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embeddings/oleObject3.bin" ContentType="application/vnd.openxmlformats-officedocument.oleObject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oyn\AppData\Local\Box\Box Edit\Documents\uRHbwhJUbEyxfpuq0ON7Xg==\"/>
    </mc:Choice>
  </mc:AlternateContent>
  <xr:revisionPtr revIDLastSave="0" documentId="10_ncr:100000_{7B7951B7-1D23-4919-8EE3-D357A6E02936}" xr6:coauthVersionLast="31" xr6:coauthVersionMax="31" xr10:uidLastSave="{00000000-0000-0000-0000-000000000000}"/>
  <bookViews>
    <workbookView xWindow="0" yWindow="0" windowWidth="19200" windowHeight="6770" tabRatio="693" xr2:uid="{00000000-000D-0000-FFFF-FFFF00000000}"/>
  </bookViews>
  <sheets>
    <sheet name="Cover Sheet" sheetId="16" r:id="rId1"/>
    <sheet name="Recon" sheetId="17" r:id="rId2"/>
    <sheet name="GL " sheetId="18" r:id="rId3"/>
    <sheet name="JE" sheetId="5" r:id="rId4"/>
    <sheet name="Trial Balance" sheetId="12" r:id="rId5"/>
    <sheet name="UK Freight Rate" sheetId="14" r:id="rId6"/>
    <sheet name="Shipments UK" sheetId="15" r:id="rId7"/>
    <sheet name="ACM Shipments" sheetId="13" state="hidden" r:id="rId8"/>
    <sheet name="Shipments UK_Raw Data" sheetId="10" state="hidden" r:id="rId9"/>
    <sheet name="Item Master" sheetId="9" r:id="rId10"/>
    <sheet name="JNL UK 1" sheetId="19" r:id="rId11"/>
    <sheet name="Backup Jnl 1" sheetId="20" r:id="rId12"/>
    <sheet name="JNL UK 2" sheetId="21" r:id="rId13"/>
    <sheet name="Backup Jnl2" sheetId="22" r:id="rId14"/>
  </sheets>
  <definedNames>
    <definedName name="_xlnm._FilterDatabase" localSheetId="7" hidden="1">'ACM Shipments'!$A$7:$L$3068</definedName>
    <definedName name="_xlnm._FilterDatabase" localSheetId="9" hidden="1">'Item Master'!$A$5:$X$1997</definedName>
    <definedName name="_xlnm._FilterDatabase" localSheetId="10" hidden="1">'JNL UK 1'!$A$1:$J$1</definedName>
    <definedName name="_xlnm._FilterDatabase" localSheetId="12" hidden="1">'JNL UK 2'!$A$1:$J$1</definedName>
    <definedName name="Account_Details" localSheetId="2">'GL '!$A$1:$N$7</definedName>
    <definedName name="Katie___Item_Record" localSheetId="9">'Item Master'!$A$1:$X$1997</definedName>
    <definedName name="Katie___Item_Record_1" localSheetId="9">'Item Master'!$A$1:$X$2115</definedName>
  </definedNames>
  <calcPr calcId="179017"/>
</workbook>
</file>

<file path=xl/calcChain.xml><?xml version="1.0" encoding="utf-8"?>
<calcChain xmlns="http://schemas.openxmlformats.org/spreadsheetml/2006/main">
  <c r="E36" i="17" l="1"/>
  <c r="R36" i="17"/>
  <c r="H3" i="21" l="1"/>
  <c r="G2" i="21"/>
  <c r="H3" i="19"/>
  <c r="G2" i="19"/>
  <c r="D25" i="16" l="1"/>
  <c r="D26" i="16" s="1"/>
  <c r="C18" i="16"/>
  <c r="C7" i="16"/>
  <c r="N7" i="15" l="1"/>
  <c r="G3" i="5"/>
  <c r="M8" i="15" l="1"/>
  <c r="N8" i="15" s="1"/>
  <c r="M9" i="15"/>
  <c r="N9" i="15" s="1"/>
  <c r="M10" i="15"/>
  <c r="N10" i="15" s="1"/>
  <c r="M11" i="15"/>
  <c r="N11" i="15" s="1"/>
  <c r="M12" i="15"/>
  <c r="N12" i="15" s="1"/>
  <c r="M13" i="15"/>
  <c r="N13" i="15" s="1"/>
  <c r="M14" i="15"/>
  <c r="N14" i="15" s="1"/>
  <c r="M15" i="15"/>
  <c r="N15" i="15" s="1"/>
  <c r="M16" i="15"/>
  <c r="N16" i="15" s="1"/>
  <c r="M17" i="15"/>
  <c r="N17" i="15" s="1"/>
  <c r="M18" i="15"/>
  <c r="N18" i="15" s="1"/>
  <c r="M19" i="15"/>
  <c r="N19" i="15" s="1"/>
  <c r="M20" i="15"/>
  <c r="N20" i="15" s="1"/>
  <c r="M21" i="15"/>
  <c r="N21" i="15" s="1"/>
  <c r="M22" i="15"/>
  <c r="N22" i="15" s="1"/>
  <c r="M23" i="15"/>
  <c r="N23" i="15" s="1"/>
  <c r="M24" i="15"/>
  <c r="N24" i="15" s="1"/>
  <c r="M25" i="15"/>
  <c r="N25" i="15" s="1"/>
  <c r="M26" i="15"/>
  <c r="N26" i="15" s="1"/>
  <c r="M27" i="15"/>
  <c r="N27" i="15" s="1"/>
  <c r="M28" i="15"/>
  <c r="N28" i="15" s="1"/>
  <c r="M29" i="15"/>
  <c r="N29" i="15" s="1"/>
  <c r="M30" i="15"/>
  <c r="N30" i="15" s="1"/>
  <c r="M31" i="15"/>
  <c r="N31" i="15" s="1"/>
  <c r="M32" i="15"/>
  <c r="N32" i="15" s="1"/>
  <c r="M33" i="15"/>
  <c r="N33" i="15" s="1"/>
  <c r="M34" i="15"/>
  <c r="N34" i="15" s="1"/>
  <c r="M35" i="15"/>
  <c r="N35" i="15" s="1"/>
  <c r="M36" i="15"/>
  <c r="N36" i="15" s="1"/>
  <c r="M37" i="15"/>
  <c r="N37" i="15" s="1"/>
  <c r="M38" i="15"/>
  <c r="N38" i="15" s="1"/>
  <c r="M39" i="15"/>
  <c r="N39" i="15" s="1"/>
  <c r="M40" i="15"/>
  <c r="N40" i="15" s="1"/>
  <c r="M41" i="15"/>
  <c r="N41" i="15" s="1"/>
  <c r="M42" i="15"/>
  <c r="N42" i="15" s="1"/>
  <c r="M43" i="15"/>
  <c r="N43" i="15" s="1"/>
  <c r="M44" i="15"/>
  <c r="N44" i="15" s="1"/>
  <c r="M45" i="15"/>
  <c r="N45" i="15" s="1"/>
  <c r="M46" i="15"/>
  <c r="N46" i="15" s="1"/>
  <c r="M47" i="15"/>
  <c r="N47" i="15" s="1"/>
  <c r="M48" i="15"/>
  <c r="N48" i="15" s="1"/>
  <c r="M49" i="15"/>
  <c r="N49" i="15" s="1"/>
  <c r="M50" i="15"/>
  <c r="N50" i="15" s="1"/>
  <c r="M51" i="15"/>
  <c r="N51" i="15" s="1"/>
  <c r="M52" i="15"/>
  <c r="N52" i="15" s="1"/>
  <c r="M53" i="15"/>
  <c r="N53" i="15" s="1"/>
  <c r="M54" i="15"/>
  <c r="N54" i="15" s="1"/>
  <c r="M55" i="15"/>
  <c r="N55" i="15" s="1"/>
  <c r="M56" i="15"/>
  <c r="N56" i="15" s="1"/>
  <c r="M57" i="15"/>
  <c r="N57" i="15" s="1"/>
  <c r="M58" i="15"/>
  <c r="N58" i="15" s="1"/>
  <c r="M59" i="15"/>
  <c r="N59" i="15" s="1"/>
  <c r="M60" i="15"/>
  <c r="N60" i="15" s="1"/>
  <c r="M61" i="15"/>
  <c r="N61" i="15" s="1"/>
  <c r="M62" i="15"/>
  <c r="N62" i="15" s="1"/>
  <c r="M63" i="15"/>
  <c r="N63" i="15" s="1"/>
  <c r="M64" i="15"/>
  <c r="N64" i="15" s="1"/>
  <c r="M65" i="15"/>
  <c r="N65" i="15" s="1"/>
  <c r="M66" i="15"/>
  <c r="N66" i="15" s="1"/>
  <c r="M67" i="15"/>
  <c r="N67" i="15" s="1"/>
  <c r="M68" i="15"/>
  <c r="N68" i="15" s="1"/>
  <c r="M69" i="15"/>
  <c r="N69" i="15" s="1"/>
  <c r="M70" i="15"/>
  <c r="N70" i="15" s="1"/>
  <c r="M71" i="15"/>
  <c r="N71" i="15" s="1"/>
  <c r="M72" i="15"/>
  <c r="N72" i="15" s="1"/>
  <c r="M73" i="15"/>
  <c r="N73" i="15" s="1"/>
  <c r="M74" i="15"/>
  <c r="N74" i="15" s="1"/>
  <c r="M75" i="15"/>
  <c r="N75" i="15" s="1"/>
  <c r="M76" i="15"/>
  <c r="N76" i="15" s="1"/>
  <c r="M77" i="15"/>
  <c r="N77" i="15" s="1"/>
  <c r="M78" i="15"/>
  <c r="N78" i="15" s="1"/>
  <c r="M79" i="15"/>
  <c r="N79" i="15" s="1"/>
  <c r="M80" i="15"/>
  <c r="N80" i="15" s="1"/>
  <c r="M81" i="15"/>
  <c r="N81" i="15" s="1"/>
  <c r="M82" i="15"/>
  <c r="N82" i="15" s="1"/>
  <c r="M83" i="15"/>
  <c r="N83" i="15" s="1"/>
  <c r="M84" i="15"/>
  <c r="N84" i="15" s="1"/>
  <c r="M85" i="15"/>
  <c r="N85" i="15" s="1"/>
  <c r="M86" i="15"/>
  <c r="N86" i="15" s="1"/>
  <c r="M87" i="15"/>
  <c r="N87" i="15" s="1"/>
  <c r="M88" i="15"/>
  <c r="N88" i="15" s="1"/>
  <c r="M89" i="15"/>
  <c r="N89" i="15" s="1"/>
  <c r="M90" i="15"/>
  <c r="N90" i="15" s="1"/>
  <c r="M91" i="15"/>
  <c r="N91" i="15" s="1"/>
  <c r="M92" i="15"/>
  <c r="N92" i="15" s="1"/>
  <c r="M93" i="15"/>
  <c r="N93" i="15" s="1"/>
  <c r="M94" i="15"/>
  <c r="N94" i="15" s="1"/>
  <c r="M95" i="15"/>
  <c r="N95" i="15" s="1"/>
  <c r="M96" i="15"/>
  <c r="N96" i="15" s="1"/>
  <c r="M97" i="15"/>
  <c r="N97" i="15" s="1"/>
  <c r="M98" i="15"/>
  <c r="N98" i="15" s="1"/>
  <c r="M99" i="15"/>
  <c r="N99" i="15" s="1"/>
  <c r="M100" i="15"/>
  <c r="N100" i="15" s="1"/>
  <c r="M101" i="15"/>
  <c r="N101" i="15" s="1"/>
  <c r="M102" i="15"/>
  <c r="N102" i="15" s="1"/>
  <c r="M103" i="15"/>
  <c r="N103" i="15" s="1"/>
  <c r="M104" i="15"/>
  <c r="N104" i="15" s="1"/>
  <c r="M105" i="15"/>
  <c r="N105" i="15" s="1"/>
  <c r="M106" i="15"/>
  <c r="N106" i="15" s="1"/>
  <c r="M107" i="15"/>
  <c r="N107" i="15" s="1"/>
  <c r="M108" i="15"/>
  <c r="N108" i="15" s="1"/>
  <c r="M109" i="15"/>
  <c r="N109" i="15" s="1"/>
  <c r="M110" i="15"/>
  <c r="N110" i="15" s="1"/>
  <c r="M111" i="15"/>
  <c r="N111" i="15" s="1"/>
  <c r="M112" i="15"/>
  <c r="N112" i="15" s="1"/>
  <c r="M113" i="15"/>
  <c r="N113" i="15" s="1"/>
  <c r="M114" i="15"/>
  <c r="N114" i="15" s="1"/>
  <c r="M115" i="15"/>
  <c r="N115" i="15" s="1"/>
  <c r="M116" i="15"/>
  <c r="N116" i="15" s="1"/>
  <c r="M117" i="15"/>
  <c r="N117" i="15" s="1"/>
  <c r="M118" i="15"/>
  <c r="N118" i="15" s="1"/>
  <c r="M119" i="15"/>
  <c r="N119" i="15" s="1"/>
  <c r="M120" i="15"/>
  <c r="N120" i="15" s="1"/>
  <c r="M121" i="15"/>
  <c r="N121" i="15" s="1"/>
  <c r="M122" i="15"/>
  <c r="N122" i="15" s="1"/>
  <c r="M123" i="15"/>
  <c r="N123" i="15" s="1"/>
  <c r="M124" i="15"/>
  <c r="N124" i="15" s="1"/>
  <c r="M125" i="15"/>
  <c r="N125" i="15" s="1"/>
  <c r="M126" i="15"/>
  <c r="N126" i="15" s="1"/>
  <c r="M127" i="15"/>
  <c r="N127" i="15" s="1"/>
  <c r="M128" i="15"/>
  <c r="N128" i="15" s="1"/>
  <c r="M129" i="15"/>
  <c r="N129" i="15" s="1"/>
  <c r="M130" i="15"/>
  <c r="N130" i="15" s="1"/>
  <c r="M131" i="15"/>
  <c r="N131" i="15" s="1"/>
  <c r="M132" i="15"/>
  <c r="N132" i="15" s="1"/>
  <c r="M133" i="15"/>
  <c r="N133" i="15" s="1"/>
  <c r="M134" i="15"/>
  <c r="N134" i="15" s="1"/>
  <c r="M135" i="15"/>
  <c r="N135" i="15" s="1"/>
  <c r="M136" i="15"/>
  <c r="N136" i="15" s="1"/>
  <c r="M137" i="15"/>
  <c r="N137" i="15" s="1"/>
  <c r="M138" i="15"/>
  <c r="N138" i="15" s="1"/>
  <c r="M139" i="15"/>
  <c r="N139" i="15" s="1"/>
  <c r="M140" i="15"/>
  <c r="N140" i="15" s="1"/>
  <c r="M141" i="15"/>
  <c r="N141" i="15" s="1"/>
  <c r="M142" i="15"/>
  <c r="N142" i="15" s="1"/>
  <c r="M143" i="15"/>
  <c r="N143" i="15" s="1"/>
  <c r="M144" i="15"/>
  <c r="N144" i="15" s="1"/>
  <c r="M145" i="15"/>
  <c r="N145" i="15" s="1"/>
  <c r="M146" i="15"/>
  <c r="N146" i="15" s="1"/>
  <c r="M147" i="15"/>
  <c r="N147" i="15" s="1"/>
  <c r="M148" i="15"/>
  <c r="N148" i="15" s="1"/>
  <c r="M149" i="15"/>
  <c r="N149" i="15" s="1"/>
  <c r="M150" i="15"/>
  <c r="N150" i="15" s="1"/>
  <c r="M151" i="15"/>
  <c r="N151" i="15" s="1"/>
  <c r="M152" i="15"/>
  <c r="N152" i="15" s="1"/>
  <c r="M153" i="15"/>
  <c r="N153" i="15" s="1"/>
  <c r="M154" i="15"/>
  <c r="N154" i="15" s="1"/>
  <c r="M155" i="15"/>
  <c r="N155" i="15" s="1"/>
  <c r="M156" i="15"/>
  <c r="N156" i="15" s="1"/>
  <c r="M157" i="15"/>
  <c r="N157" i="15" s="1"/>
  <c r="M158" i="15"/>
  <c r="N158" i="15" s="1"/>
  <c r="M159" i="15"/>
  <c r="N159" i="15" s="1"/>
  <c r="M160" i="15"/>
  <c r="N160" i="15" s="1"/>
  <c r="M161" i="15"/>
  <c r="N161" i="15" s="1"/>
  <c r="M162" i="15"/>
  <c r="N162" i="15" s="1"/>
  <c r="M163" i="15"/>
  <c r="N163" i="15" s="1"/>
  <c r="M164" i="15"/>
  <c r="N164" i="15" s="1"/>
  <c r="M165" i="15"/>
  <c r="N165" i="15" s="1"/>
  <c r="M166" i="15"/>
  <c r="N166" i="15" s="1"/>
  <c r="M167" i="15"/>
  <c r="N167" i="15" s="1"/>
  <c r="M168" i="15"/>
  <c r="N168" i="15" s="1"/>
  <c r="M169" i="15"/>
  <c r="N169" i="15" s="1"/>
  <c r="M170" i="15"/>
  <c r="N170" i="15" s="1"/>
  <c r="M171" i="15"/>
  <c r="N171" i="15" s="1"/>
  <c r="M172" i="15"/>
  <c r="N172" i="15" s="1"/>
  <c r="M173" i="15"/>
  <c r="N173" i="15" s="1"/>
  <c r="M174" i="15"/>
  <c r="N174" i="15" s="1"/>
  <c r="M175" i="15"/>
  <c r="N175" i="15" s="1"/>
  <c r="M176" i="15"/>
  <c r="N176" i="15" s="1"/>
  <c r="M177" i="15"/>
  <c r="N177" i="15" s="1"/>
  <c r="M178" i="15"/>
  <c r="N178" i="15" s="1"/>
  <c r="M179" i="15"/>
  <c r="N179" i="15" s="1"/>
  <c r="M180" i="15"/>
  <c r="N180" i="15" s="1"/>
  <c r="M181" i="15"/>
  <c r="N181" i="15" s="1"/>
  <c r="M182" i="15"/>
  <c r="N182" i="15" s="1"/>
  <c r="M183" i="15"/>
  <c r="N183" i="15" s="1"/>
  <c r="M184" i="15"/>
  <c r="N184" i="15" s="1"/>
  <c r="M185" i="15"/>
  <c r="N185" i="15" s="1"/>
  <c r="M186" i="15"/>
  <c r="N186" i="15" s="1"/>
  <c r="M187" i="15"/>
  <c r="N187" i="15" s="1"/>
  <c r="M188" i="15"/>
  <c r="N188" i="15" s="1"/>
  <c r="M189" i="15"/>
  <c r="N189" i="15" s="1"/>
  <c r="M190" i="15"/>
  <c r="N190" i="15" s="1"/>
  <c r="M191" i="15"/>
  <c r="N191" i="15" s="1"/>
  <c r="M192" i="15"/>
  <c r="N192" i="15" s="1"/>
  <c r="M193" i="15"/>
  <c r="N193" i="15" s="1"/>
  <c r="M194" i="15"/>
  <c r="N194" i="15" s="1"/>
  <c r="M195" i="15"/>
  <c r="N195" i="15" s="1"/>
  <c r="M196" i="15"/>
  <c r="N196" i="15" s="1"/>
  <c r="M197" i="15"/>
  <c r="N197" i="15" s="1"/>
  <c r="M198" i="15"/>
  <c r="N198" i="15" s="1"/>
  <c r="M199" i="15"/>
  <c r="N199" i="15" s="1"/>
  <c r="M200" i="15"/>
  <c r="N200" i="15" s="1"/>
  <c r="M201" i="15"/>
  <c r="N201" i="15" s="1"/>
  <c r="M202" i="15"/>
  <c r="N202" i="15" s="1"/>
  <c r="M203" i="15"/>
  <c r="N203" i="15" s="1"/>
  <c r="M204" i="15"/>
  <c r="N204" i="15" s="1"/>
  <c r="M205" i="15"/>
  <c r="N205" i="15" s="1"/>
  <c r="M206" i="15"/>
  <c r="N206" i="15" s="1"/>
  <c r="M207" i="15"/>
  <c r="N207" i="15" s="1"/>
  <c r="M208" i="15"/>
  <c r="N208" i="15" s="1"/>
  <c r="M209" i="15"/>
  <c r="N209" i="15" s="1"/>
  <c r="M210" i="15"/>
  <c r="N210" i="15" s="1"/>
  <c r="M211" i="15"/>
  <c r="N211" i="15" s="1"/>
  <c r="M212" i="15"/>
  <c r="N212" i="15" s="1"/>
  <c r="M213" i="15"/>
  <c r="N213" i="15" s="1"/>
  <c r="M214" i="15"/>
  <c r="N214" i="15" s="1"/>
  <c r="M215" i="15"/>
  <c r="N215" i="15" s="1"/>
  <c r="M216" i="15"/>
  <c r="N216" i="15" s="1"/>
  <c r="M217" i="15"/>
  <c r="N217" i="15" s="1"/>
  <c r="M218" i="15"/>
  <c r="N218" i="15" s="1"/>
  <c r="M219" i="15"/>
  <c r="N219" i="15" s="1"/>
  <c r="M220" i="15"/>
  <c r="N220" i="15" s="1"/>
  <c r="M221" i="15"/>
  <c r="N221" i="15" s="1"/>
  <c r="M222" i="15"/>
  <c r="N222" i="15" s="1"/>
  <c r="M223" i="15"/>
  <c r="N223" i="15" s="1"/>
  <c r="M224" i="15"/>
  <c r="N224" i="15" s="1"/>
  <c r="M225" i="15"/>
  <c r="N225" i="15" s="1"/>
  <c r="M226" i="15"/>
  <c r="N226" i="15" s="1"/>
  <c r="M227" i="15"/>
  <c r="N227" i="15" s="1"/>
  <c r="M228" i="15"/>
  <c r="N228" i="15" s="1"/>
  <c r="M229" i="15"/>
  <c r="N229" i="15" s="1"/>
  <c r="M230" i="15"/>
  <c r="N230" i="15" s="1"/>
  <c r="M231" i="15"/>
  <c r="N231" i="15" s="1"/>
  <c r="M232" i="15"/>
  <c r="N232" i="15" s="1"/>
  <c r="M233" i="15"/>
  <c r="N233" i="15" s="1"/>
  <c r="M234" i="15"/>
  <c r="N234" i="15" s="1"/>
  <c r="M235" i="15"/>
  <c r="N235" i="15" s="1"/>
  <c r="M236" i="15"/>
  <c r="N236" i="15" s="1"/>
  <c r="M237" i="15"/>
  <c r="N237" i="15" s="1"/>
  <c r="M238" i="15"/>
  <c r="N238" i="15" s="1"/>
  <c r="M239" i="15"/>
  <c r="N239" i="15" s="1"/>
  <c r="M240" i="15"/>
  <c r="N240" i="15" s="1"/>
  <c r="M241" i="15"/>
  <c r="N241" i="15" s="1"/>
  <c r="M242" i="15"/>
  <c r="N242" i="15" s="1"/>
  <c r="M243" i="15"/>
  <c r="N243" i="15" s="1"/>
  <c r="M244" i="15"/>
  <c r="N244" i="15" s="1"/>
  <c r="M245" i="15"/>
  <c r="N245" i="15" s="1"/>
  <c r="M246" i="15"/>
  <c r="N246" i="15" s="1"/>
  <c r="M247" i="15"/>
  <c r="N247" i="15" s="1"/>
  <c r="M248" i="15"/>
  <c r="N248" i="15" s="1"/>
  <c r="M249" i="15"/>
  <c r="N249" i="15" s="1"/>
  <c r="M250" i="15"/>
  <c r="N250" i="15" s="1"/>
  <c r="M251" i="15"/>
  <c r="N251" i="15" s="1"/>
  <c r="M252" i="15"/>
  <c r="N252" i="15" s="1"/>
  <c r="M253" i="15"/>
  <c r="N253" i="15" s="1"/>
  <c r="M254" i="15"/>
  <c r="N254" i="15" s="1"/>
  <c r="M255" i="15"/>
  <c r="N255" i="15" s="1"/>
  <c r="M256" i="15"/>
  <c r="N256" i="15" s="1"/>
  <c r="M257" i="15"/>
  <c r="N257" i="15" s="1"/>
  <c r="M258" i="15"/>
  <c r="N258" i="15" s="1"/>
  <c r="M259" i="15"/>
  <c r="N259" i="15" s="1"/>
  <c r="M260" i="15"/>
  <c r="N260" i="15" s="1"/>
  <c r="M261" i="15"/>
  <c r="N261" i="15" s="1"/>
  <c r="M262" i="15"/>
  <c r="N262" i="15" s="1"/>
  <c r="M263" i="15"/>
  <c r="N263" i="15" s="1"/>
  <c r="M264" i="15"/>
  <c r="N264" i="15" s="1"/>
  <c r="M265" i="15"/>
  <c r="N265" i="15" s="1"/>
  <c r="M266" i="15"/>
  <c r="N266" i="15" s="1"/>
  <c r="M267" i="15"/>
  <c r="N267" i="15" s="1"/>
  <c r="M268" i="15"/>
  <c r="N268" i="15" s="1"/>
  <c r="M269" i="15"/>
  <c r="N269" i="15" s="1"/>
  <c r="M270" i="15"/>
  <c r="N270" i="15" s="1"/>
  <c r="M271" i="15"/>
  <c r="N271" i="15" s="1"/>
  <c r="M272" i="15"/>
  <c r="N272" i="15" s="1"/>
  <c r="M273" i="15"/>
  <c r="N273" i="15" s="1"/>
  <c r="M274" i="15"/>
  <c r="N274" i="15" s="1"/>
  <c r="M275" i="15"/>
  <c r="N275" i="15" s="1"/>
  <c r="M276" i="15"/>
  <c r="N276" i="15" s="1"/>
  <c r="M277" i="15"/>
  <c r="N277" i="15" s="1"/>
  <c r="M278" i="15"/>
  <c r="N278" i="15" s="1"/>
  <c r="M279" i="15"/>
  <c r="N279" i="15" s="1"/>
  <c r="M280" i="15"/>
  <c r="N280" i="15" s="1"/>
  <c r="M281" i="15"/>
  <c r="N281" i="15" s="1"/>
  <c r="M282" i="15"/>
  <c r="N282" i="15" s="1"/>
  <c r="M283" i="15"/>
  <c r="N283" i="15" s="1"/>
  <c r="M284" i="15"/>
  <c r="N284" i="15" s="1"/>
  <c r="M285" i="15"/>
  <c r="N285" i="15" s="1"/>
  <c r="M286" i="15"/>
  <c r="N286" i="15" s="1"/>
  <c r="M287" i="15"/>
  <c r="N287" i="15" s="1"/>
  <c r="M288" i="15"/>
  <c r="N288" i="15" s="1"/>
  <c r="M289" i="15"/>
  <c r="N289" i="15" s="1"/>
  <c r="M290" i="15"/>
  <c r="N290" i="15" s="1"/>
  <c r="M291" i="15"/>
  <c r="N291" i="15" s="1"/>
  <c r="M292" i="15"/>
  <c r="N292" i="15" s="1"/>
  <c r="M293" i="15"/>
  <c r="N293" i="15" s="1"/>
  <c r="M294" i="15"/>
  <c r="N294" i="15" s="1"/>
  <c r="M295" i="15"/>
  <c r="N295" i="15" s="1"/>
  <c r="M296" i="15"/>
  <c r="N296" i="15" s="1"/>
  <c r="M297" i="15"/>
  <c r="N297" i="15" s="1"/>
  <c r="M298" i="15"/>
  <c r="N298" i="15" s="1"/>
  <c r="M299" i="15"/>
  <c r="N299" i="15" s="1"/>
  <c r="M300" i="15"/>
  <c r="N300" i="15" s="1"/>
  <c r="M301" i="15"/>
  <c r="N301" i="15" s="1"/>
  <c r="M302" i="15"/>
  <c r="N302" i="15" s="1"/>
  <c r="M303" i="15"/>
  <c r="N303" i="15" s="1"/>
  <c r="M304" i="15"/>
  <c r="N304" i="15" s="1"/>
  <c r="M305" i="15"/>
  <c r="N305" i="15" s="1"/>
  <c r="M306" i="15"/>
  <c r="N306" i="15" s="1"/>
  <c r="M307" i="15"/>
  <c r="N307" i="15" s="1"/>
  <c r="M308" i="15"/>
  <c r="N308" i="15" s="1"/>
  <c r="M309" i="15"/>
  <c r="N309" i="15" s="1"/>
  <c r="M310" i="15"/>
  <c r="N310" i="15" s="1"/>
  <c r="M311" i="15"/>
  <c r="N311" i="15" s="1"/>
  <c r="M312" i="15"/>
  <c r="N312" i="15" s="1"/>
  <c r="M313" i="15"/>
  <c r="N313" i="15" s="1"/>
  <c r="M314" i="15"/>
  <c r="N314" i="15" s="1"/>
  <c r="M315" i="15"/>
  <c r="N315" i="15" s="1"/>
  <c r="M316" i="15"/>
  <c r="N316" i="15" s="1"/>
  <c r="M317" i="15"/>
  <c r="N317" i="15" s="1"/>
  <c r="M318" i="15"/>
  <c r="N318" i="15" s="1"/>
  <c r="M319" i="15"/>
  <c r="N319" i="15" s="1"/>
  <c r="M320" i="15"/>
  <c r="N320" i="15" s="1"/>
  <c r="M321" i="15"/>
  <c r="N321" i="15" s="1"/>
  <c r="M322" i="15"/>
  <c r="N322" i="15" s="1"/>
  <c r="M323" i="15"/>
  <c r="N323" i="15" s="1"/>
  <c r="M324" i="15"/>
  <c r="N324" i="15" s="1"/>
  <c r="M325" i="15"/>
  <c r="N325" i="15" s="1"/>
  <c r="M326" i="15"/>
  <c r="N326" i="15" s="1"/>
  <c r="M327" i="15"/>
  <c r="N327" i="15" s="1"/>
  <c r="M328" i="15"/>
  <c r="N328" i="15" s="1"/>
  <c r="M329" i="15"/>
  <c r="N329" i="15" s="1"/>
  <c r="M330" i="15"/>
  <c r="N330" i="15" s="1"/>
  <c r="M331" i="15"/>
  <c r="N331" i="15" s="1"/>
  <c r="M332" i="15"/>
  <c r="N332" i="15" s="1"/>
  <c r="M333" i="15"/>
  <c r="N333" i="15" s="1"/>
  <c r="M334" i="15"/>
  <c r="N334" i="15" s="1"/>
  <c r="M335" i="15"/>
  <c r="N335" i="15" s="1"/>
  <c r="M336" i="15"/>
  <c r="N336" i="15" s="1"/>
  <c r="M337" i="15"/>
  <c r="N337" i="15" s="1"/>
  <c r="M338" i="15"/>
  <c r="N338" i="15" s="1"/>
  <c r="M339" i="15"/>
  <c r="N339" i="15" s="1"/>
  <c r="M340" i="15"/>
  <c r="N340" i="15" s="1"/>
  <c r="M341" i="15"/>
  <c r="N341" i="15" s="1"/>
  <c r="M342" i="15"/>
  <c r="N342" i="15" s="1"/>
  <c r="M343" i="15"/>
  <c r="N343" i="15" s="1"/>
  <c r="M344" i="15"/>
  <c r="N344" i="15" s="1"/>
  <c r="M345" i="15"/>
  <c r="N345" i="15" s="1"/>
  <c r="M346" i="15"/>
  <c r="N346" i="15" s="1"/>
  <c r="M347" i="15"/>
  <c r="N347" i="15" s="1"/>
  <c r="M348" i="15"/>
  <c r="N348" i="15" s="1"/>
  <c r="M349" i="15"/>
  <c r="N349" i="15" s="1"/>
  <c r="M350" i="15"/>
  <c r="N350" i="15" s="1"/>
  <c r="M351" i="15"/>
  <c r="N351" i="15" s="1"/>
  <c r="M352" i="15"/>
  <c r="N352" i="15" s="1"/>
  <c r="M353" i="15"/>
  <c r="N353" i="15" s="1"/>
  <c r="M354" i="15"/>
  <c r="N354" i="15" s="1"/>
  <c r="M355" i="15"/>
  <c r="N355" i="15" s="1"/>
  <c r="M356" i="15"/>
  <c r="N356" i="15" s="1"/>
  <c r="M357" i="15"/>
  <c r="N357" i="15" s="1"/>
  <c r="M358" i="15"/>
  <c r="N358" i="15" s="1"/>
  <c r="M359" i="15"/>
  <c r="N359" i="15" s="1"/>
  <c r="M360" i="15"/>
  <c r="N360" i="15" s="1"/>
  <c r="M361" i="15"/>
  <c r="N361" i="15" s="1"/>
  <c r="M362" i="15"/>
  <c r="N362" i="15" s="1"/>
  <c r="M363" i="15"/>
  <c r="N363" i="15" s="1"/>
  <c r="M364" i="15"/>
  <c r="N364" i="15" s="1"/>
  <c r="M365" i="15"/>
  <c r="N365" i="15" s="1"/>
  <c r="M366" i="15"/>
  <c r="N366" i="15" s="1"/>
  <c r="M367" i="15"/>
  <c r="N367" i="15" s="1"/>
  <c r="M368" i="15"/>
  <c r="N368" i="15" s="1"/>
  <c r="M369" i="15"/>
  <c r="N369" i="15" s="1"/>
  <c r="M370" i="15"/>
  <c r="N370" i="15" s="1"/>
  <c r="M371" i="15"/>
  <c r="N371" i="15" s="1"/>
  <c r="M372" i="15"/>
  <c r="N372" i="15" s="1"/>
  <c r="M373" i="15"/>
  <c r="N373" i="15" s="1"/>
  <c r="M374" i="15"/>
  <c r="N374" i="15" s="1"/>
  <c r="M375" i="15"/>
  <c r="N375" i="15" s="1"/>
  <c r="M376" i="15"/>
  <c r="N376" i="15" s="1"/>
  <c r="M377" i="15"/>
  <c r="N377" i="15" s="1"/>
  <c r="M378" i="15"/>
  <c r="N378" i="15" s="1"/>
  <c r="M379" i="15"/>
  <c r="N379" i="15" s="1"/>
  <c r="M380" i="15"/>
  <c r="N380" i="15" s="1"/>
  <c r="M381" i="15"/>
  <c r="N381" i="15" s="1"/>
  <c r="M382" i="15"/>
  <c r="N382" i="15" s="1"/>
  <c r="M383" i="15"/>
  <c r="N383" i="15" s="1"/>
  <c r="M384" i="15"/>
  <c r="N384" i="15" s="1"/>
  <c r="M385" i="15"/>
  <c r="N385" i="15" s="1"/>
  <c r="M386" i="15"/>
  <c r="N386" i="15" s="1"/>
  <c r="M387" i="15"/>
  <c r="N387" i="15" s="1"/>
  <c r="M388" i="15"/>
  <c r="N388" i="15" s="1"/>
  <c r="M389" i="15"/>
  <c r="N389" i="15" s="1"/>
  <c r="M390" i="15"/>
  <c r="N390" i="15" s="1"/>
  <c r="M391" i="15"/>
  <c r="N391" i="15" s="1"/>
  <c r="M392" i="15"/>
  <c r="N392" i="15" s="1"/>
  <c r="M393" i="15"/>
  <c r="N393" i="15" s="1"/>
  <c r="M394" i="15"/>
  <c r="N394" i="15" s="1"/>
  <c r="M395" i="15"/>
  <c r="N395" i="15" s="1"/>
  <c r="M396" i="15"/>
  <c r="N396" i="15" s="1"/>
  <c r="M397" i="15"/>
  <c r="N397" i="15" s="1"/>
  <c r="M398" i="15"/>
  <c r="N398" i="15" s="1"/>
  <c r="M399" i="15"/>
  <c r="N399" i="15" s="1"/>
  <c r="M400" i="15"/>
  <c r="N400" i="15" s="1"/>
  <c r="M401" i="15"/>
  <c r="N401" i="15" s="1"/>
  <c r="M402" i="15"/>
  <c r="N402" i="15" s="1"/>
  <c r="M403" i="15"/>
  <c r="N403" i="15" s="1"/>
  <c r="M404" i="15"/>
  <c r="N404" i="15" s="1"/>
  <c r="M405" i="15"/>
  <c r="N405" i="15" s="1"/>
  <c r="M406" i="15"/>
  <c r="N406" i="15" s="1"/>
  <c r="M407" i="15"/>
  <c r="N407" i="15" s="1"/>
  <c r="M408" i="15"/>
  <c r="N408" i="15" s="1"/>
  <c r="M409" i="15"/>
  <c r="N409" i="15" s="1"/>
  <c r="M410" i="15"/>
  <c r="N410" i="15" s="1"/>
  <c r="M411" i="15"/>
  <c r="N411" i="15" s="1"/>
  <c r="M412" i="15"/>
  <c r="N412" i="15" s="1"/>
  <c r="M413" i="15"/>
  <c r="N413" i="15" s="1"/>
  <c r="M414" i="15"/>
  <c r="N414" i="15" s="1"/>
  <c r="M415" i="15"/>
  <c r="N415" i="15" s="1"/>
  <c r="M416" i="15"/>
  <c r="N416" i="15" s="1"/>
  <c r="M417" i="15"/>
  <c r="N417" i="15" s="1"/>
  <c r="M418" i="15"/>
  <c r="N418" i="15" s="1"/>
  <c r="M419" i="15"/>
  <c r="N419" i="15" s="1"/>
  <c r="M420" i="15"/>
  <c r="N420" i="15" s="1"/>
  <c r="M421" i="15"/>
  <c r="N421" i="15" s="1"/>
  <c r="M422" i="15"/>
  <c r="N422" i="15" s="1"/>
  <c r="M423" i="15"/>
  <c r="N423" i="15" s="1"/>
  <c r="M424" i="15"/>
  <c r="N424" i="15" s="1"/>
  <c r="M425" i="15"/>
  <c r="N425" i="15" s="1"/>
  <c r="M426" i="15"/>
  <c r="N426" i="15" s="1"/>
  <c r="M427" i="15"/>
  <c r="N427" i="15" s="1"/>
  <c r="M428" i="15"/>
  <c r="N428" i="15" s="1"/>
  <c r="M429" i="15"/>
  <c r="N429" i="15" s="1"/>
  <c r="M430" i="15"/>
  <c r="N430" i="15" s="1"/>
  <c r="M431" i="15"/>
  <c r="N431" i="15" s="1"/>
  <c r="M432" i="15"/>
  <c r="N432" i="15" s="1"/>
  <c r="M433" i="15"/>
  <c r="N433" i="15" s="1"/>
  <c r="M434" i="15"/>
  <c r="N434" i="15" s="1"/>
  <c r="M435" i="15"/>
  <c r="N435" i="15" s="1"/>
  <c r="M436" i="15"/>
  <c r="N436" i="15" s="1"/>
  <c r="M437" i="15"/>
  <c r="N437" i="15" s="1"/>
  <c r="M438" i="15"/>
  <c r="N438" i="15" s="1"/>
  <c r="M439" i="15"/>
  <c r="N439" i="15" s="1"/>
  <c r="M440" i="15"/>
  <c r="N440" i="15" s="1"/>
  <c r="M441" i="15"/>
  <c r="N441" i="15" s="1"/>
  <c r="M442" i="15"/>
  <c r="N442" i="15" s="1"/>
  <c r="M443" i="15"/>
  <c r="N443" i="15" s="1"/>
  <c r="M444" i="15"/>
  <c r="N444" i="15" s="1"/>
  <c r="M445" i="15"/>
  <c r="N445" i="15" s="1"/>
  <c r="M446" i="15"/>
  <c r="N446" i="15" s="1"/>
  <c r="M447" i="15"/>
  <c r="N447" i="15" s="1"/>
  <c r="M448" i="15"/>
  <c r="N448" i="15" s="1"/>
  <c r="M449" i="15"/>
  <c r="N449" i="15" s="1"/>
  <c r="M450" i="15"/>
  <c r="N450" i="15" s="1"/>
  <c r="M451" i="15"/>
  <c r="N451" i="15" s="1"/>
  <c r="M452" i="15"/>
  <c r="N452" i="15" s="1"/>
  <c r="M453" i="15"/>
  <c r="N453" i="15" s="1"/>
  <c r="M454" i="15"/>
  <c r="N454" i="15" s="1"/>
  <c r="M455" i="15"/>
  <c r="N455" i="15" s="1"/>
  <c r="M456" i="15"/>
  <c r="N456" i="15" s="1"/>
  <c r="M457" i="15"/>
  <c r="N457" i="15" s="1"/>
  <c r="M458" i="15"/>
  <c r="N458" i="15" s="1"/>
  <c r="M459" i="15"/>
  <c r="N459" i="15" s="1"/>
  <c r="M460" i="15"/>
  <c r="N460" i="15" s="1"/>
  <c r="M461" i="15"/>
  <c r="N461" i="15" s="1"/>
  <c r="M462" i="15"/>
  <c r="N462" i="15" s="1"/>
  <c r="M463" i="15"/>
  <c r="N463" i="15" s="1"/>
  <c r="M464" i="15"/>
  <c r="N464" i="15" s="1"/>
  <c r="M465" i="15"/>
  <c r="N465" i="15" s="1"/>
  <c r="M466" i="15"/>
  <c r="N466" i="15" s="1"/>
  <c r="M467" i="15"/>
  <c r="N467" i="15" s="1"/>
  <c r="M468" i="15"/>
  <c r="N468" i="15" s="1"/>
  <c r="M469" i="15"/>
  <c r="N469" i="15" s="1"/>
  <c r="M470" i="15"/>
  <c r="N470" i="15" s="1"/>
  <c r="M471" i="15"/>
  <c r="N471" i="15" s="1"/>
  <c r="M472" i="15"/>
  <c r="N472" i="15" s="1"/>
  <c r="M473" i="15"/>
  <c r="N473" i="15" s="1"/>
  <c r="M474" i="15"/>
  <c r="N474" i="15" s="1"/>
  <c r="M475" i="15"/>
  <c r="N475" i="15" s="1"/>
  <c r="M476" i="15"/>
  <c r="N476" i="15" s="1"/>
  <c r="M477" i="15"/>
  <c r="N477" i="15" s="1"/>
  <c r="M478" i="15"/>
  <c r="N478" i="15" s="1"/>
  <c r="M479" i="15"/>
  <c r="N479" i="15" s="1"/>
  <c r="M480" i="15"/>
  <c r="N480" i="15" s="1"/>
  <c r="M481" i="15"/>
  <c r="N481" i="15" s="1"/>
  <c r="M482" i="15"/>
  <c r="N482" i="15" s="1"/>
  <c r="M483" i="15"/>
  <c r="N483" i="15" s="1"/>
  <c r="M484" i="15"/>
  <c r="N484" i="15" s="1"/>
  <c r="M485" i="15"/>
  <c r="N485" i="15" s="1"/>
  <c r="M486" i="15"/>
  <c r="N486" i="15" s="1"/>
  <c r="M487" i="15"/>
  <c r="N487" i="15" s="1"/>
  <c r="M488" i="15"/>
  <c r="N488" i="15" s="1"/>
  <c r="M489" i="15"/>
  <c r="N489" i="15" s="1"/>
  <c r="M490" i="15"/>
  <c r="N490" i="15" s="1"/>
  <c r="M491" i="15"/>
  <c r="N491" i="15" s="1"/>
  <c r="M492" i="15"/>
  <c r="N492" i="15" s="1"/>
  <c r="M493" i="15"/>
  <c r="N493" i="15" s="1"/>
  <c r="M494" i="15"/>
  <c r="N494" i="15" s="1"/>
  <c r="M495" i="15"/>
  <c r="N495" i="15" s="1"/>
  <c r="M496" i="15"/>
  <c r="N496" i="15" s="1"/>
  <c r="M497" i="15"/>
  <c r="N497" i="15" s="1"/>
  <c r="M498" i="15"/>
  <c r="N498" i="15" s="1"/>
  <c r="M499" i="15"/>
  <c r="N499" i="15" s="1"/>
  <c r="M500" i="15"/>
  <c r="N500" i="15" s="1"/>
  <c r="M501" i="15"/>
  <c r="N501" i="15" s="1"/>
  <c r="M502" i="15"/>
  <c r="N502" i="15" s="1"/>
  <c r="M503" i="15"/>
  <c r="N503" i="15" s="1"/>
  <c r="M504" i="15"/>
  <c r="N504" i="15" s="1"/>
  <c r="M505" i="15"/>
  <c r="N505" i="15" s="1"/>
  <c r="M506" i="15"/>
  <c r="N506" i="15" s="1"/>
  <c r="M507" i="15"/>
  <c r="N507" i="15" s="1"/>
  <c r="M508" i="15"/>
  <c r="N508" i="15" s="1"/>
  <c r="M509" i="15"/>
  <c r="N509" i="15" s="1"/>
  <c r="M510" i="15"/>
  <c r="N510" i="15" s="1"/>
  <c r="M511" i="15"/>
  <c r="N511" i="15" s="1"/>
  <c r="M512" i="15"/>
  <c r="N512" i="15" s="1"/>
  <c r="M513" i="15"/>
  <c r="N513" i="15" s="1"/>
  <c r="M514" i="15"/>
  <c r="N514" i="15" s="1"/>
  <c r="M515" i="15"/>
  <c r="N515" i="15" s="1"/>
  <c r="M516" i="15"/>
  <c r="N516" i="15" s="1"/>
  <c r="M517" i="15"/>
  <c r="N517" i="15" s="1"/>
  <c r="M518" i="15"/>
  <c r="N518" i="15" s="1"/>
  <c r="M519" i="15"/>
  <c r="N519" i="15" s="1"/>
  <c r="M520" i="15"/>
  <c r="N520" i="15" s="1"/>
  <c r="M521" i="15"/>
  <c r="N521" i="15" s="1"/>
  <c r="M522" i="15"/>
  <c r="N522" i="15" s="1"/>
  <c r="M523" i="15"/>
  <c r="N523" i="15" s="1"/>
  <c r="M524" i="15"/>
  <c r="N524" i="15" s="1"/>
  <c r="M525" i="15"/>
  <c r="N525" i="15" s="1"/>
  <c r="M526" i="15"/>
  <c r="N526" i="15" s="1"/>
  <c r="M527" i="15"/>
  <c r="N527" i="15" s="1"/>
  <c r="M528" i="15"/>
  <c r="N528" i="15" s="1"/>
  <c r="M529" i="15"/>
  <c r="N529" i="15" s="1"/>
  <c r="M530" i="15"/>
  <c r="N530" i="15" s="1"/>
  <c r="M531" i="15"/>
  <c r="N531" i="15" s="1"/>
  <c r="M532" i="15"/>
  <c r="N532" i="15" s="1"/>
  <c r="M533" i="15"/>
  <c r="N533" i="15" s="1"/>
  <c r="M534" i="15"/>
  <c r="N534" i="15" s="1"/>
  <c r="M535" i="15"/>
  <c r="N535" i="15" s="1"/>
  <c r="M536" i="15"/>
  <c r="N536" i="15" s="1"/>
  <c r="M537" i="15"/>
  <c r="N537" i="15" s="1"/>
  <c r="M538" i="15"/>
  <c r="N538" i="15" s="1"/>
  <c r="M539" i="15"/>
  <c r="N539" i="15" s="1"/>
  <c r="M540" i="15"/>
  <c r="N540" i="15" s="1"/>
  <c r="M541" i="15"/>
  <c r="N541" i="15" s="1"/>
  <c r="M542" i="15"/>
  <c r="N542" i="15" s="1"/>
  <c r="M543" i="15"/>
  <c r="N543" i="15" s="1"/>
  <c r="M544" i="15"/>
  <c r="N544" i="15" s="1"/>
  <c r="M545" i="15"/>
  <c r="N545" i="15" s="1"/>
  <c r="M546" i="15"/>
  <c r="N546" i="15" s="1"/>
  <c r="M547" i="15"/>
  <c r="N547" i="15" s="1"/>
  <c r="M548" i="15"/>
  <c r="N548" i="15" s="1"/>
  <c r="M549" i="15"/>
  <c r="N549" i="15" s="1"/>
  <c r="M550" i="15"/>
  <c r="N550" i="15" s="1"/>
  <c r="M551" i="15"/>
  <c r="N551" i="15" s="1"/>
  <c r="M552" i="15"/>
  <c r="N552" i="15" s="1"/>
  <c r="M553" i="15"/>
  <c r="N553" i="15" s="1"/>
  <c r="M554" i="15"/>
  <c r="N554" i="15" s="1"/>
  <c r="M555" i="15"/>
  <c r="N555" i="15" s="1"/>
  <c r="M556" i="15"/>
  <c r="N556" i="15" s="1"/>
  <c r="M557" i="15"/>
  <c r="N557" i="15" s="1"/>
  <c r="M558" i="15"/>
  <c r="N558" i="15" s="1"/>
  <c r="M559" i="15"/>
  <c r="N559" i="15" s="1"/>
  <c r="M560" i="15"/>
  <c r="N560" i="15" s="1"/>
  <c r="M561" i="15"/>
  <c r="N561" i="15" s="1"/>
  <c r="M562" i="15"/>
  <c r="N562" i="15" s="1"/>
  <c r="M563" i="15"/>
  <c r="N563" i="15" s="1"/>
  <c r="M564" i="15"/>
  <c r="N564" i="15" s="1"/>
  <c r="M565" i="15"/>
  <c r="N565" i="15" s="1"/>
  <c r="M566" i="15"/>
  <c r="N566" i="15" s="1"/>
  <c r="M567" i="15"/>
  <c r="N567" i="15" s="1"/>
  <c r="M568" i="15"/>
  <c r="N568" i="15" s="1"/>
  <c r="M569" i="15"/>
  <c r="N569" i="15" s="1"/>
  <c r="M570" i="15"/>
  <c r="N570" i="15" s="1"/>
  <c r="M571" i="15"/>
  <c r="N571" i="15" s="1"/>
  <c r="M572" i="15"/>
  <c r="N572" i="15" s="1"/>
  <c r="M573" i="15"/>
  <c r="N573" i="15" s="1"/>
  <c r="M574" i="15"/>
  <c r="N574" i="15" s="1"/>
  <c r="M575" i="15"/>
  <c r="N575" i="15" s="1"/>
  <c r="M576" i="15"/>
  <c r="N576" i="15" s="1"/>
  <c r="M577" i="15"/>
  <c r="N577" i="15" s="1"/>
  <c r="M578" i="15"/>
  <c r="N578" i="15" s="1"/>
  <c r="M579" i="15"/>
  <c r="N579" i="15" s="1"/>
  <c r="M580" i="15"/>
  <c r="N580" i="15" s="1"/>
  <c r="M581" i="15"/>
  <c r="N581" i="15" s="1"/>
  <c r="M582" i="15"/>
  <c r="N582" i="15" s="1"/>
  <c r="M583" i="15"/>
  <c r="N583" i="15" s="1"/>
  <c r="M584" i="15"/>
  <c r="N584" i="15" s="1"/>
  <c r="M585" i="15"/>
  <c r="N585" i="15" s="1"/>
  <c r="M586" i="15"/>
  <c r="N586" i="15" s="1"/>
  <c r="M587" i="15"/>
  <c r="N587" i="15" s="1"/>
  <c r="M588" i="15"/>
  <c r="N588" i="15" s="1"/>
  <c r="M589" i="15"/>
  <c r="N589" i="15" s="1"/>
  <c r="M590" i="15"/>
  <c r="N590" i="15" s="1"/>
  <c r="M591" i="15"/>
  <c r="N591" i="15" s="1"/>
  <c r="M592" i="15"/>
  <c r="N592" i="15" s="1"/>
  <c r="M593" i="15"/>
  <c r="N593" i="15" s="1"/>
  <c r="M594" i="15"/>
  <c r="N594" i="15" s="1"/>
  <c r="M595" i="15"/>
  <c r="N595" i="15" s="1"/>
  <c r="M596" i="15"/>
  <c r="N596" i="15" s="1"/>
  <c r="M597" i="15"/>
  <c r="N597" i="15" s="1"/>
  <c r="M598" i="15"/>
  <c r="N598" i="15" s="1"/>
  <c r="M599" i="15"/>
  <c r="N599" i="15" s="1"/>
  <c r="M600" i="15"/>
  <c r="N600" i="15" s="1"/>
  <c r="M601" i="15"/>
  <c r="N601" i="15" s="1"/>
  <c r="M602" i="15"/>
  <c r="N602" i="15" s="1"/>
  <c r="M603" i="15"/>
  <c r="N603" i="15" s="1"/>
  <c r="M604" i="15"/>
  <c r="N604" i="15" s="1"/>
  <c r="M605" i="15"/>
  <c r="N605" i="15" s="1"/>
  <c r="M606" i="15"/>
  <c r="N606" i="15" s="1"/>
  <c r="M607" i="15"/>
  <c r="N607" i="15" s="1"/>
  <c r="M608" i="15"/>
  <c r="N608" i="15" s="1"/>
  <c r="M609" i="15"/>
  <c r="N609" i="15" s="1"/>
  <c r="M610" i="15"/>
  <c r="N610" i="15" s="1"/>
  <c r="M611" i="15"/>
  <c r="N611" i="15" s="1"/>
  <c r="M612" i="15"/>
  <c r="N612" i="15" s="1"/>
  <c r="M613" i="15"/>
  <c r="N613" i="15" s="1"/>
  <c r="M614" i="15"/>
  <c r="N614" i="15" s="1"/>
  <c r="M615" i="15"/>
  <c r="N615" i="15" s="1"/>
  <c r="M616" i="15"/>
  <c r="N616" i="15" s="1"/>
  <c r="M617" i="15"/>
  <c r="N617" i="15" s="1"/>
  <c r="M618" i="15"/>
  <c r="N618" i="15" s="1"/>
  <c r="M619" i="15"/>
  <c r="N619" i="15" s="1"/>
  <c r="M620" i="15"/>
  <c r="N620" i="15" s="1"/>
  <c r="M621" i="15"/>
  <c r="N621" i="15" s="1"/>
  <c r="M622" i="15"/>
  <c r="N622" i="15" s="1"/>
  <c r="M623" i="15"/>
  <c r="N623" i="15" s="1"/>
  <c r="M624" i="15"/>
  <c r="N624" i="15" s="1"/>
  <c r="M625" i="15"/>
  <c r="N625" i="15" s="1"/>
  <c r="M626" i="15"/>
  <c r="N626" i="15" s="1"/>
  <c r="M627" i="15"/>
  <c r="N627" i="15" s="1"/>
  <c r="M628" i="15"/>
  <c r="N628" i="15" s="1"/>
  <c r="M629" i="15"/>
  <c r="N629" i="15" s="1"/>
  <c r="M630" i="15"/>
  <c r="N630" i="15" s="1"/>
  <c r="M631" i="15"/>
  <c r="N631" i="15" s="1"/>
  <c r="M632" i="15"/>
  <c r="N632" i="15" s="1"/>
  <c r="M633" i="15"/>
  <c r="N633" i="15" s="1"/>
  <c r="M634" i="15"/>
  <c r="N634" i="15" s="1"/>
  <c r="M635" i="15"/>
  <c r="N635" i="15" s="1"/>
  <c r="M636" i="15"/>
  <c r="N636" i="15" s="1"/>
  <c r="M637" i="15"/>
  <c r="N637" i="15" s="1"/>
  <c r="M638" i="15"/>
  <c r="N638" i="15" s="1"/>
  <c r="M639" i="15"/>
  <c r="N639" i="15" s="1"/>
  <c r="M640" i="15"/>
  <c r="N640" i="15" s="1"/>
  <c r="M641" i="15"/>
  <c r="N641" i="15" s="1"/>
  <c r="M642" i="15"/>
  <c r="N642" i="15" s="1"/>
  <c r="M643" i="15"/>
  <c r="N643" i="15" s="1"/>
  <c r="M644" i="15"/>
  <c r="N644" i="15" s="1"/>
  <c r="M645" i="15"/>
  <c r="N645" i="15" s="1"/>
  <c r="M646" i="15"/>
  <c r="N646" i="15" s="1"/>
  <c r="M647" i="15"/>
  <c r="N647" i="15" s="1"/>
  <c r="M648" i="15"/>
  <c r="N648" i="15" s="1"/>
  <c r="M649" i="15"/>
  <c r="N649" i="15" s="1"/>
  <c r="M650" i="15"/>
  <c r="N650" i="15" s="1"/>
  <c r="M651" i="15"/>
  <c r="N651" i="15" s="1"/>
  <c r="M652" i="15"/>
  <c r="N652" i="15" s="1"/>
  <c r="M653" i="15"/>
  <c r="N653" i="15" s="1"/>
  <c r="M654" i="15"/>
  <c r="N654" i="15" s="1"/>
  <c r="M655" i="15"/>
  <c r="N655" i="15" s="1"/>
  <c r="M656" i="15"/>
  <c r="N656" i="15" s="1"/>
  <c r="M657" i="15"/>
  <c r="N657" i="15" s="1"/>
  <c r="M658" i="15"/>
  <c r="N658" i="15" s="1"/>
  <c r="M659" i="15"/>
  <c r="N659" i="15" s="1"/>
  <c r="M660" i="15"/>
  <c r="N660" i="15" s="1"/>
  <c r="M661" i="15"/>
  <c r="N661" i="15" s="1"/>
  <c r="M662" i="15"/>
  <c r="N662" i="15" s="1"/>
  <c r="M663" i="15"/>
  <c r="N663" i="15" s="1"/>
  <c r="M664" i="15"/>
  <c r="N664" i="15" s="1"/>
  <c r="M665" i="15"/>
  <c r="N665" i="15" s="1"/>
  <c r="M666" i="15"/>
  <c r="N666" i="15" s="1"/>
  <c r="M667" i="15"/>
  <c r="N667" i="15" s="1"/>
  <c r="M668" i="15"/>
  <c r="N668" i="15" s="1"/>
  <c r="M669" i="15"/>
  <c r="N669" i="15" s="1"/>
  <c r="M670" i="15"/>
  <c r="N670" i="15" s="1"/>
  <c r="M671" i="15"/>
  <c r="N671" i="15" s="1"/>
  <c r="M672" i="15"/>
  <c r="N672" i="15" s="1"/>
  <c r="M673" i="15"/>
  <c r="N673" i="15" s="1"/>
  <c r="M674" i="15"/>
  <c r="N674" i="15" s="1"/>
  <c r="M675" i="15"/>
  <c r="N675" i="15" s="1"/>
  <c r="M676" i="15"/>
  <c r="N676" i="15" s="1"/>
  <c r="M677" i="15"/>
  <c r="N677" i="15" s="1"/>
  <c r="M678" i="15"/>
  <c r="N678" i="15" s="1"/>
  <c r="M679" i="15"/>
  <c r="N679" i="15" s="1"/>
  <c r="M680" i="15"/>
  <c r="N680" i="15" s="1"/>
  <c r="M681" i="15"/>
  <c r="N681" i="15" s="1"/>
  <c r="M682" i="15"/>
  <c r="N682" i="15" s="1"/>
  <c r="M683" i="15"/>
  <c r="N683" i="15" s="1"/>
  <c r="M684" i="15"/>
  <c r="N684" i="15" s="1"/>
  <c r="M685" i="15"/>
  <c r="N685" i="15" s="1"/>
  <c r="M686" i="15"/>
  <c r="N686" i="15" s="1"/>
  <c r="M687" i="15"/>
  <c r="N687" i="15" s="1"/>
  <c r="M688" i="15"/>
  <c r="N688" i="15" s="1"/>
  <c r="M689" i="15"/>
  <c r="N689" i="15" s="1"/>
  <c r="M690" i="15"/>
  <c r="N690" i="15" s="1"/>
  <c r="M691" i="15"/>
  <c r="N691" i="15" s="1"/>
  <c r="M692" i="15"/>
  <c r="N692" i="15" s="1"/>
  <c r="M693" i="15"/>
  <c r="N693" i="15" s="1"/>
  <c r="M694" i="15"/>
  <c r="N694" i="15" s="1"/>
  <c r="M695" i="15"/>
  <c r="N695" i="15" s="1"/>
  <c r="M696" i="15"/>
  <c r="N696" i="15" s="1"/>
  <c r="M697" i="15"/>
  <c r="N697" i="15" s="1"/>
  <c r="M698" i="15"/>
  <c r="N698" i="15" s="1"/>
  <c r="M699" i="15"/>
  <c r="N699" i="15" s="1"/>
  <c r="M700" i="15"/>
  <c r="N700" i="15" s="1"/>
  <c r="M701" i="15"/>
  <c r="N701" i="15" s="1"/>
  <c r="M702" i="15"/>
  <c r="N702" i="15" s="1"/>
  <c r="M703" i="15"/>
  <c r="N703" i="15" s="1"/>
  <c r="M704" i="15"/>
  <c r="N704" i="15" s="1"/>
  <c r="M705" i="15"/>
  <c r="N705" i="15" s="1"/>
  <c r="M706" i="15"/>
  <c r="N706" i="15" s="1"/>
  <c r="M707" i="15"/>
  <c r="N707" i="15" s="1"/>
  <c r="M708" i="15"/>
  <c r="N708" i="15" s="1"/>
  <c r="M709" i="15"/>
  <c r="N709" i="15" s="1"/>
  <c r="M710" i="15"/>
  <c r="N710" i="15" s="1"/>
  <c r="M711" i="15"/>
  <c r="N711" i="15" s="1"/>
  <c r="M712" i="15"/>
  <c r="N712" i="15" s="1"/>
  <c r="M713" i="15"/>
  <c r="N713" i="15" s="1"/>
  <c r="M714" i="15"/>
  <c r="N714" i="15" s="1"/>
  <c r="M715" i="15"/>
  <c r="N715" i="15" s="1"/>
  <c r="M716" i="15"/>
  <c r="N716" i="15" s="1"/>
  <c r="M717" i="15"/>
  <c r="N717" i="15" s="1"/>
  <c r="M718" i="15"/>
  <c r="N718" i="15" s="1"/>
  <c r="M719" i="15"/>
  <c r="N719" i="15" s="1"/>
  <c r="M720" i="15"/>
  <c r="N720" i="15" s="1"/>
  <c r="M721" i="15"/>
  <c r="N721" i="15" s="1"/>
  <c r="M722" i="15"/>
  <c r="N722" i="15" s="1"/>
  <c r="M723" i="15"/>
  <c r="N723" i="15" s="1"/>
  <c r="M724" i="15"/>
  <c r="N724" i="15" s="1"/>
  <c r="M725" i="15"/>
  <c r="N725" i="15" s="1"/>
  <c r="M726" i="15"/>
  <c r="N726" i="15" s="1"/>
  <c r="M727" i="15"/>
  <c r="N727" i="15" s="1"/>
  <c r="M728" i="15"/>
  <c r="N728" i="15" s="1"/>
  <c r="M729" i="15"/>
  <c r="N729" i="15" s="1"/>
  <c r="M730" i="15"/>
  <c r="N730" i="15" s="1"/>
  <c r="M731" i="15"/>
  <c r="N731" i="15" s="1"/>
  <c r="M732" i="15"/>
  <c r="N732" i="15" s="1"/>
  <c r="M733" i="15"/>
  <c r="N733" i="15" s="1"/>
  <c r="M734" i="15"/>
  <c r="N734" i="15" s="1"/>
  <c r="M735" i="15"/>
  <c r="N735" i="15" s="1"/>
  <c r="M736" i="15"/>
  <c r="N736" i="15" s="1"/>
  <c r="M737" i="15"/>
  <c r="N737" i="15" s="1"/>
  <c r="M738" i="15"/>
  <c r="N738" i="15" s="1"/>
  <c r="M739" i="15"/>
  <c r="N739" i="15" s="1"/>
  <c r="M740" i="15"/>
  <c r="N740" i="15" s="1"/>
  <c r="M741" i="15"/>
  <c r="N741" i="15" s="1"/>
  <c r="M742" i="15"/>
  <c r="N742" i="15" s="1"/>
  <c r="M743" i="15"/>
  <c r="N743" i="15" s="1"/>
  <c r="M744" i="15"/>
  <c r="N744" i="15" s="1"/>
  <c r="M745" i="15"/>
  <c r="N745" i="15" s="1"/>
  <c r="M746" i="15"/>
  <c r="N746" i="15" s="1"/>
  <c r="M747" i="15"/>
  <c r="N747" i="15" s="1"/>
  <c r="M748" i="15"/>
  <c r="N748" i="15" s="1"/>
  <c r="M749" i="15"/>
  <c r="N749" i="15" s="1"/>
  <c r="M750" i="15"/>
  <c r="N750" i="15" s="1"/>
  <c r="M751" i="15"/>
  <c r="N751" i="15" s="1"/>
  <c r="M752" i="15"/>
  <c r="N752" i="15" s="1"/>
  <c r="M753" i="15"/>
  <c r="N753" i="15" s="1"/>
  <c r="M754" i="15"/>
  <c r="N754" i="15" s="1"/>
  <c r="M755" i="15"/>
  <c r="N755" i="15" s="1"/>
  <c r="M756" i="15"/>
  <c r="N756" i="15" s="1"/>
  <c r="M757" i="15"/>
  <c r="N757" i="15" s="1"/>
  <c r="M758" i="15"/>
  <c r="N758" i="15" s="1"/>
  <c r="M759" i="15"/>
  <c r="N759" i="15" s="1"/>
  <c r="M760" i="15"/>
  <c r="N760" i="15" s="1"/>
  <c r="M761" i="15"/>
  <c r="N761" i="15" s="1"/>
  <c r="M762" i="15"/>
  <c r="N762" i="15" s="1"/>
  <c r="M763" i="15"/>
  <c r="N763" i="15" s="1"/>
  <c r="M764" i="15"/>
  <c r="N764" i="15" s="1"/>
  <c r="M765" i="15"/>
  <c r="N765" i="15" s="1"/>
  <c r="M766" i="15"/>
  <c r="N766" i="15" s="1"/>
  <c r="M767" i="15"/>
  <c r="N767" i="15" s="1"/>
  <c r="M768" i="15"/>
  <c r="N768" i="15" s="1"/>
  <c r="M769" i="15"/>
  <c r="N769" i="15" s="1"/>
  <c r="M770" i="15"/>
  <c r="N770" i="15" s="1"/>
  <c r="M771" i="15"/>
  <c r="N771" i="15" s="1"/>
  <c r="M772" i="15"/>
  <c r="N772" i="15" s="1"/>
  <c r="M773" i="15"/>
  <c r="N773" i="15" s="1"/>
  <c r="M774" i="15"/>
  <c r="N774" i="15" s="1"/>
  <c r="M775" i="15"/>
  <c r="N775" i="15" s="1"/>
  <c r="M776" i="15"/>
  <c r="N776" i="15" s="1"/>
  <c r="M777" i="15"/>
  <c r="N777" i="15" s="1"/>
  <c r="M778" i="15"/>
  <c r="N778" i="15" s="1"/>
  <c r="M779" i="15"/>
  <c r="N779" i="15" s="1"/>
  <c r="M780" i="15"/>
  <c r="N780" i="15" s="1"/>
  <c r="M781" i="15"/>
  <c r="N781" i="15" s="1"/>
  <c r="M782" i="15"/>
  <c r="N782" i="15" s="1"/>
  <c r="M783" i="15"/>
  <c r="N783" i="15" s="1"/>
  <c r="M784" i="15"/>
  <c r="N784" i="15" s="1"/>
  <c r="M785" i="15"/>
  <c r="N785" i="15" s="1"/>
  <c r="M786" i="15"/>
  <c r="N786" i="15" s="1"/>
  <c r="M787" i="15"/>
  <c r="N787" i="15" s="1"/>
  <c r="M788" i="15"/>
  <c r="N788" i="15" s="1"/>
  <c r="M789" i="15"/>
  <c r="N789" i="15" s="1"/>
  <c r="M790" i="15"/>
  <c r="N790" i="15" s="1"/>
  <c r="M791" i="15"/>
  <c r="N791" i="15" s="1"/>
  <c r="M792" i="15"/>
  <c r="N792" i="15" s="1"/>
  <c r="M793" i="15"/>
  <c r="N793" i="15" s="1"/>
  <c r="M794" i="15"/>
  <c r="N794" i="15" s="1"/>
  <c r="M795" i="15"/>
  <c r="N795" i="15" s="1"/>
  <c r="M796" i="15"/>
  <c r="N796" i="15" s="1"/>
  <c r="M797" i="15"/>
  <c r="N797" i="15" s="1"/>
  <c r="M798" i="15"/>
  <c r="N798" i="15" s="1"/>
  <c r="M799" i="15"/>
  <c r="N799" i="15" s="1"/>
  <c r="M800" i="15"/>
  <c r="N800" i="15" s="1"/>
  <c r="M801" i="15"/>
  <c r="N801" i="15" s="1"/>
  <c r="M802" i="15"/>
  <c r="N802" i="15" s="1"/>
  <c r="M803" i="15"/>
  <c r="N803" i="15" s="1"/>
  <c r="M804" i="15"/>
  <c r="N804" i="15" s="1"/>
  <c r="M805" i="15"/>
  <c r="N805" i="15" s="1"/>
  <c r="M806" i="15"/>
  <c r="N806" i="15" s="1"/>
  <c r="M807" i="15"/>
  <c r="N807" i="15" s="1"/>
  <c r="M808" i="15"/>
  <c r="N808" i="15" s="1"/>
  <c r="M809" i="15"/>
  <c r="N809" i="15" s="1"/>
  <c r="M810" i="15"/>
  <c r="N810" i="15" s="1"/>
  <c r="M811" i="15"/>
  <c r="N811" i="15" s="1"/>
  <c r="M812" i="15"/>
  <c r="N812" i="15" s="1"/>
  <c r="M813" i="15"/>
  <c r="N813" i="15" s="1"/>
  <c r="M814" i="15"/>
  <c r="N814" i="15" s="1"/>
  <c r="M815" i="15"/>
  <c r="N815" i="15" s="1"/>
  <c r="M816" i="15"/>
  <c r="N816" i="15" s="1"/>
  <c r="M817" i="15"/>
  <c r="N817" i="15" s="1"/>
  <c r="M818" i="15"/>
  <c r="N818" i="15" s="1"/>
  <c r="M819" i="15"/>
  <c r="N819" i="15" s="1"/>
  <c r="M820" i="15"/>
  <c r="N820" i="15" s="1"/>
  <c r="M821" i="15"/>
  <c r="N821" i="15" s="1"/>
  <c r="M822" i="15"/>
  <c r="N822" i="15" s="1"/>
  <c r="M823" i="15"/>
  <c r="N823" i="15" s="1"/>
  <c r="M824" i="15"/>
  <c r="N824" i="15" s="1"/>
  <c r="M825" i="15"/>
  <c r="N825" i="15" s="1"/>
  <c r="M826" i="15"/>
  <c r="N826" i="15" s="1"/>
  <c r="M827" i="15"/>
  <c r="N827" i="15" s="1"/>
  <c r="M828" i="15"/>
  <c r="N828" i="15" s="1"/>
  <c r="M829" i="15"/>
  <c r="N829" i="15" s="1"/>
  <c r="M830" i="15"/>
  <c r="N830" i="15" s="1"/>
  <c r="M831" i="15"/>
  <c r="N831" i="15" s="1"/>
  <c r="M832" i="15"/>
  <c r="N832" i="15" s="1"/>
  <c r="M833" i="15"/>
  <c r="N833" i="15" s="1"/>
  <c r="M834" i="15"/>
  <c r="N834" i="15" s="1"/>
  <c r="M835" i="15"/>
  <c r="N835" i="15" s="1"/>
  <c r="M836" i="15"/>
  <c r="N836" i="15" s="1"/>
  <c r="M837" i="15"/>
  <c r="N837" i="15" s="1"/>
  <c r="M838" i="15"/>
  <c r="N838" i="15" s="1"/>
  <c r="M839" i="15"/>
  <c r="N839" i="15" s="1"/>
  <c r="M840" i="15"/>
  <c r="N840" i="15" s="1"/>
  <c r="M841" i="15"/>
  <c r="N841" i="15" s="1"/>
  <c r="M842" i="15"/>
  <c r="N842" i="15" s="1"/>
  <c r="M843" i="15"/>
  <c r="N843" i="15" s="1"/>
  <c r="M844" i="15"/>
  <c r="N844" i="15" s="1"/>
  <c r="M845" i="15"/>
  <c r="N845" i="15" s="1"/>
  <c r="M846" i="15"/>
  <c r="N846" i="15" s="1"/>
  <c r="M847" i="15"/>
  <c r="N847" i="15" s="1"/>
  <c r="M848" i="15"/>
  <c r="N848" i="15" s="1"/>
  <c r="M849" i="15"/>
  <c r="N849" i="15" s="1"/>
  <c r="M850" i="15"/>
  <c r="N850" i="15" s="1"/>
  <c r="M851" i="15"/>
  <c r="N851" i="15" s="1"/>
  <c r="M852" i="15"/>
  <c r="N852" i="15" s="1"/>
  <c r="M853" i="15"/>
  <c r="N853" i="15" s="1"/>
  <c r="M854" i="15"/>
  <c r="N854" i="15" s="1"/>
  <c r="M855" i="15"/>
  <c r="N855" i="15" s="1"/>
  <c r="M856" i="15"/>
  <c r="N856" i="15" s="1"/>
  <c r="M857" i="15"/>
  <c r="N857" i="15" s="1"/>
  <c r="M858" i="15"/>
  <c r="N858" i="15" s="1"/>
  <c r="M859" i="15"/>
  <c r="N859" i="15" s="1"/>
  <c r="M860" i="15"/>
  <c r="N860" i="15" s="1"/>
  <c r="M861" i="15"/>
  <c r="N861" i="15" s="1"/>
  <c r="M862" i="15"/>
  <c r="N862" i="15" s="1"/>
  <c r="M863" i="15"/>
  <c r="N863" i="15" s="1"/>
  <c r="M864" i="15"/>
  <c r="N864" i="15" s="1"/>
  <c r="M865" i="15"/>
  <c r="N865" i="15" s="1"/>
  <c r="M866" i="15"/>
  <c r="N866" i="15" s="1"/>
  <c r="M867" i="15"/>
  <c r="N867" i="15" s="1"/>
  <c r="M868" i="15"/>
  <c r="N868" i="15" s="1"/>
  <c r="M869" i="15"/>
  <c r="N869" i="15" s="1"/>
  <c r="M870" i="15"/>
  <c r="N870" i="15" s="1"/>
  <c r="M871" i="15"/>
  <c r="N871" i="15" s="1"/>
  <c r="M872" i="15"/>
  <c r="N872" i="15" s="1"/>
  <c r="M873" i="15"/>
  <c r="N873" i="15" s="1"/>
  <c r="M874" i="15"/>
  <c r="N874" i="15" s="1"/>
  <c r="M875" i="15"/>
  <c r="N875" i="15" s="1"/>
  <c r="M876" i="15"/>
  <c r="N876" i="15" s="1"/>
  <c r="M877" i="15"/>
  <c r="N877" i="15" s="1"/>
  <c r="M878" i="15"/>
  <c r="N878" i="15" s="1"/>
  <c r="M879" i="15"/>
  <c r="N879" i="15" s="1"/>
  <c r="M880" i="15"/>
  <c r="N880" i="15" s="1"/>
  <c r="M881" i="15"/>
  <c r="N881" i="15" s="1"/>
  <c r="M882" i="15"/>
  <c r="N882" i="15" s="1"/>
  <c r="M883" i="15"/>
  <c r="N883" i="15" s="1"/>
  <c r="M884" i="15"/>
  <c r="N884" i="15" s="1"/>
  <c r="M885" i="15"/>
  <c r="N885" i="15" s="1"/>
  <c r="M886" i="15"/>
  <c r="N886" i="15" s="1"/>
  <c r="M887" i="15"/>
  <c r="N887" i="15" s="1"/>
  <c r="M888" i="15"/>
  <c r="N888" i="15" s="1"/>
  <c r="M889" i="15"/>
  <c r="N889" i="15" s="1"/>
  <c r="M890" i="15"/>
  <c r="N890" i="15" s="1"/>
  <c r="M891" i="15"/>
  <c r="N891" i="15" s="1"/>
  <c r="M892" i="15"/>
  <c r="N892" i="15" s="1"/>
  <c r="M893" i="15"/>
  <c r="N893" i="15" s="1"/>
  <c r="M894" i="15"/>
  <c r="N894" i="15" s="1"/>
  <c r="M895" i="15"/>
  <c r="N895" i="15" s="1"/>
  <c r="M896" i="15"/>
  <c r="N896" i="15" s="1"/>
  <c r="M897" i="15"/>
  <c r="N897" i="15" s="1"/>
  <c r="M898" i="15"/>
  <c r="N898" i="15" s="1"/>
  <c r="M899" i="15"/>
  <c r="N899" i="15" s="1"/>
  <c r="M900" i="15"/>
  <c r="N900" i="15" s="1"/>
  <c r="M901" i="15"/>
  <c r="N901" i="15" s="1"/>
  <c r="M902" i="15"/>
  <c r="N902" i="15" s="1"/>
  <c r="M903" i="15"/>
  <c r="N903" i="15" s="1"/>
  <c r="M904" i="15"/>
  <c r="N904" i="15" s="1"/>
  <c r="M905" i="15"/>
  <c r="N905" i="15" s="1"/>
  <c r="M906" i="15"/>
  <c r="N906" i="15" s="1"/>
  <c r="M907" i="15"/>
  <c r="N907" i="15" s="1"/>
  <c r="M908" i="15"/>
  <c r="N908" i="15" s="1"/>
  <c r="M909" i="15"/>
  <c r="N909" i="15" s="1"/>
  <c r="M910" i="15"/>
  <c r="N910" i="15" s="1"/>
  <c r="M911" i="15"/>
  <c r="N911" i="15" s="1"/>
  <c r="M912" i="15"/>
  <c r="N912" i="15" s="1"/>
  <c r="M913" i="15"/>
  <c r="N913" i="15" s="1"/>
  <c r="M914" i="15"/>
  <c r="N914" i="15" s="1"/>
  <c r="M915" i="15"/>
  <c r="N915" i="15" s="1"/>
  <c r="M916" i="15"/>
  <c r="N916" i="15" s="1"/>
  <c r="M917" i="15"/>
  <c r="N917" i="15" s="1"/>
  <c r="M918" i="15"/>
  <c r="N918" i="15" s="1"/>
  <c r="M919" i="15"/>
  <c r="N919" i="15" s="1"/>
  <c r="M920" i="15"/>
  <c r="N920" i="15" s="1"/>
  <c r="M921" i="15"/>
  <c r="N921" i="15" s="1"/>
  <c r="M922" i="15"/>
  <c r="N922" i="15" s="1"/>
  <c r="M923" i="15"/>
  <c r="N923" i="15" s="1"/>
  <c r="M924" i="15"/>
  <c r="N924" i="15" s="1"/>
  <c r="M925" i="15"/>
  <c r="N925" i="15" s="1"/>
  <c r="M926" i="15"/>
  <c r="N926" i="15" s="1"/>
  <c r="M927" i="15"/>
  <c r="N927" i="15" s="1"/>
  <c r="M928" i="15"/>
  <c r="N928" i="15" s="1"/>
  <c r="M929" i="15"/>
  <c r="N929" i="15" s="1"/>
  <c r="M930" i="15"/>
  <c r="N930" i="15" s="1"/>
  <c r="M931" i="15"/>
  <c r="N931" i="15" s="1"/>
  <c r="M932" i="15"/>
  <c r="N932" i="15" s="1"/>
  <c r="M933" i="15"/>
  <c r="N933" i="15" s="1"/>
  <c r="M934" i="15"/>
  <c r="N934" i="15" s="1"/>
  <c r="M935" i="15"/>
  <c r="N935" i="15" s="1"/>
  <c r="M936" i="15"/>
  <c r="N936" i="15" s="1"/>
  <c r="M937" i="15"/>
  <c r="N937" i="15" s="1"/>
  <c r="M938" i="15"/>
  <c r="N938" i="15" s="1"/>
  <c r="M939" i="15"/>
  <c r="N939" i="15" s="1"/>
  <c r="M940" i="15"/>
  <c r="N940" i="15" s="1"/>
  <c r="M941" i="15"/>
  <c r="N941" i="15" s="1"/>
  <c r="M942" i="15"/>
  <c r="N942" i="15" s="1"/>
  <c r="M943" i="15"/>
  <c r="N943" i="15" s="1"/>
  <c r="M944" i="15"/>
  <c r="N944" i="15" s="1"/>
  <c r="M945" i="15"/>
  <c r="N945" i="15" s="1"/>
  <c r="M946" i="15"/>
  <c r="N946" i="15" s="1"/>
  <c r="M947" i="15"/>
  <c r="N947" i="15" s="1"/>
  <c r="M948" i="15"/>
  <c r="N948" i="15" s="1"/>
  <c r="M949" i="15"/>
  <c r="N949" i="15" s="1"/>
  <c r="M950" i="15"/>
  <c r="N950" i="15" s="1"/>
  <c r="M951" i="15"/>
  <c r="N951" i="15" s="1"/>
  <c r="M952" i="15"/>
  <c r="N952" i="15" s="1"/>
  <c r="M953" i="15"/>
  <c r="N953" i="15" s="1"/>
  <c r="M954" i="15"/>
  <c r="N954" i="15" s="1"/>
  <c r="M955" i="15"/>
  <c r="N955" i="15" s="1"/>
  <c r="M956" i="15"/>
  <c r="N956" i="15" s="1"/>
  <c r="M957" i="15"/>
  <c r="N957" i="15" s="1"/>
  <c r="M958" i="15"/>
  <c r="N958" i="15" s="1"/>
  <c r="M959" i="15"/>
  <c r="N959" i="15" s="1"/>
  <c r="M960" i="15"/>
  <c r="N960" i="15" s="1"/>
  <c r="M961" i="15"/>
  <c r="N961" i="15" s="1"/>
  <c r="M962" i="15"/>
  <c r="N962" i="15" s="1"/>
  <c r="M963" i="15"/>
  <c r="N963" i="15" s="1"/>
  <c r="M964" i="15"/>
  <c r="N964" i="15" s="1"/>
  <c r="M965" i="15"/>
  <c r="N965" i="15" s="1"/>
  <c r="M966" i="15"/>
  <c r="N966" i="15" s="1"/>
  <c r="M967" i="15"/>
  <c r="N967" i="15" s="1"/>
  <c r="M968" i="15"/>
  <c r="N968" i="15" s="1"/>
  <c r="M969" i="15"/>
  <c r="N969" i="15" s="1"/>
  <c r="M970" i="15"/>
  <c r="N970" i="15" s="1"/>
  <c r="M971" i="15"/>
  <c r="N971" i="15" s="1"/>
  <c r="M972" i="15"/>
  <c r="N972" i="15" s="1"/>
  <c r="M973" i="15"/>
  <c r="N973" i="15" s="1"/>
  <c r="M974" i="15"/>
  <c r="N974" i="15" s="1"/>
  <c r="M975" i="15"/>
  <c r="N975" i="15" s="1"/>
  <c r="M976" i="15"/>
  <c r="N976" i="15" s="1"/>
  <c r="M977" i="15"/>
  <c r="N977" i="15" s="1"/>
  <c r="M978" i="15"/>
  <c r="N978" i="15" s="1"/>
  <c r="M979" i="15"/>
  <c r="N979" i="15" s="1"/>
  <c r="M980" i="15"/>
  <c r="N980" i="15" s="1"/>
  <c r="M981" i="15"/>
  <c r="N981" i="15" s="1"/>
  <c r="M982" i="15"/>
  <c r="N982" i="15" s="1"/>
  <c r="M983" i="15"/>
  <c r="N983" i="15" s="1"/>
  <c r="M984" i="15"/>
  <c r="N984" i="15" s="1"/>
  <c r="M985" i="15"/>
  <c r="N985" i="15" s="1"/>
  <c r="M986" i="15"/>
  <c r="N986" i="15" s="1"/>
  <c r="M987" i="15"/>
  <c r="N987" i="15" s="1"/>
  <c r="M988" i="15"/>
  <c r="N988" i="15" s="1"/>
  <c r="M989" i="15"/>
  <c r="N989" i="15" s="1"/>
  <c r="M990" i="15"/>
  <c r="N990" i="15" s="1"/>
  <c r="M991" i="15"/>
  <c r="N991" i="15" s="1"/>
  <c r="M992" i="15"/>
  <c r="N992" i="15" s="1"/>
  <c r="M993" i="15"/>
  <c r="N993" i="15" s="1"/>
  <c r="M994" i="15"/>
  <c r="N994" i="15" s="1"/>
  <c r="M995" i="15"/>
  <c r="N995" i="15" s="1"/>
  <c r="M996" i="15"/>
  <c r="N996" i="15" s="1"/>
  <c r="M997" i="15"/>
  <c r="N997" i="15" s="1"/>
  <c r="M998" i="15"/>
  <c r="N998" i="15" s="1"/>
  <c r="M999" i="15"/>
  <c r="N999" i="15" s="1"/>
  <c r="M1000" i="15"/>
  <c r="N1000" i="15" s="1"/>
  <c r="M1001" i="15"/>
  <c r="N1001" i="15" s="1"/>
  <c r="M1002" i="15"/>
  <c r="N1002" i="15" s="1"/>
  <c r="M1003" i="15"/>
  <c r="N1003" i="15" s="1"/>
  <c r="M1004" i="15"/>
  <c r="N1004" i="15" s="1"/>
  <c r="M1005" i="15"/>
  <c r="N1005" i="15" s="1"/>
  <c r="M1006" i="15"/>
  <c r="N1006" i="15" s="1"/>
  <c r="M1007" i="15"/>
  <c r="N1007" i="15" s="1"/>
  <c r="M1008" i="15"/>
  <c r="N1008" i="15" s="1"/>
  <c r="M1009" i="15"/>
  <c r="N1009" i="15" s="1"/>
  <c r="M1010" i="15"/>
  <c r="N1010" i="15" s="1"/>
  <c r="M1011" i="15"/>
  <c r="N1011" i="15" s="1"/>
  <c r="M1012" i="15"/>
  <c r="N1012" i="15" s="1"/>
  <c r="M1013" i="15"/>
  <c r="N1013" i="15" s="1"/>
  <c r="M1014" i="15"/>
  <c r="N1014" i="15" s="1"/>
  <c r="M1015" i="15"/>
  <c r="N1015" i="15" s="1"/>
  <c r="M1016" i="15"/>
  <c r="N1016" i="15" s="1"/>
  <c r="M1017" i="15"/>
  <c r="N1017" i="15" s="1"/>
  <c r="M1018" i="15"/>
  <c r="N1018" i="15" s="1"/>
  <c r="M1019" i="15"/>
  <c r="N1019" i="15" s="1"/>
  <c r="M1020" i="15"/>
  <c r="N1020" i="15" s="1"/>
  <c r="M1021" i="15"/>
  <c r="N1021" i="15" s="1"/>
  <c r="M1022" i="15"/>
  <c r="N1022" i="15" s="1"/>
  <c r="M1023" i="15"/>
  <c r="N1023" i="15" s="1"/>
  <c r="M1024" i="15"/>
  <c r="N1024" i="15" s="1"/>
  <c r="M1025" i="15"/>
  <c r="N1025" i="15" s="1"/>
  <c r="M1026" i="15"/>
  <c r="N1026" i="15" s="1"/>
  <c r="M1027" i="15"/>
  <c r="N1027" i="15" s="1"/>
  <c r="M1028" i="15"/>
  <c r="N1028" i="15" s="1"/>
  <c r="M1029" i="15"/>
  <c r="N1029" i="15" s="1"/>
  <c r="M1030" i="15"/>
  <c r="N1030" i="15" s="1"/>
  <c r="M1031" i="15"/>
  <c r="N1031" i="15" s="1"/>
  <c r="M1032" i="15"/>
  <c r="N1032" i="15" s="1"/>
  <c r="M1033" i="15"/>
  <c r="N1033" i="15" s="1"/>
  <c r="M1034" i="15"/>
  <c r="N1034" i="15" s="1"/>
  <c r="M1035" i="15"/>
  <c r="N1035" i="15" s="1"/>
  <c r="M1036" i="15"/>
  <c r="N1036" i="15" s="1"/>
  <c r="M1037" i="15"/>
  <c r="N1037" i="15" s="1"/>
  <c r="M1038" i="15"/>
  <c r="N1038" i="15" s="1"/>
  <c r="M1039" i="15"/>
  <c r="N1039" i="15" s="1"/>
  <c r="M1040" i="15"/>
  <c r="N1040" i="15" s="1"/>
  <c r="M1041" i="15"/>
  <c r="N1041" i="15" s="1"/>
  <c r="M1042" i="15"/>
  <c r="N1042" i="15" s="1"/>
  <c r="M1043" i="15"/>
  <c r="N1043" i="15" s="1"/>
  <c r="M1044" i="15"/>
  <c r="N1044" i="15" s="1"/>
  <c r="M1045" i="15"/>
  <c r="N1045" i="15" s="1"/>
  <c r="M1046" i="15"/>
  <c r="N1046" i="15" s="1"/>
  <c r="M1047" i="15"/>
  <c r="N1047" i="15" s="1"/>
  <c r="M1048" i="15"/>
  <c r="N1048" i="15" s="1"/>
  <c r="M1049" i="15"/>
  <c r="N1049" i="15" s="1"/>
  <c r="M1050" i="15"/>
  <c r="N1050" i="15" s="1"/>
  <c r="M1051" i="15"/>
  <c r="N1051" i="15" s="1"/>
  <c r="M1052" i="15"/>
  <c r="N1052" i="15" s="1"/>
  <c r="M1053" i="15"/>
  <c r="N1053" i="15" s="1"/>
  <c r="M1054" i="15"/>
  <c r="N1054" i="15" s="1"/>
  <c r="M1055" i="15"/>
  <c r="N1055" i="15" s="1"/>
  <c r="M1056" i="15"/>
  <c r="N1056" i="15" s="1"/>
  <c r="M1057" i="15"/>
  <c r="N1057" i="15" s="1"/>
  <c r="M1058" i="15"/>
  <c r="N1058" i="15" s="1"/>
  <c r="M1059" i="15"/>
  <c r="N1059" i="15" s="1"/>
  <c r="M1060" i="15"/>
  <c r="N1060" i="15" s="1"/>
  <c r="M1061" i="15"/>
  <c r="N1061" i="15" s="1"/>
  <c r="M1062" i="15"/>
  <c r="N1062" i="15" s="1"/>
  <c r="M1063" i="15"/>
  <c r="N1063" i="15" s="1"/>
  <c r="M1064" i="15"/>
  <c r="N1064" i="15" s="1"/>
  <c r="M1065" i="15"/>
  <c r="N1065" i="15" s="1"/>
  <c r="M1066" i="15"/>
  <c r="N1066" i="15" s="1"/>
  <c r="M1067" i="15"/>
  <c r="N1067" i="15" s="1"/>
  <c r="M1068" i="15"/>
  <c r="N1068" i="15" s="1"/>
  <c r="M1069" i="15"/>
  <c r="N1069" i="15" s="1"/>
  <c r="M1070" i="15"/>
  <c r="N1070" i="15" s="1"/>
  <c r="M1071" i="15"/>
  <c r="N1071" i="15" s="1"/>
  <c r="M1072" i="15"/>
  <c r="N1072" i="15" s="1"/>
  <c r="M1073" i="15"/>
  <c r="N1073" i="15" s="1"/>
  <c r="M1074" i="15"/>
  <c r="N1074" i="15" s="1"/>
  <c r="M1075" i="15"/>
  <c r="N1075" i="15" s="1"/>
  <c r="M1076" i="15"/>
  <c r="N1076" i="15" s="1"/>
  <c r="M1077" i="15"/>
  <c r="N1077" i="15" s="1"/>
  <c r="M1078" i="15"/>
  <c r="N1078" i="15" s="1"/>
  <c r="M1079" i="15"/>
  <c r="N1079" i="15" s="1"/>
  <c r="M1080" i="15"/>
  <c r="N1080" i="15" s="1"/>
  <c r="M1081" i="15"/>
  <c r="N1081" i="15" s="1"/>
  <c r="M1082" i="15"/>
  <c r="N1082" i="15" s="1"/>
  <c r="M1083" i="15"/>
  <c r="N1083" i="15" s="1"/>
  <c r="M1084" i="15"/>
  <c r="N1084" i="15" s="1"/>
  <c r="M1085" i="15"/>
  <c r="N1085" i="15" s="1"/>
  <c r="M1086" i="15"/>
  <c r="N1086" i="15" s="1"/>
  <c r="M1087" i="15"/>
  <c r="N1087" i="15" s="1"/>
  <c r="M1088" i="15"/>
  <c r="N1088" i="15" s="1"/>
  <c r="M1089" i="15"/>
  <c r="N1089" i="15" s="1"/>
  <c r="M1090" i="15"/>
  <c r="N1090" i="15" s="1"/>
  <c r="M1091" i="15"/>
  <c r="N1091" i="15" s="1"/>
  <c r="M1092" i="15"/>
  <c r="N1092" i="15" s="1"/>
  <c r="M1093" i="15"/>
  <c r="N1093" i="15" s="1"/>
  <c r="M1094" i="15"/>
  <c r="N1094" i="15" s="1"/>
  <c r="M1095" i="15"/>
  <c r="N1095" i="15" s="1"/>
  <c r="M1096" i="15"/>
  <c r="N1096" i="15" s="1"/>
  <c r="M1097" i="15"/>
  <c r="N1097" i="15" s="1"/>
  <c r="M1098" i="15"/>
  <c r="N1098" i="15" s="1"/>
  <c r="M1099" i="15"/>
  <c r="N1099" i="15" s="1"/>
  <c r="M1100" i="15"/>
  <c r="N1100" i="15" s="1"/>
  <c r="M1101" i="15"/>
  <c r="N1101" i="15" s="1"/>
  <c r="M1102" i="15"/>
  <c r="N1102" i="15" s="1"/>
  <c r="M1103" i="15"/>
  <c r="N1103" i="15" s="1"/>
  <c r="M1104" i="15"/>
  <c r="N1104" i="15" s="1"/>
  <c r="M1105" i="15"/>
  <c r="N1105" i="15" s="1"/>
  <c r="M1106" i="15"/>
  <c r="N1106" i="15" s="1"/>
  <c r="M1107" i="15"/>
  <c r="N1107" i="15" s="1"/>
  <c r="M1108" i="15"/>
  <c r="N1108" i="15" s="1"/>
  <c r="M1109" i="15"/>
  <c r="N1109" i="15" s="1"/>
  <c r="M1110" i="15"/>
  <c r="N1110" i="15" s="1"/>
  <c r="M1111" i="15"/>
  <c r="N1111" i="15" s="1"/>
  <c r="M1112" i="15"/>
  <c r="N1112" i="15" s="1"/>
  <c r="M1113" i="15"/>
  <c r="N1113" i="15" s="1"/>
  <c r="M1114" i="15"/>
  <c r="N1114" i="15" s="1"/>
  <c r="M1115" i="15"/>
  <c r="N1115" i="15" s="1"/>
  <c r="M1116" i="15"/>
  <c r="N1116" i="15" s="1"/>
  <c r="M1117" i="15"/>
  <c r="N1117" i="15" s="1"/>
  <c r="M1118" i="15"/>
  <c r="N1118" i="15" s="1"/>
  <c r="M1119" i="15"/>
  <c r="N1119" i="15" s="1"/>
  <c r="M1120" i="15"/>
  <c r="N1120" i="15" s="1"/>
  <c r="M1121" i="15"/>
  <c r="N1121" i="15" s="1"/>
  <c r="M1122" i="15"/>
  <c r="N1122" i="15" s="1"/>
  <c r="M1123" i="15"/>
  <c r="N1123" i="15" s="1"/>
  <c r="M1124" i="15"/>
  <c r="N1124" i="15" s="1"/>
  <c r="M1125" i="15"/>
  <c r="N1125" i="15" s="1"/>
  <c r="M1126" i="15"/>
  <c r="N1126" i="15" s="1"/>
  <c r="M1127" i="15"/>
  <c r="N1127" i="15" s="1"/>
  <c r="M1128" i="15"/>
  <c r="N1128" i="15" s="1"/>
  <c r="M1129" i="15"/>
  <c r="N1129" i="15" s="1"/>
  <c r="M1130" i="15"/>
  <c r="N1130" i="15" s="1"/>
  <c r="M1131" i="15"/>
  <c r="N1131" i="15" s="1"/>
  <c r="M1132" i="15"/>
  <c r="N1132" i="15" s="1"/>
  <c r="M1133" i="15"/>
  <c r="N1133" i="15" s="1"/>
  <c r="M1134" i="15"/>
  <c r="N1134" i="15" s="1"/>
  <c r="M1135" i="15"/>
  <c r="N1135" i="15" s="1"/>
  <c r="M1136" i="15"/>
  <c r="N1136" i="15" s="1"/>
  <c r="M1137" i="15"/>
  <c r="N1137" i="15" s="1"/>
  <c r="M1138" i="15"/>
  <c r="N1138" i="15" s="1"/>
  <c r="M1139" i="15"/>
  <c r="N1139" i="15" s="1"/>
  <c r="M1140" i="15"/>
  <c r="N1140" i="15" s="1"/>
  <c r="M1141" i="15"/>
  <c r="N1141" i="15" s="1"/>
  <c r="M1142" i="15"/>
  <c r="N1142" i="15" s="1"/>
  <c r="M1143" i="15"/>
  <c r="N1143" i="15" s="1"/>
  <c r="M1144" i="15"/>
  <c r="N1144" i="15" s="1"/>
  <c r="M1145" i="15"/>
  <c r="N1145" i="15" s="1"/>
  <c r="M1146" i="15"/>
  <c r="N1146" i="15" s="1"/>
  <c r="M1147" i="15"/>
  <c r="N1147" i="15" s="1"/>
  <c r="M1148" i="15"/>
  <c r="N1148" i="15" s="1"/>
  <c r="M1149" i="15"/>
  <c r="N1149" i="15" s="1"/>
  <c r="M1150" i="15"/>
  <c r="N1150" i="15" s="1"/>
  <c r="M1151" i="15"/>
  <c r="N1151" i="15" s="1"/>
  <c r="M1152" i="15"/>
  <c r="N1152" i="15" s="1"/>
  <c r="M1153" i="15"/>
  <c r="N1153" i="15" s="1"/>
  <c r="M1154" i="15"/>
  <c r="N1154" i="15" s="1"/>
  <c r="M1155" i="15"/>
  <c r="N1155" i="15" s="1"/>
  <c r="M1156" i="15"/>
  <c r="N1156" i="15" s="1"/>
  <c r="M1157" i="15"/>
  <c r="N1157" i="15" s="1"/>
  <c r="M1158" i="15"/>
  <c r="N1158" i="15" s="1"/>
  <c r="M1159" i="15"/>
  <c r="N1159" i="15" s="1"/>
  <c r="M1160" i="15"/>
  <c r="N1160" i="15" s="1"/>
  <c r="M1161" i="15"/>
  <c r="N1161" i="15" s="1"/>
  <c r="M1162" i="15"/>
  <c r="N1162" i="15" s="1"/>
  <c r="M1163" i="15"/>
  <c r="N1163" i="15" s="1"/>
  <c r="M1164" i="15"/>
  <c r="N1164" i="15" s="1"/>
  <c r="M1165" i="15"/>
  <c r="N1165" i="15" s="1"/>
  <c r="M1166" i="15"/>
  <c r="N1166" i="15" s="1"/>
  <c r="M1167" i="15"/>
  <c r="N1167" i="15" s="1"/>
  <c r="M1168" i="15"/>
  <c r="N1168" i="15" s="1"/>
  <c r="M1169" i="15"/>
  <c r="N1169" i="15" s="1"/>
  <c r="M1170" i="15"/>
  <c r="N1170" i="15" s="1"/>
  <c r="M1171" i="15"/>
  <c r="N1171" i="15" s="1"/>
  <c r="M1172" i="15"/>
  <c r="N1172" i="15" s="1"/>
  <c r="M1173" i="15"/>
  <c r="N1173" i="15" s="1"/>
  <c r="M1174" i="15"/>
  <c r="N1174" i="15" s="1"/>
  <c r="M1175" i="15"/>
  <c r="N1175" i="15" s="1"/>
  <c r="M1176" i="15"/>
  <c r="N1176" i="15" s="1"/>
  <c r="M1177" i="15"/>
  <c r="N1177" i="15" s="1"/>
  <c r="M1178" i="15"/>
  <c r="N1178" i="15" s="1"/>
  <c r="M1179" i="15"/>
  <c r="N1179" i="15" s="1"/>
  <c r="M1180" i="15"/>
  <c r="N1180" i="15" s="1"/>
  <c r="M1181" i="15"/>
  <c r="N1181" i="15" s="1"/>
  <c r="M1182" i="15"/>
  <c r="N1182" i="15" s="1"/>
  <c r="M1183" i="15"/>
  <c r="N1183" i="15" s="1"/>
  <c r="M1184" i="15"/>
  <c r="N1184" i="15" s="1"/>
  <c r="M1185" i="15"/>
  <c r="N1185" i="15" s="1"/>
  <c r="M1186" i="15"/>
  <c r="N1186" i="15" s="1"/>
  <c r="M1187" i="15"/>
  <c r="N1187" i="15" s="1"/>
  <c r="M1188" i="15"/>
  <c r="N1188" i="15" s="1"/>
  <c r="M1189" i="15"/>
  <c r="N1189" i="15" s="1"/>
  <c r="M1190" i="15"/>
  <c r="N1190" i="15" s="1"/>
  <c r="M1191" i="15"/>
  <c r="N1191" i="15" s="1"/>
  <c r="M1192" i="15"/>
  <c r="N1192" i="15" s="1"/>
  <c r="M1193" i="15"/>
  <c r="N1193" i="15" s="1"/>
  <c r="M1194" i="15"/>
  <c r="N1194" i="15" s="1"/>
  <c r="M1195" i="15"/>
  <c r="N1195" i="15" s="1"/>
  <c r="M1196" i="15"/>
  <c r="N1196" i="15" s="1"/>
  <c r="M1197" i="15"/>
  <c r="N1197" i="15" s="1"/>
  <c r="M1198" i="15"/>
  <c r="N1198" i="15" s="1"/>
  <c r="M1199" i="15"/>
  <c r="N1199" i="15" s="1"/>
  <c r="M1200" i="15"/>
  <c r="N1200" i="15" s="1"/>
  <c r="M1201" i="15"/>
  <c r="N1201" i="15" s="1"/>
  <c r="M1202" i="15"/>
  <c r="N1202" i="15" s="1"/>
  <c r="M1203" i="15"/>
  <c r="N1203" i="15" s="1"/>
  <c r="M1204" i="15"/>
  <c r="N1204" i="15" s="1"/>
  <c r="M1205" i="15"/>
  <c r="N1205" i="15" s="1"/>
  <c r="M1206" i="15"/>
  <c r="N1206" i="15" s="1"/>
  <c r="M1207" i="15"/>
  <c r="N1207" i="15" s="1"/>
  <c r="M1208" i="15"/>
  <c r="N1208" i="15" s="1"/>
  <c r="M1209" i="15"/>
  <c r="N1209" i="15" s="1"/>
  <c r="M1210" i="15"/>
  <c r="N1210" i="15" s="1"/>
  <c r="M1211" i="15"/>
  <c r="N1211" i="15" s="1"/>
  <c r="M1212" i="15"/>
  <c r="N1212" i="15" s="1"/>
  <c r="M1213" i="15"/>
  <c r="N1213" i="15" s="1"/>
  <c r="M1214" i="15"/>
  <c r="N1214" i="15" s="1"/>
  <c r="M1215" i="15"/>
  <c r="N1215" i="15" s="1"/>
  <c r="M1216" i="15"/>
  <c r="N1216" i="15" s="1"/>
  <c r="M1217" i="15"/>
  <c r="N1217" i="15" s="1"/>
  <c r="M1218" i="15"/>
  <c r="N1218" i="15" s="1"/>
  <c r="M1219" i="15"/>
  <c r="N1219" i="15" s="1"/>
  <c r="M1220" i="15"/>
  <c r="N1220" i="15" s="1"/>
  <c r="M1221" i="15"/>
  <c r="N1221" i="15" s="1"/>
  <c r="M1222" i="15"/>
  <c r="N1222" i="15" s="1"/>
  <c r="M1223" i="15"/>
  <c r="N1223" i="15" s="1"/>
  <c r="M1224" i="15"/>
  <c r="N1224" i="15" s="1"/>
  <c r="M1225" i="15"/>
  <c r="N1225" i="15" s="1"/>
  <c r="M1226" i="15"/>
  <c r="N1226" i="15" s="1"/>
  <c r="M1227" i="15"/>
  <c r="N1227" i="15" s="1"/>
  <c r="M1228" i="15"/>
  <c r="N1228" i="15" s="1"/>
  <c r="M1229" i="15"/>
  <c r="N1229" i="15" s="1"/>
  <c r="M1230" i="15"/>
  <c r="N1230" i="15" s="1"/>
  <c r="M1231" i="15"/>
  <c r="N1231" i="15" s="1"/>
  <c r="M1232" i="15"/>
  <c r="N1232" i="15" s="1"/>
  <c r="M1233" i="15"/>
  <c r="N1233" i="15" s="1"/>
  <c r="M1234" i="15"/>
  <c r="N1234" i="15" s="1"/>
  <c r="M1235" i="15"/>
  <c r="N1235" i="15" s="1"/>
  <c r="M1236" i="15"/>
  <c r="N1236" i="15" s="1"/>
  <c r="M1237" i="15"/>
  <c r="N1237" i="15" s="1"/>
  <c r="M1238" i="15"/>
  <c r="N1238" i="15" s="1"/>
  <c r="M1239" i="15"/>
  <c r="N1239" i="15" s="1"/>
  <c r="M1240" i="15"/>
  <c r="N1240" i="15" s="1"/>
  <c r="M1241" i="15"/>
  <c r="N1241" i="15" s="1"/>
  <c r="M1242" i="15"/>
  <c r="N1242" i="15" s="1"/>
  <c r="M1243" i="15"/>
  <c r="N1243" i="15" s="1"/>
  <c r="M1244" i="15"/>
  <c r="N1244" i="15" s="1"/>
  <c r="M1245" i="15"/>
  <c r="N1245" i="15" s="1"/>
  <c r="M1246" i="15"/>
  <c r="N1246" i="15" s="1"/>
  <c r="M1247" i="15"/>
  <c r="N1247" i="15" s="1"/>
  <c r="M1248" i="15"/>
  <c r="N1248" i="15" s="1"/>
  <c r="M1249" i="15"/>
  <c r="N1249" i="15" s="1"/>
  <c r="M1250" i="15"/>
  <c r="N1250" i="15" s="1"/>
  <c r="M1251" i="15"/>
  <c r="N1251" i="15" s="1"/>
  <c r="M1252" i="15"/>
  <c r="N1252" i="15" s="1"/>
  <c r="M1253" i="15"/>
  <c r="N1253" i="15" s="1"/>
  <c r="M1254" i="15"/>
  <c r="N1254" i="15" s="1"/>
  <c r="M1255" i="15"/>
  <c r="N1255" i="15" s="1"/>
  <c r="M1256" i="15"/>
  <c r="N1256" i="15" s="1"/>
  <c r="M1257" i="15"/>
  <c r="N1257" i="15" s="1"/>
  <c r="M1258" i="15"/>
  <c r="N1258" i="15" s="1"/>
  <c r="M1259" i="15"/>
  <c r="N1259" i="15" s="1"/>
  <c r="M1260" i="15"/>
  <c r="N1260" i="15" s="1"/>
  <c r="M1261" i="15"/>
  <c r="N1261" i="15" s="1"/>
  <c r="M1262" i="15"/>
  <c r="N1262" i="15" s="1"/>
  <c r="M1263" i="15"/>
  <c r="N1263" i="15" s="1"/>
  <c r="M1264" i="15"/>
  <c r="N1264" i="15" s="1"/>
  <c r="M1265" i="15"/>
  <c r="N1265" i="15" s="1"/>
  <c r="M1266" i="15"/>
  <c r="N1266" i="15" s="1"/>
  <c r="M1267" i="15"/>
  <c r="N1267" i="15" s="1"/>
  <c r="M1268" i="15"/>
  <c r="N1268" i="15" s="1"/>
  <c r="M1269" i="15"/>
  <c r="N1269" i="15" s="1"/>
  <c r="M1270" i="15"/>
  <c r="N1270" i="15" s="1"/>
  <c r="M1271" i="15"/>
  <c r="N1271" i="15" s="1"/>
  <c r="M1272" i="15"/>
  <c r="N1272" i="15" s="1"/>
  <c r="M1273" i="15"/>
  <c r="N1273" i="15" s="1"/>
  <c r="M1274" i="15"/>
  <c r="N1274" i="15" s="1"/>
  <c r="M1275" i="15"/>
  <c r="N1275" i="15" s="1"/>
  <c r="M1276" i="15"/>
  <c r="N1276" i="15" s="1"/>
  <c r="M1277" i="15"/>
  <c r="N1277" i="15" s="1"/>
  <c r="M1278" i="15"/>
  <c r="N1278" i="15" s="1"/>
  <c r="M1279" i="15"/>
  <c r="N1279" i="15" s="1"/>
  <c r="M1280" i="15"/>
  <c r="N1280" i="15" s="1"/>
  <c r="M1281" i="15"/>
  <c r="N1281" i="15" s="1"/>
  <c r="M1282" i="15"/>
  <c r="N1282" i="15" s="1"/>
  <c r="M1283" i="15"/>
  <c r="N1283" i="15" s="1"/>
  <c r="M1284" i="15"/>
  <c r="N1284" i="15" s="1"/>
  <c r="M1285" i="15"/>
  <c r="N1285" i="15" s="1"/>
  <c r="M1286" i="15"/>
  <c r="N1286" i="15" s="1"/>
  <c r="M1287" i="15"/>
  <c r="N1287" i="15" s="1"/>
  <c r="M1288" i="15"/>
  <c r="N1288" i="15" s="1"/>
  <c r="M1289" i="15"/>
  <c r="N1289" i="15" s="1"/>
  <c r="M1290" i="15"/>
  <c r="N1290" i="15" s="1"/>
  <c r="M1291" i="15"/>
  <c r="N1291" i="15" s="1"/>
  <c r="M1292" i="15"/>
  <c r="N1292" i="15" s="1"/>
  <c r="M1293" i="15"/>
  <c r="N1293" i="15" s="1"/>
  <c r="M1294" i="15"/>
  <c r="N1294" i="15" s="1"/>
  <c r="M1295" i="15"/>
  <c r="N1295" i="15" s="1"/>
  <c r="M1296" i="15"/>
  <c r="N1296" i="15" s="1"/>
  <c r="M1297" i="15"/>
  <c r="N1297" i="15" s="1"/>
  <c r="M1298" i="15"/>
  <c r="N1298" i="15" s="1"/>
  <c r="M1299" i="15"/>
  <c r="N1299" i="15" s="1"/>
  <c r="M1300" i="15"/>
  <c r="N1300" i="15" s="1"/>
  <c r="M1301" i="15"/>
  <c r="N1301" i="15" s="1"/>
  <c r="M1302" i="15"/>
  <c r="N1302" i="15" s="1"/>
  <c r="M1303" i="15"/>
  <c r="N1303" i="15" s="1"/>
  <c r="M1304" i="15"/>
  <c r="N1304" i="15" s="1"/>
  <c r="M1305" i="15"/>
  <c r="N1305" i="15" s="1"/>
  <c r="M1306" i="15"/>
  <c r="N1306" i="15" s="1"/>
  <c r="M1307" i="15"/>
  <c r="N1307" i="15" s="1"/>
  <c r="M1308" i="15"/>
  <c r="N1308" i="15" s="1"/>
  <c r="M1309" i="15"/>
  <c r="N1309" i="15" s="1"/>
  <c r="M1310" i="15"/>
  <c r="N1310" i="15" s="1"/>
  <c r="M1311" i="15"/>
  <c r="N1311" i="15" s="1"/>
  <c r="M1312" i="15"/>
  <c r="N1312" i="15" s="1"/>
  <c r="M1313" i="15"/>
  <c r="N1313" i="15" s="1"/>
  <c r="M1314" i="15"/>
  <c r="N1314" i="15" s="1"/>
  <c r="M1315" i="15"/>
  <c r="N1315" i="15" s="1"/>
  <c r="M1316" i="15"/>
  <c r="N1316" i="15" s="1"/>
  <c r="M1317" i="15"/>
  <c r="N1317" i="15" s="1"/>
  <c r="M1318" i="15"/>
  <c r="N1318" i="15" s="1"/>
  <c r="M1319" i="15"/>
  <c r="N1319" i="15" s="1"/>
  <c r="M1320" i="15"/>
  <c r="N1320" i="15" s="1"/>
  <c r="M1321" i="15"/>
  <c r="N1321" i="15" s="1"/>
  <c r="M1322" i="15"/>
  <c r="N1322" i="15" s="1"/>
  <c r="M1323" i="15"/>
  <c r="N1323" i="15" s="1"/>
  <c r="M1324" i="15"/>
  <c r="N1324" i="15" s="1"/>
  <c r="M1325" i="15"/>
  <c r="N1325" i="15" s="1"/>
  <c r="M1326" i="15"/>
  <c r="N1326" i="15" s="1"/>
  <c r="M1327" i="15"/>
  <c r="N1327" i="15" s="1"/>
  <c r="M1328" i="15"/>
  <c r="N1328" i="15" s="1"/>
  <c r="M1329" i="15"/>
  <c r="N1329" i="15" s="1"/>
  <c r="M1330" i="15"/>
  <c r="N1330" i="15" s="1"/>
  <c r="M1331" i="15"/>
  <c r="N1331" i="15" s="1"/>
  <c r="M1332" i="15"/>
  <c r="N1332" i="15" s="1"/>
  <c r="M1333" i="15"/>
  <c r="N1333" i="15" s="1"/>
  <c r="M1334" i="15"/>
  <c r="N1334" i="15" s="1"/>
  <c r="M1335" i="15"/>
  <c r="N1335" i="15" s="1"/>
  <c r="M1336" i="15"/>
  <c r="N1336" i="15" s="1"/>
  <c r="M1337" i="15"/>
  <c r="N1337" i="15" s="1"/>
  <c r="M1338" i="15"/>
  <c r="N1338" i="15" s="1"/>
  <c r="M1339" i="15"/>
  <c r="N1339" i="15" s="1"/>
  <c r="M1340" i="15"/>
  <c r="N1340" i="15" s="1"/>
  <c r="M1341" i="15"/>
  <c r="N1341" i="15" s="1"/>
  <c r="M1342" i="15"/>
  <c r="N1342" i="15" s="1"/>
  <c r="M1343" i="15"/>
  <c r="N1343" i="15" s="1"/>
  <c r="M1344" i="15"/>
  <c r="N1344" i="15" s="1"/>
  <c r="M1345" i="15"/>
  <c r="N1345" i="15" s="1"/>
  <c r="M1346" i="15"/>
  <c r="N1346" i="15" s="1"/>
  <c r="M1347" i="15"/>
  <c r="N1347" i="15" s="1"/>
  <c r="M1348" i="15"/>
  <c r="N1348" i="15" s="1"/>
  <c r="M1349" i="15"/>
  <c r="N1349" i="15" s="1"/>
  <c r="M1350" i="15"/>
  <c r="N1350" i="15" s="1"/>
  <c r="M1351" i="15"/>
  <c r="N1351" i="15" s="1"/>
  <c r="M1352" i="15"/>
  <c r="N1352" i="15" s="1"/>
  <c r="M1353" i="15"/>
  <c r="N1353" i="15" s="1"/>
  <c r="M1354" i="15"/>
  <c r="N1354" i="15" s="1"/>
  <c r="M1355" i="15"/>
  <c r="N1355" i="15" s="1"/>
  <c r="M1356" i="15"/>
  <c r="N1356" i="15" s="1"/>
  <c r="M1357" i="15"/>
  <c r="N1357" i="15" s="1"/>
  <c r="M1358" i="15"/>
  <c r="N1358" i="15" s="1"/>
  <c r="M1359" i="15"/>
  <c r="N1359" i="15" s="1"/>
  <c r="M1360" i="15"/>
  <c r="N1360" i="15" s="1"/>
  <c r="M1361" i="15"/>
  <c r="N1361" i="15" s="1"/>
  <c r="M1362" i="15"/>
  <c r="N1362" i="15" s="1"/>
  <c r="M1363" i="15"/>
  <c r="N1363" i="15" s="1"/>
  <c r="M1364" i="15"/>
  <c r="N1364" i="15" s="1"/>
  <c r="M1365" i="15"/>
  <c r="N1365" i="15" s="1"/>
  <c r="M1366" i="15"/>
  <c r="N1366" i="15" s="1"/>
  <c r="M1367" i="15"/>
  <c r="N1367" i="15" s="1"/>
  <c r="M1368" i="15"/>
  <c r="N1368" i="15" s="1"/>
  <c r="M1369" i="15"/>
  <c r="N1369" i="15" s="1"/>
  <c r="M1370" i="15"/>
  <c r="N1370" i="15" s="1"/>
  <c r="M1371" i="15"/>
  <c r="N1371" i="15" s="1"/>
  <c r="M1372" i="15"/>
  <c r="N1372" i="15" s="1"/>
  <c r="M1373" i="15"/>
  <c r="N1373" i="15" s="1"/>
  <c r="M1374" i="15"/>
  <c r="N1374" i="15" s="1"/>
  <c r="M1375" i="15"/>
  <c r="N1375" i="15" s="1"/>
  <c r="M1376" i="15"/>
  <c r="N1376" i="15" s="1"/>
  <c r="M1377" i="15"/>
  <c r="N1377" i="15" s="1"/>
  <c r="M1378" i="15"/>
  <c r="N1378" i="15" s="1"/>
  <c r="M1379" i="15"/>
  <c r="N1379" i="15" s="1"/>
  <c r="M1380" i="15"/>
  <c r="N1380" i="15" s="1"/>
  <c r="M1381" i="15"/>
  <c r="N1381" i="15" s="1"/>
  <c r="M1382" i="15"/>
  <c r="N1382" i="15" s="1"/>
  <c r="M1383" i="15"/>
  <c r="N1383" i="15" s="1"/>
  <c r="M1384" i="15"/>
  <c r="N1384" i="15" s="1"/>
  <c r="M1385" i="15"/>
  <c r="N1385" i="15" s="1"/>
  <c r="M1386" i="15"/>
  <c r="N1386" i="15" s="1"/>
  <c r="M1387" i="15"/>
  <c r="N1387" i="15" s="1"/>
  <c r="M1388" i="15"/>
  <c r="N1388" i="15" s="1"/>
  <c r="M1389" i="15"/>
  <c r="N1389" i="15" s="1"/>
  <c r="M1390" i="15"/>
  <c r="N1390" i="15" s="1"/>
  <c r="M1391" i="15"/>
  <c r="N1391" i="15" s="1"/>
  <c r="M1392" i="15"/>
  <c r="N1392" i="15" s="1"/>
  <c r="M1393" i="15"/>
  <c r="N1393" i="15" s="1"/>
  <c r="M1394" i="15"/>
  <c r="N1394" i="15" s="1"/>
  <c r="M1395" i="15"/>
  <c r="N1395" i="15" s="1"/>
  <c r="M1396" i="15"/>
  <c r="N1396" i="15" s="1"/>
  <c r="M1397" i="15"/>
  <c r="N1397" i="15" s="1"/>
  <c r="M1398" i="15"/>
  <c r="N1398" i="15" s="1"/>
  <c r="M1399" i="15"/>
  <c r="N1399" i="15" s="1"/>
  <c r="M1400" i="15"/>
  <c r="N1400" i="15" s="1"/>
  <c r="M1401" i="15"/>
  <c r="N1401" i="15" s="1"/>
  <c r="M1402" i="15"/>
  <c r="N1402" i="15" s="1"/>
  <c r="M1403" i="15"/>
  <c r="N1403" i="15" s="1"/>
  <c r="M1404" i="15"/>
  <c r="N1404" i="15" s="1"/>
  <c r="M1405" i="15"/>
  <c r="N1405" i="15" s="1"/>
  <c r="M1406" i="15"/>
  <c r="N1406" i="15" s="1"/>
  <c r="M1407" i="15"/>
  <c r="N1407" i="15" s="1"/>
  <c r="M1408" i="15"/>
  <c r="N1408" i="15" s="1"/>
  <c r="M1409" i="15"/>
  <c r="N1409" i="15" s="1"/>
  <c r="M1410" i="15"/>
  <c r="N1410" i="15" s="1"/>
  <c r="M1411" i="15"/>
  <c r="N1411" i="15" s="1"/>
  <c r="M1412" i="15"/>
  <c r="N1412" i="15" s="1"/>
  <c r="M1413" i="15"/>
  <c r="N1413" i="15" s="1"/>
  <c r="M1414" i="15"/>
  <c r="N1414" i="15" s="1"/>
  <c r="M1415" i="15"/>
  <c r="N1415" i="15" s="1"/>
  <c r="M1416" i="15"/>
  <c r="N1416" i="15" s="1"/>
  <c r="M1417" i="15"/>
  <c r="N1417" i="15" s="1"/>
  <c r="M1418" i="15"/>
  <c r="N1418" i="15" s="1"/>
  <c r="M1419" i="15"/>
  <c r="N1419" i="15" s="1"/>
  <c r="M1420" i="15"/>
  <c r="N1420" i="15" s="1"/>
  <c r="M1421" i="15"/>
  <c r="N1421" i="15" s="1"/>
  <c r="M1422" i="15"/>
  <c r="N1422" i="15" s="1"/>
  <c r="M1423" i="15"/>
  <c r="N1423" i="15" s="1"/>
  <c r="M1424" i="15"/>
  <c r="N1424" i="15" s="1"/>
  <c r="M1425" i="15"/>
  <c r="N1425" i="15" s="1"/>
  <c r="M1426" i="15"/>
  <c r="N1426" i="15" s="1"/>
  <c r="M1427" i="15"/>
  <c r="N1427" i="15" s="1"/>
  <c r="M1428" i="15"/>
  <c r="N1428" i="15" s="1"/>
  <c r="M1429" i="15"/>
  <c r="N1429" i="15" s="1"/>
  <c r="M1430" i="15"/>
  <c r="N1430" i="15" s="1"/>
  <c r="M1431" i="15"/>
  <c r="N1431" i="15" s="1"/>
  <c r="M1432" i="15"/>
  <c r="N1432" i="15" s="1"/>
  <c r="M1433" i="15"/>
  <c r="N1433" i="15" s="1"/>
  <c r="M1434" i="15"/>
  <c r="N1434" i="15" s="1"/>
  <c r="M1435" i="15"/>
  <c r="N1435" i="15" s="1"/>
  <c r="M1436" i="15"/>
  <c r="N1436" i="15" s="1"/>
  <c r="M1437" i="15"/>
  <c r="N1437" i="15" s="1"/>
  <c r="M1438" i="15"/>
  <c r="N1438" i="15" s="1"/>
  <c r="M1439" i="15"/>
  <c r="N1439" i="15" s="1"/>
  <c r="M1440" i="15"/>
  <c r="N1440" i="15" s="1"/>
  <c r="M1441" i="15"/>
  <c r="N1441" i="15" s="1"/>
  <c r="M1442" i="15"/>
  <c r="N1442" i="15" s="1"/>
  <c r="M1443" i="15"/>
  <c r="N1443" i="15" s="1"/>
  <c r="M1444" i="15"/>
  <c r="N1444" i="15" s="1"/>
  <c r="M1445" i="15"/>
  <c r="N1445" i="15" s="1"/>
  <c r="M1446" i="15"/>
  <c r="N1446" i="15" s="1"/>
  <c r="M1447" i="15"/>
  <c r="N1447" i="15" s="1"/>
  <c r="M1448" i="15"/>
  <c r="N1448" i="15" s="1"/>
  <c r="M1449" i="15"/>
  <c r="N1449" i="15" s="1"/>
  <c r="M1450" i="15"/>
  <c r="N1450" i="15" s="1"/>
  <c r="M1451" i="15"/>
  <c r="N1451" i="15" s="1"/>
  <c r="M1452" i="15"/>
  <c r="N1452" i="15" s="1"/>
  <c r="M1453" i="15"/>
  <c r="N1453" i="15" s="1"/>
  <c r="M1454" i="15"/>
  <c r="N1454" i="15" s="1"/>
  <c r="M1455" i="15"/>
  <c r="N1455" i="15" s="1"/>
  <c r="M1456" i="15"/>
  <c r="N1456" i="15" s="1"/>
  <c r="M1457" i="15"/>
  <c r="N1457" i="15" s="1"/>
  <c r="M1458" i="15"/>
  <c r="N1458" i="15" s="1"/>
  <c r="M1459" i="15"/>
  <c r="N1459" i="15" s="1"/>
  <c r="M1460" i="15"/>
  <c r="N1460" i="15" s="1"/>
  <c r="M1461" i="15"/>
  <c r="N1461" i="15" s="1"/>
  <c r="M1462" i="15"/>
  <c r="N1462" i="15" s="1"/>
  <c r="M1463" i="15"/>
  <c r="N1463" i="15" s="1"/>
  <c r="M1464" i="15"/>
  <c r="N1464" i="15" s="1"/>
  <c r="M1465" i="15"/>
  <c r="N1465" i="15" s="1"/>
  <c r="M1466" i="15"/>
  <c r="N1466" i="15" s="1"/>
  <c r="M1467" i="15"/>
  <c r="N1467" i="15" s="1"/>
  <c r="M1468" i="15"/>
  <c r="N1468" i="15" s="1"/>
  <c r="M1469" i="15"/>
  <c r="N1469" i="15" s="1"/>
  <c r="M1470" i="15"/>
  <c r="N1470" i="15" s="1"/>
  <c r="M1471" i="15"/>
  <c r="N1471" i="15" s="1"/>
  <c r="M1472" i="15"/>
  <c r="N1472" i="15" s="1"/>
  <c r="M1473" i="15"/>
  <c r="N1473" i="15" s="1"/>
  <c r="M1474" i="15"/>
  <c r="N1474" i="15" s="1"/>
  <c r="M1475" i="15"/>
  <c r="N1475" i="15" s="1"/>
  <c r="M1476" i="15"/>
  <c r="N1476" i="15" s="1"/>
  <c r="M1477" i="15"/>
  <c r="N1477" i="15" s="1"/>
  <c r="M1478" i="15"/>
  <c r="N1478" i="15" s="1"/>
  <c r="M1479" i="15"/>
  <c r="N1479" i="15" s="1"/>
  <c r="M1480" i="15"/>
  <c r="N1480" i="15" s="1"/>
  <c r="M1481" i="15"/>
  <c r="N1481" i="15" s="1"/>
  <c r="M1482" i="15"/>
  <c r="N1482" i="15" s="1"/>
  <c r="M1483" i="15"/>
  <c r="N1483" i="15" s="1"/>
  <c r="M1484" i="15"/>
  <c r="N1484" i="15" s="1"/>
  <c r="M1485" i="15"/>
  <c r="N1485" i="15" s="1"/>
  <c r="M1486" i="15"/>
  <c r="N1486" i="15" s="1"/>
  <c r="M1487" i="15"/>
  <c r="N1487" i="15" s="1"/>
  <c r="M1488" i="15"/>
  <c r="N1488" i="15" s="1"/>
  <c r="M1489" i="15"/>
  <c r="N1489" i="15" s="1"/>
  <c r="M1490" i="15"/>
  <c r="N1490" i="15" s="1"/>
  <c r="M1491" i="15"/>
  <c r="N1491" i="15" s="1"/>
  <c r="M1492" i="15"/>
  <c r="N1492" i="15" s="1"/>
  <c r="M1493" i="15"/>
  <c r="N1493" i="15" s="1"/>
  <c r="M1494" i="15"/>
  <c r="N1494" i="15" s="1"/>
  <c r="M1495" i="15"/>
  <c r="N1495" i="15" s="1"/>
  <c r="M1496" i="15"/>
  <c r="N1496" i="15" s="1"/>
  <c r="M1497" i="15"/>
  <c r="N1497" i="15" s="1"/>
  <c r="M1498" i="15"/>
  <c r="N1498" i="15" s="1"/>
  <c r="M1499" i="15"/>
  <c r="N1499" i="15" s="1"/>
  <c r="M1500" i="15"/>
  <c r="N1500" i="15" s="1"/>
  <c r="M1501" i="15"/>
  <c r="N1501" i="15" s="1"/>
  <c r="M1502" i="15"/>
  <c r="N1502" i="15" s="1"/>
  <c r="M1503" i="15"/>
  <c r="N1503" i="15" s="1"/>
  <c r="M1504" i="15"/>
  <c r="N1504" i="15" s="1"/>
  <c r="M1505" i="15"/>
  <c r="N1505" i="15" s="1"/>
  <c r="M1506" i="15"/>
  <c r="N1506" i="15" s="1"/>
  <c r="M1507" i="15"/>
  <c r="N1507" i="15" s="1"/>
  <c r="M1508" i="15"/>
  <c r="N1508" i="15" s="1"/>
  <c r="M1509" i="15"/>
  <c r="N1509" i="15" s="1"/>
  <c r="M1510" i="15"/>
  <c r="N1510" i="15" s="1"/>
  <c r="M1511" i="15"/>
  <c r="N1511" i="15" s="1"/>
  <c r="M1512" i="15"/>
  <c r="N1512" i="15" s="1"/>
  <c r="M1513" i="15"/>
  <c r="N1513" i="15" s="1"/>
  <c r="M1514" i="15"/>
  <c r="N1514" i="15" s="1"/>
  <c r="M1515" i="15"/>
  <c r="N1515" i="15" s="1"/>
  <c r="M1516" i="15"/>
  <c r="N1516" i="15" s="1"/>
  <c r="M1517" i="15"/>
  <c r="N1517" i="15" s="1"/>
  <c r="M1518" i="15"/>
  <c r="N1518" i="15" s="1"/>
  <c r="M1519" i="15"/>
  <c r="N1519" i="15" s="1"/>
  <c r="M1520" i="15"/>
  <c r="N1520" i="15" s="1"/>
  <c r="M1521" i="15"/>
  <c r="N1521" i="15" s="1"/>
  <c r="M1522" i="15"/>
  <c r="N1522" i="15" s="1"/>
  <c r="M1523" i="15"/>
  <c r="N1523" i="15" s="1"/>
  <c r="M1524" i="15"/>
  <c r="N1524" i="15" s="1"/>
  <c r="M1525" i="15"/>
  <c r="N1525" i="15" s="1"/>
  <c r="M1526" i="15"/>
  <c r="N1526" i="15" s="1"/>
  <c r="M1527" i="15"/>
  <c r="N1527" i="15" s="1"/>
  <c r="M1528" i="15"/>
  <c r="N1528" i="15" s="1"/>
  <c r="M1529" i="15"/>
  <c r="N1529" i="15" s="1"/>
  <c r="M1530" i="15"/>
  <c r="N1530" i="15" s="1"/>
  <c r="M1531" i="15"/>
  <c r="N1531" i="15" s="1"/>
  <c r="M1532" i="15"/>
  <c r="N1532" i="15" s="1"/>
  <c r="M1533" i="15"/>
  <c r="N1533" i="15" s="1"/>
  <c r="M1534" i="15"/>
  <c r="N1534" i="15" s="1"/>
  <c r="M1535" i="15"/>
  <c r="N1535" i="15" s="1"/>
  <c r="M1536" i="15"/>
  <c r="N1536" i="15" s="1"/>
  <c r="M1537" i="15"/>
  <c r="N1537" i="15" s="1"/>
  <c r="M1538" i="15"/>
  <c r="N1538" i="15" s="1"/>
  <c r="M1539" i="15"/>
  <c r="N1539" i="15" s="1"/>
  <c r="M1540" i="15"/>
  <c r="N1540" i="15" s="1"/>
  <c r="M1541" i="15"/>
  <c r="N1541" i="15" s="1"/>
  <c r="M1542" i="15"/>
  <c r="N1542" i="15" s="1"/>
  <c r="M1543" i="15"/>
  <c r="N1543" i="15" s="1"/>
  <c r="M1544" i="15"/>
  <c r="N1544" i="15" s="1"/>
  <c r="M1545" i="15"/>
  <c r="N1545" i="15" s="1"/>
  <c r="M1546" i="15"/>
  <c r="N1546" i="15" s="1"/>
  <c r="M1547" i="15"/>
  <c r="N1547" i="15" s="1"/>
  <c r="M1548" i="15"/>
  <c r="N1548" i="15" s="1"/>
  <c r="M1549" i="15"/>
  <c r="N1549" i="15" s="1"/>
  <c r="M1550" i="15"/>
  <c r="N1550" i="15" s="1"/>
  <c r="M1551" i="15"/>
  <c r="N1551" i="15" s="1"/>
  <c r="M1552" i="15"/>
  <c r="N1552" i="15" s="1"/>
  <c r="M1553" i="15"/>
  <c r="N1553" i="15" s="1"/>
  <c r="M1554" i="15"/>
  <c r="N1554" i="15" s="1"/>
  <c r="M1555" i="15"/>
  <c r="N1555" i="15" s="1"/>
  <c r="M1556" i="15"/>
  <c r="N1556" i="15" s="1"/>
  <c r="M1557" i="15"/>
  <c r="N1557" i="15" s="1"/>
  <c r="M1558" i="15"/>
  <c r="N1558" i="15" s="1"/>
  <c r="M1559" i="15"/>
  <c r="N1559" i="15" s="1"/>
  <c r="M1560" i="15"/>
  <c r="N1560" i="15" s="1"/>
  <c r="M1561" i="15"/>
  <c r="N1561" i="15" s="1"/>
  <c r="M1562" i="15"/>
  <c r="N1562" i="15" s="1"/>
  <c r="M1563" i="15"/>
  <c r="N1563" i="15" s="1"/>
  <c r="M1564" i="15"/>
  <c r="N1564" i="15" s="1"/>
  <c r="M1565" i="15"/>
  <c r="N1565" i="15" s="1"/>
  <c r="M1566" i="15"/>
  <c r="N1566" i="15" s="1"/>
  <c r="M1567" i="15"/>
  <c r="N1567" i="15" s="1"/>
  <c r="M1568" i="15"/>
  <c r="N1568" i="15" s="1"/>
  <c r="M1569" i="15"/>
  <c r="N1569" i="15" s="1"/>
  <c r="M1570" i="15"/>
  <c r="N1570" i="15" s="1"/>
  <c r="M1571" i="15"/>
  <c r="N1571" i="15" s="1"/>
  <c r="M1572" i="15"/>
  <c r="N1572" i="15" s="1"/>
  <c r="M1573" i="15"/>
  <c r="N1573" i="15" s="1"/>
  <c r="M1574" i="15"/>
  <c r="N1574" i="15" s="1"/>
  <c r="M1575" i="15"/>
  <c r="N1575" i="15" s="1"/>
  <c r="M1576" i="15"/>
  <c r="N1576" i="15" s="1"/>
  <c r="M1577" i="15"/>
  <c r="N1577" i="15" s="1"/>
  <c r="M1578" i="15"/>
  <c r="N1578" i="15" s="1"/>
  <c r="M1579" i="15"/>
  <c r="N1579" i="15" s="1"/>
  <c r="M1580" i="15"/>
  <c r="N1580" i="15" s="1"/>
  <c r="M1581" i="15"/>
  <c r="N1581" i="15" s="1"/>
  <c r="M1582" i="15"/>
  <c r="N1582" i="15" s="1"/>
  <c r="M1583" i="15"/>
  <c r="N1583" i="15" s="1"/>
  <c r="M1584" i="15"/>
  <c r="N1584" i="15" s="1"/>
  <c r="M1585" i="15"/>
  <c r="N1585" i="15" s="1"/>
  <c r="M1586" i="15"/>
  <c r="N1586" i="15" s="1"/>
  <c r="M1587" i="15"/>
  <c r="N1587" i="15" s="1"/>
  <c r="M1588" i="15"/>
  <c r="N1588" i="15" s="1"/>
  <c r="M1589" i="15"/>
  <c r="N1589" i="15" s="1"/>
  <c r="M1590" i="15"/>
  <c r="N1590" i="15" s="1"/>
  <c r="M1591" i="15"/>
  <c r="N1591" i="15" s="1"/>
  <c r="M1592" i="15"/>
  <c r="N1592" i="15" s="1"/>
  <c r="M1593" i="15"/>
  <c r="N1593" i="15" s="1"/>
  <c r="M1594" i="15"/>
  <c r="N1594" i="15" s="1"/>
  <c r="M1595" i="15"/>
  <c r="N1595" i="15" s="1"/>
  <c r="M1596" i="15"/>
  <c r="N1596" i="15" s="1"/>
  <c r="M1597" i="15"/>
  <c r="N1597" i="15" s="1"/>
  <c r="M1598" i="15"/>
  <c r="N1598" i="15" s="1"/>
  <c r="M1599" i="15"/>
  <c r="N1599" i="15" s="1"/>
  <c r="M1600" i="15"/>
  <c r="N1600" i="15" s="1"/>
  <c r="M1601" i="15"/>
  <c r="N1601" i="15" s="1"/>
  <c r="M1602" i="15"/>
  <c r="N1602" i="15" s="1"/>
  <c r="M1603" i="15"/>
  <c r="N1603" i="15" s="1"/>
  <c r="M1604" i="15"/>
  <c r="N1604" i="15" s="1"/>
  <c r="M1605" i="15"/>
  <c r="N1605" i="15" s="1"/>
  <c r="M1606" i="15"/>
  <c r="N1606" i="15" s="1"/>
  <c r="M1607" i="15"/>
  <c r="N1607" i="15" s="1"/>
  <c r="M1608" i="15"/>
  <c r="N1608" i="15" s="1"/>
  <c r="M1609" i="15"/>
  <c r="N1609" i="15" s="1"/>
  <c r="M1610" i="15"/>
  <c r="N1610" i="15" s="1"/>
  <c r="M1611" i="15"/>
  <c r="N1611" i="15" s="1"/>
  <c r="M1612" i="15"/>
  <c r="N1612" i="15" s="1"/>
  <c r="M1613" i="15"/>
  <c r="N1613" i="15" s="1"/>
  <c r="M1614" i="15"/>
  <c r="N1614" i="15" s="1"/>
  <c r="M1615" i="15"/>
  <c r="N1615" i="15" s="1"/>
  <c r="M1616" i="15"/>
  <c r="N1616" i="15" s="1"/>
  <c r="M1617" i="15"/>
  <c r="N1617" i="15" s="1"/>
  <c r="M1618" i="15"/>
  <c r="N1618" i="15" s="1"/>
  <c r="M1619" i="15"/>
  <c r="N1619" i="15" s="1"/>
  <c r="M1620" i="15"/>
  <c r="N1620" i="15" s="1"/>
  <c r="M1621" i="15"/>
  <c r="N1621" i="15" s="1"/>
  <c r="M1622" i="15"/>
  <c r="N1622" i="15" s="1"/>
  <c r="M1623" i="15"/>
  <c r="N1623" i="15" s="1"/>
  <c r="M1624" i="15"/>
  <c r="N1624" i="15" s="1"/>
  <c r="M1625" i="15"/>
  <c r="N1625" i="15" s="1"/>
  <c r="M1626" i="15"/>
  <c r="N1626" i="15" s="1"/>
  <c r="M1627" i="15"/>
  <c r="N1627" i="15" s="1"/>
  <c r="M1628" i="15"/>
  <c r="N1628" i="15" s="1"/>
  <c r="M1629" i="15"/>
  <c r="N1629" i="15" s="1"/>
  <c r="M1630" i="15"/>
  <c r="N1630" i="15" s="1"/>
  <c r="M1631" i="15"/>
  <c r="N1631" i="15" s="1"/>
  <c r="M1632" i="15"/>
  <c r="N1632" i="15" s="1"/>
  <c r="M1633" i="15"/>
  <c r="N1633" i="15" s="1"/>
  <c r="M1634" i="15"/>
  <c r="N1634" i="15" s="1"/>
  <c r="M1635" i="15"/>
  <c r="N1635" i="15" s="1"/>
  <c r="M1636" i="15"/>
  <c r="N1636" i="15" s="1"/>
  <c r="M1637" i="15"/>
  <c r="N1637" i="15" s="1"/>
  <c r="M1638" i="15"/>
  <c r="N1638" i="15" s="1"/>
  <c r="M1639" i="15"/>
  <c r="N1639" i="15" s="1"/>
  <c r="M1640" i="15"/>
  <c r="N1640" i="15" s="1"/>
  <c r="M1641" i="15"/>
  <c r="N1641" i="15" s="1"/>
  <c r="M1642" i="15"/>
  <c r="N1642" i="15" s="1"/>
  <c r="M1643" i="15"/>
  <c r="N1643" i="15" s="1"/>
  <c r="M1644" i="15"/>
  <c r="N1644" i="15" s="1"/>
  <c r="M1645" i="15"/>
  <c r="N1645" i="15" s="1"/>
  <c r="M1646" i="15"/>
  <c r="N1646" i="15" s="1"/>
  <c r="M1647" i="15"/>
  <c r="N1647" i="15" s="1"/>
  <c r="M1648" i="15"/>
  <c r="N1648" i="15" s="1"/>
  <c r="M1649" i="15"/>
  <c r="N1649" i="15" s="1"/>
  <c r="M1650" i="15"/>
  <c r="N1650" i="15" s="1"/>
  <c r="M1651" i="15"/>
  <c r="N1651" i="15" s="1"/>
  <c r="M1652" i="15"/>
  <c r="N1652" i="15" s="1"/>
  <c r="M1653" i="15"/>
  <c r="N1653" i="15" s="1"/>
  <c r="M1654" i="15"/>
  <c r="N1654" i="15" s="1"/>
  <c r="M1655" i="15"/>
  <c r="N1655" i="15" s="1"/>
  <c r="M1656" i="15"/>
  <c r="N1656" i="15" s="1"/>
  <c r="M1657" i="15"/>
  <c r="N1657" i="15" s="1"/>
  <c r="M1658" i="15"/>
  <c r="N1658" i="15" s="1"/>
  <c r="M1659" i="15"/>
  <c r="N1659" i="15" s="1"/>
  <c r="M1660" i="15"/>
  <c r="N1660" i="15" s="1"/>
  <c r="M1661" i="15"/>
  <c r="N1661" i="15" s="1"/>
  <c r="M1662" i="15"/>
  <c r="N1662" i="15" s="1"/>
  <c r="M1663" i="15"/>
  <c r="N1663" i="15" s="1"/>
  <c r="M1664" i="15"/>
  <c r="N1664" i="15" s="1"/>
  <c r="M1665" i="15"/>
  <c r="N1665" i="15" s="1"/>
  <c r="M1666" i="15"/>
  <c r="N1666" i="15" s="1"/>
  <c r="M1667" i="15"/>
  <c r="N1667" i="15" s="1"/>
  <c r="M1668" i="15"/>
  <c r="N1668" i="15" s="1"/>
  <c r="M1669" i="15"/>
  <c r="N1669" i="15" s="1"/>
  <c r="M1670" i="15"/>
  <c r="N1670" i="15" s="1"/>
  <c r="M1671" i="15"/>
  <c r="N1671" i="15" s="1"/>
  <c r="M1672" i="15"/>
  <c r="N1672" i="15" s="1"/>
  <c r="M1673" i="15"/>
  <c r="N1673" i="15" s="1"/>
  <c r="M1674" i="15"/>
  <c r="N1674" i="15" s="1"/>
  <c r="M1675" i="15"/>
  <c r="N1675" i="15" s="1"/>
  <c r="M1676" i="15"/>
  <c r="N1676" i="15" s="1"/>
  <c r="M1677" i="15"/>
  <c r="N1677" i="15" s="1"/>
  <c r="M1678" i="15"/>
  <c r="N1678" i="15" s="1"/>
  <c r="M1679" i="15"/>
  <c r="N1679" i="15" s="1"/>
  <c r="M1680" i="15"/>
  <c r="N1680" i="15" s="1"/>
  <c r="M1681" i="15"/>
  <c r="N1681" i="15" s="1"/>
  <c r="M1682" i="15"/>
  <c r="N1682" i="15" s="1"/>
  <c r="M1683" i="15"/>
  <c r="N1683" i="15" s="1"/>
  <c r="M1684" i="15"/>
  <c r="N1684" i="15" s="1"/>
  <c r="M1685" i="15"/>
  <c r="N1685" i="15" s="1"/>
  <c r="M1686" i="15"/>
  <c r="N1686" i="15" s="1"/>
  <c r="M1687" i="15"/>
  <c r="N1687" i="15" s="1"/>
  <c r="M1688" i="15"/>
  <c r="N1688" i="15" s="1"/>
  <c r="M1689" i="15"/>
  <c r="N1689" i="15" s="1"/>
  <c r="M1690" i="15"/>
  <c r="N1690" i="15" s="1"/>
  <c r="M1691" i="15"/>
  <c r="N1691" i="15" s="1"/>
  <c r="M1692" i="15"/>
  <c r="N1692" i="15" s="1"/>
  <c r="M1693" i="15"/>
  <c r="N1693" i="15" s="1"/>
  <c r="M1694" i="15"/>
  <c r="N1694" i="15" s="1"/>
  <c r="M1695" i="15"/>
  <c r="N1695" i="15" s="1"/>
  <c r="M1696" i="15"/>
  <c r="N1696" i="15" s="1"/>
  <c r="M1697" i="15"/>
  <c r="N1697" i="15" s="1"/>
  <c r="M1698" i="15"/>
  <c r="N1698" i="15" s="1"/>
  <c r="M1699" i="15"/>
  <c r="N1699" i="15" s="1"/>
  <c r="M1700" i="15"/>
  <c r="N1700" i="15" s="1"/>
  <c r="M1701" i="15"/>
  <c r="N1701" i="15" s="1"/>
  <c r="M1702" i="15"/>
  <c r="N1702" i="15" s="1"/>
  <c r="M1703" i="15"/>
  <c r="N1703" i="15" s="1"/>
  <c r="M1704" i="15"/>
  <c r="N1704" i="15" s="1"/>
  <c r="M1705" i="15"/>
  <c r="N1705" i="15" s="1"/>
  <c r="M1706" i="15"/>
  <c r="N1706" i="15" s="1"/>
  <c r="M1707" i="15"/>
  <c r="N1707" i="15" s="1"/>
  <c r="M1708" i="15"/>
  <c r="N1708" i="15" s="1"/>
  <c r="M1709" i="15"/>
  <c r="N1709" i="15" s="1"/>
  <c r="M1710" i="15"/>
  <c r="N1710" i="15" s="1"/>
  <c r="M1711" i="15"/>
  <c r="N1711" i="15" s="1"/>
  <c r="M1712" i="15"/>
  <c r="N1712" i="15" s="1"/>
  <c r="M1713" i="15"/>
  <c r="N1713" i="15" s="1"/>
  <c r="M1714" i="15"/>
  <c r="N1714" i="15" s="1"/>
  <c r="M1715" i="15"/>
  <c r="N1715" i="15" s="1"/>
  <c r="M1716" i="15"/>
  <c r="N1716" i="15" s="1"/>
  <c r="M1717" i="15"/>
  <c r="N1717" i="15" s="1"/>
  <c r="M1718" i="15"/>
  <c r="N1718" i="15" s="1"/>
  <c r="M1719" i="15"/>
  <c r="N1719" i="15" s="1"/>
  <c r="M1720" i="15"/>
  <c r="N1720" i="15" s="1"/>
  <c r="M1721" i="15"/>
  <c r="N1721" i="15" s="1"/>
  <c r="M1722" i="15"/>
  <c r="N1722" i="15" s="1"/>
  <c r="M1723" i="15"/>
  <c r="N1723" i="15" s="1"/>
  <c r="M1724" i="15"/>
  <c r="N1724" i="15" s="1"/>
  <c r="M1725" i="15"/>
  <c r="N1725" i="15" s="1"/>
  <c r="M1726" i="15"/>
  <c r="N1726" i="15" s="1"/>
  <c r="M1727" i="15"/>
  <c r="N1727" i="15" s="1"/>
  <c r="M1728" i="15"/>
  <c r="N1728" i="15" s="1"/>
  <c r="M1729" i="15"/>
  <c r="N1729" i="15" s="1"/>
  <c r="M1730" i="15"/>
  <c r="N1730" i="15" s="1"/>
  <c r="M1731" i="15"/>
  <c r="N1731" i="15" s="1"/>
  <c r="M1732" i="15"/>
  <c r="N1732" i="15" s="1"/>
  <c r="M1733" i="15"/>
  <c r="N1733" i="15" s="1"/>
  <c r="M1734" i="15"/>
  <c r="N1734" i="15" s="1"/>
  <c r="M1735" i="15"/>
  <c r="N1735" i="15" s="1"/>
  <c r="M1736" i="15"/>
  <c r="N1736" i="15" s="1"/>
  <c r="M1737" i="15"/>
  <c r="N1737" i="15" s="1"/>
  <c r="M1738" i="15"/>
  <c r="N1738" i="15" s="1"/>
  <c r="M1739" i="15"/>
  <c r="N1739" i="15" s="1"/>
  <c r="M1740" i="15"/>
  <c r="N1740" i="15" s="1"/>
  <c r="M1741" i="15"/>
  <c r="N1741" i="15" s="1"/>
  <c r="M1742" i="15"/>
  <c r="N1742" i="15" s="1"/>
  <c r="M1743" i="15"/>
  <c r="N1743" i="15" s="1"/>
  <c r="M1744" i="15"/>
  <c r="N1744" i="15" s="1"/>
  <c r="M1745" i="15"/>
  <c r="N1745" i="15" s="1"/>
  <c r="M1746" i="15"/>
  <c r="N1746" i="15" s="1"/>
  <c r="M1747" i="15"/>
  <c r="N1747" i="15" s="1"/>
  <c r="M1748" i="15"/>
  <c r="N1748" i="15" s="1"/>
  <c r="M1749" i="15"/>
  <c r="N1749" i="15" s="1"/>
  <c r="M1750" i="15"/>
  <c r="N1750" i="15" s="1"/>
  <c r="M1751" i="15"/>
  <c r="N1751" i="15" s="1"/>
  <c r="M1752" i="15"/>
  <c r="N1752" i="15" s="1"/>
  <c r="M1753" i="15"/>
  <c r="N1753" i="15" s="1"/>
  <c r="M1754" i="15"/>
  <c r="N1754" i="15" s="1"/>
  <c r="M1755" i="15"/>
  <c r="N1755" i="15" s="1"/>
  <c r="M1756" i="15"/>
  <c r="N1756" i="15" s="1"/>
  <c r="M1757" i="15"/>
  <c r="N1757" i="15" s="1"/>
  <c r="M1758" i="15"/>
  <c r="N1758" i="15" s="1"/>
  <c r="M1759" i="15"/>
  <c r="N1759" i="15" s="1"/>
  <c r="M1760" i="15"/>
  <c r="N1760" i="15" s="1"/>
  <c r="M1761" i="15"/>
  <c r="N1761" i="15" s="1"/>
  <c r="M1762" i="15"/>
  <c r="N1762" i="15" s="1"/>
  <c r="M1763" i="15"/>
  <c r="N1763" i="15" s="1"/>
  <c r="M1764" i="15"/>
  <c r="N1764" i="15" s="1"/>
  <c r="M1765" i="15"/>
  <c r="N1765" i="15" s="1"/>
  <c r="M1766" i="15"/>
  <c r="N1766" i="15" s="1"/>
  <c r="M1767" i="15"/>
  <c r="N1767" i="15" s="1"/>
  <c r="M1768" i="15"/>
  <c r="N1768" i="15" s="1"/>
  <c r="M1769" i="15"/>
  <c r="N1769" i="15" s="1"/>
  <c r="M1770" i="15"/>
  <c r="N1770" i="15" s="1"/>
  <c r="M1771" i="15"/>
  <c r="N1771" i="15" s="1"/>
  <c r="M1772" i="15"/>
  <c r="N1772" i="15" s="1"/>
  <c r="M1773" i="15"/>
  <c r="N1773" i="15" s="1"/>
  <c r="M1774" i="15"/>
  <c r="N1774" i="15" s="1"/>
  <c r="M1775" i="15"/>
  <c r="N1775" i="15" s="1"/>
  <c r="M1776" i="15"/>
  <c r="N1776" i="15" s="1"/>
  <c r="M1777" i="15"/>
  <c r="N1777" i="15" s="1"/>
  <c r="M1778" i="15"/>
  <c r="N1778" i="15" s="1"/>
  <c r="M1779" i="15"/>
  <c r="N1779" i="15" s="1"/>
  <c r="M1780" i="15"/>
  <c r="N1780" i="15" s="1"/>
  <c r="M1781" i="15"/>
  <c r="N1781" i="15" s="1"/>
  <c r="M1782" i="15"/>
  <c r="N1782" i="15" s="1"/>
  <c r="M1783" i="15"/>
  <c r="N1783" i="15" s="1"/>
  <c r="M1784" i="15"/>
  <c r="N1784" i="15" s="1"/>
  <c r="M1785" i="15"/>
  <c r="N1785" i="15" s="1"/>
  <c r="M1786" i="15"/>
  <c r="N1786" i="15" s="1"/>
  <c r="M1787" i="15"/>
  <c r="N1787" i="15" s="1"/>
  <c r="M1788" i="15"/>
  <c r="N1788" i="15" s="1"/>
  <c r="M1789" i="15"/>
  <c r="N1789" i="15" s="1"/>
  <c r="M1790" i="15"/>
  <c r="N1790" i="15" s="1"/>
  <c r="M1791" i="15"/>
  <c r="N1791" i="15" s="1"/>
  <c r="M1792" i="15"/>
  <c r="N1792" i="15" s="1"/>
  <c r="M1793" i="15"/>
  <c r="N1793" i="15" s="1"/>
  <c r="M1794" i="15"/>
  <c r="N1794" i="15" s="1"/>
  <c r="M1795" i="15"/>
  <c r="N1795" i="15" s="1"/>
  <c r="M1796" i="15"/>
  <c r="N1796" i="15" s="1"/>
  <c r="M1797" i="15"/>
  <c r="N1797" i="15" s="1"/>
  <c r="M1798" i="15"/>
  <c r="N1798" i="15" s="1"/>
  <c r="M1799" i="15"/>
  <c r="N1799" i="15" s="1"/>
  <c r="M1800" i="15"/>
  <c r="N1800" i="15" s="1"/>
  <c r="M1801" i="15"/>
  <c r="N1801" i="15" s="1"/>
  <c r="M1802" i="15"/>
  <c r="N1802" i="15" s="1"/>
  <c r="M1803" i="15"/>
  <c r="N1803" i="15" s="1"/>
  <c r="M1804" i="15"/>
  <c r="N1804" i="15" s="1"/>
  <c r="M1805" i="15"/>
  <c r="N1805" i="15" s="1"/>
  <c r="M1806" i="15"/>
  <c r="N1806" i="15" s="1"/>
  <c r="M1807" i="15"/>
  <c r="N1807" i="15" s="1"/>
  <c r="M1808" i="15"/>
  <c r="N1808" i="15" s="1"/>
  <c r="M1809" i="15"/>
  <c r="N1809" i="15" s="1"/>
  <c r="M1810" i="15"/>
  <c r="N1810" i="15" s="1"/>
  <c r="M1811" i="15"/>
  <c r="N1811" i="15" s="1"/>
  <c r="M1812" i="15"/>
  <c r="N1812" i="15" s="1"/>
  <c r="M1813" i="15"/>
  <c r="N1813" i="15" s="1"/>
  <c r="M1814" i="15"/>
  <c r="N1814" i="15" s="1"/>
  <c r="M1815" i="15"/>
  <c r="N1815" i="15" s="1"/>
  <c r="M1816" i="15"/>
  <c r="N1816" i="15" s="1"/>
  <c r="M1817" i="15"/>
  <c r="N1817" i="15" s="1"/>
  <c r="M1818" i="15"/>
  <c r="N1818" i="15" s="1"/>
  <c r="M1819" i="15"/>
  <c r="N1819" i="15" s="1"/>
  <c r="M1820" i="15"/>
  <c r="N1820" i="15" s="1"/>
  <c r="M1821" i="15"/>
  <c r="N1821" i="15" s="1"/>
  <c r="M1822" i="15"/>
  <c r="N1822" i="15" s="1"/>
  <c r="M1823" i="15"/>
  <c r="N1823" i="15" s="1"/>
  <c r="M1824" i="15"/>
  <c r="N1824" i="15" s="1"/>
  <c r="M1825" i="15"/>
  <c r="N1825" i="15" s="1"/>
  <c r="M1826" i="15"/>
  <c r="N1826" i="15" s="1"/>
  <c r="M1827" i="15"/>
  <c r="N1827" i="15" s="1"/>
  <c r="M1828" i="15"/>
  <c r="N1828" i="15" s="1"/>
  <c r="M1829" i="15"/>
  <c r="N1829" i="15" s="1"/>
  <c r="M1830" i="15"/>
  <c r="N1830" i="15" s="1"/>
  <c r="M1831" i="15"/>
  <c r="N1831" i="15" s="1"/>
  <c r="M1832" i="15"/>
  <c r="N1832" i="15" s="1"/>
  <c r="M1833" i="15"/>
  <c r="N1833" i="15" s="1"/>
  <c r="M1834" i="15"/>
  <c r="N1834" i="15" s="1"/>
  <c r="M1835" i="15"/>
  <c r="N1835" i="15" s="1"/>
  <c r="M1836" i="15"/>
  <c r="N1836" i="15" s="1"/>
  <c r="M1837" i="15"/>
  <c r="N1837" i="15" s="1"/>
  <c r="M1838" i="15"/>
  <c r="N1838" i="15" s="1"/>
  <c r="M1839" i="15"/>
  <c r="N1839" i="15" s="1"/>
  <c r="M1840" i="15"/>
  <c r="N1840" i="15" s="1"/>
  <c r="M1841" i="15"/>
  <c r="N1841" i="15" s="1"/>
  <c r="M1842" i="15"/>
  <c r="N1842" i="15" s="1"/>
  <c r="M1843" i="15"/>
  <c r="N1843" i="15" s="1"/>
  <c r="M1844" i="15"/>
  <c r="N1844" i="15" s="1"/>
  <c r="M1845" i="15"/>
  <c r="N1845" i="15" s="1"/>
  <c r="M1846" i="15"/>
  <c r="N1846" i="15" s="1"/>
  <c r="M1847" i="15"/>
  <c r="N1847" i="15" s="1"/>
  <c r="M1848" i="15"/>
  <c r="N1848" i="15" s="1"/>
  <c r="M1849" i="15"/>
  <c r="N1849" i="15" s="1"/>
  <c r="M1850" i="15"/>
  <c r="N1850" i="15" s="1"/>
  <c r="M1851" i="15"/>
  <c r="N1851" i="15" s="1"/>
  <c r="M1852" i="15"/>
  <c r="N1852" i="15" s="1"/>
  <c r="M1853" i="15"/>
  <c r="N1853" i="15" s="1"/>
  <c r="M1854" i="15"/>
  <c r="N1854" i="15" s="1"/>
  <c r="M1855" i="15"/>
  <c r="N1855" i="15" s="1"/>
  <c r="M1856" i="15"/>
  <c r="N1856" i="15" s="1"/>
  <c r="M1857" i="15"/>
  <c r="N1857" i="15" s="1"/>
  <c r="M1858" i="15"/>
  <c r="N1858" i="15" s="1"/>
  <c r="M1859" i="15"/>
  <c r="N1859" i="15" s="1"/>
  <c r="M1860" i="15"/>
  <c r="N1860" i="15" s="1"/>
  <c r="M1861" i="15"/>
  <c r="N1861" i="15" s="1"/>
  <c r="M1862" i="15"/>
  <c r="N1862" i="15" s="1"/>
  <c r="M1863" i="15"/>
  <c r="N1863" i="15" s="1"/>
  <c r="M1864" i="15"/>
  <c r="N1864" i="15" s="1"/>
  <c r="M1865" i="15"/>
  <c r="N1865" i="15" s="1"/>
  <c r="M1866" i="15"/>
  <c r="N1866" i="15" s="1"/>
  <c r="M1867" i="15"/>
  <c r="N1867" i="15" s="1"/>
  <c r="M1868" i="15"/>
  <c r="N1868" i="15" s="1"/>
  <c r="M1869" i="15"/>
  <c r="N1869" i="15" s="1"/>
  <c r="M1870" i="15"/>
  <c r="N1870" i="15" s="1"/>
  <c r="M1871" i="15"/>
  <c r="N1871" i="15" s="1"/>
  <c r="M1872" i="15"/>
  <c r="N1872" i="15" s="1"/>
  <c r="M1873" i="15"/>
  <c r="N1873" i="15" s="1"/>
  <c r="M1874" i="15"/>
  <c r="N1874" i="15" s="1"/>
  <c r="M1875" i="15"/>
  <c r="N1875" i="15" s="1"/>
  <c r="M1876" i="15"/>
  <c r="N1876" i="15" s="1"/>
  <c r="M1877" i="15"/>
  <c r="N1877" i="15" s="1"/>
  <c r="M1878" i="15"/>
  <c r="N1878" i="15" s="1"/>
  <c r="M1879" i="15"/>
  <c r="N1879" i="15" s="1"/>
  <c r="M1880" i="15"/>
  <c r="N1880" i="15" s="1"/>
  <c r="M1881" i="15"/>
  <c r="N1881" i="15" s="1"/>
  <c r="M1882" i="15"/>
  <c r="N1882" i="15" s="1"/>
  <c r="M1883" i="15"/>
  <c r="N1883" i="15" s="1"/>
  <c r="M1884" i="15"/>
  <c r="N1884" i="15" s="1"/>
  <c r="M1885" i="15"/>
  <c r="N1885" i="15" s="1"/>
  <c r="M1886" i="15"/>
  <c r="N1886" i="15" s="1"/>
  <c r="M1887" i="15"/>
  <c r="N1887" i="15" s="1"/>
  <c r="M1888" i="15"/>
  <c r="N1888" i="15" s="1"/>
  <c r="M1889" i="15"/>
  <c r="N1889" i="15" s="1"/>
  <c r="M1890" i="15"/>
  <c r="N1890" i="15" s="1"/>
  <c r="M1891" i="15"/>
  <c r="N1891" i="15" s="1"/>
  <c r="M1892" i="15"/>
  <c r="N1892" i="15" s="1"/>
  <c r="M1893" i="15"/>
  <c r="N1893" i="15" s="1"/>
  <c r="M1894" i="15"/>
  <c r="N1894" i="15" s="1"/>
  <c r="M1895" i="15"/>
  <c r="N1895" i="15" s="1"/>
  <c r="M1896" i="15"/>
  <c r="N1896" i="15" s="1"/>
  <c r="M1897" i="15"/>
  <c r="N1897" i="15" s="1"/>
  <c r="M1898" i="15"/>
  <c r="N1898" i="15" s="1"/>
  <c r="M1899" i="15"/>
  <c r="N1899" i="15" s="1"/>
  <c r="M1900" i="15"/>
  <c r="N1900" i="15" s="1"/>
  <c r="M1901" i="15"/>
  <c r="N1901" i="15" s="1"/>
  <c r="M1902" i="15"/>
  <c r="N1902" i="15" s="1"/>
  <c r="M1903" i="15"/>
  <c r="N1903" i="15" s="1"/>
  <c r="M1904" i="15"/>
  <c r="N1904" i="15" s="1"/>
  <c r="M1905" i="15"/>
  <c r="N1905" i="15" s="1"/>
  <c r="M1906" i="15"/>
  <c r="N1906" i="15" s="1"/>
  <c r="M1907" i="15"/>
  <c r="N1907" i="15" s="1"/>
  <c r="M1908" i="15"/>
  <c r="N1908" i="15" s="1"/>
  <c r="M1909" i="15"/>
  <c r="N1909" i="15" s="1"/>
  <c r="M1910" i="15"/>
  <c r="N1910" i="15" s="1"/>
  <c r="M1911" i="15"/>
  <c r="N1911" i="15" s="1"/>
  <c r="M1912" i="15"/>
  <c r="N1912" i="15" s="1"/>
  <c r="M1913" i="15"/>
  <c r="N1913" i="15" s="1"/>
  <c r="M1914" i="15"/>
  <c r="N1914" i="15" s="1"/>
  <c r="M1915" i="15"/>
  <c r="N1915" i="15" s="1"/>
  <c r="M1916" i="15"/>
  <c r="N1916" i="15" s="1"/>
  <c r="M1917" i="15"/>
  <c r="N1917" i="15" s="1"/>
  <c r="M1918" i="15"/>
  <c r="N1918" i="15" s="1"/>
  <c r="M1919" i="15"/>
  <c r="N1919" i="15" s="1"/>
  <c r="M1920" i="15"/>
  <c r="N1920" i="15" s="1"/>
  <c r="M1921" i="15"/>
  <c r="N1921" i="15" s="1"/>
  <c r="M1922" i="15"/>
  <c r="N1922" i="15" s="1"/>
  <c r="M1923" i="15"/>
  <c r="N1923" i="15" s="1"/>
  <c r="M1924" i="15"/>
  <c r="N1924" i="15" s="1"/>
  <c r="M1925" i="15"/>
  <c r="N1925" i="15" s="1"/>
  <c r="M1926" i="15"/>
  <c r="N1926" i="15" s="1"/>
  <c r="M1927" i="15"/>
  <c r="N1927" i="15" s="1"/>
  <c r="M1928" i="15"/>
  <c r="N1928" i="15" s="1"/>
  <c r="M1929" i="15"/>
  <c r="N1929" i="15" s="1"/>
  <c r="M1930" i="15"/>
  <c r="N1930" i="15" s="1"/>
  <c r="M1931" i="15"/>
  <c r="N1931" i="15" s="1"/>
  <c r="M1932" i="15"/>
  <c r="N1932" i="15" s="1"/>
  <c r="M1933" i="15"/>
  <c r="N1933" i="15" s="1"/>
  <c r="M1934" i="15"/>
  <c r="N1934" i="15" s="1"/>
  <c r="M1935" i="15"/>
  <c r="N1935" i="15" s="1"/>
  <c r="M1936" i="15"/>
  <c r="N1936" i="15" s="1"/>
  <c r="M1937" i="15"/>
  <c r="N1937" i="15" s="1"/>
  <c r="M1938" i="15"/>
  <c r="N1938" i="15" s="1"/>
  <c r="M1939" i="15"/>
  <c r="N1939" i="15" s="1"/>
  <c r="M1940" i="15"/>
  <c r="N1940" i="15" s="1"/>
  <c r="M1941" i="15"/>
  <c r="N1941" i="15" s="1"/>
  <c r="M1942" i="15"/>
  <c r="N1942" i="15" s="1"/>
  <c r="M1943" i="15"/>
  <c r="N1943" i="15" s="1"/>
  <c r="M1944" i="15"/>
  <c r="N1944" i="15" s="1"/>
  <c r="M1945" i="15"/>
  <c r="N1945" i="15" s="1"/>
  <c r="M1946" i="15"/>
  <c r="N1946" i="15" s="1"/>
  <c r="M1947" i="15"/>
  <c r="N1947" i="15" s="1"/>
  <c r="M1948" i="15"/>
  <c r="N1948" i="15" s="1"/>
  <c r="M1949" i="15"/>
  <c r="N1949" i="15" s="1"/>
  <c r="M1950" i="15"/>
  <c r="N1950" i="15" s="1"/>
  <c r="M1951" i="15"/>
  <c r="N1951" i="15" s="1"/>
  <c r="M1952" i="15"/>
  <c r="N1952" i="15" s="1"/>
  <c r="M1953" i="15"/>
  <c r="N1953" i="15" s="1"/>
  <c r="M1954" i="15"/>
  <c r="N1954" i="15" s="1"/>
  <c r="M1955" i="15"/>
  <c r="N1955" i="15" s="1"/>
  <c r="M1956" i="15"/>
  <c r="N1956" i="15" s="1"/>
  <c r="M1957" i="15"/>
  <c r="N1957" i="15" s="1"/>
  <c r="M1958" i="15"/>
  <c r="N1958" i="15" s="1"/>
  <c r="M1959" i="15"/>
  <c r="N1959" i="15" s="1"/>
  <c r="M1960" i="15"/>
  <c r="N1960" i="15" s="1"/>
  <c r="M1961" i="15"/>
  <c r="N1961" i="15" s="1"/>
  <c r="M1962" i="15"/>
  <c r="N1962" i="15" s="1"/>
  <c r="M1963" i="15"/>
  <c r="N1963" i="15" s="1"/>
  <c r="M1964" i="15"/>
  <c r="N1964" i="15" s="1"/>
  <c r="M1965" i="15"/>
  <c r="N1965" i="15" s="1"/>
  <c r="M1966" i="15"/>
  <c r="N1966" i="15" s="1"/>
  <c r="M1967" i="15"/>
  <c r="N1967" i="15" s="1"/>
  <c r="M1968" i="15"/>
  <c r="N1968" i="15" s="1"/>
  <c r="M1969" i="15"/>
  <c r="N1969" i="15" s="1"/>
  <c r="M1970" i="15"/>
  <c r="N1970" i="15" s="1"/>
  <c r="M1971" i="15"/>
  <c r="N1971" i="15" s="1"/>
  <c r="M1972" i="15"/>
  <c r="N1972" i="15" s="1"/>
  <c r="M1973" i="15"/>
  <c r="N1973" i="15" s="1"/>
  <c r="M1974" i="15"/>
  <c r="N1974" i="15" s="1"/>
  <c r="M1975" i="15"/>
  <c r="N1975" i="15" s="1"/>
  <c r="M1976" i="15"/>
  <c r="N1976" i="15" s="1"/>
  <c r="M1977" i="15"/>
  <c r="N1977" i="15" s="1"/>
  <c r="M1978" i="15"/>
  <c r="N1978" i="15" s="1"/>
  <c r="M1979" i="15"/>
  <c r="N1979" i="15" s="1"/>
  <c r="M1980" i="15"/>
  <c r="N1980" i="15" s="1"/>
  <c r="M1981" i="15"/>
  <c r="N1981" i="15" s="1"/>
  <c r="M1982" i="15"/>
  <c r="N1982" i="15" s="1"/>
  <c r="M1983" i="15"/>
  <c r="N1983" i="15" s="1"/>
  <c r="M1984" i="15"/>
  <c r="N1984" i="15" s="1"/>
  <c r="M1985" i="15"/>
  <c r="N1985" i="15" s="1"/>
  <c r="M1986" i="15"/>
  <c r="N1986" i="15" s="1"/>
  <c r="M1987" i="15"/>
  <c r="N1987" i="15" s="1"/>
  <c r="M1988" i="15"/>
  <c r="N1988" i="15" s="1"/>
  <c r="M1989" i="15"/>
  <c r="N1989" i="15" s="1"/>
  <c r="M1990" i="15"/>
  <c r="N1990" i="15" s="1"/>
  <c r="M1991" i="15"/>
  <c r="N1991" i="15" s="1"/>
  <c r="M1992" i="15"/>
  <c r="N1992" i="15" s="1"/>
  <c r="M1993" i="15"/>
  <c r="N1993" i="15" s="1"/>
  <c r="M1994" i="15"/>
  <c r="N1994" i="15" s="1"/>
  <c r="M1995" i="15"/>
  <c r="N1995" i="15" s="1"/>
  <c r="M1996" i="15"/>
  <c r="N1996" i="15" s="1"/>
  <c r="M1997" i="15"/>
  <c r="N1997" i="15" s="1"/>
  <c r="M1998" i="15"/>
  <c r="N1998" i="15" s="1"/>
  <c r="M1999" i="15"/>
  <c r="N1999" i="15" s="1"/>
  <c r="M2000" i="15"/>
  <c r="N2000" i="15" s="1"/>
  <c r="M2001" i="15"/>
  <c r="N2001" i="15" s="1"/>
  <c r="M2002" i="15"/>
  <c r="N2002" i="15" s="1"/>
  <c r="M2003" i="15"/>
  <c r="N2003" i="15" s="1"/>
  <c r="M2004" i="15"/>
  <c r="N2004" i="15" s="1"/>
  <c r="M2005" i="15"/>
  <c r="N2005" i="15" s="1"/>
  <c r="M2006" i="15"/>
  <c r="N2006" i="15" s="1"/>
  <c r="M2007" i="15"/>
  <c r="N2007" i="15" s="1"/>
  <c r="M2008" i="15"/>
  <c r="N2008" i="15" s="1"/>
  <c r="M2009" i="15"/>
  <c r="N2009" i="15" s="1"/>
  <c r="M2010" i="15"/>
  <c r="N2010" i="15" s="1"/>
  <c r="M2011" i="15"/>
  <c r="N2011" i="15" s="1"/>
  <c r="M2012" i="15"/>
  <c r="N2012" i="15" s="1"/>
  <c r="M2013" i="15"/>
  <c r="N2013" i="15" s="1"/>
  <c r="M2014" i="15"/>
  <c r="N2014" i="15" s="1"/>
  <c r="M2015" i="15"/>
  <c r="N2015" i="15" s="1"/>
  <c r="M2016" i="15"/>
  <c r="N2016" i="15" s="1"/>
  <c r="M2017" i="15"/>
  <c r="N2017" i="15" s="1"/>
  <c r="M2018" i="15"/>
  <c r="N2018" i="15" s="1"/>
  <c r="M2019" i="15"/>
  <c r="N2019" i="15" s="1"/>
  <c r="M2020" i="15"/>
  <c r="N2020" i="15" s="1"/>
  <c r="M2021" i="15"/>
  <c r="N2021" i="15" s="1"/>
  <c r="M2022" i="15"/>
  <c r="N2022" i="15" s="1"/>
  <c r="M2023" i="15"/>
  <c r="N2023" i="15" s="1"/>
  <c r="M2024" i="15"/>
  <c r="N2024" i="15" s="1"/>
  <c r="M2025" i="15"/>
  <c r="N2025" i="15" s="1"/>
  <c r="M2026" i="15"/>
  <c r="N2026" i="15" s="1"/>
  <c r="M2027" i="15"/>
  <c r="N2027" i="15" s="1"/>
  <c r="M2028" i="15"/>
  <c r="N2028" i="15" s="1"/>
  <c r="M2029" i="15"/>
  <c r="N2029" i="15" s="1"/>
  <c r="M2030" i="15"/>
  <c r="N2030" i="15" s="1"/>
  <c r="M2031" i="15"/>
  <c r="N2031" i="15" s="1"/>
  <c r="M2032" i="15"/>
  <c r="N2032" i="15" s="1"/>
  <c r="M2033" i="15"/>
  <c r="N2033" i="15" s="1"/>
  <c r="M2034" i="15"/>
  <c r="N2034" i="15" s="1"/>
  <c r="M2035" i="15"/>
  <c r="N2035" i="15" s="1"/>
  <c r="M2036" i="15"/>
  <c r="N2036" i="15" s="1"/>
  <c r="M2037" i="15"/>
  <c r="N2037" i="15" s="1"/>
  <c r="M2038" i="15"/>
  <c r="N2038" i="15" s="1"/>
  <c r="M2039" i="15"/>
  <c r="N2039" i="15" s="1"/>
  <c r="M2040" i="15"/>
  <c r="N2040" i="15" s="1"/>
  <c r="M2041" i="15"/>
  <c r="N2041" i="15" s="1"/>
  <c r="M2042" i="15"/>
  <c r="N2042" i="15" s="1"/>
  <c r="M2043" i="15"/>
  <c r="N2043" i="15" s="1"/>
  <c r="M2044" i="15"/>
  <c r="N2044" i="15" s="1"/>
  <c r="M2045" i="15"/>
  <c r="N2045" i="15" s="1"/>
  <c r="M2046" i="15"/>
  <c r="N2046" i="15" s="1"/>
  <c r="M2047" i="15"/>
  <c r="N2047" i="15" s="1"/>
  <c r="M2048" i="15"/>
  <c r="N2048" i="15" s="1"/>
  <c r="M2049" i="15"/>
  <c r="N2049" i="15" s="1"/>
  <c r="M2050" i="15"/>
  <c r="N2050" i="15" s="1"/>
  <c r="M2051" i="15"/>
  <c r="N2051" i="15" s="1"/>
  <c r="M2052" i="15"/>
  <c r="N2052" i="15" s="1"/>
  <c r="M2053" i="15"/>
  <c r="N2053" i="15" s="1"/>
  <c r="M2054" i="15"/>
  <c r="N2054" i="15" s="1"/>
  <c r="M2055" i="15"/>
  <c r="N2055" i="15" s="1"/>
  <c r="M2056" i="15"/>
  <c r="N2056" i="15" s="1"/>
  <c r="M2057" i="15"/>
  <c r="N2057" i="15" s="1"/>
  <c r="M2058" i="15"/>
  <c r="N2058" i="15" s="1"/>
  <c r="M2059" i="15"/>
  <c r="N2059" i="15" s="1"/>
  <c r="M2060" i="15"/>
  <c r="N2060" i="15" s="1"/>
  <c r="M2061" i="15"/>
  <c r="N2061" i="15" s="1"/>
  <c r="M2062" i="15"/>
  <c r="N2062" i="15" s="1"/>
  <c r="M2063" i="15"/>
  <c r="N2063" i="15" s="1"/>
  <c r="M2064" i="15"/>
  <c r="N2064" i="15" s="1"/>
  <c r="M2065" i="15"/>
  <c r="N2065" i="15" s="1"/>
  <c r="M2066" i="15"/>
  <c r="N2066" i="15" s="1"/>
  <c r="M2067" i="15"/>
  <c r="N2067" i="15" s="1"/>
  <c r="M2068" i="15"/>
  <c r="N2068" i="15" s="1"/>
  <c r="M2069" i="15"/>
  <c r="N2069" i="15" s="1"/>
  <c r="M2070" i="15"/>
  <c r="N2070" i="15" s="1"/>
  <c r="M2071" i="15"/>
  <c r="N2071" i="15" s="1"/>
  <c r="M2072" i="15"/>
  <c r="N2072" i="15" s="1"/>
  <c r="M2073" i="15"/>
  <c r="N2073" i="15" s="1"/>
  <c r="M2074" i="15"/>
  <c r="N2074" i="15" s="1"/>
  <c r="M2075" i="15"/>
  <c r="N2075" i="15" s="1"/>
  <c r="M2076" i="15"/>
  <c r="N2076" i="15" s="1"/>
  <c r="M2077" i="15"/>
  <c r="N2077" i="15" s="1"/>
  <c r="M2078" i="15"/>
  <c r="N2078" i="15" s="1"/>
  <c r="M2079" i="15"/>
  <c r="N2079" i="15" s="1"/>
  <c r="M2080" i="15"/>
  <c r="N2080" i="15" s="1"/>
  <c r="M2081" i="15"/>
  <c r="N2081" i="15" s="1"/>
  <c r="M2082" i="15"/>
  <c r="N2082" i="15" s="1"/>
  <c r="M2083" i="15"/>
  <c r="N2083" i="15" s="1"/>
  <c r="M2084" i="15"/>
  <c r="N2084" i="15" s="1"/>
  <c r="M2085" i="15"/>
  <c r="N2085" i="15" s="1"/>
  <c r="M2086" i="15"/>
  <c r="N2086" i="15" s="1"/>
  <c r="M2087" i="15"/>
  <c r="N2087" i="15" s="1"/>
  <c r="M2088" i="15"/>
  <c r="N2088" i="15" s="1"/>
  <c r="M2089" i="15"/>
  <c r="N2089" i="15" s="1"/>
  <c r="M2090" i="15"/>
  <c r="N2090" i="15" s="1"/>
  <c r="M2091" i="15"/>
  <c r="N2091" i="15" s="1"/>
  <c r="M2092" i="15"/>
  <c r="N2092" i="15" s="1"/>
  <c r="M2093" i="15"/>
  <c r="N2093" i="15" s="1"/>
  <c r="M2094" i="15"/>
  <c r="N2094" i="15" s="1"/>
  <c r="M2095" i="15"/>
  <c r="N2095" i="15" s="1"/>
  <c r="M2096" i="15"/>
  <c r="N2096" i="15" s="1"/>
  <c r="M2097" i="15"/>
  <c r="N2097" i="15" s="1"/>
  <c r="M2098" i="15"/>
  <c r="N2098" i="15" s="1"/>
  <c r="M2099" i="15"/>
  <c r="N2099" i="15" s="1"/>
  <c r="M2100" i="15"/>
  <c r="N2100" i="15" s="1"/>
  <c r="M2101" i="15"/>
  <c r="N2101" i="15" s="1"/>
  <c r="M2102" i="15"/>
  <c r="N2102" i="15" s="1"/>
  <c r="M2103" i="15"/>
  <c r="N2103" i="15" s="1"/>
  <c r="M2104" i="15"/>
  <c r="N2104" i="15" s="1"/>
  <c r="M2105" i="15"/>
  <c r="N2105" i="15" s="1"/>
  <c r="M2106" i="15"/>
  <c r="N2106" i="15" s="1"/>
  <c r="M2107" i="15"/>
  <c r="N2107" i="15" s="1"/>
  <c r="M2108" i="15"/>
  <c r="N2108" i="15" s="1"/>
  <c r="M2109" i="15"/>
  <c r="N2109" i="15" s="1"/>
  <c r="M2110" i="15"/>
  <c r="N2110" i="15" s="1"/>
  <c r="M2111" i="15"/>
  <c r="N2111" i="15" s="1"/>
  <c r="M2112" i="15"/>
  <c r="N2112" i="15" s="1"/>
  <c r="M2113" i="15"/>
  <c r="N2113" i="15" s="1"/>
  <c r="M2114" i="15"/>
  <c r="N2114" i="15" s="1"/>
  <c r="M2115" i="15"/>
  <c r="N2115" i="15" s="1"/>
  <c r="M2116" i="15"/>
  <c r="N2116" i="15" s="1"/>
  <c r="M2117" i="15"/>
  <c r="N2117" i="15" s="1"/>
  <c r="M2118" i="15"/>
  <c r="N2118" i="15" s="1"/>
  <c r="M2119" i="15"/>
  <c r="N2119" i="15" s="1"/>
  <c r="M2120" i="15"/>
  <c r="N2120" i="15" s="1"/>
  <c r="M2121" i="15"/>
  <c r="N2121" i="15" s="1"/>
  <c r="M2122" i="15"/>
  <c r="N2122" i="15" s="1"/>
  <c r="M2123" i="15"/>
  <c r="N2123" i="15" s="1"/>
  <c r="M2124" i="15"/>
  <c r="N2124" i="15" s="1"/>
  <c r="M2125" i="15"/>
  <c r="N2125" i="15" s="1"/>
  <c r="M2126" i="15"/>
  <c r="N2126" i="15" s="1"/>
  <c r="M2127" i="15"/>
  <c r="N2127" i="15" s="1"/>
  <c r="M2128" i="15"/>
  <c r="N2128" i="15" s="1"/>
  <c r="M2129" i="15"/>
  <c r="N2129" i="15" s="1"/>
  <c r="M2130" i="15"/>
  <c r="N2130" i="15" s="1"/>
  <c r="M2131" i="15"/>
  <c r="N2131" i="15" s="1"/>
  <c r="M2132" i="15"/>
  <c r="N2132" i="15" s="1"/>
  <c r="M2133" i="15"/>
  <c r="N2133" i="15" s="1"/>
  <c r="M2134" i="15"/>
  <c r="N2134" i="15" s="1"/>
  <c r="M2135" i="15"/>
  <c r="N2135" i="15" s="1"/>
  <c r="M2136" i="15"/>
  <c r="N2136" i="15" s="1"/>
  <c r="M2137" i="15"/>
  <c r="N2137" i="15" s="1"/>
  <c r="M2138" i="15"/>
  <c r="N2138" i="15" s="1"/>
  <c r="M2139" i="15"/>
  <c r="N2139" i="15" s="1"/>
  <c r="M2140" i="15"/>
  <c r="N2140" i="15" s="1"/>
  <c r="M2141" i="15"/>
  <c r="N2141" i="15" s="1"/>
  <c r="M2142" i="15"/>
  <c r="N2142" i="15" s="1"/>
  <c r="M2143" i="15"/>
  <c r="N2143" i="15" s="1"/>
  <c r="M2144" i="15"/>
  <c r="N2144" i="15" s="1"/>
  <c r="M2145" i="15"/>
  <c r="N2145" i="15" s="1"/>
  <c r="M2146" i="15"/>
  <c r="N2146" i="15" s="1"/>
  <c r="M2147" i="15"/>
  <c r="N2147" i="15" s="1"/>
  <c r="M2148" i="15"/>
  <c r="N2148" i="15" s="1"/>
  <c r="M2149" i="15"/>
  <c r="N2149" i="15" s="1"/>
  <c r="M2150" i="15"/>
  <c r="N2150" i="15" s="1"/>
  <c r="M2151" i="15"/>
  <c r="N2151" i="15" s="1"/>
  <c r="M2152" i="15"/>
  <c r="N2152" i="15" s="1"/>
  <c r="M2153" i="15"/>
  <c r="N2153" i="15" s="1"/>
  <c r="M2154" i="15"/>
  <c r="N2154" i="15" s="1"/>
  <c r="M2155" i="15"/>
  <c r="N2155" i="15" s="1"/>
  <c r="M2156" i="15"/>
  <c r="N2156" i="15" s="1"/>
  <c r="M2157" i="15"/>
  <c r="N2157" i="15" s="1"/>
  <c r="M2158" i="15"/>
  <c r="N2158" i="15" s="1"/>
  <c r="M2159" i="15"/>
  <c r="N2159" i="15" s="1"/>
  <c r="M2160" i="15"/>
  <c r="N2160" i="15" s="1"/>
  <c r="M2161" i="15"/>
  <c r="N2161" i="15" s="1"/>
  <c r="M2162" i="15"/>
  <c r="N2162" i="15" s="1"/>
  <c r="M2163" i="15"/>
  <c r="N2163" i="15" s="1"/>
  <c r="M2164" i="15"/>
  <c r="N2164" i="15" s="1"/>
  <c r="M2165" i="15"/>
  <c r="N2165" i="15" s="1"/>
  <c r="M2166" i="15"/>
  <c r="N2166" i="15" s="1"/>
  <c r="M2167" i="15"/>
  <c r="N2167" i="15" s="1"/>
  <c r="M2168" i="15"/>
  <c r="N2168" i="15" s="1"/>
  <c r="M2169" i="15"/>
  <c r="N2169" i="15" s="1"/>
  <c r="M2170" i="15"/>
  <c r="N2170" i="15" s="1"/>
  <c r="M2171" i="15"/>
  <c r="N2171" i="15" s="1"/>
  <c r="M2172" i="15"/>
  <c r="N2172" i="15" s="1"/>
  <c r="M2173" i="15"/>
  <c r="N2173" i="15" s="1"/>
  <c r="M2174" i="15"/>
  <c r="N2174" i="15" s="1"/>
  <c r="M2175" i="15"/>
  <c r="N2175" i="15" s="1"/>
  <c r="M2176" i="15"/>
  <c r="N2176" i="15" s="1"/>
  <c r="M2177" i="15"/>
  <c r="N2177" i="15" s="1"/>
  <c r="M2178" i="15"/>
  <c r="N2178" i="15" s="1"/>
  <c r="M2179" i="15"/>
  <c r="N2179" i="15" s="1"/>
  <c r="M2180" i="15"/>
  <c r="N2180" i="15" s="1"/>
  <c r="M2181" i="15"/>
  <c r="N2181" i="15" s="1"/>
  <c r="M2182" i="15"/>
  <c r="N2182" i="15" s="1"/>
  <c r="M2183" i="15"/>
  <c r="N2183" i="15" s="1"/>
  <c r="M2184" i="15"/>
  <c r="N2184" i="15" s="1"/>
  <c r="M2185" i="15"/>
  <c r="N2185" i="15" s="1"/>
  <c r="M2186" i="15"/>
  <c r="N2186" i="15" s="1"/>
  <c r="M2187" i="15"/>
  <c r="N2187" i="15" s="1"/>
  <c r="M2188" i="15"/>
  <c r="N2188" i="15" s="1"/>
  <c r="M2189" i="15"/>
  <c r="N2189" i="15" s="1"/>
  <c r="M2190" i="15"/>
  <c r="N2190" i="15" s="1"/>
  <c r="M2191" i="15"/>
  <c r="N2191" i="15" s="1"/>
  <c r="M2192" i="15"/>
  <c r="N2192" i="15" s="1"/>
  <c r="M2193" i="15"/>
  <c r="N2193" i="15" s="1"/>
  <c r="M2194" i="15"/>
  <c r="N2194" i="15" s="1"/>
  <c r="M2195" i="15"/>
  <c r="N2195" i="15" s="1"/>
  <c r="M2196" i="15"/>
  <c r="N2196" i="15" s="1"/>
  <c r="M2197" i="15"/>
  <c r="N2197" i="15" s="1"/>
  <c r="M2198" i="15"/>
  <c r="N2198" i="15" s="1"/>
  <c r="M2199" i="15"/>
  <c r="N2199" i="15" s="1"/>
  <c r="M2200" i="15"/>
  <c r="N2200" i="15" s="1"/>
  <c r="M2201" i="15"/>
  <c r="N2201" i="15" s="1"/>
  <c r="M2202" i="15"/>
  <c r="N2202" i="15" s="1"/>
  <c r="M2203" i="15"/>
  <c r="N2203" i="15" s="1"/>
  <c r="M2204" i="15"/>
  <c r="N2204" i="15" s="1"/>
  <c r="M2205" i="15"/>
  <c r="N2205" i="15" s="1"/>
  <c r="M2206" i="15"/>
  <c r="N2206" i="15" s="1"/>
  <c r="M2207" i="15"/>
  <c r="N2207" i="15" s="1"/>
  <c r="M2208" i="15"/>
  <c r="N2208" i="15" s="1"/>
  <c r="M2209" i="15"/>
  <c r="N2209" i="15" s="1"/>
  <c r="M2210" i="15"/>
  <c r="N2210" i="15" s="1"/>
  <c r="M2211" i="15"/>
  <c r="N2211" i="15" s="1"/>
  <c r="M2212" i="15"/>
  <c r="N2212" i="15" s="1"/>
  <c r="M2213" i="15"/>
  <c r="N2213" i="15" s="1"/>
  <c r="M2214" i="15"/>
  <c r="N2214" i="15" s="1"/>
  <c r="M2215" i="15"/>
  <c r="N2215" i="15" s="1"/>
  <c r="M2216" i="15"/>
  <c r="N2216" i="15" s="1"/>
  <c r="M2217" i="15"/>
  <c r="N2217" i="15" s="1"/>
  <c r="M2218" i="15"/>
  <c r="N2218" i="15" s="1"/>
  <c r="M2219" i="15"/>
  <c r="N2219" i="15" s="1"/>
  <c r="M2220" i="15"/>
  <c r="N2220" i="15" s="1"/>
  <c r="M2221" i="15"/>
  <c r="N2221" i="15" s="1"/>
  <c r="M2222" i="15"/>
  <c r="N2222" i="15" s="1"/>
  <c r="M2223" i="15"/>
  <c r="N2223" i="15" s="1"/>
  <c r="M2224" i="15"/>
  <c r="N2224" i="15" s="1"/>
  <c r="M2225" i="15"/>
  <c r="N2225" i="15" s="1"/>
  <c r="M2226" i="15"/>
  <c r="N2226" i="15" s="1"/>
  <c r="M2227" i="15"/>
  <c r="N2227" i="15" s="1"/>
  <c r="M2228" i="15"/>
  <c r="N2228" i="15" s="1"/>
  <c r="M2229" i="15"/>
  <c r="N2229" i="15" s="1"/>
  <c r="M2230" i="15"/>
  <c r="N2230" i="15" s="1"/>
  <c r="M2231" i="15"/>
  <c r="N2231" i="15" s="1"/>
  <c r="M2232" i="15"/>
  <c r="N2232" i="15" s="1"/>
  <c r="M2233" i="15"/>
  <c r="N2233" i="15" s="1"/>
  <c r="M2234" i="15"/>
  <c r="N2234" i="15" s="1"/>
  <c r="M2235" i="15"/>
  <c r="N2235" i="15" s="1"/>
  <c r="M2236" i="15"/>
  <c r="N2236" i="15" s="1"/>
  <c r="M2237" i="15"/>
  <c r="N2237" i="15" s="1"/>
  <c r="M2238" i="15"/>
  <c r="N2238" i="15" s="1"/>
  <c r="M2239" i="15"/>
  <c r="N2239" i="15" s="1"/>
  <c r="M2240" i="15"/>
  <c r="N2240" i="15" s="1"/>
  <c r="M2241" i="15"/>
  <c r="N2241" i="15" s="1"/>
  <c r="M2242" i="15"/>
  <c r="N2242" i="15" s="1"/>
  <c r="M2243" i="15"/>
  <c r="N2243" i="15" s="1"/>
  <c r="M2244" i="15"/>
  <c r="N2244" i="15" s="1"/>
  <c r="M2245" i="15"/>
  <c r="N2245" i="15" s="1"/>
  <c r="M2246" i="15"/>
  <c r="N2246" i="15" s="1"/>
  <c r="M2247" i="15"/>
  <c r="N2247" i="15" s="1"/>
  <c r="M2248" i="15"/>
  <c r="N2248" i="15" s="1"/>
  <c r="M2249" i="15"/>
  <c r="N2249" i="15" s="1"/>
  <c r="M2250" i="15"/>
  <c r="N2250" i="15" s="1"/>
  <c r="M2251" i="15"/>
  <c r="N2251" i="15" s="1"/>
  <c r="M2252" i="15"/>
  <c r="N2252" i="15" s="1"/>
  <c r="M2253" i="15"/>
  <c r="N2253" i="15" s="1"/>
  <c r="M2254" i="15"/>
  <c r="N2254" i="15" s="1"/>
  <c r="M2255" i="15"/>
  <c r="N2255" i="15" s="1"/>
  <c r="M2256" i="15"/>
  <c r="N2256" i="15" s="1"/>
  <c r="M2257" i="15"/>
  <c r="N2257" i="15" s="1"/>
  <c r="M2258" i="15"/>
  <c r="N2258" i="15" s="1"/>
  <c r="M2259" i="15"/>
  <c r="N2259" i="15" s="1"/>
  <c r="M2260" i="15"/>
  <c r="N2260" i="15" s="1"/>
  <c r="M2261" i="15"/>
  <c r="N2261" i="15" s="1"/>
  <c r="M2262" i="15"/>
  <c r="N2262" i="15" s="1"/>
  <c r="M2263" i="15"/>
  <c r="N2263" i="15" s="1"/>
  <c r="M2264" i="15"/>
  <c r="N2264" i="15" s="1"/>
  <c r="M2265" i="15"/>
  <c r="N2265" i="15" s="1"/>
  <c r="M2266" i="15"/>
  <c r="N2266" i="15" s="1"/>
  <c r="M2267" i="15"/>
  <c r="N2267" i="15" s="1"/>
  <c r="M2268" i="15"/>
  <c r="N2268" i="15" s="1"/>
  <c r="M2269" i="15"/>
  <c r="N2269" i="15" s="1"/>
  <c r="M2270" i="15"/>
  <c r="N2270" i="15" s="1"/>
  <c r="M2271" i="15"/>
  <c r="N2271" i="15" s="1"/>
  <c r="M2272" i="15"/>
  <c r="N2272" i="15" s="1"/>
  <c r="M2273" i="15"/>
  <c r="N2273" i="15" s="1"/>
  <c r="M2274" i="15"/>
  <c r="N2274" i="15" s="1"/>
  <c r="M2275" i="15"/>
  <c r="N2275" i="15" s="1"/>
  <c r="M2276" i="15"/>
  <c r="N2276" i="15" s="1"/>
  <c r="M2277" i="15"/>
  <c r="N2277" i="15" s="1"/>
  <c r="M2278" i="15"/>
  <c r="N2278" i="15" s="1"/>
  <c r="M2279" i="15"/>
  <c r="N2279" i="15" s="1"/>
  <c r="M2280" i="15"/>
  <c r="N2280" i="15" s="1"/>
  <c r="M2281" i="15"/>
  <c r="N2281" i="15" s="1"/>
  <c r="M2282" i="15"/>
  <c r="N2282" i="15" s="1"/>
  <c r="M2283" i="15"/>
  <c r="N2283" i="15" s="1"/>
  <c r="M2284" i="15"/>
  <c r="N2284" i="15" s="1"/>
  <c r="M2285" i="15"/>
  <c r="N2285" i="15" s="1"/>
  <c r="M2286" i="15"/>
  <c r="N2286" i="15" s="1"/>
  <c r="M2287" i="15"/>
  <c r="N2287" i="15" s="1"/>
  <c r="M2288" i="15"/>
  <c r="N2288" i="15" s="1"/>
  <c r="M2289" i="15"/>
  <c r="N2289" i="15" s="1"/>
  <c r="M2290" i="15"/>
  <c r="N2290" i="15" s="1"/>
  <c r="M2291" i="15"/>
  <c r="N2291" i="15" s="1"/>
  <c r="M2292" i="15"/>
  <c r="N2292" i="15" s="1"/>
  <c r="M2293" i="15"/>
  <c r="N2293" i="15" s="1"/>
  <c r="M2294" i="15"/>
  <c r="N2294" i="15" s="1"/>
  <c r="M2295" i="15"/>
  <c r="N2295" i="15" s="1"/>
  <c r="M2296" i="15"/>
  <c r="N2296" i="15" s="1"/>
  <c r="M2297" i="15"/>
  <c r="N2297" i="15" s="1"/>
  <c r="M2298" i="15"/>
  <c r="N2298" i="15" s="1"/>
  <c r="M2299" i="15"/>
  <c r="N2299" i="15" s="1"/>
  <c r="M2300" i="15"/>
  <c r="N2300" i="15" s="1"/>
  <c r="M2301" i="15"/>
  <c r="N2301" i="15" s="1"/>
  <c r="M2302" i="15"/>
  <c r="N2302" i="15" s="1"/>
  <c r="M2303" i="15"/>
  <c r="N2303" i="15" s="1"/>
  <c r="M2304" i="15"/>
  <c r="N2304" i="15" s="1"/>
  <c r="M2305" i="15"/>
  <c r="N2305" i="15" s="1"/>
  <c r="M2306" i="15"/>
  <c r="N2306" i="15" s="1"/>
  <c r="M2307" i="15"/>
  <c r="N2307" i="15" s="1"/>
  <c r="M2308" i="15"/>
  <c r="N2308" i="15" s="1"/>
  <c r="M2309" i="15"/>
  <c r="N2309" i="15" s="1"/>
  <c r="M2310" i="15"/>
  <c r="N2310" i="15" s="1"/>
  <c r="M2311" i="15"/>
  <c r="N2311" i="15" s="1"/>
  <c r="M2312" i="15"/>
  <c r="N2312" i="15" s="1"/>
  <c r="M2313" i="15"/>
  <c r="N2313" i="15" s="1"/>
  <c r="M2314" i="15"/>
  <c r="N2314" i="15" s="1"/>
  <c r="M2315" i="15"/>
  <c r="N2315" i="15" s="1"/>
  <c r="M2316" i="15"/>
  <c r="N2316" i="15" s="1"/>
  <c r="M2317" i="15"/>
  <c r="N2317" i="15" s="1"/>
  <c r="M2318" i="15"/>
  <c r="N2318" i="15" s="1"/>
  <c r="M2319" i="15"/>
  <c r="N2319" i="15" s="1"/>
  <c r="M2320" i="15"/>
  <c r="N2320" i="15" s="1"/>
  <c r="M2321" i="15"/>
  <c r="N2321" i="15" s="1"/>
  <c r="M2322" i="15"/>
  <c r="N2322" i="15" s="1"/>
  <c r="M2323" i="15"/>
  <c r="N2323" i="15" s="1"/>
  <c r="M2324" i="15"/>
  <c r="N2324" i="15" s="1"/>
  <c r="M2325" i="15"/>
  <c r="N2325" i="15" s="1"/>
  <c r="M2326" i="15"/>
  <c r="N2326" i="15" s="1"/>
  <c r="M2327" i="15"/>
  <c r="N2327" i="15" s="1"/>
  <c r="M2328" i="15"/>
  <c r="N2328" i="15" s="1"/>
  <c r="M2329" i="15"/>
  <c r="N2329" i="15" s="1"/>
  <c r="M2330" i="15"/>
  <c r="N2330" i="15" s="1"/>
  <c r="M2331" i="15"/>
  <c r="N2331" i="15" s="1"/>
  <c r="M2332" i="15"/>
  <c r="N2332" i="15" s="1"/>
  <c r="M2333" i="15"/>
  <c r="N2333" i="15" s="1"/>
  <c r="M2334" i="15"/>
  <c r="N2334" i="15" s="1"/>
  <c r="M2335" i="15"/>
  <c r="N2335" i="15" s="1"/>
  <c r="M2336" i="15"/>
  <c r="N2336" i="15" s="1"/>
  <c r="M2337" i="15"/>
  <c r="N2337" i="15" s="1"/>
  <c r="M2338" i="15"/>
  <c r="N2338" i="15" s="1"/>
  <c r="M2339" i="15"/>
  <c r="N2339" i="15" s="1"/>
  <c r="M2340" i="15"/>
  <c r="N2340" i="15" s="1"/>
  <c r="M2341" i="15"/>
  <c r="N2341" i="15" s="1"/>
  <c r="M2342" i="15"/>
  <c r="N2342" i="15" s="1"/>
  <c r="M2343" i="15"/>
  <c r="N2343" i="15" s="1"/>
  <c r="M2344" i="15"/>
  <c r="N2344" i="15" s="1"/>
  <c r="M2345" i="15"/>
  <c r="N2345" i="15" s="1"/>
  <c r="M2346" i="15"/>
  <c r="N2346" i="15" s="1"/>
  <c r="M2347" i="15"/>
  <c r="N2347" i="15" s="1"/>
  <c r="M2348" i="15"/>
  <c r="N2348" i="15" s="1"/>
  <c r="M2349" i="15"/>
  <c r="N2349" i="15" s="1"/>
  <c r="M2350" i="15"/>
  <c r="N2350" i="15" s="1"/>
  <c r="M2351" i="15"/>
  <c r="N2351" i="15" s="1"/>
  <c r="M2352" i="15"/>
  <c r="N2352" i="15" s="1"/>
  <c r="M2353" i="15"/>
  <c r="N2353" i="15" s="1"/>
  <c r="M2354" i="15"/>
  <c r="N2354" i="15" s="1"/>
  <c r="M2355" i="15"/>
  <c r="N2355" i="15" s="1"/>
  <c r="M2356" i="15"/>
  <c r="N2356" i="15" s="1"/>
  <c r="M2357" i="15"/>
  <c r="N2357" i="15" s="1"/>
  <c r="M2358" i="15"/>
  <c r="N2358" i="15" s="1"/>
  <c r="M2359" i="15"/>
  <c r="N2359" i="15" s="1"/>
  <c r="M2360" i="15"/>
  <c r="N2360" i="15" s="1"/>
  <c r="M2361" i="15"/>
  <c r="N2361" i="15" s="1"/>
  <c r="M2362" i="15"/>
  <c r="N2362" i="15" s="1"/>
  <c r="M2363" i="15"/>
  <c r="N2363" i="15" s="1"/>
  <c r="M2364" i="15"/>
  <c r="N2364" i="15" s="1"/>
  <c r="M2365" i="15"/>
  <c r="N2365" i="15" s="1"/>
  <c r="M2366" i="15"/>
  <c r="N2366" i="15" s="1"/>
  <c r="M2367" i="15"/>
  <c r="N2367" i="15" s="1"/>
  <c r="M2368" i="15"/>
  <c r="N2368" i="15" s="1"/>
  <c r="M2369" i="15"/>
  <c r="N2369" i="15" s="1"/>
  <c r="M2370" i="15"/>
  <c r="N2370" i="15" s="1"/>
  <c r="M2371" i="15"/>
  <c r="N2371" i="15" s="1"/>
  <c r="M2372" i="15"/>
  <c r="N2372" i="15" s="1"/>
  <c r="M2373" i="15"/>
  <c r="N2373" i="15" s="1"/>
  <c r="M2374" i="15"/>
  <c r="N2374" i="15" s="1"/>
  <c r="M2375" i="15"/>
  <c r="N2375" i="15" s="1"/>
  <c r="M2376" i="15"/>
  <c r="N2376" i="15" s="1"/>
  <c r="M2377" i="15"/>
  <c r="N2377" i="15" s="1"/>
  <c r="M2378" i="15"/>
  <c r="N2378" i="15" s="1"/>
  <c r="M2379" i="15"/>
  <c r="N2379" i="15" s="1"/>
  <c r="M2380" i="15"/>
  <c r="N2380" i="15" s="1"/>
  <c r="M2381" i="15"/>
  <c r="N2381" i="15" s="1"/>
  <c r="M2382" i="15"/>
  <c r="N2382" i="15" s="1"/>
  <c r="M2383" i="15"/>
  <c r="N2383" i="15" s="1"/>
  <c r="M2384" i="15"/>
  <c r="N2384" i="15" s="1"/>
  <c r="M2385" i="15"/>
  <c r="N2385" i="15" s="1"/>
  <c r="M2386" i="15"/>
  <c r="N2386" i="15" s="1"/>
  <c r="M2387" i="15"/>
  <c r="N2387" i="15" s="1"/>
  <c r="M2388" i="15"/>
  <c r="N2388" i="15" s="1"/>
  <c r="M2389" i="15"/>
  <c r="N2389" i="15" s="1"/>
  <c r="M2390" i="15"/>
  <c r="N2390" i="15" s="1"/>
  <c r="M2391" i="15"/>
  <c r="N2391" i="15" s="1"/>
  <c r="M2392" i="15"/>
  <c r="N2392" i="15" s="1"/>
  <c r="M2393" i="15"/>
  <c r="N2393" i="15" s="1"/>
  <c r="M2394" i="15"/>
  <c r="N2394" i="15" s="1"/>
  <c r="M2395" i="15"/>
  <c r="N2395" i="15" s="1"/>
  <c r="M2396" i="15"/>
  <c r="N2396" i="15" s="1"/>
  <c r="M2397" i="15"/>
  <c r="N2397" i="15" s="1"/>
  <c r="M2398" i="15"/>
  <c r="N2398" i="15" s="1"/>
  <c r="M2399" i="15"/>
  <c r="N2399" i="15" s="1"/>
  <c r="M2400" i="15"/>
  <c r="N2400" i="15" s="1"/>
  <c r="M2401" i="15"/>
  <c r="N2401" i="15" s="1"/>
  <c r="M2402" i="15"/>
  <c r="N2402" i="15" s="1"/>
  <c r="M2403" i="15"/>
  <c r="N2403" i="15" s="1"/>
  <c r="M2404" i="15"/>
  <c r="N2404" i="15" s="1"/>
  <c r="M2405" i="15"/>
  <c r="N2405" i="15" s="1"/>
  <c r="M2406" i="15"/>
  <c r="N2406" i="15" s="1"/>
  <c r="M2407" i="15"/>
  <c r="N2407" i="15" s="1"/>
  <c r="M2408" i="15"/>
  <c r="N2408" i="15" s="1"/>
  <c r="M2409" i="15"/>
  <c r="N2409" i="15" s="1"/>
  <c r="M2410" i="15"/>
  <c r="N2410" i="15" s="1"/>
  <c r="M2411" i="15"/>
  <c r="N2411" i="15" s="1"/>
  <c r="M2412" i="15"/>
  <c r="N2412" i="15" s="1"/>
  <c r="M2413" i="15"/>
  <c r="N2413" i="15" s="1"/>
  <c r="M2414" i="15"/>
  <c r="N2414" i="15" s="1"/>
  <c r="M2415" i="15"/>
  <c r="N2415" i="15" s="1"/>
  <c r="M2416" i="15"/>
  <c r="N2416" i="15" s="1"/>
  <c r="M2417" i="15"/>
  <c r="N2417" i="15" s="1"/>
  <c r="M2418" i="15"/>
  <c r="N2418" i="15" s="1"/>
  <c r="M2419" i="15"/>
  <c r="N2419" i="15" s="1"/>
  <c r="M2420" i="15"/>
  <c r="N2420" i="15" s="1"/>
  <c r="M2421" i="15"/>
  <c r="N2421" i="15" s="1"/>
  <c r="M2422" i="15"/>
  <c r="N2422" i="15" s="1"/>
  <c r="M2423" i="15"/>
  <c r="N2423" i="15" s="1"/>
  <c r="M2424" i="15"/>
  <c r="N2424" i="15" s="1"/>
  <c r="M2425" i="15"/>
  <c r="N2425" i="15" s="1"/>
  <c r="M2426" i="15"/>
  <c r="N2426" i="15" s="1"/>
  <c r="M2427" i="15"/>
  <c r="N2427" i="15" s="1"/>
  <c r="M2428" i="15"/>
  <c r="N2428" i="15" s="1"/>
  <c r="M2429" i="15"/>
  <c r="N2429" i="15" s="1"/>
  <c r="M2430" i="15"/>
  <c r="N2430" i="15" s="1"/>
  <c r="M2431" i="15"/>
  <c r="N2431" i="15" s="1"/>
  <c r="M2432" i="15"/>
  <c r="N2432" i="15" s="1"/>
  <c r="M2433" i="15"/>
  <c r="N2433" i="15" s="1"/>
  <c r="M2434" i="15"/>
  <c r="N2434" i="15" s="1"/>
  <c r="M2435" i="15"/>
  <c r="N2435" i="15" s="1"/>
  <c r="M2436" i="15"/>
  <c r="N2436" i="15" s="1"/>
  <c r="M2437" i="15"/>
  <c r="N2437" i="15" s="1"/>
  <c r="M2438" i="15"/>
  <c r="N2438" i="15" s="1"/>
  <c r="M2439" i="15"/>
  <c r="N2439" i="15" s="1"/>
  <c r="M2440" i="15"/>
  <c r="N2440" i="15" s="1"/>
  <c r="M2441" i="15"/>
  <c r="N2441" i="15" s="1"/>
  <c r="M2442" i="15"/>
  <c r="N2442" i="15" s="1"/>
  <c r="M2443" i="15"/>
  <c r="N2443" i="15" s="1"/>
  <c r="M2444" i="15"/>
  <c r="N2444" i="15" s="1"/>
  <c r="M2445" i="15"/>
  <c r="N2445" i="15" s="1"/>
  <c r="M2446" i="15"/>
  <c r="N2446" i="15" s="1"/>
  <c r="M2447" i="15"/>
  <c r="N2447" i="15" s="1"/>
  <c r="M2448" i="15"/>
  <c r="N2448" i="15" s="1"/>
  <c r="M2449" i="15"/>
  <c r="N2449" i="15" s="1"/>
  <c r="M2450" i="15"/>
  <c r="N2450" i="15" s="1"/>
  <c r="M2451" i="15"/>
  <c r="N2451" i="15" s="1"/>
  <c r="M2452" i="15"/>
  <c r="N2452" i="15" s="1"/>
  <c r="M2453" i="15"/>
  <c r="N2453" i="15" s="1"/>
  <c r="M2454" i="15"/>
  <c r="N2454" i="15" s="1"/>
  <c r="M2455" i="15"/>
  <c r="N2455" i="15" s="1"/>
  <c r="M2456" i="15"/>
  <c r="N2456" i="15" s="1"/>
  <c r="M2457" i="15"/>
  <c r="N2457" i="15" s="1"/>
  <c r="M2458" i="15"/>
  <c r="N2458" i="15" s="1"/>
  <c r="M2459" i="15"/>
  <c r="N2459" i="15" s="1"/>
  <c r="M2460" i="15"/>
  <c r="N2460" i="15" s="1"/>
  <c r="M2461" i="15"/>
  <c r="N2461" i="15" s="1"/>
  <c r="M2462" i="15"/>
  <c r="N2462" i="15" s="1"/>
  <c r="M2463" i="15"/>
  <c r="N2463" i="15" s="1"/>
  <c r="M2464" i="15"/>
  <c r="N2464" i="15" s="1"/>
  <c r="M2465" i="15"/>
  <c r="N2465" i="15" s="1"/>
  <c r="M2466" i="15"/>
  <c r="N2466" i="15" s="1"/>
  <c r="M2467" i="15"/>
  <c r="N2467" i="15" s="1"/>
  <c r="M2468" i="15"/>
  <c r="N2468" i="15" s="1"/>
  <c r="M2469" i="15"/>
  <c r="N2469" i="15" s="1"/>
  <c r="M2470" i="15"/>
  <c r="N2470" i="15" s="1"/>
  <c r="M2471" i="15"/>
  <c r="N2471" i="15" s="1"/>
  <c r="M2472" i="15"/>
  <c r="N2472" i="15" s="1"/>
  <c r="M2473" i="15"/>
  <c r="N2473" i="15" s="1"/>
  <c r="M2474" i="15"/>
  <c r="N2474" i="15" s="1"/>
  <c r="M2475" i="15"/>
  <c r="N2475" i="15" s="1"/>
  <c r="M2476" i="15"/>
  <c r="N2476" i="15" s="1"/>
  <c r="M2477" i="15"/>
  <c r="N2477" i="15" s="1"/>
  <c r="M2478" i="15"/>
  <c r="N2478" i="15" s="1"/>
  <c r="M2479" i="15"/>
  <c r="N2479" i="15" s="1"/>
  <c r="M2480" i="15"/>
  <c r="N2480" i="15" s="1"/>
  <c r="M2481" i="15"/>
  <c r="N2481" i="15" s="1"/>
  <c r="M2482" i="15"/>
  <c r="N2482" i="15" s="1"/>
  <c r="M2483" i="15"/>
  <c r="N2483" i="15" s="1"/>
  <c r="M2484" i="15"/>
  <c r="N2484" i="15" s="1"/>
  <c r="M2485" i="15"/>
  <c r="N2485" i="15" s="1"/>
  <c r="M2486" i="15"/>
  <c r="N2486" i="15" s="1"/>
  <c r="M2487" i="15"/>
  <c r="N2487" i="15" s="1"/>
  <c r="M2488" i="15"/>
  <c r="N2488" i="15" s="1"/>
  <c r="M2489" i="15"/>
  <c r="N2489" i="15" s="1"/>
  <c r="M2490" i="15"/>
  <c r="N2490" i="15" s="1"/>
  <c r="M2491" i="15"/>
  <c r="N2491" i="15" s="1"/>
  <c r="M2492" i="15"/>
  <c r="N2492" i="15" s="1"/>
  <c r="M2493" i="15"/>
  <c r="N2493" i="15" s="1"/>
  <c r="M2494" i="15"/>
  <c r="N2494" i="15" s="1"/>
  <c r="M2495" i="15"/>
  <c r="N2495" i="15" s="1"/>
  <c r="M2496" i="15"/>
  <c r="N2496" i="15" s="1"/>
  <c r="M2497" i="15"/>
  <c r="N2497" i="15" s="1"/>
  <c r="M2498" i="15"/>
  <c r="N2498" i="15" s="1"/>
  <c r="M2499" i="15"/>
  <c r="N2499" i="15" s="1"/>
  <c r="M2500" i="15"/>
  <c r="N2500" i="15" s="1"/>
  <c r="M2501" i="15"/>
  <c r="N2501" i="15" s="1"/>
  <c r="M2502" i="15"/>
  <c r="N2502" i="15" s="1"/>
  <c r="M2503" i="15"/>
  <c r="N2503" i="15" s="1"/>
  <c r="M2504" i="15"/>
  <c r="N2504" i="15" s="1"/>
  <c r="M2505" i="15"/>
  <c r="N2505" i="15" s="1"/>
  <c r="M2506" i="15"/>
  <c r="N2506" i="15" s="1"/>
  <c r="M2507" i="15"/>
  <c r="N2507" i="15" s="1"/>
  <c r="M2508" i="15"/>
  <c r="N2508" i="15" s="1"/>
  <c r="M2509" i="15"/>
  <c r="N2509" i="15" s="1"/>
  <c r="M2510" i="15"/>
  <c r="N2510" i="15" s="1"/>
  <c r="M2511" i="15"/>
  <c r="N2511" i="15" s="1"/>
  <c r="M2512" i="15"/>
  <c r="N2512" i="15" s="1"/>
  <c r="M2513" i="15"/>
  <c r="N2513" i="15" s="1"/>
  <c r="M2514" i="15"/>
  <c r="N2514" i="15" s="1"/>
  <c r="M2515" i="15"/>
  <c r="N2515" i="15" s="1"/>
  <c r="M2516" i="15"/>
  <c r="N2516" i="15" s="1"/>
  <c r="M2517" i="15"/>
  <c r="N2517" i="15" s="1"/>
  <c r="M2518" i="15"/>
  <c r="N2518" i="15" s="1"/>
  <c r="M2519" i="15"/>
  <c r="N2519" i="15" s="1"/>
  <c r="M2520" i="15"/>
  <c r="N2520" i="15" s="1"/>
  <c r="M2521" i="15"/>
  <c r="N2521" i="15" s="1"/>
  <c r="M2522" i="15"/>
  <c r="N2522" i="15" s="1"/>
  <c r="M2523" i="15"/>
  <c r="N2523" i="15" s="1"/>
  <c r="M2524" i="15"/>
  <c r="N2524" i="15" s="1"/>
  <c r="M2525" i="15"/>
  <c r="N2525" i="15" s="1"/>
  <c r="M2526" i="15"/>
  <c r="N2526" i="15" s="1"/>
  <c r="M2527" i="15"/>
  <c r="N2527" i="15" s="1"/>
  <c r="M2528" i="15"/>
  <c r="N2528" i="15" s="1"/>
  <c r="M2529" i="15"/>
  <c r="N2529" i="15" s="1"/>
  <c r="M2530" i="15"/>
  <c r="N2530" i="15" s="1"/>
  <c r="M2531" i="15"/>
  <c r="N2531" i="15" s="1"/>
  <c r="M2532" i="15"/>
  <c r="N2532" i="15" s="1"/>
  <c r="M2533" i="15"/>
  <c r="N2533" i="15" s="1"/>
  <c r="M2534" i="15"/>
  <c r="N2534" i="15" s="1"/>
  <c r="M2535" i="15"/>
  <c r="N2535" i="15" s="1"/>
  <c r="M2536" i="15"/>
  <c r="N2536" i="15" s="1"/>
  <c r="M2537" i="15"/>
  <c r="N2537" i="15" s="1"/>
  <c r="M2538" i="15"/>
  <c r="N2538" i="15" s="1"/>
  <c r="M2539" i="15"/>
  <c r="N2539" i="15" s="1"/>
  <c r="M2540" i="15"/>
  <c r="N2540" i="15" s="1"/>
  <c r="M2541" i="15"/>
  <c r="N2541" i="15" s="1"/>
  <c r="M2542" i="15"/>
  <c r="N2542" i="15" s="1"/>
  <c r="M2543" i="15"/>
  <c r="N2543" i="15" s="1"/>
  <c r="M2544" i="15"/>
  <c r="N2544" i="15" s="1"/>
  <c r="M2545" i="15"/>
  <c r="N2545" i="15" s="1"/>
  <c r="M2546" i="15"/>
  <c r="N2546" i="15" s="1"/>
  <c r="M2547" i="15"/>
  <c r="N2547" i="15" s="1"/>
  <c r="M2548" i="15"/>
  <c r="N2548" i="15" s="1"/>
  <c r="M2549" i="15"/>
  <c r="N2549" i="15" s="1"/>
  <c r="M2550" i="15"/>
  <c r="N2550" i="15" s="1"/>
  <c r="M2551" i="15"/>
  <c r="N2551" i="15" s="1"/>
  <c r="M2552" i="15"/>
  <c r="N2552" i="15" s="1"/>
  <c r="M2553" i="15"/>
  <c r="N2553" i="15" s="1"/>
  <c r="M2554" i="15"/>
  <c r="N2554" i="15" s="1"/>
  <c r="M2555" i="15"/>
  <c r="N2555" i="15" s="1"/>
  <c r="M2556" i="15"/>
  <c r="N2556" i="15" s="1"/>
  <c r="M2557" i="15"/>
  <c r="N2557" i="15" s="1"/>
  <c r="M2558" i="15"/>
  <c r="N2558" i="15" s="1"/>
  <c r="M2559" i="15"/>
  <c r="N2559" i="15" s="1"/>
  <c r="M2560" i="15"/>
  <c r="N2560" i="15" s="1"/>
  <c r="M2561" i="15"/>
  <c r="N2561" i="15" s="1"/>
  <c r="M2562" i="15"/>
  <c r="N2562" i="15" s="1"/>
  <c r="M2563" i="15"/>
  <c r="N2563" i="15" s="1"/>
  <c r="M2564" i="15"/>
  <c r="N2564" i="15" s="1"/>
  <c r="M2565" i="15"/>
  <c r="N2565" i="15" s="1"/>
  <c r="M2566" i="15"/>
  <c r="N2566" i="15" s="1"/>
  <c r="M2567" i="15"/>
  <c r="N2567" i="15" s="1"/>
  <c r="M2568" i="15"/>
  <c r="N2568" i="15" s="1"/>
  <c r="M2569" i="15"/>
  <c r="N2569" i="15" s="1"/>
  <c r="M2570" i="15"/>
  <c r="N2570" i="15" s="1"/>
  <c r="M2571" i="15"/>
  <c r="N2571" i="15" s="1"/>
  <c r="M2572" i="15"/>
  <c r="N2572" i="15" s="1"/>
  <c r="M2573" i="15"/>
  <c r="N2573" i="15" s="1"/>
  <c r="M2574" i="15"/>
  <c r="N2574" i="15" s="1"/>
  <c r="M2575" i="15"/>
  <c r="N2575" i="15" s="1"/>
  <c r="M2576" i="15"/>
  <c r="N2576" i="15" s="1"/>
  <c r="M2577" i="15"/>
  <c r="N2577" i="15" s="1"/>
  <c r="M2578" i="15"/>
  <c r="N2578" i="15" s="1"/>
  <c r="M2579" i="15"/>
  <c r="N2579" i="15" s="1"/>
  <c r="M2580" i="15"/>
  <c r="N2580" i="15" s="1"/>
  <c r="M2581" i="15"/>
  <c r="N2581" i="15" s="1"/>
  <c r="M2582" i="15"/>
  <c r="N2582" i="15" s="1"/>
  <c r="M2583" i="15"/>
  <c r="N2583" i="15" s="1"/>
  <c r="M2584" i="15"/>
  <c r="N2584" i="15" s="1"/>
  <c r="M2585" i="15"/>
  <c r="N2585" i="15" s="1"/>
  <c r="M2586" i="15"/>
  <c r="N2586" i="15" s="1"/>
  <c r="M2587" i="15"/>
  <c r="N2587" i="15" s="1"/>
  <c r="M2588" i="15"/>
  <c r="N2588" i="15" s="1"/>
  <c r="M2589" i="15"/>
  <c r="N2589" i="15" s="1"/>
  <c r="M2590" i="15"/>
  <c r="N2590" i="15" s="1"/>
  <c r="M2591" i="15"/>
  <c r="N2591" i="15" s="1"/>
  <c r="M2592" i="15"/>
  <c r="N2592" i="15" s="1"/>
  <c r="M2593" i="15"/>
  <c r="N2593" i="15" s="1"/>
  <c r="M2594" i="15"/>
  <c r="N2594" i="15" s="1"/>
  <c r="M2595" i="15"/>
  <c r="N2595" i="15" s="1"/>
  <c r="M2596" i="15"/>
  <c r="N2596" i="15" s="1"/>
  <c r="M2597" i="15"/>
  <c r="N2597" i="15" s="1"/>
  <c r="M2598" i="15"/>
  <c r="N2598" i="15" s="1"/>
  <c r="M2599" i="15"/>
  <c r="N2599" i="15" s="1"/>
  <c r="M2600" i="15"/>
  <c r="N2600" i="15" s="1"/>
  <c r="M2601" i="15"/>
  <c r="N2601" i="15" s="1"/>
  <c r="M2602" i="15"/>
  <c r="N2602" i="15" s="1"/>
  <c r="M2603" i="15"/>
  <c r="N2603" i="15" s="1"/>
  <c r="M2604" i="15"/>
  <c r="N2604" i="15" s="1"/>
  <c r="M2605" i="15"/>
  <c r="N2605" i="15" s="1"/>
  <c r="M2606" i="15"/>
  <c r="N2606" i="15" s="1"/>
  <c r="M2607" i="15"/>
  <c r="N2607" i="15" s="1"/>
  <c r="M2608" i="15"/>
  <c r="N2608" i="15" s="1"/>
  <c r="M2609" i="15"/>
  <c r="N2609" i="15" s="1"/>
  <c r="M2610" i="15"/>
  <c r="N2610" i="15" s="1"/>
  <c r="M2611" i="15"/>
  <c r="N2611" i="15" s="1"/>
  <c r="M2612" i="15"/>
  <c r="N2612" i="15" s="1"/>
  <c r="M2613" i="15"/>
  <c r="N2613" i="15" s="1"/>
  <c r="M2614" i="15"/>
  <c r="N2614" i="15" s="1"/>
  <c r="M2615" i="15"/>
  <c r="N2615" i="15" s="1"/>
  <c r="M2616" i="15"/>
  <c r="N2616" i="15" s="1"/>
  <c r="M2617" i="15"/>
  <c r="N2617" i="15" s="1"/>
  <c r="M2618" i="15"/>
  <c r="N2618" i="15" s="1"/>
  <c r="M2619" i="15"/>
  <c r="N2619" i="15" s="1"/>
  <c r="M2620" i="15"/>
  <c r="N2620" i="15" s="1"/>
  <c r="M2621" i="15"/>
  <c r="N2621" i="15" s="1"/>
  <c r="M2622" i="15"/>
  <c r="N2622" i="15" s="1"/>
  <c r="M2623" i="15"/>
  <c r="N2623" i="15" s="1"/>
  <c r="M2624" i="15"/>
  <c r="N2624" i="15" s="1"/>
  <c r="M2625" i="15"/>
  <c r="N2625" i="15" s="1"/>
  <c r="M2626" i="15"/>
  <c r="N2626" i="15" s="1"/>
  <c r="M2627" i="15"/>
  <c r="N2627" i="15" s="1"/>
  <c r="M2628" i="15"/>
  <c r="N2628" i="15" s="1"/>
  <c r="M2629" i="15"/>
  <c r="N2629" i="15" s="1"/>
  <c r="M2630" i="15"/>
  <c r="N2630" i="15" s="1"/>
  <c r="M2631" i="15"/>
  <c r="N2631" i="15" s="1"/>
  <c r="M2632" i="15"/>
  <c r="N2632" i="15" s="1"/>
  <c r="M2633" i="15"/>
  <c r="N2633" i="15" s="1"/>
  <c r="M2634" i="15"/>
  <c r="N2634" i="15" s="1"/>
  <c r="M2635" i="15"/>
  <c r="N2635" i="15" s="1"/>
  <c r="M2636" i="15"/>
  <c r="N2636" i="15" s="1"/>
  <c r="M2637" i="15"/>
  <c r="N2637" i="15" s="1"/>
  <c r="M2638" i="15"/>
  <c r="N2638" i="15" s="1"/>
  <c r="M2639" i="15"/>
  <c r="N2639" i="15" s="1"/>
  <c r="M2640" i="15"/>
  <c r="N2640" i="15" s="1"/>
  <c r="M2641" i="15"/>
  <c r="N2641" i="15" s="1"/>
  <c r="M2642" i="15"/>
  <c r="N2642" i="15" s="1"/>
  <c r="M2643" i="15"/>
  <c r="N2643" i="15" s="1"/>
  <c r="M2644" i="15"/>
  <c r="N2644" i="15" s="1"/>
  <c r="M2645" i="15"/>
  <c r="N2645" i="15" s="1"/>
  <c r="M2646" i="15"/>
  <c r="N2646" i="15" s="1"/>
  <c r="M2647" i="15"/>
  <c r="N2647" i="15" s="1"/>
  <c r="M2648" i="15"/>
  <c r="N2648" i="15" s="1"/>
  <c r="M2649" i="15"/>
  <c r="N2649" i="15" s="1"/>
  <c r="M2650" i="15"/>
  <c r="N2650" i="15" s="1"/>
  <c r="M2651" i="15"/>
  <c r="N2651" i="15" s="1"/>
  <c r="M2652" i="15"/>
  <c r="N2652" i="15" s="1"/>
  <c r="M2653" i="15"/>
  <c r="N2653" i="15" s="1"/>
  <c r="M2654" i="15"/>
  <c r="N2654" i="15" s="1"/>
  <c r="M2655" i="15"/>
  <c r="N2655" i="15" s="1"/>
  <c r="M2656" i="15"/>
  <c r="N2656" i="15" s="1"/>
  <c r="M2657" i="15"/>
  <c r="N2657" i="15" s="1"/>
  <c r="M2658" i="15"/>
  <c r="N2658" i="15" s="1"/>
  <c r="M2659" i="15"/>
  <c r="N2659" i="15" s="1"/>
  <c r="M2660" i="15"/>
  <c r="N2660" i="15" s="1"/>
  <c r="M2661" i="15"/>
  <c r="N2661" i="15" s="1"/>
  <c r="M2662" i="15"/>
  <c r="N2662" i="15" s="1"/>
  <c r="M2663" i="15"/>
  <c r="N2663" i="15" s="1"/>
  <c r="M2664" i="15"/>
  <c r="N2664" i="15" s="1"/>
  <c r="M2665" i="15"/>
  <c r="N2665" i="15" s="1"/>
  <c r="M2666" i="15"/>
  <c r="N2666" i="15" s="1"/>
  <c r="M2667" i="15"/>
  <c r="N2667" i="15" s="1"/>
  <c r="M2668" i="15"/>
  <c r="N2668" i="15" s="1"/>
  <c r="M2669" i="15"/>
  <c r="N2669" i="15" s="1"/>
  <c r="M2670" i="15"/>
  <c r="N2670" i="15" s="1"/>
  <c r="M2671" i="15"/>
  <c r="N2671" i="15" s="1"/>
  <c r="M2672" i="15"/>
  <c r="N2672" i="15" s="1"/>
  <c r="M2673" i="15"/>
  <c r="N2673" i="15" s="1"/>
  <c r="M2674" i="15"/>
  <c r="N2674" i="15" s="1"/>
  <c r="M2675" i="15"/>
  <c r="N2675" i="15" s="1"/>
  <c r="M2676" i="15"/>
  <c r="N2676" i="15" s="1"/>
  <c r="M2677" i="15"/>
  <c r="N2677" i="15" s="1"/>
  <c r="M2678" i="15"/>
  <c r="N2678" i="15" s="1"/>
  <c r="M2679" i="15"/>
  <c r="N2679" i="15" s="1"/>
  <c r="M2680" i="15"/>
  <c r="N2680" i="15" s="1"/>
  <c r="M2681" i="15"/>
  <c r="N2681" i="15" s="1"/>
  <c r="M2682" i="15"/>
  <c r="N2682" i="15" s="1"/>
  <c r="M2683" i="15"/>
  <c r="N2683" i="15" s="1"/>
  <c r="M2684" i="15"/>
  <c r="N2684" i="15" s="1"/>
  <c r="M2685" i="15"/>
  <c r="N2685" i="15" s="1"/>
  <c r="M2686" i="15"/>
  <c r="N2686" i="15" s="1"/>
  <c r="M2687" i="15"/>
  <c r="N2687" i="15" s="1"/>
  <c r="M2688" i="15"/>
  <c r="N2688" i="15" s="1"/>
  <c r="M2689" i="15"/>
  <c r="N2689" i="15" s="1"/>
  <c r="M2690" i="15"/>
  <c r="N2690" i="15" s="1"/>
  <c r="M2691" i="15"/>
  <c r="N2691" i="15" s="1"/>
  <c r="M2692" i="15"/>
  <c r="N2692" i="15" s="1"/>
  <c r="M2693" i="15"/>
  <c r="N2693" i="15" s="1"/>
  <c r="M2694" i="15"/>
  <c r="N2694" i="15" s="1"/>
  <c r="M2695" i="15"/>
  <c r="N2695" i="15" s="1"/>
  <c r="M2696" i="15"/>
  <c r="N2696" i="15" s="1"/>
  <c r="M2697" i="15"/>
  <c r="N2697" i="15" s="1"/>
  <c r="M2698" i="15"/>
  <c r="N2698" i="15" s="1"/>
  <c r="M2699" i="15"/>
  <c r="N2699" i="15" s="1"/>
  <c r="M2700" i="15"/>
  <c r="N2700" i="15" s="1"/>
  <c r="M2701" i="15"/>
  <c r="N2701" i="15" s="1"/>
  <c r="M2702" i="15"/>
  <c r="N2702" i="15" s="1"/>
  <c r="M2703" i="15"/>
  <c r="N2703" i="15" s="1"/>
  <c r="M2704" i="15"/>
  <c r="N2704" i="15" s="1"/>
  <c r="M2705" i="15"/>
  <c r="N2705" i="15" s="1"/>
  <c r="M2706" i="15"/>
  <c r="N2706" i="15" s="1"/>
  <c r="M2707" i="15"/>
  <c r="N2707" i="15" s="1"/>
  <c r="M2708" i="15"/>
  <c r="N2708" i="15" s="1"/>
  <c r="M2709" i="15"/>
  <c r="N2709" i="15" s="1"/>
  <c r="M2710" i="15"/>
  <c r="N2710" i="15" s="1"/>
  <c r="M2711" i="15"/>
  <c r="N2711" i="15" s="1"/>
  <c r="M2712" i="15"/>
  <c r="N2712" i="15" s="1"/>
  <c r="M2713" i="15"/>
  <c r="N2713" i="15" s="1"/>
  <c r="M2714" i="15"/>
  <c r="N2714" i="15" s="1"/>
  <c r="M2715" i="15"/>
  <c r="N2715" i="15" s="1"/>
  <c r="M2716" i="15"/>
  <c r="N2716" i="15" s="1"/>
  <c r="M2717" i="15"/>
  <c r="N2717" i="15" s="1"/>
  <c r="M2718" i="15"/>
  <c r="N2718" i="15" s="1"/>
  <c r="M2719" i="15"/>
  <c r="N2719" i="15" s="1"/>
  <c r="M2720" i="15"/>
  <c r="N2720" i="15" s="1"/>
  <c r="M2721" i="15"/>
  <c r="N2721" i="15" s="1"/>
  <c r="M2722" i="15"/>
  <c r="N2722" i="15" s="1"/>
  <c r="M2723" i="15"/>
  <c r="N2723" i="15" s="1"/>
  <c r="M2724" i="15"/>
  <c r="N2724" i="15" s="1"/>
  <c r="M2725" i="15"/>
  <c r="N2725" i="15" s="1"/>
  <c r="M2726" i="15"/>
  <c r="N2726" i="15" s="1"/>
  <c r="M2727" i="15"/>
  <c r="N2727" i="15" s="1"/>
  <c r="M2728" i="15"/>
  <c r="N2728" i="15" s="1"/>
  <c r="M2729" i="15"/>
  <c r="N2729" i="15" s="1"/>
  <c r="M2730" i="15"/>
  <c r="N2730" i="15" s="1"/>
  <c r="M2731" i="15"/>
  <c r="N2731" i="15" s="1"/>
  <c r="M2732" i="15"/>
  <c r="N2732" i="15" s="1"/>
  <c r="M2733" i="15"/>
  <c r="N2733" i="15" s="1"/>
  <c r="M2734" i="15"/>
  <c r="N2734" i="15" s="1"/>
  <c r="M2735" i="15"/>
  <c r="N2735" i="15" s="1"/>
  <c r="M2736" i="15"/>
  <c r="N2736" i="15" s="1"/>
  <c r="M2737" i="15"/>
  <c r="N2737" i="15" s="1"/>
  <c r="M2738" i="15"/>
  <c r="N2738" i="15" s="1"/>
  <c r="M2739" i="15"/>
  <c r="N2739" i="15" s="1"/>
  <c r="M2740" i="15"/>
  <c r="N2740" i="15" s="1"/>
  <c r="M2741" i="15"/>
  <c r="N2741" i="15" s="1"/>
  <c r="M2742" i="15"/>
  <c r="N2742" i="15" s="1"/>
  <c r="M2743" i="15"/>
  <c r="N2743" i="15" s="1"/>
  <c r="M2744" i="15"/>
  <c r="N2744" i="15" s="1"/>
  <c r="M2745" i="15"/>
  <c r="N2745" i="15" s="1"/>
  <c r="M2746" i="15"/>
  <c r="N2746" i="15" s="1"/>
  <c r="M2747" i="15"/>
  <c r="N2747" i="15" s="1"/>
  <c r="M2748" i="15"/>
  <c r="N2748" i="15" s="1"/>
  <c r="M2749" i="15"/>
  <c r="N2749" i="15" s="1"/>
  <c r="M2750" i="15"/>
  <c r="N2750" i="15" s="1"/>
  <c r="M2751" i="15"/>
  <c r="N2751" i="15" s="1"/>
  <c r="M2752" i="15"/>
  <c r="N2752" i="15" s="1"/>
  <c r="M2753" i="15"/>
  <c r="N2753" i="15" s="1"/>
  <c r="M2754" i="15"/>
  <c r="N2754" i="15" s="1"/>
  <c r="M2755" i="15"/>
  <c r="N2755" i="15" s="1"/>
  <c r="M2756" i="15"/>
  <c r="N2756" i="15" s="1"/>
  <c r="M2757" i="15"/>
  <c r="N2757" i="15" s="1"/>
  <c r="M2758" i="15"/>
  <c r="N2758" i="15" s="1"/>
  <c r="M2759" i="15"/>
  <c r="N2759" i="15" s="1"/>
  <c r="M2760" i="15"/>
  <c r="N2760" i="15" s="1"/>
  <c r="M2761" i="15"/>
  <c r="N2761" i="15" s="1"/>
  <c r="M2762" i="15"/>
  <c r="N2762" i="15" s="1"/>
  <c r="M2763" i="15"/>
  <c r="N2763" i="15" s="1"/>
  <c r="M2764" i="15"/>
  <c r="N2764" i="15" s="1"/>
  <c r="M2765" i="15"/>
  <c r="N2765" i="15" s="1"/>
  <c r="M2766" i="15"/>
  <c r="N2766" i="15" s="1"/>
  <c r="M2767" i="15"/>
  <c r="N2767" i="15" s="1"/>
  <c r="M2768" i="15"/>
  <c r="N2768" i="15" s="1"/>
  <c r="M2769" i="15"/>
  <c r="N2769" i="15" s="1"/>
  <c r="M2770" i="15"/>
  <c r="N2770" i="15" s="1"/>
  <c r="M2771" i="15"/>
  <c r="N2771" i="15" s="1"/>
  <c r="M2772" i="15"/>
  <c r="N2772" i="15" s="1"/>
  <c r="M2773" i="15"/>
  <c r="N2773" i="15" s="1"/>
  <c r="M2774" i="15"/>
  <c r="N2774" i="15" s="1"/>
  <c r="M2775" i="15"/>
  <c r="N2775" i="15" s="1"/>
  <c r="M2776" i="15"/>
  <c r="N2776" i="15" s="1"/>
  <c r="M2777" i="15"/>
  <c r="N2777" i="15" s="1"/>
  <c r="M2778" i="15"/>
  <c r="N2778" i="15" s="1"/>
  <c r="M2779" i="15"/>
  <c r="N2779" i="15" s="1"/>
  <c r="M2780" i="15"/>
  <c r="N2780" i="15" s="1"/>
  <c r="M2781" i="15"/>
  <c r="N2781" i="15" s="1"/>
  <c r="M2782" i="15"/>
  <c r="N2782" i="15" s="1"/>
  <c r="M2783" i="15"/>
  <c r="N2783" i="15" s="1"/>
  <c r="M2784" i="15"/>
  <c r="N2784" i="15" s="1"/>
  <c r="M2785" i="15"/>
  <c r="N2785" i="15" s="1"/>
  <c r="M2786" i="15"/>
  <c r="N2786" i="15" s="1"/>
  <c r="M2787" i="15"/>
  <c r="N2787" i="15" s="1"/>
  <c r="M2788" i="15"/>
  <c r="N2788" i="15" s="1"/>
  <c r="M2789" i="15"/>
  <c r="N2789" i="15" s="1"/>
  <c r="M2790" i="15"/>
  <c r="N2790" i="15" s="1"/>
  <c r="M2791" i="15"/>
  <c r="N2791" i="15" s="1"/>
  <c r="M2792" i="15"/>
  <c r="N2792" i="15" s="1"/>
  <c r="M2793" i="15"/>
  <c r="N2793" i="15" s="1"/>
  <c r="M2794" i="15"/>
  <c r="N2794" i="15" s="1"/>
  <c r="M2795" i="15"/>
  <c r="N2795" i="15" s="1"/>
  <c r="M2796" i="15"/>
  <c r="N2796" i="15" s="1"/>
  <c r="M2797" i="15"/>
  <c r="N2797" i="15" s="1"/>
  <c r="M2798" i="15"/>
  <c r="N2798" i="15" s="1"/>
  <c r="M2799" i="15"/>
  <c r="N2799" i="15" s="1"/>
  <c r="M2800" i="15"/>
  <c r="N2800" i="15" s="1"/>
  <c r="M2801" i="15"/>
  <c r="N2801" i="15" s="1"/>
  <c r="M2802" i="15"/>
  <c r="N2802" i="15" s="1"/>
  <c r="M2803" i="15"/>
  <c r="N2803" i="15" s="1"/>
  <c r="M2804" i="15"/>
  <c r="N2804" i="15" s="1"/>
  <c r="M2805" i="15"/>
  <c r="N2805" i="15" s="1"/>
  <c r="M2806" i="15"/>
  <c r="N2806" i="15" s="1"/>
  <c r="M2807" i="15"/>
  <c r="N2807" i="15" s="1"/>
  <c r="M2808" i="15"/>
  <c r="N2808" i="15" s="1"/>
  <c r="M2809" i="15"/>
  <c r="N2809" i="15" s="1"/>
  <c r="M2810" i="15"/>
  <c r="N2810" i="15" s="1"/>
  <c r="M2811" i="15"/>
  <c r="N2811" i="15" s="1"/>
  <c r="M2812" i="15"/>
  <c r="N2812" i="15" s="1"/>
  <c r="M2813" i="15"/>
  <c r="N2813" i="15" s="1"/>
  <c r="M2814" i="15"/>
  <c r="N2814" i="15" s="1"/>
  <c r="M2815" i="15"/>
  <c r="N2815" i="15" s="1"/>
  <c r="M2816" i="15"/>
  <c r="N2816" i="15" s="1"/>
  <c r="M2817" i="15"/>
  <c r="N2817" i="15" s="1"/>
  <c r="M2818" i="15"/>
  <c r="N2818" i="15" s="1"/>
  <c r="M2819" i="15"/>
  <c r="N2819" i="15" s="1"/>
  <c r="M2820" i="15"/>
  <c r="N2820" i="15" s="1"/>
  <c r="M2821" i="15"/>
  <c r="N2821" i="15" s="1"/>
  <c r="M2822" i="15"/>
  <c r="N2822" i="15" s="1"/>
  <c r="M2823" i="15"/>
  <c r="N2823" i="15" s="1"/>
  <c r="M2824" i="15"/>
  <c r="N2824" i="15" s="1"/>
  <c r="M2825" i="15"/>
  <c r="N2825" i="15" s="1"/>
  <c r="M2826" i="15"/>
  <c r="N2826" i="15" s="1"/>
  <c r="M2827" i="15"/>
  <c r="N2827" i="15" s="1"/>
  <c r="M2828" i="15"/>
  <c r="N2828" i="15" s="1"/>
  <c r="M2829" i="15"/>
  <c r="N2829" i="15" s="1"/>
  <c r="M2830" i="15"/>
  <c r="N2830" i="15" s="1"/>
  <c r="M2831" i="15"/>
  <c r="N2831" i="15" s="1"/>
  <c r="M2832" i="15"/>
  <c r="N2832" i="15" s="1"/>
  <c r="M2833" i="15"/>
  <c r="N2833" i="15" s="1"/>
  <c r="M2834" i="15"/>
  <c r="N2834" i="15" s="1"/>
  <c r="M2835" i="15"/>
  <c r="N2835" i="15" s="1"/>
  <c r="M2836" i="15"/>
  <c r="N2836" i="15" s="1"/>
  <c r="M2837" i="15"/>
  <c r="N2837" i="15" s="1"/>
  <c r="M2838" i="15"/>
  <c r="N2838" i="15" s="1"/>
  <c r="M2839" i="15"/>
  <c r="N2839" i="15" s="1"/>
  <c r="M2840" i="15"/>
  <c r="N2840" i="15" s="1"/>
  <c r="M2841" i="15"/>
  <c r="N2841" i="15" s="1"/>
  <c r="M2842" i="15"/>
  <c r="N2842" i="15" s="1"/>
  <c r="M2843" i="15"/>
  <c r="N2843" i="15" s="1"/>
  <c r="M2844" i="15"/>
  <c r="N2844" i="15" s="1"/>
  <c r="M2845" i="15"/>
  <c r="N2845" i="15" s="1"/>
  <c r="M2846" i="15"/>
  <c r="N2846" i="15" s="1"/>
  <c r="M2847" i="15"/>
  <c r="N2847" i="15" s="1"/>
  <c r="M2848" i="15"/>
  <c r="N2848" i="15" s="1"/>
  <c r="M2849" i="15"/>
  <c r="N2849" i="15" s="1"/>
  <c r="M2850" i="15"/>
  <c r="N2850" i="15" s="1"/>
  <c r="M2851" i="15"/>
  <c r="N2851" i="15" s="1"/>
  <c r="M2852" i="15"/>
  <c r="N2852" i="15" s="1"/>
  <c r="M2853" i="15"/>
  <c r="N2853" i="15" s="1"/>
  <c r="M2854" i="15"/>
  <c r="N2854" i="15" s="1"/>
  <c r="M2855" i="15"/>
  <c r="N2855" i="15" s="1"/>
  <c r="M2856" i="15"/>
  <c r="N2856" i="15" s="1"/>
  <c r="M2857" i="15"/>
  <c r="N2857" i="15" s="1"/>
  <c r="M2858" i="15"/>
  <c r="N2858" i="15" s="1"/>
  <c r="M2859" i="15"/>
  <c r="N2859" i="15" s="1"/>
  <c r="M2860" i="15"/>
  <c r="N2860" i="15" s="1"/>
  <c r="M2861" i="15"/>
  <c r="N2861" i="15" s="1"/>
  <c r="M2862" i="15"/>
  <c r="N2862" i="15" s="1"/>
  <c r="M2863" i="15"/>
  <c r="N2863" i="15" s="1"/>
  <c r="M2864" i="15"/>
  <c r="N2864" i="15" s="1"/>
  <c r="M2865" i="15"/>
  <c r="N2865" i="15" s="1"/>
  <c r="M2866" i="15"/>
  <c r="N2866" i="15" s="1"/>
  <c r="M2867" i="15"/>
  <c r="N2867" i="15" s="1"/>
  <c r="M2868" i="15"/>
  <c r="N2868" i="15" s="1"/>
  <c r="M2869" i="15"/>
  <c r="N2869" i="15" s="1"/>
  <c r="M2870" i="15"/>
  <c r="N2870" i="15" s="1"/>
  <c r="M2871" i="15"/>
  <c r="N2871" i="15" s="1"/>
  <c r="M2872" i="15"/>
  <c r="N2872" i="15" s="1"/>
  <c r="M2873" i="15"/>
  <c r="N2873" i="15" s="1"/>
  <c r="M2874" i="15"/>
  <c r="N2874" i="15" s="1"/>
  <c r="M2875" i="15"/>
  <c r="N2875" i="15" s="1"/>
  <c r="M2876" i="15"/>
  <c r="N2876" i="15" s="1"/>
  <c r="M2877" i="15"/>
  <c r="N2877" i="15" s="1"/>
  <c r="M2878" i="15"/>
  <c r="N2878" i="15" s="1"/>
  <c r="M2879" i="15"/>
  <c r="N2879" i="15" s="1"/>
  <c r="M2880" i="15"/>
  <c r="N2880" i="15" s="1"/>
  <c r="M2881" i="15"/>
  <c r="N2881" i="15" s="1"/>
  <c r="M2882" i="15"/>
  <c r="N2882" i="15" s="1"/>
  <c r="M2883" i="15"/>
  <c r="N2883" i="15" s="1"/>
  <c r="M2884" i="15"/>
  <c r="N2884" i="15" s="1"/>
  <c r="M2885" i="15"/>
  <c r="N2885" i="15" s="1"/>
  <c r="M2886" i="15"/>
  <c r="N2886" i="15" s="1"/>
  <c r="M2887" i="15"/>
  <c r="N2887" i="15" s="1"/>
  <c r="M2888" i="15"/>
  <c r="N2888" i="15" s="1"/>
  <c r="M2889" i="15"/>
  <c r="N2889" i="15" s="1"/>
  <c r="M2890" i="15"/>
  <c r="N2890" i="15" s="1"/>
  <c r="M2891" i="15"/>
  <c r="N2891" i="15" s="1"/>
  <c r="M2892" i="15"/>
  <c r="N2892" i="15" s="1"/>
  <c r="M2893" i="15"/>
  <c r="N2893" i="15" s="1"/>
  <c r="M2894" i="15"/>
  <c r="N2894" i="15" s="1"/>
  <c r="M2895" i="15"/>
  <c r="N2895" i="15" s="1"/>
  <c r="M2896" i="15"/>
  <c r="N2896" i="15" s="1"/>
  <c r="M2897" i="15"/>
  <c r="N2897" i="15" s="1"/>
  <c r="M2898" i="15"/>
  <c r="N2898" i="15" s="1"/>
  <c r="M2899" i="15"/>
  <c r="N2899" i="15" s="1"/>
  <c r="M2900" i="15"/>
  <c r="N2900" i="15" s="1"/>
  <c r="M2901" i="15"/>
  <c r="N2901" i="15" s="1"/>
  <c r="M2902" i="15"/>
  <c r="N2902" i="15" s="1"/>
  <c r="M2903" i="15"/>
  <c r="N2903" i="15" s="1"/>
  <c r="M2904" i="15"/>
  <c r="N2904" i="15" s="1"/>
  <c r="M2905" i="15"/>
  <c r="N2905" i="15" s="1"/>
  <c r="M2906" i="15"/>
  <c r="N2906" i="15" s="1"/>
  <c r="M2907" i="15"/>
  <c r="N2907" i="15" s="1"/>
  <c r="M2908" i="15"/>
  <c r="N2908" i="15" s="1"/>
  <c r="M2909" i="15"/>
  <c r="N2909" i="15" s="1"/>
  <c r="M2910" i="15"/>
  <c r="N2910" i="15" s="1"/>
  <c r="M2911" i="15"/>
  <c r="N2911" i="15" s="1"/>
  <c r="M2912" i="15"/>
  <c r="N2912" i="15" s="1"/>
  <c r="M2913" i="15"/>
  <c r="N2913" i="15" s="1"/>
  <c r="M2914" i="15"/>
  <c r="N2914" i="15" s="1"/>
  <c r="M2915" i="15"/>
  <c r="N2915" i="15" s="1"/>
  <c r="M2916" i="15"/>
  <c r="N2916" i="15" s="1"/>
  <c r="M2917" i="15"/>
  <c r="N2917" i="15" s="1"/>
  <c r="M2918" i="15"/>
  <c r="N2918" i="15" s="1"/>
  <c r="M2919" i="15"/>
  <c r="N2919" i="15" s="1"/>
  <c r="M2920" i="15"/>
  <c r="N2920" i="15" s="1"/>
  <c r="M2921" i="15"/>
  <c r="N2921" i="15" s="1"/>
  <c r="M2922" i="15"/>
  <c r="N2922" i="15" s="1"/>
  <c r="M2923" i="15"/>
  <c r="N2923" i="15" s="1"/>
  <c r="M2924" i="15"/>
  <c r="N2924" i="15" s="1"/>
  <c r="M2925" i="15"/>
  <c r="N2925" i="15" s="1"/>
  <c r="M2926" i="15"/>
  <c r="N2926" i="15" s="1"/>
  <c r="M2927" i="15"/>
  <c r="N2927" i="15" s="1"/>
  <c r="M2928" i="15"/>
  <c r="N2928" i="15" s="1"/>
  <c r="M2929" i="15"/>
  <c r="N2929" i="15" s="1"/>
  <c r="M2930" i="15"/>
  <c r="N2930" i="15" s="1"/>
  <c r="M2931" i="15"/>
  <c r="N2931" i="15" s="1"/>
  <c r="M2932" i="15"/>
  <c r="N2932" i="15" s="1"/>
  <c r="M2933" i="15"/>
  <c r="N2933" i="15" s="1"/>
  <c r="M2934" i="15"/>
  <c r="N2934" i="15" s="1"/>
  <c r="M2935" i="15"/>
  <c r="N2935" i="15" s="1"/>
  <c r="M2936" i="15"/>
  <c r="N2936" i="15" s="1"/>
  <c r="M2937" i="15"/>
  <c r="N2937" i="15" s="1"/>
  <c r="M2938" i="15"/>
  <c r="N2938" i="15" s="1"/>
  <c r="M2939" i="15"/>
  <c r="N2939" i="15" s="1"/>
  <c r="M2940" i="15"/>
  <c r="N2940" i="15" s="1"/>
  <c r="M2941" i="15"/>
  <c r="N2941" i="15" s="1"/>
  <c r="M2942" i="15"/>
  <c r="N2942" i="15" s="1"/>
  <c r="M2943" i="15"/>
  <c r="N2943" i="15" s="1"/>
  <c r="M2944" i="15"/>
  <c r="N2944" i="15" s="1"/>
  <c r="M2945" i="15"/>
  <c r="N2945" i="15" s="1"/>
  <c r="M2946" i="15"/>
  <c r="N2946" i="15" s="1"/>
  <c r="M2947" i="15"/>
  <c r="N2947" i="15" s="1"/>
  <c r="M2948" i="15"/>
  <c r="N2948" i="15" s="1"/>
  <c r="M2949" i="15"/>
  <c r="N2949" i="15" s="1"/>
  <c r="M2950" i="15"/>
  <c r="N2950" i="15" s="1"/>
  <c r="M2951" i="15"/>
  <c r="N2951" i="15" s="1"/>
  <c r="M2952" i="15"/>
  <c r="N2952" i="15" s="1"/>
  <c r="M2953" i="15"/>
  <c r="N2953" i="15" s="1"/>
  <c r="M2954" i="15"/>
  <c r="N2954" i="15" s="1"/>
  <c r="M2955" i="15"/>
  <c r="N2955" i="15" s="1"/>
  <c r="M2956" i="15"/>
  <c r="N2956" i="15" s="1"/>
  <c r="M2957" i="15"/>
  <c r="N2957" i="15" s="1"/>
  <c r="M2958" i="15"/>
  <c r="N2958" i="15" s="1"/>
  <c r="M2959" i="15"/>
  <c r="N2959" i="15" s="1"/>
  <c r="M2960" i="15"/>
  <c r="N2960" i="15" s="1"/>
  <c r="M2961" i="15"/>
  <c r="N2961" i="15" s="1"/>
  <c r="M2962" i="15"/>
  <c r="N2962" i="15" s="1"/>
  <c r="M2963" i="15"/>
  <c r="N2963" i="15" s="1"/>
  <c r="M2964" i="15"/>
  <c r="N2964" i="15" s="1"/>
  <c r="M2965" i="15"/>
  <c r="N2965" i="15" s="1"/>
  <c r="M2966" i="15"/>
  <c r="N2966" i="15" s="1"/>
  <c r="M2967" i="15"/>
  <c r="N2967" i="15" s="1"/>
  <c r="M2968" i="15"/>
  <c r="N2968" i="15" s="1"/>
  <c r="M2969" i="15"/>
  <c r="N2969" i="15" s="1"/>
  <c r="M2970" i="15"/>
  <c r="N2970" i="15" s="1"/>
  <c r="M2971" i="15"/>
  <c r="N2971" i="15" s="1"/>
  <c r="M2972" i="15"/>
  <c r="N2972" i="15" s="1"/>
  <c r="M2973" i="15"/>
  <c r="N2973" i="15" s="1"/>
  <c r="M2974" i="15"/>
  <c r="N2974" i="15" s="1"/>
  <c r="M2975" i="15"/>
  <c r="N2975" i="15" s="1"/>
  <c r="M2976" i="15"/>
  <c r="N2976" i="15" s="1"/>
  <c r="M2977" i="15"/>
  <c r="N2977" i="15" s="1"/>
  <c r="M2978" i="15"/>
  <c r="N2978" i="15" s="1"/>
  <c r="M2979" i="15"/>
  <c r="N2979" i="15" s="1"/>
  <c r="M2980" i="15"/>
  <c r="N2980" i="15" s="1"/>
  <c r="M2981" i="15"/>
  <c r="N2981" i="15" s="1"/>
  <c r="M2982" i="15"/>
  <c r="N2982" i="15" s="1"/>
  <c r="M2983" i="15"/>
  <c r="N2983" i="15" s="1"/>
  <c r="M2984" i="15"/>
  <c r="N2984" i="15" s="1"/>
  <c r="M2985" i="15"/>
  <c r="N2985" i="15" s="1"/>
  <c r="M2986" i="15"/>
  <c r="N2986" i="15" s="1"/>
  <c r="M2987" i="15"/>
  <c r="N2987" i="15" s="1"/>
  <c r="M2988" i="15"/>
  <c r="N2988" i="15" s="1"/>
  <c r="M2989" i="15"/>
  <c r="N2989" i="15" s="1"/>
  <c r="M2990" i="15"/>
  <c r="N2990" i="15" s="1"/>
  <c r="M2991" i="15"/>
  <c r="N2991" i="15" s="1"/>
  <c r="M2992" i="15"/>
  <c r="N2992" i="15" s="1"/>
  <c r="M2993" i="15"/>
  <c r="N2993" i="15" s="1"/>
  <c r="M2994" i="15"/>
  <c r="N2994" i="15" s="1"/>
  <c r="M2995" i="15"/>
  <c r="N2995" i="15" s="1"/>
  <c r="M2996" i="15"/>
  <c r="N2996" i="15" s="1"/>
  <c r="M2997" i="15"/>
  <c r="N2997" i="15" s="1"/>
  <c r="M2998" i="15"/>
  <c r="N2998" i="15" s="1"/>
  <c r="M2999" i="15"/>
  <c r="N2999" i="15" s="1"/>
  <c r="M3000" i="15"/>
  <c r="N3000" i="15" s="1"/>
  <c r="M3001" i="15"/>
  <c r="N3001" i="15" s="1"/>
  <c r="M3002" i="15"/>
  <c r="N3002" i="15" s="1"/>
  <c r="M3003" i="15"/>
  <c r="N3003" i="15" s="1"/>
  <c r="M3004" i="15"/>
  <c r="N3004" i="15" s="1"/>
  <c r="M3005" i="15"/>
  <c r="N3005" i="15" s="1"/>
  <c r="M3006" i="15"/>
  <c r="N3006" i="15" s="1"/>
  <c r="M3007" i="15"/>
  <c r="N3007" i="15" s="1"/>
  <c r="M3008" i="15"/>
  <c r="N3008" i="15" s="1"/>
  <c r="M3009" i="15"/>
  <c r="N3009" i="15" s="1"/>
  <c r="M3010" i="15"/>
  <c r="N3010" i="15" s="1"/>
  <c r="M3011" i="15"/>
  <c r="N3011" i="15" s="1"/>
  <c r="M3012" i="15"/>
  <c r="N3012" i="15" s="1"/>
  <c r="M3013" i="15"/>
  <c r="N3013" i="15" s="1"/>
  <c r="M3014" i="15"/>
  <c r="N3014" i="15" s="1"/>
  <c r="M3015" i="15"/>
  <c r="N3015" i="15" s="1"/>
  <c r="M3016" i="15"/>
  <c r="N3016" i="15" s="1"/>
  <c r="M3017" i="15"/>
  <c r="N3017" i="15" s="1"/>
  <c r="M3018" i="15"/>
  <c r="N3018" i="15" s="1"/>
  <c r="M3019" i="15"/>
  <c r="N3019" i="15" s="1"/>
  <c r="M3020" i="15"/>
  <c r="N3020" i="15" s="1"/>
  <c r="M3021" i="15"/>
  <c r="N3021" i="15" s="1"/>
  <c r="M3022" i="15"/>
  <c r="N3022" i="15" s="1"/>
  <c r="M3023" i="15"/>
  <c r="N3023" i="15" s="1"/>
  <c r="M3024" i="15"/>
  <c r="N3024" i="15" s="1"/>
  <c r="M3025" i="15"/>
  <c r="N3025" i="15" s="1"/>
  <c r="M3026" i="15"/>
  <c r="N3026" i="15" s="1"/>
  <c r="M3027" i="15"/>
  <c r="N3027" i="15" s="1"/>
  <c r="M3028" i="15"/>
  <c r="N3028" i="15" s="1"/>
  <c r="M3029" i="15"/>
  <c r="N3029" i="15" s="1"/>
  <c r="M3030" i="15"/>
  <c r="N3030" i="15" s="1"/>
  <c r="M7" i="15"/>
  <c r="A6" i="13"/>
  <c r="A3017" i="13"/>
  <c r="A3018" i="13" s="1"/>
  <c r="A3019" i="13" s="1"/>
  <c r="A3020" i="13" s="1"/>
  <c r="A3021" i="13" s="1"/>
  <c r="A3022" i="13" s="1"/>
  <c r="A3023" i="13" s="1"/>
  <c r="A3024" i="13" s="1"/>
  <c r="A3025" i="13" s="1"/>
  <c r="A3026" i="13" s="1"/>
  <c r="A3027" i="13" s="1"/>
  <c r="A3028" i="13" s="1"/>
  <c r="A3029" i="13" s="1"/>
  <c r="A3030" i="13" s="1"/>
  <c r="A3031" i="13" s="1"/>
  <c r="A3032" i="13" s="1"/>
  <c r="A3033" i="13" s="1"/>
  <c r="A3034" i="13" s="1"/>
  <c r="A3035" i="13" s="1"/>
  <c r="A3036" i="13" s="1"/>
  <c r="A3037" i="13" s="1"/>
  <c r="A3038" i="13" s="1"/>
  <c r="A3039" i="13" s="1"/>
  <c r="A3040" i="13" s="1"/>
  <c r="A3041" i="13" s="1"/>
  <c r="A3042" i="13" s="1"/>
  <c r="A3043" i="13" s="1"/>
  <c r="A3044" i="13" s="1"/>
  <c r="A3045" i="13" s="1"/>
  <c r="A3046" i="13" s="1"/>
  <c r="A3047" i="13" s="1"/>
  <c r="A3048" i="13" s="1"/>
  <c r="A3049" i="13" s="1"/>
  <c r="A3050" i="13" s="1"/>
  <c r="A3051" i="13" s="1"/>
  <c r="A3052" i="13" s="1"/>
  <c r="A3053" i="13" s="1"/>
  <c r="A3054" i="13" s="1"/>
  <c r="A3055" i="13" s="1"/>
  <c r="A3056" i="13" s="1"/>
  <c r="A3057" i="13" s="1"/>
  <c r="A3058" i="13" s="1"/>
  <c r="A3059" i="13" s="1"/>
  <c r="A3060" i="13" s="1"/>
  <c r="A3061" i="13" s="1"/>
  <c r="A3062" i="13" s="1"/>
  <c r="A3063" i="13" s="1"/>
  <c r="A3064" i="13" s="1"/>
  <c r="A3065" i="13" s="1"/>
  <c r="A3066" i="13" s="1"/>
  <c r="A3067" i="13" s="1"/>
  <c r="A3014" i="13"/>
  <c r="A3015" i="13" s="1"/>
  <c r="A3016" i="13" s="1"/>
  <c r="A3013" i="13"/>
  <c r="A2590" i="13"/>
  <c r="A2591" i="13" s="1"/>
  <c r="A2592" i="13" s="1"/>
  <c r="A2593" i="13" s="1"/>
  <c r="A2594" i="13" s="1"/>
  <c r="A2595" i="13" s="1"/>
  <c r="A2596" i="13" s="1"/>
  <c r="A2597" i="13" s="1"/>
  <c r="A2598" i="13" s="1"/>
  <c r="A2599" i="13" s="1"/>
  <c r="A2600" i="13" s="1"/>
  <c r="A2601" i="13" s="1"/>
  <c r="A2602" i="13" s="1"/>
  <c r="A2603" i="13" s="1"/>
  <c r="A2604" i="13" s="1"/>
  <c r="A2605" i="13" s="1"/>
  <c r="A2606" i="13" s="1"/>
  <c r="A2607" i="13" s="1"/>
  <c r="A2608" i="13" s="1"/>
  <c r="A2609" i="13" s="1"/>
  <c r="A2610" i="13" s="1"/>
  <c r="A2611" i="13" s="1"/>
  <c r="A2612" i="13" s="1"/>
  <c r="A2613" i="13" s="1"/>
  <c r="A2614" i="13" s="1"/>
  <c r="A2615" i="13" s="1"/>
  <c r="A2616" i="13" s="1"/>
  <c r="A2617" i="13" s="1"/>
  <c r="A2618" i="13" s="1"/>
  <c r="A2619" i="13" s="1"/>
  <c r="A2620" i="13" s="1"/>
  <c r="A2621" i="13" s="1"/>
  <c r="A2622" i="13" s="1"/>
  <c r="A2623" i="13" s="1"/>
  <c r="A2624" i="13" s="1"/>
  <c r="A2625" i="13" s="1"/>
  <c r="A2626" i="13" s="1"/>
  <c r="A2627" i="13" s="1"/>
  <c r="A2628" i="13" s="1"/>
  <c r="A2629" i="13" s="1"/>
  <c r="A2630" i="13" s="1"/>
  <c r="A2631" i="13" s="1"/>
  <c r="A2632" i="13" s="1"/>
  <c r="A2633" i="13" s="1"/>
  <c r="A2634" i="13" s="1"/>
  <c r="A2635" i="13" s="1"/>
  <c r="A2636" i="13" s="1"/>
  <c r="A2637" i="13" s="1"/>
  <c r="A2638" i="13" s="1"/>
  <c r="A2639" i="13" s="1"/>
  <c r="A2640" i="13" s="1"/>
  <c r="A2641" i="13" s="1"/>
  <c r="A2642" i="13" s="1"/>
  <c r="A2643" i="13" s="1"/>
  <c r="A2644" i="13" s="1"/>
  <c r="A2645" i="13" s="1"/>
  <c r="A2646" i="13" s="1"/>
  <c r="A2647" i="13" s="1"/>
  <c r="A2648" i="13" s="1"/>
  <c r="A2649" i="13" s="1"/>
  <c r="A2650" i="13" s="1"/>
  <c r="A2651" i="13" s="1"/>
  <c r="A2652" i="13" s="1"/>
  <c r="A2653" i="13" s="1"/>
  <c r="A2654" i="13" s="1"/>
  <c r="A2655" i="13" s="1"/>
  <c r="A2656" i="13" s="1"/>
  <c r="A2657" i="13" s="1"/>
  <c r="A2658" i="13" s="1"/>
  <c r="A2659" i="13" s="1"/>
  <c r="A2660" i="13" s="1"/>
  <c r="A2661" i="13" s="1"/>
  <c r="A2662" i="13" s="1"/>
  <c r="A2663" i="13" s="1"/>
  <c r="A2664" i="13" s="1"/>
  <c r="A2665" i="13" s="1"/>
  <c r="A2666" i="13" s="1"/>
  <c r="A2667" i="13" s="1"/>
  <c r="A2668" i="13" s="1"/>
  <c r="A2669" i="13" s="1"/>
  <c r="A2670" i="13" s="1"/>
  <c r="A2671" i="13" s="1"/>
  <c r="A2672" i="13" s="1"/>
  <c r="A2673" i="13" s="1"/>
  <c r="A2674" i="13" s="1"/>
  <c r="A2675" i="13" s="1"/>
  <c r="A2676" i="13" s="1"/>
  <c r="A2677" i="13" s="1"/>
  <c r="A2678" i="13" s="1"/>
  <c r="A2679" i="13" s="1"/>
  <c r="A2680" i="13" s="1"/>
  <c r="A2681" i="13" s="1"/>
  <c r="A2682" i="13" s="1"/>
  <c r="A2683" i="13" s="1"/>
  <c r="A2684" i="13" s="1"/>
  <c r="A2685" i="13" s="1"/>
  <c r="A2686" i="13" s="1"/>
  <c r="A2687" i="13" s="1"/>
  <c r="A2688" i="13" s="1"/>
  <c r="A2689" i="13" s="1"/>
  <c r="A2690" i="13" s="1"/>
  <c r="A2691" i="13" s="1"/>
  <c r="A2692" i="13" s="1"/>
  <c r="A2693" i="13" s="1"/>
  <c r="A2694" i="13" s="1"/>
  <c r="A2695" i="13" s="1"/>
  <c r="A2696" i="13" s="1"/>
  <c r="A2697" i="13" s="1"/>
  <c r="A2698" i="13" s="1"/>
  <c r="A2699" i="13" s="1"/>
  <c r="A2700" i="13" s="1"/>
  <c r="A2701" i="13" s="1"/>
  <c r="A2702" i="13" s="1"/>
  <c r="A2703" i="13" s="1"/>
  <c r="A2704" i="13" s="1"/>
  <c r="A2705" i="13" s="1"/>
  <c r="A2706" i="13" s="1"/>
  <c r="A2707" i="13" s="1"/>
  <c r="A2708" i="13" s="1"/>
  <c r="A2709" i="13" s="1"/>
  <c r="A2710" i="13" s="1"/>
  <c r="A2711" i="13" s="1"/>
  <c r="A2712" i="13" s="1"/>
  <c r="A2713" i="13" s="1"/>
  <c r="A2714" i="13" s="1"/>
  <c r="A2715" i="13" s="1"/>
  <c r="A2716" i="13" s="1"/>
  <c r="A2717" i="13" s="1"/>
  <c r="A2718" i="13" s="1"/>
  <c r="A2719" i="13" s="1"/>
  <c r="A2720" i="13" s="1"/>
  <c r="A2721" i="13" s="1"/>
  <c r="A2722" i="13" s="1"/>
  <c r="A2723" i="13" s="1"/>
  <c r="A2724" i="13" s="1"/>
  <c r="A2725" i="13" s="1"/>
  <c r="A2726" i="13" s="1"/>
  <c r="A2727" i="13" s="1"/>
  <c r="A2728" i="13" s="1"/>
  <c r="A2729" i="13" s="1"/>
  <c r="A2730" i="13" s="1"/>
  <c r="A2731" i="13" s="1"/>
  <c r="A2732" i="13" s="1"/>
  <c r="A2733" i="13" s="1"/>
  <c r="A2734" i="13" s="1"/>
  <c r="A2735" i="13" s="1"/>
  <c r="A2736" i="13" s="1"/>
  <c r="A2737" i="13" s="1"/>
  <c r="A2738" i="13" s="1"/>
  <c r="A2739" i="13" s="1"/>
  <c r="A2740" i="13" s="1"/>
  <c r="A2741" i="13" s="1"/>
  <c r="A2742" i="13" s="1"/>
  <c r="A2743" i="13" s="1"/>
  <c r="A2744" i="13" s="1"/>
  <c r="A2745" i="13" s="1"/>
  <c r="A2746" i="13" s="1"/>
  <c r="A2747" i="13" s="1"/>
  <c r="A2748" i="13" s="1"/>
  <c r="A2749" i="13" s="1"/>
  <c r="A2750" i="13" s="1"/>
  <c r="A2751" i="13" s="1"/>
  <c r="A2752" i="13" s="1"/>
  <c r="A2753" i="13" s="1"/>
  <c r="A2754" i="13" s="1"/>
  <c r="A2755" i="13" s="1"/>
  <c r="A2756" i="13" s="1"/>
  <c r="A2757" i="13" s="1"/>
  <c r="A2758" i="13" s="1"/>
  <c r="A2759" i="13" s="1"/>
  <c r="A2760" i="13" s="1"/>
  <c r="A2761" i="13" s="1"/>
  <c r="A2762" i="13" s="1"/>
  <c r="A2763" i="13" s="1"/>
  <c r="A2764" i="13" s="1"/>
  <c r="A2765" i="13" s="1"/>
  <c r="A2766" i="13" s="1"/>
  <c r="A2767" i="13" s="1"/>
  <c r="A2768" i="13" s="1"/>
  <c r="A2769" i="13" s="1"/>
  <c r="A2770" i="13" s="1"/>
  <c r="A2771" i="13" s="1"/>
  <c r="A2772" i="13" s="1"/>
  <c r="A2773" i="13" s="1"/>
  <c r="A2774" i="13" s="1"/>
  <c r="A2775" i="13" s="1"/>
  <c r="A2776" i="13" s="1"/>
  <c r="A2777" i="13" s="1"/>
  <c r="A2778" i="13" s="1"/>
  <c r="A2779" i="13" s="1"/>
  <c r="A2780" i="13" s="1"/>
  <c r="A2781" i="13" s="1"/>
  <c r="A2782" i="13" s="1"/>
  <c r="A2783" i="13" s="1"/>
  <c r="A2784" i="13" s="1"/>
  <c r="A2785" i="13" s="1"/>
  <c r="A2786" i="13" s="1"/>
  <c r="A2787" i="13" s="1"/>
  <c r="A2788" i="13" s="1"/>
  <c r="A2789" i="13" s="1"/>
  <c r="A2790" i="13" s="1"/>
  <c r="A2791" i="13" s="1"/>
  <c r="A2792" i="13" s="1"/>
  <c r="A2793" i="13" s="1"/>
  <c r="A2794" i="13" s="1"/>
  <c r="A2795" i="13" s="1"/>
  <c r="A2796" i="13" s="1"/>
  <c r="A2797" i="13" s="1"/>
  <c r="A2798" i="13" s="1"/>
  <c r="A2799" i="13" s="1"/>
  <c r="A2800" i="13" s="1"/>
  <c r="A2801" i="13" s="1"/>
  <c r="A2802" i="13" s="1"/>
  <c r="A2803" i="13" s="1"/>
  <c r="A2804" i="13" s="1"/>
  <c r="A2805" i="13" s="1"/>
  <c r="A2806" i="13" s="1"/>
  <c r="A2807" i="13" s="1"/>
  <c r="A2808" i="13" s="1"/>
  <c r="A2809" i="13" s="1"/>
  <c r="A2810" i="13" s="1"/>
  <c r="A2811" i="13" s="1"/>
  <c r="A2812" i="13" s="1"/>
  <c r="A2813" i="13" s="1"/>
  <c r="A2814" i="13" s="1"/>
  <c r="A2815" i="13" s="1"/>
  <c r="A2816" i="13" s="1"/>
  <c r="A2817" i="13" s="1"/>
  <c r="A2818" i="13" s="1"/>
  <c r="A2819" i="13" s="1"/>
  <c r="A2820" i="13" s="1"/>
  <c r="A2821" i="13" s="1"/>
  <c r="A2822" i="13" s="1"/>
  <c r="A2823" i="13" s="1"/>
  <c r="A2824" i="13" s="1"/>
  <c r="A2825" i="13" s="1"/>
  <c r="A2826" i="13" s="1"/>
  <c r="A2827" i="13" s="1"/>
  <c r="A2828" i="13" s="1"/>
  <c r="A2829" i="13" s="1"/>
  <c r="A2830" i="13" s="1"/>
  <c r="A2831" i="13" s="1"/>
  <c r="A2832" i="13" s="1"/>
  <c r="A2833" i="13" s="1"/>
  <c r="A2834" i="13" s="1"/>
  <c r="A2835" i="13" s="1"/>
  <c r="A2836" i="13" s="1"/>
  <c r="A2837" i="13" s="1"/>
  <c r="A2838" i="13" s="1"/>
  <c r="A2839" i="13" s="1"/>
  <c r="A2840" i="13" s="1"/>
  <c r="A2841" i="13" s="1"/>
  <c r="A2842" i="13" s="1"/>
  <c r="A2843" i="13" s="1"/>
  <c r="A2844" i="13" s="1"/>
  <c r="A2845" i="13" s="1"/>
  <c r="A2846" i="13" s="1"/>
  <c r="A2847" i="13" s="1"/>
  <c r="A2848" i="13" s="1"/>
  <c r="A2849" i="13" s="1"/>
  <c r="A2850" i="13" s="1"/>
  <c r="A2851" i="13" s="1"/>
  <c r="A2852" i="13" s="1"/>
  <c r="A2853" i="13" s="1"/>
  <c r="A2854" i="13" s="1"/>
  <c r="A2855" i="13" s="1"/>
  <c r="A2856" i="13" s="1"/>
  <c r="A2857" i="13" s="1"/>
  <c r="A2858" i="13" s="1"/>
  <c r="A2859" i="13" s="1"/>
  <c r="A2860" i="13" s="1"/>
  <c r="A2861" i="13" s="1"/>
  <c r="A2862" i="13" s="1"/>
  <c r="A2863" i="13" s="1"/>
  <c r="A2864" i="13" s="1"/>
  <c r="A2865" i="13" s="1"/>
  <c r="A2866" i="13" s="1"/>
  <c r="A2867" i="13" s="1"/>
  <c r="A2868" i="13" s="1"/>
  <c r="A2869" i="13" s="1"/>
  <c r="A2870" i="13" s="1"/>
  <c r="A2871" i="13" s="1"/>
  <c r="A2872" i="13" s="1"/>
  <c r="A2873" i="13" s="1"/>
  <c r="A2874" i="13" s="1"/>
  <c r="A2875" i="13" s="1"/>
  <c r="A2876" i="13" s="1"/>
  <c r="A2877" i="13" s="1"/>
  <c r="A2878" i="13" s="1"/>
  <c r="A2879" i="13" s="1"/>
  <c r="A2880" i="13" s="1"/>
  <c r="A2881" i="13" s="1"/>
  <c r="A2882" i="13" s="1"/>
  <c r="A2883" i="13" s="1"/>
  <c r="A2884" i="13" s="1"/>
  <c r="A2885" i="13" s="1"/>
  <c r="A2886" i="13" s="1"/>
  <c r="A2887" i="13" s="1"/>
  <c r="A2888" i="13" s="1"/>
  <c r="A2889" i="13" s="1"/>
  <c r="A2890" i="13" s="1"/>
  <c r="A2891" i="13" s="1"/>
  <c r="A2892" i="13" s="1"/>
  <c r="A2893" i="13" s="1"/>
  <c r="A2894" i="13" s="1"/>
  <c r="A2895" i="13" s="1"/>
  <c r="A2896" i="13" s="1"/>
  <c r="A2897" i="13" s="1"/>
  <c r="A2898" i="13" s="1"/>
  <c r="A2899" i="13" s="1"/>
  <c r="A2900" i="13" s="1"/>
  <c r="A2901" i="13" s="1"/>
  <c r="A2902" i="13" s="1"/>
  <c r="A2903" i="13" s="1"/>
  <c r="A2904" i="13" s="1"/>
  <c r="A2905" i="13" s="1"/>
  <c r="A2906" i="13" s="1"/>
  <c r="A2907" i="13" s="1"/>
  <c r="A2908" i="13" s="1"/>
  <c r="A2909" i="13" s="1"/>
  <c r="A2910" i="13" s="1"/>
  <c r="A2911" i="13" s="1"/>
  <c r="A2912" i="13" s="1"/>
  <c r="A2913" i="13" s="1"/>
  <c r="A2914" i="13" s="1"/>
  <c r="A2915" i="13" s="1"/>
  <c r="A2916" i="13" s="1"/>
  <c r="A2917" i="13" s="1"/>
  <c r="A2918" i="13" s="1"/>
  <c r="A2919" i="13" s="1"/>
  <c r="A2920" i="13" s="1"/>
  <c r="A2921" i="13" s="1"/>
  <c r="A2922" i="13" s="1"/>
  <c r="A2923" i="13" s="1"/>
  <c r="A2924" i="13" s="1"/>
  <c r="A2925" i="13" s="1"/>
  <c r="A2926" i="13" s="1"/>
  <c r="A2927" i="13" s="1"/>
  <c r="A2928" i="13" s="1"/>
  <c r="A2929" i="13" s="1"/>
  <c r="A2930" i="13" s="1"/>
  <c r="A2931" i="13" s="1"/>
  <c r="A2932" i="13" s="1"/>
  <c r="A2933" i="13" s="1"/>
  <c r="A2934" i="13" s="1"/>
  <c r="A2935" i="13" s="1"/>
  <c r="A2936" i="13" s="1"/>
  <c r="A2937" i="13" s="1"/>
  <c r="A2938" i="13" s="1"/>
  <c r="A2939" i="13" s="1"/>
  <c r="A2940" i="13" s="1"/>
  <c r="A2941" i="13" s="1"/>
  <c r="A2942" i="13" s="1"/>
  <c r="A2943" i="13" s="1"/>
  <c r="A2944" i="13" s="1"/>
  <c r="A2945" i="13" s="1"/>
  <c r="A2946" i="13" s="1"/>
  <c r="A2947" i="13" s="1"/>
  <c r="A2948" i="13" s="1"/>
  <c r="A2949" i="13" s="1"/>
  <c r="A2950" i="13" s="1"/>
  <c r="A2951" i="13" s="1"/>
  <c r="A2952" i="13" s="1"/>
  <c r="A2953" i="13" s="1"/>
  <c r="A2954" i="13" s="1"/>
  <c r="A2955" i="13" s="1"/>
  <c r="A2956" i="13" s="1"/>
  <c r="A2957" i="13" s="1"/>
  <c r="A2958" i="13" s="1"/>
  <c r="A2959" i="13" s="1"/>
  <c r="A2960" i="13" s="1"/>
  <c r="A2961" i="13" s="1"/>
  <c r="A2962" i="13" s="1"/>
  <c r="A2963" i="13" s="1"/>
  <c r="A2964" i="13" s="1"/>
  <c r="A2965" i="13" s="1"/>
  <c r="A2966" i="13" s="1"/>
  <c r="A2967" i="13" s="1"/>
  <c r="A2968" i="13" s="1"/>
  <c r="A2969" i="13" s="1"/>
  <c r="A2970" i="13" s="1"/>
  <c r="A2971" i="13" s="1"/>
  <c r="A2972" i="13" s="1"/>
  <c r="A2973" i="13" s="1"/>
  <c r="A2974" i="13" s="1"/>
  <c r="A2975" i="13" s="1"/>
  <c r="A2976" i="13" s="1"/>
  <c r="A2977" i="13" s="1"/>
  <c r="A2978" i="13" s="1"/>
  <c r="A2979" i="13" s="1"/>
  <c r="A2980" i="13" s="1"/>
  <c r="A2981" i="13" s="1"/>
  <c r="A2982" i="13" s="1"/>
  <c r="A2983" i="13" s="1"/>
  <c r="A2984" i="13" s="1"/>
  <c r="A2985" i="13" s="1"/>
  <c r="A2986" i="13" s="1"/>
  <c r="A2987" i="13" s="1"/>
  <c r="A2988" i="13" s="1"/>
  <c r="A2989" i="13" s="1"/>
  <c r="A2990" i="13" s="1"/>
  <c r="A2991" i="13" s="1"/>
  <c r="A2992" i="13" s="1"/>
  <c r="A2993" i="13" s="1"/>
  <c r="A2994" i="13" s="1"/>
  <c r="A2995" i="13" s="1"/>
  <c r="A2996" i="13" s="1"/>
  <c r="A2997" i="13" s="1"/>
  <c r="A2998" i="13" s="1"/>
  <c r="A2999" i="13" s="1"/>
  <c r="A3000" i="13" s="1"/>
  <c r="A3001" i="13" s="1"/>
  <c r="A3002" i="13" s="1"/>
  <c r="A3003" i="13" s="1"/>
  <c r="A3004" i="13" s="1"/>
  <c r="A3005" i="13" s="1"/>
  <c r="A3006" i="13" s="1"/>
  <c r="A3007" i="13" s="1"/>
  <c r="A3008" i="13" s="1"/>
  <c r="A3009" i="13" s="1"/>
  <c r="A3010" i="13" s="1"/>
  <c r="A3011" i="13" s="1"/>
  <c r="A3012" i="13" s="1"/>
  <c r="A2587" i="13"/>
  <c r="A2588" i="13" s="1"/>
  <c r="A2589" i="13" s="1"/>
  <c r="A2586" i="13"/>
  <c r="A2270" i="13"/>
  <c r="A2271" i="13" s="1"/>
  <c r="A2272" i="13" s="1"/>
  <c r="A2273" i="13" s="1"/>
  <c r="A2274" i="13" s="1"/>
  <c r="A2275" i="13" s="1"/>
  <c r="A2276" i="13" s="1"/>
  <c r="A2277" i="13" s="1"/>
  <c r="A2278" i="13" s="1"/>
  <c r="A2279" i="13" s="1"/>
  <c r="A2280" i="13" s="1"/>
  <c r="A2281" i="13" s="1"/>
  <c r="A2282" i="13" s="1"/>
  <c r="A2283" i="13" s="1"/>
  <c r="A2284" i="13" s="1"/>
  <c r="A2285" i="13" s="1"/>
  <c r="A2286" i="13" s="1"/>
  <c r="A2287" i="13" s="1"/>
  <c r="A2288" i="13" s="1"/>
  <c r="A2289" i="13" s="1"/>
  <c r="A2290" i="13" s="1"/>
  <c r="A2291" i="13" s="1"/>
  <c r="A2292" i="13" s="1"/>
  <c r="A2293" i="13" s="1"/>
  <c r="A2294" i="13" s="1"/>
  <c r="A2295" i="13" s="1"/>
  <c r="A2296" i="13" s="1"/>
  <c r="A2297" i="13" s="1"/>
  <c r="A2298" i="13" s="1"/>
  <c r="A2299" i="13" s="1"/>
  <c r="A2300" i="13" s="1"/>
  <c r="A2301" i="13" s="1"/>
  <c r="A2302" i="13" s="1"/>
  <c r="A2303" i="13" s="1"/>
  <c r="A2304" i="13" s="1"/>
  <c r="A2305" i="13" s="1"/>
  <c r="A2306" i="13" s="1"/>
  <c r="A2307" i="13" s="1"/>
  <c r="A2308" i="13" s="1"/>
  <c r="A2309" i="13" s="1"/>
  <c r="A2310" i="13" s="1"/>
  <c r="A2311" i="13" s="1"/>
  <c r="A2312" i="13" s="1"/>
  <c r="A2313" i="13" s="1"/>
  <c r="A2314" i="13" s="1"/>
  <c r="A2315" i="13" s="1"/>
  <c r="A2316" i="13" s="1"/>
  <c r="A2317" i="13" s="1"/>
  <c r="A2318" i="13" s="1"/>
  <c r="A2319" i="13" s="1"/>
  <c r="A2320" i="13" s="1"/>
  <c r="A2321" i="13" s="1"/>
  <c r="A2322" i="13" s="1"/>
  <c r="A2323" i="13" s="1"/>
  <c r="A2324" i="13" s="1"/>
  <c r="A2325" i="13" s="1"/>
  <c r="A2326" i="13" s="1"/>
  <c r="A2327" i="13" s="1"/>
  <c r="A2328" i="13" s="1"/>
  <c r="A2329" i="13" s="1"/>
  <c r="A2330" i="13" s="1"/>
  <c r="A2331" i="13" s="1"/>
  <c r="A2332" i="13" s="1"/>
  <c r="A2333" i="13" s="1"/>
  <c r="A2334" i="13" s="1"/>
  <c r="A2335" i="13" s="1"/>
  <c r="A2336" i="13" s="1"/>
  <c r="A2337" i="13" s="1"/>
  <c r="A2338" i="13" s="1"/>
  <c r="A2339" i="13" s="1"/>
  <c r="A2340" i="13" s="1"/>
  <c r="A2341" i="13" s="1"/>
  <c r="A2342" i="13" s="1"/>
  <c r="A2343" i="13" s="1"/>
  <c r="A2344" i="13" s="1"/>
  <c r="A2345" i="13" s="1"/>
  <c r="A2346" i="13" s="1"/>
  <c r="A2347" i="13" s="1"/>
  <c r="A2348" i="13" s="1"/>
  <c r="A2349" i="13" s="1"/>
  <c r="A2350" i="13" s="1"/>
  <c r="A2351" i="13" s="1"/>
  <c r="A2352" i="13" s="1"/>
  <c r="A2353" i="13" s="1"/>
  <c r="A2354" i="13" s="1"/>
  <c r="A2355" i="13" s="1"/>
  <c r="A2356" i="13" s="1"/>
  <c r="A2357" i="13" s="1"/>
  <c r="A2358" i="13" s="1"/>
  <c r="A2359" i="13" s="1"/>
  <c r="A2360" i="13" s="1"/>
  <c r="A2361" i="13" s="1"/>
  <c r="A2362" i="13" s="1"/>
  <c r="A2363" i="13" s="1"/>
  <c r="A2364" i="13" s="1"/>
  <c r="A2365" i="13" s="1"/>
  <c r="A2366" i="13" s="1"/>
  <c r="A2367" i="13" s="1"/>
  <c r="A2368" i="13" s="1"/>
  <c r="A2369" i="13" s="1"/>
  <c r="A2370" i="13" s="1"/>
  <c r="A2371" i="13" s="1"/>
  <c r="A2372" i="13" s="1"/>
  <c r="A2373" i="13" s="1"/>
  <c r="A2374" i="13" s="1"/>
  <c r="A2375" i="13" s="1"/>
  <c r="A2376" i="13" s="1"/>
  <c r="A2377" i="13" s="1"/>
  <c r="A2378" i="13" s="1"/>
  <c r="A2379" i="13" s="1"/>
  <c r="A2380" i="13" s="1"/>
  <c r="A2381" i="13" s="1"/>
  <c r="A2382" i="13" s="1"/>
  <c r="A2383" i="13" s="1"/>
  <c r="A2384" i="13" s="1"/>
  <c r="A2385" i="13" s="1"/>
  <c r="A2386" i="13" s="1"/>
  <c r="A2387" i="13" s="1"/>
  <c r="A2388" i="13" s="1"/>
  <c r="A2389" i="13" s="1"/>
  <c r="A2390" i="13" s="1"/>
  <c r="A2391" i="13" s="1"/>
  <c r="A2392" i="13" s="1"/>
  <c r="A2393" i="13" s="1"/>
  <c r="A2394" i="13" s="1"/>
  <c r="A2395" i="13" s="1"/>
  <c r="A2396" i="13" s="1"/>
  <c r="A2397" i="13" s="1"/>
  <c r="A2398" i="13" s="1"/>
  <c r="A2399" i="13" s="1"/>
  <c r="A2400" i="13" s="1"/>
  <c r="A2401" i="13" s="1"/>
  <c r="A2402" i="13" s="1"/>
  <c r="A2403" i="13" s="1"/>
  <c r="A2404" i="13" s="1"/>
  <c r="A2405" i="13" s="1"/>
  <c r="A2406" i="13" s="1"/>
  <c r="A2407" i="13" s="1"/>
  <c r="A2408" i="13" s="1"/>
  <c r="A2409" i="13" s="1"/>
  <c r="A2410" i="13" s="1"/>
  <c r="A2411" i="13" s="1"/>
  <c r="A2412" i="13" s="1"/>
  <c r="A2413" i="13" s="1"/>
  <c r="A2414" i="13" s="1"/>
  <c r="A2415" i="13" s="1"/>
  <c r="A2416" i="13" s="1"/>
  <c r="A2417" i="13" s="1"/>
  <c r="A2418" i="13" s="1"/>
  <c r="A2419" i="13" s="1"/>
  <c r="A2420" i="13" s="1"/>
  <c r="A2421" i="13" s="1"/>
  <c r="A2422" i="13" s="1"/>
  <c r="A2423" i="13" s="1"/>
  <c r="A2424" i="13" s="1"/>
  <c r="A2425" i="13" s="1"/>
  <c r="A2426" i="13" s="1"/>
  <c r="A2427" i="13" s="1"/>
  <c r="A2428" i="13" s="1"/>
  <c r="A2429" i="13" s="1"/>
  <c r="A2430" i="13" s="1"/>
  <c r="A2431" i="13" s="1"/>
  <c r="A2432" i="13" s="1"/>
  <c r="A2433" i="13" s="1"/>
  <c r="A2434" i="13" s="1"/>
  <c r="A2435" i="13" s="1"/>
  <c r="A2436" i="13" s="1"/>
  <c r="A2437" i="13" s="1"/>
  <c r="A2438" i="13" s="1"/>
  <c r="A2439" i="13" s="1"/>
  <c r="A2440" i="13" s="1"/>
  <c r="A2441" i="13" s="1"/>
  <c r="A2442" i="13" s="1"/>
  <c r="A2443" i="13" s="1"/>
  <c r="A2444" i="13" s="1"/>
  <c r="A2445" i="13" s="1"/>
  <c r="A2446" i="13" s="1"/>
  <c r="A2447" i="13" s="1"/>
  <c r="A2448" i="13" s="1"/>
  <c r="A2449" i="13" s="1"/>
  <c r="A2450" i="13" s="1"/>
  <c r="A2451" i="13" s="1"/>
  <c r="A2452" i="13" s="1"/>
  <c r="A2453" i="13" s="1"/>
  <c r="A2454" i="13" s="1"/>
  <c r="A2455" i="13" s="1"/>
  <c r="A2456" i="13" s="1"/>
  <c r="A2457" i="13" s="1"/>
  <c r="A2458" i="13" s="1"/>
  <c r="A2459" i="13" s="1"/>
  <c r="A2460" i="13" s="1"/>
  <c r="A2461" i="13" s="1"/>
  <c r="A2462" i="13" s="1"/>
  <c r="A2463" i="13" s="1"/>
  <c r="A2464" i="13" s="1"/>
  <c r="A2465" i="13" s="1"/>
  <c r="A2466" i="13" s="1"/>
  <c r="A2467" i="13" s="1"/>
  <c r="A2468" i="13" s="1"/>
  <c r="A2469" i="13" s="1"/>
  <c r="A2470" i="13" s="1"/>
  <c r="A2471" i="13" s="1"/>
  <c r="A2472" i="13" s="1"/>
  <c r="A2473" i="13" s="1"/>
  <c r="A2474" i="13" s="1"/>
  <c r="A2475" i="13" s="1"/>
  <c r="A2476" i="13" s="1"/>
  <c r="A2477" i="13" s="1"/>
  <c r="A2478" i="13" s="1"/>
  <c r="A2479" i="13" s="1"/>
  <c r="A2480" i="13" s="1"/>
  <c r="A2481" i="13" s="1"/>
  <c r="A2482" i="13" s="1"/>
  <c r="A2483" i="13" s="1"/>
  <c r="A2484" i="13" s="1"/>
  <c r="A2485" i="13" s="1"/>
  <c r="A2486" i="13" s="1"/>
  <c r="A2487" i="13" s="1"/>
  <c r="A2488" i="13" s="1"/>
  <c r="A2489" i="13" s="1"/>
  <c r="A2490" i="13" s="1"/>
  <c r="A2491" i="13" s="1"/>
  <c r="A2492" i="13" s="1"/>
  <c r="A2493" i="13" s="1"/>
  <c r="A2494" i="13" s="1"/>
  <c r="A2495" i="13" s="1"/>
  <c r="A2496" i="13" s="1"/>
  <c r="A2497" i="13" s="1"/>
  <c r="A2498" i="13" s="1"/>
  <c r="A2499" i="13" s="1"/>
  <c r="A2500" i="13" s="1"/>
  <c r="A2501" i="13" s="1"/>
  <c r="A2502" i="13" s="1"/>
  <c r="A2503" i="13" s="1"/>
  <c r="A2504" i="13" s="1"/>
  <c r="A2505" i="13" s="1"/>
  <c r="A2506" i="13" s="1"/>
  <c r="A2507" i="13" s="1"/>
  <c r="A2508" i="13" s="1"/>
  <c r="A2509" i="13" s="1"/>
  <c r="A2510" i="13" s="1"/>
  <c r="A2511" i="13" s="1"/>
  <c r="A2512" i="13" s="1"/>
  <c r="A2513" i="13" s="1"/>
  <c r="A2514" i="13" s="1"/>
  <c r="A2515" i="13" s="1"/>
  <c r="A2516" i="13" s="1"/>
  <c r="A2517" i="13" s="1"/>
  <c r="A2518" i="13" s="1"/>
  <c r="A2519" i="13" s="1"/>
  <c r="A2520" i="13" s="1"/>
  <c r="A2521" i="13" s="1"/>
  <c r="A2522" i="13" s="1"/>
  <c r="A2523" i="13" s="1"/>
  <c r="A2524" i="13" s="1"/>
  <c r="A2525" i="13" s="1"/>
  <c r="A2526" i="13" s="1"/>
  <c r="A2527" i="13" s="1"/>
  <c r="A2528" i="13" s="1"/>
  <c r="A2529" i="13" s="1"/>
  <c r="A2530" i="13" s="1"/>
  <c r="A2531" i="13" s="1"/>
  <c r="A2532" i="13" s="1"/>
  <c r="A2533" i="13" s="1"/>
  <c r="A2534" i="13" s="1"/>
  <c r="A2535" i="13" s="1"/>
  <c r="A2536" i="13" s="1"/>
  <c r="A2537" i="13" s="1"/>
  <c r="A2538" i="13" s="1"/>
  <c r="A2539" i="13" s="1"/>
  <c r="A2540" i="13" s="1"/>
  <c r="A2541" i="13" s="1"/>
  <c r="A2542" i="13" s="1"/>
  <c r="A2543" i="13" s="1"/>
  <c r="A2544" i="13" s="1"/>
  <c r="A2545" i="13" s="1"/>
  <c r="A2546" i="13" s="1"/>
  <c r="A2547" i="13" s="1"/>
  <c r="A2548" i="13" s="1"/>
  <c r="A2549" i="13" s="1"/>
  <c r="A2550" i="13" s="1"/>
  <c r="A2551" i="13" s="1"/>
  <c r="A2552" i="13" s="1"/>
  <c r="A2553" i="13" s="1"/>
  <c r="A2554" i="13" s="1"/>
  <c r="A2555" i="13" s="1"/>
  <c r="A2556" i="13" s="1"/>
  <c r="A2557" i="13" s="1"/>
  <c r="A2558" i="13" s="1"/>
  <c r="A2559" i="13" s="1"/>
  <c r="A2560" i="13" s="1"/>
  <c r="A2561" i="13" s="1"/>
  <c r="A2562" i="13" s="1"/>
  <c r="A2563" i="13" s="1"/>
  <c r="A2564" i="13" s="1"/>
  <c r="A2565" i="13" s="1"/>
  <c r="A2566" i="13" s="1"/>
  <c r="A2567" i="13" s="1"/>
  <c r="A2568" i="13" s="1"/>
  <c r="A2569" i="13" s="1"/>
  <c r="A2570" i="13" s="1"/>
  <c r="A2571" i="13" s="1"/>
  <c r="A2572" i="13" s="1"/>
  <c r="A2573" i="13" s="1"/>
  <c r="A2574" i="13" s="1"/>
  <c r="A2575" i="13" s="1"/>
  <c r="A2576" i="13" s="1"/>
  <c r="A2577" i="13" s="1"/>
  <c r="A2578" i="13" s="1"/>
  <c r="A2579" i="13" s="1"/>
  <c r="A2580" i="13" s="1"/>
  <c r="A2581" i="13" s="1"/>
  <c r="A2582" i="13" s="1"/>
  <c r="A2583" i="13" s="1"/>
  <c r="A2584" i="13" s="1"/>
  <c r="A2585" i="13" s="1"/>
  <c r="A2267" i="13"/>
  <c r="A2268" i="13" s="1"/>
  <c r="A2269" i="13" s="1"/>
  <c r="A2266" i="13"/>
  <c r="A1825" i="13"/>
  <c r="A1826" i="13" s="1"/>
  <c r="A1827" i="13" s="1"/>
  <c r="A1828" i="13" s="1"/>
  <c r="A1829" i="13" s="1"/>
  <c r="A1830" i="13" s="1"/>
  <c r="A1831" i="13" s="1"/>
  <c r="A1832" i="13" s="1"/>
  <c r="A1833" i="13" s="1"/>
  <c r="A1834" i="13" s="1"/>
  <c r="A1835" i="13" s="1"/>
  <c r="A1836" i="13" s="1"/>
  <c r="A1837" i="13" s="1"/>
  <c r="A1838" i="13" s="1"/>
  <c r="A1839" i="13" s="1"/>
  <c r="A1840" i="13" s="1"/>
  <c r="A1841" i="13" s="1"/>
  <c r="A1842" i="13" s="1"/>
  <c r="A1843" i="13" s="1"/>
  <c r="A1844" i="13" s="1"/>
  <c r="A1845" i="13" s="1"/>
  <c r="A1846" i="13" s="1"/>
  <c r="A1847" i="13" s="1"/>
  <c r="A1848" i="13" s="1"/>
  <c r="A1849" i="13" s="1"/>
  <c r="A1850" i="13" s="1"/>
  <c r="A1851" i="13" s="1"/>
  <c r="A1852" i="13" s="1"/>
  <c r="A1853" i="13" s="1"/>
  <c r="A1854" i="13" s="1"/>
  <c r="A1855" i="13" s="1"/>
  <c r="A1856" i="13" s="1"/>
  <c r="A1857" i="13" s="1"/>
  <c r="A1858" i="13" s="1"/>
  <c r="A1859" i="13" s="1"/>
  <c r="A1860" i="13" s="1"/>
  <c r="A1861" i="13" s="1"/>
  <c r="A1862" i="13" s="1"/>
  <c r="A1863" i="13" s="1"/>
  <c r="A1864" i="13" s="1"/>
  <c r="A1865" i="13" s="1"/>
  <c r="A1866" i="13" s="1"/>
  <c r="A1867" i="13" s="1"/>
  <c r="A1868" i="13" s="1"/>
  <c r="A1869" i="13" s="1"/>
  <c r="A1870" i="13" s="1"/>
  <c r="A1871" i="13" s="1"/>
  <c r="A1872" i="13" s="1"/>
  <c r="A1873" i="13" s="1"/>
  <c r="A1874" i="13" s="1"/>
  <c r="A1875" i="13" s="1"/>
  <c r="A1876" i="13" s="1"/>
  <c r="A1877" i="13" s="1"/>
  <c r="A1878" i="13" s="1"/>
  <c r="A1879" i="13" s="1"/>
  <c r="A1880" i="13" s="1"/>
  <c r="A1881" i="13" s="1"/>
  <c r="A1882" i="13" s="1"/>
  <c r="A1883" i="13" s="1"/>
  <c r="A1884" i="13" s="1"/>
  <c r="A1885" i="13" s="1"/>
  <c r="A1886" i="13" s="1"/>
  <c r="A1887" i="13" s="1"/>
  <c r="A1888" i="13" s="1"/>
  <c r="A1889" i="13" s="1"/>
  <c r="A1890" i="13" s="1"/>
  <c r="A1891" i="13" s="1"/>
  <c r="A1892" i="13" s="1"/>
  <c r="A1893" i="13" s="1"/>
  <c r="A1894" i="13" s="1"/>
  <c r="A1895" i="13" s="1"/>
  <c r="A1896" i="13" s="1"/>
  <c r="A1897" i="13" s="1"/>
  <c r="A1898" i="13" s="1"/>
  <c r="A1899" i="13" s="1"/>
  <c r="A1900" i="13" s="1"/>
  <c r="A1901" i="13" s="1"/>
  <c r="A1902" i="13" s="1"/>
  <c r="A1903" i="13" s="1"/>
  <c r="A1904" i="13" s="1"/>
  <c r="A1905" i="13" s="1"/>
  <c r="A1906" i="13" s="1"/>
  <c r="A1907" i="13" s="1"/>
  <c r="A1908" i="13" s="1"/>
  <c r="A1909" i="13" s="1"/>
  <c r="A1910" i="13" s="1"/>
  <c r="A1911" i="13" s="1"/>
  <c r="A1912" i="13" s="1"/>
  <c r="A1913" i="13" s="1"/>
  <c r="A1914" i="13" s="1"/>
  <c r="A1915" i="13" s="1"/>
  <c r="A1916" i="13" s="1"/>
  <c r="A1917" i="13" s="1"/>
  <c r="A1918" i="13" s="1"/>
  <c r="A1919" i="13" s="1"/>
  <c r="A1920" i="13" s="1"/>
  <c r="A1921" i="13" s="1"/>
  <c r="A1922" i="13" s="1"/>
  <c r="A1923" i="13" s="1"/>
  <c r="A1924" i="13" s="1"/>
  <c r="A1925" i="13" s="1"/>
  <c r="A1926" i="13" s="1"/>
  <c r="A1927" i="13" s="1"/>
  <c r="A1928" i="13" s="1"/>
  <c r="A1929" i="13" s="1"/>
  <c r="A1930" i="13" s="1"/>
  <c r="A1931" i="13" s="1"/>
  <c r="A1932" i="13" s="1"/>
  <c r="A1933" i="13" s="1"/>
  <c r="A1934" i="13" s="1"/>
  <c r="A1935" i="13" s="1"/>
  <c r="A1936" i="13" s="1"/>
  <c r="A1937" i="13" s="1"/>
  <c r="A1938" i="13" s="1"/>
  <c r="A1939" i="13" s="1"/>
  <c r="A1940" i="13" s="1"/>
  <c r="A1941" i="13" s="1"/>
  <c r="A1942" i="13" s="1"/>
  <c r="A1943" i="13" s="1"/>
  <c r="A1944" i="13" s="1"/>
  <c r="A1945" i="13" s="1"/>
  <c r="A1946" i="13" s="1"/>
  <c r="A1947" i="13" s="1"/>
  <c r="A1948" i="13" s="1"/>
  <c r="A1949" i="13" s="1"/>
  <c r="A1950" i="13" s="1"/>
  <c r="A1951" i="13" s="1"/>
  <c r="A1952" i="13" s="1"/>
  <c r="A1953" i="13" s="1"/>
  <c r="A1954" i="13" s="1"/>
  <c r="A1955" i="13" s="1"/>
  <c r="A1956" i="13" s="1"/>
  <c r="A1957" i="13" s="1"/>
  <c r="A1958" i="13" s="1"/>
  <c r="A1959" i="13" s="1"/>
  <c r="A1960" i="13" s="1"/>
  <c r="A1961" i="13" s="1"/>
  <c r="A1962" i="13" s="1"/>
  <c r="A1963" i="13" s="1"/>
  <c r="A1964" i="13" s="1"/>
  <c r="A1965" i="13" s="1"/>
  <c r="A1966" i="13" s="1"/>
  <c r="A1967" i="13" s="1"/>
  <c r="A1968" i="13" s="1"/>
  <c r="A1969" i="13" s="1"/>
  <c r="A1970" i="13" s="1"/>
  <c r="A1971" i="13" s="1"/>
  <c r="A1972" i="13" s="1"/>
  <c r="A1973" i="13" s="1"/>
  <c r="A1974" i="13" s="1"/>
  <c r="A1975" i="13" s="1"/>
  <c r="A1976" i="13" s="1"/>
  <c r="A1977" i="13" s="1"/>
  <c r="A1978" i="13" s="1"/>
  <c r="A1979" i="13" s="1"/>
  <c r="A1980" i="13" s="1"/>
  <c r="A1981" i="13" s="1"/>
  <c r="A1982" i="13" s="1"/>
  <c r="A1983" i="13" s="1"/>
  <c r="A1984" i="13" s="1"/>
  <c r="A1985" i="13" s="1"/>
  <c r="A1986" i="13" s="1"/>
  <c r="A1987" i="13" s="1"/>
  <c r="A1988" i="13" s="1"/>
  <c r="A1989" i="13" s="1"/>
  <c r="A1990" i="13" s="1"/>
  <c r="A1991" i="13" s="1"/>
  <c r="A1992" i="13" s="1"/>
  <c r="A1993" i="13" s="1"/>
  <c r="A1994" i="13" s="1"/>
  <c r="A1995" i="13" s="1"/>
  <c r="A1996" i="13" s="1"/>
  <c r="A1997" i="13" s="1"/>
  <c r="A1998" i="13" s="1"/>
  <c r="A1999" i="13" s="1"/>
  <c r="A2000" i="13" s="1"/>
  <c r="A2001" i="13" s="1"/>
  <c r="A2002" i="13" s="1"/>
  <c r="A2003" i="13" s="1"/>
  <c r="A2004" i="13" s="1"/>
  <c r="A2005" i="13" s="1"/>
  <c r="A2006" i="13" s="1"/>
  <c r="A2007" i="13" s="1"/>
  <c r="A2008" i="13" s="1"/>
  <c r="A2009" i="13" s="1"/>
  <c r="A2010" i="13" s="1"/>
  <c r="A2011" i="13" s="1"/>
  <c r="A2012" i="13" s="1"/>
  <c r="A2013" i="13" s="1"/>
  <c r="A2014" i="13" s="1"/>
  <c r="A2015" i="13" s="1"/>
  <c r="A2016" i="13" s="1"/>
  <c r="A2017" i="13" s="1"/>
  <c r="A2018" i="13" s="1"/>
  <c r="A2019" i="13" s="1"/>
  <c r="A2020" i="13" s="1"/>
  <c r="A2021" i="13" s="1"/>
  <c r="A2022" i="13" s="1"/>
  <c r="A2023" i="13" s="1"/>
  <c r="A2024" i="13" s="1"/>
  <c r="A2025" i="13" s="1"/>
  <c r="A2026" i="13" s="1"/>
  <c r="A2027" i="13" s="1"/>
  <c r="A2028" i="13" s="1"/>
  <c r="A2029" i="13" s="1"/>
  <c r="A2030" i="13" s="1"/>
  <c r="A2031" i="13" s="1"/>
  <c r="A2032" i="13" s="1"/>
  <c r="A2033" i="13" s="1"/>
  <c r="A2034" i="13" s="1"/>
  <c r="A2035" i="13" s="1"/>
  <c r="A2036" i="13" s="1"/>
  <c r="A2037" i="13" s="1"/>
  <c r="A2038" i="13" s="1"/>
  <c r="A2039" i="13" s="1"/>
  <c r="A2040" i="13" s="1"/>
  <c r="A2041" i="13" s="1"/>
  <c r="A2042" i="13" s="1"/>
  <c r="A2043" i="13" s="1"/>
  <c r="A2044" i="13" s="1"/>
  <c r="A2045" i="13" s="1"/>
  <c r="A2046" i="13" s="1"/>
  <c r="A2047" i="13" s="1"/>
  <c r="A2048" i="13" s="1"/>
  <c r="A2049" i="13" s="1"/>
  <c r="A2050" i="13" s="1"/>
  <c r="A2051" i="13" s="1"/>
  <c r="A2052" i="13" s="1"/>
  <c r="A2053" i="13" s="1"/>
  <c r="A2054" i="13" s="1"/>
  <c r="A2055" i="13" s="1"/>
  <c r="A2056" i="13" s="1"/>
  <c r="A2057" i="13" s="1"/>
  <c r="A2058" i="13" s="1"/>
  <c r="A2059" i="13" s="1"/>
  <c r="A2060" i="13" s="1"/>
  <c r="A2061" i="13" s="1"/>
  <c r="A2062" i="13" s="1"/>
  <c r="A2063" i="13" s="1"/>
  <c r="A2064" i="13" s="1"/>
  <c r="A2065" i="13" s="1"/>
  <c r="A2066" i="13" s="1"/>
  <c r="A2067" i="13" s="1"/>
  <c r="A2068" i="13" s="1"/>
  <c r="A2069" i="13" s="1"/>
  <c r="A2070" i="13" s="1"/>
  <c r="A2071" i="13" s="1"/>
  <c r="A2072" i="13" s="1"/>
  <c r="A2073" i="13" s="1"/>
  <c r="A2074" i="13" s="1"/>
  <c r="A2075" i="13" s="1"/>
  <c r="A2076" i="13" s="1"/>
  <c r="A2077" i="13" s="1"/>
  <c r="A2078" i="13" s="1"/>
  <c r="A2079" i="13" s="1"/>
  <c r="A2080" i="13" s="1"/>
  <c r="A2081" i="13" s="1"/>
  <c r="A2082" i="13" s="1"/>
  <c r="A2083" i="13" s="1"/>
  <c r="A2084" i="13" s="1"/>
  <c r="A2085" i="13" s="1"/>
  <c r="A2086" i="13" s="1"/>
  <c r="A2087" i="13" s="1"/>
  <c r="A2088" i="13" s="1"/>
  <c r="A2089" i="13" s="1"/>
  <c r="A2090" i="13" s="1"/>
  <c r="A2091" i="13" s="1"/>
  <c r="A2092" i="13" s="1"/>
  <c r="A2093" i="13" s="1"/>
  <c r="A2094" i="13" s="1"/>
  <c r="A2095" i="13" s="1"/>
  <c r="A2096" i="13" s="1"/>
  <c r="A2097" i="13" s="1"/>
  <c r="A2098" i="13" s="1"/>
  <c r="A2099" i="13" s="1"/>
  <c r="A2100" i="13" s="1"/>
  <c r="A2101" i="13" s="1"/>
  <c r="A2102" i="13" s="1"/>
  <c r="A2103" i="13" s="1"/>
  <c r="A2104" i="13" s="1"/>
  <c r="A2105" i="13" s="1"/>
  <c r="A2106" i="13" s="1"/>
  <c r="A2107" i="13" s="1"/>
  <c r="A2108" i="13" s="1"/>
  <c r="A2109" i="13" s="1"/>
  <c r="A2110" i="13" s="1"/>
  <c r="A2111" i="13" s="1"/>
  <c r="A2112" i="13" s="1"/>
  <c r="A2113" i="13" s="1"/>
  <c r="A2114" i="13" s="1"/>
  <c r="A2115" i="13" s="1"/>
  <c r="A2116" i="13" s="1"/>
  <c r="A2117" i="13" s="1"/>
  <c r="A2118" i="13" s="1"/>
  <c r="A2119" i="13" s="1"/>
  <c r="A2120" i="13" s="1"/>
  <c r="A2121" i="13" s="1"/>
  <c r="A2122" i="13" s="1"/>
  <c r="A2123" i="13" s="1"/>
  <c r="A2124" i="13" s="1"/>
  <c r="A2125" i="13" s="1"/>
  <c r="A2126" i="13" s="1"/>
  <c r="A2127" i="13" s="1"/>
  <c r="A2128" i="13" s="1"/>
  <c r="A2129" i="13" s="1"/>
  <c r="A2130" i="13" s="1"/>
  <c r="A2131" i="13" s="1"/>
  <c r="A2132" i="13" s="1"/>
  <c r="A2133" i="13" s="1"/>
  <c r="A2134" i="13" s="1"/>
  <c r="A2135" i="13" s="1"/>
  <c r="A2136" i="13" s="1"/>
  <c r="A2137" i="13" s="1"/>
  <c r="A2138" i="13" s="1"/>
  <c r="A2139" i="13" s="1"/>
  <c r="A2140" i="13" s="1"/>
  <c r="A2141" i="13" s="1"/>
  <c r="A2142" i="13" s="1"/>
  <c r="A2143" i="13" s="1"/>
  <c r="A2144" i="13" s="1"/>
  <c r="A2145" i="13" s="1"/>
  <c r="A2146" i="13" s="1"/>
  <c r="A2147" i="13" s="1"/>
  <c r="A2148" i="13" s="1"/>
  <c r="A2149" i="13" s="1"/>
  <c r="A2150" i="13" s="1"/>
  <c r="A2151" i="13" s="1"/>
  <c r="A2152" i="13" s="1"/>
  <c r="A2153" i="13" s="1"/>
  <c r="A2154" i="13" s="1"/>
  <c r="A2155" i="13" s="1"/>
  <c r="A2156" i="13" s="1"/>
  <c r="A2157" i="13" s="1"/>
  <c r="A2158" i="13" s="1"/>
  <c r="A2159" i="13" s="1"/>
  <c r="A2160" i="13" s="1"/>
  <c r="A2161" i="13" s="1"/>
  <c r="A2162" i="13" s="1"/>
  <c r="A2163" i="13" s="1"/>
  <c r="A2164" i="13" s="1"/>
  <c r="A2165" i="13" s="1"/>
  <c r="A2166" i="13" s="1"/>
  <c r="A2167" i="13" s="1"/>
  <c r="A2168" i="13" s="1"/>
  <c r="A2169" i="13" s="1"/>
  <c r="A2170" i="13" s="1"/>
  <c r="A2171" i="13" s="1"/>
  <c r="A2172" i="13" s="1"/>
  <c r="A2173" i="13" s="1"/>
  <c r="A2174" i="13" s="1"/>
  <c r="A2175" i="13" s="1"/>
  <c r="A2176" i="13" s="1"/>
  <c r="A2177" i="13" s="1"/>
  <c r="A2178" i="13" s="1"/>
  <c r="A2179" i="13" s="1"/>
  <c r="A2180" i="13" s="1"/>
  <c r="A2181" i="13" s="1"/>
  <c r="A2182" i="13" s="1"/>
  <c r="A2183" i="13" s="1"/>
  <c r="A2184" i="13" s="1"/>
  <c r="A2185" i="13" s="1"/>
  <c r="A2186" i="13" s="1"/>
  <c r="A2187" i="13" s="1"/>
  <c r="A2188" i="13" s="1"/>
  <c r="A2189" i="13" s="1"/>
  <c r="A2190" i="13" s="1"/>
  <c r="A2191" i="13" s="1"/>
  <c r="A2192" i="13" s="1"/>
  <c r="A2193" i="13" s="1"/>
  <c r="A2194" i="13" s="1"/>
  <c r="A2195" i="13" s="1"/>
  <c r="A2196" i="13" s="1"/>
  <c r="A2197" i="13" s="1"/>
  <c r="A2198" i="13" s="1"/>
  <c r="A2199" i="13" s="1"/>
  <c r="A2200" i="13" s="1"/>
  <c r="A2201" i="13" s="1"/>
  <c r="A2202" i="13" s="1"/>
  <c r="A2203" i="13" s="1"/>
  <c r="A2204" i="13" s="1"/>
  <c r="A2205" i="13" s="1"/>
  <c r="A2206" i="13" s="1"/>
  <c r="A2207" i="13" s="1"/>
  <c r="A2208" i="13" s="1"/>
  <c r="A2209" i="13" s="1"/>
  <c r="A2210" i="13" s="1"/>
  <c r="A2211" i="13" s="1"/>
  <c r="A2212" i="13" s="1"/>
  <c r="A2213" i="13" s="1"/>
  <c r="A2214" i="13" s="1"/>
  <c r="A2215" i="13" s="1"/>
  <c r="A2216" i="13" s="1"/>
  <c r="A2217" i="13" s="1"/>
  <c r="A2218" i="13" s="1"/>
  <c r="A2219" i="13" s="1"/>
  <c r="A2220" i="13" s="1"/>
  <c r="A2221" i="13" s="1"/>
  <c r="A2222" i="13" s="1"/>
  <c r="A2223" i="13" s="1"/>
  <c r="A2224" i="13" s="1"/>
  <c r="A2225" i="13" s="1"/>
  <c r="A2226" i="13" s="1"/>
  <c r="A2227" i="13" s="1"/>
  <c r="A2228" i="13" s="1"/>
  <c r="A2229" i="13" s="1"/>
  <c r="A2230" i="13" s="1"/>
  <c r="A2231" i="13" s="1"/>
  <c r="A2232" i="13" s="1"/>
  <c r="A2233" i="13" s="1"/>
  <c r="A2234" i="13" s="1"/>
  <c r="A2235" i="13" s="1"/>
  <c r="A2236" i="13" s="1"/>
  <c r="A2237" i="13" s="1"/>
  <c r="A2238" i="13" s="1"/>
  <c r="A2239" i="13" s="1"/>
  <c r="A2240" i="13" s="1"/>
  <c r="A2241" i="13" s="1"/>
  <c r="A2242" i="13" s="1"/>
  <c r="A2243" i="13" s="1"/>
  <c r="A2244" i="13" s="1"/>
  <c r="A2245" i="13" s="1"/>
  <c r="A2246" i="13" s="1"/>
  <c r="A2247" i="13" s="1"/>
  <c r="A2248" i="13" s="1"/>
  <c r="A2249" i="13" s="1"/>
  <c r="A2250" i="13" s="1"/>
  <c r="A2251" i="13" s="1"/>
  <c r="A2252" i="13" s="1"/>
  <c r="A2253" i="13" s="1"/>
  <c r="A2254" i="13" s="1"/>
  <c r="A2255" i="13" s="1"/>
  <c r="A2256" i="13" s="1"/>
  <c r="A2257" i="13" s="1"/>
  <c r="A2258" i="13" s="1"/>
  <c r="A2259" i="13" s="1"/>
  <c r="A2260" i="13" s="1"/>
  <c r="A2261" i="13" s="1"/>
  <c r="A2262" i="13" s="1"/>
  <c r="A2263" i="13" s="1"/>
  <c r="A2264" i="13" s="1"/>
  <c r="A2265" i="13" s="1"/>
  <c r="A1822" i="13"/>
  <c r="A1823" i="13" s="1"/>
  <c r="A1824" i="13" s="1"/>
  <c r="A1821" i="13"/>
  <c r="A1382" i="13"/>
  <c r="A1383" i="13" s="1"/>
  <c r="A1384" i="13" s="1"/>
  <c r="A1385" i="13" s="1"/>
  <c r="A1386" i="13" s="1"/>
  <c r="A1387" i="13" s="1"/>
  <c r="A1388" i="13" s="1"/>
  <c r="A1389" i="13" s="1"/>
  <c r="A1390" i="13" s="1"/>
  <c r="A1391" i="13" s="1"/>
  <c r="A1392" i="13" s="1"/>
  <c r="A1393" i="13" s="1"/>
  <c r="A1394" i="13" s="1"/>
  <c r="A1395" i="13" s="1"/>
  <c r="A1396" i="13" s="1"/>
  <c r="A1397" i="13" s="1"/>
  <c r="A1398" i="13" s="1"/>
  <c r="A1399" i="13" s="1"/>
  <c r="A1400" i="13" s="1"/>
  <c r="A1401" i="13" s="1"/>
  <c r="A1402" i="13" s="1"/>
  <c r="A1403" i="13" s="1"/>
  <c r="A1404" i="13" s="1"/>
  <c r="A1405" i="13" s="1"/>
  <c r="A1406" i="13" s="1"/>
  <c r="A1407" i="13" s="1"/>
  <c r="A1408" i="13" s="1"/>
  <c r="A1409" i="13" s="1"/>
  <c r="A1410" i="13" s="1"/>
  <c r="A1411" i="13" s="1"/>
  <c r="A1412" i="13" s="1"/>
  <c r="A1413" i="13" s="1"/>
  <c r="A1414" i="13" s="1"/>
  <c r="A1415" i="13" s="1"/>
  <c r="A1416" i="13" s="1"/>
  <c r="A1417" i="13" s="1"/>
  <c r="A1418" i="13" s="1"/>
  <c r="A1419" i="13" s="1"/>
  <c r="A1420" i="13" s="1"/>
  <c r="A1421" i="13" s="1"/>
  <c r="A1422" i="13" s="1"/>
  <c r="A1423" i="13" s="1"/>
  <c r="A1424" i="13" s="1"/>
  <c r="A1425" i="13" s="1"/>
  <c r="A1426" i="13" s="1"/>
  <c r="A1427" i="13" s="1"/>
  <c r="A1428" i="13" s="1"/>
  <c r="A1429" i="13" s="1"/>
  <c r="A1430" i="13" s="1"/>
  <c r="A1431" i="13" s="1"/>
  <c r="A1432" i="13" s="1"/>
  <c r="A1433" i="13" s="1"/>
  <c r="A1434" i="13" s="1"/>
  <c r="A1435" i="13" s="1"/>
  <c r="A1436" i="13" s="1"/>
  <c r="A1437" i="13" s="1"/>
  <c r="A1438" i="13" s="1"/>
  <c r="A1439" i="13" s="1"/>
  <c r="A1440" i="13" s="1"/>
  <c r="A1441" i="13" s="1"/>
  <c r="A1442" i="13" s="1"/>
  <c r="A1443" i="13" s="1"/>
  <c r="A1444" i="13" s="1"/>
  <c r="A1445" i="13" s="1"/>
  <c r="A1446" i="13" s="1"/>
  <c r="A1447" i="13" s="1"/>
  <c r="A1448" i="13" s="1"/>
  <c r="A1449" i="13" s="1"/>
  <c r="A1450" i="13" s="1"/>
  <c r="A1451" i="13" s="1"/>
  <c r="A1452" i="13" s="1"/>
  <c r="A1453" i="13" s="1"/>
  <c r="A1454" i="13" s="1"/>
  <c r="A1455" i="13" s="1"/>
  <c r="A1456" i="13" s="1"/>
  <c r="A1457" i="13" s="1"/>
  <c r="A1458" i="13" s="1"/>
  <c r="A1459" i="13" s="1"/>
  <c r="A1460" i="13" s="1"/>
  <c r="A1461" i="13" s="1"/>
  <c r="A1462" i="13" s="1"/>
  <c r="A1463" i="13" s="1"/>
  <c r="A1464" i="13" s="1"/>
  <c r="A1465" i="13" s="1"/>
  <c r="A1466" i="13" s="1"/>
  <c r="A1467" i="13" s="1"/>
  <c r="A1468" i="13" s="1"/>
  <c r="A1469" i="13" s="1"/>
  <c r="A1470" i="13" s="1"/>
  <c r="A1471" i="13" s="1"/>
  <c r="A1472" i="13" s="1"/>
  <c r="A1473" i="13" s="1"/>
  <c r="A1474" i="13" s="1"/>
  <c r="A1475" i="13" s="1"/>
  <c r="A1476" i="13" s="1"/>
  <c r="A1477" i="13" s="1"/>
  <c r="A1478" i="13" s="1"/>
  <c r="A1479" i="13" s="1"/>
  <c r="A1480" i="13" s="1"/>
  <c r="A1481" i="13" s="1"/>
  <c r="A1482" i="13" s="1"/>
  <c r="A1483" i="13" s="1"/>
  <c r="A1484" i="13" s="1"/>
  <c r="A1485" i="13" s="1"/>
  <c r="A1486" i="13" s="1"/>
  <c r="A1487" i="13" s="1"/>
  <c r="A1488" i="13" s="1"/>
  <c r="A1489" i="13" s="1"/>
  <c r="A1490" i="13" s="1"/>
  <c r="A1491" i="13" s="1"/>
  <c r="A1492" i="13" s="1"/>
  <c r="A1493" i="13" s="1"/>
  <c r="A1494" i="13" s="1"/>
  <c r="A1495" i="13" s="1"/>
  <c r="A1496" i="13" s="1"/>
  <c r="A1497" i="13" s="1"/>
  <c r="A1498" i="13" s="1"/>
  <c r="A1499" i="13" s="1"/>
  <c r="A1500" i="13" s="1"/>
  <c r="A1501" i="13" s="1"/>
  <c r="A1502" i="13" s="1"/>
  <c r="A1503" i="13" s="1"/>
  <c r="A1504" i="13" s="1"/>
  <c r="A1505" i="13" s="1"/>
  <c r="A1506" i="13" s="1"/>
  <c r="A1507" i="13" s="1"/>
  <c r="A1508" i="13" s="1"/>
  <c r="A1509" i="13" s="1"/>
  <c r="A1510" i="13" s="1"/>
  <c r="A1511" i="13" s="1"/>
  <c r="A1512" i="13" s="1"/>
  <c r="A1513" i="13" s="1"/>
  <c r="A1514" i="13" s="1"/>
  <c r="A1515" i="13" s="1"/>
  <c r="A1516" i="13" s="1"/>
  <c r="A1517" i="13" s="1"/>
  <c r="A1518" i="13" s="1"/>
  <c r="A1519" i="13" s="1"/>
  <c r="A1520" i="13" s="1"/>
  <c r="A1521" i="13" s="1"/>
  <c r="A1522" i="13" s="1"/>
  <c r="A1523" i="13" s="1"/>
  <c r="A1524" i="13" s="1"/>
  <c r="A1525" i="13" s="1"/>
  <c r="A1526" i="13" s="1"/>
  <c r="A1527" i="13" s="1"/>
  <c r="A1528" i="13" s="1"/>
  <c r="A1529" i="13" s="1"/>
  <c r="A1530" i="13" s="1"/>
  <c r="A1531" i="13" s="1"/>
  <c r="A1532" i="13" s="1"/>
  <c r="A1533" i="13" s="1"/>
  <c r="A1534" i="13" s="1"/>
  <c r="A1535" i="13" s="1"/>
  <c r="A1536" i="13" s="1"/>
  <c r="A1537" i="13" s="1"/>
  <c r="A1538" i="13" s="1"/>
  <c r="A1539" i="13" s="1"/>
  <c r="A1540" i="13" s="1"/>
  <c r="A1541" i="13" s="1"/>
  <c r="A1542" i="13" s="1"/>
  <c r="A1543" i="13" s="1"/>
  <c r="A1544" i="13" s="1"/>
  <c r="A1545" i="13" s="1"/>
  <c r="A1546" i="13" s="1"/>
  <c r="A1547" i="13" s="1"/>
  <c r="A1548" i="13" s="1"/>
  <c r="A1549" i="13" s="1"/>
  <c r="A1550" i="13" s="1"/>
  <c r="A1551" i="13" s="1"/>
  <c r="A1552" i="13" s="1"/>
  <c r="A1553" i="13" s="1"/>
  <c r="A1554" i="13" s="1"/>
  <c r="A1555" i="13" s="1"/>
  <c r="A1556" i="13" s="1"/>
  <c r="A1557" i="13" s="1"/>
  <c r="A1558" i="13" s="1"/>
  <c r="A1559" i="13" s="1"/>
  <c r="A1560" i="13" s="1"/>
  <c r="A1561" i="13" s="1"/>
  <c r="A1562" i="13" s="1"/>
  <c r="A1563" i="13" s="1"/>
  <c r="A1564" i="13" s="1"/>
  <c r="A1565" i="13" s="1"/>
  <c r="A1566" i="13" s="1"/>
  <c r="A1567" i="13" s="1"/>
  <c r="A1568" i="13" s="1"/>
  <c r="A1569" i="13" s="1"/>
  <c r="A1570" i="13" s="1"/>
  <c r="A1571" i="13" s="1"/>
  <c r="A1572" i="13" s="1"/>
  <c r="A1573" i="13" s="1"/>
  <c r="A1574" i="13" s="1"/>
  <c r="A1575" i="13" s="1"/>
  <c r="A1576" i="13" s="1"/>
  <c r="A1577" i="13" s="1"/>
  <c r="A1578" i="13" s="1"/>
  <c r="A1579" i="13" s="1"/>
  <c r="A1580" i="13" s="1"/>
  <c r="A1581" i="13" s="1"/>
  <c r="A1582" i="13" s="1"/>
  <c r="A1583" i="13" s="1"/>
  <c r="A1584" i="13" s="1"/>
  <c r="A1585" i="13" s="1"/>
  <c r="A1586" i="13" s="1"/>
  <c r="A1587" i="13" s="1"/>
  <c r="A1588" i="13" s="1"/>
  <c r="A1589" i="13" s="1"/>
  <c r="A1590" i="13" s="1"/>
  <c r="A1591" i="13" s="1"/>
  <c r="A1592" i="13" s="1"/>
  <c r="A1593" i="13" s="1"/>
  <c r="A1594" i="13" s="1"/>
  <c r="A1595" i="13" s="1"/>
  <c r="A1596" i="13" s="1"/>
  <c r="A1597" i="13" s="1"/>
  <c r="A1598" i="13" s="1"/>
  <c r="A1599" i="13" s="1"/>
  <c r="A1600" i="13" s="1"/>
  <c r="A1601" i="13" s="1"/>
  <c r="A1602" i="13" s="1"/>
  <c r="A1603" i="13" s="1"/>
  <c r="A1604" i="13" s="1"/>
  <c r="A1605" i="13" s="1"/>
  <c r="A1606" i="13" s="1"/>
  <c r="A1607" i="13" s="1"/>
  <c r="A1608" i="13" s="1"/>
  <c r="A1609" i="13" s="1"/>
  <c r="A1610" i="13" s="1"/>
  <c r="A1611" i="13" s="1"/>
  <c r="A1612" i="13" s="1"/>
  <c r="A1613" i="13" s="1"/>
  <c r="A1614" i="13" s="1"/>
  <c r="A1615" i="13" s="1"/>
  <c r="A1616" i="13" s="1"/>
  <c r="A1617" i="13" s="1"/>
  <c r="A1618" i="13" s="1"/>
  <c r="A1619" i="13" s="1"/>
  <c r="A1620" i="13" s="1"/>
  <c r="A1621" i="13" s="1"/>
  <c r="A1622" i="13" s="1"/>
  <c r="A1623" i="13" s="1"/>
  <c r="A1624" i="13" s="1"/>
  <c r="A1625" i="13" s="1"/>
  <c r="A1626" i="13" s="1"/>
  <c r="A1627" i="13" s="1"/>
  <c r="A1628" i="13" s="1"/>
  <c r="A1629" i="13" s="1"/>
  <c r="A1630" i="13" s="1"/>
  <c r="A1631" i="13" s="1"/>
  <c r="A1632" i="13" s="1"/>
  <c r="A1633" i="13" s="1"/>
  <c r="A1634" i="13" s="1"/>
  <c r="A1635" i="13" s="1"/>
  <c r="A1636" i="13" s="1"/>
  <c r="A1637" i="13" s="1"/>
  <c r="A1638" i="13" s="1"/>
  <c r="A1639" i="13" s="1"/>
  <c r="A1640" i="13" s="1"/>
  <c r="A1641" i="13" s="1"/>
  <c r="A1642" i="13" s="1"/>
  <c r="A1643" i="13" s="1"/>
  <c r="A1644" i="13" s="1"/>
  <c r="A1645" i="13" s="1"/>
  <c r="A1646" i="13" s="1"/>
  <c r="A1647" i="13" s="1"/>
  <c r="A1648" i="13" s="1"/>
  <c r="A1649" i="13" s="1"/>
  <c r="A1650" i="13" s="1"/>
  <c r="A1651" i="13" s="1"/>
  <c r="A1652" i="13" s="1"/>
  <c r="A1653" i="13" s="1"/>
  <c r="A1654" i="13" s="1"/>
  <c r="A1655" i="13" s="1"/>
  <c r="A1656" i="13" s="1"/>
  <c r="A1657" i="13" s="1"/>
  <c r="A1658" i="13" s="1"/>
  <c r="A1659" i="13" s="1"/>
  <c r="A1660" i="13" s="1"/>
  <c r="A1661" i="13" s="1"/>
  <c r="A1662" i="13" s="1"/>
  <c r="A1663" i="13" s="1"/>
  <c r="A1664" i="13" s="1"/>
  <c r="A1665" i="13" s="1"/>
  <c r="A1666" i="13" s="1"/>
  <c r="A1667" i="13" s="1"/>
  <c r="A1668" i="13" s="1"/>
  <c r="A1669" i="13" s="1"/>
  <c r="A1670" i="13" s="1"/>
  <c r="A1671" i="13" s="1"/>
  <c r="A1672" i="13" s="1"/>
  <c r="A1673" i="13" s="1"/>
  <c r="A1674" i="13" s="1"/>
  <c r="A1675" i="13" s="1"/>
  <c r="A1676" i="13" s="1"/>
  <c r="A1677" i="13" s="1"/>
  <c r="A1678" i="13" s="1"/>
  <c r="A1679" i="13" s="1"/>
  <c r="A1680" i="13" s="1"/>
  <c r="A1681" i="13" s="1"/>
  <c r="A1682" i="13" s="1"/>
  <c r="A1683" i="13" s="1"/>
  <c r="A1684" i="13" s="1"/>
  <c r="A1685" i="13" s="1"/>
  <c r="A1686" i="13" s="1"/>
  <c r="A1687" i="13" s="1"/>
  <c r="A1688" i="13" s="1"/>
  <c r="A1689" i="13" s="1"/>
  <c r="A1690" i="13" s="1"/>
  <c r="A1691" i="13" s="1"/>
  <c r="A1692" i="13" s="1"/>
  <c r="A1693" i="13" s="1"/>
  <c r="A1694" i="13" s="1"/>
  <c r="A1695" i="13" s="1"/>
  <c r="A1696" i="13" s="1"/>
  <c r="A1697" i="13" s="1"/>
  <c r="A1698" i="13" s="1"/>
  <c r="A1699" i="13" s="1"/>
  <c r="A1700" i="13" s="1"/>
  <c r="A1701" i="13" s="1"/>
  <c r="A1702" i="13" s="1"/>
  <c r="A1703" i="13" s="1"/>
  <c r="A1704" i="13" s="1"/>
  <c r="A1705" i="13" s="1"/>
  <c r="A1706" i="13" s="1"/>
  <c r="A1707" i="13" s="1"/>
  <c r="A1708" i="13" s="1"/>
  <c r="A1709" i="13" s="1"/>
  <c r="A1710" i="13" s="1"/>
  <c r="A1711" i="13" s="1"/>
  <c r="A1712" i="13" s="1"/>
  <c r="A1713" i="13" s="1"/>
  <c r="A1714" i="13" s="1"/>
  <c r="A1715" i="13" s="1"/>
  <c r="A1716" i="13" s="1"/>
  <c r="A1717" i="13" s="1"/>
  <c r="A1718" i="13" s="1"/>
  <c r="A1719" i="13" s="1"/>
  <c r="A1720" i="13" s="1"/>
  <c r="A1721" i="13" s="1"/>
  <c r="A1722" i="13" s="1"/>
  <c r="A1723" i="13" s="1"/>
  <c r="A1724" i="13" s="1"/>
  <c r="A1725" i="13" s="1"/>
  <c r="A1726" i="13" s="1"/>
  <c r="A1727" i="13" s="1"/>
  <c r="A1728" i="13" s="1"/>
  <c r="A1729" i="13" s="1"/>
  <c r="A1730" i="13" s="1"/>
  <c r="A1731" i="13" s="1"/>
  <c r="A1732" i="13" s="1"/>
  <c r="A1733" i="13" s="1"/>
  <c r="A1734" i="13" s="1"/>
  <c r="A1735" i="13" s="1"/>
  <c r="A1736" i="13" s="1"/>
  <c r="A1737" i="13" s="1"/>
  <c r="A1738" i="13" s="1"/>
  <c r="A1739" i="13" s="1"/>
  <c r="A1740" i="13" s="1"/>
  <c r="A1741" i="13" s="1"/>
  <c r="A1742" i="13" s="1"/>
  <c r="A1743" i="13" s="1"/>
  <c r="A1744" i="13" s="1"/>
  <c r="A1745" i="13" s="1"/>
  <c r="A1746" i="13" s="1"/>
  <c r="A1747" i="13" s="1"/>
  <c r="A1748" i="13" s="1"/>
  <c r="A1749" i="13" s="1"/>
  <c r="A1750" i="13" s="1"/>
  <c r="A1751" i="13" s="1"/>
  <c r="A1752" i="13" s="1"/>
  <c r="A1753" i="13" s="1"/>
  <c r="A1754" i="13" s="1"/>
  <c r="A1755" i="13" s="1"/>
  <c r="A1756" i="13" s="1"/>
  <c r="A1757" i="13" s="1"/>
  <c r="A1758" i="13" s="1"/>
  <c r="A1759" i="13" s="1"/>
  <c r="A1760" i="13" s="1"/>
  <c r="A1761" i="13" s="1"/>
  <c r="A1762" i="13" s="1"/>
  <c r="A1763" i="13" s="1"/>
  <c r="A1764" i="13" s="1"/>
  <c r="A1765" i="13" s="1"/>
  <c r="A1766" i="13" s="1"/>
  <c r="A1767" i="13" s="1"/>
  <c r="A1768" i="13" s="1"/>
  <c r="A1769" i="13" s="1"/>
  <c r="A1770" i="13" s="1"/>
  <c r="A1771" i="13" s="1"/>
  <c r="A1772" i="13" s="1"/>
  <c r="A1773" i="13" s="1"/>
  <c r="A1774" i="13" s="1"/>
  <c r="A1775" i="13" s="1"/>
  <c r="A1776" i="13" s="1"/>
  <c r="A1777" i="13" s="1"/>
  <c r="A1778" i="13" s="1"/>
  <c r="A1779" i="13" s="1"/>
  <c r="A1780" i="13" s="1"/>
  <c r="A1781" i="13" s="1"/>
  <c r="A1782" i="13" s="1"/>
  <c r="A1783" i="13" s="1"/>
  <c r="A1784" i="13" s="1"/>
  <c r="A1785" i="13" s="1"/>
  <c r="A1786" i="13" s="1"/>
  <c r="A1787" i="13" s="1"/>
  <c r="A1788" i="13" s="1"/>
  <c r="A1789" i="13" s="1"/>
  <c r="A1790" i="13" s="1"/>
  <c r="A1791" i="13" s="1"/>
  <c r="A1792" i="13" s="1"/>
  <c r="A1793" i="13" s="1"/>
  <c r="A1794" i="13" s="1"/>
  <c r="A1795" i="13" s="1"/>
  <c r="A1796" i="13" s="1"/>
  <c r="A1797" i="13" s="1"/>
  <c r="A1798" i="13" s="1"/>
  <c r="A1799" i="13" s="1"/>
  <c r="A1800" i="13" s="1"/>
  <c r="A1801" i="13" s="1"/>
  <c r="A1802" i="13" s="1"/>
  <c r="A1803" i="13" s="1"/>
  <c r="A1804" i="13" s="1"/>
  <c r="A1805" i="13" s="1"/>
  <c r="A1806" i="13" s="1"/>
  <c r="A1807" i="13" s="1"/>
  <c r="A1808" i="13" s="1"/>
  <c r="A1809" i="13" s="1"/>
  <c r="A1810" i="13" s="1"/>
  <c r="A1811" i="13" s="1"/>
  <c r="A1812" i="13" s="1"/>
  <c r="A1813" i="13" s="1"/>
  <c r="A1814" i="13" s="1"/>
  <c r="A1815" i="13" s="1"/>
  <c r="A1816" i="13" s="1"/>
  <c r="A1817" i="13" s="1"/>
  <c r="A1818" i="13" s="1"/>
  <c r="A1819" i="13" s="1"/>
  <c r="A1820" i="13" s="1"/>
  <c r="A1379" i="13"/>
  <c r="A1380" i="13" s="1"/>
  <c r="A1381" i="13" s="1"/>
  <c r="A1378" i="13"/>
  <c r="A988" i="13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  <c r="A1000" i="13" s="1"/>
  <c r="A1001" i="13" s="1"/>
  <c r="A1002" i="13" s="1"/>
  <c r="A1003" i="13" s="1"/>
  <c r="A1004" i="13" s="1"/>
  <c r="A1005" i="13" s="1"/>
  <c r="A1006" i="13" s="1"/>
  <c r="A1007" i="13" s="1"/>
  <c r="A1008" i="13" s="1"/>
  <c r="A1009" i="13" s="1"/>
  <c r="A1010" i="13" s="1"/>
  <c r="A1011" i="13" s="1"/>
  <c r="A1012" i="13" s="1"/>
  <c r="A1013" i="13" s="1"/>
  <c r="A1014" i="13" s="1"/>
  <c r="A1015" i="13" s="1"/>
  <c r="A1016" i="13" s="1"/>
  <c r="A1017" i="13" s="1"/>
  <c r="A1018" i="13" s="1"/>
  <c r="A1019" i="13" s="1"/>
  <c r="A1020" i="13" s="1"/>
  <c r="A1021" i="13" s="1"/>
  <c r="A1022" i="13" s="1"/>
  <c r="A1023" i="13" s="1"/>
  <c r="A1024" i="13" s="1"/>
  <c r="A1025" i="13" s="1"/>
  <c r="A1026" i="13" s="1"/>
  <c r="A1027" i="13" s="1"/>
  <c r="A1028" i="13" s="1"/>
  <c r="A1029" i="13" s="1"/>
  <c r="A1030" i="13" s="1"/>
  <c r="A1031" i="13" s="1"/>
  <c r="A1032" i="13" s="1"/>
  <c r="A1033" i="13" s="1"/>
  <c r="A1034" i="13" s="1"/>
  <c r="A1035" i="13" s="1"/>
  <c r="A1036" i="13" s="1"/>
  <c r="A1037" i="13" s="1"/>
  <c r="A1038" i="13" s="1"/>
  <c r="A1039" i="13" s="1"/>
  <c r="A1040" i="13" s="1"/>
  <c r="A1041" i="13" s="1"/>
  <c r="A1042" i="13" s="1"/>
  <c r="A1043" i="13" s="1"/>
  <c r="A1044" i="13" s="1"/>
  <c r="A1045" i="13" s="1"/>
  <c r="A1046" i="13" s="1"/>
  <c r="A1047" i="13" s="1"/>
  <c r="A1048" i="13" s="1"/>
  <c r="A1049" i="13" s="1"/>
  <c r="A1050" i="13" s="1"/>
  <c r="A1051" i="13" s="1"/>
  <c r="A1052" i="13" s="1"/>
  <c r="A1053" i="13" s="1"/>
  <c r="A1054" i="13" s="1"/>
  <c r="A1055" i="13" s="1"/>
  <c r="A1056" i="13" s="1"/>
  <c r="A1057" i="13" s="1"/>
  <c r="A1058" i="13" s="1"/>
  <c r="A1059" i="13" s="1"/>
  <c r="A1060" i="13" s="1"/>
  <c r="A1061" i="13" s="1"/>
  <c r="A1062" i="13" s="1"/>
  <c r="A1063" i="13" s="1"/>
  <c r="A1064" i="13" s="1"/>
  <c r="A1065" i="13" s="1"/>
  <c r="A1066" i="13" s="1"/>
  <c r="A1067" i="13" s="1"/>
  <c r="A1068" i="13" s="1"/>
  <c r="A1069" i="13" s="1"/>
  <c r="A1070" i="13" s="1"/>
  <c r="A1071" i="13" s="1"/>
  <c r="A1072" i="13" s="1"/>
  <c r="A1073" i="13" s="1"/>
  <c r="A1074" i="13" s="1"/>
  <c r="A1075" i="13" s="1"/>
  <c r="A1076" i="13" s="1"/>
  <c r="A1077" i="13" s="1"/>
  <c r="A1078" i="13" s="1"/>
  <c r="A1079" i="13" s="1"/>
  <c r="A1080" i="13" s="1"/>
  <c r="A1081" i="13" s="1"/>
  <c r="A1082" i="13" s="1"/>
  <c r="A1083" i="13" s="1"/>
  <c r="A1084" i="13" s="1"/>
  <c r="A1085" i="13" s="1"/>
  <c r="A1086" i="13" s="1"/>
  <c r="A1087" i="13" s="1"/>
  <c r="A1088" i="13" s="1"/>
  <c r="A1089" i="13" s="1"/>
  <c r="A1090" i="13" s="1"/>
  <c r="A1091" i="13" s="1"/>
  <c r="A1092" i="13" s="1"/>
  <c r="A1093" i="13" s="1"/>
  <c r="A1094" i="13" s="1"/>
  <c r="A1095" i="13" s="1"/>
  <c r="A1096" i="13" s="1"/>
  <c r="A1097" i="13" s="1"/>
  <c r="A1098" i="13" s="1"/>
  <c r="A1099" i="13" s="1"/>
  <c r="A1100" i="13" s="1"/>
  <c r="A1101" i="13" s="1"/>
  <c r="A1102" i="13" s="1"/>
  <c r="A1103" i="13" s="1"/>
  <c r="A1104" i="13" s="1"/>
  <c r="A1105" i="13" s="1"/>
  <c r="A1106" i="13" s="1"/>
  <c r="A1107" i="13" s="1"/>
  <c r="A1108" i="13" s="1"/>
  <c r="A1109" i="13" s="1"/>
  <c r="A1110" i="13" s="1"/>
  <c r="A1111" i="13" s="1"/>
  <c r="A1112" i="13" s="1"/>
  <c r="A1113" i="13" s="1"/>
  <c r="A1114" i="13" s="1"/>
  <c r="A1115" i="13" s="1"/>
  <c r="A1116" i="13" s="1"/>
  <c r="A1117" i="13" s="1"/>
  <c r="A1118" i="13" s="1"/>
  <c r="A1119" i="13" s="1"/>
  <c r="A1120" i="13" s="1"/>
  <c r="A1121" i="13" s="1"/>
  <c r="A1122" i="13" s="1"/>
  <c r="A1123" i="13" s="1"/>
  <c r="A1124" i="13" s="1"/>
  <c r="A1125" i="13" s="1"/>
  <c r="A1126" i="13" s="1"/>
  <c r="A1127" i="13" s="1"/>
  <c r="A1128" i="13" s="1"/>
  <c r="A1129" i="13" s="1"/>
  <c r="A1130" i="13" s="1"/>
  <c r="A1131" i="13" s="1"/>
  <c r="A1132" i="13" s="1"/>
  <c r="A1133" i="13" s="1"/>
  <c r="A1134" i="13" s="1"/>
  <c r="A1135" i="13" s="1"/>
  <c r="A1136" i="13" s="1"/>
  <c r="A1137" i="13" s="1"/>
  <c r="A1138" i="13" s="1"/>
  <c r="A1139" i="13" s="1"/>
  <c r="A1140" i="13" s="1"/>
  <c r="A1141" i="13" s="1"/>
  <c r="A1142" i="13" s="1"/>
  <c r="A1143" i="13" s="1"/>
  <c r="A1144" i="13" s="1"/>
  <c r="A1145" i="13" s="1"/>
  <c r="A1146" i="13" s="1"/>
  <c r="A1147" i="13" s="1"/>
  <c r="A1148" i="13" s="1"/>
  <c r="A1149" i="13" s="1"/>
  <c r="A1150" i="13" s="1"/>
  <c r="A1151" i="13" s="1"/>
  <c r="A1152" i="13" s="1"/>
  <c r="A1153" i="13" s="1"/>
  <c r="A1154" i="13" s="1"/>
  <c r="A1155" i="13" s="1"/>
  <c r="A1156" i="13" s="1"/>
  <c r="A1157" i="13" s="1"/>
  <c r="A1158" i="13" s="1"/>
  <c r="A1159" i="13" s="1"/>
  <c r="A1160" i="13" s="1"/>
  <c r="A1161" i="13" s="1"/>
  <c r="A1162" i="13" s="1"/>
  <c r="A1163" i="13" s="1"/>
  <c r="A1164" i="13" s="1"/>
  <c r="A1165" i="13" s="1"/>
  <c r="A1166" i="13" s="1"/>
  <c r="A1167" i="13" s="1"/>
  <c r="A1168" i="13" s="1"/>
  <c r="A1169" i="13" s="1"/>
  <c r="A1170" i="13" s="1"/>
  <c r="A1171" i="13" s="1"/>
  <c r="A1172" i="13" s="1"/>
  <c r="A1173" i="13" s="1"/>
  <c r="A1174" i="13" s="1"/>
  <c r="A1175" i="13" s="1"/>
  <c r="A1176" i="13" s="1"/>
  <c r="A1177" i="13" s="1"/>
  <c r="A1178" i="13" s="1"/>
  <c r="A1179" i="13" s="1"/>
  <c r="A1180" i="13" s="1"/>
  <c r="A1181" i="13" s="1"/>
  <c r="A1182" i="13" s="1"/>
  <c r="A1183" i="13" s="1"/>
  <c r="A1184" i="13" s="1"/>
  <c r="A1185" i="13" s="1"/>
  <c r="A1186" i="13" s="1"/>
  <c r="A1187" i="13" s="1"/>
  <c r="A1188" i="13" s="1"/>
  <c r="A1189" i="13" s="1"/>
  <c r="A1190" i="13" s="1"/>
  <c r="A1191" i="13" s="1"/>
  <c r="A1192" i="13" s="1"/>
  <c r="A1193" i="13" s="1"/>
  <c r="A1194" i="13" s="1"/>
  <c r="A1195" i="13" s="1"/>
  <c r="A1196" i="13" s="1"/>
  <c r="A1197" i="13" s="1"/>
  <c r="A1198" i="13" s="1"/>
  <c r="A1199" i="13" s="1"/>
  <c r="A1200" i="13" s="1"/>
  <c r="A1201" i="13" s="1"/>
  <c r="A1202" i="13" s="1"/>
  <c r="A1203" i="13" s="1"/>
  <c r="A1204" i="13" s="1"/>
  <c r="A1205" i="13" s="1"/>
  <c r="A1206" i="13" s="1"/>
  <c r="A1207" i="13" s="1"/>
  <c r="A1208" i="13" s="1"/>
  <c r="A1209" i="13" s="1"/>
  <c r="A1210" i="13" s="1"/>
  <c r="A1211" i="13" s="1"/>
  <c r="A1212" i="13" s="1"/>
  <c r="A1213" i="13" s="1"/>
  <c r="A1214" i="13" s="1"/>
  <c r="A1215" i="13" s="1"/>
  <c r="A1216" i="13" s="1"/>
  <c r="A1217" i="13" s="1"/>
  <c r="A1218" i="13" s="1"/>
  <c r="A1219" i="13" s="1"/>
  <c r="A1220" i="13" s="1"/>
  <c r="A1221" i="13" s="1"/>
  <c r="A1222" i="13" s="1"/>
  <c r="A1223" i="13" s="1"/>
  <c r="A1224" i="13" s="1"/>
  <c r="A1225" i="13" s="1"/>
  <c r="A1226" i="13" s="1"/>
  <c r="A1227" i="13" s="1"/>
  <c r="A1228" i="13" s="1"/>
  <c r="A1229" i="13" s="1"/>
  <c r="A1230" i="13" s="1"/>
  <c r="A1231" i="13" s="1"/>
  <c r="A1232" i="13" s="1"/>
  <c r="A1233" i="13" s="1"/>
  <c r="A1234" i="13" s="1"/>
  <c r="A1235" i="13" s="1"/>
  <c r="A1236" i="13" s="1"/>
  <c r="A1237" i="13" s="1"/>
  <c r="A1238" i="13" s="1"/>
  <c r="A1239" i="13" s="1"/>
  <c r="A1240" i="13" s="1"/>
  <c r="A1241" i="13" s="1"/>
  <c r="A1242" i="13" s="1"/>
  <c r="A1243" i="13" s="1"/>
  <c r="A1244" i="13" s="1"/>
  <c r="A1245" i="13" s="1"/>
  <c r="A1246" i="13" s="1"/>
  <c r="A1247" i="13" s="1"/>
  <c r="A1248" i="13" s="1"/>
  <c r="A1249" i="13" s="1"/>
  <c r="A1250" i="13" s="1"/>
  <c r="A1251" i="13" s="1"/>
  <c r="A1252" i="13" s="1"/>
  <c r="A1253" i="13" s="1"/>
  <c r="A1254" i="13" s="1"/>
  <c r="A1255" i="13" s="1"/>
  <c r="A1256" i="13" s="1"/>
  <c r="A1257" i="13" s="1"/>
  <c r="A1258" i="13" s="1"/>
  <c r="A1259" i="13" s="1"/>
  <c r="A1260" i="13" s="1"/>
  <c r="A1261" i="13" s="1"/>
  <c r="A1262" i="13" s="1"/>
  <c r="A1263" i="13" s="1"/>
  <c r="A1264" i="13" s="1"/>
  <c r="A1265" i="13" s="1"/>
  <c r="A1266" i="13" s="1"/>
  <c r="A1267" i="13" s="1"/>
  <c r="A1268" i="13" s="1"/>
  <c r="A1269" i="13" s="1"/>
  <c r="A1270" i="13" s="1"/>
  <c r="A1271" i="13" s="1"/>
  <c r="A1272" i="13" s="1"/>
  <c r="A1273" i="13" s="1"/>
  <c r="A1274" i="13" s="1"/>
  <c r="A1275" i="13" s="1"/>
  <c r="A1276" i="13" s="1"/>
  <c r="A1277" i="13" s="1"/>
  <c r="A1278" i="13" s="1"/>
  <c r="A1279" i="13" s="1"/>
  <c r="A1280" i="13" s="1"/>
  <c r="A1281" i="13" s="1"/>
  <c r="A1282" i="13" s="1"/>
  <c r="A1283" i="13" s="1"/>
  <c r="A1284" i="13" s="1"/>
  <c r="A1285" i="13" s="1"/>
  <c r="A1286" i="13" s="1"/>
  <c r="A1287" i="13" s="1"/>
  <c r="A1288" i="13" s="1"/>
  <c r="A1289" i="13" s="1"/>
  <c r="A1290" i="13" s="1"/>
  <c r="A1291" i="13" s="1"/>
  <c r="A1292" i="13" s="1"/>
  <c r="A1293" i="13" s="1"/>
  <c r="A1294" i="13" s="1"/>
  <c r="A1295" i="13" s="1"/>
  <c r="A1296" i="13" s="1"/>
  <c r="A1297" i="13" s="1"/>
  <c r="A1298" i="13" s="1"/>
  <c r="A1299" i="13" s="1"/>
  <c r="A1300" i="13" s="1"/>
  <c r="A1301" i="13" s="1"/>
  <c r="A1302" i="13" s="1"/>
  <c r="A1303" i="13" s="1"/>
  <c r="A1304" i="13" s="1"/>
  <c r="A1305" i="13" s="1"/>
  <c r="A1306" i="13" s="1"/>
  <c r="A1307" i="13" s="1"/>
  <c r="A1308" i="13" s="1"/>
  <c r="A1309" i="13" s="1"/>
  <c r="A1310" i="13" s="1"/>
  <c r="A1311" i="13" s="1"/>
  <c r="A1312" i="13" s="1"/>
  <c r="A1313" i="13" s="1"/>
  <c r="A1314" i="13" s="1"/>
  <c r="A1315" i="13" s="1"/>
  <c r="A1316" i="13" s="1"/>
  <c r="A1317" i="13" s="1"/>
  <c r="A1318" i="13" s="1"/>
  <c r="A1319" i="13" s="1"/>
  <c r="A1320" i="13" s="1"/>
  <c r="A1321" i="13" s="1"/>
  <c r="A1322" i="13" s="1"/>
  <c r="A1323" i="13" s="1"/>
  <c r="A1324" i="13" s="1"/>
  <c r="A1325" i="13" s="1"/>
  <c r="A1326" i="13" s="1"/>
  <c r="A1327" i="13" s="1"/>
  <c r="A1328" i="13" s="1"/>
  <c r="A1329" i="13" s="1"/>
  <c r="A1330" i="13" s="1"/>
  <c r="A1331" i="13" s="1"/>
  <c r="A1332" i="13" s="1"/>
  <c r="A1333" i="13" s="1"/>
  <c r="A1334" i="13" s="1"/>
  <c r="A1335" i="13" s="1"/>
  <c r="A1336" i="13" s="1"/>
  <c r="A1337" i="13" s="1"/>
  <c r="A1338" i="13" s="1"/>
  <c r="A1339" i="13" s="1"/>
  <c r="A1340" i="13" s="1"/>
  <c r="A1341" i="13" s="1"/>
  <c r="A1342" i="13" s="1"/>
  <c r="A1343" i="13" s="1"/>
  <c r="A1344" i="13" s="1"/>
  <c r="A1345" i="13" s="1"/>
  <c r="A1346" i="13" s="1"/>
  <c r="A1347" i="13" s="1"/>
  <c r="A1348" i="13" s="1"/>
  <c r="A1349" i="13" s="1"/>
  <c r="A1350" i="13" s="1"/>
  <c r="A1351" i="13" s="1"/>
  <c r="A1352" i="13" s="1"/>
  <c r="A1353" i="13" s="1"/>
  <c r="A1354" i="13" s="1"/>
  <c r="A1355" i="13" s="1"/>
  <c r="A1356" i="13" s="1"/>
  <c r="A1357" i="13" s="1"/>
  <c r="A1358" i="13" s="1"/>
  <c r="A1359" i="13" s="1"/>
  <c r="A1360" i="13" s="1"/>
  <c r="A1361" i="13" s="1"/>
  <c r="A1362" i="13" s="1"/>
  <c r="A1363" i="13" s="1"/>
  <c r="A1364" i="13" s="1"/>
  <c r="A1365" i="13" s="1"/>
  <c r="A1366" i="13" s="1"/>
  <c r="A1367" i="13" s="1"/>
  <c r="A1368" i="13" s="1"/>
  <c r="A1369" i="13" s="1"/>
  <c r="A1370" i="13" s="1"/>
  <c r="A1371" i="13" s="1"/>
  <c r="A1372" i="13" s="1"/>
  <c r="A1373" i="13" s="1"/>
  <c r="A1374" i="13" s="1"/>
  <c r="A1375" i="13" s="1"/>
  <c r="A1376" i="13" s="1"/>
  <c r="A1377" i="13" s="1"/>
  <c r="A985" i="13"/>
  <c r="A986" i="13" s="1"/>
  <c r="A987" i="13" s="1"/>
  <c r="A984" i="13"/>
  <c r="A854" i="13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851" i="13"/>
  <c r="A852" i="13" s="1"/>
  <c r="A853" i="13" s="1"/>
  <c r="A850" i="13"/>
  <c r="A676" i="13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673" i="13"/>
  <c r="A674" i="13" s="1"/>
  <c r="A675" i="13" s="1"/>
  <c r="A672" i="13"/>
  <c r="A171" i="13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168" i="13"/>
  <c r="A169" i="13" s="1"/>
  <c r="A170" i="13" s="1"/>
  <c r="A167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L2" i="15" l="1"/>
  <c r="L3" i="15"/>
  <c r="L4" i="15"/>
  <c r="L1" i="15"/>
  <c r="N2" i="15" l="1"/>
  <c r="D6" i="14" s="1"/>
  <c r="K3" i="15"/>
  <c r="K1" i="15"/>
  <c r="N1" i="15"/>
  <c r="D5" i="14" s="1"/>
  <c r="N4" i="15"/>
  <c r="D8" i="14" s="1"/>
  <c r="K4" i="15"/>
  <c r="N3" i="15"/>
  <c r="D7" i="14" s="1"/>
  <c r="K2" i="15"/>
  <c r="D9" i="14" l="1"/>
  <c r="E114" i="12" s="1"/>
  <c r="F111" i="12" l="1"/>
  <c r="E111" i="12"/>
  <c r="E107" i="12"/>
  <c r="F107" i="12"/>
  <c r="G107" i="12"/>
  <c r="D107" i="12"/>
  <c r="E112" i="12" l="1"/>
  <c r="E116" i="12" s="1"/>
  <c r="E118" i="12" s="1"/>
  <c r="E120" i="12" s="1"/>
  <c r="D5" i="17" s="1"/>
  <c r="G2" i="5" l="1"/>
  <c r="H3" i="5" s="1"/>
  <c r="D10" i="17"/>
  <c r="C13" i="16" s="1"/>
  <c r="C14" i="16" s="1"/>
  <c r="C20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ount_Details1" type="4" refreshedVersion="1" background="1" saveData="1">
    <webPr firstRow="1" xl2000="1" url="http://acm.juullabs.com//Export/ExcelQuery.axd?companyid=JuulUK" post="requestData=%7B%22company%22%3A%22JuulUK%22%2C%22parameters%22%3A%7B%22OrganizationID%22%3A%7B%22view_name%22%3A%22Filter%22%2C%22display_name%22%3A%22Company%3A%22%2C%22is_default%22%3Afalse%2C%22value%22%3Anull%7D%2C%22BranchID%22%3A%7B%22view_name%22%3A%22Filter%22%2C%22display_name%22%3A%22Branch%3A%22%2C%22is_default%22%3Atrue%2C%22value%22%3A%22PLOOM%22%7D%2C%22LedgerID%22%3A%7B%22view_name%22%3A%22Filter%22%2C%22display_name%22%3A%22Ledger%3A%22%2C%22is_default%22%3Atrue%2C%22value%22%3A%22ACTUAL%22%7D%2C%22StartPeriodID%22%3A%7B%22view_name%22%3A%22Filter%22%2C%22display_name%22%3A%22From%20Period%3A%22%2C%22is_default%22%3Afalse%2C%22value%22%3A%22082018%22%7D%2C%22EndPeriodID%22%3A%7B%22view_name%22%3A%22Filter%22%2C%22display_name%22%3A%22To%20Period%3A%22%2C%22is_default%22%3Afalse%2C%22value%22%3A%22082018%22%7D%2C%22AccountID%22%3A%7B%22view_name%22%3A%22Filter%22%2C%22display_name%22%3A%22Account%3A%22%2C%22is_default%22%3Afalse%2C%22value%22%3A%22220950%22%7D%2C%22SubID%22%3A%7B%22view_name%22%3A%22Filter%22%2C%22display_name%22%3A%22Subaccount%3A%22%2C%22is_default%22%3Atrue%2C%22value%22%3Anull%7D%2C%22StartDateUI%22%3A%7B%22view_name%22%3A%22Filter%22%2C%22display_name%22%3A%22From%20Date%3A%22%2C%22is_default%22%3Atrue%2C%22value%22%3Anull%7D%2C%22PeriodStartDateUI%22%3A%7B%22view_name%22%3A%22Filter%22%2C%22display_name%22%3A%22Period%20Start%20Date%3A%22%2C%22is_default%22%3Afalse%2C%22value%22%3A%2201%2F08%2F2018%2000%3A00%3A00%22%7D%2C%22EndDateUI%22%3A%7B%22view_name%22%3A%22Filter%22%2C%22display_name%22%3A%22To%20Date%3A%22%2C%22is_default%22%3Atrue%2C%22value%22%3Anull%7D%2C%22PeriodEndDateUI%22%3A%7B%22view_name%22%3A%22Filter%22%2C%22display_name%22%3A%22Period%20End%20Date%3A%22%2C%22is_default%22%3Afalse%2C%22value%22%3A%2231%2F08%2F2018%2000%3A00%3A00%22%7D%2C%22ShowSummary%22%3A%7B%22view_name%22%3A%22Filter%22%2C%22display_name%22%3A%22Show%20Summary%22%2C%22is_default%22%3Atrue%2C%22value%22%3A%22False%22%7D%2C%22IncludeUnposted%22%3A%7B%22view_name%22%3A%22Filter%22%2C%22display_name%22%3A%22Include%20Unposted%22%2C%22is_default%22%3Atrue%2C%22value%22%3A%22False%22%7D%2C%22IncludeUnreleased%22%3A%7B%22view_name%22%3A%22Filter%22%2C%22display_name%22%3A%22Include%20Unreleased%22%2C%22is_default%22%3Atrue%2C%22value%22%3A%22False%22%7D%2C%22IncludeReclassified%22%3A%7B%22view_name%22%3A%22Filter%22%2C%22display_name%22%3A%22Include%20Reclassified%22%2C%22is_default%22%3Atrue%2C%22value%22%3A%22False%22%7D%2C%22ShowCuryDetail%22%3A%7B%22view_name%22%3A%22Filter%22%2C%22display_name%22%3A%22Show%20Currency%20Details%22%2C%22is_default%22%3Atrue%2C%22value%22%3A%22False%22%7D%2C%22BegBal%22%3A%7B%22view_name%22%3A%22Filter%22%2C%22display_name%22%3A%22Beginning%20Balance%3A%22%2C%22is_default%22%3Afalse%2C%22value%22%3A%22-3989.26%22%7D%2C%22TurnOver%22%3A%7B%22view_name%22%3A%22Filter%22%2C%22display_name%22%3A%22Turnover%3A%22%2C%22is_default%22%3Afalse%2C%22value%22%3A%22-199412.88%22%7D%2C%22EndBal%22%3A%7B%22view_name%22%3A%22Filter%22%2C%22display_name%22%3A%22Ending%20Balance%3A%22%2C%22is_default%22%3Afalse%2C%22value%22%3A%22-203402.14%22%7D%7D%2C%22filter_name%22%3A%22Saved%20Filter%22%2C%22filters%22%3A%7B%7D%2C%22data%22%3A%7B%22screen_id%22%3A%22GL.40.40.00%22%2C%22view_name%22%3A%22GLTranEnq%22%2C%22parameters%22%3A%5B%7B%22view_name%22%3A%22Filter%22%2C%22items%22%3A%5B%7B%22name%22%3A%22OrganizationID%22%2C%22is_key%22%3Afalse%2C%22value%22%3Anull%7D%2C%7B%22name%22%3A%22BranchID%22%2C%22is_key%22%3Afalse%2C%22value%22%3A%22PLOOM%22%7D%2C%7B%22name%22%3A%22LedgerID%22%2C%22is_key%22%3Afalse%2C%22value%22%3A%22ACTUAL%22%7D%2C%7B%22name%22%3A%22StartPeriodID%22%2C%22is_key%22%3Afalse%2C%22value%22%3A%22082018%22%7D%2C%7B%22name%22%3A%22EndPeriodID%22%2C%22is_key%22%3Afalse%2C%22value%22%3A%22082018%22%7D%2C%7B%22name%22%3A%22AccountID%22%2C%22is_key%22%3Afalse%2C%22value%22%3A%22220950%22%7D%2C%7B%22name%22%3A%22SubID%22%2C%22is_key%22%3Afalse%2C%22value%22%3Anull%7D%2C%7B%22name%22%3A%22StartDateUI%22%2C%22is_key%22%3Afalse%2C%22value%22%3Anull%7D%2C%7B%22name%22%3A%22PeriodStartDateUI%22%2C%22is_key%22%3Afalse%2C%22value%22%3A%2201%2F08%2F2018%2000%3A00%3A00%22%7D%2C%7B%22name%22%3A%22EndDateUI%22%2C%22is_key%22%3Afalse%2C%22value%22%3Anull%7D%2C%7B%22name%22%3A%22PeriodEndDateUI%22%2C%22is_key%22%3Afalse%2C%22value%22%3A%2231%2F08%2F2018%2000%3A00%3A00%22%7D%2C%7B%22name%22%3A%22ShowSummary%22%2C%22is_key%22%3Afalse%2C%22value%22%3A%22False%22%7D%2C%7B%22name%22%3A%22IncludeUnposted%22%2C%22is_key%22%3Afalse%2C%22value%22%3A%22False%22%7D%2C%7B%22name%22%3A%22IncludeUnreleased%22%2C%22is_key%22%3Afalse%2C%22value%22%3A%22False%22%7D%2C%7B%22name%22%3A%22IncludeReclassified%22%2C%22is_key%22%3Afalse%2C%22value%22%3A%22False%22%7D%2C%7B%22name%22%3A%22ShowCuryDetail%22%2C%22is_key%22%3Afalse%2C%22value%22%3A%22False%22%7D%2C%7B%22name%22%3A%22BegBal%22%2C%22is_key%22%3Afalse%2C%22value%22%3A%22-3989.26%22%7D%2C%7B%22name%22%3A%22TurnOver%22%2C%22is_key%22%3Afalse%2C%22value%22%3A%22-199412.88%22%7D%2C%7B%22name%22%3A%22EndBal%22%2C%22is_key%22%3Afalse%2C%22value%22%3A%22-203402.14%22%7D%5D%7D%5D%2C%22filters%22%3A%5B%5D%2C%22fields%22%3A%22Selected%2CModule%2CBatchNbr%2CTranDate%2CFinPeriodID%2CTranDesc%2CRefNbr%2CAccountID%2CSubID%2CSignBegBalance%2CDebitAmt%2CCreditAmt%2CSignEndBalance%2CReclassBatchNbr%22%7D%7D" htmlFormat="all"/>
  </connection>
  <connection id="2" xr16:uid="{00000000-0015-0000-FFFF-FFFF01000000}" name="Katie___Item_Record" type="4" refreshedVersion="1" background="1" saveData="1">
    <webPr firstRow="1" xl2000="1" url="https://acm.juullabs.com:443//Export/GenInqExcelQuery.axd?companyid=Juul" post="requestData=%7B%22company%22%3A%22Juul%22%2C%22parameters%22%3A%7B%7D%2C%22filter_name%22%3A%22Saved%20Filter%22%2C%22filters%22%3A%7B%7D%2C%22data%22%3A%7B%22design_id%22%3A%22a96a45e5-0ff7-4924-95f8-5adc39406125%22%2C%22parameters%22%3Anull%2C%22filters%22%3A%5B%5D%2C%22fields%22%3A%22InventoryItem_inventoryCD%2CInventoryItem_itemStatus%2CInventoryItem_descr%2CInventoryItem_itemClassID%2CInventoryItem_itemType%2CInventoryItem_kitItem%2CInventoryItem_valMethod%2CInventoryItem_taxCategoryID%2CInventoryItem_postClassID%2CInventoryItem_lotSerClassID%2CInventoryItem_invtAcctID%2CInventoryItem_invtSubID%2CInventoryItem_cOGSAcctID%2CInventoryItem_cOGSSubID%2CInventoryItem_salesAcctID%2CInventoryItem_salesSubID%2CInventoryItem_pOAccrualAcctID%2CInventoryItem_pOAccrualSubID%2CInventoryItem_pPVAcctID%2CInventoryItem_pPVSubID%2CInventoryItem_lCVarianceAcctID%2CInventoryItem_lCVarianceSubID%22%7D%7D" htmlFormat="all"/>
  </connection>
  <connection id="3" xr16:uid="{00000000-0015-0000-FFFF-FFFF02000000}" name="Katie___Item_Record1" type="4" refreshedVersion="1" background="1" saveData="1">
    <webPr firstRow="1" xl2000="1" url="https://acm.juullabs.com:443//Export/GenInqExcelQuery.axd?companyid=Juul" post="requestData=%7B%22company%22%3A%22Juul%22%2C%22parameters%22%3A%7B%7D%2C%22filter_name%22%3A%22Saved%20Filter%22%2C%22filters%22%3A%7B%7D%2C%22data%22%3A%7B%22design_id%22%3A%22a96a45e5-0ff7-4924-95f8-5adc39406125%22%2C%22parameters%22%3Anull%2C%22filters%22%3A%5B%5D%2C%22fields%22%3A%22InventoryItem_inventoryCD%2CInventoryItem_itemStatus%2CInventoryItem_descr%2CInventoryItem_itemClassID%2CInventoryItem_itemType%2CInventoryItem_kitItem%2CInventoryItem_valMethod%2CInventoryItem_taxCategoryID%2CInventoryItem_postClassID%2CInventoryItem_lotSerClassID%2CInventoryItem_invtAcctID%2CInventoryItem_invtSubID%2CInventoryItem_cOGSAcctID%2CInventoryItem_cOGSSubID%2CInventoryItem_salesAcctID%2CInventoryItem_salesSubID%2CInventoryItem_pOAccrualAcctID%2CInventoryItem_pOAccrualSubID%2CInventoryItem_pPVAcctID%2CInventoryItem_pPVSubID%2CInventoryItem_lCVarianceAcctID%2CInventoryItem_lCVarianceSubID%22%7D%7D" htmlFormat="all"/>
  </connection>
</connections>
</file>

<file path=xl/sharedStrings.xml><?xml version="1.0" encoding="utf-8"?>
<sst xmlns="http://schemas.openxmlformats.org/spreadsheetml/2006/main" count="130460" uniqueCount="8684">
  <si>
    <t>Title:</t>
  </si>
  <si>
    <t>Company:</t>
  </si>
  <si>
    <t>Juul</t>
  </si>
  <si>
    <t>Date:</t>
  </si>
  <si>
    <t>ACTUAL</t>
  </si>
  <si>
    <t>515000</t>
  </si>
  <si>
    <t>Description</t>
  </si>
  <si>
    <t>Ref. Number</t>
  </si>
  <si>
    <t>Account</t>
  </si>
  <si>
    <t>Subaccount</t>
  </si>
  <si>
    <t>Debit Amount</t>
  </si>
  <si>
    <t>Credit Amount</t>
  </si>
  <si>
    <t>Ending Balance</t>
  </si>
  <si>
    <t>Reclass. Batch Number</t>
  </si>
  <si>
    <t>HCORP-CRP-4600-JUL</t>
  </si>
  <si>
    <t>Freight Inbound</t>
  </si>
  <si>
    <t>HCORP-CRP-6000-JUL</t>
  </si>
  <si>
    <t>Account Integration:</t>
  </si>
  <si>
    <t>Total:</t>
  </si>
  <si>
    <t>E</t>
  </si>
  <si>
    <t>513000</t>
  </si>
  <si>
    <t>Credit</t>
  </si>
  <si>
    <t>Debit</t>
  </si>
  <si>
    <t>Beginning Balance</t>
  </si>
  <si>
    <t>Type</t>
  </si>
  <si>
    <t>Fin. Period:</t>
  </si>
  <si>
    <t>User:</t>
  </si>
  <si>
    <t>Page:</t>
  </si>
  <si>
    <t>Ledger:</t>
  </si>
  <si>
    <t>Trial Balance Summary</t>
  </si>
  <si>
    <t>RK</t>
  </si>
  <si>
    <t>SK</t>
  </si>
  <si>
    <t>BK</t>
  </si>
  <si>
    <t>Inventory ID</t>
  </si>
  <si>
    <t>Shipped Qty.</t>
  </si>
  <si>
    <t>Operation</t>
  </si>
  <si>
    <t>BO</t>
  </si>
  <si>
    <t>J1A1063</t>
  </si>
  <si>
    <t>Issue</t>
  </si>
  <si>
    <t>Acc</t>
  </si>
  <si>
    <t>J1T1024</t>
  </si>
  <si>
    <t>J1T1025</t>
  </si>
  <si>
    <t>J1T1026</t>
  </si>
  <si>
    <t>J1T1028</t>
  </si>
  <si>
    <t>J1T1419</t>
  </si>
  <si>
    <t>J1T1422</t>
  </si>
  <si>
    <t>J1T1434</t>
  </si>
  <si>
    <t>J1T1443</t>
  </si>
  <si>
    <t>J1D1846</t>
  </si>
  <si>
    <t>J1D1147</t>
  </si>
  <si>
    <t>J1D1810</t>
  </si>
  <si>
    <t>J1T1808</t>
  </si>
  <si>
    <t>J1T1811</t>
  </si>
  <si>
    <t>Completed</t>
  </si>
  <si>
    <t>J1T1813</t>
  </si>
  <si>
    <t>J1T1814</t>
  </si>
  <si>
    <t>J1T1812</t>
  </si>
  <si>
    <t>J1D1023</t>
  </si>
  <si>
    <t>COM2174</t>
  </si>
  <si>
    <t>COM2175</t>
  </si>
  <si>
    <t>MKT2366</t>
  </si>
  <si>
    <t>J1D1852</t>
  </si>
  <si>
    <t>J1D1854</t>
  </si>
  <si>
    <t>J1A1702</t>
  </si>
  <si>
    <t>J1T2228</t>
  </si>
  <si>
    <t>IO</t>
  </si>
  <si>
    <t>J1D1810B</t>
  </si>
  <si>
    <t>J1T1024B</t>
  </si>
  <si>
    <t>J1T1025B</t>
  </si>
  <si>
    <t>J1T1026B</t>
  </si>
  <si>
    <t>J1T1028B</t>
  </si>
  <si>
    <t>J1T1419B</t>
  </si>
  <si>
    <t>J1T1422B</t>
  </si>
  <si>
    <t>J1T1434B</t>
  </si>
  <si>
    <t>J1T1443B</t>
  </si>
  <si>
    <t>MKT2362</t>
  </si>
  <si>
    <t>MKT2363</t>
  </si>
  <si>
    <t>J1T1419C</t>
  </si>
  <si>
    <t>J1T1028C</t>
  </si>
  <si>
    <t>J1T1025C</t>
  </si>
  <si>
    <t>J1T1026C</t>
  </si>
  <si>
    <t>J1T1024C</t>
  </si>
  <si>
    <t>J1A1063B</t>
  </si>
  <si>
    <t>MKT2222</t>
  </si>
  <si>
    <t>MKT2178</t>
  </si>
  <si>
    <t>MKT2190</t>
  </si>
  <si>
    <t>J1D1845</t>
  </si>
  <si>
    <t>COM1963</t>
  </si>
  <si>
    <t>RW</t>
  </si>
  <si>
    <t>J1T1027</t>
  </si>
  <si>
    <t>J1T1810</t>
  </si>
  <si>
    <t>SO</t>
  </si>
  <si>
    <t>MKT2249</t>
  </si>
  <si>
    <t>J1T1351</t>
  </si>
  <si>
    <t>J1T1348</t>
  </si>
  <si>
    <t>J1D2392</t>
  </si>
  <si>
    <t>J1D2393</t>
  </si>
  <si>
    <t>J1T2398</t>
  </si>
  <si>
    <t>J1T2434</t>
  </si>
  <si>
    <t>J1T2396</t>
  </si>
  <si>
    <t>J1T2395</t>
  </si>
  <si>
    <t>J1T2397</t>
  </si>
  <si>
    <t>J1T2394</t>
  </si>
  <si>
    <t>MKT1754</t>
  </si>
  <si>
    <t>RISKBUYNONSTOCK</t>
  </si>
  <si>
    <t>COM1962</t>
  </si>
  <si>
    <t>32901-15</t>
  </si>
  <si>
    <t>COM2200</t>
  </si>
  <si>
    <t>ACC</t>
  </si>
  <si>
    <t>Quantity</t>
  </si>
  <si>
    <t>UOM</t>
  </si>
  <si>
    <t>Transaction Description</t>
  </si>
  <si>
    <t>Shipment Details by Inventory Item</t>
  </si>
  <si>
    <t>Start Date:</t>
  </si>
  <si>
    <t>JuulUK</t>
  </si>
  <si>
    <t>End Date:</t>
  </si>
  <si>
    <t>Item Description</t>
  </si>
  <si>
    <t>Ref. Nbr.</t>
  </si>
  <si>
    <t>Order Status</t>
  </si>
  <si>
    <t>Order Number</t>
  </si>
  <si>
    <t>Customer ID</t>
  </si>
  <si>
    <t>Customer Name</t>
  </si>
  <si>
    <t>Warehouse</t>
  </si>
  <si>
    <t>Order Qty.</t>
  </si>
  <si>
    <t>J1A2255</t>
  </si>
  <si>
    <t>JUUL UK USB Charger</t>
  </si>
  <si>
    <t>03-00000024</t>
  </si>
  <si>
    <t>ARVATO-BI</t>
  </si>
  <si>
    <t>EA</t>
  </si>
  <si>
    <t>03-00000007</t>
  </si>
  <si>
    <t>Electronic Cigarettes Ltd</t>
  </si>
  <si>
    <t>03-00000020</t>
  </si>
  <si>
    <t>Vaperizzo Ltd</t>
  </si>
  <si>
    <t>03-00000022</t>
  </si>
  <si>
    <t>23rd Retail Ltd</t>
  </si>
  <si>
    <t>03-00000009</t>
  </si>
  <si>
    <t>House of Vapes</t>
  </si>
  <si>
    <t>03-00000011</t>
  </si>
  <si>
    <t>The London Vape Co</t>
  </si>
  <si>
    <t>03-00000010</t>
  </si>
  <si>
    <t>Noble Vaping</t>
  </si>
  <si>
    <t>03-00000026</t>
  </si>
  <si>
    <t>FRIDAY MOOD LTD</t>
  </si>
  <si>
    <t>03-00000027</t>
  </si>
  <si>
    <t>Vapourlites Ltd</t>
  </si>
  <si>
    <t>03-00000028</t>
  </si>
  <si>
    <t>PHONE AND VAPE SHOP LTD</t>
  </si>
  <si>
    <t>03-00000013</t>
  </si>
  <si>
    <t>Evapo Ltd</t>
  </si>
  <si>
    <t>03-00000032</t>
  </si>
  <si>
    <t>Warwickshire Vape Ltd</t>
  </si>
  <si>
    <t>03-00000034</t>
  </si>
  <si>
    <t>els (bromley) ltd</t>
  </si>
  <si>
    <t>03-00000036</t>
  </si>
  <si>
    <t>primary keys ltd</t>
  </si>
  <si>
    <t>03-00000037</t>
  </si>
  <si>
    <t>Code Vape Ltd</t>
  </si>
  <si>
    <t>03-00000038</t>
  </si>
  <si>
    <t>Vapourcore</t>
  </si>
  <si>
    <t>03-00000031</t>
  </si>
  <si>
    <t>Hyde Vapes Ltd</t>
  </si>
  <si>
    <t>03-00000006</t>
  </si>
  <si>
    <t>Vapouriz Group Ltd</t>
  </si>
  <si>
    <t>03-00000039</t>
  </si>
  <si>
    <t>Custom Vapes Ltd</t>
  </si>
  <si>
    <t>03-00000029</t>
  </si>
  <si>
    <t>Hasumati UK Limited</t>
  </si>
  <si>
    <t>03-00000041</t>
  </si>
  <si>
    <t>The Centre</t>
  </si>
  <si>
    <t>03-00000044</t>
  </si>
  <si>
    <t>VAPEHUT UK LTD</t>
  </si>
  <si>
    <t>03-00000045</t>
  </si>
  <si>
    <t>Burlington Bertie</t>
  </si>
  <si>
    <t>03-00000040</t>
  </si>
  <si>
    <t>Ecig World Ltd</t>
  </si>
  <si>
    <t>03-00000046</t>
  </si>
  <si>
    <t>Delicious Vape Ltd</t>
  </si>
  <si>
    <t>03-00000048</t>
  </si>
  <si>
    <t>The Eagle Vape Shop (Saras Fix Ltd)</t>
  </si>
  <si>
    <t>03-00000049</t>
  </si>
  <si>
    <t>city confectionery ltd</t>
  </si>
  <si>
    <t>03-00000050</t>
  </si>
  <si>
    <t>J Noble and sons limited</t>
  </si>
  <si>
    <t>03-00000052</t>
  </si>
  <si>
    <t>Vape and Juice London Limited</t>
  </si>
  <si>
    <t>03-00000015</t>
  </si>
  <si>
    <t>Ziggicig</t>
  </si>
  <si>
    <t>Shipping</t>
  </si>
  <si>
    <t>03-00000056</t>
  </si>
  <si>
    <t>W2 Vapes Limited</t>
  </si>
  <si>
    <t>03-00000057</t>
  </si>
  <si>
    <t>Vape Terrace limited</t>
  </si>
  <si>
    <t>03-00000058</t>
  </si>
  <si>
    <t>03-00000061</t>
  </si>
  <si>
    <t>E1 Vapes Limited</t>
  </si>
  <si>
    <t>03-00000053</t>
  </si>
  <si>
    <t>Vapour Science Limited</t>
  </si>
  <si>
    <t>03-00000004</t>
  </si>
  <si>
    <t>Juul Labs UK</t>
  </si>
  <si>
    <t>03-00000018</t>
  </si>
  <si>
    <t>JUUL UK Warranty</t>
  </si>
  <si>
    <t>03-00000016</t>
  </si>
  <si>
    <t>JUUL UK B2C</t>
  </si>
  <si>
    <t>J1D2295</t>
  </si>
  <si>
    <t>JUUL UK Starter Kit, 1.7%, 4 pods</t>
  </si>
  <si>
    <t>03-00000017</t>
  </si>
  <si>
    <t>James J Fox</t>
  </si>
  <si>
    <t>03-00000021</t>
  </si>
  <si>
    <t>03-00000005</t>
  </si>
  <si>
    <t>Vaporized</t>
  </si>
  <si>
    <t>03-00000030</t>
  </si>
  <si>
    <t>THE VAPE PROJECT LONDON</t>
  </si>
  <si>
    <t>03-00000033</t>
  </si>
  <si>
    <t>Shisha Vibe</t>
  </si>
  <si>
    <t>03-00000047</t>
  </si>
  <si>
    <t>Smk Vapes ltd Trading as Smokium</t>
  </si>
  <si>
    <t>03-00000054</t>
  </si>
  <si>
    <t>Vape Garden</t>
  </si>
  <si>
    <t>03-00000055</t>
  </si>
  <si>
    <t>Tj's E-Cigarettes</t>
  </si>
  <si>
    <t>03-00000060</t>
  </si>
  <si>
    <t>EZ Homeware t/a EZ Cloudz</t>
  </si>
  <si>
    <t>J1D2349</t>
  </si>
  <si>
    <t>JUUL UK Device Kit</t>
  </si>
  <si>
    <t>J1T2296</t>
  </si>
  <si>
    <t>JUULpods UK Golden Tobacco 20mg/mL (4pack)</t>
  </si>
  <si>
    <t>J1T2297</t>
  </si>
  <si>
    <t>JUULpods UK Glacier Mint 20mg/mL (4pack)</t>
  </si>
  <si>
    <t>J1T2298</t>
  </si>
  <si>
    <t>JUULpods UK Mango Nectar 20mg/mL (4pack)</t>
  </si>
  <si>
    <t>J1T2299</t>
  </si>
  <si>
    <t>JUULpods UK Royal Crème 20mg/mL (4pack)</t>
  </si>
  <si>
    <t>J1T2300</t>
  </si>
  <si>
    <t>JUULpods UK Apple Orchard 20mg/mL (4pack)</t>
  </si>
  <si>
    <t>JUUL Large White 9-Display</t>
  </si>
  <si>
    <t>03-00000019</t>
  </si>
  <si>
    <t>Liberty Flights Ltd</t>
  </si>
  <si>
    <t>Katie - Item Record</t>
  </si>
  <si>
    <t>Item Code</t>
  </si>
  <si>
    <t>Status</t>
  </si>
  <si>
    <t>Clasification</t>
  </si>
  <si>
    <t>Inv Type</t>
  </si>
  <si>
    <t>Item Class</t>
  </si>
  <si>
    <t>Item Type</t>
  </si>
  <si>
    <t>Kit?</t>
  </si>
  <si>
    <t>Valuation Method</t>
  </si>
  <si>
    <t>Tax Category</t>
  </si>
  <si>
    <t>Post Class ID</t>
  </si>
  <si>
    <t>Lot / Serial Class</t>
  </si>
  <si>
    <t>Inventory Account</t>
  </si>
  <si>
    <t>Inventory Sub</t>
  </si>
  <si>
    <t>Expense Account</t>
  </si>
  <si>
    <t>Expense Sub</t>
  </si>
  <si>
    <t>Sales Account</t>
  </si>
  <si>
    <t>Sales Sub ID</t>
  </si>
  <si>
    <t>PO Accrual Account</t>
  </si>
  <si>
    <t>PO Accrual Sub</t>
  </si>
  <si>
    <t>PPV Account</t>
  </si>
  <si>
    <t>PPV Sub ID</t>
  </si>
  <si>
    <t>Landed Cost V Account</t>
  </si>
  <si>
    <t>Landed Cost V Sub</t>
  </si>
  <si>
    <t>175-00014</t>
  </si>
  <si>
    <t>Active</t>
  </si>
  <si>
    <t>RM</t>
  </si>
  <si>
    <t>PCB</t>
  </si>
  <si>
    <t>J1 Flex PCB</t>
  </si>
  <si>
    <t>COMPONENTS</t>
  </si>
  <si>
    <t>Component Part</t>
  </si>
  <si>
    <t>False</t>
  </si>
  <si>
    <t>FIFO</t>
  </si>
  <si>
    <t>TAXABLE</t>
  </si>
  <si>
    <t>JUUL COM</t>
  </si>
  <si>
    <t>NOTTRACKED</t>
  </si>
  <si>
    <t>143000</t>
  </si>
  <si>
    <t>HCORP-CRP-4100-JUL</t>
  </si>
  <si>
    <t>200100</t>
  </si>
  <si>
    <t>514000</t>
  </si>
  <si>
    <t>1883</t>
  </si>
  <si>
    <t>FG</t>
  </si>
  <si>
    <t>JUUL pod Tobacco 0% 2.8ml 4-pack</t>
  </si>
  <si>
    <t>J1C</t>
  </si>
  <si>
    <t>Finished Good</t>
  </si>
  <si>
    <t>JUL</t>
  </si>
  <si>
    <t>LOTCONTROL</t>
  </si>
  <si>
    <t>141000</t>
  </si>
  <si>
    <t>511000</t>
  </si>
  <si>
    <t>410000</t>
  </si>
  <si>
    <t>HCORP-CRP-4600-CRP</t>
  </si>
  <si>
    <t>190-00001</t>
  </si>
  <si>
    <t>Sensor</t>
  </si>
  <si>
    <t>Pressure Sensor_P/N TNM-15XXP-12-R</t>
  </si>
  <si>
    <t>140100</t>
  </si>
  <si>
    <t>190-00004</t>
  </si>
  <si>
    <t>Pressure Sensor_MS583702BA01-50</t>
  </si>
  <si>
    <t>Bemis Bottom Forming Plastic 15 mil</t>
  </si>
  <si>
    <t>INV ITEM</t>
  </si>
  <si>
    <t>CORP</t>
  </si>
  <si>
    <t>HCORP-CRP-6000-CRP</t>
  </si>
  <si>
    <t>HCORP-CRP-4100-CRP</t>
  </si>
  <si>
    <t>345-00001-001</t>
  </si>
  <si>
    <t>Liquid</t>
  </si>
  <si>
    <t>PL2520267E-5G  Cool Mint 5%</t>
  </si>
  <si>
    <t>345-00002-001</t>
  </si>
  <si>
    <t>PL2520538E-5G Crème Brulee 5%</t>
  </si>
  <si>
    <t>345-00003-001</t>
  </si>
  <si>
    <t>PL2520543E-5G Fruit Medley 5%</t>
  </si>
  <si>
    <t>345-00004-001</t>
  </si>
  <si>
    <t>PL2520542E-5G Virginia Tobacco 5%</t>
  </si>
  <si>
    <t>345-00005-001</t>
  </si>
  <si>
    <t>PL2520357E-5G Mango 5%</t>
  </si>
  <si>
    <t>345-00006-001</t>
  </si>
  <si>
    <t>Classic Tobacco 5%</t>
  </si>
  <si>
    <t>EXEMPT</t>
  </si>
  <si>
    <t>NSK ITEMS</t>
  </si>
  <si>
    <t>HCORP-CRP-5100-CRP</t>
  </si>
  <si>
    <t>345-00007-001</t>
  </si>
  <si>
    <t>Classic Menthol 5%</t>
  </si>
  <si>
    <t>345-00008-001</t>
  </si>
  <si>
    <t>Lemon Tart (Poppyseed) 5%</t>
  </si>
  <si>
    <t>345-00010-001</t>
  </si>
  <si>
    <t>PL2620375E-5G Cool Cucumber 5%</t>
  </si>
  <si>
    <t>345-00016-001</t>
  </si>
  <si>
    <t>Creme Brulee 3% E-Liquid PL2521394E</t>
  </si>
  <si>
    <t>345-00017-001</t>
  </si>
  <si>
    <t>Fruit Medley 3%  E-Liquid PL2521391E</t>
  </si>
  <si>
    <t>345-00018-001</t>
  </si>
  <si>
    <t>E-LIQUID, COOL MINT, 3%</t>
  </si>
  <si>
    <t>345-00019-001</t>
  </si>
  <si>
    <t>E-LIQUID, VIRGINIA TOBACCO, 3%</t>
  </si>
  <si>
    <t>345-00020-001</t>
  </si>
  <si>
    <t>Mango 3% E-Liquid PL2520358E</t>
  </si>
  <si>
    <t>35411</t>
  </si>
  <si>
    <t>Pkg</t>
  </si>
  <si>
    <t>Bemis Top Lid</t>
  </si>
  <si>
    <t>415-00010 (MANGO 5% )</t>
  </si>
  <si>
    <t>Mango  5% E-Liquid</t>
  </si>
  <si>
    <t>431-00001-CB5 REV A</t>
  </si>
  <si>
    <t>Creme Brulee 5% E-Liquid</t>
  </si>
  <si>
    <t>431-00001-CM5 REV A</t>
  </si>
  <si>
    <t>COOL Mint  5% E-Liquid</t>
  </si>
  <si>
    <t>431-00001-CT5 REV A</t>
  </si>
  <si>
    <t>Classic Tobacco  5% E-Liquid</t>
  </si>
  <si>
    <t>431-00001-FM5 REV A</t>
  </si>
  <si>
    <t>Fruit Medley 5% E-Liquid</t>
  </si>
  <si>
    <t>455-00015CB54</t>
  </si>
  <si>
    <t>JUUL CREME BRULEE 5% REFILL KIT BOX</t>
  </si>
  <si>
    <t>701210</t>
  </si>
  <si>
    <t>455-00015CM54</t>
  </si>
  <si>
    <t>JUUL COOL MINT 5% REFILL KIT BOX</t>
  </si>
  <si>
    <t>455-00015FM54</t>
  </si>
  <si>
    <t>JUUL FRUIT MEDLEY 5% REFILL KIT BOX</t>
  </si>
  <si>
    <t>455-00015VT54</t>
  </si>
  <si>
    <t>JUUL VIRGINIA TOBACCO 5% REFILL KIT BOX</t>
  </si>
  <si>
    <t>455-00134-001-R</t>
  </si>
  <si>
    <t>JUUL Pulp Trays</t>
  </si>
  <si>
    <t>455-00241-001</t>
  </si>
  <si>
    <t>PACKAGING, Box, Refill Kit, 5%, 4-Pack (Classic Menthol) - JUUL</t>
  </si>
  <si>
    <t>455-00242-001</t>
  </si>
  <si>
    <t>PACKAGING, Box, Refill Kit, 5%, 4-Pack (Classic Tobacco) - JUUL</t>
  </si>
  <si>
    <t>455-00242-001M</t>
  </si>
  <si>
    <t>PACKAGING, Manual Box, Refill Kit, 5%, 4-Pack (Classic Tobacco) - JUUL</t>
  </si>
  <si>
    <t>455-00243-001</t>
  </si>
  <si>
    <t>PACKAGING, Box, Refill Kit, 5%, 4-Pack (Cool Cucumber) - JUUL</t>
  </si>
  <si>
    <t>455-00243-001M</t>
  </si>
  <si>
    <t>PACKAGING, Manual Box, Refill Kit, 5%, 4-Pack (Cool Cucumber) - JUUL</t>
  </si>
  <si>
    <t>455-00244-001</t>
  </si>
  <si>
    <t>PACKAGING, Box, Refill Kit, 5%, 4-Pack (Lemon Tart) - JUUL</t>
  </si>
  <si>
    <t>455-00245-001</t>
  </si>
  <si>
    <t>PACKAGING, Box, Refill Kit, 5%, 4-Pack (Berry) - JUUL</t>
  </si>
  <si>
    <t>455-00274-001</t>
  </si>
  <si>
    <t>JUUL Quick Guide</t>
  </si>
  <si>
    <t>455-00301</t>
  </si>
  <si>
    <t>5 Sided Sleeve</t>
  </si>
  <si>
    <t>C1-BLK</t>
  </si>
  <si>
    <t>Inactive</t>
  </si>
  <si>
    <t>Pax - Black</t>
  </si>
  <si>
    <t>P1D</t>
  </si>
  <si>
    <t>PAX</t>
  </si>
  <si>
    <t>HCORP-CRP-4100-PAX</t>
  </si>
  <si>
    <t>C1-BLU</t>
  </si>
  <si>
    <t>Pax - Blue</t>
  </si>
  <si>
    <t>C1-GRN</t>
  </si>
  <si>
    <t>Pax - Green</t>
  </si>
  <si>
    <t>C1-J02</t>
  </si>
  <si>
    <t>Pax - Packaged Cleaning Kit - Not in Use</t>
  </si>
  <si>
    <t>P1A</t>
  </si>
  <si>
    <t>C1-J04</t>
  </si>
  <si>
    <t>Pax - 3 Screens</t>
  </si>
  <si>
    <t>C1-J05</t>
  </si>
  <si>
    <t>Pax - Mouthpiece</t>
  </si>
  <si>
    <t>C1-J07</t>
  </si>
  <si>
    <t>Pax - Charging Dock</t>
  </si>
  <si>
    <t>C1-J09</t>
  </si>
  <si>
    <t>Pax - 1 Lubricant Packet</t>
  </si>
  <si>
    <t>C1-J10</t>
  </si>
  <si>
    <t>Pax - 5 Lubricant Packets</t>
  </si>
  <si>
    <t>C1-J11</t>
  </si>
  <si>
    <t>Pax - Carrying Case</t>
  </si>
  <si>
    <t>C1-J12</t>
  </si>
  <si>
    <t>Pax - Large Cleaning Kit</t>
  </si>
  <si>
    <t>C1-J13</t>
  </si>
  <si>
    <t>Pax - Car Charger</t>
  </si>
  <si>
    <t>C1-J15</t>
  </si>
  <si>
    <t>Pax - Bottled Lubricant</t>
  </si>
  <si>
    <t>C1-J18</t>
  </si>
  <si>
    <t>Pax - Oven Lid</t>
  </si>
  <si>
    <t>C1-POS-BRCH</t>
  </si>
  <si>
    <t>Pax Brochure</t>
  </si>
  <si>
    <t>C1-PUR</t>
  </si>
  <si>
    <t>Pax - Purple</t>
  </si>
  <si>
    <t>C1-SLV</t>
  </si>
  <si>
    <t>Pax - Silver</t>
  </si>
  <si>
    <t>CARD DISPENSER</t>
  </si>
  <si>
    <t>Take Away Card Dispenser</t>
  </si>
  <si>
    <t>COA-123100</t>
  </si>
  <si>
    <t>Expense</t>
  </si>
  <si>
    <t>Other Receivables</t>
  </si>
  <si>
    <t>COA ITEM</t>
  </si>
  <si>
    <t>Standard</t>
  </si>
  <si>
    <t>123100</t>
  </si>
  <si>
    <t>COA-123200</t>
  </si>
  <si>
    <t>VAT Receivable</t>
  </si>
  <si>
    <t>123200</t>
  </si>
  <si>
    <t>HCORP-CRP-3100-CRP</t>
  </si>
  <si>
    <t>COA-130100</t>
  </si>
  <si>
    <t>Prepaid Sales &amp; Marketing</t>
  </si>
  <si>
    <t>130100</t>
  </si>
  <si>
    <t>COA-130200</t>
  </si>
  <si>
    <t>Prepaid Health Insurance</t>
  </si>
  <si>
    <t>130200</t>
  </si>
  <si>
    <t>COA-130300</t>
  </si>
  <si>
    <t>Prepaid Business Insurance</t>
  </si>
  <si>
    <t>130300</t>
  </si>
  <si>
    <t>COA-130400</t>
  </si>
  <si>
    <t>Prepaid HR</t>
  </si>
  <si>
    <t>130400</t>
  </si>
  <si>
    <t>COA-130500</t>
  </si>
  <si>
    <t>Prepaid Software/Subscription</t>
  </si>
  <si>
    <t>130500</t>
  </si>
  <si>
    <t>COA-130550</t>
  </si>
  <si>
    <t>Prepaid Legal</t>
  </si>
  <si>
    <t>130550</t>
  </si>
  <si>
    <t>COA-130600</t>
  </si>
  <si>
    <t>Prepaid Other</t>
  </si>
  <si>
    <t>130600</t>
  </si>
  <si>
    <t>COA-140100</t>
  </si>
  <si>
    <t>Inventory - Raw Materials</t>
  </si>
  <si>
    <t>COA-140100-USE</t>
  </si>
  <si>
    <t>COA-140200</t>
  </si>
  <si>
    <t>Inventory - WIP</t>
  </si>
  <si>
    <t>140200</t>
  </si>
  <si>
    <t>COA-150200</t>
  </si>
  <si>
    <t>Tools, Machinery and Equipment</t>
  </si>
  <si>
    <t>150200</t>
  </si>
  <si>
    <t>HCORP-CRP-3200-CRP</t>
  </si>
  <si>
    <t>COA-150300</t>
  </si>
  <si>
    <t>Computer HW and Equipment</t>
  </si>
  <si>
    <t>150300</t>
  </si>
  <si>
    <t>COA-151000</t>
  </si>
  <si>
    <t>Capital in Progress (CIP)</t>
  </si>
  <si>
    <t>151000</t>
  </si>
  <si>
    <t>COA-170100</t>
  </si>
  <si>
    <t>Patents and Trademarks</t>
  </si>
  <si>
    <t>170100</t>
  </si>
  <si>
    <t>COA-191000</t>
  </si>
  <si>
    <t>Deposits - Long Term</t>
  </si>
  <si>
    <t>191000</t>
  </si>
  <si>
    <t>HCORP-CRP-6200-CRP</t>
  </si>
  <si>
    <t>COA-220300</t>
  </si>
  <si>
    <t>Cost plus rebate</t>
  </si>
  <si>
    <t>220300</t>
  </si>
  <si>
    <t>HCORP-CRP-6300-CRP</t>
  </si>
  <si>
    <t>COA-220400</t>
  </si>
  <si>
    <t>Accrued Customer Incentives</t>
  </si>
  <si>
    <t>220400</t>
  </si>
  <si>
    <t>HCORP-STR-4100-JUL</t>
  </si>
  <si>
    <t>COA-251210</t>
  </si>
  <si>
    <t>AFG Financing</t>
  </si>
  <si>
    <t>251210</t>
  </si>
  <si>
    <t>COA-492000</t>
  </si>
  <si>
    <t>Sales Discounts and Rebates</t>
  </si>
  <si>
    <t>492000</t>
  </si>
  <si>
    <t>HCORP-B2B-4100-JUL</t>
  </si>
  <si>
    <t>COA-495000</t>
  </si>
  <si>
    <t>Affiliate Commission</t>
  </si>
  <si>
    <t>495000</t>
  </si>
  <si>
    <t>HCORP-B2C-5100-CRP</t>
  </si>
  <si>
    <t>COA-497100</t>
  </si>
  <si>
    <t>Slotting Fees</t>
  </si>
  <si>
    <t>497100</t>
  </si>
  <si>
    <t>COA-497300</t>
  </si>
  <si>
    <t>Promotional Allowances</t>
  </si>
  <si>
    <t>Non-Stock Item</t>
  </si>
  <si>
    <t>497300</t>
  </si>
  <si>
    <t>COA-512000</t>
  </si>
  <si>
    <t>Cost of Goods - Services</t>
  </si>
  <si>
    <t>220100</t>
  </si>
  <si>
    <t>543000</t>
  </si>
  <si>
    <t>COA-514000</t>
  </si>
  <si>
    <t>Purchase Price Variance</t>
  </si>
  <si>
    <t>COA-522000</t>
  </si>
  <si>
    <t>Warranty - postage/freight</t>
  </si>
  <si>
    <t>522000</t>
  </si>
  <si>
    <t>HCORP-CRP-4500-JUL</t>
  </si>
  <si>
    <t>COA-529000</t>
  </si>
  <si>
    <t>Warranty - other</t>
  </si>
  <si>
    <t>529000</t>
  </si>
  <si>
    <t>COA-540010</t>
  </si>
  <si>
    <t>Inventory Conditioning</t>
  </si>
  <si>
    <t>540010</t>
  </si>
  <si>
    <t>COA-541000</t>
  </si>
  <si>
    <t>Inventory Adjustment</t>
  </si>
  <si>
    <t>541000</t>
  </si>
  <si>
    <t>COA-542000</t>
  </si>
  <si>
    <t>Consumable Materials</t>
  </si>
  <si>
    <t>542000</t>
  </si>
  <si>
    <t>COA-543000</t>
  </si>
  <si>
    <t>Production Tooling</t>
  </si>
  <si>
    <t>COA-610400</t>
  </si>
  <si>
    <t>Worker's Compensation</t>
  </si>
  <si>
    <t>211300</t>
  </si>
  <si>
    <t>610400</t>
  </si>
  <si>
    <t>COA-610600</t>
  </si>
  <si>
    <t>Recruiting Costs and Placement Fees</t>
  </si>
  <si>
    <t>220700</t>
  </si>
  <si>
    <t>610600</t>
  </si>
  <si>
    <t>COA-610700</t>
  </si>
  <si>
    <t>Relocation Expense</t>
  </si>
  <si>
    <t>610700</t>
  </si>
  <si>
    <t>COA-610800</t>
  </si>
  <si>
    <t>Training and Education</t>
  </si>
  <si>
    <t>610800</t>
  </si>
  <si>
    <t>COA-610900</t>
  </si>
  <si>
    <t>Meetings and Events</t>
  </si>
  <si>
    <t>610900</t>
  </si>
  <si>
    <t>COA-611100</t>
  </si>
  <si>
    <t>Employee Welfare (EE Swag from a Sales Meeting)</t>
  </si>
  <si>
    <t>611100</t>
  </si>
  <si>
    <t>COA-620100</t>
  </si>
  <si>
    <t>Airfare</t>
  </si>
  <si>
    <t>220150</t>
  </si>
  <si>
    <t>620100</t>
  </si>
  <si>
    <t>COA-620200</t>
  </si>
  <si>
    <t>Transportation</t>
  </si>
  <si>
    <t>620200</t>
  </si>
  <si>
    <t>COA-620300</t>
  </si>
  <si>
    <t>Lodging</t>
  </si>
  <si>
    <t>620300</t>
  </si>
  <si>
    <t>COA-620400</t>
  </si>
  <si>
    <t>Travel Meals</t>
  </si>
  <si>
    <t>620400</t>
  </si>
  <si>
    <t>COA-620600</t>
  </si>
  <si>
    <t>Travel and Ent (non-employee)</t>
  </si>
  <si>
    <t>620600</t>
  </si>
  <si>
    <t>COA-629000</t>
  </si>
  <si>
    <t>Travel Expense - other</t>
  </si>
  <si>
    <t>629000</t>
  </si>
  <si>
    <t>COA-630100</t>
  </si>
  <si>
    <t>Outside Consulting Services</t>
  </si>
  <si>
    <t>220900</t>
  </si>
  <si>
    <t>630100</t>
  </si>
  <si>
    <t>COA-630110</t>
  </si>
  <si>
    <t>Independent Contractors</t>
  </si>
  <si>
    <t>630110</t>
  </si>
  <si>
    <t>COA-630200</t>
  </si>
  <si>
    <t>Legal Fees</t>
  </si>
  <si>
    <t>220800</t>
  </si>
  <si>
    <t>630200</t>
  </si>
  <si>
    <t>COA-630300</t>
  </si>
  <si>
    <t>Product Samples</t>
  </si>
  <si>
    <t>630300</t>
  </si>
  <si>
    <t>COA-631000</t>
  </si>
  <si>
    <t>Rent</t>
  </si>
  <si>
    <t>631000</t>
  </si>
  <si>
    <t>HCORP-CRP-6700-JUL</t>
  </si>
  <si>
    <t>COA-631100</t>
  </si>
  <si>
    <t>Repairs and Maintenace</t>
  </si>
  <si>
    <t>631100</t>
  </si>
  <si>
    <t>COA-631200</t>
  </si>
  <si>
    <t>Utilities</t>
  </si>
  <si>
    <t>631200</t>
  </si>
  <si>
    <t>COA-631210</t>
  </si>
  <si>
    <t>Communication and Cellular services</t>
  </si>
  <si>
    <t>631210</t>
  </si>
  <si>
    <t>COA-631250</t>
  </si>
  <si>
    <t>Facility Services</t>
  </si>
  <si>
    <t>632050</t>
  </si>
  <si>
    <t>COA-631300</t>
  </si>
  <si>
    <t>Business Insurance</t>
  </si>
  <si>
    <t>631300</t>
  </si>
  <si>
    <t>COA-632000</t>
  </si>
  <si>
    <t>Office Supplies</t>
  </si>
  <si>
    <t>632000</t>
  </si>
  <si>
    <t>COA-632100</t>
  </si>
  <si>
    <t>Postage, Courier and Delivery</t>
  </si>
  <si>
    <t>632100</t>
  </si>
  <si>
    <t>COA-632200</t>
  </si>
  <si>
    <t>Printing</t>
  </si>
  <si>
    <t>632200</t>
  </si>
  <si>
    <t>COA-632300</t>
  </si>
  <si>
    <t>Dues and Subscription</t>
  </si>
  <si>
    <t>632300</t>
  </si>
  <si>
    <t>COA-632400</t>
  </si>
  <si>
    <t>Data Purchases</t>
  </si>
  <si>
    <t>632400</t>
  </si>
  <si>
    <t>COA-633000</t>
  </si>
  <si>
    <t>Hosting/IT Services</t>
  </si>
  <si>
    <t>220600</t>
  </si>
  <si>
    <t>633000</t>
  </si>
  <si>
    <t>HCORP-CRP-6400-JUL</t>
  </si>
  <si>
    <t>COA-633100</t>
  </si>
  <si>
    <t>IT Hardware</t>
  </si>
  <si>
    <t>633100</t>
  </si>
  <si>
    <t>COA-633200</t>
  </si>
  <si>
    <t>Software and Technology</t>
  </si>
  <si>
    <t>633200</t>
  </si>
  <si>
    <t>COA-633300</t>
  </si>
  <si>
    <t>ERP Maintenance</t>
  </si>
  <si>
    <t>633300</t>
  </si>
  <si>
    <t>COA-633400</t>
  </si>
  <si>
    <t>Technology Consulting</t>
  </si>
  <si>
    <t>633400</t>
  </si>
  <si>
    <t>COA-701100</t>
  </si>
  <si>
    <t>Fulfillment Services</t>
  </si>
  <si>
    <t>220950</t>
  </si>
  <si>
    <t>701100</t>
  </si>
  <si>
    <t>COA-701200</t>
  </si>
  <si>
    <t>Supplier Charges</t>
  </si>
  <si>
    <t>701200</t>
  </si>
  <si>
    <t>COA-701210</t>
  </si>
  <si>
    <t>Product Validation Charges</t>
  </si>
  <si>
    <t>COA-701500</t>
  </si>
  <si>
    <t>Capital equipment - parts/maintenance</t>
  </si>
  <si>
    <t>701500</t>
  </si>
  <si>
    <t>COA-701600</t>
  </si>
  <si>
    <t>Expedited Fees</t>
  </si>
  <si>
    <t>701600</t>
  </si>
  <si>
    <t>COA-711300</t>
  </si>
  <si>
    <t>Research &amp; Development Materials</t>
  </si>
  <si>
    <t>711300</t>
  </si>
  <si>
    <t>HCORP-CRP-3100-JUL</t>
  </si>
  <si>
    <t>COA-711400</t>
  </si>
  <si>
    <t>Tools / Setup Charges</t>
  </si>
  <si>
    <t>711400</t>
  </si>
  <si>
    <t>COA-712100</t>
  </si>
  <si>
    <t>Prototype Materials</t>
  </si>
  <si>
    <t>712100</t>
  </si>
  <si>
    <t>COA-712200</t>
  </si>
  <si>
    <t>Prototype Tooling</t>
  </si>
  <si>
    <t>712200</t>
  </si>
  <si>
    <t>COA-712300</t>
  </si>
  <si>
    <t>712300</t>
  </si>
  <si>
    <t>COA-712400</t>
  </si>
  <si>
    <t>Testing Expenses (for Eng &amp; R&amp;D only)</t>
  </si>
  <si>
    <t>712400</t>
  </si>
  <si>
    <t>COA-712400.1</t>
  </si>
  <si>
    <t>Other FDA/SRA</t>
  </si>
  <si>
    <t>HCORP-CRP-3200-JUL</t>
  </si>
  <si>
    <t>COA-712410</t>
  </si>
  <si>
    <t>ECN Scrap</t>
  </si>
  <si>
    <t>712410</t>
  </si>
  <si>
    <t>COA-712500</t>
  </si>
  <si>
    <t>Tooling Modifications</t>
  </si>
  <si>
    <t>712500</t>
  </si>
  <si>
    <t>COA-712600</t>
  </si>
  <si>
    <t>Equipment/Storage Rental</t>
  </si>
  <si>
    <t>712600</t>
  </si>
  <si>
    <t>COA-720100</t>
  </si>
  <si>
    <t>220450</t>
  </si>
  <si>
    <t>720100</t>
  </si>
  <si>
    <t>COA-720200</t>
  </si>
  <si>
    <t>Outside Merchandising Services</t>
  </si>
  <si>
    <t>720200</t>
  </si>
  <si>
    <t>COA-720300</t>
  </si>
  <si>
    <t>Retailer Distribution Activation (BDF - JUUL)</t>
  </si>
  <si>
    <t>720300</t>
  </si>
  <si>
    <t>COA-720301</t>
  </si>
  <si>
    <t>BDF - Rack  Merchandising</t>
  </si>
  <si>
    <t>720301</t>
  </si>
  <si>
    <t>COA-720302</t>
  </si>
  <si>
    <t>BDF - Coupons/promos</t>
  </si>
  <si>
    <t>220500</t>
  </si>
  <si>
    <t>720302</t>
  </si>
  <si>
    <t>COA-720303</t>
  </si>
  <si>
    <t>BDF - Retailers Rebates</t>
  </si>
  <si>
    <t>720303</t>
  </si>
  <si>
    <t>COA-720400</t>
  </si>
  <si>
    <t>Distributor Incentives</t>
  </si>
  <si>
    <t>720400</t>
  </si>
  <si>
    <t>COA-720450</t>
  </si>
  <si>
    <t>Retailer Incentives</t>
  </si>
  <si>
    <t>720450</t>
  </si>
  <si>
    <t>HCORP-CRP-5100-JUL</t>
  </si>
  <si>
    <t>COA-720500</t>
  </si>
  <si>
    <t>Channel Marketing - Merchandising</t>
  </si>
  <si>
    <t>720500</t>
  </si>
  <si>
    <t>COA-720600</t>
  </si>
  <si>
    <t>Channel Marketing - Collateral</t>
  </si>
  <si>
    <t>720600</t>
  </si>
  <si>
    <t>COA-720610</t>
  </si>
  <si>
    <t>Channel Support</t>
  </si>
  <si>
    <t>720610</t>
  </si>
  <si>
    <t>COA-720610.1</t>
  </si>
  <si>
    <t>Channel Support - Training</t>
  </si>
  <si>
    <t>COA-720610.2</t>
  </si>
  <si>
    <t>Channel Support - Demo Days</t>
  </si>
  <si>
    <t>COA-720700</t>
  </si>
  <si>
    <t>PLI Coupons and Promotions</t>
  </si>
  <si>
    <t>720700</t>
  </si>
  <si>
    <t>COA-720701</t>
  </si>
  <si>
    <t>720701</t>
  </si>
  <si>
    <t>COA-720800</t>
  </si>
  <si>
    <t>Sales Agents</t>
  </si>
  <si>
    <t>720800</t>
  </si>
  <si>
    <t>COA-730100</t>
  </si>
  <si>
    <t>Brand Marketing</t>
  </si>
  <si>
    <t>730100</t>
  </si>
  <si>
    <t>COA-730100.1</t>
  </si>
  <si>
    <t>Brand Development - Photoshoots</t>
  </si>
  <si>
    <t>COA-730100.2</t>
  </si>
  <si>
    <t>Brand Development - Videos</t>
  </si>
  <si>
    <t>COA-730100.3</t>
  </si>
  <si>
    <t>Brand Development - Consumer Insights</t>
  </si>
  <si>
    <t>COA-730200</t>
  </si>
  <si>
    <t>Campaign Marketing</t>
  </si>
  <si>
    <t>730200</t>
  </si>
  <si>
    <t>COA-730200.1</t>
  </si>
  <si>
    <t>Campaign Marketing - Product Launches</t>
  </si>
  <si>
    <t>COA-730200.2</t>
  </si>
  <si>
    <t>Campaign Marketing - Holidays</t>
  </si>
  <si>
    <t>COA-730200.3</t>
  </si>
  <si>
    <t>Campaign Marketing - Strategic Partnerships</t>
  </si>
  <si>
    <t>COA-730200.4</t>
  </si>
  <si>
    <t>Campaign Marketing - Regional Takeovers</t>
  </si>
  <si>
    <t>COA-730200.5</t>
  </si>
  <si>
    <t>Campaign Marketing - Events</t>
  </si>
  <si>
    <t>COA-730300</t>
  </si>
  <si>
    <t>Digital Marketing</t>
  </si>
  <si>
    <t>730300</t>
  </si>
  <si>
    <t>HCORP-B2C-5100-JUL</t>
  </si>
  <si>
    <t>COA-730400</t>
  </si>
  <si>
    <t>eCommerce Variable Costs</t>
  </si>
  <si>
    <t>730400</t>
  </si>
  <si>
    <t>COA-730410</t>
  </si>
  <si>
    <t>eCommerce Affiliate Commission</t>
  </si>
  <si>
    <t>730410</t>
  </si>
  <si>
    <t>COA-730500</t>
  </si>
  <si>
    <t>Public Relations</t>
  </si>
  <si>
    <t>730500</t>
  </si>
  <si>
    <t>HCORP-CRP-6510-JUL</t>
  </si>
  <si>
    <t>COA-730510</t>
  </si>
  <si>
    <t>Social Media / Influencers</t>
  </si>
  <si>
    <t>730510</t>
  </si>
  <si>
    <t>COA-730510.1</t>
  </si>
  <si>
    <t>Social Media</t>
  </si>
  <si>
    <t>COA-730510.2</t>
  </si>
  <si>
    <t>Influencer Programming</t>
  </si>
  <si>
    <t>COA-730510-1</t>
  </si>
  <si>
    <t>COA-730600</t>
  </si>
  <si>
    <t>B2B Advertising</t>
  </si>
  <si>
    <t>730600</t>
  </si>
  <si>
    <t>COA-730600 - S</t>
  </si>
  <si>
    <t>B2B Advertising - Services</t>
  </si>
  <si>
    <t>COA-730600.1</t>
  </si>
  <si>
    <t>B2B Advertising - Trade</t>
  </si>
  <si>
    <t>COA-730650</t>
  </si>
  <si>
    <t>Consumer Advertising</t>
  </si>
  <si>
    <t>730650</t>
  </si>
  <si>
    <t>COA730650.1</t>
  </si>
  <si>
    <t>Consumer Advertising: National Print</t>
  </si>
  <si>
    <t>COA-730650.1</t>
  </si>
  <si>
    <t>COA730650.2</t>
  </si>
  <si>
    <t>Consumer Advertising: National Digital</t>
  </si>
  <si>
    <t>COA-730650.2</t>
  </si>
  <si>
    <t>COA-730650.3</t>
  </si>
  <si>
    <t>Consumer Advertising: OOH</t>
  </si>
  <si>
    <t>COA-740100</t>
  </si>
  <si>
    <t>Brand Protection</t>
  </si>
  <si>
    <t>740100</t>
  </si>
  <si>
    <t>HCORP-CRP-6600-JUL</t>
  </si>
  <si>
    <t>COA-740200</t>
  </si>
  <si>
    <t>Licenses and Fees</t>
  </si>
  <si>
    <t>740200</t>
  </si>
  <si>
    <t>COA-740300</t>
  </si>
  <si>
    <t>220850</t>
  </si>
  <si>
    <t>740300</t>
  </si>
  <si>
    <t>HCORP-CRP-6900-JUL</t>
  </si>
  <si>
    <t>COA-740400</t>
  </si>
  <si>
    <t>Clinical Studies</t>
  </si>
  <si>
    <t>740400</t>
  </si>
  <si>
    <t>COA-740400.001</t>
  </si>
  <si>
    <t>Clinical Studies - JSWITCH-6W</t>
  </si>
  <si>
    <t>COA-740500</t>
  </si>
  <si>
    <t>Public Affairs</t>
  </si>
  <si>
    <t>740500</t>
  </si>
  <si>
    <t>COA-740700</t>
  </si>
  <si>
    <t>Charitable Contributions</t>
  </si>
  <si>
    <t>740700</t>
  </si>
  <si>
    <t>HCORP-CRP-6500-JUL</t>
  </si>
  <si>
    <t>COA-750100</t>
  </si>
  <si>
    <t>Audit Fees and Tax Services</t>
  </si>
  <si>
    <t>750100</t>
  </si>
  <si>
    <t>HCORP-CRP-6200-JUL</t>
  </si>
  <si>
    <t>COA-750300.1</t>
  </si>
  <si>
    <t>Entity Restructuring</t>
  </si>
  <si>
    <t>750300</t>
  </si>
  <si>
    <t>COA-751100</t>
  </si>
  <si>
    <t>ADP/Payroll/Concur processing</t>
  </si>
  <si>
    <t>751100</t>
  </si>
  <si>
    <t>HCORP-CRP-6300-JUL</t>
  </si>
  <si>
    <t>COA-751200</t>
  </si>
  <si>
    <t>Bank Analysis and Service Charges</t>
  </si>
  <si>
    <t>751200</t>
  </si>
  <si>
    <t>COA-752100</t>
  </si>
  <si>
    <t>Sales &amp; Use Tax Expense</t>
  </si>
  <si>
    <t>752100</t>
  </si>
  <si>
    <t>COA-753000</t>
  </si>
  <si>
    <t>Fines &amp; Penalties</t>
  </si>
  <si>
    <t>753000</t>
  </si>
  <si>
    <t>COM1952</t>
  </si>
  <si>
    <t>WIP</t>
  </si>
  <si>
    <t>JUUL Basic Kit for Starter Kit</t>
  </si>
  <si>
    <t>True</t>
  </si>
  <si>
    <t>COM1952R</t>
  </si>
  <si>
    <t>Other</t>
  </si>
  <si>
    <t>JUUL Rev C - Rework Devices</t>
  </si>
  <si>
    <t>COM1961</t>
  </si>
  <si>
    <t>Pods</t>
  </si>
  <si>
    <t>Empty Green POD : Defond P/N: AH52-HEX-POD-GRN-01R</t>
  </si>
  <si>
    <t>Empty Brown POD : Defond P/N: AH52-HEX-POD-BRN-01R</t>
  </si>
  <si>
    <t>Empty Yellow POD : Defond P/N: AH52-HEX-POD-YEL-01R</t>
  </si>
  <si>
    <t>COM1964</t>
  </si>
  <si>
    <t>Empty Red POD : Defond P/N: AH52-HEX-POD-RED-01R</t>
  </si>
  <si>
    <t>COM1965</t>
  </si>
  <si>
    <t>Empty Mango POD : Defond P/N: AH52-HEX-POD-ORG-01R</t>
  </si>
  <si>
    <t>COM1975</t>
  </si>
  <si>
    <t>ERA device LLT components</t>
  </si>
  <si>
    <t>ERA COM</t>
  </si>
  <si>
    <t>HCORP-CRP-6000-DUB</t>
  </si>
  <si>
    <t>COM1976</t>
  </si>
  <si>
    <t>Empty Clear POD</t>
  </si>
  <si>
    <t>COM1977</t>
  </si>
  <si>
    <t>AFG packout of Starter Kits</t>
  </si>
  <si>
    <t>COM1978</t>
  </si>
  <si>
    <t>COM1952 Basic Kit rework Cost</t>
  </si>
  <si>
    <t>COM1979</t>
  </si>
  <si>
    <t>JUUL J1D1147 Basic Kit rework cost</t>
  </si>
  <si>
    <t>COM1980</t>
  </si>
  <si>
    <t>PAX Concentrate insert plus spare-item# 810-00024</t>
  </si>
  <si>
    <t>PAX COM</t>
  </si>
  <si>
    <t>HCORP-CRP-6000-P3E</t>
  </si>
  <si>
    <t>HCORP-CRP-6000-PAX</t>
  </si>
  <si>
    <t>COM1981</t>
  </si>
  <si>
    <t>VP Starter kit packaging P/N 900-00006SKF5</t>
  </si>
  <si>
    <t>COM1982</t>
  </si>
  <si>
    <t>VP Refill kit packaging P/N 900-00006VPF5</t>
  </si>
  <si>
    <t>COM1983</t>
  </si>
  <si>
    <t>RKs NonSpecific Needing Rework</t>
  </si>
  <si>
    <t>COM2018</t>
  </si>
  <si>
    <t>White Empty POD</t>
  </si>
  <si>
    <t>COM2055</t>
  </si>
  <si>
    <t>Bemis Packaging</t>
  </si>
  <si>
    <t>COM2062</t>
  </si>
  <si>
    <t>DNA Creme Brulee Component</t>
  </si>
  <si>
    <t>COM2063</t>
  </si>
  <si>
    <t>DNA Fruit Medley Component</t>
  </si>
  <si>
    <t>COM2064</t>
  </si>
  <si>
    <t>DNA Cool Mint Component</t>
  </si>
  <si>
    <t>COM2065</t>
  </si>
  <si>
    <t>DNA Mango Component</t>
  </si>
  <si>
    <t>COM2066</t>
  </si>
  <si>
    <t>DNA Virginia Tobacco Component</t>
  </si>
  <si>
    <t>COM2072</t>
  </si>
  <si>
    <t>New Boxes sleeves _Cool Mint</t>
  </si>
  <si>
    <t>COM2073</t>
  </si>
  <si>
    <t>New Boxes sleeves _Virginia Tobacco</t>
  </si>
  <si>
    <t>COM2074</t>
  </si>
  <si>
    <t>PAX Mini Charger - Bulk ship P/N:820-00012</t>
  </si>
  <si>
    <t>COM2078</t>
  </si>
  <si>
    <t>New Boxes sleeves _Creme Brulee</t>
  </si>
  <si>
    <t>COM2079</t>
  </si>
  <si>
    <t>New Boxes sleeves _Fruit Medley</t>
  </si>
  <si>
    <t>COM2080</t>
  </si>
  <si>
    <t>Rework for Creme Brulee</t>
  </si>
  <si>
    <t>COM2081</t>
  </si>
  <si>
    <t>Rework for Cool Mint</t>
  </si>
  <si>
    <t>COM2082</t>
  </si>
  <si>
    <t>Rework for Fruit Medley</t>
  </si>
  <si>
    <t>COM2083</t>
  </si>
  <si>
    <t>Rework for Virginia Tobacco</t>
  </si>
  <si>
    <t>COM2084</t>
  </si>
  <si>
    <t>Rework for Mango</t>
  </si>
  <si>
    <t>COM2091</t>
  </si>
  <si>
    <t>New Boxes sleeves _Mango</t>
  </si>
  <si>
    <t>COM2092</t>
  </si>
  <si>
    <t>New Boxes sleeves _VP</t>
  </si>
  <si>
    <t>COM2104</t>
  </si>
  <si>
    <t>Empty Pod Cool Cucumber :AFG P/N:820-00081-001</t>
  </si>
  <si>
    <t>COM2105</t>
  </si>
  <si>
    <t>Empty Pod Classic Tobacco :AFG P/N:820-00070-001</t>
  </si>
  <si>
    <t>COM2106</t>
  </si>
  <si>
    <t>Empty Pod Classic Menthol :AFG P/N:820-00074-001</t>
  </si>
  <si>
    <t>COM2107</t>
  </si>
  <si>
    <t>Empty Pod Lemon Tart :AFG P/N:820-00076-001</t>
  </si>
  <si>
    <t>COM2113</t>
  </si>
  <si>
    <t>JUUL Device Rejects</t>
  </si>
  <si>
    <t>COM2125</t>
  </si>
  <si>
    <t>Empty Pod Peanut and Jam 5%</t>
  </si>
  <si>
    <t>COM2147</t>
  </si>
  <si>
    <t>AFG Rework Cost for Refill Kits</t>
  </si>
  <si>
    <t>COM2152</t>
  </si>
  <si>
    <t>Empty Pod Berry : AFG PN: 820-00083-001</t>
  </si>
  <si>
    <t>COM2153</t>
  </si>
  <si>
    <t>DNA Cool Cucumber Component 5%</t>
  </si>
  <si>
    <t>COM2154</t>
  </si>
  <si>
    <t>DNA Classic Tobacco Component 5%</t>
  </si>
  <si>
    <t>COM2155</t>
  </si>
  <si>
    <t>DNA Classic Menthol Component 5%</t>
  </si>
  <si>
    <t>COM2156</t>
  </si>
  <si>
    <t>DNA Lemon Tart (Poppyseed) Component 5%</t>
  </si>
  <si>
    <t>COM2157</t>
  </si>
  <si>
    <t>DNA Peanut and Jam Component 5%</t>
  </si>
  <si>
    <t>COM2169</t>
  </si>
  <si>
    <t>DNA Cool Mint Component 3%</t>
  </si>
  <si>
    <t>COM2170</t>
  </si>
  <si>
    <t>DNA Virginia Tobacco Component 3%</t>
  </si>
  <si>
    <t>COM2171</t>
  </si>
  <si>
    <t>Sandvik Melt</t>
  </si>
  <si>
    <t>COM2172</t>
  </si>
  <si>
    <t>Empty Green POD, Manual Gasket</t>
  </si>
  <si>
    <t>COM2173</t>
  </si>
  <si>
    <t>Empty Brown POD, Manual Gasket</t>
  </si>
  <si>
    <t>Empty Yellow POD, Manual Gasket</t>
  </si>
  <si>
    <t>Empty Red POD, Manual Gasket</t>
  </si>
  <si>
    <t>COM2176</t>
  </si>
  <si>
    <t>Empty Mango POD, Manual Gasket</t>
  </si>
  <si>
    <t>COM2186</t>
  </si>
  <si>
    <t>Pod, Creme Brulee (Automated Gasket) - JUUL</t>
  </si>
  <si>
    <t>COM2195</t>
  </si>
  <si>
    <t>JUUL Device Rework</t>
  </si>
  <si>
    <t>COM2198</t>
  </si>
  <si>
    <t>Pod, Cool Mint (Auto Gasket) - JUUL</t>
  </si>
  <si>
    <t>COM2199</t>
  </si>
  <si>
    <t>Pod, Virginia Tobacco (Auto Gasket) - JUUL</t>
  </si>
  <si>
    <t>COM2201</t>
  </si>
  <si>
    <t>Pod, Fruit Medley (Auto Gasket) - JUUL</t>
  </si>
  <si>
    <t>COM2202</t>
  </si>
  <si>
    <t>Pod, Mango (Auto Gasket) - JUUL</t>
  </si>
  <si>
    <t>COM2211</t>
  </si>
  <si>
    <t>DNA Multipack Component</t>
  </si>
  <si>
    <t>COM2212</t>
  </si>
  <si>
    <t>DNA BOGO Multipack Component</t>
  </si>
  <si>
    <t>COM2213</t>
  </si>
  <si>
    <t>DNA BOGO Basic Kit Component</t>
  </si>
  <si>
    <t>COM2216</t>
  </si>
  <si>
    <t>JUUL Israel Classic Tobacco Component</t>
  </si>
  <si>
    <t>COM2217</t>
  </si>
  <si>
    <t>JUUL Israel Cool Mint Component</t>
  </si>
  <si>
    <t>COM2218</t>
  </si>
  <si>
    <t>JUUL Israel Mango Component</t>
  </si>
  <si>
    <t>COM2219</t>
  </si>
  <si>
    <t>JUUL Israel Creme Brulee Component</t>
  </si>
  <si>
    <t>COM2220</t>
  </si>
  <si>
    <t>JUUL Israel Cool Cucumber Component</t>
  </si>
  <si>
    <t>COM2221</t>
  </si>
  <si>
    <t>COM2223</t>
  </si>
  <si>
    <t>DNA Multipack Component (Labor)</t>
  </si>
  <si>
    <t>COM2247</t>
  </si>
  <si>
    <t>JUUL Israel Basic Kit for Starter Kit</t>
  </si>
  <si>
    <t>COM2256</t>
  </si>
  <si>
    <t>Empty Pod Cool Cucumber (Auto Gasket)</t>
  </si>
  <si>
    <t>COM2257</t>
  </si>
  <si>
    <t>Empty Pod Classic Tobacco (Auto Gasket)</t>
  </si>
  <si>
    <t>COM2258</t>
  </si>
  <si>
    <t>Empty Pod Classic Menthol (Auto Gasket)</t>
  </si>
  <si>
    <t>COM2304</t>
  </si>
  <si>
    <t>Empty pod UK Amber</t>
  </si>
  <si>
    <t>COM2305</t>
  </si>
  <si>
    <t>Empty pod UK Ivory</t>
  </si>
  <si>
    <t>COM2306</t>
  </si>
  <si>
    <t>Empty pod UK Jade</t>
  </si>
  <si>
    <t>COM2307</t>
  </si>
  <si>
    <t>Empty pod UK Ruby</t>
  </si>
  <si>
    <t>COM2308</t>
  </si>
  <si>
    <t>Empty pod UK Gold</t>
  </si>
  <si>
    <t>COM2309</t>
  </si>
  <si>
    <t>Empty pod UK Emerald</t>
  </si>
  <si>
    <t>COM2310</t>
  </si>
  <si>
    <t>Empty pod Lemon Tea (Auto)</t>
  </si>
  <si>
    <t>COM2311</t>
  </si>
  <si>
    <t>Empty pod Spicy Watermelon (Auto)</t>
  </si>
  <si>
    <t>COM2312</t>
  </si>
  <si>
    <t>Empty pod Apple Crumble (Auto)</t>
  </si>
  <si>
    <t>COM2313</t>
  </si>
  <si>
    <t>Empty pod Orange Twist, Old Fashioned (Auto)</t>
  </si>
  <si>
    <t>COM2314</t>
  </si>
  <si>
    <t>Empty pod Ginger Peach (Auto)</t>
  </si>
  <si>
    <t>COM2315</t>
  </si>
  <si>
    <t>Empty pod Guava Lychee (Auto)</t>
  </si>
  <si>
    <t>COM2316</t>
  </si>
  <si>
    <t>Empty pod Mimosa (Auto)</t>
  </si>
  <si>
    <t>COM2317</t>
  </si>
  <si>
    <t>Empty pod Thai Tea (Auto)</t>
  </si>
  <si>
    <t>COM2318</t>
  </si>
  <si>
    <t>Empty pod Chamomile Tea (Auto)</t>
  </si>
  <si>
    <t>COM2319</t>
  </si>
  <si>
    <t>Empty pod Cinnamon Spice (Auto)</t>
  </si>
  <si>
    <t>COM2327</t>
  </si>
  <si>
    <t>Empty pod Kiwi (auto gasket)</t>
  </si>
  <si>
    <t>COM2328</t>
  </si>
  <si>
    <t>Empty pod Berry Tart (auto gasket)</t>
  </si>
  <si>
    <t>COM2329</t>
  </si>
  <si>
    <t>Empty pod Blueberry Citrus (auto gasket)</t>
  </si>
  <si>
    <t>COM2330</t>
  </si>
  <si>
    <t>Empty pod Peach Creme (auto gasket)</t>
  </si>
  <si>
    <t>COM2331</t>
  </si>
  <si>
    <t>Empty pod Cool Mint 3%  US (auto gasket)</t>
  </si>
  <si>
    <t>COM2332</t>
  </si>
  <si>
    <t>Empty pod Cool Mint 1.7% US (auto gasket)</t>
  </si>
  <si>
    <t>COM2333</t>
  </si>
  <si>
    <t>Empty pod Virginia Tobacco 3%  (auto gasket)</t>
  </si>
  <si>
    <t>COM2334</t>
  </si>
  <si>
    <t>Empty pod Virginia Tobacco 1.7% (auto gasket)</t>
  </si>
  <si>
    <t>COM2335</t>
  </si>
  <si>
    <t>Empty pod Peach (auto gasket)</t>
  </si>
  <si>
    <t>COM2336</t>
  </si>
  <si>
    <t>Empty pod Cinnamon Tart (auto gasket)</t>
  </si>
  <si>
    <t>COM2337</t>
  </si>
  <si>
    <t>Empty pod Prelude Tobacco (auto gasket)</t>
  </si>
  <si>
    <t>COM2338</t>
  </si>
  <si>
    <t>Empty pod Strawberry (auto gasket)</t>
  </si>
  <si>
    <t>COM2339</t>
  </si>
  <si>
    <t>Empty pod Coffee Creme (auto gasket)</t>
  </si>
  <si>
    <t>COM2340</t>
  </si>
  <si>
    <t>Empty pod Grapevine (auto gasket)</t>
  </si>
  <si>
    <t>COM2341</t>
  </si>
  <si>
    <t>Empty pod Strawberry Limoncello (auto gasket)</t>
  </si>
  <si>
    <t>COM2342</t>
  </si>
  <si>
    <t>Empty pod Arctic Lime (auto gasket)</t>
  </si>
  <si>
    <t>COM2343</t>
  </si>
  <si>
    <t>Empty pod Watermelon Limon (auto gasket)</t>
  </si>
  <si>
    <t>COM2344</t>
  </si>
  <si>
    <t>Empty pod Southern Tobacco (auto gasket)</t>
  </si>
  <si>
    <t>COM2345</t>
  </si>
  <si>
    <t>Empty pod Citrus Medley (auto gasket)</t>
  </si>
  <si>
    <t>COM2352</t>
  </si>
  <si>
    <t>JUUL J1D1023 Rework Cost</t>
  </si>
  <si>
    <t>COM2353</t>
  </si>
  <si>
    <t>JUUL Basic Kit for UK Starter Pack, 1.7%</t>
  </si>
  <si>
    <t>COM2354</t>
  </si>
  <si>
    <t>Pod, Classic Menthol – JUUL</t>
  </si>
  <si>
    <t>COM2355</t>
  </si>
  <si>
    <t>Pod, Classic Tobacco – JUUL</t>
  </si>
  <si>
    <t>COM2356</t>
  </si>
  <si>
    <t>Pod, Cool Cucumber – JUUL</t>
  </si>
  <si>
    <t>COM2357</t>
  </si>
  <si>
    <t>Pod, Cool Mint – JUUL</t>
  </si>
  <si>
    <t>COM2358</t>
  </si>
  <si>
    <t>Pod, Crème Brulee – JUUL</t>
  </si>
  <si>
    <t>COM2359</t>
  </si>
  <si>
    <t>Pod, Fruit Medley – JUUL</t>
  </si>
  <si>
    <t>COM2360</t>
  </si>
  <si>
    <t>Pod, Mango – JUUL</t>
  </si>
  <si>
    <t>COM2361</t>
  </si>
  <si>
    <t>Pod, Virginia Tobacco – JUUL</t>
  </si>
  <si>
    <t>COM2368</t>
  </si>
  <si>
    <t>JUUL Blister packs only</t>
  </si>
  <si>
    <t>COM2369</t>
  </si>
  <si>
    <t>JUUL Packout only</t>
  </si>
  <si>
    <t>COM2382</t>
  </si>
  <si>
    <t>JUUL Labor/Materials Component</t>
  </si>
  <si>
    <t>COM2383</t>
  </si>
  <si>
    <t>JUUL UK Starter Pack Component 20mg/mL</t>
  </si>
  <si>
    <t>COM2450</t>
  </si>
  <si>
    <t>JUUL US Variety Pack Component</t>
  </si>
  <si>
    <t>COM2453</t>
  </si>
  <si>
    <t>DCL Labor Component</t>
  </si>
  <si>
    <t>COM2513</t>
  </si>
  <si>
    <t>JUUL Canada Starter Pack Component</t>
  </si>
  <si>
    <t>COM2514</t>
  </si>
  <si>
    <t>JUUL Canada Basic Kit for Starter Kit</t>
  </si>
  <si>
    <t>COM2515</t>
  </si>
  <si>
    <t>COM2516</t>
  </si>
  <si>
    <t>COM2517</t>
  </si>
  <si>
    <t>JUUL Italy Starter Pack Component</t>
  </si>
  <si>
    <t>COM2518</t>
  </si>
  <si>
    <t>JUUL Italy Basic Kit for Starter Kit</t>
  </si>
  <si>
    <t>COM2519</t>
  </si>
  <si>
    <t>JUUL Germany Starter Pack Component</t>
  </si>
  <si>
    <t>COM2520</t>
  </si>
  <si>
    <t>JUUL Germany Basic Kit for Starter Kit</t>
  </si>
  <si>
    <t>COM2521</t>
  </si>
  <si>
    <t>JUUL Russia Starter Pack Component</t>
  </si>
  <si>
    <t>COM2522</t>
  </si>
  <si>
    <t>JUUL Russia Basic Kit for Starter Kit</t>
  </si>
  <si>
    <t>COM-J1T1026</t>
  </si>
  <si>
    <t>JUUL pods Cool Mint 5% 2.8ml 4-pack (J1T1026)  qty 1</t>
  </si>
  <si>
    <t>CP 2016-007</t>
  </si>
  <si>
    <t>CAPEX</t>
  </si>
  <si>
    <t>Juul Device Tooling - AFG</t>
  </si>
  <si>
    <t>CP 2016-008</t>
  </si>
  <si>
    <t>Pax A1 Tooling (est.)</t>
  </si>
  <si>
    <t>CP 2017 002</t>
  </si>
  <si>
    <t>Eclipse Fill Modules 5,6,7,8</t>
  </si>
  <si>
    <t>CP 2017-001</t>
  </si>
  <si>
    <t>Eclipse Fill Modules 3 &amp; 4</t>
  </si>
  <si>
    <t>CP 2017-003</t>
  </si>
  <si>
    <t>Filling capacity 9-10</t>
  </si>
  <si>
    <t>CP 2017-004</t>
  </si>
  <si>
    <t>Cartonators for 8 modules</t>
  </si>
  <si>
    <t>CP 2017-005</t>
  </si>
  <si>
    <t>Uhlman spare die</t>
  </si>
  <si>
    <t>CP 2017-006</t>
  </si>
  <si>
    <t>Eclipse Optional Items-Mulitpack capability</t>
  </si>
  <si>
    <t>CP 2017-007</t>
  </si>
  <si>
    <t>Defond plastics tooling up to 230K</t>
  </si>
  <si>
    <t>CP 2017-008</t>
  </si>
  <si>
    <t>Defond assembly line up to 170K</t>
  </si>
  <si>
    <t>CP 2017-009</t>
  </si>
  <si>
    <t>Defond assembly line 170K-230K</t>
  </si>
  <si>
    <t>CP 2017-010</t>
  </si>
  <si>
    <t>AFG 2up tool upgrades</t>
  </si>
  <si>
    <t>CP 2017-011</t>
  </si>
  <si>
    <t>AFG 4up #1</t>
  </si>
  <si>
    <t>CP 2017-012</t>
  </si>
  <si>
    <t>AFG 4up #2</t>
  </si>
  <si>
    <t>CP 2017-013</t>
  </si>
  <si>
    <t>AFG plastic molds 2nd set</t>
  </si>
  <si>
    <t>CP 2017-014</t>
  </si>
  <si>
    <t>AFG plastic molds 3rd set</t>
  </si>
  <si>
    <t>CP 2017-015</t>
  </si>
  <si>
    <t>AFG plastic molds 4th set</t>
  </si>
  <si>
    <t>CP 2017-016</t>
  </si>
  <si>
    <t>Uhlman and fixtures</t>
  </si>
  <si>
    <t>CP 2017-017</t>
  </si>
  <si>
    <t>Misc upgrades to AFG NC and AFG SZ equipment, incl software</t>
  </si>
  <si>
    <t>CP 2017-018</t>
  </si>
  <si>
    <t>Spare parts for JUUL equipment tooling</t>
  </si>
  <si>
    <t>CP 2017-019</t>
  </si>
  <si>
    <t>Central Plastics vendor - first set of tooling + tool mods</t>
  </si>
  <si>
    <t>CP 2017-020</t>
  </si>
  <si>
    <t>Era filling machine - Gen 1</t>
  </si>
  <si>
    <t>CP 2017-021</t>
  </si>
  <si>
    <t>Pax Air (A1) Tooling</t>
  </si>
  <si>
    <t>CP 2017-022</t>
  </si>
  <si>
    <t>JUUL J1+</t>
  </si>
  <si>
    <t>CP 2017-023</t>
  </si>
  <si>
    <t>JUUL J1++</t>
  </si>
  <si>
    <t>CP 2017-024</t>
  </si>
  <si>
    <t>Pax 3s</t>
  </si>
  <si>
    <t>CP 2017-025</t>
  </si>
  <si>
    <t>Misc Tooling (New Era pods, packaging redesigns, etc)</t>
  </si>
  <si>
    <t>CP 2017-092</t>
  </si>
  <si>
    <t>Automated Filling Line 10</t>
  </si>
  <si>
    <t>CP 2017-093</t>
  </si>
  <si>
    <t>Automated Filling Line 11</t>
  </si>
  <si>
    <t>CP 2017-094</t>
  </si>
  <si>
    <t>Automated Filling Line 12</t>
  </si>
  <si>
    <t>CP 2017-095</t>
  </si>
  <si>
    <t>Automated Filling Line 13</t>
  </si>
  <si>
    <t>CP20108-014</t>
  </si>
  <si>
    <t>Form Fill Seal Machine (TF2)</t>
  </si>
  <si>
    <t>CP2017-026</t>
  </si>
  <si>
    <t>Conveyors and labeling equipment</t>
  </si>
  <si>
    <t>CP2017-027</t>
  </si>
  <si>
    <t>DNA expansion 20k to 50k</t>
  </si>
  <si>
    <t>CP2017-028</t>
  </si>
  <si>
    <t>Manually Loaded Filling Machine</t>
  </si>
  <si>
    <t>CP2017-029</t>
  </si>
  <si>
    <t>JUUL pod expansion AFG SZ</t>
  </si>
  <si>
    <t>CP2017-030</t>
  </si>
  <si>
    <t>JUUL pod Defond tooling</t>
  </si>
  <si>
    <t>CP2017-031</t>
  </si>
  <si>
    <t>AFG SZ Laser Etching Machines</t>
  </si>
  <si>
    <t>CP2017-032</t>
  </si>
  <si>
    <t>DNA 2nd Filling Station</t>
  </si>
  <si>
    <t>CP2017-033</t>
  </si>
  <si>
    <t>AFG printer attachment to Uhlmann</t>
  </si>
  <si>
    <t>CP2017-034</t>
  </si>
  <si>
    <t>DNA JUUL line expansion to 60K and rework line</t>
  </si>
  <si>
    <t>CP2017-035</t>
  </si>
  <si>
    <t>Semi-Auto Cartoners at AFG and DNA</t>
  </si>
  <si>
    <t>CP2017-036</t>
  </si>
  <si>
    <t>AFG Suzhou #5 Automation Machine</t>
  </si>
  <si>
    <t>CP2017-037</t>
  </si>
  <si>
    <t>JUUL Defond device capacity to 200k</t>
  </si>
  <si>
    <t>CP2017-038</t>
  </si>
  <si>
    <t>Pharmaworks TF2 for AFG L3</t>
  </si>
  <si>
    <t>CP2017-039</t>
  </si>
  <si>
    <t>Eclipse 3rd Line</t>
  </si>
  <si>
    <t>CP2017-040</t>
  </si>
  <si>
    <t>ADCO Semi-Auto Cartoner for AFG line 3</t>
  </si>
  <si>
    <t>CP2017-041</t>
  </si>
  <si>
    <t>Optical Measuring Microscope</t>
  </si>
  <si>
    <t>CP2017-042</t>
  </si>
  <si>
    <t>JUUL Finished Good Flow Tester</t>
  </si>
  <si>
    <t>CP2017-043.1</t>
  </si>
  <si>
    <t>AFG NC Cleanroom #1</t>
  </si>
  <si>
    <t>CP2017-043.2</t>
  </si>
  <si>
    <t>AFG NC Cleanroom #2</t>
  </si>
  <si>
    <t>CP2017-044</t>
  </si>
  <si>
    <t>Automated Optical Inspection (AOI) Machine</t>
  </si>
  <si>
    <t>CP2017-045</t>
  </si>
  <si>
    <t>AFG SZ 4-ups after May</t>
  </si>
  <si>
    <t>CP2017-046</t>
  </si>
  <si>
    <t>JUUL pod, Defond assembly expansion</t>
  </si>
  <si>
    <t>CP2017-047</t>
  </si>
  <si>
    <t>Optical Measurement Machines (OMM) at Defond</t>
  </si>
  <si>
    <t>CP2017-048</t>
  </si>
  <si>
    <t>AFG NC Filling Line 4</t>
  </si>
  <si>
    <t>JUULCORP</t>
  </si>
  <si>
    <t>CP2017-049</t>
  </si>
  <si>
    <t>AFG NC Filling Line 5</t>
  </si>
  <si>
    <t>CP2017-050</t>
  </si>
  <si>
    <t>JUUL B2C Box Folder</t>
  </si>
  <si>
    <t>CP2017-051</t>
  </si>
  <si>
    <t>Bozhon testers</t>
  </si>
  <si>
    <t>CP2017-052</t>
  </si>
  <si>
    <t>Defond tooling for PAX 3 mini charger</t>
  </si>
  <si>
    <t>HCORP-CRP-4600-P3E</t>
  </si>
  <si>
    <t>CP2017-053</t>
  </si>
  <si>
    <t>JUUL Device Extrusion Improvement</t>
  </si>
  <si>
    <t>CP2017-055</t>
  </si>
  <si>
    <t>AFG JUUL device (Jagwar) - initial verification runs</t>
  </si>
  <si>
    <t>CP2017-057</t>
  </si>
  <si>
    <t>AFG Juul Device Line #1 - Conversion to Jagwar</t>
  </si>
  <si>
    <t>CP2017-058</t>
  </si>
  <si>
    <t>CP2017-059</t>
  </si>
  <si>
    <t>Waste shredder for Uhlmann FFS System</t>
  </si>
  <si>
    <t>CP2017-060</t>
  </si>
  <si>
    <t>AFG Suzhou Cleanroom</t>
  </si>
  <si>
    <t>CP2017-061</t>
  </si>
  <si>
    <t>Herman Tooling Verification</t>
  </si>
  <si>
    <t>CP2017-063</t>
  </si>
  <si>
    <t>Gasket Station Upgrade for Pod Assembly Machines 1-13</t>
  </si>
  <si>
    <t>CP2017-064</t>
  </si>
  <si>
    <t>Leakdown Tester</t>
  </si>
  <si>
    <t>CP2017-067</t>
  </si>
  <si>
    <t>Keyence equipment</t>
  </si>
  <si>
    <t>CP2017-068</t>
  </si>
  <si>
    <t>JUUL Reliability Test Tool</t>
  </si>
  <si>
    <t>CP2017-069</t>
  </si>
  <si>
    <t>Blister Sleeving System</t>
  </si>
  <si>
    <t>CP2017-070</t>
  </si>
  <si>
    <t>Blister Sleeving System with Options</t>
  </si>
  <si>
    <t>CP2017-071</t>
  </si>
  <si>
    <t>CP2017-072</t>
  </si>
  <si>
    <t>Pod Assembly Machines 16-27</t>
  </si>
  <si>
    <t>CP2017-073</t>
  </si>
  <si>
    <t>Automated Filling Line 4</t>
  </si>
  <si>
    <t>CP2017-074</t>
  </si>
  <si>
    <t>Automated Filling Line 5</t>
  </si>
  <si>
    <t>CP2017-075</t>
  </si>
  <si>
    <t>Automated Filling Line 6</t>
  </si>
  <si>
    <t>CP2017-076</t>
  </si>
  <si>
    <t>Conveyor for AOI</t>
  </si>
  <si>
    <t>CP2017-077</t>
  </si>
  <si>
    <t>Plastics Capacity for Pod Assembly Machines 16-27</t>
  </si>
  <si>
    <t>CP2017-078</t>
  </si>
  <si>
    <t>AFG Device Line #4</t>
  </si>
  <si>
    <t>CP2017-079</t>
  </si>
  <si>
    <t>AFG Device Line #5</t>
  </si>
  <si>
    <t>CP2017-080</t>
  </si>
  <si>
    <t>AFG Device Line #6</t>
  </si>
  <si>
    <t>CP2017-081</t>
  </si>
  <si>
    <t>Defond Jagwar Device Line 1</t>
  </si>
  <si>
    <t>CP2017-082</t>
  </si>
  <si>
    <t>Defond Jagwar Device Line 2</t>
  </si>
  <si>
    <t>CP2017-083</t>
  </si>
  <si>
    <t>Defond Jagwar Device Line 3</t>
  </si>
  <si>
    <t>CP2017-084</t>
  </si>
  <si>
    <t>Defond Jagwar Device Line 4</t>
  </si>
  <si>
    <t>CP2017-085</t>
  </si>
  <si>
    <t>Automated Filling Line 7</t>
  </si>
  <si>
    <t>CP2017-086</t>
  </si>
  <si>
    <t>Automated Filling Line 8</t>
  </si>
  <si>
    <t>CP2017-087</t>
  </si>
  <si>
    <t>Automated Filling Line 9</t>
  </si>
  <si>
    <t>CP2017-088</t>
  </si>
  <si>
    <t>Desleever Systems for AFG Lines 1-3</t>
  </si>
  <si>
    <t>CP2017-089</t>
  </si>
  <si>
    <t>Glue Dispensing System for AFG Device Line</t>
  </si>
  <si>
    <t>CP2017-091</t>
  </si>
  <si>
    <t>Gas Chromatography Instrument</t>
  </si>
  <si>
    <t>CP2017-092</t>
  </si>
  <si>
    <t>CP2017-093</t>
  </si>
  <si>
    <t>CP2017-094</t>
  </si>
  <si>
    <t>CP2017-095</t>
  </si>
  <si>
    <t>CP2017-096</t>
  </si>
  <si>
    <t>Auto Packout for Eclipse Line 2</t>
  </si>
  <si>
    <t>CP2017-097</t>
  </si>
  <si>
    <t>Auto Packout for Eclipse Line 3</t>
  </si>
  <si>
    <t>CP2017-098</t>
  </si>
  <si>
    <t>Gas Chromatography Instrument - Do not use</t>
  </si>
  <si>
    <t>CP2017-099</t>
  </si>
  <si>
    <t>Viscometer</t>
  </si>
  <si>
    <t>CP2017-100</t>
  </si>
  <si>
    <t>Plastic Injection Tooling for Device and Charger</t>
  </si>
  <si>
    <t>CP2017-101</t>
  </si>
  <si>
    <t>Shell Diminsions Measurement Inspection Tool</t>
  </si>
  <si>
    <t>CP2017-102</t>
  </si>
  <si>
    <t>Drop Tester</t>
  </si>
  <si>
    <t>CP2017-103</t>
  </si>
  <si>
    <t>Temperature Humidity Chambers</t>
  </si>
  <si>
    <t>CP2017-104</t>
  </si>
  <si>
    <t>Device Production Line</t>
  </si>
  <si>
    <t>CP2017-106</t>
  </si>
  <si>
    <t>180 Channel Testers</t>
  </si>
  <si>
    <t>CP2017-107</t>
  </si>
  <si>
    <t>Keyence Scopes</t>
  </si>
  <si>
    <t>CP2017-108</t>
  </si>
  <si>
    <t>Bozhon Finished Goods Testers</t>
  </si>
  <si>
    <t>CP2017-109</t>
  </si>
  <si>
    <t>CP2017-110</t>
  </si>
  <si>
    <t>CP2017-112</t>
  </si>
  <si>
    <t>Gosigner Milling Machine &amp; Renishaw Probe</t>
  </si>
  <si>
    <t>CP2017-141</t>
  </si>
  <si>
    <t>AFG Device Line #3 (the second Splinter line)</t>
  </si>
  <si>
    <t>CP2017-A01</t>
  </si>
  <si>
    <t>Bins, Lids, and Racking to Support Storing of Blister Packs at DNA Staging for Leak Testing</t>
  </si>
  <si>
    <t>CP2018-001</t>
  </si>
  <si>
    <t>Pegatron Device Line 5</t>
  </si>
  <si>
    <t>CP2018-002</t>
  </si>
  <si>
    <t>Pegatron Device Line 6</t>
  </si>
  <si>
    <t>CP2018-003</t>
  </si>
  <si>
    <t>AFG Device Line 7</t>
  </si>
  <si>
    <t>CP2018-004</t>
  </si>
  <si>
    <t>AFG Device Line 8</t>
  </si>
  <si>
    <t>CP2018-005</t>
  </si>
  <si>
    <t>AFG Device Line 9</t>
  </si>
  <si>
    <t>CP2018-006</t>
  </si>
  <si>
    <t>Pod Fill &amp; Pack line 14</t>
  </si>
  <si>
    <t>CP2018-007</t>
  </si>
  <si>
    <t>Pod Fill &amp; Pack line 15</t>
  </si>
  <si>
    <t>CP2018-008</t>
  </si>
  <si>
    <t>Pod Fill &amp; Pack line 16</t>
  </si>
  <si>
    <t>CP2018-009</t>
  </si>
  <si>
    <t>Pod Fill &amp; Pack line 17</t>
  </si>
  <si>
    <t>CP2018-010</t>
  </si>
  <si>
    <t>Thermal Chambers &amp; Battery Harness</t>
  </si>
  <si>
    <t>CP2018-011</t>
  </si>
  <si>
    <t>Pod Assembly Machine</t>
  </si>
  <si>
    <t>CP2018-014</t>
  </si>
  <si>
    <t>CP2018-015</t>
  </si>
  <si>
    <t>CP2018-016</t>
  </si>
  <si>
    <t>Blister Packaging Tool</t>
  </si>
  <si>
    <t>CP2018-017</t>
  </si>
  <si>
    <t>64 Cavity Tooling</t>
  </si>
  <si>
    <t>CP2018-018</t>
  </si>
  <si>
    <t>Barcode Machines</t>
  </si>
  <si>
    <t>CP2018-019</t>
  </si>
  <si>
    <t>CP2018-020</t>
  </si>
  <si>
    <t>Project Nagoya Tooling</t>
  </si>
  <si>
    <t>CP2018-021</t>
  </si>
  <si>
    <t>Pegatron Device Line 7</t>
  </si>
  <si>
    <t>CP2018-022</t>
  </si>
  <si>
    <t>Pegatron Device Line 8</t>
  </si>
  <si>
    <t>CP2018-023</t>
  </si>
  <si>
    <t>Pegatron Device Line 9</t>
  </si>
  <si>
    <t>CP2018-026</t>
  </si>
  <si>
    <t>Automatic Inspection Equipment</t>
  </si>
  <si>
    <t>CP2018-027</t>
  </si>
  <si>
    <t>EE Lab Equipment</t>
  </si>
  <si>
    <t>CP2018-028</t>
  </si>
  <si>
    <t>CT Scanner</t>
  </si>
  <si>
    <t>CP2018-029</t>
  </si>
  <si>
    <t>Laser Particle Size Instrument</t>
  </si>
  <si>
    <t>CP2018-030</t>
  </si>
  <si>
    <t>PAM 49-75  Retrofit Service</t>
  </si>
  <si>
    <t>CP2018-031</t>
  </si>
  <si>
    <t>Laser Cutter</t>
  </si>
  <si>
    <t>CP2018-032</t>
  </si>
  <si>
    <t>Instron Tester</t>
  </si>
  <si>
    <t>CP2018-034</t>
  </si>
  <si>
    <t>Motion Checkweigher 600g</t>
  </si>
  <si>
    <t>CP2018-035</t>
  </si>
  <si>
    <t>Shanklin F1AC FloWrap Form-Fill Sealer</t>
  </si>
  <si>
    <t>CP2018-036</t>
  </si>
  <si>
    <t>Nagoya 4 Test Runs</t>
  </si>
  <si>
    <t>CP2018-037</t>
  </si>
  <si>
    <t>Heracles electronic nose</t>
  </si>
  <si>
    <t>CP2018-038</t>
  </si>
  <si>
    <t>Electrical Contact Capacity Creation</t>
  </si>
  <si>
    <t>CP2018-039</t>
  </si>
  <si>
    <t>Assembly Label Barcode Scanning</t>
  </si>
  <si>
    <t>CP2018-040</t>
  </si>
  <si>
    <t>Site Server</t>
  </si>
  <si>
    <t>CP2018-041</t>
  </si>
  <si>
    <t>BeBop Test Fixtures</t>
  </si>
  <si>
    <t>CP2018-042</t>
  </si>
  <si>
    <t>Continuous flow conveyors</t>
  </si>
  <si>
    <t>CP2018-043</t>
  </si>
  <si>
    <t>AFG Colibri Retrofit</t>
  </si>
  <si>
    <t>CP2018-044</t>
  </si>
  <si>
    <t>Herman Plastic Tank Tool</t>
  </si>
  <si>
    <t>CP2018-045</t>
  </si>
  <si>
    <t>Kyoto - Atomizer Automation</t>
  </si>
  <si>
    <t>CP2018-046</t>
  </si>
  <si>
    <t>Bojay Equipment for Casey Jones</t>
  </si>
  <si>
    <t>CP2018-103</t>
  </si>
  <si>
    <t>CP2018-110</t>
  </si>
  <si>
    <t>DISCOUNT</t>
  </si>
  <si>
    <t>GFC</t>
  </si>
  <si>
    <t>Discounts B2C</t>
  </si>
  <si>
    <t>HCORP-B2C-4100-JUL</t>
  </si>
  <si>
    <t>E1A2019</t>
  </si>
  <si>
    <t>Era Mouthpiece Cover (50/pk)</t>
  </si>
  <si>
    <t>E1A</t>
  </si>
  <si>
    <t>Average</t>
  </si>
  <si>
    <t>ERA</t>
  </si>
  <si>
    <t>HCORP-CRP-4100-DUB</t>
  </si>
  <si>
    <t>E1C1753</t>
  </si>
  <si>
    <t>ERA Pod</t>
  </si>
  <si>
    <t>E1C</t>
  </si>
  <si>
    <t>E1C2030</t>
  </si>
  <si>
    <t>Premium PAX Era Empty Pod</t>
  </si>
  <si>
    <t>E1C2031</t>
  </si>
  <si>
    <t>Premier Pax Era Empty Pod</t>
  </si>
  <si>
    <t>E1C2032</t>
  </si>
  <si>
    <t>Luxury Pax Era Empty Pod</t>
  </si>
  <si>
    <t>E1D1742</t>
  </si>
  <si>
    <t>ERA Device Slate</t>
  </si>
  <si>
    <t>E1D</t>
  </si>
  <si>
    <t>E1D1983</t>
  </si>
  <si>
    <t>ERA Device Sand</t>
  </si>
  <si>
    <t>EXCISE</t>
  </si>
  <si>
    <t>No Inv</t>
  </si>
  <si>
    <t>State Excise Tax</t>
  </si>
  <si>
    <t>230300</t>
  </si>
  <si>
    <t>FREIGHT</t>
  </si>
  <si>
    <t>Freight B2C outbound</t>
  </si>
  <si>
    <t>Service</t>
  </si>
  <si>
    <t>HCORP-B2C-6000-JUL</t>
  </si>
  <si>
    <t>FREIGHTIN</t>
  </si>
  <si>
    <t>FREIGHTOUT</t>
  </si>
  <si>
    <t>Freight Outbound</t>
  </si>
  <si>
    <t>531000</t>
  </si>
  <si>
    <t>GIFT CARD</t>
  </si>
  <si>
    <t>Gift Card</t>
  </si>
  <si>
    <t>HEX REFRESH SHEET 3</t>
  </si>
  <si>
    <t>Hex Refresh Sheet 3</t>
  </si>
  <si>
    <t>EXPENSE</t>
  </si>
  <si>
    <t>MKT JUL</t>
  </si>
  <si>
    <t>J!D1147R</t>
  </si>
  <si>
    <t>Basic Kit Rework Rev C</t>
  </si>
  <si>
    <t>J1D</t>
  </si>
  <si>
    <t>J1A</t>
  </si>
  <si>
    <t>USB Charger Not for Resale</t>
  </si>
  <si>
    <t>HCORP-ALT-4600-JUL</t>
  </si>
  <si>
    <t>J1A1168</t>
  </si>
  <si>
    <t>JUUL Basic Case Kit, Black</t>
  </si>
  <si>
    <t>JUUL Silicone Mouthpiece Cover (25 eaches)</t>
  </si>
  <si>
    <t>J1A2233</t>
  </si>
  <si>
    <t>JUUL Israel USB Charger</t>
  </si>
  <si>
    <t>JUUL UK USB Charger 5%</t>
  </si>
  <si>
    <t>J1A2350</t>
  </si>
  <si>
    <t>J1A2399</t>
  </si>
  <si>
    <t>JUUL CA USB Charger</t>
  </si>
  <si>
    <t>J1A2449</t>
  </si>
  <si>
    <t>J1A2488</t>
  </si>
  <si>
    <t>J1A2498</t>
  </si>
  <si>
    <t>JUUL ITL USB Charger</t>
  </si>
  <si>
    <t>J1A2510</t>
  </si>
  <si>
    <t>JUUL RU USB Charger</t>
  </si>
  <si>
    <t>JUUL Starter Kit Slate 5.0% 2.8ml 4-pack</t>
  </si>
  <si>
    <t>J1D1023B</t>
  </si>
  <si>
    <t>Starter Kit Not for Resale</t>
  </si>
  <si>
    <t>HCORP-ALT-4600-CRP</t>
  </si>
  <si>
    <t>J1D1030</t>
  </si>
  <si>
    <t>JUUL Starter Kit MT</t>
  </si>
  <si>
    <t>J1D1064</t>
  </si>
  <si>
    <t>JUUL Device RMA</t>
  </si>
  <si>
    <t>JUUL Basic Kit Slate</t>
  </si>
  <si>
    <t>J1D1147B</t>
  </si>
  <si>
    <t>JUUL BOGO Basic Kit</t>
  </si>
  <si>
    <t>J1D1147C</t>
  </si>
  <si>
    <t>JUUL Basic Kit Not for Resale</t>
  </si>
  <si>
    <t>J1D1147R</t>
  </si>
  <si>
    <t>J1D1583</t>
  </si>
  <si>
    <t>JUUL Starter kit</t>
  </si>
  <si>
    <t>J1D1584</t>
  </si>
  <si>
    <t>JUUL Basic Kit (HEX)</t>
  </si>
  <si>
    <t>J1D1809</t>
  </si>
  <si>
    <t>JUUL device Cool Mint Virginia Tobacco 5% 1.4ml 2-pack</t>
  </si>
  <si>
    <t>JUUL New Starter Kit Not for Resale</t>
  </si>
  <si>
    <t>J1D1815</t>
  </si>
  <si>
    <t>JUUL basic kit pink</t>
  </si>
  <si>
    <t>J1D1824</t>
  </si>
  <si>
    <t>PAX-branded JUUL SK Multipack- Mango 5% 4-pack</t>
  </si>
  <si>
    <t>JUUL Basic Kit Blush Gold</t>
  </si>
  <si>
    <t>JUUL Basic Kit Silver</t>
  </si>
  <si>
    <t>J1D1847</t>
  </si>
  <si>
    <t>JUUL Basic Kit Rose Gold</t>
  </si>
  <si>
    <t>J1D1847B</t>
  </si>
  <si>
    <t>JUUL Basic Kit Rose Gold Not for Resale</t>
  </si>
  <si>
    <t>J1D1848</t>
  </si>
  <si>
    <t>JUUL Basic Kit Black</t>
  </si>
  <si>
    <t>J1D1849</t>
  </si>
  <si>
    <t>J1D1850</t>
  </si>
  <si>
    <t>JUUL Basic Kit Orange</t>
  </si>
  <si>
    <t>J1D1851</t>
  </si>
  <si>
    <t>JUUL Basic Kit Yellow</t>
  </si>
  <si>
    <t>JUUL Basic Kit Turquoise</t>
  </si>
  <si>
    <t>J1D1852B</t>
  </si>
  <si>
    <t>JUUL Basic Kit Turquoise Not for Resale</t>
  </si>
  <si>
    <t>J1D1853</t>
  </si>
  <si>
    <t>JUUL Basic Kit Light Blue</t>
  </si>
  <si>
    <t>JUUL Basic Kit Navy Blue</t>
  </si>
  <si>
    <t>J1D1854B</t>
  </si>
  <si>
    <t>JUUL Basic Kit Navy Blue Not for Resale</t>
  </si>
  <si>
    <t>J1D1888</t>
  </si>
  <si>
    <t>AFG Basic Kit 900-00005R2</t>
  </si>
  <si>
    <t>J1D2226</t>
  </si>
  <si>
    <t>JUUL Israel Starter Kit, 5%</t>
  </si>
  <si>
    <t>J1D2227</t>
  </si>
  <si>
    <t>JUUL Israel Device Kit</t>
  </si>
  <si>
    <t>J1D2235</t>
  </si>
  <si>
    <t>JUUL UK Starter Kit, 5%</t>
  </si>
  <si>
    <t>J1D2236</t>
  </si>
  <si>
    <t>JUUL UK Basic Kit Slate 5%</t>
  </si>
  <si>
    <t>J1D2237</t>
  </si>
  <si>
    <t>JUUL UK Basic Kit Blush Gold</t>
  </si>
  <si>
    <t>J1D2238</t>
  </si>
  <si>
    <t>JUUL UK Basic Kit Turquoise</t>
  </si>
  <si>
    <t>J1D2239</t>
  </si>
  <si>
    <t>JUUL UK Basic Kit Navy Blue</t>
  </si>
  <si>
    <t>JUUL UK Starter Kit (4pack)</t>
  </si>
  <si>
    <t>JUUL CA Starter Kit, 5%</t>
  </si>
  <si>
    <t>JUUL CA Device Kit</t>
  </si>
  <si>
    <t>J1D2447</t>
  </si>
  <si>
    <t>JUUL FR Starter Kit (4pack)</t>
  </si>
  <si>
    <t>J1D2448</t>
  </si>
  <si>
    <t>JUUL FR Device Kit</t>
  </si>
  <si>
    <t>J1D2459</t>
  </si>
  <si>
    <t>JUUL IL Starter Kit 20mg/mL (4pack)</t>
  </si>
  <si>
    <t>J1D2485</t>
  </si>
  <si>
    <t>J1D2487</t>
  </si>
  <si>
    <t>JUUL DE Device Kit</t>
  </si>
  <si>
    <t>J1D2495</t>
  </si>
  <si>
    <t>JUUL ITL Starter Kit (4pack)</t>
  </si>
  <si>
    <t>J1D2497</t>
  </si>
  <si>
    <t>JUUL ITL Device Kit</t>
  </si>
  <si>
    <t>J1D2507</t>
  </si>
  <si>
    <t>JUUL RU Starter Kit (4pack)</t>
  </si>
  <si>
    <t>J1D2509</t>
  </si>
  <si>
    <t>JUUL RU Device Kit</t>
  </si>
  <si>
    <t>J1-HP-CMT-02A</t>
  </si>
  <si>
    <t>Classic Menthol sleeves</t>
  </si>
  <si>
    <t>J1-HP-CTB-01</t>
  </si>
  <si>
    <t>Classic Tobacco manual sleeves</t>
  </si>
  <si>
    <t>J1-HP-CTB-01A</t>
  </si>
  <si>
    <t>Classic Tobacco sleeves</t>
  </si>
  <si>
    <t>J1-HP-CUC-02</t>
  </si>
  <si>
    <t>Cool Cucumber manual sleeves</t>
  </si>
  <si>
    <t>J1-HP-CUC-02A</t>
  </si>
  <si>
    <t>Cool Cucumber sleeves</t>
  </si>
  <si>
    <t>J1-HP-LTP-02A</t>
  </si>
  <si>
    <t>Lemon Tart sleeves</t>
  </si>
  <si>
    <t>J1-HP-PBJ-02A</t>
  </si>
  <si>
    <t>PB&amp;J sleeves</t>
  </si>
  <si>
    <t>J1J</t>
  </si>
  <si>
    <t>JUUL pods Assembly</t>
  </si>
  <si>
    <t>J1K1052</t>
  </si>
  <si>
    <t>JUUL Shipper with lock</t>
  </si>
  <si>
    <t>J1K1053</t>
  </si>
  <si>
    <t>JUUL Shipper with lock MT</t>
  </si>
  <si>
    <t>J1K1156</t>
  </si>
  <si>
    <t>JUUL Pitch Kit Folder</t>
  </si>
  <si>
    <t>J1K1713</t>
  </si>
  <si>
    <t>JUUL Opening Order MOQ</t>
  </si>
  <si>
    <t>J1K1713 DEL</t>
  </si>
  <si>
    <t>J1K1713_DEL</t>
  </si>
  <si>
    <t>Crème Brulee 5% Not for Resale</t>
  </si>
  <si>
    <t>JUUL Creme Brulee 5.0% 2.8mL C</t>
  </si>
  <si>
    <t>Fruit Medley 5% Not for Resale</t>
  </si>
  <si>
    <t>JUUL Fruit Medley 5.0% 2.8mL C</t>
  </si>
  <si>
    <t>Cool Mint 5% Not for Resale</t>
  </si>
  <si>
    <t>JUUL Cool Mint 5.0% 2.8mL C</t>
  </si>
  <si>
    <t>J1T1026D</t>
  </si>
  <si>
    <t>JUUL Cool Mint 5.0% 2.8mL D</t>
  </si>
  <si>
    <t>JUUL pods Multipack</t>
  </si>
  <si>
    <t>J1T1027B</t>
  </si>
  <si>
    <t>JUUL BOGO Multipack</t>
  </si>
  <si>
    <t>J1T1027C</t>
  </si>
  <si>
    <t>JUUL pods Multipack Not for Resale</t>
  </si>
  <si>
    <t>JUUL pods Virginia Tobacco 5% 2.8ml 4-pack</t>
  </si>
  <si>
    <t>Virg Tobacco 5% Not for Resale</t>
  </si>
  <si>
    <t>JUUL Virginia Tob 5.0% 2.8mL C</t>
  </si>
  <si>
    <t>J1T1028D</t>
  </si>
  <si>
    <t>JUUL Virginia Tob 5.0% 2.8mL D</t>
  </si>
  <si>
    <t>J1T1031</t>
  </si>
  <si>
    <t>JUUL pods Multipack MT</t>
  </si>
  <si>
    <t>J1T1193</t>
  </si>
  <si>
    <t>JUUL pods Coco Miint</t>
  </si>
  <si>
    <t>J1T1342</t>
  </si>
  <si>
    <t>JUUL Pods Creme Brulee 3.0% 2.8mL</t>
  </si>
  <si>
    <t>J1T1343</t>
  </si>
  <si>
    <t>JUUL Pods Creme Brulee 1.7% 2.8mL</t>
  </si>
  <si>
    <t>J1T1344</t>
  </si>
  <si>
    <t>JUUL Pods Creme Brulee 0.5% 2.8mL</t>
  </si>
  <si>
    <t>J1T1345</t>
  </si>
  <si>
    <t>JUUL Pods Fruit Medley 3.0% 2.8mL</t>
  </si>
  <si>
    <t>J1T1346</t>
  </si>
  <si>
    <t>JUUL Pods Fruit Medley 1.7% 2.8mL</t>
  </si>
  <si>
    <t>J1T1347</t>
  </si>
  <si>
    <t>JUUL Pods Fruit Medley 0.5% 2.8mL</t>
  </si>
  <si>
    <t>JUUL Pods Virginia Tobacco 3.0% 2.8ml 4-pack</t>
  </si>
  <si>
    <t>J1T1349</t>
  </si>
  <si>
    <t>JUUL Pods Virginia Tobacco 1.7% 2.8mL</t>
  </si>
  <si>
    <t>J1T1350</t>
  </si>
  <si>
    <t>JUUL Pods Virginia Tobacco 0.5% 2.8mL</t>
  </si>
  <si>
    <t>JUUL Pods Cool Mint 3.0% 2.8ml 4-pack</t>
  </si>
  <si>
    <t>J1T1352</t>
  </si>
  <si>
    <t>JUUL Pods Cool Mint 1.7% 2.8mL</t>
  </si>
  <si>
    <t>J1T1353</t>
  </si>
  <si>
    <t>JUUL Pods Cool Mint 0.5% 2.8mL</t>
  </si>
  <si>
    <t>J1T1354</t>
  </si>
  <si>
    <t>JUUL Pods Multipack 3.0% 2.8mL</t>
  </si>
  <si>
    <t>J1T1355</t>
  </si>
  <si>
    <t>JUUL Pods Multipack 1.7% 2.8mL</t>
  </si>
  <si>
    <t>J1T1356</t>
  </si>
  <si>
    <t>JUUL Pods Multipack 0.5% 2.8mL</t>
  </si>
  <si>
    <t>J1T1357</t>
  </si>
  <si>
    <t>JUUL 30ml Creme Brulee 5.0%</t>
  </si>
  <si>
    <t>J1T1358</t>
  </si>
  <si>
    <t>JUUL 30ml Creme Brulee 3.0%</t>
  </si>
  <si>
    <t>J1T1359</t>
  </si>
  <si>
    <t>JUUL 30ml Creme Brulee 1.7%</t>
  </si>
  <si>
    <t>J1T1360</t>
  </si>
  <si>
    <t>JUUL 30ml Creme Brulee 0.5%</t>
  </si>
  <si>
    <t>J1T1361</t>
  </si>
  <si>
    <t>JUUL Bruule 60ml 5%</t>
  </si>
  <si>
    <t>J1T1362</t>
  </si>
  <si>
    <t>JUUL Bruule 60ml 3%</t>
  </si>
  <si>
    <t>J1T1363</t>
  </si>
  <si>
    <t>JUUL Bruule 60ml 1.7%</t>
  </si>
  <si>
    <t>J1T1364</t>
  </si>
  <si>
    <t>JUUL Bruule 120ml .5%</t>
  </si>
  <si>
    <t>J1T1365</t>
  </si>
  <si>
    <t>JUUL 30ml Fruit Medley 5.0%</t>
  </si>
  <si>
    <t>J1T1366</t>
  </si>
  <si>
    <t>JUUL 30ml Fruit Medley 3.0%</t>
  </si>
  <si>
    <t>J1T1367</t>
  </si>
  <si>
    <t>JUUL 30ml Fruit Medley 1.7%</t>
  </si>
  <si>
    <t>J1T1368</t>
  </si>
  <si>
    <t>JUUL 30ml Fruit Medley 0.5%</t>
  </si>
  <si>
    <t>J1T1369</t>
  </si>
  <si>
    <t>JUUL Fruut 60ml 5%</t>
  </si>
  <si>
    <t>J1T1370</t>
  </si>
  <si>
    <t>JUUL Fruut 60ml 3%</t>
  </si>
  <si>
    <t>J1T1371</t>
  </si>
  <si>
    <t>JUUL Fruut 60ml 1.7%</t>
  </si>
  <si>
    <t>J1T1372</t>
  </si>
  <si>
    <t>JUUL Fruut 120ml .5%</t>
  </si>
  <si>
    <t>J1T1373</t>
  </si>
  <si>
    <t>JUUL 30ml Virginia Tobacco 5.0%</t>
  </si>
  <si>
    <t>J1T1374</t>
  </si>
  <si>
    <t>JUUL 30ml Virginia Tobacco 3.0%</t>
  </si>
  <si>
    <t>J1T1375</t>
  </si>
  <si>
    <t>JUUL 30ml Virginia Tobacco 1.7%</t>
  </si>
  <si>
    <t>J1T1376</t>
  </si>
  <si>
    <t>JUUL 30ml Virginia Tobacco 0.5%</t>
  </si>
  <si>
    <t>J1T1377</t>
  </si>
  <si>
    <t>JUUL Tabaac 60ml 5%</t>
  </si>
  <si>
    <t>J1T1378</t>
  </si>
  <si>
    <t>JUUL Tabaac 60ml 3%</t>
  </si>
  <si>
    <t>J1T1379</t>
  </si>
  <si>
    <t>JUUL Tabaac 60ml 1.7%</t>
  </si>
  <si>
    <t>J1T1380</t>
  </si>
  <si>
    <t>JUUL Tabaac 120ml .5%</t>
  </si>
  <si>
    <t>J1T1381</t>
  </si>
  <si>
    <t>JUUL 30ml Cool Mint 5.0%</t>
  </si>
  <si>
    <t>J1T1382</t>
  </si>
  <si>
    <t>JUUL 30ml Cool Mint 3.0%</t>
  </si>
  <si>
    <t>J1T1383</t>
  </si>
  <si>
    <t>JUUL 30ml Cool Mint 1.7%</t>
  </si>
  <si>
    <t>J1T1384</t>
  </si>
  <si>
    <t>JUUL 30ml Cool Mint 0.5%</t>
  </si>
  <si>
    <t>J1T1385</t>
  </si>
  <si>
    <t>JUUL Miint 60ml 5%</t>
  </si>
  <si>
    <t>J1T1386</t>
  </si>
  <si>
    <t>JUUL Miint 60ml 3%</t>
  </si>
  <si>
    <t>J1T1387</t>
  </si>
  <si>
    <t>JUUL Miint 60ml 1.7%</t>
  </si>
  <si>
    <t>J1T1388</t>
  </si>
  <si>
    <t>JUUL Miint 120ml .5%</t>
  </si>
  <si>
    <t>J1T1389</t>
  </si>
  <si>
    <t>J1T1390</t>
  </si>
  <si>
    <t>JUUL Pods Coco Mint 3.0% 2.8mL</t>
  </si>
  <si>
    <t>J1T1391</t>
  </si>
  <si>
    <t>JUUL Pods Coco Miint 0.5% 2.8mL</t>
  </si>
  <si>
    <t>J1T1392</t>
  </si>
  <si>
    <t>JUUL Pods Old Fashioned 5.0% 2.8mL</t>
  </si>
  <si>
    <t>J1T1393</t>
  </si>
  <si>
    <t>JUUL Pods Old Fashioned 3.0% 2.8mL</t>
  </si>
  <si>
    <t>J1T1394</t>
  </si>
  <si>
    <t>JUUL Pods Old Fashioned 0.5% 2.8mL</t>
  </si>
  <si>
    <t>J1T1395</t>
  </si>
  <si>
    <t>JUUL Pods Cinnamon Snap 5.0% 2.8ml 4-pack</t>
  </si>
  <si>
    <t>J1T1396</t>
  </si>
  <si>
    <t>JUUL Pods Cinnamon Snap 3.0% 2.8mL</t>
  </si>
  <si>
    <t>J1T1397</t>
  </si>
  <si>
    <t>JUUL Pods Cinnamon Snap 0.5% 2.8mL</t>
  </si>
  <si>
    <t>J1T1398</t>
  </si>
  <si>
    <t>JUUL Pods Crisp Pear 5.0% 2.8ml 4-pack</t>
  </si>
  <si>
    <t>J1T1399</t>
  </si>
  <si>
    <t>JUUL Pods Crisp Pear 3.0% 2.8mL</t>
  </si>
  <si>
    <t>J1T1400</t>
  </si>
  <si>
    <t>JUUL Pods Crisp Pear 0.5% 2.8mL</t>
  </si>
  <si>
    <t>J1T1401</t>
  </si>
  <si>
    <t>JUUL Pods Apple Cran 5.0% 2.8mL</t>
  </si>
  <si>
    <t>J1T1402</t>
  </si>
  <si>
    <t>JUUL Pods Apple Cran 3.0% 2.8mL</t>
  </si>
  <si>
    <t>J1T1403</t>
  </si>
  <si>
    <t>JUUL Pods Apple Cran 0.5% 2.8mL</t>
  </si>
  <si>
    <t>J1T1404</t>
  </si>
  <si>
    <t>JUUL pods Green Tea</t>
  </si>
  <si>
    <t>J1T1405</t>
  </si>
  <si>
    <t>JUUL pods Green Tea 3%</t>
  </si>
  <si>
    <t>J1T1406</t>
  </si>
  <si>
    <t>JUUL pods Green Tea .5%</t>
  </si>
  <si>
    <t>J1T1407</t>
  </si>
  <si>
    <t>JUUL Pods Ginger Peach Tea 5.0% 2.8ml 4-pack</t>
  </si>
  <si>
    <t>J1T1408</t>
  </si>
  <si>
    <t>JUUL Pods Ginger Peach Tea 3.0% 2.8mL</t>
  </si>
  <si>
    <t>J1T1409</t>
  </si>
  <si>
    <t>JUUL Pods Ginger Peach Tea 0.5% 2.8mL</t>
  </si>
  <si>
    <t>J1T1410</t>
  </si>
  <si>
    <t>JUUL pods Grape</t>
  </si>
  <si>
    <t>J1T1411</t>
  </si>
  <si>
    <t>JUUL pods Grape  3%</t>
  </si>
  <si>
    <t>J1T1412</t>
  </si>
  <si>
    <t>JUUL pods Grape  .5%</t>
  </si>
  <si>
    <t>J1T1413</t>
  </si>
  <si>
    <t>JUUL pods Latte</t>
  </si>
  <si>
    <t>J1T1414</t>
  </si>
  <si>
    <t>JUUL pods Latte  3%</t>
  </si>
  <si>
    <t>J1T1415</t>
  </si>
  <si>
    <t>JUUL pods Latte  .5%</t>
  </si>
  <si>
    <t>J1T1416</t>
  </si>
  <si>
    <t>JUUL pods Peach cobbler</t>
  </si>
  <si>
    <t>J1T1417</t>
  </si>
  <si>
    <t>JUUL pods Peach cobbler   3%</t>
  </si>
  <si>
    <t>J1T1418</t>
  </si>
  <si>
    <t>JUUL pods Peach cobbler   .5%</t>
  </si>
  <si>
    <t>JUUL Pods Mango 5.0% 2.8ml 4-pack</t>
  </si>
  <si>
    <t>Mango 5% Not for Resale</t>
  </si>
  <si>
    <t>JUUL Mango 5.0% 2.8mL C</t>
  </si>
  <si>
    <t>J1T1420</t>
  </si>
  <si>
    <t>JUUL Pods Mango 3.0% 2.8mL</t>
  </si>
  <si>
    <t>J1T1421</t>
  </si>
  <si>
    <t>JUUL Pods Mango 0.5% 2.8mL</t>
  </si>
  <si>
    <t>CoolCucumber 5% Not for Resale</t>
  </si>
  <si>
    <t>J1T1423</t>
  </si>
  <si>
    <t>JUUL Pods Cool Cucumber 3.0% 2.8mL</t>
  </si>
  <si>
    <t>J1T1424</t>
  </si>
  <si>
    <t>JUUL Pods Cool Cucumber 0.5% 2.8mL</t>
  </si>
  <si>
    <t>J1T1425</t>
  </si>
  <si>
    <t>JUUL pods Sazerac</t>
  </si>
  <si>
    <t>J1T1426</t>
  </si>
  <si>
    <t>JUUL pods Sazerac   3%</t>
  </si>
  <si>
    <t>J1T1427</t>
  </si>
  <si>
    <t>JUUL pods Sazerac   .5%</t>
  </si>
  <si>
    <t>J1T1428</t>
  </si>
  <si>
    <t>JUUL pods Mojito</t>
  </si>
  <si>
    <t>J1T1429</t>
  </si>
  <si>
    <t>JUUL pods Mojito 3%</t>
  </si>
  <si>
    <t>J1T1430</t>
  </si>
  <si>
    <t>JUUL pods Mojito .5%</t>
  </si>
  <si>
    <t>J1T1431</t>
  </si>
  <si>
    <t>JUUL pods Chocolate Peanut</t>
  </si>
  <si>
    <t>J1T1432</t>
  </si>
  <si>
    <t>JUUL pods Chocolate Peanut 3%</t>
  </si>
  <si>
    <t>J1T1433</t>
  </si>
  <si>
    <t>JUUL pods Chocolate Peanut .5%</t>
  </si>
  <si>
    <t>ClassicMenth 5% Not for Resale</t>
  </si>
  <si>
    <t>J1T1435</t>
  </si>
  <si>
    <t>JUUL Pods Classic Menthol 3.0% 2.8mL</t>
  </si>
  <si>
    <t>J1T1436</t>
  </si>
  <si>
    <t>JUUL Pods Classic Menthol 0.5% 2.8mL</t>
  </si>
  <si>
    <t>J1T1437</t>
  </si>
  <si>
    <t>JUUL Pods Apple Crumble 5.0% 2.8ml 4-pack</t>
  </si>
  <si>
    <t>J1T1438</t>
  </si>
  <si>
    <t>JUUL Pods Apple Crumble 3.0% 2.8mL</t>
  </si>
  <si>
    <t>J1T1439</t>
  </si>
  <si>
    <t>JUUL Pods Apple Crumble 0.5% 2.8mL</t>
  </si>
  <si>
    <t>J1T1440</t>
  </si>
  <si>
    <t>JUUL pods Irish Coffee</t>
  </si>
  <si>
    <t>J1T1441</t>
  </si>
  <si>
    <t>JUUL pods Irish Coffee 3%</t>
  </si>
  <si>
    <t>J1T1442</t>
  </si>
  <si>
    <t>JUUL pods Irish Coffee .5%</t>
  </si>
  <si>
    <t>JUUL Pods Classic Tobacco 5.0% 2.8ml 4-pack</t>
  </si>
  <si>
    <t>ClassicTobac 5% Not for Resale</t>
  </si>
  <si>
    <t>J1T1444</t>
  </si>
  <si>
    <t>JUUL Pods Classic Tobacco 3.0% 2.8mL</t>
  </si>
  <si>
    <t>J1T1445</t>
  </si>
  <si>
    <t>JUUL Pods Classic Tobacco 0.5% 2.8mL</t>
  </si>
  <si>
    <t>J1T1446</t>
  </si>
  <si>
    <t>JUUL Pods Cavendish Tobacco 5.0% 2.8mL</t>
  </si>
  <si>
    <t>J1T1447</t>
  </si>
  <si>
    <t>JUUL Pods Cavendish Tobacco 3.0% 2.8mL</t>
  </si>
  <si>
    <t>J1T1448</t>
  </si>
  <si>
    <t>JUUL Pods Cavendish Tobacco 0.5% 2.8mL</t>
  </si>
  <si>
    <t>J1T1449</t>
  </si>
  <si>
    <t>JUUL 30ml Coco Miint 5.0%</t>
  </si>
  <si>
    <t>J1T1450</t>
  </si>
  <si>
    <t>JUUL 30ml Coco Miint 3.0%</t>
  </si>
  <si>
    <t>J1T1451</t>
  </si>
  <si>
    <t>JUUL 30ml Coco Miint 0.5%</t>
  </si>
  <si>
    <t>J1T1452</t>
  </si>
  <si>
    <t>JUUL  Coco Miint 60ml 5%</t>
  </si>
  <si>
    <t>J1T1453</t>
  </si>
  <si>
    <t>JUUL  Coco Miint 60ml 3%</t>
  </si>
  <si>
    <t>J1T1454</t>
  </si>
  <si>
    <t>JUUL  Coco Miint 120ml .5%</t>
  </si>
  <si>
    <t>J1T1455</t>
  </si>
  <si>
    <t>JUUL 30ml Old Fashioned 5.0%</t>
  </si>
  <si>
    <t>J1T1456</t>
  </si>
  <si>
    <t>JUUL 30ml Old Fashioned 3.0%</t>
  </si>
  <si>
    <t>J1T1457</t>
  </si>
  <si>
    <t>JUUL 30ml Old Fashioned 0.5%</t>
  </si>
  <si>
    <t>J1T1458</t>
  </si>
  <si>
    <t>JUUL  Bourbon 60ml 5%</t>
  </si>
  <si>
    <t>J1T1459</t>
  </si>
  <si>
    <t>JUUL  Bourbon 60ml 3%</t>
  </si>
  <si>
    <t>J1T1460</t>
  </si>
  <si>
    <t>JUUL  Bourbon 120ml .5%</t>
  </si>
  <si>
    <t>J1T1461</t>
  </si>
  <si>
    <t>JUUL 30ml Cinnamon Snap 5.0%</t>
  </si>
  <si>
    <t>J1T1462</t>
  </si>
  <si>
    <t>JUUL 30ml Cinnamon Snap 3.0%</t>
  </si>
  <si>
    <t>J1T1463</t>
  </si>
  <si>
    <t>JUUL 30ml Cinnamon Snap 0.5%</t>
  </si>
  <si>
    <t>J1T1464</t>
  </si>
  <si>
    <t>JUUL  Pastry 60ml 5%</t>
  </si>
  <si>
    <t>J1T1465</t>
  </si>
  <si>
    <t>JUUL  Pastry 60ml 3%</t>
  </si>
  <si>
    <t>J1T1466</t>
  </si>
  <si>
    <t>JUUL  Pastry 120ml .5%</t>
  </si>
  <si>
    <t>J1T1467</t>
  </si>
  <si>
    <t>JUUL 30ml Crisp Pear 5.0%</t>
  </si>
  <si>
    <t>J1T1468</t>
  </si>
  <si>
    <t>JUUL 30ml Crisp Pear 3.0%</t>
  </si>
  <si>
    <t>J1T1469</t>
  </si>
  <si>
    <t>JUUL 30ml Crisp Pear 0.5%</t>
  </si>
  <si>
    <t>J1T1470</t>
  </si>
  <si>
    <t>JUUL  Green Apple Pear 60ml 5%</t>
  </si>
  <si>
    <t>J1T1471</t>
  </si>
  <si>
    <t>JUUL  Green Apple Pear 60ml 3%</t>
  </si>
  <si>
    <t>J1T1472</t>
  </si>
  <si>
    <t>JUUL  Green Apple Pear 120ml .5%</t>
  </si>
  <si>
    <t>J1T1473</t>
  </si>
  <si>
    <t>JUUL 30ml Apple Cran 5.0%</t>
  </si>
  <si>
    <t>J1T1474</t>
  </si>
  <si>
    <t>JUUL 30ml Apple Cran 3.0%</t>
  </si>
  <si>
    <t>J1T1475</t>
  </si>
  <si>
    <t>JUUL 30ml Apple Cran 0.5%</t>
  </si>
  <si>
    <t>J1T1476</t>
  </si>
  <si>
    <t>JUUL  Strawberry Cream 60ml 5%</t>
  </si>
  <si>
    <t>J1T1477</t>
  </si>
  <si>
    <t>JUUL  Strawberry Cream 60ml 3%</t>
  </si>
  <si>
    <t>J1T1478</t>
  </si>
  <si>
    <t>JUUL  Strawberry Cream 120ml .5%</t>
  </si>
  <si>
    <t>J1T1479</t>
  </si>
  <si>
    <t>JUUL  Green Tea 30ml 5%</t>
  </si>
  <si>
    <t>J1T1480</t>
  </si>
  <si>
    <t>JUUL  Green Tea 30ml 3%</t>
  </si>
  <si>
    <t>J1T1481</t>
  </si>
  <si>
    <t>JUUL  Green Tea 30ml .5%</t>
  </si>
  <si>
    <t>J1T1482</t>
  </si>
  <si>
    <t>JUUL  Green Tea 60ml 5%</t>
  </si>
  <si>
    <t>J1T1483</t>
  </si>
  <si>
    <t>JUUL  Green Tea 60ml 3%</t>
  </si>
  <si>
    <t>J1T1484</t>
  </si>
  <si>
    <t>JUUL  Green Tea 120ml .5%</t>
  </si>
  <si>
    <t>J1T1485</t>
  </si>
  <si>
    <t>JUUL 30ml Ginger Peach Tea 5.0%</t>
  </si>
  <si>
    <t>J1T1486</t>
  </si>
  <si>
    <t>JUUL 30ml Ginger Peach Tea 3.0%</t>
  </si>
  <si>
    <t>J1T1487</t>
  </si>
  <si>
    <t>JUUL 30ml Ginger Peach Tea 0.5%</t>
  </si>
  <si>
    <t>J1T1488</t>
  </si>
  <si>
    <t>JUUL  Ginger Snap 60ml 5%</t>
  </si>
  <si>
    <t>J1T1489</t>
  </si>
  <si>
    <t>JUUL  Ginger Snap 60ml 3%</t>
  </si>
  <si>
    <t>J1T1490</t>
  </si>
  <si>
    <t>JUUL  Ginger Snap 120ml .5%</t>
  </si>
  <si>
    <t>J1T1491</t>
  </si>
  <si>
    <t>JUUL  Sweet Grape 30ml 5%</t>
  </si>
  <si>
    <t>J1T1492</t>
  </si>
  <si>
    <t>JUUL  Sweet Grape 30ml 3%</t>
  </si>
  <si>
    <t>J1T1493</t>
  </si>
  <si>
    <t>JUUL  Sweet Grape 30ml .5%</t>
  </si>
  <si>
    <t>J1T1494</t>
  </si>
  <si>
    <t>JUUL  Sweet Grape 60ml 5%</t>
  </si>
  <si>
    <t>J1T1495</t>
  </si>
  <si>
    <t>JUUL  Sweet Grape 60ml 3%</t>
  </si>
  <si>
    <t>J1T1496</t>
  </si>
  <si>
    <t>JUUL  Sweet Grape 120ml .5%</t>
  </si>
  <si>
    <t>J1T1497</t>
  </si>
  <si>
    <t>JUUL  Latte 30ml 5%</t>
  </si>
  <si>
    <t>J1T1498</t>
  </si>
  <si>
    <t>JUUL  Latte 30ml 3%</t>
  </si>
  <si>
    <t>J1T1499</t>
  </si>
  <si>
    <t>JUUL  Latte 30ml .5%</t>
  </si>
  <si>
    <t>J1T1500</t>
  </si>
  <si>
    <t>JUUL  Latte 60ml 5%</t>
  </si>
  <si>
    <t>J1T1501</t>
  </si>
  <si>
    <t>JUUL  Latte 60ml 3%</t>
  </si>
  <si>
    <t>J1T1502</t>
  </si>
  <si>
    <t>JUUL  Latte 120ml .5%</t>
  </si>
  <si>
    <t>J1T1503</t>
  </si>
  <si>
    <t>JUUL  Peach Cobbler 30ml 5%</t>
  </si>
  <si>
    <t>J1T1504</t>
  </si>
  <si>
    <t>JUUL  Peach Cobbler 30ml 3%</t>
  </si>
  <si>
    <t>J1T1505</t>
  </si>
  <si>
    <t>JUUL  Peach Cobbler 30ml .5%</t>
  </si>
  <si>
    <t>J1T1506</t>
  </si>
  <si>
    <t>JUUL  Peach Cobbler 60ml 5%</t>
  </si>
  <si>
    <t>J1T1507</t>
  </si>
  <si>
    <t>JUUL  Peach Cobbler 60ml 3%</t>
  </si>
  <si>
    <t>J1T1508</t>
  </si>
  <si>
    <t>JUUL  Peach Cobbler 120ml .5%</t>
  </si>
  <si>
    <t>J1T1509</t>
  </si>
  <si>
    <t>JUUL 30ml Mango 5.0%</t>
  </si>
  <si>
    <t>J1T1510</t>
  </si>
  <si>
    <t>JUUL 30ml Mango 3.0%</t>
  </si>
  <si>
    <t>J1T1511</t>
  </si>
  <si>
    <t>JUUL 30ml Mango 0.5%</t>
  </si>
  <si>
    <t>J1T1512</t>
  </si>
  <si>
    <t>JUUL  Mango 60ml 5%</t>
  </si>
  <si>
    <t>J1T1513</t>
  </si>
  <si>
    <t>JUUL  Mango 60ml 3%</t>
  </si>
  <si>
    <t>J1T1514</t>
  </si>
  <si>
    <t>JUUL  Mango 120ml .5%</t>
  </si>
  <si>
    <t>J1T1515</t>
  </si>
  <si>
    <t>JUUL 30ml Cool Cucumber 5.0%</t>
  </si>
  <si>
    <t>J1T1516</t>
  </si>
  <si>
    <t>JUUL 30ml Cool Cucumber 3.0%</t>
  </si>
  <si>
    <t>J1T1517</t>
  </si>
  <si>
    <t>JUUL 30ml Cool Cucumber 0.5%</t>
  </si>
  <si>
    <t>J1T1518</t>
  </si>
  <si>
    <t>JUUL  Cool Cucumber 60ml 5%</t>
  </si>
  <si>
    <t>J1T1519</t>
  </si>
  <si>
    <t>JUUL  Cool Cucumber 60ml 3%</t>
  </si>
  <si>
    <t>J1T1520</t>
  </si>
  <si>
    <t>JUUL  Cool Cucumber 120ml .5%</t>
  </si>
  <si>
    <t>J1T1521</t>
  </si>
  <si>
    <t>JUUL  Sazerac 30ml 5%</t>
  </si>
  <si>
    <t>J1T1522</t>
  </si>
  <si>
    <t>JUUL  Sazerac 30ml 3%</t>
  </si>
  <si>
    <t>J1T1523</t>
  </si>
  <si>
    <t>JUUL  Sazerac 30ml .5%</t>
  </si>
  <si>
    <t>J1T1524</t>
  </si>
  <si>
    <t>JUUL  Sazerac 60ml 5%</t>
  </si>
  <si>
    <t>J1T1525</t>
  </si>
  <si>
    <t>JUUL  Sazerac 60ml 3%</t>
  </si>
  <si>
    <t>J1T1526</t>
  </si>
  <si>
    <t>JUUL  Sazerac 120ml .5%</t>
  </si>
  <si>
    <t>J1T1527</t>
  </si>
  <si>
    <t>JUUL  Mojito 30ml 5%</t>
  </si>
  <si>
    <t>J1T1528</t>
  </si>
  <si>
    <t>JUUL  Mojito 30ml 3%</t>
  </si>
  <si>
    <t>J1T1529</t>
  </si>
  <si>
    <t>JUUL  Mojito 30ml .5%</t>
  </si>
  <si>
    <t>J1T1530</t>
  </si>
  <si>
    <t>JUUL  Mojito 60ml 5%</t>
  </si>
  <si>
    <t>J1T1531</t>
  </si>
  <si>
    <t>JUUL  Mojito 60ml 3%</t>
  </si>
  <si>
    <t>J1T1532</t>
  </si>
  <si>
    <t>JUUL  Mojito 120ml .5%</t>
  </si>
  <si>
    <t>J1T1533</t>
  </si>
  <si>
    <t>JUUL  Chocolate Peanut 30ml 5%</t>
  </si>
  <si>
    <t>J1T1534</t>
  </si>
  <si>
    <t>JUUL  Chocolate Peanut 30ml 3%</t>
  </si>
  <si>
    <t>J1T1535</t>
  </si>
  <si>
    <t>JUUL  Chocolate Peanut 30ml .5%</t>
  </si>
  <si>
    <t>J1T1536</t>
  </si>
  <si>
    <t>JUUL  Chocolate Peanut 60ml 5%</t>
  </si>
  <si>
    <t>J1T1537</t>
  </si>
  <si>
    <t>JUUL  Chocolate Peanut 60ml 3%</t>
  </si>
  <si>
    <t>J1T1538</t>
  </si>
  <si>
    <t>JUUL  Chocolate Peanut 120ml .5%</t>
  </si>
  <si>
    <t>J1T1539</t>
  </si>
  <si>
    <t>JUUL 30ml Classic Menthol 5.0%</t>
  </si>
  <si>
    <t>J1T1540</t>
  </si>
  <si>
    <t>JUUL 30ml Classic Menthol 3.0%</t>
  </si>
  <si>
    <t>J1T1541</t>
  </si>
  <si>
    <t>JUUL 30ml Classic Menthol 0.5%</t>
  </si>
  <si>
    <t>J1T1542</t>
  </si>
  <si>
    <t>JUUL Menthe 60ml 5%</t>
  </si>
  <si>
    <t>J1T1543</t>
  </si>
  <si>
    <t>JUUL Menthe 60ml 3%</t>
  </si>
  <si>
    <t>J1T1544</t>
  </si>
  <si>
    <t>JUUL Menthe 120ml .5%</t>
  </si>
  <si>
    <t>J1T1545</t>
  </si>
  <si>
    <t>JUUL 30ml Apple Crumble 5.0%</t>
  </si>
  <si>
    <t>J1T1546</t>
  </si>
  <si>
    <t>JUUL 30ml Apple Crumble 3.0%</t>
  </si>
  <si>
    <t>J1T1547</t>
  </si>
  <si>
    <t>JUUL 30ml Apple Crumble 0.5%</t>
  </si>
  <si>
    <t>J1T1548</t>
  </si>
  <si>
    <t>JUUL Apple Tart 60ml 5%</t>
  </si>
  <si>
    <t>J1T1549</t>
  </si>
  <si>
    <t>JUUL Apple Tart 60ml 3%</t>
  </si>
  <si>
    <t>J1T1550</t>
  </si>
  <si>
    <t>JUUL Apple Tart 120ml .5%</t>
  </si>
  <si>
    <t>J1T1551</t>
  </si>
  <si>
    <t>JUUL Irish Coffee 30ml 5%</t>
  </si>
  <si>
    <t>J1T1552</t>
  </si>
  <si>
    <t>JUUL Irish Coffee 30ml 3%</t>
  </si>
  <si>
    <t>J1T1553</t>
  </si>
  <si>
    <t>JUUL Irish Coffee 30ml .5%</t>
  </si>
  <si>
    <t>J1T1554</t>
  </si>
  <si>
    <t>JUUL Irish Coffee 60ml 5%</t>
  </si>
  <si>
    <t>J1T1555</t>
  </si>
  <si>
    <t>JUUL Irish Coffee 60ml 3%</t>
  </si>
  <si>
    <t>J1T1556</t>
  </si>
  <si>
    <t>JUUL Irish Coffee 120ml .5%</t>
  </si>
  <si>
    <t>J1T1557</t>
  </si>
  <si>
    <t>JUUL 30ml Classic Tobacco 5.0%</t>
  </si>
  <si>
    <t>J1T1558</t>
  </si>
  <si>
    <t>JUUL 30ml Classic Tobacco 3.0%</t>
  </si>
  <si>
    <t>J1T1559</t>
  </si>
  <si>
    <t>JUUL 30ml Classic Tobacco 0.5%</t>
  </si>
  <si>
    <t>J1T1560</t>
  </si>
  <si>
    <t>JUUL Traditional Tobacco 60ml 5%</t>
  </si>
  <si>
    <t>J1T1561</t>
  </si>
  <si>
    <t>JUUL Traditional Tobacco 60ml 3%</t>
  </si>
  <si>
    <t>J1T1562</t>
  </si>
  <si>
    <t>JUUL Traditional Tobacco 120ml .5%</t>
  </si>
  <si>
    <t>J1T1563</t>
  </si>
  <si>
    <t>JUUL 30ml Cavendish Tobacco 5.0%</t>
  </si>
  <si>
    <t>J1T1564</t>
  </si>
  <si>
    <t>JUUL 30ml Cavendish Tobacco 3.0%</t>
  </si>
  <si>
    <t>J1T1565</t>
  </si>
  <si>
    <t>JUUL 30ml Cavendish Tobacco 0.5%</t>
  </si>
  <si>
    <t>J1T1566</t>
  </si>
  <si>
    <t>JUUL American Tobacco 60ml 5%</t>
  </si>
  <si>
    <t>J1T1567</t>
  </si>
  <si>
    <t>JUUL American Tobacco 60ml 3%</t>
  </si>
  <si>
    <t>J1T1568</t>
  </si>
  <si>
    <t>JUUL American Tobacco 120ml .5%</t>
  </si>
  <si>
    <t>J1T1571</t>
  </si>
  <si>
    <t>JUUL Pods Mixed Berry 5.0% 2.8mL</t>
  </si>
  <si>
    <t>J1T1572</t>
  </si>
  <si>
    <t>JUUL Pods Mixed Berry 3.0% 2.8mL</t>
  </si>
  <si>
    <t>J1T1573</t>
  </si>
  <si>
    <t>JUUL Pods Mixed Berry 0.5% 2.8mL</t>
  </si>
  <si>
    <t>J1T1574</t>
  </si>
  <si>
    <t>JUUL pods Citrus</t>
  </si>
  <si>
    <t>J1T1575</t>
  </si>
  <si>
    <t>JUUL pods Citrus 3%</t>
  </si>
  <si>
    <t>J1T1576</t>
  </si>
  <si>
    <t>JUUL pods Citrus .5%</t>
  </si>
  <si>
    <t>J1T1577</t>
  </si>
  <si>
    <t>JUUL 30ml Mixed Berry 5.0%</t>
  </si>
  <si>
    <t>J1T1578</t>
  </si>
  <si>
    <t>JUUL 30ml Mixed Berry 3.0%</t>
  </si>
  <si>
    <t>J1T1579</t>
  </si>
  <si>
    <t>JUUL 30ml Mixed Berry 0.5%</t>
  </si>
  <si>
    <t>J1T1580</t>
  </si>
  <si>
    <t>JUUL pods Citrus 30ml 5%</t>
  </si>
  <si>
    <t>J1T1581</t>
  </si>
  <si>
    <t>JUUL pods Citrus 30ml 3%</t>
  </si>
  <si>
    <t>J1T1582</t>
  </si>
  <si>
    <t>JUUL pods Citrus  30ml .5%</t>
  </si>
  <si>
    <t>J1T1585</t>
  </si>
  <si>
    <t>JUUL Pods Bruule Flavor (HEX)</t>
  </si>
  <si>
    <t>J1T1586</t>
  </si>
  <si>
    <t>JUUL Pods Fruut Flavor (HEX)</t>
  </si>
  <si>
    <t>J1T1587</t>
  </si>
  <si>
    <t>JUUL Pods Tabaac Flavor (HEX)</t>
  </si>
  <si>
    <t>J1T1588</t>
  </si>
  <si>
    <t>JUUL Pods Miint Flavor (HEX)</t>
  </si>
  <si>
    <t>J1T1589</t>
  </si>
  <si>
    <t>JUUL Pods Multipack Flavor (HEX)</t>
  </si>
  <si>
    <t>J1T1590</t>
  </si>
  <si>
    <t>JUUL pods Coco Miint (HEX)</t>
  </si>
  <si>
    <t>J1T1598</t>
  </si>
  <si>
    <t>JUUL Pods Lemon Tart 5.0% 2.8ml 4-pack</t>
  </si>
  <si>
    <t>J1T1599</t>
  </si>
  <si>
    <t>JUUL Pods Lemon Poppyseed 3.0% 2.8mL</t>
  </si>
  <si>
    <t>J1T1600</t>
  </si>
  <si>
    <t>JUUL Pods Lemon Poppyseed 0.5% 2.8mL</t>
  </si>
  <si>
    <t>J1T1601</t>
  </si>
  <si>
    <t>JUUL Pods Spicy Watermelon 5.0% 2.8ml 4-pack</t>
  </si>
  <si>
    <t>J1T1602</t>
  </si>
  <si>
    <t>JUUL Pods Spicy Watermelon 3.0% 2.8mL</t>
  </si>
  <si>
    <t>J1T1603</t>
  </si>
  <si>
    <t>JUUL Pods Spicy Watermelon 0.5% 2.8mL</t>
  </si>
  <si>
    <t>J1T1604</t>
  </si>
  <si>
    <t>JUUL Pods Peanut and Jam 5.0% 2.8mL</t>
  </si>
  <si>
    <t>J1T1605</t>
  </si>
  <si>
    <t>JUUL Pods Peanut and Jam 3.0% 2.8mL</t>
  </si>
  <si>
    <t>J1T1606</t>
  </si>
  <si>
    <t>JUUL Pods Peanut and Jam 0.5% 2.8mL</t>
  </si>
  <si>
    <t>J1T1607</t>
  </si>
  <si>
    <t>J1T1608</t>
  </si>
  <si>
    <t>JUUL Pods Guava Lychee 3.0% 2.8mL</t>
  </si>
  <si>
    <t>J1T1609</t>
  </si>
  <si>
    <t>JUUL Pods Guava Lychee 0.5% 2.8mL</t>
  </si>
  <si>
    <t>J1T1610</t>
  </si>
  <si>
    <t>JUUL Pods Savory Tobacco 5.0% 2.8mL</t>
  </si>
  <si>
    <t>J1T1611</t>
  </si>
  <si>
    <t>JUUL Pods Savory Tobacco 3.0% 2.8mL</t>
  </si>
  <si>
    <t>J1T1612</t>
  </si>
  <si>
    <t>JUUL Pods Savory Tobacco 0.5% 2.8mL</t>
  </si>
  <si>
    <t>J1T1613</t>
  </si>
  <si>
    <t>JUUL Pods Mimosa 5.0% 2.8ml 4-pack</t>
  </si>
  <si>
    <t>J1T1614</t>
  </si>
  <si>
    <t>JUUL Pods Mimosa 3.0% 2.8mL</t>
  </si>
  <si>
    <t>J1T1615</t>
  </si>
  <si>
    <t>JUUL Pods Mimosa 0.5% 2.8mL</t>
  </si>
  <si>
    <t>J1T1616</t>
  </si>
  <si>
    <t>JUUL Pods Chamomile Tea 5.0% 2.8mL</t>
  </si>
  <si>
    <t>J1T1617</t>
  </si>
  <si>
    <t>JUUL Pods Chamomile Tea 3.0% 2.8mL</t>
  </si>
  <si>
    <t>J1T1618</t>
  </si>
  <si>
    <t>JUUL Pods Chamomile Tea 0.5% 2.8mL</t>
  </si>
  <si>
    <t>J1T1619</t>
  </si>
  <si>
    <t>JUUL Pods Chestnut Croissant 5.0% 2.8mL</t>
  </si>
  <si>
    <t>J1T1620</t>
  </si>
  <si>
    <t>JUUL Pods Chestnut Croissant 3.0% 2.8mL</t>
  </si>
  <si>
    <t>J1T1621</t>
  </si>
  <si>
    <t>JUUL Pods Chestnut Croissant 0.5% 2.8mL</t>
  </si>
  <si>
    <t>J1T1622</t>
  </si>
  <si>
    <t>JUUL Pods Lemon Tea 5.0% 2.8ml 4-pack</t>
  </si>
  <si>
    <t>J1T1623</t>
  </si>
  <si>
    <t>JUUL Pods Lemon Tea 3.0% 2.8mL</t>
  </si>
  <si>
    <t>J1T1624</t>
  </si>
  <si>
    <t>JUUL Pods Lemon Tea 0.5% 2.8mL</t>
  </si>
  <si>
    <t>J1T1625</t>
  </si>
  <si>
    <t>JUUL Pods Elderflower Fizz 5.0% 2.8mL</t>
  </si>
  <si>
    <t>J1T1626</t>
  </si>
  <si>
    <t>JUUL Pods Elderflower Fizz 3.0% 2.8mL</t>
  </si>
  <si>
    <t>J1T1627</t>
  </si>
  <si>
    <t>JUUL Pods Elderflower Fizz 0.5% 2.8mL</t>
  </si>
  <si>
    <t>J1T1628</t>
  </si>
  <si>
    <t>JUUL Pods Thai Iced Tea 5.0% 2.8ml 4-pack</t>
  </si>
  <si>
    <t>J1T1629</t>
  </si>
  <si>
    <t>JUUL Pods Thai Iced Tea 3.0% 2.8mL</t>
  </si>
  <si>
    <t>J1T1630</t>
  </si>
  <si>
    <t>JUUL Pods Thai Iced Tea 0.5% 2.8mL</t>
  </si>
  <si>
    <t>J1T1631</t>
  </si>
  <si>
    <t>JUUL 30ml Lemon Poppyseed 5.0%</t>
  </si>
  <si>
    <t>J1T1632</t>
  </si>
  <si>
    <t>JUUL 30ml Lemon Poppyseed 3.0%</t>
  </si>
  <si>
    <t>J1T1633</t>
  </si>
  <si>
    <t>JUUL 30ml Lemon Poppyseed 0.5%</t>
  </si>
  <si>
    <t>J1T1634</t>
  </si>
  <si>
    <t>JUUL 30ml Spicy Watermelon 5.0%</t>
  </si>
  <si>
    <t>J1T1635</t>
  </si>
  <si>
    <t>JUUL 30ml Spicy Watermelon 3.0%</t>
  </si>
  <si>
    <t>J1T1636</t>
  </si>
  <si>
    <t>JUUL 30ml Spicy Watermelon 0.5%</t>
  </si>
  <si>
    <t>J1T1637</t>
  </si>
  <si>
    <t>JUUL 30ml Peanut and Jam 5.0%</t>
  </si>
  <si>
    <t>J1T1638</t>
  </si>
  <si>
    <t>JUUL 30ml Peanut and Jam 3.0%</t>
  </si>
  <si>
    <t>J1T1639</t>
  </si>
  <si>
    <t>JUUL 30ml Peanut and Jam 0.5%</t>
  </si>
  <si>
    <t>J1T1640</t>
  </si>
  <si>
    <t>JUUL 30ml Guava Lychee 5.0%</t>
  </si>
  <si>
    <t>J1T1641</t>
  </si>
  <si>
    <t>JUUL 30ml Guava Lychee 3.0%</t>
  </si>
  <si>
    <t>J1T1642</t>
  </si>
  <si>
    <t>JUUL 30ml Guava Lychee 0.5%</t>
  </si>
  <si>
    <t>J1T1643</t>
  </si>
  <si>
    <t>JUUL 30ml Savory Tobacco 5.0%</t>
  </si>
  <si>
    <t>J1T1644</t>
  </si>
  <si>
    <t>JUUL 30ml Savory Tobacco 3.0%</t>
  </si>
  <si>
    <t>J1T1645</t>
  </si>
  <si>
    <t>JUUL 30ml Savory Tobacco 0.5%</t>
  </si>
  <si>
    <t>J1T1646</t>
  </si>
  <si>
    <t>JUUL 30ml Mimosa 5.0%</t>
  </si>
  <si>
    <t>J1T1647</t>
  </si>
  <si>
    <t>JUUL 30ml Mimosa 3.0%</t>
  </si>
  <si>
    <t>J1T1648</t>
  </si>
  <si>
    <t>JUUL 30ml Mimosa 0.5%</t>
  </si>
  <si>
    <t>J1T1649</t>
  </si>
  <si>
    <t>JUUL 30ml Chamomile Tea 5.0%</t>
  </si>
  <si>
    <t>J1T1650</t>
  </si>
  <si>
    <t>JUUL 30ml Chamomile Tea 3.0%</t>
  </si>
  <si>
    <t>J1T1651</t>
  </si>
  <si>
    <t>JUUL 30ml Chamomile Tea 0.5%</t>
  </si>
  <si>
    <t>J1T1652</t>
  </si>
  <si>
    <t>JUUL 30ml Chestnut Croissant 5.0%</t>
  </si>
  <si>
    <t>J1T1653</t>
  </si>
  <si>
    <t>JUUL 30ml Chestnut Croissant 3.0%</t>
  </si>
  <si>
    <t>J1T1654</t>
  </si>
  <si>
    <t>JUUL 30ml Chestnut Croissant 0.5%</t>
  </si>
  <si>
    <t>J1T1655</t>
  </si>
  <si>
    <t>JUUL 30ml Lemon Tea 5.0%</t>
  </si>
  <si>
    <t>J1T1656</t>
  </si>
  <si>
    <t>JUUL 30ml Lemon Tea 3.0%</t>
  </si>
  <si>
    <t>J1T1657</t>
  </si>
  <si>
    <t>JUUL 30ml Lemon Tea 0.5%</t>
  </si>
  <si>
    <t>J1T1658</t>
  </si>
  <si>
    <t>JUUL 30ml Elderflower Fizz 5.0%</t>
  </si>
  <si>
    <t>J1T1659</t>
  </si>
  <si>
    <t>JUUL 30ml Elderflower Fizz 3.0%</t>
  </si>
  <si>
    <t>J1T1660</t>
  </si>
  <si>
    <t>JUUL 30ml Elderflower Fizz 0.5%</t>
  </si>
  <si>
    <t>J1T1661</t>
  </si>
  <si>
    <t>JUUL 30ml Thai Iced Tea 5.0%</t>
  </si>
  <si>
    <t>J1T1662</t>
  </si>
  <si>
    <t>JUUL 30ml Thai Iced Tea 3.0%</t>
  </si>
  <si>
    <t>J1T1663</t>
  </si>
  <si>
    <t>JUUL 30ml Thai Iced Tea 0.5%</t>
  </si>
  <si>
    <t>J1T1790</t>
  </si>
  <si>
    <t>JUUL Virginia Tobacco 3% 1.4ml 2-pack</t>
  </si>
  <si>
    <t>J1T1791</t>
  </si>
  <si>
    <t>JUUL Cool Mint 3% 1.4ml 2-pack</t>
  </si>
  <si>
    <t>J1T1792</t>
  </si>
  <si>
    <t>J1T1793</t>
  </si>
  <si>
    <t>JUUL Smooth Apple Crumble 5% 1.4ml 2-pack</t>
  </si>
  <si>
    <t>J1T1794</t>
  </si>
  <si>
    <t>JUUL Smooth Tobacco 5% 1.4ml 2-pack</t>
  </si>
  <si>
    <t>J1T1795</t>
  </si>
  <si>
    <t>JUUL Smooth Pear 5% 1.4ml 2-pack</t>
  </si>
  <si>
    <t>J1T1796</t>
  </si>
  <si>
    <t>JUUL Smooth Menthol 5% 1.4ml 2-pack</t>
  </si>
  <si>
    <t>J1T1797</t>
  </si>
  <si>
    <t>JUUL Chess Pie 5% 2-pack</t>
  </si>
  <si>
    <t>J1T1798</t>
  </si>
  <si>
    <t>JUUL Thai Tea 5% 1.4ml 2-pack</t>
  </si>
  <si>
    <t>J1T1799</t>
  </si>
  <si>
    <t>JUUL Ginger Peach 5% 1.4ml 2-pack</t>
  </si>
  <si>
    <t>J1T1800</t>
  </si>
  <si>
    <t>JUUL Cinnamon Snap 5% 1.4ml 2-pack</t>
  </si>
  <si>
    <t>J1T1801</t>
  </si>
  <si>
    <t>JUUL Lemon Tea 5% 1.4ml 2-pack</t>
  </si>
  <si>
    <t>J1T1802</t>
  </si>
  <si>
    <t>JUUL Guava Lychee 5% 1.4ml 2-pack</t>
  </si>
  <si>
    <t>J1T1803</t>
  </si>
  <si>
    <t>JUUL Lemon Poppyseed 5% 1.4ml 2-pack</t>
  </si>
  <si>
    <t>J1T1804</t>
  </si>
  <si>
    <t>JUUL Classic Tobacco 5% 1.4ml 2-pack</t>
  </si>
  <si>
    <t>J1T1805</t>
  </si>
  <si>
    <t>JUUL Spicy Watermelon 5% 1.4ml 2-pack</t>
  </si>
  <si>
    <t>J1T1806</t>
  </si>
  <si>
    <t>JUUL Mimosa 5% 1.4ml 2-pack</t>
  </si>
  <si>
    <t>J1T1807</t>
  </si>
  <si>
    <t>JUUL Classic Menthol 5% 1.4ml 2-pack</t>
  </si>
  <si>
    <t>JUUL Mango 5% 1.4ml 2-pack</t>
  </si>
  <si>
    <t>J1T1808B</t>
  </si>
  <si>
    <t>JUUL Mango 5.0% 1.4mL B</t>
  </si>
  <si>
    <t>J1T1809</t>
  </si>
  <si>
    <t>JUUL Cool Mint Virginia Tobacco 5%1.4ml 2-pack</t>
  </si>
  <si>
    <t>JUUL Multipack Tobacco, Brulee, Mint, Mango 5% 2.8ml 4pk</t>
  </si>
  <si>
    <t>J1T1810B</t>
  </si>
  <si>
    <t>JUUL BOGO Multipack Tobacco, Brulee, Mint, Mango, 5% 2.8ml 4pk</t>
  </si>
  <si>
    <t>JUUL Virginia Tobacco 5% 1.4ml 2-pack</t>
  </si>
  <si>
    <t>J1T1811B</t>
  </si>
  <si>
    <t>JUUL Virginia Tob 5.0% 1.4mL B</t>
  </si>
  <si>
    <t>JUUL Fruit Medley 5% 1.4ml 2-pack</t>
  </si>
  <si>
    <t>J1T1812B</t>
  </si>
  <si>
    <t>JUUL Fruit Medley 5.0% 1.4mL B</t>
  </si>
  <si>
    <t>JUUL Cool Mint 5% 1.4ml 2-pack</t>
  </si>
  <si>
    <t>J1T1813B</t>
  </si>
  <si>
    <t>JUUL Cool Mint 5.0% 1.4mL B</t>
  </si>
  <si>
    <t>JUUL Creme Brulee 5% 1.4ml 2-pack</t>
  </si>
  <si>
    <t>J1T1814B</t>
  </si>
  <si>
    <t>JUUL Crème Brulee 5.0% 1.4mL B</t>
  </si>
  <si>
    <t>J1T1820</t>
  </si>
  <si>
    <t>JUUL Smooth Tobacco 5% 2.8ml 4-pack</t>
  </si>
  <si>
    <t>J1T1821</t>
  </si>
  <si>
    <t>JUUL Smooth Menthol 5% 2.8ml 4-pack</t>
  </si>
  <si>
    <t>J1T1856</t>
  </si>
  <si>
    <t>JUUL Black Flag Risen Enriched 5% 2.8mL 4-pack</t>
  </si>
  <si>
    <t>J1T1857</t>
  </si>
  <si>
    <t>JUUL  Grandmaster 5% 2.8ml 4-pack</t>
  </si>
  <si>
    <t>J1T1858</t>
  </si>
  <si>
    <t>Kiwi 5% 2.8ml 4-pack</t>
  </si>
  <si>
    <t>J1T1859</t>
  </si>
  <si>
    <t>Prelude Tobacco 3% 2.8ml 4-pack</t>
  </si>
  <si>
    <t>J1T1860</t>
  </si>
  <si>
    <t>Blueberry Citrus 5% 2.8ml 4-pack</t>
  </si>
  <si>
    <t>J1T1861</t>
  </si>
  <si>
    <t>Strawberry 5% 2.8ml 4-pack</t>
  </si>
  <si>
    <t>J1T1862</t>
  </si>
  <si>
    <t>Berry Tart 5% 2.8ml 4-pack</t>
  </si>
  <si>
    <t>J1T1863</t>
  </si>
  <si>
    <t>Peach 5% 2.8ml 4-pack</t>
  </si>
  <si>
    <t>J1T1864</t>
  </si>
  <si>
    <t>Grapevine 5% 2.8ml 4-pack</t>
  </si>
  <si>
    <t>J1T1865</t>
  </si>
  <si>
    <t>Strawberry Limoncello 5% 2.8ml 4-pack</t>
  </si>
  <si>
    <t>J1T1866</t>
  </si>
  <si>
    <t>Arctic Lime 5% 2.8ml 4-pack</t>
  </si>
  <si>
    <t>J1T1867</t>
  </si>
  <si>
    <t>Watermelon Limon 5% 2.8ml 4-pack</t>
  </si>
  <si>
    <t>J1T1868</t>
  </si>
  <si>
    <t>Southern Tobacco 5% 2.8ml 4-pack</t>
  </si>
  <si>
    <t>J1T1869</t>
  </si>
  <si>
    <t>JUUL Bowden's Mate 5% 2.8ml 4-pack</t>
  </si>
  <si>
    <t>J1T1870</t>
  </si>
  <si>
    <t>Parfait 5% 2.8ml 4-pack</t>
  </si>
  <si>
    <t>J1T1871</t>
  </si>
  <si>
    <t>Apple Cinnamon 5% 2.8ml 4-pack</t>
  </si>
  <si>
    <t>J1T1872</t>
  </si>
  <si>
    <t>Tropical Melon 5% 2.8ml 4-pack</t>
  </si>
  <si>
    <t>J1T1873</t>
  </si>
  <si>
    <t>Vanilla Crème 5% 2.8ml 4-pack</t>
  </si>
  <si>
    <t>J1T1874</t>
  </si>
  <si>
    <t>JUUL Castle Long 5% 2.8ml 4-pack</t>
  </si>
  <si>
    <t>J1T1875</t>
  </si>
  <si>
    <t>JUUL Private Blend-6</t>
  </si>
  <si>
    <t>J1T1876</t>
  </si>
  <si>
    <t>Orange 5% 2.8ml 4-pack</t>
  </si>
  <si>
    <t>J1T1877</t>
  </si>
  <si>
    <t>Peach Crème 5% 2.8ml 4-pack</t>
  </si>
  <si>
    <t>J1T1878</t>
  </si>
  <si>
    <t>Cinnamon Tart 5% 2.8ml 4-pack</t>
  </si>
  <si>
    <t>J1T1879</t>
  </si>
  <si>
    <t>JUUL Symmetry Six 5% 2.8ml 4-pack</t>
  </si>
  <si>
    <t>J1T1880</t>
  </si>
  <si>
    <t>Citrus Medley 5% 2.8ml 4-pack</t>
  </si>
  <si>
    <t>J1T1881</t>
  </si>
  <si>
    <t>Cinnamon Beignet 5% 2.8ml 4-pack</t>
  </si>
  <si>
    <t>J1T1882</t>
  </si>
  <si>
    <t>JUUL pods Mint 0% 2.8ml 4-pack</t>
  </si>
  <si>
    <t>J1T1883</t>
  </si>
  <si>
    <t>J1T1884</t>
  </si>
  <si>
    <t>JUUL pod empty 4-pack</t>
  </si>
  <si>
    <t>J1T1885</t>
  </si>
  <si>
    <t>JUUL pod Deep Tobacco 5% 2.8ml 4-pack</t>
  </si>
  <si>
    <t>J1T1887</t>
  </si>
  <si>
    <t>Coffee Crème 5% 2.8ml 4-pack</t>
  </si>
  <si>
    <t>J1T1889</t>
  </si>
  <si>
    <t>JUUL Unicorn Milk 5% 2.8ml 4-pack (#2)</t>
  </si>
  <si>
    <t>J1T1890</t>
  </si>
  <si>
    <t>Lime 5% 2.8ml 4-pack</t>
  </si>
  <si>
    <t>J1T1891</t>
  </si>
  <si>
    <t>Peppermint 5% 2.8ml 4-pack</t>
  </si>
  <si>
    <t>J1T1892</t>
  </si>
  <si>
    <t>Tobacco Trail 5% 2.8ml 4-pack</t>
  </si>
  <si>
    <t>J1T1913</t>
  </si>
  <si>
    <t>J1T2108</t>
  </si>
  <si>
    <t>Black Flag Risen Enriched</t>
  </si>
  <si>
    <t>J1T2109</t>
  </si>
  <si>
    <t>Grandmaster</t>
  </si>
  <si>
    <t>J1T2110</t>
  </si>
  <si>
    <t>Bowden's Mate</t>
  </si>
  <si>
    <t>J1T2111</t>
  </si>
  <si>
    <t>Castle Long</t>
  </si>
  <si>
    <t>J1T2112</t>
  </si>
  <si>
    <t>Symmetry Six</t>
  </si>
  <si>
    <t>JUUL Israel Classic Tobacco Refill Kit, 5%, 4 pods</t>
  </si>
  <si>
    <t>J1T2229</t>
  </si>
  <si>
    <t>JUUL Israel Cool Mint Refill Kit, 5%, 4 pods</t>
  </si>
  <si>
    <t>J1T2230</t>
  </si>
  <si>
    <t>JUUL Israel Mango Refill Kit, 5%, 4 pods</t>
  </si>
  <si>
    <t>J1T2231</t>
  </si>
  <si>
    <t>JUUL Israel Creme Brulee Refill Kit, 5%, 4 pods</t>
  </si>
  <si>
    <t>J1T2232</t>
  </si>
  <si>
    <t>JUUL Israel Cool Cucumber Refill Kit, 5%, 4 pods</t>
  </si>
  <si>
    <t>J1T2234</t>
  </si>
  <si>
    <t>JUUL Israel Flavor Multipack, 5%</t>
  </si>
  <si>
    <t>J1T2240</t>
  </si>
  <si>
    <t>JUUL UK Starter Pack 5%</t>
  </si>
  <si>
    <t>J1T2241</t>
  </si>
  <si>
    <t>JUUL UK Gold Refill Kit, 5%, 4 pods</t>
  </si>
  <si>
    <t>J1T2242</t>
  </si>
  <si>
    <t>JUUL UK Emerald Refill Kit, 5%, 4 pods</t>
  </si>
  <si>
    <t>J1T2243</t>
  </si>
  <si>
    <t>JUUL UK Amber Refill Kit, 5%, 4 pods</t>
  </si>
  <si>
    <t>J1T2244</t>
  </si>
  <si>
    <t>JUUL UK Ivory Refill Kit, 5%, 4 pods</t>
  </si>
  <si>
    <t>J1T2245</t>
  </si>
  <si>
    <t>JUUL UK Jade Refill Kit, 5%, 4 pods</t>
  </si>
  <si>
    <t>J1T2246</t>
  </si>
  <si>
    <t>JUUL UK Ruby Refill Kit, 5%, 4 pods</t>
  </si>
  <si>
    <t>J1T2301</t>
  </si>
  <si>
    <t>J1T2351</t>
  </si>
  <si>
    <t>JUULpods UK Starter Pack 20mg/mL (4pack)</t>
  </si>
  <si>
    <t>INTEU-CRP-4600-JUL</t>
  </si>
  <si>
    <t>JUULpods CA Virginia Tobacco Refill Kit, 5%, 4 pods</t>
  </si>
  <si>
    <t>JUULpods CA Cool Mint Refill Kit, 5%, 4 pods</t>
  </si>
  <si>
    <t>JUULpods CA Mango Refill Kit, 5%, 4 pods</t>
  </si>
  <si>
    <t>JUULpods CA Vanilla Refill Kit, 5%, 4 pods</t>
  </si>
  <si>
    <t>JUULpods CA Cool Cucumber Refill Kit, 5%, 4 pods</t>
  </si>
  <si>
    <t>J1T2433</t>
  </si>
  <si>
    <t>JUULpods CA Variety Pack, 5%, 4 pods</t>
  </si>
  <si>
    <t>JUULpods CA Fruit Medley Refill Kit, 5%, 4 pods</t>
  </si>
  <si>
    <t>J1T2440</t>
  </si>
  <si>
    <t>JUULpods FR Golden Tobacco 20mg/mL (4pack)</t>
  </si>
  <si>
    <t>J1T2441</t>
  </si>
  <si>
    <t>JUULpods FR Glacier Mint 20mg/mL (4pack)</t>
  </si>
  <si>
    <t>J1T2442</t>
  </si>
  <si>
    <t>JUULpods FR Mango Nectar 20mg/mL (4pack)</t>
  </si>
  <si>
    <t>J1T2443</t>
  </si>
  <si>
    <t>JUULpods FR Royal Crème 20mg/mL (4pack)</t>
  </si>
  <si>
    <t>J1T2444</t>
  </si>
  <si>
    <t>JUULpods FR Apple Orchard 20mg/mL (4pack)</t>
  </si>
  <si>
    <t>J1T2445</t>
  </si>
  <si>
    <t>JUULpods FR Alpine Strawberry (20mg/mL) (4pack)</t>
  </si>
  <si>
    <t>J1T2446</t>
  </si>
  <si>
    <t>JUULpods FR Starter Pack 20mg/mL (4pack)</t>
  </si>
  <si>
    <t>J1T2454</t>
  </si>
  <si>
    <t>JUULpods IL Golden Tobacco 20mg/mL (4pack)</t>
  </si>
  <si>
    <t>J1T2455</t>
  </si>
  <si>
    <t>JUULpods IL Glacier Mint 20mg/mL (4pack)</t>
  </si>
  <si>
    <t>J1T2456</t>
  </si>
  <si>
    <t>JUULpods IL Mango Nectar 20mg/mL (4pack)</t>
  </si>
  <si>
    <t>J1T2457</t>
  </si>
  <si>
    <t>JUULpods IL Royal Crème 20mg/mL (4pack)</t>
  </si>
  <si>
    <t>J1T2458</t>
  </si>
  <si>
    <t>JUULpods IL Apple Orchard 20mg/mL (4pack)</t>
  </si>
  <si>
    <t>J1T2460</t>
  </si>
  <si>
    <t>JUULpods IL Starter Pack 20mg/mL (4pack)</t>
  </si>
  <si>
    <t>J1T2479</t>
  </si>
  <si>
    <t>JUULpods DE Golden Tobacco 20mg/mL (4pack)</t>
  </si>
  <si>
    <t>J1T2480</t>
  </si>
  <si>
    <t>J1T2481</t>
  </si>
  <si>
    <t>J1T2482</t>
  </si>
  <si>
    <t>J1T2483</t>
  </si>
  <si>
    <t>J1T2484</t>
  </si>
  <si>
    <t>JUULpods DE Alpine Strawberry 20mg/mL (4pack)</t>
  </si>
  <si>
    <t>J1T2486</t>
  </si>
  <si>
    <t>J1T2489</t>
  </si>
  <si>
    <t>JUULpods ITL Golden Tobacco 20mg/mL (4pack)</t>
  </si>
  <si>
    <t>J1T2490</t>
  </si>
  <si>
    <t>JUULpods ITL Glacier Mint 20mg/mL (4pack)</t>
  </si>
  <si>
    <t>J1T2491</t>
  </si>
  <si>
    <t>JUULpods ITL Mango Nectar 20mg/mL (4pack)</t>
  </si>
  <si>
    <t>J1T2492</t>
  </si>
  <si>
    <t>JUULpods ITL Royal Crème 20mg/mL (4pack)</t>
  </si>
  <si>
    <t>J1T2493</t>
  </si>
  <si>
    <t>JUULpods ITL Apple Orchard 20mg/mL (4pack)</t>
  </si>
  <si>
    <t>J1T2494</t>
  </si>
  <si>
    <t>JUULpods ITL Alpine Strawberry 20mg/mL (4pack)</t>
  </si>
  <si>
    <t>J1T2496</t>
  </si>
  <si>
    <t>JUULpods ITL Starter Pack 20mg/mL (4pack)</t>
  </si>
  <si>
    <t>J1T2502</t>
  </si>
  <si>
    <t>JUULpods RU Classic Tobacco Refill Kit, 5%, 4 pods</t>
  </si>
  <si>
    <t>J1T2503</t>
  </si>
  <si>
    <t>JUULpods RU Mint Refill Kit, 5%, 4 pods</t>
  </si>
  <si>
    <t>J1T2504</t>
  </si>
  <si>
    <t>JUULpods RU Mango Refill Kit, 5%, 4 pods</t>
  </si>
  <si>
    <t>J1T2505</t>
  </si>
  <si>
    <t>JUULpods RU Vanilla Refill Kit, 5%, 4 pods</t>
  </si>
  <si>
    <t>J1T2506</t>
  </si>
  <si>
    <t>JUULpods RU Cucumber Refill Kit, 5%, 4 pods</t>
  </si>
  <si>
    <t>J1T2508</t>
  </si>
  <si>
    <t>JUULpods RU Starter Pack, 5% (4pack)</t>
  </si>
  <si>
    <t>JIK1052</t>
  </si>
  <si>
    <t>KIT1020</t>
  </si>
  <si>
    <t>Portfolio shipper, singles</t>
  </si>
  <si>
    <t>NSK KITS</t>
  </si>
  <si>
    <t>KIT1059</t>
  </si>
  <si>
    <t>JUUL Component Device, Charger, Packaging</t>
  </si>
  <si>
    <t>KIT1060</t>
  </si>
  <si>
    <t>JUUL Starter Kit DNA components</t>
  </si>
  <si>
    <t>KIT1060B</t>
  </si>
  <si>
    <t>JUUL Israel Starter Kit Component</t>
  </si>
  <si>
    <t>KIT1060R</t>
  </si>
  <si>
    <t>JUUL Starter Kit DNA Component</t>
  </si>
  <si>
    <t>KIT1061</t>
  </si>
  <si>
    <t>JUUL Starter Kit MT Labor, Packaging</t>
  </si>
  <si>
    <t>LABORCOGS</t>
  </si>
  <si>
    <t>Labor</t>
  </si>
  <si>
    <t>KIT1062</t>
  </si>
  <si>
    <t>JUUL Component Device MT, Charger, Packaging</t>
  </si>
  <si>
    <t>KIT1070</t>
  </si>
  <si>
    <t>JUUL New Mango Starter Kit DNA Component</t>
  </si>
  <si>
    <t>KIT1080</t>
  </si>
  <si>
    <t>JUUL UK Starter Kit DNA components</t>
  </si>
  <si>
    <t>KIT1082</t>
  </si>
  <si>
    <t>PAX2 Pitch Kit</t>
  </si>
  <si>
    <t>KIT1083</t>
  </si>
  <si>
    <t>Launch retailer Activation Kit A</t>
  </si>
  <si>
    <t>KIT1084</t>
  </si>
  <si>
    <t>PAX Retailer Activation Kit</t>
  </si>
  <si>
    <t>KIT1090</t>
  </si>
  <si>
    <t>JUUL New US Starter Kit Component</t>
  </si>
  <si>
    <t>KIT1100</t>
  </si>
  <si>
    <t>JUUL New UK Starter Kit Component</t>
  </si>
  <si>
    <t>KIT1110</t>
  </si>
  <si>
    <t>JUUL New Israel Starter Kit Component</t>
  </si>
  <si>
    <t>KIT1120</t>
  </si>
  <si>
    <t>JUUL New Canada Starter Kit Component</t>
  </si>
  <si>
    <t>KIT1130</t>
  </si>
  <si>
    <t>JUUL New France Starter Kit Component</t>
  </si>
  <si>
    <t>JUUL New Italy Starter Kit Component</t>
  </si>
  <si>
    <t>KIT1150</t>
  </si>
  <si>
    <t>JUUL New Germany Starter Kit Component</t>
  </si>
  <si>
    <t>KIT1160</t>
  </si>
  <si>
    <t>JUUL New Russia Starter Kit Component</t>
  </si>
  <si>
    <t>KIT1167</t>
  </si>
  <si>
    <t>KIT1178</t>
  </si>
  <si>
    <t>JUUL Retailer Activation Kit</t>
  </si>
  <si>
    <t>KIT1194</t>
  </si>
  <si>
    <t>JUUL NY launch retailer activation kit</t>
  </si>
  <si>
    <t>KIT1200</t>
  </si>
  <si>
    <t>JUUL Exxon mobil activation 1 PBD SE</t>
  </si>
  <si>
    <t>KIT1238</t>
  </si>
  <si>
    <t>PAX2 Activation Kit UK</t>
  </si>
  <si>
    <t>KIT1240</t>
  </si>
  <si>
    <t>KIT1248</t>
  </si>
  <si>
    <t>PAX2 Activation Kit Ger</t>
  </si>
  <si>
    <t>KIT1255</t>
  </si>
  <si>
    <t>PAX2 Activation Kit FR</t>
  </si>
  <si>
    <t>KIT1262</t>
  </si>
  <si>
    <t>PAX2 Activation Kit SP</t>
  </si>
  <si>
    <t>KIT1269</t>
  </si>
  <si>
    <t>PAX2 Activation Kit Netherlands</t>
  </si>
  <si>
    <t>KIT1270</t>
  </si>
  <si>
    <t>KIT1272</t>
  </si>
  <si>
    <t>Pitch Kit Canada</t>
  </si>
  <si>
    <t>KIT1278</t>
  </si>
  <si>
    <t>PAX2 Pitch Kit UK</t>
  </si>
  <si>
    <t>KIT1283</t>
  </si>
  <si>
    <t>PAX2 Pitch Kit Germany</t>
  </si>
  <si>
    <t>KIT1288</t>
  </si>
  <si>
    <t>PAX2 Pitch Kit France</t>
  </si>
  <si>
    <t>KIT1293</t>
  </si>
  <si>
    <t>PAX2 Pitch Kit Spain</t>
  </si>
  <si>
    <t>KIT1298</t>
  </si>
  <si>
    <t>PAX2 Pitch Kit - Netherlands</t>
  </si>
  <si>
    <t>KIT1303</t>
  </si>
  <si>
    <t>JUUL PITCH KIT V2</t>
  </si>
  <si>
    <t>KIT1306</t>
  </si>
  <si>
    <t>KIT1307</t>
  </si>
  <si>
    <t>PAX2 Retail Activation Kit France</t>
  </si>
  <si>
    <t>KIT1308</t>
  </si>
  <si>
    <t>PAX2 Retail Activation Kit Spain</t>
  </si>
  <si>
    <t>KIT1309</t>
  </si>
  <si>
    <t>PAX2 Retail Activation Kit Netherlands</t>
  </si>
  <si>
    <t>KIT1315</t>
  </si>
  <si>
    <t>PAX2 Retail Activation Kit Canada</t>
  </si>
  <si>
    <t>KIT1668</t>
  </si>
  <si>
    <t>PAX Weeknd Master Carton</t>
  </si>
  <si>
    <t>KIT1674</t>
  </si>
  <si>
    <t>PAX GWP Master Carton Kit</t>
  </si>
  <si>
    <t>B2BKITS</t>
  </si>
  <si>
    <t>KIT1681</t>
  </si>
  <si>
    <t>PAX GWP - Charcoal Package</t>
  </si>
  <si>
    <t>KIT1682</t>
  </si>
  <si>
    <t>PAX GWP - Topaz Package</t>
  </si>
  <si>
    <t>KIT1683</t>
  </si>
  <si>
    <t>PAX GWP - Flare Package</t>
  </si>
  <si>
    <t>KIT1684</t>
  </si>
  <si>
    <t>PAX GWP - Platinum Package</t>
  </si>
  <si>
    <t>KIT1695</t>
  </si>
  <si>
    <t>Pax Accessory Kit Blue</t>
  </si>
  <si>
    <t>KIT1696</t>
  </si>
  <si>
    <t>Pax Accessory Kit Pink</t>
  </si>
  <si>
    <t>KIT1697</t>
  </si>
  <si>
    <t>Pax Accessory Kit Green</t>
  </si>
  <si>
    <t>KIT1698</t>
  </si>
  <si>
    <t>Pax Accessory Kit Black</t>
  </si>
  <si>
    <t>KIT1743</t>
  </si>
  <si>
    <t>PAX2 DHS PK Complete</t>
  </si>
  <si>
    <t>MKT PAX</t>
  </si>
  <si>
    <t>HCORP-CRP-5100-PAX</t>
  </si>
  <si>
    <t>KIT1763</t>
  </si>
  <si>
    <t>PAX retail activation Kit</t>
  </si>
  <si>
    <t>KIT1764</t>
  </si>
  <si>
    <t>JUUL retail activation Kit</t>
  </si>
  <si>
    <t>KIT1769</t>
  </si>
  <si>
    <t>JUUL retailer sampling kit</t>
  </si>
  <si>
    <t>KIT1789</t>
  </si>
  <si>
    <t>PAX BR pitch kit</t>
  </si>
  <si>
    <t>KIT1832</t>
  </si>
  <si>
    <t>PAX variety kit</t>
  </si>
  <si>
    <t>KIT1833</t>
  </si>
  <si>
    <t>JUUL variety kit</t>
  </si>
  <si>
    <t>KIT1855</t>
  </si>
  <si>
    <t>JUUL Basic Variety Kit</t>
  </si>
  <si>
    <t>HCORP-B2B-4600-JUL</t>
  </si>
  <si>
    <t>KIT1886</t>
  </si>
  <si>
    <t>JUUL Limited Variety Kit</t>
  </si>
  <si>
    <t>KIT1893</t>
  </si>
  <si>
    <t>GWP Flare with speaker</t>
  </si>
  <si>
    <t>P2D</t>
  </si>
  <si>
    <t>KIT1894</t>
  </si>
  <si>
    <t>GWP Topaz with speaker</t>
  </si>
  <si>
    <t>KIT1954</t>
  </si>
  <si>
    <t>P3 Retailer Activation Kit</t>
  </si>
  <si>
    <t>MKT P3</t>
  </si>
  <si>
    <t>HCORP-CRP-5100-P3E</t>
  </si>
  <si>
    <t>LIABILITYONLY</t>
  </si>
  <si>
    <t>For Liability Only POs - NOT TO BE RECEIVED AGAINST</t>
  </si>
  <si>
    <t>MAGNET</t>
  </si>
  <si>
    <t>Pax - Magnet</t>
  </si>
  <si>
    <t>MKT1012</t>
  </si>
  <si>
    <t>M3 Launch Poster</t>
  </si>
  <si>
    <t>MKT1085</t>
  </si>
  <si>
    <t>PAX2 Product Sell Sheet</t>
  </si>
  <si>
    <t>MKT1086</t>
  </si>
  <si>
    <t>PAX2 Accessory Sell Sheet</t>
  </si>
  <si>
    <t>MKT1087</t>
  </si>
  <si>
    <t>PAX Comparison Chart</t>
  </si>
  <si>
    <t>MKT1088</t>
  </si>
  <si>
    <t>PAX2 Thank You Card</t>
  </si>
  <si>
    <t>MKT1089</t>
  </si>
  <si>
    <t>PAX2 Authorized Retailer Poster</t>
  </si>
  <si>
    <t>MKT1090</t>
  </si>
  <si>
    <t>PAX2 Authorized Retailer Cling</t>
  </si>
  <si>
    <t>MKT1091</t>
  </si>
  <si>
    <t>PAX2 Pro Tips Card</t>
  </si>
  <si>
    <t>MKT1092</t>
  </si>
  <si>
    <t>PAX2 Pack of Takeaway Cards</t>
  </si>
  <si>
    <t>MKT1093</t>
  </si>
  <si>
    <t>Shipping Box</t>
  </si>
  <si>
    <t>PACKAGING</t>
  </si>
  <si>
    <t>MKT1095</t>
  </si>
  <si>
    <t>Exterior RETAILER ACTIVATION KIT Sticker</t>
  </si>
  <si>
    <t>MKT1096</t>
  </si>
  <si>
    <t>PAX2 Pro Tips Card Holder</t>
  </si>
  <si>
    <t>MKT1097</t>
  </si>
  <si>
    <t>PAX2 Takeaway Card Holder</t>
  </si>
  <si>
    <t>MKT1146</t>
  </si>
  <si>
    <t>PAX 2 Available Now Poster</t>
  </si>
  <si>
    <t>MKT1151</t>
  </si>
  <si>
    <t>JUUL Counter Unit Checklist</t>
  </si>
  <si>
    <t>MKT1154</t>
  </si>
  <si>
    <t>JUUL Acrylic Counter Unit with Lock</t>
  </si>
  <si>
    <t>MKT1155</t>
  </si>
  <si>
    <t>JUUL Acrylic Counter Unit without Lock</t>
  </si>
  <si>
    <t>MKT1158</t>
  </si>
  <si>
    <t>JUUL sell sheet</t>
  </si>
  <si>
    <t>MKT1159</t>
  </si>
  <si>
    <t>JUUL counter unit half sheet</t>
  </si>
  <si>
    <t>MKT1160</t>
  </si>
  <si>
    <t>JUUL Takeaway cards 50/pk</t>
  </si>
  <si>
    <t>MKT1161</t>
  </si>
  <si>
    <t>takeway card holders</t>
  </si>
  <si>
    <t>MKT CRP</t>
  </si>
  <si>
    <t>MKT1162</t>
  </si>
  <si>
    <t>JUUL Counter Unit Planogram w/cling</t>
  </si>
  <si>
    <t>MKT1163</t>
  </si>
  <si>
    <t>JUUL in-rack planogram</t>
  </si>
  <si>
    <t>MKT1165</t>
  </si>
  <si>
    <t>JUUL poster</t>
  </si>
  <si>
    <t>MKT1166</t>
  </si>
  <si>
    <t>JUUL cling</t>
  </si>
  <si>
    <t>MKT1167</t>
  </si>
  <si>
    <t>JUUL Pro Tips Table Tent</t>
  </si>
  <si>
    <t>MKT1172</t>
  </si>
  <si>
    <t>MKT1173</t>
  </si>
  <si>
    <t>PAX2 thank you card V2</t>
  </si>
  <si>
    <t>MKT1174</t>
  </si>
  <si>
    <t>PAX2 pro tips table tent</t>
  </si>
  <si>
    <t>MKT1175</t>
  </si>
  <si>
    <t>PAX2 retail support card</t>
  </si>
  <si>
    <t>MKT1176</t>
  </si>
  <si>
    <t>PAX2 CS takeaway card 20</t>
  </si>
  <si>
    <t>MKT1177</t>
  </si>
  <si>
    <t>JUUL coming soon table tent</t>
  </si>
  <si>
    <t>MKT1179</t>
  </si>
  <si>
    <t>JUUL IRC change mat</t>
  </si>
  <si>
    <t>MKT1180</t>
  </si>
  <si>
    <t>JUUL IRC poster</t>
  </si>
  <si>
    <t>MKT1183</t>
  </si>
  <si>
    <t>PAX2 consumer takeaway card sticker</t>
  </si>
  <si>
    <t>MKT1184</t>
  </si>
  <si>
    <t>PAX2 support takeaway acrd sticker</t>
  </si>
  <si>
    <t>MKT1186</t>
  </si>
  <si>
    <t>JUUL horizontal change mat</t>
  </si>
  <si>
    <t>MKT1190</t>
  </si>
  <si>
    <t>product card</t>
  </si>
  <si>
    <t>MKT1192</t>
  </si>
  <si>
    <t>PAX2 retailer activation kit execution guide</t>
  </si>
  <si>
    <t>MKT1195</t>
  </si>
  <si>
    <t>JUUL IRC Coupon Save $15</t>
  </si>
  <si>
    <t>MKT1196</t>
  </si>
  <si>
    <t>JUUL IRC launch coupon Juice</t>
  </si>
  <si>
    <t>MKT1197</t>
  </si>
  <si>
    <t>JUUL IRC launch coupon Pods</t>
  </si>
  <si>
    <t>MKT1201</t>
  </si>
  <si>
    <t>JUUL Launch IRC Easel</t>
  </si>
  <si>
    <t>MKT1202</t>
  </si>
  <si>
    <t>JUUL Takeaway cards - Field Marketing</t>
  </si>
  <si>
    <t>MKT1205</t>
  </si>
  <si>
    <t>PAX2 takeaway cards with sticker</t>
  </si>
  <si>
    <t>MKT1206</t>
  </si>
  <si>
    <t>PAX2 CS takeaway cards with sticker</t>
  </si>
  <si>
    <t>MKT1207</t>
  </si>
  <si>
    <t>Exterior retailer activation kit sticker 6x6</t>
  </si>
  <si>
    <t>MKT1208</t>
  </si>
  <si>
    <t>JUUL Counter Unit Latch Repair Kit</t>
  </si>
  <si>
    <t>MKT1209</t>
  </si>
  <si>
    <t>PAX2 CS Takeaway Cards with Sticker (Field Marketing)</t>
  </si>
  <si>
    <t>MKT1210</t>
  </si>
  <si>
    <t>PAX2 Takeaway Cards with Sticker (Field Marketing)</t>
  </si>
  <si>
    <t>MKT1211</t>
  </si>
  <si>
    <t>JUUL CS Takeaway Cards 20 pack</t>
  </si>
  <si>
    <t>MKT1212</t>
  </si>
  <si>
    <t>JUUL Acrylic display power cord</t>
  </si>
  <si>
    <t>MKT1213</t>
  </si>
  <si>
    <t>JUUL Retail Support Card</t>
  </si>
  <si>
    <t>MKT1214</t>
  </si>
  <si>
    <t>JUUL Retailer Activation Kit Box</t>
  </si>
  <si>
    <t>MKT1217</t>
  </si>
  <si>
    <t>JUUL Retail Employee User Guide</t>
  </si>
  <si>
    <t>MKT1219</t>
  </si>
  <si>
    <t>PAX 2 Brochure English</t>
  </si>
  <si>
    <t>MKT1220</t>
  </si>
  <si>
    <t>PAX 2 Brochure Canadian French</t>
  </si>
  <si>
    <t>MKT1221</t>
  </si>
  <si>
    <t>PAX 2 Authorized Retailer Poster 18x24</t>
  </si>
  <si>
    <t>MKT1222</t>
  </si>
  <si>
    <t>PAX2 pitch kit folder Canada</t>
  </si>
  <si>
    <t>MKT1223</t>
  </si>
  <si>
    <t>PAX2 product sell sheet Canada</t>
  </si>
  <si>
    <t>MKT1224</t>
  </si>
  <si>
    <t>PAX2 accessory sell sheet Canada</t>
  </si>
  <si>
    <t>MKT1225</t>
  </si>
  <si>
    <t>PAX2 comparison half sheet Canada</t>
  </si>
  <si>
    <t>MKT1226</t>
  </si>
  <si>
    <t>PAX2 available now poster UK</t>
  </si>
  <si>
    <t>MKT1227</t>
  </si>
  <si>
    <t>PAX2 Thank You Card V2 - UK</t>
  </si>
  <si>
    <t>MKT1228</t>
  </si>
  <si>
    <t>PAX2 Takeaway Cards (50/pk) UK</t>
  </si>
  <si>
    <t>MKT1229</t>
  </si>
  <si>
    <t>PAX2 Authorized Retailer Cling UK</t>
  </si>
  <si>
    <t>MKT1230</t>
  </si>
  <si>
    <t>PAX2 Pro Tips Table Tent - UK</t>
  </si>
  <si>
    <t>MKT1231</t>
  </si>
  <si>
    <t>PAX2 Activation Kit Boxes</t>
  </si>
  <si>
    <t>MKT1232</t>
  </si>
  <si>
    <t>PAX 2 Brochure UK</t>
  </si>
  <si>
    <t>MKT1233</t>
  </si>
  <si>
    <t>PAX2 Available Now Poster Germany</t>
  </si>
  <si>
    <t>MKT1234</t>
  </si>
  <si>
    <t>PAX2 Thank You Card V2 Germany</t>
  </si>
  <si>
    <t>MKT1235</t>
  </si>
  <si>
    <t>PAX2 Takeaway Cards (50/pk) Germany</t>
  </si>
  <si>
    <t>MKT1236</t>
  </si>
  <si>
    <t>PAX2 Authorized Retailer Cling Germany</t>
  </si>
  <si>
    <t>MKT1237</t>
  </si>
  <si>
    <t>PAX2 Pro Tips Table Tent Germany</t>
  </si>
  <si>
    <t>MKT1239</t>
  </si>
  <si>
    <t>PAX 2 Brochure Germany</t>
  </si>
  <si>
    <t>MKT1240</t>
  </si>
  <si>
    <t>JUUL Field Account Change Mats</t>
  </si>
  <si>
    <t>MKT1243</t>
  </si>
  <si>
    <t>PAX2 Available Now Poster - FR</t>
  </si>
  <si>
    <t>MKT1244</t>
  </si>
  <si>
    <t>PAX2 Thank You Card V2 - FR</t>
  </si>
  <si>
    <t>MKT1245</t>
  </si>
  <si>
    <t>PAX2 Takeaway Cards (50/pk) - FR</t>
  </si>
  <si>
    <t>MKT1246</t>
  </si>
  <si>
    <t>PAX2 Authorized Retailer Cling - FR</t>
  </si>
  <si>
    <t>MKT1247</t>
  </si>
  <si>
    <t>PAX2 Pro Tips Table Tent - FR</t>
  </si>
  <si>
    <t>MKT1249</t>
  </si>
  <si>
    <t>PAX 2 Brochure - FR</t>
  </si>
  <si>
    <t>MKT1250</t>
  </si>
  <si>
    <t>PAX2 Available Now Poster - SP</t>
  </si>
  <si>
    <t>MKT1251</t>
  </si>
  <si>
    <t>PAX2 Thank You Card V2 - SP</t>
  </si>
  <si>
    <t>MKT1252</t>
  </si>
  <si>
    <t>PAX2 Takeaway Cards (50/pk) - SP</t>
  </si>
  <si>
    <t>MKT1253</t>
  </si>
  <si>
    <t>PAX2 Authorized Retailer Cling - SP</t>
  </si>
  <si>
    <t>MKT1254</t>
  </si>
  <si>
    <t>PAX2 Pro Tips Table Tent - SP</t>
  </si>
  <si>
    <t>MKT1256</t>
  </si>
  <si>
    <t>PAX 2 Brochure - SP</t>
  </si>
  <si>
    <t>MKT1257</t>
  </si>
  <si>
    <t>PAX2 Available Now Poster - CAN</t>
  </si>
  <si>
    <t>MKT1258</t>
  </si>
  <si>
    <t>PAX2 Thank You Card V2 - CAN</t>
  </si>
  <si>
    <t>MKT1259</t>
  </si>
  <si>
    <t>PAX2 Takeaway Cards (50/pk) - CAN</t>
  </si>
  <si>
    <t>MKT1260</t>
  </si>
  <si>
    <t>PAX2 Authorized Retailer Cling - CAN</t>
  </si>
  <si>
    <t>MKT1261</t>
  </si>
  <si>
    <t>PAX2 Pro Tips Table Tent - CAN</t>
  </si>
  <si>
    <t>MKT1263</t>
  </si>
  <si>
    <t>PAX 2 Brochure - CAN</t>
  </si>
  <si>
    <t>MKT1264</t>
  </si>
  <si>
    <t>PAX2 Available Now Poster Netherlands</t>
  </si>
  <si>
    <t>MKT1265</t>
  </si>
  <si>
    <t>PAX2 Thank You Card V2 Netherlands</t>
  </si>
  <si>
    <t>MKT1266</t>
  </si>
  <si>
    <t>PAX2 Takeaway Cards (50/pk) Netherlands</t>
  </si>
  <si>
    <t>MKT1267</t>
  </si>
  <si>
    <t>PAX2 Authorized Retailer Cling Netherlands</t>
  </si>
  <si>
    <t>MKT1268</t>
  </si>
  <si>
    <t>PAX2 Pro Tips Table Tent Netherlands</t>
  </si>
  <si>
    <t>MKT1270</t>
  </si>
  <si>
    <t>PAX 2 Brochure Netherlands</t>
  </si>
  <si>
    <t>MKT1271</t>
  </si>
  <si>
    <t>JUUL Takeaway Cards 2.0</t>
  </si>
  <si>
    <t>MKT1273</t>
  </si>
  <si>
    <t>PAX 2 Activation Box Insert</t>
  </si>
  <si>
    <t>MKT1274</t>
  </si>
  <si>
    <t>JUUL Activation Box Insert</t>
  </si>
  <si>
    <t>MKT1275</t>
  </si>
  <si>
    <t>JUUL Retail Execution Guide</t>
  </si>
  <si>
    <t>MKT1276</t>
  </si>
  <si>
    <t>JUUL Counter unit with lock no video screen</t>
  </si>
  <si>
    <t>MKT1279</t>
  </si>
  <si>
    <t>PAX2 Pitch Kit Folder - UK</t>
  </si>
  <si>
    <t>MKT1280</t>
  </si>
  <si>
    <t>PAX2 Product Sell Sheet - UK</t>
  </si>
  <si>
    <t>MKT1281</t>
  </si>
  <si>
    <t>PAX2 Accessory Sell Sheet - UK</t>
  </si>
  <si>
    <t>MKT1282</t>
  </si>
  <si>
    <t>PAX 2 Comparison Half Sheet - UK</t>
  </si>
  <si>
    <t>MKT1284</t>
  </si>
  <si>
    <t>PAX2 Pitch Kit Folder - Germany</t>
  </si>
  <si>
    <t>MKT1285</t>
  </si>
  <si>
    <t>PAX2 Product Sell Sheet - Germany</t>
  </si>
  <si>
    <t>MKT1286</t>
  </si>
  <si>
    <t>PAX2 Accessory Sell Sheet - Germany</t>
  </si>
  <si>
    <t>MKT1287</t>
  </si>
  <si>
    <t>PAX 2 Comparison Half Sheet - Germany</t>
  </si>
  <si>
    <t>MKT1289</t>
  </si>
  <si>
    <t>PAX2 Pitch Kit Folder - France</t>
  </si>
  <si>
    <t>MKT1290</t>
  </si>
  <si>
    <t>PAX2 Product Sell Sheet - France</t>
  </si>
  <si>
    <t>MKT1291</t>
  </si>
  <si>
    <t>PAX2 Accessory Sell Sheet - France</t>
  </si>
  <si>
    <t>MKT1292</t>
  </si>
  <si>
    <t>PAX 2 Comparison Half Sheet - France</t>
  </si>
  <si>
    <t>MKT1294</t>
  </si>
  <si>
    <t>PAX2 Pitch Kit Folder - Spain</t>
  </si>
  <si>
    <t>MKT1295</t>
  </si>
  <si>
    <t>PAX2 Product Sell Sheet - Spain</t>
  </si>
  <si>
    <t>MKT1296</t>
  </si>
  <si>
    <t>PAX2 Accessory Sell Sheet - Spain</t>
  </si>
  <si>
    <t>MKT1297</t>
  </si>
  <si>
    <t>PAX 2 Comparison Half Sheet - Spain</t>
  </si>
  <si>
    <t>MKT1298</t>
  </si>
  <si>
    <t>MKT1299</t>
  </si>
  <si>
    <t>PAX2 Pitch Kit Folder - Netherlands</t>
  </si>
  <si>
    <t>MKT1300</t>
  </si>
  <si>
    <t>PAX2 Product Sell Sheet - Netherlands</t>
  </si>
  <si>
    <t>MKT1301</t>
  </si>
  <si>
    <t>PAX2 Accessory Sell Sheet - Netherlands</t>
  </si>
  <si>
    <t>MKT1302</t>
  </si>
  <si>
    <t>PAX 2 Comparison Half Sheet - Netherlands</t>
  </si>
  <si>
    <t>MKT1304</t>
  </si>
  <si>
    <t>JUUL Product Sell Sheet V2</t>
  </si>
  <si>
    <t>MKT1305</t>
  </si>
  <si>
    <t>JUUL Product Tips Sheet V2</t>
  </si>
  <si>
    <t>MKT1306</t>
  </si>
  <si>
    <t>JUUL Planogram cling</t>
  </si>
  <si>
    <t>MKT1310</t>
  </si>
  <si>
    <t>Black Next level t-shirt mens S</t>
  </si>
  <si>
    <t>MKT1311</t>
  </si>
  <si>
    <t>Black Next level t-shirt mens M</t>
  </si>
  <si>
    <t>MKT1312</t>
  </si>
  <si>
    <t>Black Next level t-shirt mens L</t>
  </si>
  <si>
    <t>MKT1313</t>
  </si>
  <si>
    <t>Black Next level t-shirt mens XL</t>
  </si>
  <si>
    <t>MKT1314</t>
  </si>
  <si>
    <t>Black Next level t-shirt mens XXL</t>
  </si>
  <si>
    <t>MKT1323</t>
  </si>
  <si>
    <t>JUUL Pricing Callout Card 3 x 5</t>
  </si>
  <si>
    <t>MKT1324</t>
  </si>
  <si>
    <t>JUUL Pricing Cling 1.5 x 8</t>
  </si>
  <si>
    <t>MKT1325</t>
  </si>
  <si>
    <t>JUUL Promo Pricing Cling (Diamond)</t>
  </si>
  <si>
    <t>MKT1326</t>
  </si>
  <si>
    <t>Counter video screens</t>
  </si>
  <si>
    <t>MKT1327</t>
  </si>
  <si>
    <t>JUUL Takeaway Cards V4</t>
  </si>
  <si>
    <t>MKT1328</t>
  </si>
  <si>
    <t>PAX 1 Metal Wood Brochure Holder</t>
  </si>
  <si>
    <t>MKT1329</t>
  </si>
  <si>
    <t>P1 video cube monitor</t>
  </si>
  <si>
    <t>MKT1330</t>
  </si>
  <si>
    <t>Retail support card - FR</t>
  </si>
  <si>
    <t>MKT1331</t>
  </si>
  <si>
    <t>Retail support card - SP</t>
  </si>
  <si>
    <t>MKT1332</t>
  </si>
  <si>
    <t>Retail support card - Ger</t>
  </si>
  <si>
    <t>MKT1333</t>
  </si>
  <si>
    <t>Retail support card - UK</t>
  </si>
  <si>
    <t>MKT1334</t>
  </si>
  <si>
    <t>Retail support card - Neth</t>
  </si>
  <si>
    <t>MKT1335</t>
  </si>
  <si>
    <t>PROP 65 Cling Strips</t>
  </si>
  <si>
    <t>MKT1339</t>
  </si>
  <si>
    <t>SD Card</t>
  </si>
  <si>
    <t>MKT1340</t>
  </si>
  <si>
    <t>JUUL Pricing Cling SHEETZ 7 1/4 x 4 9/16</t>
  </si>
  <si>
    <t>MKT1341</t>
  </si>
  <si>
    <t>JUUL Pricing Callout Dangle</t>
  </si>
  <si>
    <t>MKT1569</t>
  </si>
  <si>
    <t>JUUL NACS Sell Sheet</t>
  </si>
  <si>
    <t>MKT1570</t>
  </si>
  <si>
    <t>JUUL NACS Booth Invitation</t>
  </si>
  <si>
    <t>MKT1591</t>
  </si>
  <si>
    <t>JUUL Counter Unit Box</t>
  </si>
  <si>
    <t>MKT1592</t>
  </si>
  <si>
    <t>JUUL Counter Unit Accessory</t>
  </si>
  <si>
    <t>MKT1593</t>
  </si>
  <si>
    <t>JUUL Counter Unit Encaps</t>
  </si>
  <si>
    <t>MKT1594</t>
  </si>
  <si>
    <t>JUUL Counter Unit Foam</t>
  </si>
  <si>
    <t>MKT1595</t>
  </si>
  <si>
    <t>JUUL Weld-On Latch Repair Adhesive</t>
  </si>
  <si>
    <t>MKT1596</t>
  </si>
  <si>
    <t>JUUL latch repair kit syringe</t>
  </si>
  <si>
    <t>MKT1597</t>
  </si>
  <si>
    <t>JUUL Counter Unit Accessory Inside Card</t>
  </si>
  <si>
    <t>MKT1664</t>
  </si>
  <si>
    <t>PAX Weeknd Retail Poster</t>
  </si>
  <si>
    <t>MKT1665</t>
  </si>
  <si>
    <t>PAX Weeknd Takeaway Cards (25/pk)</t>
  </si>
  <si>
    <t>MKT1666</t>
  </si>
  <si>
    <t>PAX Weeknd Retail Table Tent</t>
  </si>
  <si>
    <t>MKT1667</t>
  </si>
  <si>
    <t>PAX Weeknd Retail PDQ Display</t>
  </si>
  <si>
    <t>MKT1669</t>
  </si>
  <si>
    <t>PAX Master Carton Exterior Sticker</t>
  </si>
  <si>
    <t>MKT1670</t>
  </si>
  <si>
    <t>PAX Holiday Sell Sheet</t>
  </si>
  <si>
    <t>MKT1671</t>
  </si>
  <si>
    <t>PAX GWP Poster</t>
  </si>
  <si>
    <t>MKT1672</t>
  </si>
  <si>
    <t>PAX GWP Limited Edition Hat</t>
  </si>
  <si>
    <t>HCORP-B2C-5100-PAX</t>
  </si>
  <si>
    <t>MKT1673</t>
  </si>
  <si>
    <t>PAX GWP Gift Box</t>
  </si>
  <si>
    <t>MKT1675</t>
  </si>
  <si>
    <t>JUUL Counter Unit Video Screen RMA</t>
  </si>
  <si>
    <t>MKT1676</t>
  </si>
  <si>
    <t>JUUL Counter Unit Power Cord RMA</t>
  </si>
  <si>
    <t>MKT1677</t>
  </si>
  <si>
    <t>JUUL Counter Unit Lock RMA</t>
  </si>
  <si>
    <t>MKT1678</t>
  </si>
  <si>
    <t>JUUL Counter Unit Lid RMA</t>
  </si>
  <si>
    <t>MKT1679</t>
  </si>
  <si>
    <t>PAX Gold Retail Poster</t>
  </si>
  <si>
    <t>MKT1680</t>
  </si>
  <si>
    <t>JUUL Counter Unit Plastic Sheet Wrap</t>
  </si>
  <si>
    <t>MKT1685</t>
  </si>
  <si>
    <t>GWP Security Label</t>
  </si>
  <si>
    <t>MKT1686</t>
  </si>
  <si>
    <t>PAX GWP - Charcoal Package UPC Label *4802</t>
  </si>
  <si>
    <t>MKT1687</t>
  </si>
  <si>
    <t>PAX GWP - Topaz Package UPC Label *4819</t>
  </si>
  <si>
    <t>MKT1688</t>
  </si>
  <si>
    <t>PAX GWP - Flare Package UPC Label *4802</t>
  </si>
  <si>
    <t>MKT1689</t>
  </si>
  <si>
    <t>PAX GWP - Platinum Package UPC Label *4802</t>
  </si>
  <si>
    <t>MKT1691</t>
  </si>
  <si>
    <t>PAX GWP Master Carton Box</t>
  </si>
  <si>
    <t>MKT1692</t>
  </si>
  <si>
    <t>Clear Security Sticker</t>
  </si>
  <si>
    <t>MKT1693</t>
  </si>
  <si>
    <t>JUUL digital countertop frame</t>
  </si>
  <si>
    <t>MKT1694</t>
  </si>
  <si>
    <t>PAX GWP Master Carton Box Insert</t>
  </si>
  <si>
    <t>MKT1699</t>
  </si>
  <si>
    <t>JUUL IRC Launch Coupon SAVE $15 Dec. 31</t>
  </si>
  <si>
    <t>MKT1700</t>
  </si>
  <si>
    <t>JUUL IRC Launch Coupon JUICE Dec. 31</t>
  </si>
  <si>
    <t>MKT1701</t>
  </si>
  <si>
    <t>JUUL IRC Launch Coupon PODS Dec. 31</t>
  </si>
  <si>
    <t>MKT1703</t>
  </si>
  <si>
    <t>Sprinkles cupcake mix</t>
  </si>
  <si>
    <t>MKT1704</t>
  </si>
  <si>
    <t>JUUL counter unit remote</t>
  </si>
  <si>
    <t>MKT1705</t>
  </si>
  <si>
    <t>PAX lifestyle prints</t>
  </si>
  <si>
    <t>MKT1706</t>
  </si>
  <si>
    <t>JUUL Tier 5 video display</t>
  </si>
  <si>
    <t>MKT1707</t>
  </si>
  <si>
    <t>JUUL Tier 5 Power Cord</t>
  </si>
  <si>
    <t>MKT1708</t>
  </si>
  <si>
    <t>JUUL Shelf Wobbler</t>
  </si>
  <si>
    <t>NAUSA-STR-5100-JUL</t>
  </si>
  <si>
    <t>MKT1709</t>
  </si>
  <si>
    <t>Jenga</t>
  </si>
  <si>
    <t>MKT1710</t>
  </si>
  <si>
    <t>PAX backpack</t>
  </si>
  <si>
    <t>MKT1711</t>
  </si>
  <si>
    <t>PAX playing cards</t>
  </si>
  <si>
    <t>MKT1714</t>
  </si>
  <si>
    <t>PAX 420 stickers</t>
  </si>
  <si>
    <t>MKT1715</t>
  </si>
  <si>
    <t>JUUL sampling cover sheet</t>
  </si>
  <si>
    <t>MKT1716</t>
  </si>
  <si>
    <t>PAX bluetooth speaker</t>
  </si>
  <si>
    <t>MKT1717</t>
  </si>
  <si>
    <t>JUUL side shelf wobbler</t>
  </si>
  <si>
    <t>MKT1718</t>
  </si>
  <si>
    <t>Liberty fair brochure</t>
  </si>
  <si>
    <t>MKT1719</t>
  </si>
  <si>
    <t>420 tours brochure</t>
  </si>
  <si>
    <t>MKT1720</t>
  </si>
  <si>
    <t>PAX2 DHS Cling - (8 x 8)</t>
  </si>
  <si>
    <t>MKT1721</t>
  </si>
  <si>
    <t>PAX2 DHS Cling - (6 x 6)</t>
  </si>
  <si>
    <t>MKT1722</t>
  </si>
  <si>
    <t>PAX2 DHS Posters (14x20)</t>
  </si>
  <si>
    <t>MKT1723</t>
  </si>
  <si>
    <t>PAX2 DHS Posters (18x24)</t>
  </si>
  <si>
    <t>MKT1724</t>
  </si>
  <si>
    <t>PAX2 DHS PK Accessories SS</t>
  </si>
  <si>
    <t>MKT1725</t>
  </si>
  <si>
    <t>PAX2 DHS PK Folder</t>
  </si>
  <si>
    <t>MKT1726</t>
  </si>
  <si>
    <t>PAX2 DHS PK Sell Sheet</t>
  </si>
  <si>
    <t>MKT1727</t>
  </si>
  <si>
    <t>PAX2 DHS Tent Cards</t>
  </si>
  <si>
    <t>MKT1728</t>
  </si>
  <si>
    <t>PAX2 DHS Tin Signs</t>
  </si>
  <si>
    <t>MKT1729</t>
  </si>
  <si>
    <t>PAX2 DHS Brochure</t>
  </si>
  <si>
    <t>MKT1730</t>
  </si>
  <si>
    <t>PAX2 BR Tradeshow Backdrop</t>
  </si>
  <si>
    <t>MKT1731</t>
  </si>
  <si>
    <t>PAX BR Retail Support Cards</t>
  </si>
  <si>
    <t>MKT1732</t>
  </si>
  <si>
    <t>PAX BR CS Takeaway Cards</t>
  </si>
  <si>
    <t>MKT1745</t>
  </si>
  <si>
    <t>JUUL RB Vinyl Counter Mat</t>
  </si>
  <si>
    <t>MKT1746</t>
  </si>
  <si>
    <t>JUUL RB Tradeshow Backdrop</t>
  </si>
  <si>
    <t>MKT1747</t>
  </si>
  <si>
    <t>JUUL RB Cling 6 x 6</t>
  </si>
  <si>
    <t>MKT1748</t>
  </si>
  <si>
    <t>JUUL RB Cling 8 x 8</t>
  </si>
  <si>
    <t>MKT1749</t>
  </si>
  <si>
    <t>JUUL RB PK Folder</t>
  </si>
  <si>
    <t>MKT1750</t>
  </si>
  <si>
    <t>JUUL RB PK Sell Sheet</t>
  </si>
  <si>
    <t>MKT1751</t>
  </si>
  <si>
    <t>JUUL RB PK Product Card</t>
  </si>
  <si>
    <t>MKT1752</t>
  </si>
  <si>
    <t>JUUL RB CallOut Cling 8w x .5h</t>
  </si>
  <si>
    <t>Duped 256mb SD Card JUUL</t>
  </si>
  <si>
    <t>MKT1755</t>
  </si>
  <si>
    <t>420 consumer tear away pads</t>
  </si>
  <si>
    <t>HCORP-HDS-5100-PAX</t>
  </si>
  <si>
    <t>MKT176</t>
  </si>
  <si>
    <t>MKT1761</t>
  </si>
  <si>
    <t>PAX retail activation sheet</t>
  </si>
  <si>
    <t>HCORP-B2B-5100-PAX</t>
  </si>
  <si>
    <t>MKT1762</t>
  </si>
  <si>
    <t>JUUL SDcard Install &amp; BR guide</t>
  </si>
  <si>
    <t>MKT1765</t>
  </si>
  <si>
    <t>JUUL Sampling tip instructions</t>
  </si>
  <si>
    <t>MKT1767</t>
  </si>
  <si>
    <t>JUUL vid 256mb SDHC card</t>
  </si>
  <si>
    <t>MKT1768</t>
  </si>
  <si>
    <t>420 GWP postcards</t>
  </si>
  <si>
    <t>MKT1770</t>
  </si>
  <si>
    <t>JUUL new retail activation sheet v2</t>
  </si>
  <si>
    <t>MKT1774</t>
  </si>
  <si>
    <t>B2B JUUL Brand Update v2</t>
  </si>
  <si>
    <t>MKT1775</t>
  </si>
  <si>
    <t>Destination #PAXlife coupon</t>
  </si>
  <si>
    <t>MKT1776</t>
  </si>
  <si>
    <t>Destination #PAXlife tent</t>
  </si>
  <si>
    <t>MKT1777</t>
  </si>
  <si>
    <t>PAX BR CS Takeaway Cards v2</t>
  </si>
  <si>
    <t>MKT1778</t>
  </si>
  <si>
    <t>PAX2 thank you cards 2016</t>
  </si>
  <si>
    <t>MKT1779</t>
  </si>
  <si>
    <t>updated PR user guide</t>
  </si>
  <si>
    <t>MKT1780</t>
  </si>
  <si>
    <t>CAN - PAX poster 14x20</t>
  </si>
  <si>
    <t>NACAN-HDS-5100-PAX</t>
  </si>
  <si>
    <t>MKT1781</t>
  </si>
  <si>
    <t>CAN - PAX poster 18x24</t>
  </si>
  <si>
    <t>MKT1782</t>
  </si>
  <si>
    <t>CAN - PAX cling 6x6</t>
  </si>
  <si>
    <t>MKT1783</t>
  </si>
  <si>
    <t>CAN - PAX cling 8x8</t>
  </si>
  <si>
    <t>MKT1784</t>
  </si>
  <si>
    <t>CAN - PAX table tent</t>
  </si>
  <si>
    <t>MKT1785</t>
  </si>
  <si>
    <t>CAN - PAX tin sign</t>
  </si>
  <si>
    <t>MKT1786</t>
  </si>
  <si>
    <t>CAN - PAX CS support card</t>
  </si>
  <si>
    <t>MKT1787</t>
  </si>
  <si>
    <t>CAN - PAX retailer support card</t>
  </si>
  <si>
    <t>MKT1788</t>
  </si>
  <si>
    <t>CAN - PAX brochure</t>
  </si>
  <si>
    <t>MKT1819</t>
  </si>
  <si>
    <t>EBlue PAX Poster 14x20</t>
  </si>
  <si>
    <t>MKT1822</t>
  </si>
  <si>
    <t>CAN PAX Retail Act. Sht</t>
  </si>
  <si>
    <t>NACAN-B2B-5100-PAX</t>
  </si>
  <si>
    <t>MKT1825</t>
  </si>
  <si>
    <t>PAX 2 Accessories Table Tent US</t>
  </si>
  <si>
    <t>MKT1826</t>
  </si>
  <si>
    <t>PAX 2 Accessories Table Tent INTL</t>
  </si>
  <si>
    <t>MKT1895</t>
  </si>
  <si>
    <t>PAX ERA Sell sheet</t>
  </si>
  <si>
    <t>MKT1896</t>
  </si>
  <si>
    <t>Empty JUUL acrylic display w/new SD card</t>
  </si>
  <si>
    <t>MKT1897</t>
  </si>
  <si>
    <t>P3 CORE Device Sell Sheet BLK CAN</t>
  </si>
  <si>
    <t>MKT1898</t>
  </si>
  <si>
    <t>P3 CORE Device Sell Sheet GLD CAN</t>
  </si>
  <si>
    <t>MKT1899</t>
  </si>
  <si>
    <t>P3 CORE Device Sell Sheet SVR CAN</t>
  </si>
  <si>
    <t>MKT1900</t>
  </si>
  <si>
    <t>P3 LE Device Sell Sheet RSE GLD CAN</t>
  </si>
  <si>
    <t>MKT1901</t>
  </si>
  <si>
    <t>P3 CORE Device Sell Sheet BLK US</t>
  </si>
  <si>
    <t>MKT1902</t>
  </si>
  <si>
    <t>P3 CORE Device Sell Sheet GLD US</t>
  </si>
  <si>
    <t>MKT1903</t>
  </si>
  <si>
    <t>P3 CORE Device Sell Sheet SVR US</t>
  </si>
  <si>
    <t>MKT1904</t>
  </si>
  <si>
    <t>P3 LE Device Sell Sheet RSE GLD US</t>
  </si>
  <si>
    <t>MKT1905</t>
  </si>
  <si>
    <t>ERA Brochure SLT CA/CO 25packs</t>
  </si>
  <si>
    <t>MKT ERA</t>
  </si>
  <si>
    <t>HCORP-CRP-5100-DUB</t>
  </si>
  <si>
    <t>MKT1906</t>
  </si>
  <si>
    <t>P3 CORE Device Sell Sheet BLK INTL</t>
  </si>
  <si>
    <t>MKT1907</t>
  </si>
  <si>
    <t>P3 CORE Device Sell Sheet GLD INTL</t>
  </si>
  <si>
    <t>MKT1908</t>
  </si>
  <si>
    <t>P3 CORE Device Sell Sheet SVR INTL</t>
  </si>
  <si>
    <t>MKT1909</t>
  </si>
  <si>
    <t>P2 199 SELL SHEET CHARCOAL US</t>
  </si>
  <si>
    <t>MKT1910</t>
  </si>
  <si>
    <t>P2 199 SELL SHEET PLATINUM US</t>
  </si>
  <si>
    <t>MKT1911</t>
  </si>
  <si>
    <t>P2 199 SELL SHEET FLARE US</t>
  </si>
  <si>
    <t>MKT1912</t>
  </si>
  <si>
    <t>P2 199 SELL SHEET TOPAZ US</t>
  </si>
  <si>
    <t>MKT1913</t>
  </si>
  <si>
    <t>P2 199 SELL SHEET CHARCOAL INTL</t>
  </si>
  <si>
    <t>MKT1914</t>
  </si>
  <si>
    <t>P2 199 SELL SHEET PLATINUM INTL</t>
  </si>
  <si>
    <t>MKT1915</t>
  </si>
  <si>
    <t>P2 199 SELL SHEET FLARE INTL</t>
  </si>
  <si>
    <t>MKT1916</t>
  </si>
  <si>
    <t>P2 199 SELL SHEET TOPAZ INTL</t>
  </si>
  <si>
    <t>MKT1917</t>
  </si>
  <si>
    <t>MKT1918</t>
  </si>
  <si>
    <t>P3 CORE Brochures CAN 25packs</t>
  </si>
  <si>
    <t>MKT1919</t>
  </si>
  <si>
    <t>P3 CORE Brochures US 25packs</t>
  </si>
  <si>
    <t>MKT1920</t>
  </si>
  <si>
    <t>P3 CORE Cling 6x6 CAN</t>
  </si>
  <si>
    <t>MKT1921</t>
  </si>
  <si>
    <t>P3 CORE Cling 8x8 CAN</t>
  </si>
  <si>
    <t>MKT1922</t>
  </si>
  <si>
    <t>P3 CORE Poster 14x20 CAN</t>
  </si>
  <si>
    <t>MKT1923</t>
  </si>
  <si>
    <t>MKT1924</t>
  </si>
  <si>
    <t>P3 CORE Table Tent CAN</t>
  </si>
  <si>
    <t>MKT1925</t>
  </si>
  <si>
    <t>P3 CORE Cling 6x6 US</t>
  </si>
  <si>
    <t>MKT1926</t>
  </si>
  <si>
    <t>P3 CORE Cling 8x8 US</t>
  </si>
  <si>
    <t>MKT1927</t>
  </si>
  <si>
    <t>P3 CORE Poster 14x20 US</t>
  </si>
  <si>
    <t>MKT1928</t>
  </si>
  <si>
    <t>P3 CORE Poster 18x24 US</t>
  </si>
  <si>
    <t>MKT1929</t>
  </si>
  <si>
    <t>P3 CORE Table Tent US</t>
  </si>
  <si>
    <t>MKT1930</t>
  </si>
  <si>
    <t>P3 LE RSE GLD Cling 6x6 US</t>
  </si>
  <si>
    <t>MKT1931</t>
  </si>
  <si>
    <t>P3 LE RSE GLD Cling 8x8 US</t>
  </si>
  <si>
    <t>MKT1932</t>
  </si>
  <si>
    <t>P3 LE RSE GLD Poster 14x20 US</t>
  </si>
  <si>
    <t>MKT1933</t>
  </si>
  <si>
    <t>P3 LE RSE GLD Poster 18x24 US</t>
  </si>
  <si>
    <t>MKT1934</t>
  </si>
  <si>
    <t>P3 LE RSE GLD Table Tent US</t>
  </si>
  <si>
    <t>MKT1935</t>
  </si>
  <si>
    <t>P3 LE RSE GLD Cling 6x6 CAN</t>
  </si>
  <si>
    <t>MKT1936</t>
  </si>
  <si>
    <t>P3 LE RSE GLD Cling 8x8 CAN</t>
  </si>
  <si>
    <t>MKT1937</t>
  </si>
  <si>
    <t>P3 LE RSE GLD Poster 14x20 CAN</t>
  </si>
  <si>
    <t>MKT1938</t>
  </si>
  <si>
    <t>P3 LE RSE GLD Poster 18x24 CAN</t>
  </si>
  <si>
    <t>MKT1939</t>
  </si>
  <si>
    <t>P3 LE RSE GLD Table Tent CAN</t>
  </si>
  <si>
    <t>MKT1940</t>
  </si>
  <si>
    <t>PAX BRAND Cling 6x6 US</t>
  </si>
  <si>
    <t>MKT1941</t>
  </si>
  <si>
    <t>PAX BRAND Cling 8x8 US</t>
  </si>
  <si>
    <t>MKT1942</t>
  </si>
  <si>
    <t>PAX BRAND Cling 6x6 CAN</t>
  </si>
  <si>
    <t>MKT1943</t>
  </si>
  <si>
    <t>PAX BRAND Cling 8x8 CAN</t>
  </si>
  <si>
    <t>MKT1944</t>
  </si>
  <si>
    <t>PAX BRAND PitchKit Folder 50PK</t>
  </si>
  <si>
    <t>MKT1944R</t>
  </si>
  <si>
    <t>MKT1945</t>
  </si>
  <si>
    <t>PAX BRAND Pitch Kit Folder CAN</t>
  </si>
  <si>
    <t>MKT1946</t>
  </si>
  <si>
    <t>P2 199 SELL SHEET CHAR CAN</t>
  </si>
  <si>
    <t>MKT1947</t>
  </si>
  <si>
    <t>P2 199 SELL SHEET PLAT CAN</t>
  </si>
  <si>
    <t>MKT1948</t>
  </si>
  <si>
    <t>P2 199 SELL SHEET FLAR CAN</t>
  </si>
  <si>
    <t>MKT1949</t>
  </si>
  <si>
    <t>P2 199 SELL SHEET TOPZ CAN</t>
  </si>
  <si>
    <t>MKT1950</t>
  </si>
  <si>
    <t>JUUL HEX Collateral Refresh Kit</t>
  </si>
  <si>
    <t>MKT1951</t>
  </si>
  <si>
    <t>MKT1953</t>
  </si>
  <si>
    <t>ERA Brochure v2 SLT CA/CO labeled 25packs</t>
  </si>
  <si>
    <t>MKT1954</t>
  </si>
  <si>
    <t>MKT1955</t>
  </si>
  <si>
    <t>P3 Retailer Activation Guide</t>
  </si>
  <si>
    <t>MKT1956</t>
  </si>
  <si>
    <t>Poster Tube for P3 Retailer Activation Kit</t>
  </si>
  <si>
    <t>MKT1957</t>
  </si>
  <si>
    <t>CAN P3 Retailer Activation Guide</t>
  </si>
  <si>
    <t>NACAN-CRP-5100-P3E</t>
  </si>
  <si>
    <t>MKT1958</t>
  </si>
  <si>
    <t>PAX BR Retail Support Cards CAN</t>
  </si>
  <si>
    <t>NACAN-CRP-5100-PAX</t>
  </si>
  <si>
    <t>MKT1959</t>
  </si>
  <si>
    <t>PAX BR CS Takeaway Cards (25 Pack)</t>
  </si>
  <si>
    <t>MKT1960</t>
  </si>
  <si>
    <t>CAN P3 Retailer Activation Kit</t>
  </si>
  <si>
    <t>MKT1966</t>
  </si>
  <si>
    <t>P3 Retailer Activation Guide - EACH</t>
  </si>
  <si>
    <t>MKT1967</t>
  </si>
  <si>
    <t>PAX BR Retail Support Cards - EACH</t>
  </si>
  <si>
    <t>MKT1968</t>
  </si>
  <si>
    <t>PAX BR CS Takeaway Cards v2 - EACH</t>
  </si>
  <si>
    <t>MKT1969</t>
  </si>
  <si>
    <t>PAX BRAND Cling 6x6 US - EACH</t>
  </si>
  <si>
    <t>MKT1970</t>
  </si>
  <si>
    <t>PAX BRAND Cling 8x8 US - EACH</t>
  </si>
  <si>
    <t>MKT1971</t>
  </si>
  <si>
    <t>P3 CORE Poster 14x20 US - EACH</t>
  </si>
  <si>
    <t>MKT1972</t>
  </si>
  <si>
    <t>P3 CORE Poster 18x24 US - EACH</t>
  </si>
  <si>
    <t>MKT1973</t>
  </si>
  <si>
    <t>P3 CORE Table Tent US - EACH</t>
  </si>
  <si>
    <t>MKT1974</t>
  </si>
  <si>
    <t>P3 CORE Brochures US - EACH</t>
  </si>
  <si>
    <t>MKT1984</t>
  </si>
  <si>
    <t>Era Table Tent</t>
  </si>
  <si>
    <t>MKT1986</t>
  </si>
  <si>
    <t>$10 off Coupon for JUUL Starter</t>
  </si>
  <si>
    <t>HCORP-B2B-5100-JUL</t>
  </si>
  <si>
    <t>MKT1987</t>
  </si>
  <si>
    <t>Digital Posters - Independents</t>
  </si>
  <si>
    <t>MKT1988</t>
  </si>
  <si>
    <t>Digital ChangeM - Independents</t>
  </si>
  <si>
    <t>MKT1989</t>
  </si>
  <si>
    <t>Digital Clings - Independents</t>
  </si>
  <si>
    <t>MKT1990</t>
  </si>
  <si>
    <t>Digital RackStrip - Independ.</t>
  </si>
  <si>
    <t>MKT1991</t>
  </si>
  <si>
    <t>MKT1992</t>
  </si>
  <si>
    <t>JUUL Pods - MultiP Sell Sheet</t>
  </si>
  <si>
    <t>MKT1993</t>
  </si>
  <si>
    <t>JUUL Pods - Fruit Sell Sheet</t>
  </si>
  <si>
    <t>MKT1994</t>
  </si>
  <si>
    <t>JUUL Pods - Bruule Sell Sheet</t>
  </si>
  <si>
    <t>MKT1995</t>
  </si>
  <si>
    <t>JUUL Pods- Tobacco SellSheet</t>
  </si>
  <si>
    <t>MKT1996</t>
  </si>
  <si>
    <t>JUUL Pods - Mint Sell Sheet</t>
  </si>
  <si>
    <t>MKT1997</t>
  </si>
  <si>
    <t>JUUL Basic Kit Sell Sheet</t>
  </si>
  <si>
    <t>MKT1998</t>
  </si>
  <si>
    <t>JUUL Starter Kit Sell Sheet</t>
  </si>
  <si>
    <t>MKT1999</t>
  </si>
  <si>
    <t>Pax 3 Holiday Gift Sleeve</t>
  </si>
  <si>
    <t>HCORP-B2C-5100-P3E</t>
  </si>
  <si>
    <t>MKT2000</t>
  </si>
  <si>
    <t>Pax 2 Holiday Gift Sleeve</t>
  </si>
  <si>
    <t>MKT2001</t>
  </si>
  <si>
    <t>Pax ERA Holiday Gift Sleeve</t>
  </si>
  <si>
    <t>HCORP-B2C-5100-DUB</t>
  </si>
  <si>
    <t>MKT2003</t>
  </si>
  <si>
    <t>JUUL BR Dusted 8x8 Cling - 1</t>
  </si>
  <si>
    <t>MKT2004</t>
  </si>
  <si>
    <t>JUUL BR Dusted Info Product Cards - 1 (25 pack)</t>
  </si>
  <si>
    <t>MKT2005</t>
  </si>
  <si>
    <t>JUUL BR Dusted Informative Table Tents - 1</t>
  </si>
  <si>
    <t>MKT2006</t>
  </si>
  <si>
    <t>JUUL BR Dusted Retailer Cards - 1</t>
  </si>
  <si>
    <t>MKT2007</t>
  </si>
  <si>
    <t>JUUL BR Dusted Consumer Cards - 1 (25 pack)</t>
  </si>
  <si>
    <t>MKT2008</t>
  </si>
  <si>
    <t>JUUL BR Dusted Guide for Collateral -1</t>
  </si>
  <si>
    <t>MKT2009</t>
  </si>
  <si>
    <t>JUUL BR Dusted Refresh Kit - 1</t>
  </si>
  <si>
    <t>MKT2010</t>
  </si>
  <si>
    <t>JUUL BR Dusted Activation KIT - 1</t>
  </si>
  <si>
    <t>MKT2011</t>
  </si>
  <si>
    <t>$10 off JUUL SK Promo - Activation Kit</t>
  </si>
  <si>
    <t>MKT2012</t>
  </si>
  <si>
    <t>$10 off JUUL SK Promo - Activation Guide</t>
  </si>
  <si>
    <t>MKT2013</t>
  </si>
  <si>
    <t>JUUL Paid Tasting Kit 2SK 50 tips</t>
  </si>
  <si>
    <t>MKT2014</t>
  </si>
  <si>
    <t>JUUL Paid Tasting Kit 2 1SK 25 tips</t>
  </si>
  <si>
    <t>MKT2015</t>
  </si>
  <si>
    <t>Vape Sampling  KIT 2 100pActivation Sheet</t>
  </si>
  <si>
    <t>MKT2016</t>
  </si>
  <si>
    <t>JUUL Vaper's Guide (Specs)</t>
  </si>
  <si>
    <t>MKT2017</t>
  </si>
  <si>
    <t>JUUL Mango Poster 14 X 20</t>
  </si>
  <si>
    <t>MKT2024</t>
  </si>
  <si>
    <t>P3 Black Promo Product</t>
  </si>
  <si>
    <t>P3E</t>
  </si>
  <si>
    <t>HCORP-CRP-4100-P3E</t>
  </si>
  <si>
    <t>MKT2025</t>
  </si>
  <si>
    <t>P3 Silver Promo Product</t>
  </si>
  <si>
    <t>P3D</t>
  </si>
  <si>
    <t>MKT2026</t>
  </si>
  <si>
    <t>P3 Gold Promo Product</t>
  </si>
  <si>
    <t>MKT2027</t>
  </si>
  <si>
    <t>P3 Promo Card</t>
  </si>
  <si>
    <t>MKT2033</t>
  </si>
  <si>
    <t>Promo card (inside each box)</t>
  </si>
  <si>
    <t>MKT2034</t>
  </si>
  <si>
    <t>Promo sticker (outside on front box cover)</t>
  </si>
  <si>
    <t>MKT2035</t>
  </si>
  <si>
    <t>Era Table Tent -Packet of 10</t>
  </si>
  <si>
    <t>MKT2056</t>
  </si>
  <si>
    <t>JUUL Blue Basic Kit Stickers</t>
  </si>
  <si>
    <t>MKT2057</t>
  </si>
  <si>
    <t>JUUL Basic Kit Update Sheet 2017</t>
  </si>
  <si>
    <t>MKT2067</t>
  </si>
  <si>
    <t>Pax 3 Black Demo/Not for Sale</t>
  </si>
  <si>
    <t>MKT2075</t>
  </si>
  <si>
    <t>PAX Disp. Portal Info Sheet</t>
  </si>
  <si>
    <t>MKT2094</t>
  </si>
  <si>
    <t>JUUL17 Brand Cling 50PK</t>
  </si>
  <si>
    <t>MKT2095</t>
  </si>
  <si>
    <t>JUUL17 Brand Change Mats</t>
  </si>
  <si>
    <t>MKT2096</t>
  </si>
  <si>
    <t>JUUL 2017 Brochures</t>
  </si>
  <si>
    <t>MKT2097</t>
  </si>
  <si>
    <t>JUUL17 Brand Table Tent 50PK</t>
  </si>
  <si>
    <t>MKT2098</t>
  </si>
  <si>
    <t>JUUL17 Retail Card 50PK</t>
  </si>
  <si>
    <t>MKT2099</t>
  </si>
  <si>
    <t>JUUL17 Brand Poster 50PK</t>
  </si>
  <si>
    <t>MKT2100</t>
  </si>
  <si>
    <t>JUUL Mango Poster – New17</t>
  </si>
  <si>
    <t>MKT2101</t>
  </si>
  <si>
    <t>JUUL Mango Cling - Double Sided</t>
  </si>
  <si>
    <t>MKT2114</t>
  </si>
  <si>
    <t>JUUL Mango Cling 50pk</t>
  </si>
  <si>
    <t>MKT2123</t>
  </si>
  <si>
    <t>JUUL17 NEW Brand Kit</t>
  </si>
  <si>
    <t>MKT2124</t>
  </si>
  <si>
    <t>JUUL17 Mango Kit</t>
  </si>
  <si>
    <t>MKT2126</t>
  </si>
  <si>
    <t>JUUL17 Activation Guide 50PK</t>
  </si>
  <si>
    <t>NAUSA-STR-6000-JUL</t>
  </si>
  <si>
    <t>MKT2158</t>
  </si>
  <si>
    <t>JUUL17 Kit Label 4x4</t>
  </si>
  <si>
    <t>MKT2160</t>
  </si>
  <si>
    <t>JUUL17 Brand Poster Loose</t>
  </si>
  <si>
    <t>MKT2161</t>
  </si>
  <si>
    <t>JUUL17 Brand Table Tent Loose</t>
  </si>
  <si>
    <t>MKT2177</t>
  </si>
  <si>
    <t>JUUL 17 Cool Cucumber Cling</t>
  </si>
  <si>
    <t>JUUL17 SD CARD LOGO</t>
  </si>
  <si>
    <t>MKT2184</t>
  </si>
  <si>
    <t>JUUL17 Cool Cucumber Handout</t>
  </si>
  <si>
    <t>MKT2185</t>
  </si>
  <si>
    <t>JUUL Acrylic Screen VidReplace</t>
  </si>
  <si>
    <t>JUUL Small White 6-Display</t>
  </si>
  <si>
    <t>MKT2194</t>
  </si>
  <si>
    <t>JUUL Giveaway Charger</t>
  </si>
  <si>
    <t>MKT2203</t>
  </si>
  <si>
    <t>JUUL Retailer Gift Shirt</t>
  </si>
  <si>
    <t>MKT2214</t>
  </si>
  <si>
    <t>JUUL Holiday17 Gift Box</t>
  </si>
  <si>
    <t>MKT2215</t>
  </si>
  <si>
    <t>JUUL Logo Small Gift Bag 100PK</t>
  </si>
  <si>
    <t>JUUL Standard Sign Holder</t>
  </si>
  <si>
    <t>MKT2250</t>
  </si>
  <si>
    <t>JUUL Standard Sign Holder Case</t>
  </si>
  <si>
    <t>MKT2253</t>
  </si>
  <si>
    <t>JUUL Logo Large Gift Bag 100PK</t>
  </si>
  <si>
    <t>MKT2254</t>
  </si>
  <si>
    <t>JUUL Influencer Shipper Box</t>
  </si>
  <si>
    <t>MKT2259</t>
  </si>
  <si>
    <t>Blush Gold Sell Sheet (D2R)</t>
  </si>
  <si>
    <t>MKT2260</t>
  </si>
  <si>
    <t>Blush Gold Sell Sheet (Direct)</t>
  </si>
  <si>
    <t>MKT2261</t>
  </si>
  <si>
    <t>JUUL Fixture Planogram</t>
  </si>
  <si>
    <t>MKT2263</t>
  </si>
  <si>
    <t>Charger Sell Sheet (D2R)</t>
  </si>
  <si>
    <t>MKT2264</t>
  </si>
  <si>
    <t>Charger Sell Sheet (Disti)</t>
  </si>
  <si>
    <t>MKT2265</t>
  </si>
  <si>
    <t>Device Kit Sell Sheet (D2R)</t>
  </si>
  <si>
    <t>MKT2266</t>
  </si>
  <si>
    <t>Device Kit Sell Sheet (Disti)</t>
  </si>
  <si>
    <t>MKT2267</t>
  </si>
  <si>
    <t>Starter Kit Sell Sheet (D2R)</t>
  </si>
  <si>
    <t>MKT2268</t>
  </si>
  <si>
    <t>Starter Kit Sell Sheet (Disti)</t>
  </si>
  <si>
    <t>MKT2269</t>
  </si>
  <si>
    <t>Blue Device Kit Sell Sheet (D2R)</t>
  </si>
  <si>
    <t>MKT2270</t>
  </si>
  <si>
    <t>Blue Device Kit Sell Sheet (Disti)</t>
  </si>
  <si>
    <t>MKT2271</t>
  </si>
  <si>
    <t>Cool Mint Sell Sheet (D2R)</t>
  </si>
  <si>
    <t>MKT2272</t>
  </si>
  <si>
    <t>Cool Mint Sell Sheet (Disti)</t>
  </si>
  <si>
    <t>MKT2273</t>
  </si>
  <si>
    <t>Creme Brulee Sell Sheet (D2R)</t>
  </si>
  <si>
    <t>MKT2274</t>
  </si>
  <si>
    <t>Creme Brulee Sell Sheet (Disti)</t>
  </si>
  <si>
    <t>MKT2275</t>
  </si>
  <si>
    <t>Fruit Sell Sheet (D2R)</t>
  </si>
  <si>
    <t>MKT2276</t>
  </si>
  <si>
    <t>Fruit Sell Sheet (Disti)</t>
  </si>
  <si>
    <t>MKT2277</t>
  </si>
  <si>
    <t>Tobacco Sell Sheet (D2R)</t>
  </si>
  <si>
    <t>MKT2278</t>
  </si>
  <si>
    <t>Tobacco Sell Sheet (Disti)</t>
  </si>
  <si>
    <t>MKT2279</t>
  </si>
  <si>
    <t>Mango Sell Sheet (D2R)</t>
  </si>
  <si>
    <t>MKT2280</t>
  </si>
  <si>
    <t>Mango Sell Sheet (Disti)</t>
  </si>
  <si>
    <t>MKT2281</t>
  </si>
  <si>
    <t>Classic Menthol Sell Sheet (D2R)</t>
  </si>
  <si>
    <t>MKT2282</t>
  </si>
  <si>
    <t>Classic Menthol Sell Sheet (Disti)</t>
  </si>
  <si>
    <t>MKT2283</t>
  </si>
  <si>
    <t>Classic Tobacco Sell Sheet (D2R)</t>
  </si>
  <si>
    <t>MKT2284</t>
  </si>
  <si>
    <t>Classic Tobacco Sell Sheet (Disti)</t>
  </si>
  <si>
    <t>MKT2285</t>
  </si>
  <si>
    <t>Cool Cucumber Sell Sheet (D2R)</t>
  </si>
  <si>
    <t>MKT2286</t>
  </si>
  <si>
    <t>Cool Cucumber Sell Sheet (Disti)</t>
  </si>
  <si>
    <t>MKT2287</t>
  </si>
  <si>
    <t>3% Cool Mint Sell Sheet (D2R)</t>
  </si>
  <si>
    <t>MKT2288</t>
  </si>
  <si>
    <t>3% Cool Mint Sell Sheet (DISTI)</t>
  </si>
  <si>
    <t>MKT2289</t>
  </si>
  <si>
    <t>0.5% Cool Mint Sell Sheet (D2R)</t>
  </si>
  <si>
    <t>MKT2290</t>
  </si>
  <si>
    <t>0.5% Cool Mint Sell Sheet (DISTI)</t>
  </si>
  <si>
    <t>MKT2291</t>
  </si>
  <si>
    <t>3% Tobacco Sell Sheet (D2R)</t>
  </si>
  <si>
    <t>MKT2292</t>
  </si>
  <si>
    <t>3% Tobacco Sell Sheet (DISTI)</t>
  </si>
  <si>
    <t>MKT2293</t>
  </si>
  <si>
    <t>0.5% Tobacco Sell Sheet (D2R)</t>
  </si>
  <si>
    <t>MKT2294</t>
  </si>
  <si>
    <t>0.5% Tobacco Sell Sheet (DISTI)</t>
  </si>
  <si>
    <t>MKT2302</t>
  </si>
  <si>
    <t>JUUL Corrugated PDQ 2018</t>
  </si>
  <si>
    <t>MKT2303</t>
  </si>
  <si>
    <t>JUUL Plexi Counter Sign (Metal Base) 8.5x11 (QTY = 1)</t>
  </si>
  <si>
    <t>MKT2324</t>
  </si>
  <si>
    <t>Specialty Promo SK March 2018</t>
  </si>
  <si>
    <t>MKT2325</t>
  </si>
  <si>
    <t>VIP Discount Coupon 2018</t>
  </si>
  <si>
    <t>MKT2348</t>
  </si>
  <si>
    <t>JUUL 6 facing Corrugate Merch Unit</t>
  </si>
  <si>
    <t>JUUL Retail Neon</t>
  </si>
  <si>
    <t>MKT2364</t>
  </si>
  <si>
    <t>JUUL $15 off Promo Poster</t>
  </si>
  <si>
    <t>MKT2365</t>
  </si>
  <si>
    <t>JUUL $15 off Promo Counter Card</t>
  </si>
  <si>
    <t>JUUL $15 off Promo Kit</t>
  </si>
  <si>
    <t>MKT2367</t>
  </si>
  <si>
    <t>JUUL 9-Facing Plastic On Boarding Display 2018</t>
  </si>
  <si>
    <t>MKT2370</t>
  </si>
  <si>
    <t>2018 MTS Promo: SK Cling V2</t>
  </si>
  <si>
    <t>MKT2371</t>
  </si>
  <si>
    <t>2018 MTS Promo: SK Poster V2</t>
  </si>
  <si>
    <t>MKT2372</t>
  </si>
  <si>
    <t>2018 MTS Promo: SK Counter Card V2</t>
  </si>
  <si>
    <t>MKT2373</t>
  </si>
  <si>
    <t>2018 MTS Promo: DK Cling V2</t>
  </si>
  <si>
    <t>MKT2374</t>
  </si>
  <si>
    <t>2018 MTS Promo: DK Poster V2</t>
  </si>
  <si>
    <t>MKT2375</t>
  </si>
  <si>
    <t>2018 MTS Promo: DK Counter Card V2</t>
  </si>
  <si>
    <t>MKT2376</t>
  </si>
  <si>
    <t>2018 MTS Promo: SK Cling</t>
  </si>
  <si>
    <t>MKT2377</t>
  </si>
  <si>
    <t>2018 MTS Promo: SK Poster</t>
  </si>
  <si>
    <t>MKT2378</t>
  </si>
  <si>
    <t>2018 MTS Promo: SK Counter Card</t>
  </si>
  <si>
    <t>MKT2379</t>
  </si>
  <si>
    <t>2018 MTS Promo: DK Cling</t>
  </si>
  <si>
    <t>MKT2380</t>
  </si>
  <si>
    <t>2018 MTS Promo: DK Poster</t>
  </si>
  <si>
    <t>MKT2381</t>
  </si>
  <si>
    <t>2018 MTS Promo: DK Counter Card</t>
  </si>
  <si>
    <t>MKT2400</t>
  </si>
  <si>
    <t>JUUL '18 Brand 1 Poster 18x24</t>
  </si>
  <si>
    <t>MKT2401</t>
  </si>
  <si>
    <t>JUUL '18 Brand 1 Cling 11x11</t>
  </si>
  <si>
    <t>MKT2402</t>
  </si>
  <si>
    <t>JUUL '18 Brand 2 Poster 18x24</t>
  </si>
  <si>
    <t>MKT2403</t>
  </si>
  <si>
    <t>JUUL '18 Brand 2 Cling 11x11</t>
  </si>
  <si>
    <t>MKT2404</t>
  </si>
  <si>
    <t>JUUL '18 Brand 3 Poster 18x24</t>
  </si>
  <si>
    <t>MKT2405</t>
  </si>
  <si>
    <t>JUUL '18 Brand 3  Cling 11x11</t>
  </si>
  <si>
    <t>MKT2406</t>
  </si>
  <si>
    <t>JUUL '18 Brand ES Poster 18x24</t>
  </si>
  <si>
    <t>MKT2407</t>
  </si>
  <si>
    <t>JUUL '18  Brand ES Cling 11x11</t>
  </si>
  <si>
    <t>MKT2408</t>
  </si>
  <si>
    <t>JUUL '18 DK Poster 18x24</t>
  </si>
  <si>
    <t>MKT2409</t>
  </si>
  <si>
    <t>JUUL '18 DK Cling 11x11</t>
  </si>
  <si>
    <t>MKT2410</t>
  </si>
  <si>
    <t>JUUL '18 DK TTent 6x8</t>
  </si>
  <si>
    <t>MKT2411</t>
  </si>
  <si>
    <t>JUUL '18 DK $ Poster 18x24</t>
  </si>
  <si>
    <t>MKT2412</t>
  </si>
  <si>
    <t>JUUL '18 DK $ Cling 11x11</t>
  </si>
  <si>
    <t>MKT2413</t>
  </si>
  <si>
    <t>JUUL '18 DK $ TTent 6x8</t>
  </si>
  <si>
    <t>MKT2414</t>
  </si>
  <si>
    <t>JUUL '18 DK Poster 18x24 - ES</t>
  </si>
  <si>
    <t>MKT2415</t>
  </si>
  <si>
    <t>JUUL '18 DK Cling 11x11 - ES</t>
  </si>
  <si>
    <t>MKT2416</t>
  </si>
  <si>
    <t>JUUL '18 DK TTent 6x8 - ES</t>
  </si>
  <si>
    <t>MKT2417</t>
  </si>
  <si>
    <t>JUUL '18 DK $ Poster 18x24 - ES</t>
  </si>
  <si>
    <t>MKT2418</t>
  </si>
  <si>
    <t>JUUL '18 DK $Cling 11x11 - ES</t>
  </si>
  <si>
    <t>MKT2419</t>
  </si>
  <si>
    <t>JUUL '18 DK $ TTent 6x8 - ES</t>
  </si>
  <si>
    <t>MKT2420</t>
  </si>
  <si>
    <t>JUUL '18 SK Poster 18x24</t>
  </si>
  <si>
    <t>MKT2421</t>
  </si>
  <si>
    <t>JUUL '18 SK Cling 11x11</t>
  </si>
  <si>
    <t>MKT2422</t>
  </si>
  <si>
    <t>JUUL '18 SK TTent 6x8</t>
  </si>
  <si>
    <t>MKT2423</t>
  </si>
  <si>
    <t>JUUL '18 SK $ Poster 18x24</t>
  </si>
  <si>
    <t>MKT2424</t>
  </si>
  <si>
    <t>JUUL '18 SK $ Cling 11x11</t>
  </si>
  <si>
    <t>MKT2425</t>
  </si>
  <si>
    <t>JUUL '18 SK $ TTent 6x8</t>
  </si>
  <si>
    <t>MKT2426</t>
  </si>
  <si>
    <t>JUUL '18 SK Poster 18x24 - ES</t>
  </si>
  <si>
    <t>MKT2427</t>
  </si>
  <si>
    <t>JUUL '18 SK 2x12 Cling - ES</t>
  </si>
  <si>
    <t>MKT2428</t>
  </si>
  <si>
    <t>JUUL '18 SK TTent 6x8 - ES</t>
  </si>
  <si>
    <t>MKT2429</t>
  </si>
  <si>
    <t>JUUL '18 SK $ Poster 18x24 - ES</t>
  </si>
  <si>
    <t>MKT2430</t>
  </si>
  <si>
    <t>JUUL '18 SK $ Cling 11x11 - ES</t>
  </si>
  <si>
    <t>MKT2431</t>
  </si>
  <si>
    <t>JUUL '18 SK $ TTent 6x8 - ES</t>
  </si>
  <si>
    <t>MKT2432</t>
  </si>
  <si>
    <t>24" x 6" Door Cling (Device)</t>
  </si>
  <si>
    <t>MKT2435</t>
  </si>
  <si>
    <t>AD - 1ft Lit Univ Shelf</t>
  </si>
  <si>
    <t>MKT2436</t>
  </si>
  <si>
    <t>AD - 2ft Lit Univ Shelf</t>
  </si>
  <si>
    <t>MKT2437</t>
  </si>
  <si>
    <t>AD - 3ft Lit Univ Shelf</t>
  </si>
  <si>
    <t>MKT2438</t>
  </si>
  <si>
    <t>AD - Lit Univ Shelf 20v Battery</t>
  </si>
  <si>
    <t>MKT2439</t>
  </si>
  <si>
    <t>AD - Lit Univ Shelf 90v Battery</t>
  </si>
  <si>
    <t>MKT2461</t>
  </si>
  <si>
    <t>JUUL '18 Dev Duo Poster 18x24</t>
  </si>
  <si>
    <t>MKT2462</t>
  </si>
  <si>
    <t>JUUL '18 Dev Duo Cling 11x11</t>
  </si>
  <si>
    <t>MKT2463</t>
  </si>
  <si>
    <t>JUUL '18 Dev Duo TTent 6x8</t>
  </si>
  <si>
    <t>MKT2464</t>
  </si>
  <si>
    <t>JUUL '18 Silver TTent 6x8</t>
  </si>
  <si>
    <t>MKT2465</t>
  </si>
  <si>
    <t>JUUL '18 Silver Wobbler 5x3</t>
  </si>
  <si>
    <t>MKT2466</t>
  </si>
  <si>
    <t>JUUL '18 AV Change Mat 11x17</t>
  </si>
  <si>
    <t>MKT2467</t>
  </si>
  <si>
    <t>JUUL '18 AV Cling 6x8</t>
  </si>
  <si>
    <t>MKT2468</t>
  </si>
  <si>
    <t>JUUL '18 AV Door Strike 6x30</t>
  </si>
  <si>
    <t>MKT2469</t>
  </si>
  <si>
    <t>JUUL '18 Dev Duo $ Poster 18x24</t>
  </si>
  <si>
    <t>MKT2470</t>
  </si>
  <si>
    <t>JUUL '18 Dev Duo $ Cling 11x11</t>
  </si>
  <si>
    <t>MKT2471</t>
  </si>
  <si>
    <t>JUUL '18 Dev Duo $ TTent 6x8</t>
  </si>
  <si>
    <t>MKT2472</t>
  </si>
  <si>
    <t>JUUL '18 Brand Kit</t>
  </si>
  <si>
    <t>MKT2473</t>
  </si>
  <si>
    <t>JUUL '18 SK Kit</t>
  </si>
  <si>
    <t>MKT2474</t>
  </si>
  <si>
    <t>JUUL '18 SK $ Kit</t>
  </si>
  <si>
    <t>MKT2475</t>
  </si>
  <si>
    <t>JUUL '18 Dev Duo Kit</t>
  </si>
  <si>
    <t>MKT2476</t>
  </si>
  <si>
    <t>JUUL '18 Dev Duo $ Kit</t>
  </si>
  <si>
    <t>MKT2477</t>
  </si>
  <si>
    <t>JUUL '18 Silver Kit</t>
  </si>
  <si>
    <t>MKT2478</t>
  </si>
  <si>
    <t>JUUL '18 AV Kit</t>
  </si>
  <si>
    <t>MKT2499</t>
  </si>
  <si>
    <t>JUUL Labs Logo Bag - Small</t>
  </si>
  <si>
    <t>MKT2500</t>
  </si>
  <si>
    <t>JUUL Labs Logo Bag - Large</t>
  </si>
  <si>
    <t>MKT2501</t>
  </si>
  <si>
    <t>JUUL Labs Logo Bag - X Large</t>
  </si>
  <si>
    <t>MKT2511</t>
  </si>
  <si>
    <t>JUUL '18 - PPGA Take Away Card</t>
  </si>
  <si>
    <t>MKT2512</t>
  </si>
  <si>
    <t>JUUL '18 - PPGA Promo CarD</t>
  </si>
  <si>
    <t>MKT2523</t>
  </si>
  <si>
    <t>HW Comm 1-Sheet</t>
  </si>
  <si>
    <t>MKT2524</t>
  </si>
  <si>
    <t>JUUL '18 - PPGA Policy Card</t>
  </si>
  <si>
    <t>MKT2526</t>
  </si>
  <si>
    <t>JUUL '18 - Event Brochure</t>
  </si>
  <si>
    <t>MKT2527</t>
  </si>
  <si>
    <t>JUUL 1'x5.5" Alternative Strips</t>
  </si>
  <si>
    <t>MKT722</t>
  </si>
  <si>
    <t>MKT723</t>
  </si>
  <si>
    <t>MT2011</t>
  </si>
  <si>
    <t>NSK1072</t>
  </si>
  <si>
    <t>JUUL Small Box</t>
  </si>
  <si>
    <t>NSK1073</t>
  </si>
  <si>
    <t>JUUL medium box</t>
  </si>
  <si>
    <t>NSK1074</t>
  </si>
  <si>
    <t>PAX 2 small box</t>
  </si>
  <si>
    <t>NSK1075</t>
  </si>
  <si>
    <t>PAX 2 medium box</t>
  </si>
  <si>
    <t>NSK1076</t>
  </si>
  <si>
    <t>Large box unbranded</t>
  </si>
  <si>
    <t>NSK1077</t>
  </si>
  <si>
    <t>Black tissue paper</t>
  </si>
  <si>
    <t>NSK1081</t>
  </si>
  <si>
    <t>JUUL POS display box</t>
  </si>
  <si>
    <t>NSK1140</t>
  </si>
  <si>
    <t>Easy Peel White round label</t>
  </si>
  <si>
    <t>NSK1141</t>
  </si>
  <si>
    <t>S-3385 PAX Generic Medium Shippers</t>
  </si>
  <si>
    <t>NSK1187</t>
  </si>
  <si>
    <t>JUUL Counter Unit Shelf Liner</t>
  </si>
  <si>
    <t>NSK1189</t>
  </si>
  <si>
    <t>JUUL Exterior Counter Unit Sticker</t>
  </si>
  <si>
    <t>NSK1191</t>
  </si>
  <si>
    <t>Gorilla glue dots</t>
  </si>
  <si>
    <t>NSK1757</t>
  </si>
  <si>
    <t>JUUL Innerpack Sticker - Virginia Tobacco</t>
  </si>
  <si>
    <t>NSK1758</t>
  </si>
  <si>
    <t>JUUL Innerpack Sticker - Cool Mint</t>
  </si>
  <si>
    <t>NSK1759</t>
  </si>
  <si>
    <t>JUUL Innerpack Sticker - Creme Brulee</t>
  </si>
  <si>
    <t>NSK1760</t>
  </si>
  <si>
    <t>JUUL Innerpack Sticker - Fruit Medley</t>
  </si>
  <si>
    <t>P2A1014</t>
  </si>
  <si>
    <t>PAX2 Mouthpiece 2pk flat green</t>
  </si>
  <si>
    <t>P2A</t>
  </si>
  <si>
    <t>P2A1015</t>
  </si>
  <si>
    <t>PAX2 Mouthpiece 2pk flat blue1</t>
  </si>
  <si>
    <t>P2A1016</t>
  </si>
  <si>
    <t>PAX2 Mouthpiece 2pk flat</t>
  </si>
  <si>
    <t>P2A1017</t>
  </si>
  <si>
    <t>PAX2 Mouthpiece 2pk raised</t>
  </si>
  <si>
    <t>P2A1018</t>
  </si>
  <si>
    <t>PAX2 Screens 3pk</t>
  </si>
  <si>
    <t>P2A1020</t>
  </si>
  <si>
    <t>PAX2 Charging Dock</t>
  </si>
  <si>
    <t>P2A1021</t>
  </si>
  <si>
    <t>PAX2 Cleaning kit</t>
  </si>
  <si>
    <t>P2A1022</t>
  </si>
  <si>
    <t>PAX2 Oven Lid</t>
  </si>
  <si>
    <t>P2A1055</t>
  </si>
  <si>
    <t>PAX2 AC Adaptor</t>
  </si>
  <si>
    <t>P2A1169</t>
  </si>
  <si>
    <t>PAX2 Mouthpiece 2pk flat pink</t>
  </si>
  <si>
    <t>P2A1170</t>
  </si>
  <si>
    <t>PAX2 Mouthpiece 2pk flat yellow1</t>
  </si>
  <si>
    <t>P2A1171</t>
  </si>
  <si>
    <t>PAX2 Mouthpiece 3pk flat multicolor</t>
  </si>
  <si>
    <t>P2A1737</t>
  </si>
  <si>
    <t>PAX half pack oven lid</t>
  </si>
  <si>
    <t>P2A1738</t>
  </si>
  <si>
    <t>PAX keychain</t>
  </si>
  <si>
    <t>P2A1739</t>
  </si>
  <si>
    <t>PAX grinder</t>
  </si>
  <si>
    <t>P2A1740</t>
  </si>
  <si>
    <t>PAX maintenance kit</t>
  </si>
  <si>
    <t>P2A1741</t>
  </si>
  <si>
    <t>PAX mini charger</t>
  </si>
  <si>
    <t>P2A1744</t>
  </si>
  <si>
    <t>PAX Carry Case (anti-smell)</t>
  </si>
  <si>
    <t>P2A1823</t>
  </si>
  <si>
    <t>PAX concentrate adaptor</t>
  </si>
  <si>
    <t>P2A1844</t>
  </si>
  <si>
    <t>Concentrate Adaptor Replacement O-Rings, Qty 3 pcs</t>
  </si>
  <si>
    <t>P3A</t>
  </si>
  <si>
    <t>P2A2085</t>
  </si>
  <si>
    <t>PAX mini charger (2ft)</t>
  </si>
  <si>
    <t>P2D1010</t>
  </si>
  <si>
    <t>PAX2 Device Charcoal</t>
  </si>
  <si>
    <t>P2D1011</t>
  </si>
  <si>
    <t>PAX2 Device Topaz</t>
  </si>
  <si>
    <t>P2D1012</t>
  </si>
  <si>
    <t>PAX2 Device Flare</t>
  </si>
  <si>
    <t>P2D1013</t>
  </si>
  <si>
    <t>PAX2 Device Platinum</t>
  </si>
  <si>
    <t>P2D1277</t>
  </si>
  <si>
    <t>PAX2 Device gold</t>
  </si>
  <si>
    <t>P2D1336</t>
  </si>
  <si>
    <t>PAX2 Device The Weeknd Limited Edition</t>
  </si>
  <si>
    <t>P2D1733</t>
  </si>
  <si>
    <t>PAX2 Device electric blue</t>
  </si>
  <si>
    <t>P2D1734</t>
  </si>
  <si>
    <t>PAX2 Device SE Summer color</t>
  </si>
  <si>
    <t>P2D1735</t>
  </si>
  <si>
    <t>PAX 2+ Device Black</t>
  </si>
  <si>
    <t>P2P</t>
  </si>
  <si>
    <t>HCORP-CRP-6000-P2P</t>
  </si>
  <si>
    <t>HCORP-CRP-4100-P2P</t>
  </si>
  <si>
    <t>P2D1756</t>
  </si>
  <si>
    <t>PAX2 Device Flare - Samples only</t>
  </si>
  <si>
    <t>P2D1818</t>
  </si>
  <si>
    <t>PAX 2 + device flare</t>
  </si>
  <si>
    <t>P2D1827</t>
  </si>
  <si>
    <t>PAX 2+ Device international</t>
  </si>
  <si>
    <t>P2D2028</t>
  </si>
  <si>
    <t>PAX2 RMA Device Charcoal</t>
  </si>
  <si>
    <t>P2D2029</t>
  </si>
  <si>
    <t>PAX2 RMA Device Platinum</t>
  </si>
  <si>
    <t>P2D2036</t>
  </si>
  <si>
    <t>PAX2 Basic Kit Charcoal NA</t>
  </si>
  <si>
    <t>P2D2037</t>
  </si>
  <si>
    <t>PAX2 Basic Kit Platinum NA</t>
  </si>
  <si>
    <t>P2D2076</t>
  </si>
  <si>
    <t>PAX2 Basic Kit Platinum INTL</t>
  </si>
  <si>
    <t>P2D2077</t>
  </si>
  <si>
    <t>PAX2 Basic Kit Charcoal INTL</t>
  </si>
  <si>
    <t>P3A2054</t>
  </si>
  <si>
    <t>PAX 3 GWP Grinder</t>
  </si>
  <si>
    <t>P3D1736</t>
  </si>
  <si>
    <t>PAX3 Device Black NA</t>
  </si>
  <si>
    <t>P3D1771</t>
  </si>
  <si>
    <t>PAX3 Device Gold NA</t>
  </si>
  <si>
    <t>P3D1772</t>
  </si>
  <si>
    <t>PAX3 Device Silver NA</t>
  </si>
  <si>
    <t>P3D1773</t>
  </si>
  <si>
    <t>PAX3 Device Rose Gold NA</t>
  </si>
  <si>
    <t>P3D1816</t>
  </si>
  <si>
    <t>PAX3 Device Red NA</t>
  </si>
  <si>
    <t>P3D1817</t>
  </si>
  <si>
    <t>PAX3 Device Blue NA</t>
  </si>
  <si>
    <t>P3D1828</t>
  </si>
  <si>
    <t>PAX3 Device Black Intl</t>
  </si>
  <si>
    <t>P3D1829</t>
  </si>
  <si>
    <t>PAX3 Device Gold Intl</t>
  </si>
  <si>
    <t>P3D1830</t>
  </si>
  <si>
    <t>PAX3 Device Silver Intl</t>
  </si>
  <si>
    <t>P3D1831</t>
  </si>
  <si>
    <t>PAX3 Device Rose Gold Intl</t>
  </si>
  <si>
    <t>P3D2020</t>
  </si>
  <si>
    <t>PAX3 RMA Device Glossy Black</t>
  </si>
  <si>
    <t>P3D2021</t>
  </si>
  <si>
    <t>PAX3 RMA Device Glossy Silver</t>
  </si>
  <si>
    <t>P3D2022</t>
  </si>
  <si>
    <t>PAX3 RMA Device Glossy Gold</t>
  </si>
  <si>
    <t>P3D2023</t>
  </si>
  <si>
    <t>PAX3 RMA Device Rose Glossy Gold</t>
  </si>
  <si>
    <t>P3D2036</t>
  </si>
  <si>
    <t>PAX2 Basic Kit Charcoal US</t>
  </si>
  <si>
    <t>P3D2037</t>
  </si>
  <si>
    <t>PAX2 Basic Kit Platinum US</t>
  </si>
  <si>
    <t>P3D2038</t>
  </si>
  <si>
    <t>PAX3 Complete Kit Black US</t>
  </si>
  <si>
    <t>P3D2039</t>
  </si>
  <si>
    <t>PAX3 Complete Kit Teal US</t>
  </si>
  <si>
    <t>P3D2040</t>
  </si>
  <si>
    <t>PAX3 Complete Kit Silver US</t>
  </si>
  <si>
    <t>P3D2041</t>
  </si>
  <si>
    <t>PAX3 Complete Kit Rose Gold US</t>
  </si>
  <si>
    <t>P3D2042</t>
  </si>
  <si>
    <t>PAX3 Complete Kit Black INTL</t>
  </si>
  <si>
    <t>P3D2043</t>
  </si>
  <si>
    <t>PAX3 Complete Kit Teal INTL</t>
  </si>
  <si>
    <t>P3D2044</t>
  </si>
  <si>
    <t>PAX3 Complete Kit Silver INTL</t>
  </si>
  <si>
    <t>P3D2045</t>
  </si>
  <si>
    <t>PAX3 Complete Kit Rose Gold INTL</t>
  </si>
  <si>
    <t>P3D2046</t>
  </si>
  <si>
    <t>PAX3 Basic Kit Black US</t>
  </si>
  <si>
    <t>P3D2047</t>
  </si>
  <si>
    <t>PAX3 Basic Kit Teal US</t>
  </si>
  <si>
    <t>P3D2048</t>
  </si>
  <si>
    <t>PAX3 Basic Kit Silver US</t>
  </si>
  <si>
    <t>P3D2049</t>
  </si>
  <si>
    <t>PAX3 Basic Kit Rose Gold US</t>
  </si>
  <si>
    <t>P3D2050</t>
  </si>
  <si>
    <t>PAX3 Basic Kit Black INTL</t>
  </si>
  <si>
    <t>P3D2051</t>
  </si>
  <si>
    <t>PAX3 Basic Kit Teal INTL</t>
  </si>
  <si>
    <t>P3D2052</t>
  </si>
  <si>
    <t>PAX3 Basic Kit Silver INTL</t>
  </si>
  <si>
    <t>P3D2053</t>
  </si>
  <si>
    <t>PAX3 Basic Kit Rose Gold INTL</t>
  </si>
  <si>
    <t>P3D2058</t>
  </si>
  <si>
    <t>PAX3 RMA Black matte</t>
  </si>
  <si>
    <t>P3D2059</t>
  </si>
  <si>
    <t>PAX3 RMA Blue Green matte</t>
  </si>
  <si>
    <t>P3D2060</t>
  </si>
  <si>
    <t>PAX3 RMA Silver matte</t>
  </si>
  <si>
    <t>P3D2061</t>
  </si>
  <si>
    <t>PAX3 RMA Rose Gold matte</t>
  </si>
  <si>
    <t>P3D2068</t>
  </si>
  <si>
    <t>PAX3 RMA Device Matte Black</t>
  </si>
  <si>
    <t>P3D2069</t>
  </si>
  <si>
    <t>PAX3 RMA Device Matte Silver</t>
  </si>
  <si>
    <t>P3D2070</t>
  </si>
  <si>
    <t>PAX3 RMA Device Matte Rose Gold</t>
  </si>
  <si>
    <t>P3D2071</t>
  </si>
  <si>
    <t>PAX3 RMA Device Matte Teal</t>
  </si>
  <si>
    <t>PAX2VOLDISCOUNT</t>
  </si>
  <si>
    <t>Pax 2 Volume Discount</t>
  </si>
  <si>
    <t>PRICING</t>
  </si>
  <si>
    <t>PAXIITEST</t>
  </si>
  <si>
    <t>Pax 2 PN for testing</t>
  </si>
  <si>
    <t>PAXITEST</t>
  </si>
  <si>
    <t>Test PN</t>
  </si>
  <si>
    <t>PAXSTICKER</t>
  </si>
  <si>
    <t>Pax sticker</t>
  </si>
  <si>
    <t>PAXTEST</t>
  </si>
  <si>
    <t>Test</t>
  </si>
  <si>
    <t>PLOOM STICKER</t>
  </si>
  <si>
    <t>Ploom sticker</t>
  </si>
  <si>
    <t>PPFREIGHT</t>
  </si>
  <si>
    <t>Pre-Paid Freight from vendor</t>
  </si>
  <si>
    <t>PROJECT KYOTO</t>
  </si>
  <si>
    <t>PRO-TIPS-CARD</t>
  </si>
  <si>
    <t>Pax Pro Tips Card</t>
  </si>
  <si>
    <t>REFUND</t>
  </si>
  <si>
    <t>Credit memo, Magento customer refund (money only)</t>
  </si>
  <si>
    <t>RISKBUY</t>
  </si>
  <si>
    <t>Components and/or packaging_buyingdirect_writeoff_or_billtosupplier</t>
  </si>
  <si>
    <t>RISK BUY NOT PUTTING THROUGH INVENTORY MODULE</t>
  </si>
  <si>
    <t>S-9849</t>
  </si>
  <si>
    <t>Indestructo Boxes</t>
  </si>
  <si>
    <t>SALES TAX</t>
  </si>
  <si>
    <t>Sales Tax</t>
  </si>
  <si>
    <t>230100</t>
  </si>
  <si>
    <t>TSHIRT M L</t>
  </si>
  <si>
    <t>Mens Large Ploom T-shirt</t>
  </si>
  <si>
    <t>TSHIRT M M</t>
  </si>
  <si>
    <t>Mens M Ploom T-shirt</t>
  </si>
  <si>
    <t>TSHIRT M XL</t>
  </si>
  <si>
    <t>Mens XL Ploom T-shirt</t>
  </si>
  <si>
    <t>TURBO</t>
  </si>
  <si>
    <t>Engineering Spend for Turbo Project</t>
  </si>
  <si>
    <t>YOUTH PREVENTION</t>
  </si>
  <si>
    <t>Youth Prevention</t>
  </si>
  <si>
    <t>250200</t>
  </si>
  <si>
    <t>345-00031</t>
  </si>
  <si>
    <t>Tobacco GREEN APPLE  5% E-LIQUID</t>
  </si>
  <si>
    <t>345-00030</t>
  </si>
  <si>
    <t>Tobacco COOKIE &amp; CREAM 5% E-LIQUID</t>
  </si>
  <si>
    <t>345-00029</t>
  </si>
  <si>
    <t>Tobacco Mango 5% E-LIQUID</t>
  </si>
  <si>
    <t>345-00032</t>
  </si>
  <si>
    <t>TOBACCO STRAWBERRY  5% E-LIQUID</t>
  </si>
  <si>
    <t>345-00028</t>
  </si>
  <si>
    <t>TOBACCO MINT 5% E-LIQUID</t>
  </si>
  <si>
    <t>345-00046</t>
  </si>
  <si>
    <t>E-LIQUID, UK APPLE ORCHARD,20mg/mL</t>
  </si>
  <si>
    <t>345-00044</t>
  </si>
  <si>
    <t>E-LIQUID, UK MANGO NECTAR, 20mg/mL</t>
  </si>
  <si>
    <t>345-00042</t>
  </si>
  <si>
    <t>E-LIQUID, UK GOLDEN TOBACCO, 20mg/mL</t>
  </si>
  <si>
    <t>345-00045</t>
  </si>
  <si>
    <t>E-LIQUID, UK ROYAL CRÈME, 20mg/mL</t>
  </si>
  <si>
    <t>345-00043</t>
  </si>
  <si>
    <t>E-LIQUID, UK GLACIER MINT,20mg/mL</t>
  </si>
  <si>
    <t>345-00039</t>
  </si>
  <si>
    <t>E-LIQUID, THAI TEA, 5.0%</t>
  </si>
  <si>
    <t>345-00037</t>
  </si>
  <si>
    <t>E-LIQUID, CINNAMON SPICE (CINNAMON SNAP), 5.0%</t>
  </si>
  <si>
    <t>345-00052</t>
  </si>
  <si>
    <t>E-LIQUID, Savory Tobacco, 5%</t>
  </si>
  <si>
    <t>345-00048</t>
  </si>
  <si>
    <t>E-LIQUID, Mixed Berry, 5%</t>
  </si>
  <si>
    <t>345-00053</t>
  </si>
  <si>
    <t>E-LIQUID, Chestnut Croissant, 5%</t>
  </si>
  <si>
    <t>345-00027</t>
  </si>
  <si>
    <t>E-LIQUID, APPLE CRUMBLE, 5.0%</t>
  </si>
  <si>
    <t>345-00026</t>
  </si>
  <si>
    <t>E-LIQUID, Apple Cran, 5.0%</t>
  </si>
  <si>
    <t>345-00049</t>
  </si>
  <si>
    <t>E-LIQUID, Coco Mint, 5%</t>
  </si>
  <si>
    <t>345-00050</t>
  </si>
  <si>
    <t>E-LIQUID, PEAR TART, 5%</t>
  </si>
  <si>
    <t>345-00051</t>
  </si>
  <si>
    <t>E-LIQUID, ELDERFLOWER FIZZ, 5%</t>
  </si>
  <si>
    <t>345-00038</t>
  </si>
  <si>
    <t>E-LIQUID, CHAMOMILE TEA, 5.0%</t>
  </si>
  <si>
    <t>345-00035</t>
  </si>
  <si>
    <t>E-LIQUID, SPICY WATERMELON, 5.0%</t>
  </si>
  <si>
    <t>345-00033</t>
  </si>
  <si>
    <t>E-LIQUID, GINGER PEACH, 5.0%</t>
  </si>
  <si>
    <t>345-00034</t>
  </si>
  <si>
    <t>E-LIQUID, LEMON TEA, 5.0%</t>
  </si>
  <si>
    <t>345-00009-001</t>
  </si>
  <si>
    <t>E-LIQUID, MIMOSA, 5.0%</t>
  </si>
  <si>
    <t>345-00041</t>
  </si>
  <si>
    <t>E-LIQUID, GUAVA LYCHEE, 5.0%</t>
  </si>
  <si>
    <t>COM2537</t>
  </si>
  <si>
    <t>JUUL Israel Multipack Component 20mg</t>
  </si>
  <si>
    <t>J1T1810C</t>
  </si>
  <si>
    <t>JUUL New Multipack Not for Resale</t>
  </si>
  <si>
    <t>Inventory Type</t>
  </si>
  <si>
    <t>Total</t>
  </si>
  <si>
    <t>INTUK-CRP-4600-JUL</t>
  </si>
  <si>
    <t>Net Capitalized Balance after Reclass AP Invoices</t>
  </si>
  <si>
    <t>Net Capitalized Balance after Expense</t>
  </si>
  <si>
    <t>Accrued Freight/Fulfillment</t>
  </si>
  <si>
    <t>Manual Imput</t>
  </si>
  <si>
    <t>JUUL Pods Guava 5.0% 2.8ml 4-pack</t>
  </si>
  <si>
    <t>COA-620500</t>
  </si>
  <si>
    <t>Business Meals and Ent</t>
  </si>
  <si>
    <t>620500</t>
  </si>
  <si>
    <t>Tradeshows/Sales Sponsorships</t>
  </si>
  <si>
    <t>HCORP-CRP-6915-JUL</t>
  </si>
  <si>
    <t>JUUL Cool Cucumber 5% 1.4ml 2-pack</t>
  </si>
  <si>
    <t>JUUL Starter Kit (Cool Mint, Creme Brulee, Mango, Virginia Tobacco), 5%, 4-Pack</t>
  </si>
  <si>
    <t>JUUL Basic Kit Maroon</t>
  </si>
  <si>
    <t>HCORP-CRP-6100-JUL</t>
  </si>
  <si>
    <t>NAUSA-B2C-5100-JUL</t>
  </si>
  <si>
    <t>JUUL Israel Multipack Component 5%</t>
  </si>
  <si>
    <t>Product Demos</t>
  </si>
  <si>
    <t>JUUL Sidewalk Sign</t>
  </si>
  <si>
    <t>JUULpods DE Mint Refill Kit, 20mg/mL, 4-Pack</t>
  </si>
  <si>
    <t>JUULpods DE Mango Refill Kit, 20mg/mL, 4-Pack</t>
  </si>
  <si>
    <t>JUULpods DE Royal Crème Refill Kit, 20mg/mL, 4-Pack</t>
  </si>
  <si>
    <t>JUULpods DE Apple Refill Kit, 20mg/mL, 4-Pack</t>
  </si>
  <si>
    <t>JUUL DE Starter Kit, 20mg/mL, 4-Pack</t>
  </si>
  <si>
    <t>JUULpods DE Starter Pack, 20mg/mL, 4-Pack</t>
  </si>
  <si>
    <t>JUUL DE Charging Dock</t>
  </si>
  <si>
    <t>JUUL FR Variety Pack for SK</t>
  </si>
  <si>
    <t>JUUL FR Device Kit (Slate) for Starter Kit</t>
  </si>
  <si>
    <t>J1T2528</t>
  </si>
  <si>
    <t>JUULpods RU Classic Tobacco Refill Kit, 5%, 2 pods</t>
  </si>
  <si>
    <t>J1T2529</t>
  </si>
  <si>
    <t>JUULpods RU Mint Refill Kit, 5%, 2 pods</t>
  </si>
  <si>
    <t>J1T2530</t>
  </si>
  <si>
    <t>JUULpods RU Mango Refill Kit, 5%, 2 pods</t>
  </si>
  <si>
    <t>J1T2531</t>
  </si>
  <si>
    <t>JUULpods RU Vanilla Refill Kit, 5%, 2 pods</t>
  </si>
  <si>
    <t>J1T2532</t>
  </si>
  <si>
    <t>JUULpods RU Cucumber Refill Kit, 5%, 2 pods</t>
  </si>
  <si>
    <t>J1T2533</t>
  </si>
  <si>
    <t>MKT2533</t>
  </si>
  <si>
    <t>JUUL '18 Flavor Ban SF Cling</t>
  </si>
  <si>
    <t>MKT2534</t>
  </si>
  <si>
    <t>JUUL '18 Flavor Ban SF TTent</t>
  </si>
  <si>
    <t>CP2018-048</t>
  </si>
  <si>
    <t>Colibri Pod Assembly Machines 79-97</t>
  </si>
  <si>
    <t>J1D2535</t>
  </si>
  <si>
    <t>JUUL UK Device Kit Silver</t>
  </si>
  <si>
    <t>MKT2536</t>
  </si>
  <si>
    <t>JUUL 16-Facing Metal</t>
  </si>
  <si>
    <t>COA-611200</t>
  </si>
  <si>
    <t>JUUL Swag</t>
  </si>
  <si>
    <t>COA-720601</t>
  </si>
  <si>
    <t>Third Party Signage and Ad Fees</t>
  </si>
  <si>
    <t>720601</t>
  </si>
  <si>
    <t>COA-720201</t>
  </si>
  <si>
    <t>Retailer Merchandising Services</t>
  </si>
  <si>
    <t>720201</t>
  </si>
  <si>
    <t>COA-720101</t>
  </si>
  <si>
    <t>Government Sales Expenses</t>
  </si>
  <si>
    <t>720101</t>
  </si>
  <si>
    <t>MKT2538</t>
  </si>
  <si>
    <t>JUUL '18 3% Cling 11x11</t>
  </si>
  <si>
    <t>MKT2539</t>
  </si>
  <si>
    <t>JUUL '18 3% Poster 18x24</t>
  </si>
  <si>
    <t>MKT2540</t>
  </si>
  <si>
    <t>JUUL '18 3% TTent 6x8</t>
  </si>
  <si>
    <t>MKT2541</t>
  </si>
  <si>
    <t>JUUL '18 3% Wobbler 3x5</t>
  </si>
  <si>
    <t>MKT2542</t>
  </si>
  <si>
    <t>JUUL '18 3% VT Banner 23x78</t>
  </si>
  <si>
    <t>COA-543205</t>
  </si>
  <si>
    <t>Contract Manufacturing Expenses - Scrap</t>
  </si>
  <si>
    <t>543205</t>
  </si>
  <si>
    <t>COA-543210</t>
  </si>
  <si>
    <t>Contract Manufacturing Expenses - Premium Labor</t>
  </si>
  <si>
    <t>543210</t>
  </si>
  <si>
    <t>COA-543215</t>
  </si>
  <si>
    <t>Contract Manufacturing Expenses - Component Price Variance</t>
  </si>
  <si>
    <t>543215</t>
  </si>
  <si>
    <t>COA-543220</t>
  </si>
  <si>
    <t>Contract Manufacturing Expenses - Equipment / Maintenance</t>
  </si>
  <si>
    <t>543220</t>
  </si>
  <si>
    <t>COA-543225</t>
  </si>
  <si>
    <t>Contract Manufacturing Expenses - Rework</t>
  </si>
  <si>
    <t>543225</t>
  </si>
  <si>
    <t>COA-543230</t>
  </si>
  <si>
    <t>Contract Manufacturing Expenses - Qualifications</t>
  </si>
  <si>
    <t>543230</t>
  </si>
  <si>
    <t>COA-543235</t>
  </si>
  <si>
    <t>Contract Manufacturing Expenses - Production Disruption</t>
  </si>
  <si>
    <t>543235</t>
  </si>
  <si>
    <t>COA-543240</t>
  </si>
  <si>
    <t>Contract Manufacturing Expenses - Engagement / Disengagement</t>
  </si>
  <si>
    <t>543240</t>
  </si>
  <si>
    <t>COA-543245</t>
  </si>
  <si>
    <t>Contract Manufacturing Expenses - Other</t>
  </si>
  <si>
    <t>543245</t>
  </si>
  <si>
    <t>345-00036</t>
  </si>
  <si>
    <t>MKT2543</t>
  </si>
  <si>
    <t>JUUL '18 3% Sign Insert 8.5x11</t>
  </si>
  <si>
    <t>MKT2544</t>
  </si>
  <si>
    <t>JUUL Hex Logo Sign (Black)</t>
  </si>
  <si>
    <t>MKT2545</t>
  </si>
  <si>
    <t>JUUL Hex Logo Sign (White)</t>
  </si>
  <si>
    <t>MKT2546</t>
  </si>
  <si>
    <t>Q2 '18 Promo SK Kit</t>
  </si>
  <si>
    <t>MKT2547</t>
  </si>
  <si>
    <t>Q2 '18 Promo SK Cling 11x11</t>
  </si>
  <si>
    <t>MKT2548</t>
  </si>
  <si>
    <t>Q2 '18 Promo SK Poster 1 18x24</t>
  </si>
  <si>
    <t>MKT2549</t>
  </si>
  <si>
    <t>Q2 '18 Promo SK Poster 2 22x28</t>
  </si>
  <si>
    <t>MKT2550</t>
  </si>
  <si>
    <t>Q2 '18 Promo SK TTent 6x8</t>
  </si>
  <si>
    <t>MKT2551</t>
  </si>
  <si>
    <t>Q2 '18 Promo DK Kit</t>
  </si>
  <si>
    <t>MKT2552</t>
  </si>
  <si>
    <t>Q2 '18 Promo DK Cling 11x11</t>
  </si>
  <si>
    <t>MKT2553</t>
  </si>
  <si>
    <t>Q2 '18 Promo DK Poster 1 18x24</t>
  </si>
  <si>
    <t>MKT2554</t>
  </si>
  <si>
    <t>Q2 '18 Promo DK Poster 2 22x28</t>
  </si>
  <si>
    <t>MKT2555</t>
  </si>
  <si>
    <t>Q2 '18 Promo DK TTent 6x8</t>
  </si>
  <si>
    <t>J1T2557</t>
  </si>
  <si>
    <t>JUULpods UK Royal Crème 20mg/mL (2pack)</t>
  </si>
  <si>
    <t>J1T2558</t>
  </si>
  <si>
    <t>JUULpods UK Mango Nectar 20mg/mL (2pack)</t>
  </si>
  <si>
    <t>J1T2559</t>
  </si>
  <si>
    <t>JUULpods UK Glacier Mint 20mg/mL (2pack)</t>
  </si>
  <si>
    <t>J1T2560</t>
  </si>
  <si>
    <t>JUULpods UK Golden Tobacco 20mg/mL (2pack)</t>
  </si>
  <si>
    <t>MKT2556</t>
  </si>
  <si>
    <t>Remo Mounting Adhesive 1x1</t>
  </si>
  <si>
    <t>CP2018-049</t>
  </si>
  <si>
    <t>Colibri Turbo Pod Machine</t>
  </si>
  <si>
    <t>CP2018-047</t>
  </si>
  <si>
    <t>Line 10 Double Indexer (Cartoning)</t>
  </si>
  <si>
    <t>MKT2561</t>
  </si>
  <si>
    <t>JUUL Canada Consumer Brochure</t>
  </si>
  <si>
    <t>J1T2562</t>
  </si>
  <si>
    <t>JUULpods CH Golden Tobacco 20mg/mL (4pack)</t>
  </si>
  <si>
    <t>J1T2563</t>
  </si>
  <si>
    <t>JUULpods CH Mint 20mg/mL (4pack)</t>
  </si>
  <si>
    <t>J1T2564</t>
  </si>
  <si>
    <t>JUULpods CH Mango 20mg/mL (4pack)</t>
  </si>
  <si>
    <t>J1T2565</t>
  </si>
  <si>
    <t>JUULpods CH Royal Crème 20mg/mL (4pack)</t>
  </si>
  <si>
    <t>J1T2566</t>
  </si>
  <si>
    <t>JUULpods CH Apple 20mg/mL (4pack)</t>
  </si>
  <si>
    <t>J1T2567</t>
  </si>
  <si>
    <t>JUULpods CH Starter Pack 20mg/mL (4pack)</t>
  </si>
  <si>
    <t>J1D2568</t>
  </si>
  <si>
    <t>JUUL CH Starter Kit (4pack)</t>
  </si>
  <si>
    <t>J1D2569</t>
  </si>
  <si>
    <t>JUUL CH Device Kit</t>
  </si>
  <si>
    <t>J1A2570</t>
  </si>
  <si>
    <t>JUUL CH USB Charging Dock</t>
  </si>
  <si>
    <t>J1D2571</t>
  </si>
  <si>
    <t>JUUL CA Silver Device Kit</t>
  </si>
  <si>
    <t>J1T2572</t>
  </si>
  <si>
    <t>JUULpods CA Guava Refill Kit, 5%, 4 pods</t>
  </si>
  <si>
    <t>J1T2573</t>
  </si>
  <si>
    <t>JUULpods CA Virginia Tobacco Refill Kit, 3%, 4 pods</t>
  </si>
  <si>
    <t>J1T2574</t>
  </si>
  <si>
    <t>JUULpods CA Mint Refill Kit, 3%, 4 pods</t>
  </si>
  <si>
    <t>J1T2575</t>
  </si>
  <si>
    <t>JUULpods CA Fruit Refill Kit, 3%, 4 pods</t>
  </si>
  <si>
    <t>J1T2576</t>
  </si>
  <si>
    <t>JUULpods CA Mango Refill Kit, 3%, 4 pods</t>
  </si>
  <si>
    <t>J1T2577</t>
  </si>
  <si>
    <t>JUULpods CA Vanilla Refill Kit, 3%, 4 pods</t>
  </si>
  <si>
    <t>J1T2578</t>
  </si>
  <si>
    <t>JUULpods CA Cucumber Refill Kit, 3%, 4 pods</t>
  </si>
  <si>
    <t>J1T2579</t>
  </si>
  <si>
    <t>JUULpods CA Guava Refill Kit, 3%, 4 pods</t>
  </si>
  <si>
    <t>J1T2580</t>
  </si>
  <si>
    <t>JUULpods CA Chamomile Refill Kit, 5%, 4 pods</t>
  </si>
  <si>
    <t>J1T2581</t>
  </si>
  <si>
    <t>JUULpods CA Chamomile Refill Kit, 3%, 4 pods</t>
  </si>
  <si>
    <t>MKT2582</t>
  </si>
  <si>
    <t>JUUL 3% Trade Show Take Away</t>
  </si>
  <si>
    <t>CP2018-052</t>
  </si>
  <si>
    <t>Vented Wick Housing 420-00158 Rev 2</t>
  </si>
  <si>
    <t>CP2018-051</t>
  </si>
  <si>
    <t>Pod Assembly  Machines with Lasers</t>
  </si>
  <si>
    <t>KIT1170</t>
  </si>
  <si>
    <t>JUUL New Switzerland Starter Kit Component</t>
  </si>
  <si>
    <t>COM2583</t>
  </si>
  <si>
    <t>JUUL Switzerland Starter Pack Component</t>
  </si>
  <si>
    <t>COM2584</t>
  </si>
  <si>
    <t>JUUL Switzerland Basic Kit for Starter Kit</t>
  </si>
  <si>
    <t>COA-521000</t>
  </si>
  <si>
    <t>Warranty - cost of inventory</t>
  </si>
  <si>
    <t>521000</t>
  </si>
  <si>
    <t>CP2018-500</t>
  </si>
  <si>
    <t>AIC Buildout</t>
  </si>
  <si>
    <t>CP2018-053</t>
  </si>
  <si>
    <t>Colibri Pod Assembly Machine 103-108</t>
  </si>
  <si>
    <t>CP2018-054</t>
  </si>
  <si>
    <t>Kyoto Filling Line #1</t>
  </si>
  <si>
    <t>CP2018-055</t>
  </si>
  <si>
    <t>Kyoto Filling Line #2</t>
  </si>
  <si>
    <t>CP2018-056</t>
  </si>
  <si>
    <t>Mountain View Research Line</t>
  </si>
  <si>
    <t>COA-632055</t>
  </si>
  <si>
    <t>Furniture Rental</t>
  </si>
  <si>
    <t>632055</t>
  </si>
  <si>
    <t>COA-740710</t>
  </si>
  <si>
    <t>Youth Prevention &amp; Education Grants</t>
  </si>
  <si>
    <t>740710</t>
  </si>
  <si>
    <t>HCORP-CRP-6525-JUL</t>
  </si>
  <si>
    <t>COA-740720</t>
  </si>
  <si>
    <t>Community Research</t>
  </si>
  <si>
    <t>740720</t>
  </si>
  <si>
    <t>HCORP-CRP-6520-JUL</t>
  </si>
  <si>
    <t>COA-632060</t>
  </si>
  <si>
    <t>Janitorial Services</t>
  </si>
  <si>
    <t>632060</t>
  </si>
  <si>
    <t>COA-632065</t>
  </si>
  <si>
    <t>Security Services</t>
  </si>
  <si>
    <t>632065</t>
  </si>
  <si>
    <t>COA-740800</t>
  </si>
  <si>
    <t>Federal Lobbyists</t>
  </si>
  <si>
    <t>740800</t>
  </si>
  <si>
    <t>HCORP-CRP-6515-CRP</t>
  </si>
  <si>
    <t>COA-740730</t>
  </si>
  <si>
    <t>Sponsorships</t>
  </si>
  <si>
    <t>740730</t>
  </si>
  <si>
    <t>HCORP-CRP-6515-JUL</t>
  </si>
  <si>
    <t>J1T2585</t>
  </si>
  <si>
    <t>JUULpods CH Golden Tobacco 20mg/mL (2pack)</t>
  </si>
  <si>
    <t>J1T2586</t>
  </si>
  <si>
    <t>JUULpods CH Mint 20mg/mL (2pack)</t>
  </si>
  <si>
    <t>J1T2587</t>
  </si>
  <si>
    <t>JUULpods CH Mango 20mg/mL (2pack)</t>
  </si>
  <si>
    <t>J1T2588</t>
  </si>
  <si>
    <t>JUULpods CH Royal Crème 20mg/mL (2pack)</t>
  </si>
  <si>
    <t>J1T2589</t>
  </si>
  <si>
    <t>JUULpods CH Apple 20mg/mL (2pack)</t>
  </si>
  <si>
    <t>CP2018-066</t>
  </si>
  <si>
    <t>Bozhon Tester at AFG SZ</t>
  </si>
  <si>
    <t>CP2018-067</t>
  </si>
  <si>
    <t>Bozhon Tester at Pegatron</t>
  </si>
  <si>
    <t>MKT2590</t>
  </si>
  <si>
    <t>CAN '18 SH Poster 18x24</t>
  </si>
  <si>
    <t>MKT2591</t>
  </si>
  <si>
    <t>CAN '18 Alt w/Pod Poster 18x24</t>
  </si>
  <si>
    <t>MKT2592</t>
  </si>
  <si>
    <t>CAN '18 Simple Poster 18x24</t>
  </si>
  <si>
    <t>MKT2593</t>
  </si>
  <si>
    <t>CAN '18 Clean Poster 18x24</t>
  </si>
  <si>
    <t>MKT2594</t>
  </si>
  <si>
    <t>CAN '18 Satisfy Poster 18x24</t>
  </si>
  <si>
    <t>MKT2595</t>
  </si>
  <si>
    <t>CAN '18 GTK Poster 18x24</t>
  </si>
  <si>
    <t>MKT2596</t>
  </si>
  <si>
    <t>CAN '18 SCS Poster 18x24</t>
  </si>
  <si>
    <t>MKT2597</t>
  </si>
  <si>
    <t>CAN '18 FSBD Poster 18x24</t>
  </si>
  <si>
    <t>MKT2598</t>
  </si>
  <si>
    <t>CAN '18 GTF Poster 18x24</t>
  </si>
  <si>
    <t>MKT2599</t>
  </si>
  <si>
    <t>CAN '18 SH DS 30x6</t>
  </si>
  <si>
    <t>MKT2600</t>
  </si>
  <si>
    <t>CAN '18 Alt w/Pod DS 30x6</t>
  </si>
  <si>
    <t>MKT2601</t>
  </si>
  <si>
    <t>CAN '18 MTS TTent 6x8</t>
  </si>
  <si>
    <t>MKT2602</t>
  </si>
  <si>
    <t>CAN '18 GTF TTent 6x8</t>
  </si>
  <si>
    <t>MKT2603</t>
  </si>
  <si>
    <t>CAN '18 SH w/Pod Cling 11x11</t>
  </si>
  <si>
    <t>MKT2604</t>
  </si>
  <si>
    <t>CAN '18 SH Cling 11x11</t>
  </si>
  <si>
    <t>MKT2605</t>
  </si>
  <si>
    <t>CAN '18 Alt w/Pod Cling 11x11</t>
  </si>
  <si>
    <t>MKT2606</t>
  </si>
  <si>
    <t>CAN '18 Alt Cling 11x11</t>
  </si>
  <si>
    <t>MKT2607</t>
  </si>
  <si>
    <t>CAN '18 MTS PK CM 17x11</t>
  </si>
  <si>
    <t>MKT2608</t>
  </si>
  <si>
    <t>CAN '18 MTS Dev CM 17x11</t>
  </si>
  <si>
    <t>MKT2609</t>
  </si>
  <si>
    <t>CAN '18 SCS Standee 33x80</t>
  </si>
  <si>
    <t>MKT2610</t>
  </si>
  <si>
    <t>H2 '18 SK Kit</t>
  </si>
  <si>
    <t>MKT2611</t>
  </si>
  <si>
    <t>H2 '18 SK Poster 18x24</t>
  </si>
  <si>
    <t>MKT2612</t>
  </si>
  <si>
    <t>H2 '18 SK Cling 11x11</t>
  </si>
  <si>
    <t>MKT2613</t>
  </si>
  <si>
    <t>H2 '18 SK TTent 7x11</t>
  </si>
  <si>
    <t>MKT2614</t>
  </si>
  <si>
    <t>H2 '18 DK Kit</t>
  </si>
  <si>
    <t>MKT2615</t>
  </si>
  <si>
    <t>H2 '18 DK Poster 18x24</t>
  </si>
  <si>
    <t>MKT2616</t>
  </si>
  <si>
    <t>H2 '18 DK Cling 11x11</t>
  </si>
  <si>
    <t>MKT2617</t>
  </si>
  <si>
    <t>H2 '18 DK TTent 7x11</t>
  </si>
  <si>
    <t>MKT2618</t>
  </si>
  <si>
    <t>CAN '18 SH Poster 22x28</t>
  </si>
  <si>
    <t>MKT2619</t>
  </si>
  <si>
    <t>CAN '18 Alt w/Pod Poster 22x28</t>
  </si>
  <si>
    <t>MKT2620</t>
  </si>
  <si>
    <t>CAN '18 Simple Poster 22x28</t>
  </si>
  <si>
    <t>MKT2621</t>
  </si>
  <si>
    <t>CAN '18 Clean Poster 22x28</t>
  </si>
  <si>
    <t>MKT2622</t>
  </si>
  <si>
    <t>CAN '18 Satisfy Poster 22x28</t>
  </si>
  <si>
    <t>MKT2623</t>
  </si>
  <si>
    <t>CAN '18 GTK Poster 22x28</t>
  </si>
  <si>
    <t>MKT2624</t>
  </si>
  <si>
    <t>CAN '18 SCS Poster 22x28</t>
  </si>
  <si>
    <t>MKT2625</t>
  </si>
  <si>
    <t>CAN '18 FSBD Poster 22x28</t>
  </si>
  <si>
    <t>MKT2626</t>
  </si>
  <si>
    <t>CAN '18 GTF Poster 22x28</t>
  </si>
  <si>
    <t>MKT2627</t>
  </si>
  <si>
    <t>H2 '18 SK Poster 22x28</t>
  </si>
  <si>
    <t>MKT2628</t>
  </si>
  <si>
    <t>H2 '18 DK Poster 22x28</t>
  </si>
  <si>
    <t>MKT2629</t>
  </si>
  <si>
    <t>H2 '18 SK MSRP Kit</t>
  </si>
  <si>
    <t>MKT2630</t>
  </si>
  <si>
    <t>H2 '18 SK MSRP Poster 18x24</t>
  </si>
  <si>
    <t>MKT2631</t>
  </si>
  <si>
    <t>H2 '18 SK MSRP Cling 11x11</t>
  </si>
  <si>
    <t>MKT2632</t>
  </si>
  <si>
    <t>H2 '18 SK MSRP TTent 6x8</t>
  </si>
  <si>
    <t>MKT2633</t>
  </si>
  <si>
    <t>H2 '18 SK MSRP Poster 22x28</t>
  </si>
  <si>
    <t>MKT2634</t>
  </si>
  <si>
    <t>H2 '18 DK MSRP Kit</t>
  </si>
  <si>
    <t>MKT2635</t>
  </si>
  <si>
    <t>H2 '18 DK MSRP Poster 18x24</t>
  </si>
  <si>
    <t>MKT2636</t>
  </si>
  <si>
    <t>H2 '18 DK MSRP Cling 11x11</t>
  </si>
  <si>
    <t>MKT2637</t>
  </si>
  <si>
    <t>H2 '18 DK MSRP TTent 6x8</t>
  </si>
  <si>
    <t>MKT2638</t>
  </si>
  <si>
    <t>H2 '18 DK MSRP Poster 22x28</t>
  </si>
  <si>
    <t>CP2018-050</t>
  </si>
  <si>
    <t>Eclipse Filling, Blisteing &amp; Pack Out  Line 14</t>
  </si>
  <si>
    <t>CP2018-058</t>
  </si>
  <si>
    <t>Rio Cartoner Line 1</t>
  </si>
  <si>
    <t>CP2018-059</t>
  </si>
  <si>
    <t>Rio Cartoner Line 2</t>
  </si>
  <si>
    <t>CP2018-060</t>
  </si>
  <si>
    <t>Rio Cartoner Line 3</t>
  </si>
  <si>
    <t>CP2018-061</t>
  </si>
  <si>
    <t>Rio Cartoner Line 4</t>
  </si>
  <si>
    <t>CP2018-062</t>
  </si>
  <si>
    <t>Rio Cartoner Line 5</t>
  </si>
  <si>
    <t>CP2018-063</t>
  </si>
  <si>
    <t>Rio Cartoner Line 6</t>
  </si>
  <si>
    <t>CP2018-064</t>
  </si>
  <si>
    <t>Rio Cartoner Line 7</t>
  </si>
  <si>
    <t>CP2018-065</t>
  </si>
  <si>
    <t>Rio Cartoner Line 8</t>
  </si>
  <si>
    <t>MKT2639</t>
  </si>
  <si>
    <t>CAN '18 SK 40% Cling 11x11</t>
  </si>
  <si>
    <t>MKT2640</t>
  </si>
  <si>
    <t>CAN '18 SK 40% TTent 6x8</t>
  </si>
  <si>
    <t>MKT2641</t>
  </si>
  <si>
    <t>CAN '18 SK 40% Poster 18x24</t>
  </si>
  <si>
    <t>MKT2642</t>
  </si>
  <si>
    <t>CAN '18 DK 40% Cling 11x11</t>
  </si>
  <si>
    <t>MKT2643</t>
  </si>
  <si>
    <t>CAN '18 DK 40% TTent 6x8</t>
  </si>
  <si>
    <t>MKT2644</t>
  </si>
  <si>
    <t>CAN '18 DK 40% Poster 18x24</t>
  </si>
  <si>
    <t>MKT2645</t>
  </si>
  <si>
    <t>JUUL '18 3% Pods TTent 6x8</t>
  </si>
  <si>
    <t>CP2018-501</t>
  </si>
  <si>
    <t>NYC Office Buildout</t>
  </si>
  <si>
    <t>CP2018-057</t>
  </si>
  <si>
    <t>PAM  (2800UPH) w/Inline</t>
  </si>
  <si>
    <t>CP2018-068</t>
  </si>
  <si>
    <t>Check Weigher</t>
  </si>
  <si>
    <t>CP2018-069</t>
  </si>
  <si>
    <t>MKT2646</t>
  </si>
  <si>
    <t>WAWA End Cap Sign 12x48</t>
  </si>
  <si>
    <t>MKT2647</t>
  </si>
  <si>
    <t>WAWA Flip Sign Logo 12x5</t>
  </si>
  <si>
    <t>MKT2648</t>
  </si>
  <si>
    <t>WAWA Flip Sign Product 12x5</t>
  </si>
  <si>
    <t>CP2018-070</t>
  </si>
  <si>
    <t>Cotton Wick and Coil Capacity Creation</t>
  </si>
  <si>
    <t>CP2018-071</t>
  </si>
  <si>
    <t>Atomizer Assembly Machine</t>
  </si>
  <si>
    <t>MKT2652</t>
  </si>
  <si>
    <t>JUUL 12-Facing Metal Dark CA</t>
  </si>
  <si>
    <t>MKT2649</t>
  </si>
  <si>
    <t>JUUL Sold Here Pole Sign 34x55</t>
  </si>
  <si>
    <t>MKT2650</t>
  </si>
  <si>
    <t>JUUL '18 3% Change Mat 17x11</t>
  </si>
  <si>
    <t>MKT2651</t>
  </si>
  <si>
    <t>JUUL '18 3% Poster 22x28</t>
  </si>
  <si>
    <t>MKT2659</t>
  </si>
  <si>
    <t>JUUL '18 Outdoor Legal 8.5x5.5</t>
  </si>
  <si>
    <t>J1T2653</t>
  </si>
  <si>
    <t>JUULpods DE Rich Tobacco Refill Kit, 20mg/mL, 4-Pack</t>
  </si>
  <si>
    <t>J1T2654</t>
  </si>
  <si>
    <t>JUULpods DE Rich Tobacco Refill Kit, 20mg/mL, 2-Pack</t>
  </si>
  <si>
    <t>J1T2655</t>
  </si>
  <si>
    <t>JUULpods DE Mint Refill Kit, 20mg/mL, 2-Pack</t>
  </si>
  <si>
    <t>J1T2656</t>
  </si>
  <si>
    <t>JUULpods DE Mango Refill Kit, 20mg/mL, 2-Pack</t>
  </si>
  <si>
    <t>J1T2657</t>
  </si>
  <si>
    <t>JUULpods DE Royal Crème Refill Kit, 20mg/mL, 2-Pack</t>
  </si>
  <si>
    <t>J1T2658</t>
  </si>
  <si>
    <t>JUULpods DE Apple Refill Kit, 20mg/mL, 2-Pack</t>
  </si>
  <si>
    <t>CP2018-502</t>
  </si>
  <si>
    <t>Deerfield, IL Build+-out. Build-out</t>
  </si>
  <si>
    <t>CP2018-074</t>
  </si>
  <si>
    <t>Cotton Wick and Coil Capacity Creation for Turbo Lite cotton wick</t>
  </si>
  <si>
    <t>MKT2661</t>
  </si>
  <si>
    <t>JUUL '18 3% Kit</t>
  </si>
  <si>
    <t>MKT2668</t>
  </si>
  <si>
    <t>JUUL Double Sided DS 6x30</t>
  </si>
  <si>
    <t>MKT2670</t>
  </si>
  <si>
    <t>JUUL Sold Here Bollard 9x40</t>
  </si>
  <si>
    <t>CP2018-072</t>
  </si>
  <si>
    <t>Pod Assembly Machine (2800UPH) V1.03 w/ Inline Laser marking</t>
  </si>
  <si>
    <t>MKT2671</t>
  </si>
  <si>
    <t>JUUL 3% TS 1 Sheet 8.5x11</t>
  </si>
  <si>
    <t>CP2018-075</t>
  </si>
  <si>
    <t>J1 Line 16 (Eclipse+Pharmaworks+Langen)</t>
  </si>
  <si>
    <t>MKT2672</t>
  </si>
  <si>
    <t>JUUL '18 SS TEAR PAD 8.5X11</t>
  </si>
  <si>
    <t>310-00010</t>
  </si>
  <si>
    <t>Coil</t>
  </si>
  <si>
    <t>Raw Material - Pod Coil</t>
  </si>
  <si>
    <t>CP2018-076</t>
  </si>
  <si>
    <t>NiCr coil wire drawing capacity expansion at Sandvik</t>
  </si>
  <si>
    <t>MKT2675</t>
  </si>
  <si>
    <t>JUUL 12-Facing Corrugate</t>
  </si>
  <si>
    <t>CP2018-073</t>
  </si>
  <si>
    <t>Kyoto Line 3</t>
  </si>
  <si>
    <t>MKT2676</t>
  </si>
  <si>
    <t>JUUL 18 Retail Brochure 22x8.5</t>
  </si>
  <si>
    <t>J1T2677</t>
  </si>
  <si>
    <t>JUULpods CA Virginia Tobacco Refill Kit, 1.5%, 4 pods</t>
  </si>
  <si>
    <t>J1T2678</t>
  </si>
  <si>
    <t>JUULpods CA Mint Refill Kit, 1.5%, 4 pods</t>
  </si>
  <si>
    <t>J1T2679</t>
  </si>
  <si>
    <t>JUULpods CA Fruit Refill Kit, 1.5%, 4 pods</t>
  </si>
  <si>
    <t>J1T2680</t>
  </si>
  <si>
    <t>JUULpods CA Mango Refill Kit, 1.5%, 4 pods</t>
  </si>
  <si>
    <t>J1T2681</t>
  </si>
  <si>
    <t>JUULpods CA Vanilla Refill Kit, 1.5%, 4 pods</t>
  </si>
  <si>
    <t>J1T2682</t>
  </si>
  <si>
    <t>JUULpods CA Cucumber Refill Kit, 1.5%, 4 pods</t>
  </si>
  <si>
    <t>CP2018-503</t>
  </si>
  <si>
    <t>Baltimore build-out</t>
  </si>
  <si>
    <t>MKT2683</t>
  </si>
  <si>
    <t>JUUL '18 PORTFOLIO TTENT 7X11</t>
  </si>
  <si>
    <t>MKT2684</t>
  </si>
  <si>
    <t>JUUL 18 2 Pack Wobbler 5x3</t>
  </si>
  <si>
    <t>MKT2685</t>
  </si>
  <si>
    <t>CRSMK Retail Leave Behind 8.5x11</t>
  </si>
  <si>
    <t>CP2018-079</t>
  </si>
  <si>
    <t>Pod Assembly Machines 118-120</t>
  </si>
  <si>
    <t>CP2018-078</t>
  </si>
  <si>
    <t>Pod Plastics</t>
  </si>
  <si>
    <t>COA-130620</t>
  </si>
  <si>
    <t>Prepaid Rent</t>
  </si>
  <si>
    <t>130620</t>
  </si>
  <si>
    <t>Eck Vapours National Limited</t>
  </si>
  <si>
    <t>03-00000104</t>
  </si>
  <si>
    <t>SO03-00009285</t>
  </si>
  <si>
    <t>SH03-00009250</t>
  </si>
  <si>
    <t>carnival cards</t>
  </si>
  <si>
    <t>03-00000102</t>
  </si>
  <si>
    <t>SO03-00009284</t>
  </si>
  <si>
    <t>SH03-00009249</t>
  </si>
  <si>
    <t>SO03-00009273</t>
  </si>
  <si>
    <t>SH03-00009238</t>
  </si>
  <si>
    <t>Flamenco Ninja LTD</t>
  </si>
  <si>
    <t>03-00000071</t>
  </si>
  <si>
    <t>SO03-00009255</t>
  </si>
  <si>
    <t>SH03-00009217</t>
  </si>
  <si>
    <t>EFF Marketing Ltd t/a Cigara</t>
  </si>
  <si>
    <t>03-00000098</t>
  </si>
  <si>
    <t>SO03-00009254</t>
  </si>
  <si>
    <t>SH03-00009216</t>
  </si>
  <si>
    <t>SO03-00009253</t>
  </si>
  <si>
    <t>SH03-00009215</t>
  </si>
  <si>
    <t>SO03-00009252</t>
  </si>
  <si>
    <t>SH03-00009214</t>
  </si>
  <si>
    <t>SO03-00009251</t>
  </si>
  <si>
    <t>SH03-00009213</t>
  </si>
  <si>
    <t>SO03-00009250</t>
  </si>
  <si>
    <t>SH03-00009212</t>
  </si>
  <si>
    <t>iVape London Ltd</t>
  </si>
  <si>
    <t>03-00000103</t>
  </si>
  <si>
    <t>SO03-00009249</t>
  </si>
  <si>
    <t>SH03-00009211</t>
  </si>
  <si>
    <t>Gold Vape London</t>
  </si>
  <si>
    <t>03-00000091</t>
  </si>
  <si>
    <t>SO03-00009248</t>
  </si>
  <si>
    <t>SH03-00009210</t>
  </si>
  <si>
    <t>Magnum News</t>
  </si>
  <si>
    <t>03-00000096</t>
  </si>
  <si>
    <t>SO03-00009247</t>
  </si>
  <si>
    <t>SH03-00009209</t>
  </si>
  <si>
    <t>Hatford News T/A Broadway Vape Shop</t>
  </si>
  <si>
    <t>03-00000093</t>
  </si>
  <si>
    <t>SO03-00009245</t>
  </si>
  <si>
    <t>SH03-00009208</t>
  </si>
  <si>
    <t>Compton news</t>
  </si>
  <si>
    <t>03-00000090</t>
  </si>
  <si>
    <t>SO03-00009244</t>
  </si>
  <si>
    <t>SH03-00009207</t>
  </si>
  <si>
    <t>Inhale ltd</t>
  </si>
  <si>
    <t>03-00000085</t>
  </si>
  <si>
    <t>SO03-00009208</t>
  </si>
  <si>
    <t>SH03-00009171</t>
  </si>
  <si>
    <t>Juice Sauz Ltd</t>
  </si>
  <si>
    <t>03-00000070</t>
  </si>
  <si>
    <t>SO03-00009207</t>
  </si>
  <si>
    <t>SH03-00009170</t>
  </si>
  <si>
    <t>vapes london</t>
  </si>
  <si>
    <t>03-00000088</t>
  </si>
  <si>
    <t>SO03-00009204</t>
  </si>
  <si>
    <t>SH03-00009168</t>
  </si>
  <si>
    <t>BEAUM VAPE</t>
  </si>
  <si>
    <t>03-00000086</t>
  </si>
  <si>
    <t>SO03-00009203</t>
  </si>
  <si>
    <t>SH03-00009167</t>
  </si>
  <si>
    <t>SO03-00009202</t>
  </si>
  <si>
    <t>SH03-00009166</t>
  </si>
  <si>
    <t>Vapeliqs Ltd (T/A Vape&amp;Bean)</t>
  </si>
  <si>
    <t>03-00000083</t>
  </si>
  <si>
    <t>SO03-00009201</t>
  </si>
  <si>
    <t>SH03-00009165</t>
  </si>
  <si>
    <t>Paradox Limited</t>
  </si>
  <si>
    <t>03-00000080</t>
  </si>
  <si>
    <t>SO03-00009200</t>
  </si>
  <si>
    <t>SH03-00009164</t>
  </si>
  <si>
    <t>vape-57</t>
  </si>
  <si>
    <t>03-00000081</t>
  </si>
  <si>
    <t>SO03-00009199</t>
  </si>
  <si>
    <t>SH03-00009163</t>
  </si>
  <si>
    <t>The Vaping Lounge</t>
  </si>
  <si>
    <t>03-00000077</t>
  </si>
  <si>
    <t>SO03-00009198</t>
  </si>
  <si>
    <t>SH03-00009162</t>
  </si>
  <si>
    <t>Partica Kingston LTD trading as Vape Lords</t>
  </si>
  <si>
    <t>03-00000072</t>
  </si>
  <si>
    <t>SO03-00009197</t>
  </si>
  <si>
    <t>SH03-00009161</t>
  </si>
  <si>
    <t>vapeteck ltd</t>
  </si>
  <si>
    <t>03-00000066</t>
  </si>
  <si>
    <t>SO03-00009196</t>
  </si>
  <si>
    <t>SH03-00009160</t>
  </si>
  <si>
    <t>Juice for Days LTD</t>
  </si>
  <si>
    <t>03-00000065</t>
  </si>
  <si>
    <t>SO03-00009195</t>
  </si>
  <si>
    <t>SH03-00009159</t>
  </si>
  <si>
    <t>SO03-00009106</t>
  </si>
  <si>
    <t>SH03-00009074</t>
  </si>
  <si>
    <t>SO03-00009105</t>
  </si>
  <si>
    <t>SH03-00009075</t>
  </si>
  <si>
    <t>SO03-00009018</t>
  </si>
  <si>
    <t>SH03-00008975</t>
  </si>
  <si>
    <t>SO03-00009017</t>
  </si>
  <si>
    <t>SH03-00008974</t>
  </si>
  <si>
    <t>SO03-00009016</t>
  </si>
  <si>
    <t>SH03-00008973</t>
  </si>
  <si>
    <t>Vapeserve Ltd</t>
  </si>
  <si>
    <t>03-00000079</t>
  </si>
  <si>
    <t>SO03-00009015</t>
  </si>
  <si>
    <t>SH03-00008972</t>
  </si>
  <si>
    <t>SO03-00009013</t>
  </si>
  <si>
    <t>SH03-00008970</t>
  </si>
  <si>
    <t>SO03-00009001</t>
  </si>
  <si>
    <t>SH03-00008958</t>
  </si>
  <si>
    <t>SO03-00008948</t>
  </si>
  <si>
    <t>SH03-00009036</t>
  </si>
  <si>
    <t>SO03-00008947</t>
  </si>
  <si>
    <t>SH03-00009037</t>
  </si>
  <si>
    <t>SO03-00008946</t>
  </si>
  <si>
    <t>SH03-00009038</t>
  </si>
  <si>
    <t>SO03-00008945</t>
  </si>
  <si>
    <t>SH03-00009039</t>
  </si>
  <si>
    <t>SO03-00008942</t>
  </si>
  <si>
    <t>SH03-00009040</t>
  </si>
  <si>
    <t>SO03-00008941</t>
  </si>
  <si>
    <t>SH03-00009041</t>
  </si>
  <si>
    <t>SO03-00008940</t>
  </si>
  <si>
    <t>SH03-00009042</t>
  </si>
  <si>
    <t>SO03-00008939</t>
  </si>
  <si>
    <t>SH03-00009043</t>
  </si>
  <si>
    <t>SO03-00008938</t>
  </si>
  <si>
    <t>SH03-00009044</t>
  </si>
  <si>
    <t>SO03-00008937</t>
  </si>
  <si>
    <t>SH03-00009045</t>
  </si>
  <si>
    <t>SO03-00008936</t>
  </si>
  <si>
    <t>SH03-00009046</t>
  </si>
  <si>
    <t>Violet's Vapes Ltd</t>
  </si>
  <si>
    <t>03-00000082</t>
  </si>
  <si>
    <t>SO03-00009205</t>
  </si>
  <si>
    <t>SH03-00009169</t>
  </si>
  <si>
    <t>SO03-00009335</t>
  </si>
  <si>
    <t>SH03-00009301</t>
  </si>
  <si>
    <t>SO03-00009334</t>
  </si>
  <si>
    <t>SH03-00009309</t>
  </si>
  <si>
    <t>SO03-00009333</t>
  </si>
  <si>
    <t>SH03-00009299</t>
  </si>
  <si>
    <t>SO03-00009332</t>
  </si>
  <si>
    <t>SH03-00009298</t>
  </si>
  <si>
    <t>SO03-00009331</t>
  </si>
  <si>
    <t>SH03-00009297</t>
  </si>
  <si>
    <t>SO03-00009330</t>
  </si>
  <si>
    <t>SH03-00009296</t>
  </si>
  <si>
    <t>SO03-00009321</t>
  </si>
  <si>
    <t>SH03-00009285</t>
  </si>
  <si>
    <t>SO03-00009320</t>
  </si>
  <si>
    <t>SH03-00009286</t>
  </si>
  <si>
    <t>SO03-00009318</t>
  </si>
  <si>
    <t>SH03-00009284</t>
  </si>
  <si>
    <t>SO03-00009317</t>
  </si>
  <si>
    <t>SH03-00009283</t>
  </si>
  <si>
    <t>SO03-00009316</t>
  </si>
  <si>
    <t>SH03-00009282</t>
  </si>
  <si>
    <t>SO03-00009315</t>
  </si>
  <si>
    <t>SH03-00009281</t>
  </si>
  <si>
    <t>SO03-00009314</t>
  </si>
  <si>
    <t>SH03-00009280</t>
  </si>
  <si>
    <t>SO03-00009313</t>
  </si>
  <si>
    <t>SH03-00009279</t>
  </si>
  <si>
    <t>SO03-00009311</t>
  </si>
  <si>
    <t>SH03-00009277</t>
  </si>
  <si>
    <t>Coolhands</t>
  </si>
  <si>
    <t>03-00000105</t>
  </si>
  <si>
    <t>SO03-00009310</t>
  </si>
  <si>
    <t>SH03-00009276</t>
  </si>
  <si>
    <t>SO03-00009294</t>
  </si>
  <si>
    <t>SH03-00009259</t>
  </si>
  <si>
    <t>SO03-00009293</t>
  </si>
  <si>
    <t>SH03-00009258</t>
  </si>
  <si>
    <t>SO03-00009289</t>
  </si>
  <si>
    <t>SH03-00009253</t>
  </si>
  <si>
    <t>SO03-00009267</t>
  </si>
  <si>
    <t>SH03-00009231</t>
  </si>
  <si>
    <t>SO03-00009265</t>
  </si>
  <si>
    <t>SH03-00009229</t>
  </si>
  <si>
    <t>vapourz lounge ltd</t>
  </si>
  <si>
    <t>03-00000063</t>
  </si>
  <si>
    <t>SO03-00009264</t>
  </si>
  <si>
    <t>SH03-00009228</t>
  </si>
  <si>
    <t>SO03-00009263</t>
  </si>
  <si>
    <t>SH03-00009227</t>
  </si>
  <si>
    <t>SO03-00009261</t>
  </si>
  <si>
    <t>SH03-00009225</t>
  </si>
  <si>
    <t>SO03-00009260</t>
  </si>
  <si>
    <t>SH03-00009224</t>
  </si>
  <si>
    <t>SO03-00009256</t>
  </si>
  <si>
    <t>SH03-00009222</t>
  </si>
  <si>
    <t>SO03-00009242</t>
  </si>
  <si>
    <t>SH03-00009205</t>
  </si>
  <si>
    <t>SO03-00009192</t>
  </si>
  <si>
    <t>SH03-00009155</t>
  </si>
  <si>
    <t>SO03-00009191</t>
  </si>
  <si>
    <t>SH03-00009156</t>
  </si>
  <si>
    <t>SO03-00009190</t>
  </si>
  <si>
    <t>SH03-00009157</t>
  </si>
  <si>
    <t>SO03-00009189</t>
  </si>
  <si>
    <t>SH03-00009158</t>
  </si>
  <si>
    <t>SO03-00009188</t>
  </si>
  <si>
    <t>SH03-00009154</t>
  </si>
  <si>
    <t>SO03-00009130</t>
  </si>
  <si>
    <t>SH03-00009099</t>
  </si>
  <si>
    <t>SO03-00009118</t>
  </si>
  <si>
    <t>SH03-00009087</t>
  </si>
  <si>
    <t>SO03-00009083</t>
  </si>
  <si>
    <t>SH03-00009057</t>
  </si>
  <si>
    <t>SO03-00009082</t>
  </si>
  <si>
    <t>SH03-00009056</t>
  </si>
  <si>
    <t>SO03-00009081</t>
  </si>
  <si>
    <t>SH03-00009055</t>
  </si>
  <si>
    <t>SO03-00009080</t>
  </si>
  <si>
    <t>SH03-00009054</t>
  </si>
  <si>
    <t>SO03-00009079</t>
  </si>
  <si>
    <t>SH03-00009053</t>
  </si>
  <si>
    <t>SO03-00009056</t>
  </si>
  <si>
    <t>SH03-00009014</t>
  </si>
  <si>
    <t>SO03-00009053</t>
  </si>
  <si>
    <t>SH03-00009003</t>
  </si>
  <si>
    <t>SO03-00009047</t>
  </si>
  <si>
    <t>SH03-00009009</t>
  </si>
  <si>
    <t>SO03-00009037</t>
  </si>
  <si>
    <t>SH03-00008995</t>
  </si>
  <si>
    <t>SO03-00008961</t>
  </si>
  <si>
    <t>SH03-00009034</t>
  </si>
  <si>
    <t>SO03-00008960</t>
  </si>
  <si>
    <t>SH03-00009035</t>
  </si>
  <si>
    <t>SO03-00008188</t>
  </si>
  <si>
    <t>SH03-00008142</t>
  </si>
  <si>
    <t>SO03-00008187</t>
  </si>
  <si>
    <t>SH03-00008143</t>
  </si>
  <si>
    <t>SO03-00009342</t>
  </si>
  <si>
    <t>SH03-00009308</t>
  </si>
  <si>
    <t>SO03-00009341</t>
  </si>
  <si>
    <t>SH03-00009307</t>
  </si>
  <si>
    <t>SO03-00009340</t>
  </si>
  <si>
    <t>SH03-00009306</t>
  </si>
  <si>
    <t>VAPERS BOX LTD</t>
  </si>
  <si>
    <t>03-00000068</t>
  </si>
  <si>
    <t>SO03-00009339</t>
  </si>
  <si>
    <t>SH03-00009305</t>
  </si>
  <si>
    <t>SO03-00009338</t>
  </si>
  <si>
    <t>SH03-00009304</t>
  </si>
  <si>
    <t>INTERNET EXPRESS UK LTD</t>
  </si>
  <si>
    <t>SO03-00009337</t>
  </si>
  <si>
    <t>SH03-00009303</t>
  </si>
  <si>
    <t>SO03-00009336</t>
  </si>
  <si>
    <t>SH03-00009302</t>
  </si>
  <si>
    <t>SO03-00009328</t>
  </si>
  <si>
    <t>SH03-00009294</t>
  </si>
  <si>
    <t>Venpa Services UK Ltd. T/A Vape Palace</t>
  </si>
  <si>
    <t>03-00000069</t>
  </si>
  <si>
    <t>SO03-00009323</t>
  </si>
  <si>
    <t>SH03-00009290</t>
  </si>
  <si>
    <t>SO03-00009319</t>
  </si>
  <si>
    <t>SH03-00009288</t>
  </si>
  <si>
    <t>SO03-00009312</t>
  </si>
  <si>
    <t>SH03-00009278</t>
  </si>
  <si>
    <t>SO03-00009308</t>
  </si>
  <si>
    <t>SH03-00009274</t>
  </si>
  <si>
    <t>Le-Vap</t>
  </si>
  <si>
    <t>03-00000078</t>
  </si>
  <si>
    <t>SO03-00009307</t>
  </si>
  <si>
    <t>SH03-00009273</t>
  </si>
  <si>
    <t>Essex Food And Wines Ltd T/As Thumbs Up Off-Licence</t>
  </si>
  <si>
    <t>03-00000109</t>
  </si>
  <si>
    <t>SO03-00009306</t>
  </si>
  <si>
    <t>SH03-00009272</t>
  </si>
  <si>
    <t>SO03-00009304</t>
  </si>
  <si>
    <t>SH03-00009270</t>
  </si>
  <si>
    <t>SO03-00009302</t>
  </si>
  <si>
    <t>SH03-00009267</t>
  </si>
  <si>
    <t>SO03-00009301</t>
  </si>
  <si>
    <t>SH03-00009266</t>
  </si>
  <si>
    <t>SO03-00009299</t>
  </si>
  <si>
    <t>SH03-00009265</t>
  </si>
  <si>
    <t>SO03-00009298</t>
  </si>
  <si>
    <t>SH03-00009264</t>
  </si>
  <si>
    <t>M and L TRAVEL ACCESSORIES LTD</t>
  </si>
  <si>
    <t>SO03-00009297</t>
  </si>
  <si>
    <t>SH03-00009263</t>
  </si>
  <si>
    <t>SO03-00009296</t>
  </si>
  <si>
    <t>SH03-00009262</t>
  </si>
  <si>
    <t>UK Electronic Cigarette Limited</t>
  </si>
  <si>
    <t>03-00000108</t>
  </si>
  <si>
    <t>SO03-00009292</t>
  </si>
  <si>
    <t>SH03-00009260</t>
  </si>
  <si>
    <t>SO03-00009291</t>
  </si>
  <si>
    <t>SH03-00009257</t>
  </si>
  <si>
    <t>SO03-00009290</t>
  </si>
  <si>
    <t>SH03-00009255</t>
  </si>
  <si>
    <t>SO03-00009288</t>
  </si>
  <si>
    <t>SH03-00009254</t>
  </si>
  <si>
    <t>Sunset Vape Ltd</t>
  </si>
  <si>
    <t>03-00000107</t>
  </si>
  <si>
    <t>SO03-00009287</t>
  </si>
  <si>
    <t>SH03-00009256</t>
  </si>
  <si>
    <t>Cigars &amp; Sweets Ltd</t>
  </si>
  <si>
    <t>03-00000106</t>
  </si>
  <si>
    <t>SO03-00009280</t>
  </si>
  <si>
    <t>SH03-00009245</t>
  </si>
  <si>
    <t>SO03-00009279</t>
  </si>
  <si>
    <t>SH03-00009244</t>
  </si>
  <si>
    <t>SO03-00009278</t>
  </si>
  <si>
    <t>SH03-00009243</t>
  </si>
  <si>
    <t>SO03-00009277</t>
  </si>
  <si>
    <t>SH03-00009242</t>
  </si>
  <si>
    <t>SO03-00009276</t>
  </si>
  <si>
    <t>SH03-00009241</t>
  </si>
  <si>
    <t>Easy Tek LTD t/a Vape Superstore</t>
  </si>
  <si>
    <t>SO03-00009275</t>
  </si>
  <si>
    <t>SH03-00009240</t>
  </si>
  <si>
    <t>SO03-00009274</t>
  </si>
  <si>
    <t>SH03-00009239</t>
  </si>
  <si>
    <t>SO03-00009272</t>
  </si>
  <si>
    <t>SH03-00009237</t>
  </si>
  <si>
    <t>SO03-00009271</t>
  </si>
  <si>
    <t>SH03-00009236</t>
  </si>
  <si>
    <t>SO03-00009268</t>
  </si>
  <si>
    <t>SH03-00009233</t>
  </si>
  <si>
    <t>SO03-00009257</t>
  </si>
  <si>
    <t>SH03-00009218</t>
  </si>
  <si>
    <t>SO03-00009246</t>
  </si>
  <si>
    <t>SH03-00009232</t>
  </si>
  <si>
    <t>SO03-00009243</t>
  </si>
  <si>
    <t>SH03-00009206</t>
  </si>
  <si>
    <t>SO03-00009239</t>
  </si>
  <si>
    <t>SH03-00009202</t>
  </si>
  <si>
    <t>SO03-00009238</t>
  </si>
  <si>
    <t>SH03-00009201</t>
  </si>
  <si>
    <t>SO03-00009236</t>
  </si>
  <si>
    <t>SH03-00009199</t>
  </si>
  <si>
    <t>SO03-00009235</t>
  </si>
  <si>
    <t>SH03-00009198</t>
  </si>
  <si>
    <t>SO03-00009234</t>
  </si>
  <si>
    <t>SH03-00009197</t>
  </si>
  <si>
    <t>vape fusion ltd</t>
  </si>
  <si>
    <t>03-00000101</t>
  </si>
  <si>
    <t>SO03-00009233</t>
  </si>
  <si>
    <t>SH03-00009196</t>
  </si>
  <si>
    <t>SO03-00009231</t>
  </si>
  <si>
    <t>SH03-00009194</t>
  </si>
  <si>
    <t>SO03-00009230</t>
  </si>
  <si>
    <t>SH03-00009193</t>
  </si>
  <si>
    <t>SO03-00009229</t>
  </si>
  <si>
    <t>SH03-00009192</t>
  </si>
  <si>
    <t>SO03-00009228</t>
  </si>
  <si>
    <t>SH03-00009191</t>
  </si>
  <si>
    <t>SO03-00009227</t>
  </si>
  <si>
    <t>SH03-00009190</t>
  </si>
  <si>
    <t>SO03-00009225</t>
  </si>
  <si>
    <t>SH03-00009188</t>
  </si>
  <si>
    <t>SO03-00009224</t>
  </si>
  <si>
    <t>SH03-00009187</t>
  </si>
  <si>
    <t>SO03-00009223</t>
  </si>
  <si>
    <t>SH03-00009186</t>
  </si>
  <si>
    <t>SO03-00009220</t>
  </si>
  <si>
    <t>SH03-00009185</t>
  </si>
  <si>
    <t>SO03-00009219</t>
  </si>
  <si>
    <t>SH03-00009182</t>
  </si>
  <si>
    <t>SO03-00009216</t>
  </si>
  <si>
    <t>SH03-00009179</t>
  </si>
  <si>
    <t>Essentials</t>
  </si>
  <si>
    <t>03-00000087</t>
  </si>
  <si>
    <t>SO03-00009215</t>
  </si>
  <si>
    <t>SH03-00009219</t>
  </si>
  <si>
    <t>Marc Green Enterprise</t>
  </si>
  <si>
    <t>03-00000100</t>
  </si>
  <si>
    <t>SO03-00009214</t>
  </si>
  <si>
    <t>SH03-00009177</t>
  </si>
  <si>
    <t>SO03-00009213</t>
  </si>
  <si>
    <t>SH03-00009176</t>
  </si>
  <si>
    <t>SO03-00009212</t>
  </si>
  <si>
    <t>SH03-00009175</t>
  </si>
  <si>
    <t>SO03-00009210</t>
  </si>
  <si>
    <t>SH03-00009173</t>
  </si>
  <si>
    <t>SO03-00009193</t>
  </si>
  <si>
    <t>SH03-00009152</t>
  </si>
  <si>
    <t>SO03-00009182</t>
  </si>
  <si>
    <t>SH03-00009147</t>
  </si>
  <si>
    <t>Root vapes</t>
  </si>
  <si>
    <t>03-00000095</t>
  </si>
  <si>
    <t>SO03-00009180</t>
  </si>
  <si>
    <t>SH03-00009145</t>
  </si>
  <si>
    <t>SO03-00009179</t>
  </si>
  <si>
    <t>SH03-00009144</t>
  </si>
  <si>
    <t>Vape Invaders LTD</t>
  </si>
  <si>
    <t>03-00000023</t>
  </si>
  <si>
    <t>SO03-00009178</t>
  </si>
  <si>
    <t>SH03-00009143</t>
  </si>
  <si>
    <t>SO03-00009176</t>
  </si>
  <si>
    <t>SH03-00009141</t>
  </si>
  <si>
    <t>SO03-00009175</t>
  </si>
  <si>
    <t>SH03-00009136</t>
  </si>
  <si>
    <t>SO03-00009174</t>
  </si>
  <si>
    <t>SH03-00009137</t>
  </si>
  <si>
    <t>SO03-00009173</t>
  </si>
  <si>
    <t>SH03-00009135</t>
  </si>
  <si>
    <t>SO03-00009171</t>
  </si>
  <si>
    <t>SH03-00009133</t>
  </si>
  <si>
    <t>SO03-00009170</t>
  </si>
  <si>
    <t>SH03-00009132</t>
  </si>
  <si>
    <t>Good News Swansea LTD</t>
  </si>
  <si>
    <t>03-00000099</t>
  </si>
  <si>
    <t>SO03-00009169</t>
  </si>
  <si>
    <t>SH03-00009131</t>
  </si>
  <si>
    <t>SO03-00009168</t>
  </si>
  <si>
    <t>SH03-00009129</t>
  </si>
  <si>
    <t>SO03-00009165</t>
  </si>
  <si>
    <t>SH03-00009127</t>
  </si>
  <si>
    <t>SO03-00009159</t>
  </si>
  <si>
    <t>SH03-00009125</t>
  </si>
  <si>
    <t>SO03-00009152</t>
  </si>
  <si>
    <t>SH03-00009123</t>
  </si>
  <si>
    <t>VAPEHQ Ltd</t>
  </si>
  <si>
    <t>03-00000097</t>
  </si>
  <si>
    <t>SO03-00009151</t>
  </si>
  <si>
    <t>SH03-00009122</t>
  </si>
  <si>
    <t>SO03-00009149</t>
  </si>
  <si>
    <t>SH03-00009118</t>
  </si>
  <si>
    <t>SO03-00009147</t>
  </si>
  <si>
    <t>SH03-00009116</t>
  </si>
  <si>
    <t>SO03-00009146</t>
  </si>
  <si>
    <t>SH03-00009115</t>
  </si>
  <si>
    <t>SO03-00009143</t>
  </si>
  <si>
    <t>SH03-00009112</t>
  </si>
  <si>
    <t>SO03-00009138</t>
  </si>
  <si>
    <t>SH03-00009121</t>
  </si>
  <si>
    <t>SO03-00009136</t>
  </si>
  <si>
    <t>SH03-00009105</t>
  </si>
  <si>
    <t>SO03-00009135</t>
  </si>
  <si>
    <t>SH03-00009104</t>
  </si>
  <si>
    <t>SO03-00009134</t>
  </si>
  <si>
    <t>SH03-00009103</t>
  </si>
  <si>
    <t>Shopecigarette ltd.</t>
  </si>
  <si>
    <t>03-00000094</t>
  </si>
  <si>
    <t>SO03-00009133</t>
  </si>
  <si>
    <t>SH03-00009102</t>
  </si>
  <si>
    <t>SO03-00009132</t>
  </si>
  <si>
    <t>SH03-00009101</t>
  </si>
  <si>
    <t>SO03-00009131</t>
  </si>
  <si>
    <t>SH03-00009100</t>
  </si>
  <si>
    <t>SO03-00009129</t>
  </si>
  <si>
    <t>SH03-00009098</t>
  </si>
  <si>
    <t>SO03-00009128</t>
  </si>
  <si>
    <t>SH03-00009096</t>
  </si>
  <si>
    <t>SO03-00009127</t>
  </si>
  <si>
    <t>SH03-00009095</t>
  </si>
  <si>
    <t>SO03-00009126</t>
  </si>
  <si>
    <t>SH03-00009094</t>
  </si>
  <si>
    <t>SO03-00009125</t>
  </si>
  <si>
    <t>SH03-00009093</t>
  </si>
  <si>
    <t>SO03-00009124</t>
  </si>
  <si>
    <t>SH03-00009092</t>
  </si>
  <si>
    <t>vapor works ltd</t>
  </si>
  <si>
    <t>03-00000062</t>
  </si>
  <si>
    <t>SO03-00009123</t>
  </si>
  <si>
    <t>SH03-00009091</t>
  </si>
  <si>
    <t>SO03-00009122</t>
  </si>
  <si>
    <t>SH03-00009090</t>
  </si>
  <si>
    <t>SO03-00009121</t>
  </si>
  <si>
    <t>SH03-00009097</t>
  </si>
  <si>
    <t>SO03-00009120</t>
  </si>
  <si>
    <t>SH03-00009089</t>
  </si>
  <si>
    <t>SO03-00009117</t>
  </si>
  <si>
    <t>SH03-00009086</t>
  </si>
  <si>
    <t>SO03-00009114</t>
  </si>
  <si>
    <t>SH03-00009083</t>
  </si>
  <si>
    <t>SO03-00009113</t>
  </si>
  <si>
    <t>SH03-00009082</t>
  </si>
  <si>
    <t>SO03-00009111</t>
  </si>
  <si>
    <t>SH03-00009080</t>
  </si>
  <si>
    <t>SO03-00009110</t>
  </si>
  <si>
    <t>SH03-00009078</t>
  </si>
  <si>
    <t>SO03-00009108</t>
  </si>
  <si>
    <t>SH03-00009076</t>
  </si>
  <si>
    <t>SO03-00009107</t>
  </si>
  <si>
    <t>SH03-00009079</t>
  </si>
  <si>
    <t>SO03-00009104</t>
  </si>
  <si>
    <t>SH03-00009073</t>
  </si>
  <si>
    <t>SO03-00009103</t>
  </si>
  <si>
    <t>SH03-00009072</t>
  </si>
  <si>
    <t>SO03-00009100</t>
  </si>
  <si>
    <t>SH03-00009068</t>
  </si>
  <si>
    <t>SO03-00009097</t>
  </si>
  <si>
    <t>SH03-00009065</t>
  </si>
  <si>
    <t>SO03-00009094</t>
  </si>
  <si>
    <t>SH03-00009070</t>
  </si>
  <si>
    <t>SO03-00009092</t>
  </si>
  <si>
    <t>SH03-00009060</t>
  </si>
  <si>
    <t>SO03-00009087</t>
  </si>
  <si>
    <t>SH03-00009052</t>
  </si>
  <si>
    <t>SO03-00009086</t>
  </si>
  <si>
    <t>SH03-00009051</t>
  </si>
  <si>
    <t>SO03-00009077</t>
  </si>
  <si>
    <t>SH03-00009061</t>
  </si>
  <si>
    <t>SO03-00009076</t>
  </si>
  <si>
    <t>SH03-00009049</t>
  </si>
  <si>
    <t>SO03-00009075</t>
  </si>
  <si>
    <t>SH03-00009048</t>
  </si>
  <si>
    <t>SO03-00009073</t>
  </si>
  <si>
    <t>SH03-00009031</t>
  </si>
  <si>
    <t>SO03-00009072</t>
  </si>
  <si>
    <t>SH03-00009030</t>
  </si>
  <si>
    <t>SO03-00009071</t>
  </si>
  <si>
    <t>SH03-00009028</t>
  </si>
  <si>
    <t>SO03-00009068</t>
  </si>
  <si>
    <t>SH03-00009026</t>
  </si>
  <si>
    <t>SO03-00009067</t>
  </si>
  <si>
    <t>SH03-00009024</t>
  </si>
  <si>
    <t>SO03-00009066</t>
  </si>
  <si>
    <t>SH03-00009023</t>
  </si>
  <si>
    <t>SO03-00009065</t>
  </si>
  <si>
    <t>SH03-00009025</t>
  </si>
  <si>
    <t>SO03-00009064</t>
  </si>
  <si>
    <t>SH03-00009022</t>
  </si>
  <si>
    <t>Phoenix Tobacconist Ltd</t>
  </si>
  <si>
    <t>03-00000089</t>
  </si>
  <si>
    <t>SO03-00009062</t>
  </si>
  <si>
    <t>SH03-00009020</t>
  </si>
  <si>
    <t>SO03-00009059</t>
  </si>
  <si>
    <t>SH03-00009017</t>
  </si>
  <si>
    <t>SO03-00009058</t>
  </si>
  <si>
    <t>SH03-00009016</t>
  </si>
  <si>
    <t>SO03-00009055</t>
  </si>
  <si>
    <t>SH03-00009013</t>
  </si>
  <si>
    <t>SO03-00009054</t>
  </si>
  <si>
    <t>SH03-00009033</t>
  </si>
  <si>
    <t>SO03-00009045</t>
  </si>
  <si>
    <t>SH03-00009002</t>
  </si>
  <si>
    <t>SO03-00009043</t>
  </si>
  <si>
    <t>SH03-00009001</t>
  </si>
  <si>
    <t>SO03-00009041</t>
  </si>
  <si>
    <t>SH03-00008996</t>
  </si>
  <si>
    <t>SO03-00009039</t>
  </si>
  <si>
    <t>SH03-00008998</t>
  </si>
  <si>
    <t>4sg (Wales) Ltd</t>
  </si>
  <si>
    <t>03-00000084</t>
  </si>
  <si>
    <t>SO03-00009038</t>
  </si>
  <si>
    <t>SH03-00008997</t>
  </si>
  <si>
    <t>SO03-00009036</t>
  </si>
  <si>
    <t>SH03-00008994</t>
  </si>
  <si>
    <t>SO03-00009035</t>
  </si>
  <si>
    <t>SH03-00008993</t>
  </si>
  <si>
    <t>SO03-00009034</t>
  </si>
  <si>
    <t>SH03-00008992</t>
  </si>
  <si>
    <t>SO03-00009033</t>
  </si>
  <si>
    <t>SH03-00009032</t>
  </si>
  <si>
    <t>SO03-00009031</t>
  </si>
  <si>
    <t>SH03-00008989</t>
  </si>
  <si>
    <t>SO03-00009030</t>
  </si>
  <si>
    <t>SH03-00008988</t>
  </si>
  <si>
    <t>SO03-00009029</t>
  </si>
  <si>
    <t>SH03-00008987</t>
  </si>
  <si>
    <t>SO03-00009028</t>
  </si>
  <si>
    <t>SH03-00008986</t>
  </si>
  <si>
    <t>SO03-00009026</t>
  </si>
  <si>
    <t>SH03-00008984</t>
  </si>
  <si>
    <t>SO03-00009025</t>
  </si>
  <si>
    <t>SH03-00008983</t>
  </si>
  <si>
    <t>SO03-00009024</t>
  </si>
  <si>
    <t>SH03-00008982</t>
  </si>
  <si>
    <t>SO03-00009023</t>
  </si>
  <si>
    <t>SH03-00008981</t>
  </si>
  <si>
    <t>SO03-00009021</t>
  </si>
  <si>
    <t>SH03-00008979</t>
  </si>
  <si>
    <t>SO03-00009020</t>
  </si>
  <si>
    <t>SH03-00008978</t>
  </si>
  <si>
    <t>SO03-00009019</t>
  </si>
  <si>
    <t>SH03-00008977</t>
  </si>
  <si>
    <t>SO03-00009009</t>
  </si>
  <si>
    <t>SH03-00008966</t>
  </si>
  <si>
    <t>SO03-00009008</t>
  </si>
  <si>
    <t>SH03-00008965</t>
  </si>
  <si>
    <t>SO03-00009007</t>
  </si>
  <si>
    <t>SH03-00008964</t>
  </si>
  <si>
    <t>SO03-00009006</t>
  </si>
  <si>
    <t>SH03-00008963</t>
  </si>
  <si>
    <t>SO03-00009005</t>
  </si>
  <si>
    <t>SH03-00008962</t>
  </si>
  <si>
    <t>SO03-00009004</t>
  </si>
  <si>
    <t>SH03-00008961</t>
  </si>
  <si>
    <t>SO03-00009003</t>
  </si>
  <si>
    <t>SH03-00008960</t>
  </si>
  <si>
    <t>SO03-00009002</t>
  </si>
  <si>
    <t>SH03-00008959</t>
  </si>
  <si>
    <t>SO03-00008998</t>
  </si>
  <si>
    <t>SH03-00008941</t>
  </si>
  <si>
    <t>SO03-00008982</t>
  </si>
  <si>
    <t>SH03-00008976</t>
  </si>
  <si>
    <t>SO03-00008981</t>
  </si>
  <si>
    <t>SH03-00008939</t>
  </si>
  <si>
    <t>SO03-00008980</t>
  </si>
  <si>
    <t>SH03-00008938</t>
  </si>
  <si>
    <t>SO03-00008979</t>
  </si>
  <si>
    <t>SH03-00008937</t>
  </si>
  <si>
    <t>SO03-00008978</t>
  </si>
  <si>
    <t>SH03-00008936</t>
  </si>
  <si>
    <t>SO03-00008977</t>
  </si>
  <si>
    <t>SH03-00008935</t>
  </si>
  <si>
    <t>SO03-00008976</t>
  </si>
  <si>
    <t>SH03-00008934</t>
  </si>
  <si>
    <t>SO03-00008975</t>
  </si>
  <si>
    <t>SH03-00008933</t>
  </si>
  <si>
    <t>SO03-00008974</t>
  </si>
  <si>
    <t>SH03-00008932</t>
  </si>
  <si>
    <t>SO03-00008973</t>
  </si>
  <si>
    <t>SH03-00008931</t>
  </si>
  <si>
    <t>SO03-00008972</t>
  </si>
  <si>
    <t>SH03-00008930</t>
  </si>
  <si>
    <t>SO03-00008971</t>
  </si>
  <si>
    <t>SH03-00008929</t>
  </si>
  <si>
    <t>Vape Industries Ltd</t>
  </si>
  <si>
    <t>03-00000076</t>
  </si>
  <si>
    <t>SO03-00008970</t>
  </si>
  <si>
    <t>SH03-00008928</t>
  </si>
  <si>
    <t>SO03-00008969</t>
  </si>
  <si>
    <t>SH03-00008926</t>
  </si>
  <si>
    <t>SO03-00008968</t>
  </si>
  <si>
    <t>SH03-00008927</t>
  </si>
  <si>
    <t>Mobivape Worcester LTD</t>
  </si>
  <si>
    <t>03-00000075</t>
  </si>
  <si>
    <t>SO03-00008967</t>
  </si>
  <si>
    <t>SH03-00008924</t>
  </si>
  <si>
    <t>V &amp; M (Teddington) Ltd</t>
  </si>
  <si>
    <t>03-00000074</t>
  </si>
  <si>
    <t>SO03-00008966</t>
  </si>
  <si>
    <t>SH03-00008923</t>
  </si>
  <si>
    <t>SO03-00008965</t>
  </si>
  <si>
    <t>SH03-00008922</t>
  </si>
  <si>
    <t>Vape Club Ltd</t>
  </si>
  <si>
    <t>03-00000073</t>
  </si>
  <si>
    <t>SO03-00008959</t>
  </si>
  <si>
    <t>SH03-00008916</t>
  </si>
  <si>
    <t>SO03-00008958</t>
  </si>
  <si>
    <t>SH03-00008915</t>
  </si>
  <si>
    <t>SO03-00008956</t>
  </si>
  <si>
    <t>SH03-00008913</t>
  </si>
  <si>
    <t>SO03-00008955</t>
  </si>
  <si>
    <t>SH03-00008914</t>
  </si>
  <si>
    <t>SO03-00008954</t>
  </si>
  <si>
    <t>SH03-00008912</t>
  </si>
  <si>
    <t>SO03-00008953</t>
  </si>
  <si>
    <t>SH03-00008911</t>
  </si>
  <si>
    <t>SO03-00008952</t>
  </si>
  <si>
    <t>SH03-00008910</t>
  </si>
  <si>
    <t>SO03-00008951</t>
  </si>
  <si>
    <t>SH03-00008909</t>
  </si>
  <si>
    <t>SO03-00008950</t>
  </si>
  <si>
    <t>SH03-00008908</t>
  </si>
  <si>
    <t>SO03-00008944</t>
  </si>
  <si>
    <t>Back Order</t>
  </si>
  <si>
    <t>SH03-00008906</t>
  </si>
  <si>
    <t>SO03-00008943</t>
  </si>
  <si>
    <t>SH03-00008901</t>
  </si>
  <si>
    <t>SO03-00008935</t>
  </si>
  <si>
    <t>SH03-00008893</t>
  </si>
  <si>
    <t>SO03-00008690</t>
  </si>
  <si>
    <t>SH03-00008648</t>
  </si>
  <si>
    <t>SO03-00008689</t>
  </si>
  <si>
    <t>SH03-00008647</t>
  </si>
  <si>
    <t>SO03-00008688</t>
  </si>
  <si>
    <t>SH03-00008646</t>
  </si>
  <si>
    <t>SO03-00008687</t>
  </si>
  <si>
    <t>SH03-00008645</t>
  </si>
  <si>
    <t>SO03-00008686</t>
  </si>
  <si>
    <t>SH03-00008644</t>
  </si>
  <si>
    <t>SO03-00008685</t>
  </si>
  <si>
    <t>SH03-00008643</t>
  </si>
  <si>
    <t>SO03-00008192</t>
  </si>
  <si>
    <t>SH03-00008147</t>
  </si>
  <si>
    <t>SO03-00008191</t>
  </si>
  <si>
    <t>SH03-00008146</t>
  </si>
  <si>
    <t>SO03-00008190</t>
  </si>
  <si>
    <t>SH03-00008145</t>
  </si>
  <si>
    <t>LUCID JUICES VAPE STORE</t>
  </si>
  <si>
    <t>03-00000067</t>
  </si>
  <si>
    <t>SO03-00008189</t>
  </si>
  <si>
    <t>SH03-00008144</t>
  </si>
  <si>
    <t>SO03-00008919</t>
  </si>
  <si>
    <t>SH03-00008885</t>
  </si>
  <si>
    <t>SO03-00008915</t>
  </si>
  <si>
    <t>SH03-00008881</t>
  </si>
  <si>
    <t>SO03-00008910</t>
  </si>
  <si>
    <t>SH03-00008876</t>
  </si>
  <si>
    <t>SO03-00008892</t>
  </si>
  <si>
    <t>SH03-00008858</t>
  </si>
  <si>
    <t>SO03-00008891</t>
  </si>
  <si>
    <t>SH03-00008857</t>
  </si>
  <si>
    <t>SO03-00008888</t>
  </si>
  <si>
    <t>SH03-00008854</t>
  </si>
  <si>
    <t>SO03-00008876</t>
  </si>
  <si>
    <t>SH03-00008842</t>
  </si>
  <si>
    <t>SO03-00008868</t>
  </si>
  <si>
    <t>SH03-00008834</t>
  </si>
  <si>
    <t>SO03-00008865</t>
  </si>
  <si>
    <t>SH03-00008831</t>
  </si>
  <si>
    <t>SO03-00008833</t>
  </si>
  <si>
    <t>SH03-00008799</t>
  </si>
  <si>
    <t>SO03-00008829</t>
  </si>
  <si>
    <t>SH03-00008795</t>
  </si>
  <si>
    <t>SO03-00008803</t>
  </si>
  <si>
    <t>SH03-00008769</t>
  </si>
  <si>
    <t>SO03-00008785</t>
  </si>
  <si>
    <t>SH03-00008751</t>
  </si>
  <si>
    <t>SO03-00008774</t>
  </si>
  <si>
    <t>SH03-00008740</t>
  </si>
  <si>
    <t>SO03-00008762</t>
  </si>
  <si>
    <t>SH03-00008728</t>
  </si>
  <si>
    <t>SO03-00008756</t>
  </si>
  <si>
    <t>SH03-00008722</t>
  </si>
  <si>
    <t>SO03-00008753</t>
  </si>
  <si>
    <t>SH03-00008719</t>
  </si>
  <si>
    <t>SO03-00008741</t>
  </si>
  <si>
    <t>SH03-00008707</t>
  </si>
  <si>
    <t>SO03-00008725</t>
  </si>
  <si>
    <t>SH03-00008691</t>
  </si>
  <si>
    <t>SO03-00008722</t>
  </si>
  <si>
    <t>SH03-00008688</t>
  </si>
  <si>
    <t>SO03-00008714</t>
  </si>
  <si>
    <t>SH03-00008680</t>
  </si>
  <si>
    <t>SO03-00008710</t>
  </si>
  <si>
    <t>SH03-00008676</t>
  </si>
  <si>
    <t>SO03-00008701</t>
  </si>
  <si>
    <t>SH03-00008667</t>
  </si>
  <si>
    <t>SO03-00008700</t>
  </si>
  <si>
    <t>SH03-00008666</t>
  </si>
  <si>
    <t>SO03-00008699</t>
  </si>
  <si>
    <t>SH03-00008665</t>
  </si>
  <si>
    <t>SO03-00008698</t>
  </si>
  <si>
    <t>SH03-00008664</t>
  </si>
  <si>
    <t>SO03-00008696</t>
  </si>
  <si>
    <t>SH03-00008662</t>
  </si>
  <si>
    <t>SO03-00008680</t>
  </si>
  <si>
    <t>SH03-00008639</t>
  </si>
  <si>
    <t>SO03-00008671</t>
  </si>
  <si>
    <t>SH03-00008630</t>
  </si>
  <si>
    <t>SO03-00008669</t>
  </si>
  <si>
    <t>SH03-00008628</t>
  </si>
  <si>
    <t>SO03-00008665</t>
  </si>
  <si>
    <t>SH03-00008624</t>
  </si>
  <si>
    <t>SO03-00008661</t>
  </si>
  <si>
    <t>SH03-00008620</t>
  </si>
  <si>
    <t>SO03-00008657</t>
  </si>
  <si>
    <t>SH03-00008616</t>
  </si>
  <si>
    <t>SO03-00008655</t>
  </si>
  <si>
    <t>SH03-00008614</t>
  </si>
  <si>
    <t>SO03-00008654</t>
  </si>
  <si>
    <t>SH03-00008613</t>
  </si>
  <si>
    <t>SO03-00008653</t>
  </si>
  <si>
    <t>SH03-00008612</t>
  </si>
  <si>
    <t>SO03-00008652</t>
  </si>
  <si>
    <t>SH03-00008611</t>
  </si>
  <si>
    <t>SO03-00008647</t>
  </si>
  <si>
    <t>SH03-00008606</t>
  </si>
  <si>
    <t>SO03-00008645</t>
  </si>
  <si>
    <t>SH03-00008604</t>
  </si>
  <si>
    <t>SO03-00008635</t>
  </si>
  <si>
    <t>SH03-00008594</t>
  </si>
  <si>
    <t>SO03-00008618</t>
  </si>
  <si>
    <t>SH03-00008577</t>
  </si>
  <si>
    <t>SO03-00008615</t>
  </si>
  <si>
    <t>SH03-00008574</t>
  </si>
  <si>
    <t>SO03-00008606</t>
  </si>
  <si>
    <t>SH03-00008565</t>
  </si>
  <si>
    <t>SO03-00008591</t>
  </si>
  <si>
    <t>SH03-00008550</t>
  </si>
  <si>
    <t>SO03-00008589</t>
  </si>
  <si>
    <t>SH03-00008548</t>
  </si>
  <si>
    <t>SO03-00008582</t>
  </si>
  <si>
    <t>SH03-00008541</t>
  </si>
  <si>
    <t>SO03-00008577</t>
  </si>
  <si>
    <t>SH03-00008536</t>
  </si>
  <si>
    <t>SO03-00008574</t>
  </si>
  <si>
    <t>SH03-00008533</t>
  </si>
  <si>
    <t>SO03-00008565</t>
  </si>
  <si>
    <t>SH03-00008524</t>
  </si>
  <si>
    <t>SO03-00008560</t>
  </si>
  <si>
    <t>SH03-00008519</t>
  </si>
  <si>
    <t>SO03-00008559</t>
  </si>
  <si>
    <t>SH03-00008518</t>
  </si>
  <si>
    <t>SO03-00008546</t>
  </si>
  <si>
    <t>SH03-00008505</t>
  </si>
  <si>
    <t>SO03-00008543</t>
  </si>
  <si>
    <t>SH03-00008502</t>
  </si>
  <si>
    <t>SO03-00008541</t>
  </si>
  <si>
    <t>SH03-00008500</t>
  </si>
  <si>
    <t>SO03-00008540</t>
  </si>
  <si>
    <t>SH03-00008499</t>
  </si>
  <si>
    <t>SO03-00008534</t>
  </si>
  <si>
    <t>SH03-00008493</t>
  </si>
  <si>
    <t>SO03-00008514</t>
  </si>
  <si>
    <t>SH03-00008473</t>
  </si>
  <si>
    <t>SO03-00008511</t>
  </si>
  <si>
    <t>SH03-00008470</t>
  </si>
  <si>
    <t>SO03-00008489</t>
  </si>
  <si>
    <t>SH03-00008448</t>
  </si>
  <si>
    <t>SO03-00008484</t>
  </si>
  <si>
    <t>SH03-00008443</t>
  </si>
  <si>
    <t>SO03-00008481</t>
  </si>
  <si>
    <t>SH03-00008440</t>
  </si>
  <si>
    <t>SO03-00008473</t>
  </si>
  <si>
    <t>SH03-00008432</t>
  </si>
  <si>
    <t>SO03-00008465</t>
  </si>
  <si>
    <t>SH03-00008424</t>
  </si>
  <si>
    <t>SO03-00008461</t>
  </si>
  <si>
    <t>SH03-00008420</t>
  </si>
  <si>
    <t>SO03-00008460</t>
  </si>
  <si>
    <t>SH03-00008419</t>
  </si>
  <si>
    <t>SO03-00008443</t>
  </si>
  <si>
    <t>SH03-00008402</t>
  </si>
  <si>
    <t>SO03-00008437</t>
  </si>
  <si>
    <t>SH03-00008396</t>
  </si>
  <si>
    <t>SO03-00008431</t>
  </si>
  <si>
    <t>SH03-00008390</t>
  </si>
  <si>
    <t>SO03-00008409</t>
  </si>
  <si>
    <t>SH03-00008368</t>
  </si>
  <si>
    <t>SO03-00008404</t>
  </si>
  <si>
    <t>SH03-00008363</t>
  </si>
  <si>
    <t>SO03-00008379</t>
  </si>
  <si>
    <t>SH03-00008338</t>
  </si>
  <si>
    <t>SO03-00008375</t>
  </si>
  <si>
    <t>SH03-00008334</t>
  </si>
  <si>
    <t>SO03-00008374</t>
  </si>
  <si>
    <t>SH03-00008333</t>
  </si>
  <si>
    <t>SO03-00008371</t>
  </si>
  <si>
    <t>SH03-00008330</t>
  </si>
  <si>
    <t>SO03-00008368</t>
  </si>
  <si>
    <t>SH03-00008327</t>
  </si>
  <si>
    <t>SO03-00008366</t>
  </si>
  <si>
    <t>SH03-00008325</t>
  </si>
  <si>
    <t>SO03-00008326</t>
  </si>
  <si>
    <t>SH03-00008285</t>
  </si>
  <si>
    <t>SO03-00008323</t>
  </si>
  <si>
    <t>SH03-00008282</t>
  </si>
  <si>
    <t>SO03-00008322</t>
  </si>
  <si>
    <t>SH03-00008281</t>
  </si>
  <si>
    <t>SO03-00008319</t>
  </si>
  <si>
    <t>SH03-00008278</t>
  </si>
  <si>
    <t>SO03-00008309</t>
  </si>
  <si>
    <t>SH03-00008268</t>
  </si>
  <si>
    <t>SO03-00008308</t>
  </si>
  <si>
    <t>SH03-00008267</t>
  </si>
  <si>
    <t>SO03-00008304</t>
  </si>
  <si>
    <t>SH03-00008263</t>
  </si>
  <si>
    <t>SO03-00008302</t>
  </si>
  <si>
    <t>SH03-00008261</t>
  </si>
  <si>
    <t>SO03-00008293</t>
  </si>
  <si>
    <t>SH03-00008252</t>
  </si>
  <si>
    <t>SO03-00008271</t>
  </si>
  <si>
    <t>SH03-00008230</t>
  </si>
  <si>
    <t>SO03-00008266</t>
  </si>
  <si>
    <t>SH03-00008225</t>
  </si>
  <si>
    <t>SO03-00008252</t>
  </si>
  <si>
    <t>SH03-00008211</t>
  </si>
  <si>
    <t>SO03-00008248</t>
  </si>
  <si>
    <t>SH03-00008207</t>
  </si>
  <si>
    <t>SO03-00008245</t>
  </si>
  <si>
    <t>SH03-00008204</t>
  </si>
  <si>
    <t>SO03-00008242</t>
  </si>
  <si>
    <t>SH03-00008201</t>
  </si>
  <si>
    <t>SO03-00008240</t>
  </si>
  <si>
    <t>SH03-00008199</t>
  </si>
  <si>
    <t>SO03-00008218</t>
  </si>
  <si>
    <t>SH03-00008177</t>
  </si>
  <si>
    <t>SO03-00008215</t>
  </si>
  <si>
    <t>SH03-00008174</t>
  </si>
  <si>
    <t>SO03-00008206</t>
  </si>
  <si>
    <t>SH03-00008165</t>
  </si>
  <si>
    <t>SO03-00008205</t>
  </si>
  <si>
    <t>SH03-00008164</t>
  </si>
  <si>
    <t>SO03-00008195</t>
  </si>
  <si>
    <t>SH03-00008151</t>
  </si>
  <si>
    <t>SO03-00009324</t>
  </si>
  <si>
    <t>SH03-00009289</t>
  </si>
  <si>
    <t>SO03-00009044</t>
  </si>
  <si>
    <t>SH03-00009011</t>
  </si>
  <si>
    <t>SO03-00009269</t>
  </si>
  <si>
    <t>SH03-00009234</t>
  </si>
  <si>
    <t>SO03-00009155</t>
  </si>
  <si>
    <t>SH03-00009126</t>
  </si>
  <si>
    <t>SO03-00009102</t>
  </si>
  <si>
    <t>SH03-00009071</t>
  </si>
  <si>
    <t>SO03-00009096</t>
  </si>
  <si>
    <t>SH03-00009064</t>
  </si>
  <si>
    <t>Electro Clouds LTD</t>
  </si>
  <si>
    <t>03-00000092</t>
  </si>
  <si>
    <t>SO03-00009078</t>
  </si>
  <si>
    <t>SH03-00009050</t>
  </si>
  <si>
    <t>SO03-00009070</t>
  </si>
  <si>
    <t>SH03-00009027</t>
  </si>
  <si>
    <t>SO03-00009042</t>
  </si>
  <si>
    <t>SH03-00009000</t>
  </si>
  <si>
    <t>SO03-00009040</t>
  </si>
  <si>
    <t>SH03-00008999</t>
  </si>
  <si>
    <t>SO03-00009022</t>
  </si>
  <si>
    <t>SH03-00008980</t>
  </si>
  <si>
    <t>SO03-00008962</t>
  </si>
  <si>
    <t>SH03-00008919</t>
  </si>
  <si>
    <t>SO03-00008918</t>
  </si>
  <si>
    <t>SH03-00008884</t>
  </si>
  <si>
    <t>SO03-00008912</t>
  </si>
  <si>
    <t>SH03-00008878</t>
  </si>
  <si>
    <t>SO03-00008911</t>
  </si>
  <si>
    <t>SH03-00008877</t>
  </si>
  <si>
    <t>SO03-00008907</t>
  </si>
  <si>
    <t>SH03-00008873</t>
  </si>
  <si>
    <t>SO03-00008905</t>
  </si>
  <si>
    <t>SH03-00008871</t>
  </si>
  <si>
    <t>SO03-00008904</t>
  </si>
  <si>
    <t>SH03-00008870</t>
  </si>
  <si>
    <t>SO03-00008903</t>
  </si>
  <si>
    <t>SH03-00008869</t>
  </si>
  <si>
    <t>SO03-00008901</t>
  </si>
  <si>
    <t>SH03-00008867</t>
  </si>
  <si>
    <t>SO03-00008884</t>
  </si>
  <si>
    <t>SH03-00008850</t>
  </si>
  <si>
    <t>SO03-00008883</t>
  </si>
  <si>
    <t>SH03-00008849</t>
  </si>
  <si>
    <t>SO03-00008870</t>
  </si>
  <si>
    <t>SH03-00008836</t>
  </si>
  <si>
    <t>SO03-00008866</t>
  </si>
  <si>
    <t>SH03-00008832</t>
  </si>
  <si>
    <t>SO03-00008863</t>
  </si>
  <si>
    <t>SH03-00008829</t>
  </si>
  <si>
    <t>SO03-00008862</t>
  </si>
  <si>
    <t>SH03-00008828</t>
  </si>
  <si>
    <t>SO03-00008857</t>
  </si>
  <si>
    <t>SH03-00008823</t>
  </si>
  <si>
    <t>SO03-00008851</t>
  </si>
  <si>
    <t>SH03-00008817</t>
  </si>
  <si>
    <t>SO03-00008850</t>
  </si>
  <si>
    <t>SH03-00008816</t>
  </si>
  <si>
    <t>SO03-00008846</t>
  </si>
  <si>
    <t>SH03-00008812</t>
  </si>
  <si>
    <t>SO03-00008843</t>
  </si>
  <si>
    <t>SH03-00008809</t>
  </si>
  <si>
    <t>SO03-00008842</t>
  </si>
  <si>
    <t>SH03-00008808</t>
  </si>
  <si>
    <t>SO03-00008841</t>
  </si>
  <si>
    <t>SH03-00008807</t>
  </si>
  <si>
    <t>SO03-00008837</t>
  </si>
  <si>
    <t>SH03-00008803</t>
  </si>
  <si>
    <t>SO03-00008834</t>
  </si>
  <si>
    <t>SH03-00008800</t>
  </si>
  <si>
    <t>SO03-00008830</t>
  </si>
  <si>
    <t>SH03-00008796</t>
  </si>
  <si>
    <t>SO03-00008828</t>
  </si>
  <si>
    <t>SH03-00008794</t>
  </si>
  <si>
    <t>SO03-00008827</t>
  </si>
  <si>
    <t>SH03-00008793</t>
  </si>
  <si>
    <t>SO03-00008826</t>
  </si>
  <si>
    <t>SH03-00008792</t>
  </si>
  <si>
    <t>SO03-00008825</t>
  </si>
  <si>
    <t>SH03-00008791</t>
  </si>
  <si>
    <t>SO03-00008820</t>
  </si>
  <si>
    <t>SH03-00008786</t>
  </si>
  <si>
    <t>SO03-00008818</t>
  </si>
  <si>
    <t>SH03-00008784</t>
  </si>
  <si>
    <t>SO03-00008814</t>
  </si>
  <si>
    <t>SH03-00008780</t>
  </si>
  <si>
    <t>SO03-00008809</t>
  </si>
  <si>
    <t>SH03-00008775</t>
  </si>
  <si>
    <t>SO03-00008807</t>
  </si>
  <si>
    <t>SH03-00008773</t>
  </si>
  <si>
    <t>SO03-00008802</t>
  </si>
  <si>
    <t>SH03-00008768</t>
  </si>
  <si>
    <t>SO03-00008799</t>
  </si>
  <si>
    <t>SH03-00008765</t>
  </si>
  <si>
    <t>SO03-00008795</t>
  </si>
  <si>
    <t>SH03-00008761</t>
  </si>
  <si>
    <t>SO03-00008794</t>
  </si>
  <si>
    <t>SH03-00008760</t>
  </si>
  <si>
    <t>SO03-00008789</t>
  </si>
  <si>
    <t>SH03-00008755</t>
  </si>
  <si>
    <t>SO03-00008784</t>
  </si>
  <si>
    <t>SH03-00008750</t>
  </si>
  <si>
    <t>SO03-00008767</t>
  </si>
  <si>
    <t>SH03-00008733</t>
  </si>
  <si>
    <t>SO03-00008766</t>
  </si>
  <si>
    <t>SH03-00008732</t>
  </si>
  <si>
    <t>SO03-00008760</t>
  </si>
  <si>
    <t>SH03-00008726</t>
  </si>
  <si>
    <t>SO03-00008759</t>
  </si>
  <si>
    <t>SH03-00008725</t>
  </si>
  <si>
    <t>SO03-00008754</t>
  </si>
  <si>
    <t>SH03-00008720</t>
  </si>
  <si>
    <t>SO03-00008748</t>
  </si>
  <si>
    <t>SH03-00008714</t>
  </si>
  <si>
    <t>SO03-00008746</t>
  </si>
  <si>
    <t>SH03-00008712</t>
  </si>
  <si>
    <t>SO03-00008745</t>
  </si>
  <si>
    <t>SH03-00008711</t>
  </si>
  <si>
    <t>SO03-00008742</t>
  </si>
  <si>
    <t>SH03-00008708</t>
  </si>
  <si>
    <t>SO03-00008738</t>
  </si>
  <si>
    <t>SH03-00008704</t>
  </si>
  <si>
    <t>SO03-00008729</t>
  </si>
  <si>
    <t>SH03-00008695</t>
  </si>
  <si>
    <t>SO03-00008726</t>
  </si>
  <si>
    <t>SH03-00008692</t>
  </si>
  <si>
    <t>SO03-00008723</t>
  </si>
  <si>
    <t>SH03-00008689</t>
  </si>
  <si>
    <t>SO03-00008715</t>
  </si>
  <si>
    <t>SH03-00008681</t>
  </si>
  <si>
    <t>SO03-00008706</t>
  </si>
  <si>
    <t>SH03-00008672</t>
  </si>
  <si>
    <t>SO03-00008704</t>
  </si>
  <si>
    <t>SH03-00008670</t>
  </si>
  <si>
    <t>SO03-00008702</t>
  </si>
  <si>
    <t>SH03-00008668</t>
  </si>
  <si>
    <t>SO03-00008691</t>
  </si>
  <si>
    <t>SH03-00008657</t>
  </si>
  <si>
    <t>SO03-00008656</t>
  </si>
  <si>
    <t>SH03-00008615</t>
  </si>
  <si>
    <t>SO03-00008651</t>
  </si>
  <si>
    <t>SH03-00008610</t>
  </si>
  <si>
    <t>SO03-00008646</t>
  </si>
  <si>
    <t>SH03-00008605</t>
  </si>
  <si>
    <t>SO03-00008644</t>
  </si>
  <si>
    <t>SH03-00008603</t>
  </si>
  <si>
    <t>SO03-00008643</t>
  </si>
  <si>
    <t>SH03-00008602</t>
  </si>
  <si>
    <t>SO03-00008638</t>
  </si>
  <si>
    <t>SH03-00008597</t>
  </si>
  <si>
    <t>SO03-00008609</t>
  </si>
  <si>
    <t>SH03-00008568</t>
  </si>
  <si>
    <t>SO03-00008604</t>
  </si>
  <si>
    <t>SH03-00008563</t>
  </si>
  <si>
    <t>SO03-00008600</t>
  </si>
  <si>
    <t>SH03-00008559</t>
  </si>
  <si>
    <t>SO03-00008596</t>
  </si>
  <si>
    <t>SH03-00008555</t>
  </si>
  <si>
    <t>SO03-00008593</t>
  </si>
  <si>
    <t>SH03-00008552</t>
  </si>
  <si>
    <t>SO03-00008592</t>
  </si>
  <si>
    <t>SH03-00008551</t>
  </si>
  <si>
    <t>SO03-00008588</t>
  </si>
  <si>
    <t>SH03-00008547</t>
  </si>
  <si>
    <t>SO03-00008581</t>
  </si>
  <si>
    <t>SH03-00008540</t>
  </si>
  <si>
    <t>SO03-00008578</t>
  </si>
  <si>
    <t>SH03-00008537</t>
  </si>
  <si>
    <t>SO03-00008575</t>
  </si>
  <si>
    <t>SH03-00008534</t>
  </si>
  <si>
    <t>SO03-00008573</t>
  </si>
  <si>
    <t>SH03-00008532</t>
  </si>
  <si>
    <t>SO03-00008567</t>
  </si>
  <si>
    <t>SH03-00008526</t>
  </si>
  <si>
    <t>SO03-00008566</t>
  </si>
  <si>
    <t>SH03-00008525</t>
  </si>
  <si>
    <t>SO03-00008556</t>
  </si>
  <si>
    <t>SH03-00008515</t>
  </si>
  <si>
    <t>SO03-00008555</t>
  </si>
  <si>
    <t>SH03-00008514</t>
  </si>
  <si>
    <t>SO03-00008548</t>
  </si>
  <si>
    <t>SH03-00008507</t>
  </si>
  <si>
    <t>SO03-00008547</t>
  </si>
  <si>
    <t>SH03-00008506</t>
  </si>
  <si>
    <t>SO03-00008513</t>
  </si>
  <si>
    <t>SH03-00008472</t>
  </si>
  <si>
    <t>SO03-00008512</t>
  </si>
  <si>
    <t>SH03-00008471</t>
  </si>
  <si>
    <t>SO03-00008510</t>
  </si>
  <si>
    <t>SH03-00008469</t>
  </si>
  <si>
    <t>SO03-00008509</t>
  </si>
  <si>
    <t>SH03-00008468</t>
  </si>
  <si>
    <t>SO03-00008507</t>
  </si>
  <si>
    <t>SH03-00008466</t>
  </si>
  <si>
    <t>SO03-00008506</t>
  </si>
  <si>
    <t>SH03-00008465</t>
  </si>
  <si>
    <t>SO03-00008505</t>
  </si>
  <si>
    <t>SH03-00008464</t>
  </si>
  <si>
    <t>SO03-00008503</t>
  </si>
  <si>
    <t>SH03-00008462</t>
  </si>
  <si>
    <t>SO03-00008502</t>
  </si>
  <si>
    <t>SH03-00008461</t>
  </si>
  <si>
    <t>SO03-00008500</t>
  </si>
  <si>
    <t>SH03-00008459</t>
  </si>
  <si>
    <t>SO03-00008499</t>
  </si>
  <si>
    <t>SH03-00008458</t>
  </si>
  <si>
    <t>SO03-00008482</t>
  </si>
  <si>
    <t>SH03-00008441</t>
  </si>
  <si>
    <t>SO03-00008469</t>
  </si>
  <si>
    <t>SH03-00008428</t>
  </si>
  <si>
    <t>SO03-00008467</t>
  </si>
  <si>
    <t>SH03-00008426</t>
  </si>
  <si>
    <t>SO03-00008464</t>
  </si>
  <si>
    <t>SH03-00008423</t>
  </si>
  <si>
    <t>SO03-00008463</t>
  </si>
  <si>
    <t>SH03-00008422</t>
  </si>
  <si>
    <t>SO03-00008456</t>
  </si>
  <si>
    <t>SH03-00008415</t>
  </si>
  <si>
    <t>SO03-00008454</t>
  </si>
  <si>
    <t>SH03-00008413</t>
  </si>
  <si>
    <t>SO03-00008442</t>
  </si>
  <si>
    <t>SH03-00008401</t>
  </si>
  <si>
    <t>SO03-00008429</t>
  </si>
  <si>
    <t>SH03-00008388</t>
  </si>
  <si>
    <t>SO03-00008426</t>
  </si>
  <si>
    <t>SH03-00008385</t>
  </si>
  <si>
    <t>SO03-00008417</t>
  </si>
  <si>
    <t>SH03-00008376</t>
  </si>
  <si>
    <t>SO03-00008416</t>
  </si>
  <si>
    <t>SH03-00008375</t>
  </si>
  <si>
    <t>SO03-00008415</t>
  </si>
  <si>
    <t>SH03-00008374</t>
  </si>
  <si>
    <t>SO03-00008406</t>
  </si>
  <si>
    <t>SH03-00008365</t>
  </si>
  <si>
    <t>SO03-00008400</t>
  </si>
  <si>
    <t>SH03-00008359</t>
  </si>
  <si>
    <t>SO03-00008399</t>
  </si>
  <si>
    <t>SH03-00008358</t>
  </si>
  <si>
    <t>SO03-00008398</t>
  </si>
  <si>
    <t>SH03-00008357</t>
  </si>
  <si>
    <t>SO03-00008391</t>
  </si>
  <si>
    <t>SH03-00008350</t>
  </si>
  <si>
    <t>SO03-00008390</t>
  </si>
  <si>
    <t>SH03-00008349</t>
  </si>
  <si>
    <t>SO03-00008382</t>
  </si>
  <si>
    <t>SH03-00008341</t>
  </si>
  <si>
    <t>SO03-00008381</t>
  </si>
  <si>
    <t>SH03-00008340</t>
  </si>
  <si>
    <t>SO03-00008364</t>
  </si>
  <si>
    <t>SH03-00008323</t>
  </si>
  <si>
    <t>SO03-00008361</t>
  </si>
  <si>
    <t>SH03-00008320</t>
  </si>
  <si>
    <t>SO03-00008360</t>
  </si>
  <si>
    <t>SH03-00008319</t>
  </si>
  <si>
    <t>SO03-00008359</t>
  </si>
  <si>
    <t>SH03-00008318</t>
  </si>
  <si>
    <t>SO03-00008357</t>
  </si>
  <si>
    <t>SH03-00008316</t>
  </si>
  <si>
    <t>SO03-00008354</t>
  </si>
  <si>
    <t>SH03-00008313</t>
  </si>
  <si>
    <t>SO03-00008348</t>
  </si>
  <si>
    <t>SH03-00008307</t>
  </si>
  <si>
    <t>SO03-00008344</t>
  </si>
  <si>
    <t>SH03-00008303</t>
  </si>
  <si>
    <t>SO03-00008343</t>
  </si>
  <si>
    <t>SH03-00008302</t>
  </si>
  <si>
    <t>SO03-00008335</t>
  </si>
  <si>
    <t>SH03-00008294</t>
  </si>
  <si>
    <t>SO03-00008314</t>
  </si>
  <si>
    <t>SH03-00008273</t>
  </si>
  <si>
    <t>SO03-00008307</t>
  </si>
  <si>
    <t>SH03-00008266</t>
  </si>
  <si>
    <t>SO03-00008306</t>
  </si>
  <si>
    <t>SH03-00008265</t>
  </si>
  <si>
    <t>SO03-00008303</t>
  </si>
  <si>
    <t>SH03-00008262</t>
  </si>
  <si>
    <t>SO03-00008296</t>
  </si>
  <si>
    <t>SH03-00008255</t>
  </si>
  <si>
    <t>SO03-00008291</t>
  </si>
  <si>
    <t>SH03-00008250</t>
  </si>
  <si>
    <t>SO03-00008290</t>
  </si>
  <si>
    <t>SH03-00008249</t>
  </si>
  <si>
    <t>SO03-00008289</t>
  </si>
  <si>
    <t>SH03-00008248</t>
  </si>
  <si>
    <t>SO03-00008288</t>
  </si>
  <si>
    <t>SH03-00008247</t>
  </si>
  <si>
    <t>SO03-00008283</t>
  </si>
  <si>
    <t>SH03-00008242</t>
  </si>
  <si>
    <t>SO03-00008280</t>
  </si>
  <si>
    <t>SH03-00008239</t>
  </si>
  <si>
    <t>SO03-00008273</t>
  </si>
  <si>
    <t>SH03-00008232</t>
  </si>
  <si>
    <t>SO03-00008267</t>
  </si>
  <si>
    <t>SH03-00008226</t>
  </si>
  <si>
    <t>SO03-00008264</t>
  </si>
  <si>
    <t>SH03-00008223</t>
  </si>
  <si>
    <t>SO03-00008263</t>
  </si>
  <si>
    <t>SH03-00008222</t>
  </si>
  <si>
    <t>SO03-00008262</t>
  </si>
  <si>
    <t>SH03-00008221</t>
  </si>
  <si>
    <t>SO03-00008259</t>
  </si>
  <si>
    <t>SH03-00008218</t>
  </si>
  <si>
    <t>SO03-00008258</t>
  </si>
  <si>
    <t>SH03-00008217</t>
  </si>
  <si>
    <t>SO03-00008255</t>
  </si>
  <si>
    <t>SH03-00008214</t>
  </si>
  <si>
    <t>SO03-00008253</t>
  </si>
  <si>
    <t>SH03-00008212</t>
  </si>
  <si>
    <t>SO03-00008249</t>
  </si>
  <si>
    <t>SH03-00008208</t>
  </si>
  <si>
    <t>SO03-00008239</t>
  </si>
  <si>
    <t>SH03-00008198</t>
  </si>
  <si>
    <t>SO03-00008228</t>
  </si>
  <si>
    <t>SH03-00008187</t>
  </si>
  <si>
    <t>SO03-00008224</t>
  </si>
  <si>
    <t>SH03-00008183</t>
  </si>
  <si>
    <t>SO03-00008222</t>
  </si>
  <si>
    <t>SH03-00008181</t>
  </si>
  <si>
    <t>SO03-00008221</t>
  </si>
  <si>
    <t>SH03-00008180</t>
  </si>
  <si>
    <t>SO03-00008213</t>
  </si>
  <si>
    <t>SH03-00008172</t>
  </si>
  <si>
    <t>SO03-00008209</t>
  </si>
  <si>
    <t>SH03-00008168</t>
  </si>
  <si>
    <t>SO03-00008204</t>
  </si>
  <si>
    <t>SH03-00008163</t>
  </si>
  <si>
    <t>SO03-00008203</t>
  </si>
  <si>
    <t>SH03-00008162</t>
  </si>
  <si>
    <t>SO03-00008200</t>
  </si>
  <si>
    <t>SH03-00008159</t>
  </si>
  <si>
    <t>SO03-00009283</t>
  </si>
  <si>
    <t>SH03-00009248</t>
  </si>
  <si>
    <t>SO03-00009069</t>
  </si>
  <si>
    <t>SH03-00009029</t>
  </si>
  <si>
    <t>SO03-00009281</t>
  </si>
  <si>
    <t>SH03-00009246</t>
  </si>
  <si>
    <t>SO03-00009258</t>
  </si>
  <si>
    <t>SH03-00009221</t>
  </si>
  <si>
    <t>SO03-00009217</t>
  </si>
  <si>
    <t>SH03-00009180</t>
  </si>
  <si>
    <t>SO03-00009187</t>
  </si>
  <si>
    <t>SH03-00009151</t>
  </si>
  <si>
    <t>SO03-00009186</t>
  </si>
  <si>
    <t>SH03-00009150</t>
  </si>
  <si>
    <t>SO03-00009177</t>
  </si>
  <si>
    <t>SH03-00009142</t>
  </si>
  <si>
    <t>SO03-00009137</t>
  </si>
  <si>
    <t>SH03-00009106</t>
  </si>
  <si>
    <t>SO03-00009109</t>
  </si>
  <si>
    <t>SH03-00009077</t>
  </si>
  <si>
    <t>SO03-00009098</t>
  </si>
  <si>
    <t>SH03-00009066</t>
  </si>
  <si>
    <t>SO03-00009095</t>
  </si>
  <si>
    <t>SH03-00009063</t>
  </si>
  <si>
    <t>SO03-00008925</t>
  </si>
  <si>
    <t>SH03-00008891</t>
  </si>
  <si>
    <t>SO03-00008917</t>
  </si>
  <si>
    <t>SH03-00008883</t>
  </si>
  <si>
    <t>SO03-00008897</t>
  </si>
  <si>
    <t>SH03-00008863</t>
  </si>
  <si>
    <t>SO03-00008894</t>
  </si>
  <si>
    <t>SH03-00008860</t>
  </si>
  <si>
    <t>SO03-00008890</t>
  </si>
  <si>
    <t>SH03-00008856</t>
  </si>
  <si>
    <t>SO03-00008887</t>
  </si>
  <si>
    <t>SH03-00008853</t>
  </si>
  <si>
    <t>SO03-00008885</t>
  </si>
  <si>
    <t>SH03-00008851</t>
  </si>
  <si>
    <t>SO03-00008873</t>
  </si>
  <si>
    <t>SH03-00008839</t>
  </si>
  <si>
    <t>SO03-00008872</t>
  </si>
  <si>
    <t>SH03-00008838</t>
  </si>
  <si>
    <t>SO03-00008816</t>
  </si>
  <si>
    <t>SH03-00008782</t>
  </si>
  <si>
    <t>SO03-00008796</t>
  </si>
  <si>
    <t>SH03-00008762</t>
  </si>
  <si>
    <t>SO03-00008791</t>
  </si>
  <si>
    <t>SH03-00008757</t>
  </si>
  <si>
    <t>SO03-00008787</t>
  </si>
  <si>
    <t>SH03-00008753</t>
  </si>
  <si>
    <t>SO03-00008780</t>
  </si>
  <si>
    <t>SH03-00008746</t>
  </si>
  <si>
    <t>SO03-00008779</t>
  </si>
  <si>
    <t>SH03-00008745</t>
  </si>
  <si>
    <t>SO03-00008768</t>
  </si>
  <si>
    <t>SH03-00008734</t>
  </si>
  <si>
    <t>SO03-00008764</t>
  </si>
  <si>
    <t>SH03-00008730</t>
  </si>
  <si>
    <t>SO03-00008747</t>
  </si>
  <si>
    <t>SH03-00008713</t>
  </si>
  <si>
    <t>SO03-00008744</t>
  </si>
  <si>
    <t>SH03-00008710</t>
  </si>
  <si>
    <t>SO03-00008737</t>
  </si>
  <si>
    <t>SH03-00008703</t>
  </si>
  <si>
    <t>SO03-00008736</t>
  </si>
  <si>
    <t>SH03-00008702</t>
  </si>
  <si>
    <t>SO03-00008734</t>
  </si>
  <si>
    <t>SH03-00008700</t>
  </si>
  <si>
    <t>SO03-00008728</t>
  </si>
  <si>
    <t>SH03-00008694</t>
  </si>
  <si>
    <t>SO03-00008716</t>
  </si>
  <si>
    <t>SH03-00008682</t>
  </si>
  <si>
    <t>SO03-00008707</t>
  </si>
  <si>
    <t>SH03-00008673</t>
  </si>
  <si>
    <t>SO03-00008697</t>
  </si>
  <si>
    <t>SH03-00008663</t>
  </si>
  <si>
    <t>SO03-00008695</t>
  </si>
  <si>
    <t>SH03-00008661</t>
  </si>
  <si>
    <t>SO03-00008694</t>
  </si>
  <si>
    <t>SH03-00008660</t>
  </si>
  <si>
    <t>SO03-00008679</t>
  </si>
  <si>
    <t>SH03-00008638</t>
  </si>
  <si>
    <t>SO03-00008673</t>
  </si>
  <si>
    <t>SH03-00008632</t>
  </si>
  <si>
    <t>SO03-00008670</t>
  </si>
  <si>
    <t>SH03-00008629</t>
  </si>
  <si>
    <t>SO03-00008666</t>
  </si>
  <si>
    <t>SH03-00008625</t>
  </si>
  <si>
    <t>SO03-00008663</t>
  </si>
  <si>
    <t>SH03-00008622</t>
  </si>
  <si>
    <t>SO03-00008659</t>
  </si>
  <si>
    <t>SH03-00008618</t>
  </si>
  <si>
    <t>SO03-00008639</t>
  </si>
  <si>
    <t>SH03-00008598</t>
  </si>
  <si>
    <t>SO03-00008637</t>
  </si>
  <si>
    <t>SH03-00008596</t>
  </si>
  <si>
    <t>SO03-00008633</t>
  </si>
  <si>
    <t>SH03-00008592</t>
  </si>
  <si>
    <t>SO03-00008624</t>
  </si>
  <si>
    <t>SH03-00008583</t>
  </si>
  <si>
    <t>SO03-00008616</t>
  </si>
  <si>
    <t>SH03-00008575</t>
  </si>
  <si>
    <t>SO03-00008607</t>
  </si>
  <si>
    <t>SH03-00008566</t>
  </si>
  <si>
    <t>SO03-00008601</t>
  </si>
  <si>
    <t>SH03-00008560</t>
  </si>
  <si>
    <t>SO03-00008569</t>
  </si>
  <si>
    <t>SH03-00008528</t>
  </si>
  <si>
    <t>SO03-00008564</t>
  </si>
  <si>
    <t>SH03-00008523</t>
  </si>
  <si>
    <t>SO03-00008552</t>
  </si>
  <si>
    <t>SH03-00008511</t>
  </si>
  <si>
    <t>SO03-00008549</t>
  </si>
  <si>
    <t>SH03-00008508</t>
  </si>
  <si>
    <t>SO03-00008538</t>
  </si>
  <si>
    <t>SH03-00008497</t>
  </si>
  <si>
    <t>SO03-00008535</t>
  </si>
  <si>
    <t>SH03-00008494</t>
  </si>
  <si>
    <t>SO03-00008529</t>
  </si>
  <si>
    <t>SH03-00008488</t>
  </si>
  <si>
    <t>SO03-00008524</t>
  </si>
  <si>
    <t>SH03-00008483</t>
  </si>
  <si>
    <t>SO03-00008515</t>
  </si>
  <si>
    <t>SH03-00008474</t>
  </si>
  <si>
    <t>SO03-00008504</t>
  </si>
  <si>
    <t>SH03-00008463</t>
  </si>
  <si>
    <t>SO03-00008494</t>
  </si>
  <si>
    <t>SH03-00008453</t>
  </si>
  <si>
    <t>SO03-00008451</t>
  </si>
  <si>
    <t>SH03-00008410</t>
  </si>
  <si>
    <t>SO03-00008444</t>
  </si>
  <si>
    <t>SH03-00008403</t>
  </si>
  <si>
    <t>SO03-00008438</t>
  </si>
  <si>
    <t>SH03-00008397</t>
  </si>
  <si>
    <t>SO03-00008425</t>
  </si>
  <si>
    <t>SH03-00008384</t>
  </si>
  <si>
    <t>SO03-00008421</t>
  </si>
  <si>
    <t>SH03-00008380</t>
  </si>
  <si>
    <t>SO03-00008418</t>
  </si>
  <si>
    <t>SH03-00008377</t>
  </si>
  <si>
    <t>SO03-00008410</t>
  </si>
  <si>
    <t>SH03-00008369</t>
  </si>
  <si>
    <t>SO03-00008402</t>
  </si>
  <si>
    <t>SH03-00008361</t>
  </si>
  <si>
    <t>SO03-00008397</t>
  </si>
  <si>
    <t>SH03-00008356</t>
  </si>
  <si>
    <t>SO03-00008377</t>
  </si>
  <si>
    <t>SH03-00008336</t>
  </si>
  <si>
    <t>SO03-00008365</t>
  </si>
  <si>
    <t>SH03-00008324</t>
  </si>
  <si>
    <t>SO03-00008363</t>
  </si>
  <si>
    <t>SH03-00008322</t>
  </si>
  <si>
    <t>SO03-00008342</t>
  </si>
  <si>
    <t>SH03-00008301</t>
  </si>
  <si>
    <t>SO03-00008340</t>
  </si>
  <si>
    <t>SH03-00008299</t>
  </si>
  <si>
    <t>SO03-00008336</t>
  </si>
  <si>
    <t>SH03-00008295</t>
  </si>
  <si>
    <t>SO03-00008332</t>
  </si>
  <si>
    <t>SH03-00008291</t>
  </si>
  <si>
    <t>SO03-00008328</t>
  </si>
  <si>
    <t>SH03-00008287</t>
  </si>
  <si>
    <t>SO03-00008325</t>
  </si>
  <si>
    <t>SH03-00008284</t>
  </si>
  <si>
    <t>SO03-00008324</t>
  </si>
  <si>
    <t>SH03-00008283</t>
  </si>
  <si>
    <t>SO03-00008321</t>
  </si>
  <si>
    <t>SH03-00008280</t>
  </si>
  <si>
    <t>SO03-00008301</t>
  </si>
  <si>
    <t>SH03-00008260</t>
  </si>
  <si>
    <t>SO03-00008300</t>
  </si>
  <si>
    <t>SH03-00008259</t>
  </si>
  <si>
    <t>SO03-00008297</t>
  </si>
  <si>
    <t>SH03-00008256</t>
  </si>
  <si>
    <t>SO03-00008295</t>
  </si>
  <si>
    <t>SH03-00008254</t>
  </si>
  <si>
    <t>SO03-00008282</t>
  </si>
  <si>
    <t>SH03-00008241</t>
  </si>
  <si>
    <t>SO03-00008256</t>
  </si>
  <si>
    <t>SH03-00008215</t>
  </si>
  <si>
    <t>SO03-00008247</t>
  </si>
  <si>
    <t>SH03-00008206</t>
  </si>
  <si>
    <t>SO03-00008246</t>
  </si>
  <si>
    <t>SH03-00008205</t>
  </si>
  <si>
    <t>SO03-00008230</t>
  </si>
  <si>
    <t>SH03-00008189</t>
  </si>
  <si>
    <t>SO03-00008931</t>
  </si>
  <si>
    <t>SH03-00008653</t>
  </si>
  <si>
    <t>SO03-00008202</t>
  </si>
  <si>
    <t>SH03-00008161</t>
  </si>
  <si>
    <t>SO03-00008196</t>
  </si>
  <si>
    <t>SH03-00008152</t>
  </si>
  <si>
    <t>SO03-00009322</t>
  </si>
  <si>
    <t>SH03-00009287</t>
  </si>
  <si>
    <t>SO03-00009209</t>
  </si>
  <si>
    <t>SH03-00009172</t>
  </si>
  <si>
    <t>SO03-00009329</t>
  </si>
  <si>
    <t>SH03-00009295</t>
  </si>
  <si>
    <t>SO03-00009237</t>
  </si>
  <si>
    <t>SH03-00009200</t>
  </si>
  <si>
    <t>SO03-00009166</t>
  </si>
  <si>
    <t>SH03-00009128</t>
  </si>
  <si>
    <t>SO03-00009145</t>
  </si>
  <si>
    <t>SH03-00009114</t>
  </si>
  <si>
    <t>SO03-00009116</t>
  </si>
  <si>
    <t>SH03-00009085</t>
  </si>
  <si>
    <t>SO03-00009032</t>
  </si>
  <si>
    <t>SH03-00008990</t>
  </si>
  <si>
    <t>SO03-00008914</t>
  </si>
  <si>
    <t>SH03-00008880</t>
  </si>
  <si>
    <t>SO03-00008896</t>
  </si>
  <si>
    <t>SH03-00008862</t>
  </si>
  <si>
    <t>SO03-00008878</t>
  </si>
  <si>
    <t>SH03-00008844</t>
  </si>
  <si>
    <t>SO03-00008874</t>
  </si>
  <si>
    <t>SH03-00008840</t>
  </si>
  <si>
    <t>SO03-00008871</t>
  </si>
  <si>
    <t>SH03-00008837</t>
  </si>
  <si>
    <t>SO03-00008853</t>
  </si>
  <si>
    <t>SH03-00008819</t>
  </si>
  <si>
    <t>SO03-00008822</t>
  </si>
  <si>
    <t>SH03-00008788</t>
  </si>
  <si>
    <t>SO03-00008819</t>
  </si>
  <si>
    <t>SH03-00008785</t>
  </si>
  <si>
    <t>SO03-00008815</t>
  </si>
  <si>
    <t>SH03-00008781</t>
  </si>
  <si>
    <t>SO03-00008783</t>
  </si>
  <si>
    <t>SH03-00008749</t>
  </si>
  <si>
    <t>SO03-00008782</t>
  </si>
  <si>
    <t>SH03-00008748</t>
  </si>
  <si>
    <t>SO03-00008773</t>
  </si>
  <si>
    <t>SH03-00008739</t>
  </si>
  <si>
    <t>SO03-00008772</t>
  </si>
  <si>
    <t>SH03-00008738</t>
  </si>
  <si>
    <t>SO03-00008763</t>
  </si>
  <si>
    <t>SH03-00008729</t>
  </si>
  <si>
    <t>SO03-00008755</t>
  </si>
  <si>
    <t>SH03-00008721</t>
  </si>
  <si>
    <t>SO03-00008751</t>
  </si>
  <si>
    <t>SH03-00008717</t>
  </si>
  <si>
    <t>SO03-00008750</t>
  </si>
  <si>
    <t>SH03-00008716</t>
  </si>
  <si>
    <t>SO03-00008740</t>
  </si>
  <si>
    <t>SH03-00008706</t>
  </si>
  <si>
    <t>SO03-00008732</t>
  </si>
  <si>
    <t>SH03-00008698</t>
  </si>
  <si>
    <t>SO03-00008724</t>
  </si>
  <si>
    <t>SH03-00008690</t>
  </si>
  <si>
    <t>SO03-00008713</t>
  </si>
  <si>
    <t>SH03-00008679</t>
  </si>
  <si>
    <t>SO03-00008693</t>
  </si>
  <si>
    <t>SH03-00008659</t>
  </si>
  <si>
    <t>SO03-00008660</t>
  </si>
  <si>
    <t>SH03-00008619</t>
  </si>
  <si>
    <t>SO03-00008641</t>
  </si>
  <si>
    <t>SH03-00008600</t>
  </si>
  <si>
    <t>SO03-00008626</t>
  </si>
  <si>
    <t>SH03-00008585</t>
  </si>
  <si>
    <t>SO03-00008623</t>
  </si>
  <si>
    <t>SH03-00008582</t>
  </si>
  <si>
    <t>SO03-00008617</t>
  </si>
  <si>
    <t>SH03-00008576</t>
  </si>
  <si>
    <t>SO03-00008597</t>
  </si>
  <si>
    <t>SH03-00008556</t>
  </si>
  <si>
    <t>SO03-00008595</t>
  </si>
  <si>
    <t>SH03-00008554</t>
  </si>
  <si>
    <t>SO03-00008594</t>
  </si>
  <si>
    <t>SH03-00008553</t>
  </si>
  <si>
    <t>SO03-00008580</t>
  </si>
  <si>
    <t>SH03-00008539</t>
  </si>
  <si>
    <t>SO03-00008579</t>
  </si>
  <si>
    <t>SH03-00008538</t>
  </si>
  <si>
    <t>SO03-00008563</t>
  </si>
  <si>
    <t>SH03-00008522</t>
  </si>
  <si>
    <t>SO03-00008562</t>
  </si>
  <si>
    <t>SH03-00008521</t>
  </si>
  <si>
    <t>SO03-00008561</t>
  </si>
  <si>
    <t>SH03-00008520</t>
  </si>
  <si>
    <t>SO03-00008531</t>
  </si>
  <si>
    <t>SH03-00008490</t>
  </si>
  <si>
    <t>SO03-00008475</t>
  </si>
  <si>
    <t>SH03-00008434</t>
  </si>
  <si>
    <t>SO03-00008427</t>
  </si>
  <si>
    <t>SH03-00008386</t>
  </si>
  <si>
    <t>SO03-00008412</t>
  </si>
  <si>
    <t>SH03-00008371</t>
  </si>
  <si>
    <t>SO03-00008394</t>
  </si>
  <si>
    <t>SH03-00008353</t>
  </si>
  <si>
    <t>SO03-00008372</t>
  </si>
  <si>
    <t>SH03-00008331</t>
  </si>
  <si>
    <t>SO03-00008351</t>
  </si>
  <si>
    <t>SH03-00008310</t>
  </si>
  <si>
    <t>SO03-00008339</t>
  </si>
  <si>
    <t>SH03-00008298</t>
  </si>
  <si>
    <t>SO03-00008338</t>
  </si>
  <si>
    <t>SH03-00008297</t>
  </si>
  <si>
    <t>SO03-00008310</t>
  </si>
  <si>
    <t>SH03-00008269</t>
  </si>
  <si>
    <t>SO03-00008286</t>
  </si>
  <si>
    <t>SH03-00008245</t>
  </si>
  <si>
    <t>SO03-00008275</t>
  </si>
  <si>
    <t>SH03-00008234</t>
  </si>
  <si>
    <t>SO03-00008272</t>
  </si>
  <si>
    <t>SH03-00008231</t>
  </si>
  <si>
    <t>SO03-00008254</t>
  </si>
  <si>
    <t>SH03-00008213</t>
  </si>
  <si>
    <t>SO03-00008251</t>
  </si>
  <si>
    <t>SH03-00008210</t>
  </si>
  <si>
    <t>SO03-00008238</t>
  </si>
  <si>
    <t>SH03-00008197</t>
  </si>
  <si>
    <t>SO03-00008231</t>
  </si>
  <si>
    <t>SH03-00008190</t>
  </si>
  <si>
    <t>SO03-00008229</t>
  </si>
  <si>
    <t>SH03-00008188</t>
  </si>
  <si>
    <t>SO03-00008930</t>
  </si>
  <si>
    <t>SH03-00008652</t>
  </si>
  <si>
    <t>SO03-00008217</t>
  </si>
  <si>
    <t>SH03-00008176</t>
  </si>
  <si>
    <t>SO03-00008211</t>
  </si>
  <si>
    <t>SH03-00008170</t>
  </si>
  <si>
    <t>SO03-00009153</t>
  </si>
  <si>
    <t>SH03-00009124</t>
  </si>
  <si>
    <t>SO03-00009326</t>
  </si>
  <si>
    <t>SH03-00009292</t>
  </si>
  <si>
    <t>SO03-00009232</t>
  </si>
  <si>
    <t>SH03-00009195</t>
  </si>
  <si>
    <t>SO03-00009226</t>
  </si>
  <si>
    <t>SH03-00009189</t>
  </si>
  <si>
    <t>SO03-00009181</t>
  </si>
  <si>
    <t>SH03-00009146</t>
  </si>
  <si>
    <t>SO03-00009150</t>
  </si>
  <si>
    <t>SH03-00009119</t>
  </si>
  <si>
    <t>SO03-00009305</t>
  </si>
  <si>
    <t>SH03-00009271</t>
  </si>
  <si>
    <t>SO03-00009259</t>
  </si>
  <si>
    <t>SH03-00009223</t>
  </si>
  <si>
    <t>SO03-00009141</t>
  </si>
  <si>
    <t>SH03-00009109</t>
  </si>
  <si>
    <t>SO03-00009140</t>
  </si>
  <si>
    <t>SH03-00009108</t>
  </si>
  <si>
    <t>SO03-00009327</t>
  </si>
  <si>
    <t>SH03-00009293</t>
  </si>
  <si>
    <t>SO03-00009325</t>
  </si>
  <si>
    <t>SH03-00009291</t>
  </si>
  <si>
    <t>SO03-00009303</t>
  </si>
  <si>
    <t>SH03-00009269</t>
  </si>
  <si>
    <t>SO03-00009300</t>
  </si>
  <si>
    <t>SH03-00009268</t>
  </si>
  <si>
    <t>SO03-00009270</t>
  </si>
  <si>
    <t>SH03-00009235</t>
  </si>
  <si>
    <t>SO03-00009218</t>
  </si>
  <si>
    <t>SH03-00009181</t>
  </si>
  <si>
    <t>SO03-00009211</t>
  </si>
  <si>
    <t>SH03-00009174</t>
  </si>
  <si>
    <t>SO03-00009194</t>
  </si>
  <si>
    <t>SH03-00009153</t>
  </si>
  <si>
    <t>SO03-00009162</t>
  </si>
  <si>
    <t>SH03-00009130</t>
  </si>
  <si>
    <t>SO03-00009144</t>
  </si>
  <si>
    <t>SH03-00009113</t>
  </si>
  <si>
    <t>SO03-00009142</t>
  </si>
  <si>
    <t>SH03-00009111</t>
  </si>
  <si>
    <t>SO03-00008913</t>
  </si>
  <si>
    <t>SH03-00008879</t>
  </si>
  <si>
    <t>SO03-00008875</t>
  </si>
  <si>
    <t>SH03-00008841</t>
  </si>
  <si>
    <t>SO03-00008769</t>
  </si>
  <si>
    <t>SH03-00008735</t>
  </si>
  <si>
    <t>SO03-00008761</t>
  </si>
  <si>
    <t>SH03-00008727</t>
  </si>
  <si>
    <t>SO03-00008730</t>
  </si>
  <si>
    <t>SH03-00008696</t>
  </si>
  <si>
    <t>SO03-00008705</t>
  </si>
  <si>
    <t>SH03-00008671</t>
  </si>
  <si>
    <t>SO03-00008668</t>
  </si>
  <si>
    <t>SH03-00008627</t>
  </si>
  <si>
    <t>SO03-00008648</t>
  </si>
  <si>
    <t>SH03-00008607</t>
  </si>
  <si>
    <t>SO03-00008551</t>
  </si>
  <si>
    <t>SH03-00008510</t>
  </si>
  <si>
    <t>SO03-00008523</t>
  </si>
  <si>
    <t>SH03-00008482</t>
  </si>
  <si>
    <t>SO03-00008520</t>
  </si>
  <si>
    <t>SH03-00008479</t>
  </si>
  <si>
    <t>SO03-00008478</t>
  </si>
  <si>
    <t>SH03-00008437</t>
  </si>
  <si>
    <t>SO03-00008453</t>
  </si>
  <si>
    <t>SH03-00008412</t>
  </si>
  <si>
    <t>SO03-00008403</t>
  </si>
  <si>
    <t>SH03-00008362</t>
  </si>
  <si>
    <t>SO03-00008396</t>
  </si>
  <si>
    <t>SH03-00008355</t>
  </si>
  <si>
    <t>SO03-00008395</t>
  </si>
  <si>
    <t>SH03-00008354</t>
  </si>
  <si>
    <t>SO03-00008386</t>
  </si>
  <si>
    <t>SH03-00008345</t>
  </si>
  <si>
    <t>SO03-00008318</t>
  </si>
  <si>
    <t>SH03-00008277</t>
  </si>
  <si>
    <t>SO03-00008315</t>
  </si>
  <si>
    <t>SH03-00008274</t>
  </si>
  <si>
    <t>SO03-00008311</t>
  </si>
  <si>
    <t>SH03-00008270</t>
  </si>
  <si>
    <t>SO03-00008933</t>
  </si>
  <si>
    <t>SH03-00008655</t>
  </si>
  <si>
    <t>SO03-00008932</t>
  </si>
  <si>
    <t>SH03-00008654</t>
  </si>
  <si>
    <t>SO03-00008928</t>
  </si>
  <si>
    <t>SH03-00008650</t>
  </si>
  <si>
    <t>SO03-00008927</t>
  </si>
  <si>
    <t>SH03-00008649</t>
  </si>
  <si>
    <t>SO03-00008226</t>
  </si>
  <si>
    <t>SH03-00008185</t>
  </si>
  <si>
    <t>SO03-00008225</t>
  </si>
  <si>
    <t>SH03-00008184</t>
  </si>
  <si>
    <t>SO03-00008223</t>
  </si>
  <si>
    <t>SH03-00008182</t>
  </si>
  <si>
    <t>SO03-00008220</t>
  </si>
  <si>
    <t>SH03-00008179</t>
  </si>
  <si>
    <t>SO03-00008219</t>
  </si>
  <si>
    <t>SH03-00008178</t>
  </si>
  <si>
    <t>SO03-00008216</t>
  </si>
  <si>
    <t>SH03-00008175</t>
  </si>
  <si>
    <t>SO03-00008214</t>
  </si>
  <si>
    <t>SH03-00008173</t>
  </si>
  <si>
    <t>SO03-00008212</t>
  </si>
  <si>
    <t>SH03-00008171</t>
  </si>
  <si>
    <t>SO03-00008208</t>
  </si>
  <si>
    <t>SH03-00008167</t>
  </si>
  <si>
    <t>SO03-00008207</t>
  </si>
  <si>
    <t>SH03-00008166</t>
  </si>
  <si>
    <t>SO03-00008199</t>
  </si>
  <si>
    <t>SH03-00008158</t>
  </si>
  <si>
    <t>SO03-00008198</t>
  </si>
  <si>
    <t>SH03-00008156</t>
  </si>
  <si>
    <t>SO03-00008197</t>
  </si>
  <si>
    <t>SH03-00008154</t>
  </si>
  <si>
    <t>SO03-00008194</t>
  </si>
  <si>
    <t>SH03-00008149</t>
  </si>
  <si>
    <t>SO03-00008193</t>
  </si>
  <si>
    <t>SH03-00008148</t>
  </si>
  <si>
    <t>SO03-00009112</t>
  </si>
  <si>
    <t>SH03-00009081</t>
  </si>
  <si>
    <t>SO03-00009061</t>
  </si>
  <si>
    <t>SH03-00009019</t>
  </si>
  <si>
    <t>SO03-00009139</t>
  </si>
  <si>
    <t>SH03-00009110</t>
  </si>
  <si>
    <t>SO03-00009099</t>
  </si>
  <si>
    <t>SH03-00009067</t>
  </si>
  <si>
    <t>SO03-00009074</t>
  </si>
  <si>
    <t>SH03-00009047</t>
  </si>
  <si>
    <t>SO03-00009057</t>
  </si>
  <si>
    <t>SH03-00009015</t>
  </si>
  <si>
    <t>SO03-00008926</t>
  </si>
  <si>
    <t>SH03-00008892</t>
  </si>
  <si>
    <t>SO03-00008924</t>
  </si>
  <si>
    <t>SH03-00008890</t>
  </si>
  <si>
    <t>SO03-00008923</t>
  </si>
  <si>
    <t>SH03-00008889</t>
  </si>
  <si>
    <t>SO03-00008922</t>
  </si>
  <si>
    <t>SH03-00008888</t>
  </si>
  <si>
    <t>SO03-00008921</t>
  </si>
  <si>
    <t>SH03-00008887</t>
  </si>
  <si>
    <t>SO03-00008920</t>
  </si>
  <si>
    <t>SH03-00008886</t>
  </si>
  <si>
    <t>SO03-00008916</t>
  </si>
  <si>
    <t>SH03-00008882</t>
  </si>
  <si>
    <t>SO03-00008909</t>
  </si>
  <si>
    <t>SH03-00008875</t>
  </si>
  <si>
    <t>SO03-00008908</t>
  </si>
  <si>
    <t>SH03-00008874</t>
  </si>
  <si>
    <t>SO03-00008906</t>
  </si>
  <si>
    <t>SH03-00008872</t>
  </si>
  <si>
    <t>SO03-00008902</t>
  </si>
  <si>
    <t>SH03-00008868</t>
  </si>
  <si>
    <t>SO03-00008900</t>
  </si>
  <si>
    <t>SH03-00008866</t>
  </si>
  <si>
    <t>SO03-00008899</t>
  </si>
  <si>
    <t>SH03-00008865</t>
  </si>
  <si>
    <t>SO03-00008898</t>
  </si>
  <si>
    <t>SH03-00008864</t>
  </si>
  <si>
    <t>SO03-00008895</t>
  </si>
  <si>
    <t>SH03-00008861</t>
  </si>
  <si>
    <t>SO03-00008893</t>
  </si>
  <si>
    <t>SH03-00008859</t>
  </si>
  <si>
    <t>SO03-00008889</t>
  </si>
  <si>
    <t>SH03-00008855</t>
  </si>
  <si>
    <t>SO03-00008886</t>
  </si>
  <si>
    <t>SH03-00008852</t>
  </si>
  <si>
    <t>SO03-00008882</t>
  </si>
  <si>
    <t>SH03-00008848</t>
  </si>
  <si>
    <t>SO03-00008881</t>
  </si>
  <si>
    <t>SH03-00008847</t>
  </si>
  <si>
    <t>SO03-00008880</t>
  </si>
  <si>
    <t>SH03-00008846</t>
  </si>
  <si>
    <t>SO03-00008879</t>
  </si>
  <si>
    <t>SH03-00008845</t>
  </si>
  <si>
    <t>SO03-00008877</t>
  </si>
  <si>
    <t>SH03-00008843</t>
  </si>
  <si>
    <t>SO03-00008869</t>
  </si>
  <si>
    <t>SH03-00008835</t>
  </si>
  <si>
    <t>SO03-00008867</t>
  </si>
  <si>
    <t>SH03-00008833</t>
  </si>
  <si>
    <t>SO03-00008864</t>
  </si>
  <si>
    <t>SH03-00008830</t>
  </si>
  <si>
    <t>SO03-00008861</t>
  </si>
  <si>
    <t>SH03-00008827</t>
  </si>
  <si>
    <t>SO03-00008860</t>
  </si>
  <si>
    <t>SH03-00008826</t>
  </si>
  <si>
    <t>SO03-00008859</t>
  </si>
  <si>
    <t>SH03-00008825</t>
  </si>
  <si>
    <t>SO03-00008858</t>
  </si>
  <si>
    <t>SH03-00008824</t>
  </si>
  <si>
    <t>SO03-00008856</t>
  </si>
  <si>
    <t>SH03-00008822</t>
  </si>
  <si>
    <t>SO03-00008855</t>
  </si>
  <si>
    <t>SH03-00008821</t>
  </si>
  <si>
    <t>SO03-00008854</t>
  </si>
  <si>
    <t>SH03-00008820</t>
  </si>
  <si>
    <t>SO03-00008852</t>
  </si>
  <si>
    <t>SH03-00008818</t>
  </si>
  <si>
    <t>SO03-00008849</t>
  </si>
  <si>
    <t>SH03-00008815</t>
  </si>
  <si>
    <t>SO03-00008848</t>
  </si>
  <si>
    <t>SH03-00008814</t>
  </si>
  <si>
    <t>SO03-00008847</t>
  </si>
  <si>
    <t>SH03-00008813</t>
  </si>
  <si>
    <t>SO03-00008845</t>
  </si>
  <si>
    <t>SH03-00008811</t>
  </si>
  <si>
    <t>SO03-00008844</t>
  </si>
  <si>
    <t>SH03-00008810</t>
  </si>
  <si>
    <t>SO03-00008840</t>
  </si>
  <si>
    <t>SH03-00008806</t>
  </si>
  <si>
    <t>SO03-00008839</t>
  </si>
  <si>
    <t>SH03-00008805</t>
  </si>
  <si>
    <t>SO03-00008838</t>
  </si>
  <si>
    <t>SH03-00008804</t>
  </si>
  <si>
    <t>SO03-00008836</t>
  </si>
  <si>
    <t>SH03-00008802</t>
  </si>
  <si>
    <t>SO03-00008835</t>
  </si>
  <si>
    <t>SH03-00008801</t>
  </si>
  <si>
    <t>SO03-00008832</t>
  </si>
  <si>
    <t>SH03-00008798</t>
  </si>
  <si>
    <t>SO03-00008831</t>
  </si>
  <si>
    <t>SH03-00008797</t>
  </si>
  <si>
    <t>SO03-00008824</t>
  </si>
  <si>
    <t>SH03-00008790</t>
  </si>
  <si>
    <t>SO03-00008823</t>
  </si>
  <si>
    <t>SH03-00008789</t>
  </si>
  <si>
    <t>SO03-00008821</t>
  </si>
  <si>
    <t>SH03-00008787</t>
  </si>
  <si>
    <t>SO03-00008817</t>
  </si>
  <si>
    <t>SH03-00008783</t>
  </si>
  <si>
    <t>SO03-00008813</t>
  </si>
  <si>
    <t>SH03-00008779</t>
  </si>
  <si>
    <t>SO03-00008812</t>
  </si>
  <si>
    <t>SH03-00008778</t>
  </si>
  <si>
    <t>SO03-00008811</t>
  </si>
  <si>
    <t>SH03-00008777</t>
  </si>
  <si>
    <t>SO03-00008808</t>
  </si>
  <si>
    <t>SH03-00008774</t>
  </si>
  <si>
    <t>SO03-00008806</t>
  </si>
  <si>
    <t>SH03-00008772</t>
  </si>
  <si>
    <t>SO03-00008805</t>
  </si>
  <si>
    <t>SH03-00008771</t>
  </si>
  <si>
    <t>SO03-00008804</t>
  </si>
  <si>
    <t>SH03-00008770</t>
  </si>
  <si>
    <t>SO03-00008801</t>
  </si>
  <si>
    <t>SH03-00008767</t>
  </si>
  <si>
    <t>SO03-00008800</t>
  </si>
  <si>
    <t>SH03-00008766</t>
  </si>
  <si>
    <t>SO03-00008798</t>
  </si>
  <si>
    <t>SH03-00008764</t>
  </si>
  <si>
    <t>SO03-00008797</t>
  </si>
  <si>
    <t>SH03-00008763</t>
  </si>
  <si>
    <t>SO03-00008793</t>
  </si>
  <si>
    <t>SH03-00008759</t>
  </si>
  <si>
    <t>SO03-00008792</t>
  </si>
  <si>
    <t>SH03-00008758</t>
  </si>
  <si>
    <t>SO03-00008790</t>
  </si>
  <si>
    <t>SH03-00008756</t>
  </si>
  <si>
    <t>SO03-00008788</t>
  </si>
  <si>
    <t>SH03-00008754</t>
  </si>
  <si>
    <t>SO03-00008786</t>
  </si>
  <si>
    <t>SH03-00008752</t>
  </si>
  <si>
    <t>SO03-00008781</t>
  </si>
  <si>
    <t>SH03-00008747</t>
  </si>
  <si>
    <t>SO03-00008778</t>
  </si>
  <si>
    <t>SH03-00008744</t>
  </si>
  <si>
    <t>SO03-00008776</t>
  </si>
  <si>
    <t>SH03-00008742</t>
  </si>
  <si>
    <t>SO03-00008775</t>
  </si>
  <si>
    <t>SH03-00008741</t>
  </si>
  <si>
    <t>SO03-00008771</t>
  </si>
  <si>
    <t>SH03-00008737</t>
  </si>
  <si>
    <t>SO03-00008770</t>
  </si>
  <si>
    <t>SH03-00008736</t>
  </si>
  <si>
    <t>SO03-00008765</t>
  </si>
  <si>
    <t>SH03-00008731</t>
  </si>
  <si>
    <t>SO03-00008758</t>
  </si>
  <si>
    <t>SH03-00008724</t>
  </si>
  <si>
    <t>SO03-00008757</t>
  </si>
  <si>
    <t>SH03-00008723</t>
  </si>
  <si>
    <t>SO03-00008752</t>
  </si>
  <si>
    <t>SH03-00008718</t>
  </si>
  <si>
    <t>SO03-00008749</t>
  </si>
  <si>
    <t>SH03-00008715</t>
  </si>
  <si>
    <t>SO03-00008743</t>
  </si>
  <si>
    <t>SH03-00008709</t>
  </si>
  <si>
    <t>SO03-00008739</t>
  </si>
  <si>
    <t>SH03-00008705</t>
  </si>
  <si>
    <t>SO03-00008735</t>
  </si>
  <si>
    <t>SH03-00008701</t>
  </si>
  <si>
    <t>SO03-00008733</t>
  </si>
  <si>
    <t>SH03-00008699</t>
  </si>
  <si>
    <t>SO03-00008731</t>
  </si>
  <si>
    <t>SH03-00008697</t>
  </si>
  <si>
    <t>SO03-00008727</t>
  </si>
  <si>
    <t>SH03-00008693</t>
  </si>
  <si>
    <t>SO03-00008721</t>
  </si>
  <si>
    <t>SH03-00008687</t>
  </si>
  <si>
    <t>SO03-00008720</t>
  </si>
  <si>
    <t>SH03-00008686</t>
  </si>
  <si>
    <t>SO03-00008719</t>
  </si>
  <si>
    <t>SH03-00008685</t>
  </si>
  <si>
    <t>SO03-00008718</t>
  </si>
  <si>
    <t>SH03-00008684</t>
  </si>
  <si>
    <t>SO03-00008717</t>
  </si>
  <si>
    <t>SH03-00008683</t>
  </si>
  <si>
    <t>SO03-00008712</t>
  </si>
  <si>
    <t>SH03-00008678</t>
  </si>
  <si>
    <t>SO03-00008711</t>
  </si>
  <si>
    <t>SH03-00008677</t>
  </si>
  <si>
    <t>SO03-00008703</t>
  </si>
  <si>
    <t>SH03-00008669</t>
  </si>
  <si>
    <t>SO03-00008692</t>
  </si>
  <si>
    <t>SH03-00008658</t>
  </si>
  <si>
    <t>SO03-00008683</t>
  </si>
  <si>
    <t>SH03-00008642</t>
  </si>
  <si>
    <t>SO03-00008682</t>
  </si>
  <si>
    <t>SH03-00008641</t>
  </si>
  <si>
    <t>SO03-00008681</t>
  </si>
  <si>
    <t>SH03-00008640</t>
  </si>
  <si>
    <t>SO03-00008678</t>
  </si>
  <si>
    <t>SH03-00008637</t>
  </si>
  <si>
    <t>SO03-00008677</t>
  </si>
  <si>
    <t>SH03-00008636</t>
  </si>
  <si>
    <t>SO03-00008676</t>
  </si>
  <si>
    <t>SH03-00008635</t>
  </si>
  <si>
    <t>SO03-00008675</t>
  </si>
  <si>
    <t>SH03-00008634</t>
  </si>
  <si>
    <t>SO03-00008674</t>
  </si>
  <si>
    <t>SH03-00008633</t>
  </si>
  <si>
    <t>SO03-00008672</t>
  </si>
  <si>
    <t>SH03-00008631</t>
  </si>
  <si>
    <t>SO03-00008664</t>
  </si>
  <si>
    <t>SH03-00008623</t>
  </si>
  <si>
    <t>SO03-00008662</t>
  </si>
  <si>
    <t>SH03-00008621</t>
  </si>
  <si>
    <t>SO03-00008658</t>
  </si>
  <si>
    <t>SH03-00008617</t>
  </si>
  <si>
    <t>SO03-00008650</t>
  </si>
  <si>
    <t>SH03-00008609</t>
  </si>
  <si>
    <t>SO03-00008649</t>
  </si>
  <si>
    <t>SH03-00008608</t>
  </si>
  <si>
    <t>SO03-00008642</t>
  </si>
  <si>
    <t>SH03-00008601</t>
  </si>
  <si>
    <t>SO03-00008640</t>
  </si>
  <si>
    <t>SH03-00008599</t>
  </si>
  <si>
    <t>SO03-00008636</t>
  </si>
  <si>
    <t>SH03-00008595</t>
  </si>
  <si>
    <t>SO03-00008634</t>
  </si>
  <si>
    <t>SH03-00008593</t>
  </si>
  <si>
    <t>SO03-00008632</t>
  </si>
  <si>
    <t>SH03-00008591</t>
  </si>
  <si>
    <t>SO03-00008631</t>
  </si>
  <si>
    <t>SH03-00008590</t>
  </si>
  <si>
    <t>SO03-00008630</t>
  </si>
  <si>
    <t>SH03-00008589</t>
  </si>
  <si>
    <t>SO03-00008629</t>
  </si>
  <si>
    <t>SH03-00008588</t>
  </si>
  <si>
    <t>SO03-00008628</t>
  </si>
  <si>
    <t>SH03-00008587</t>
  </si>
  <si>
    <t>SO03-00008627</t>
  </si>
  <si>
    <t>SH03-00008586</t>
  </si>
  <si>
    <t>SO03-00008625</t>
  </si>
  <si>
    <t>SH03-00008584</t>
  </si>
  <si>
    <t>SO03-00008622</t>
  </si>
  <si>
    <t>SH03-00008581</t>
  </si>
  <si>
    <t>SO03-00008621</t>
  </si>
  <si>
    <t>SH03-00008580</t>
  </si>
  <si>
    <t>SO03-00008620</t>
  </si>
  <si>
    <t>SH03-00008579</t>
  </si>
  <si>
    <t>SO03-00008619</t>
  </si>
  <si>
    <t>SH03-00008578</t>
  </si>
  <si>
    <t>SO03-00008614</t>
  </si>
  <si>
    <t>SH03-00008573</t>
  </si>
  <si>
    <t>SO03-00008613</t>
  </si>
  <si>
    <t>SH03-00008572</t>
  </si>
  <si>
    <t>SO03-00008612</t>
  </si>
  <si>
    <t>SH03-00008571</t>
  </si>
  <si>
    <t>SO03-00008611</t>
  </si>
  <si>
    <t>SH03-00008570</t>
  </si>
  <si>
    <t>SO03-00008610</t>
  </si>
  <si>
    <t>SH03-00008569</t>
  </si>
  <si>
    <t>SO03-00008608</t>
  </si>
  <si>
    <t>SH03-00008567</t>
  </si>
  <si>
    <t>SO03-00008605</t>
  </si>
  <si>
    <t>SH03-00008564</t>
  </si>
  <si>
    <t>SO03-00008603</t>
  </si>
  <si>
    <t>SH03-00008562</t>
  </si>
  <si>
    <t>SO03-00008602</t>
  </si>
  <si>
    <t>SH03-00008561</t>
  </si>
  <si>
    <t>SO03-00008599</t>
  </si>
  <si>
    <t>SH03-00008558</t>
  </si>
  <si>
    <t>SO03-00008598</t>
  </si>
  <si>
    <t>SH03-00008557</t>
  </si>
  <si>
    <t>SO03-00008590</t>
  </si>
  <si>
    <t>SH03-00008549</t>
  </si>
  <si>
    <t>SO03-00008587</t>
  </si>
  <si>
    <t>SH03-00008546</t>
  </si>
  <si>
    <t>SO03-00008586</t>
  </si>
  <si>
    <t>SH03-00008545</t>
  </si>
  <si>
    <t>SO03-00008585</t>
  </si>
  <si>
    <t>SH03-00008544</t>
  </si>
  <si>
    <t>SO03-00008584</t>
  </si>
  <si>
    <t>SH03-00008543</t>
  </si>
  <si>
    <t>SO03-00008583</t>
  </si>
  <si>
    <t>SH03-00008542</t>
  </si>
  <si>
    <t>SO03-00008576</t>
  </si>
  <si>
    <t>SH03-00008535</t>
  </si>
  <si>
    <t>SO03-00008572</t>
  </si>
  <si>
    <t>SH03-00008531</t>
  </si>
  <si>
    <t>SO03-00008570</t>
  </si>
  <si>
    <t>SH03-00008529</t>
  </si>
  <si>
    <t>SO03-00008568</t>
  </si>
  <si>
    <t>SH03-00008527</t>
  </si>
  <si>
    <t>SO03-00008558</t>
  </si>
  <si>
    <t>SH03-00008517</t>
  </si>
  <si>
    <t>SO03-00008557</t>
  </si>
  <si>
    <t>SH03-00008516</t>
  </si>
  <si>
    <t>SO03-00008554</t>
  </si>
  <si>
    <t>SH03-00008513</t>
  </si>
  <si>
    <t>SO03-00008553</t>
  </si>
  <si>
    <t>SH03-00008512</t>
  </si>
  <si>
    <t>SO03-00008550</t>
  </si>
  <si>
    <t>SH03-00008509</t>
  </si>
  <si>
    <t>SO03-00008545</t>
  </si>
  <si>
    <t>SH03-00008504</t>
  </si>
  <si>
    <t>SO03-00008544</t>
  </si>
  <si>
    <t>SH03-00008503</t>
  </si>
  <si>
    <t>SO03-00008542</t>
  </si>
  <si>
    <t>SH03-00008501</t>
  </si>
  <si>
    <t>SO03-00008539</t>
  </si>
  <si>
    <t>SH03-00008498</t>
  </si>
  <si>
    <t>SO03-00008537</t>
  </si>
  <si>
    <t>SH03-00008496</t>
  </si>
  <si>
    <t>SO03-00008536</t>
  </si>
  <si>
    <t>SH03-00008495</t>
  </si>
  <si>
    <t>SO03-00008533</t>
  </si>
  <si>
    <t>SH03-00008492</t>
  </si>
  <si>
    <t>SO03-00008532</t>
  </si>
  <si>
    <t>SH03-00008491</t>
  </si>
  <si>
    <t>SO03-00008530</t>
  </si>
  <si>
    <t>SH03-00008489</t>
  </si>
  <si>
    <t>SO03-00008528</t>
  </si>
  <si>
    <t>SH03-00008487</t>
  </si>
  <si>
    <t>SO03-00008527</t>
  </si>
  <si>
    <t>SH03-00008486</t>
  </si>
  <si>
    <t>SO03-00008526</t>
  </si>
  <si>
    <t>SH03-00008485</t>
  </si>
  <si>
    <t>SO03-00008525</t>
  </si>
  <si>
    <t>SH03-00008484</t>
  </si>
  <si>
    <t>SO03-00008522</t>
  </si>
  <si>
    <t>SH03-00008481</t>
  </si>
  <si>
    <t>SO03-00008521</t>
  </si>
  <si>
    <t>SH03-00008480</t>
  </si>
  <si>
    <t>SO03-00008519</t>
  </si>
  <si>
    <t>SH03-00008478</t>
  </si>
  <si>
    <t>SO03-00008518</t>
  </si>
  <si>
    <t>SH03-00008477</t>
  </si>
  <si>
    <t>SO03-00008517</t>
  </si>
  <si>
    <t>SH03-00008476</t>
  </si>
  <si>
    <t>SO03-00008516</t>
  </si>
  <si>
    <t>SH03-00008475</t>
  </si>
  <si>
    <t>SO03-00008508</t>
  </si>
  <si>
    <t>SH03-00008467</t>
  </si>
  <si>
    <t>SO03-00008501</t>
  </si>
  <si>
    <t>SH03-00008460</t>
  </si>
  <si>
    <t>SO03-00008498</t>
  </si>
  <si>
    <t>SH03-00008457</t>
  </si>
  <si>
    <t>SO03-00008497</t>
  </si>
  <si>
    <t>SH03-00008456</t>
  </si>
  <si>
    <t>SO03-00008496</t>
  </si>
  <si>
    <t>SH03-00008455</t>
  </si>
  <si>
    <t>SO03-00008495</t>
  </si>
  <si>
    <t>SH03-00008454</t>
  </si>
  <si>
    <t>SO03-00008493</t>
  </si>
  <si>
    <t>SH03-00008452</t>
  </si>
  <si>
    <t>SO03-00008492</t>
  </si>
  <si>
    <t>SH03-00008451</t>
  </si>
  <si>
    <t>SO03-00008491</t>
  </si>
  <si>
    <t>SH03-00008450</t>
  </si>
  <si>
    <t>SO03-00008490</t>
  </si>
  <si>
    <t>SH03-00008449</t>
  </si>
  <si>
    <t>SO03-00008488</t>
  </si>
  <si>
    <t>SH03-00008447</t>
  </si>
  <si>
    <t>SO03-00008487</t>
  </si>
  <si>
    <t>SH03-00008446</t>
  </si>
  <si>
    <t>SO03-00008486</t>
  </si>
  <si>
    <t>SH03-00008445</t>
  </si>
  <si>
    <t>SO03-00008485</t>
  </si>
  <si>
    <t>SH03-00008444</t>
  </si>
  <si>
    <t>SO03-00008483</t>
  </si>
  <si>
    <t>SH03-00008442</t>
  </si>
  <si>
    <t>SO03-00008480</t>
  </si>
  <si>
    <t>SH03-00008439</t>
  </si>
  <si>
    <t>SO03-00008479</t>
  </si>
  <si>
    <t>SH03-00008438</t>
  </si>
  <si>
    <t>SO03-00008477</t>
  </si>
  <si>
    <t>SH03-00008436</t>
  </si>
  <si>
    <t>SO03-00008476</t>
  </si>
  <si>
    <t>SH03-00008435</t>
  </si>
  <si>
    <t>SO03-00008474</t>
  </si>
  <si>
    <t>SH03-00008433</t>
  </si>
  <si>
    <t>SO03-00008472</t>
  </si>
  <si>
    <t>SH03-00008431</t>
  </si>
  <si>
    <t>SO03-00008471</t>
  </si>
  <si>
    <t>SH03-00008430</t>
  </si>
  <si>
    <t>SO03-00008470</t>
  </si>
  <si>
    <t>SH03-00008429</t>
  </si>
  <si>
    <t>SO03-00008468</t>
  </si>
  <si>
    <t>SH03-00008427</t>
  </si>
  <si>
    <t>SO03-00008466</t>
  </si>
  <si>
    <t>SH03-00008425</t>
  </si>
  <si>
    <t>SO03-00008462</t>
  </si>
  <si>
    <t>SH03-00008421</t>
  </si>
  <si>
    <t>SO03-00008459</t>
  </si>
  <si>
    <t>SH03-00008418</t>
  </si>
  <si>
    <t>SO03-00008457</t>
  </si>
  <si>
    <t>SH03-00008416</t>
  </si>
  <si>
    <t>SO03-00008455</t>
  </si>
  <si>
    <t>SH03-00008414</t>
  </si>
  <si>
    <t>SO03-00008452</t>
  </si>
  <si>
    <t>SH03-00008411</t>
  </si>
  <si>
    <t>SO03-00008450</t>
  </si>
  <si>
    <t>SH03-00008409</t>
  </si>
  <si>
    <t>SO03-00008449</t>
  </si>
  <si>
    <t>SH03-00008408</t>
  </si>
  <si>
    <t>SO03-00008448</t>
  </si>
  <si>
    <t>SH03-00008407</t>
  </si>
  <si>
    <t>SO03-00008447</t>
  </si>
  <si>
    <t>SH03-00008406</t>
  </si>
  <si>
    <t>SO03-00008446</t>
  </si>
  <si>
    <t>SH03-00008405</t>
  </si>
  <si>
    <t>SO03-00008445</t>
  </si>
  <si>
    <t>SH03-00008404</t>
  </si>
  <si>
    <t>SO03-00008441</t>
  </si>
  <si>
    <t>SH03-00008400</t>
  </si>
  <si>
    <t>SO03-00008440</t>
  </si>
  <si>
    <t>SH03-00008399</t>
  </si>
  <si>
    <t>SO03-00008439</t>
  </si>
  <si>
    <t>SH03-00008398</t>
  </si>
  <si>
    <t>SO03-00008436</t>
  </si>
  <si>
    <t>SH03-00008395</t>
  </si>
  <si>
    <t>SO03-00008435</t>
  </si>
  <si>
    <t>SH03-00008394</t>
  </si>
  <si>
    <t>SO03-00008434</t>
  </si>
  <si>
    <t>SH03-00008393</t>
  </si>
  <si>
    <t>SO03-00008433</t>
  </si>
  <si>
    <t>SH03-00008392</t>
  </si>
  <si>
    <t>SO03-00008432</t>
  </si>
  <si>
    <t>SH03-00008391</t>
  </si>
  <si>
    <t>SO03-00008430</t>
  </si>
  <si>
    <t>SH03-00008389</t>
  </si>
  <si>
    <t>SO03-00008428</t>
  </si>
  <si>
    <t>SH03-00008387</t>
  </si>
  <si>
    <t>SO03-00008424</t>
  </si>
  <si>
    <t>SH03-00008383</t>
  </si>
  <si>
    <t>SO03-00008423</t>
  </si>
  <si>
    <t>SH03-00008382</t>
  </si>
  <si>
    <t>SO03-00008422</t>
  </si>
  <si>
    <t>SH03-00008381</t>
  </si>
  <si>
    <t>SO03-00008420</t>
  </si>
  <si>
    <t>SH03-00008379</t>
  </si>
  <si>
    <t>SO03-00008419</t>
  </si>
  <si>
    <t>SH03-00008378</t>
  </si>
  <si>
    <t>SO03-00008414</t>
  </si>
  <si>
    <t>SH03-00008373</t>
  </si>
  <si>
    <t>SO03-00008413</t>
  </si>
  <si>
    <t>SH03-00008372</t>
  </si>
  <si>
    <t>SO03-00008411</t>
  </si>
  <si>
    <t>SH03-00008370</t>
  </si>
  <si>
    <t>SO03-00008408</t>
  </si>
  <si>
    <t>SH03-00008367</t>
  </si>
  <si>
    <t>SO03-00008407</t>
  </si>
  <si>
    <t>SH03-00008366</t>
  </si>
  <si>
    <t>SO03-00008405</t>
  </si>
  <si>
    <t>SH03-00008364</t>
  </si>
  <si>
    <t>SO03-00008401</t>
  </si>
  <si>
    <t>SH03-00008360</t>
  </si>
  <si>
    <t>SO03-00008393</t>
  </si>
  <si>
    <t>SH03-00008352</t>
  </si>
  <si>
    <t>SO03-00008392</t>
  </si>
  <si>
    <t>SH03-00008351</t>
  </si>
  <si>
    <t>SO03-00008389</t>
  </si>
  <si>
    <t>SH03-00008348</t>
  </si>
  <si>
    <t>SO03-00008388</t>
  </si>
  <si>
    <t>SH03-00008347</t>
  </si>
  <si>
    <t>SO03-00008387</t>
  </si>
  <si>
    <t>SH03-00008346</t>
  </si>
  <si>
    <t>SO03-00008385</t>
  </si>
  <si>
    <t>SH03-00008344</t>
  </si>
  <si>
    <t>SO03-00008384</t>
  </si>
  <si>
    <t>SH03-00008343</t>
  </si>
  <si>
    <t>SO03-00008383</t>
  </si>
  <si>
    <t>SH03-00008342</t>
  </si>
  <si>
    <t>SO03-00008380</t>
  </si>
  <si>
    <t>SH03-00008339</t>
  </si>
  <si>
    <t>SO03-00008378</t>
  </si>
  <si>
    <t>SH03-00008337</t>
  </si>
  <si>
    <t>SO03-00008376</t>
  </si>
  <si>
    <t>SH03-00008335</t>
  </si>
  <si>
    <t>SO03-00008373</t>
  </si>
  <si>
    <t>SH03-00008332</t>
  </si>
  <si>
    <t>SO03-00008370</t>
  </si>
  <si>
    <t>SH03-00008329</t>
  </si>
  <si>
    <t>SO03-00008369</t>
  </si>
  <si>
    <t>SH03-00008328</t>
  </si>
  <si>
    <t>SO03-00008367</t>
  </si>
  <si>
    <t>SH03-00008326</t>
  </si>
  <si>
    <t>SO03-00008362</t>
  </si>
  <si>
    <t>SH03-00008321</t>
  </si>
  <si>
    <t>SO03-00008358</t>
  </si>
  <si>
    <t>SH03-00008317</t>
  </si>
  <si>
    <t>SO03-00008356</t>
  </si>
  <si>
    <t>SH03-00008315</t>
  </si>
  <si>
    <t>SO03-00008355</t>
  </si>
  <si>
    <t>SH03-00008314</t>
  </si>
  <si>
    <t>SO03-00008353</t>
  </si>
  <si>
    <t>SH03-00008312</t>
  </si>
  <si>
    <t>SO03-00008352</t>
  </si>
  <si>
    <t>SH03-00008311</t>
  </si>
  <si>
    <t>SO03-00008350</t>
  </si>
  <si>
    <t>SH03-00008309</t>
  </si>
  <si>
    <t>SO03-00008349</t>
  </si>
  <si>
    <t>SH03-00008308</t>
  </si>
  <si>
    <t>SO03-00008347</t>
  </si>
  <si>
    <t>SH03-00008306</t>
  </si>
  <si>
    <t>SO03-00008346</t>
  </si>
  <si>
    <t>SH03-00008305</t>
  </si>
  <si>
    <t>SO03-00008345</t>
  </si>
  <si>
    <t>SH03-00008304</t>
  </si>
  <si>
    <t>SO03-00008341</t>
  </si>
  <si>
    <t>SH03-00008300</t>
  </si>
  <si>
    <t>SO03-00008337</t>
  </si>
  <si>
    <t>SH03-00008296</t>
  </si>
  <si>
    <t>SO03-00008334</t>
  </si>
  <si>
    <t>SH03-00008293</t>
  </si>
  <si>
    <t>SO03-00008333</t>
  </si>
  <si>
    <t>SH03-00008292</t>
  </si>
  <si>
    <t>SO03-00008331</t>
  </si>
  <si>
    <t>SH03-00008290</t>
  </si>
  <si>
    <t>SO03-00008330</t>
  </si>
  <si>
    <t>SH03-00008289</t>
  </si>
  <si>
    <t>SO03-00008329</t>
  </si>
  <si>
    <t>SH03-00008288</t>
  </si>
  <si>
    <t>SO03-00008327</t>
  </si>
  <si>
    <t>SH03-00008286</t>
  </si>
  <si>
    <t>SO03-00008320</t>
  </si>
  <si>
    <t>SH03-00008279</t>
  </si>
  <si>
    <t>SO03-00008317</t>
  </si>
  <si>
    <t>SH03-00008276</t>
  </si>
  <si>
    <t>SO03-00008316</t>
  </si>
  <si>
    <t>SH03-00008275</t>
  </si>
  <si>
    <t>SO03-00008313</t>
  </si>
  <si>
    <t>SH03-00008272</t>
  </si>
  <si>
    <t>SO03-00008312</t>
  </si>
  <si>
    <t>SH03-00008271</t>
  </si>
  <si>
    <t>SO03-00008305</t>
  </si>
  <si>
    <t>SH03-00008264</t>
  </si>
  <si>
    <t>SO03-00008299</t>
  </si>
  <si>
    <t>SH03-00008258</t>
  </si>
  <si>
    <t>SO03-00008298</t>
  </si>
  <si>
    <t>SH03-00008257</t>
  </si>
  <si>
    <t>SO03-00008294</t>
  </si>
  <si>
    <t>SH03-00008253</t>
  </si>
  <si>
    <t>SO03-00008292</t>
  </si>
  <si>
    <t>SH03-00008251</t>
  </si>
  <si>
    <t>SO03-00008287</t>
  </si>
  <si>
    <t>SH03-00008246</t>
  </si>
  <si>
    <t>SO03-00008285</t>
  </si>
  <si>
    <t>SH03-00008244</t>
  </si>
  <si>
    <t>SO03-00008284</t>
  </si>
  <si>
    <t>SH03-00008243</t>
  </si>
  <si>
    <t>SO03-00008281</t>
  </si>
  <si>
    <t>SH03-00008240</t>
  </si>
  <si>
    <t>SO03-00008279</t>
  </si>
  <si>
    <t>SH03-00008238</t>
  </si>
  <si>
    <t>SO03-00008278</t>
  </si>
  <si>
    <t>SH03-00008237</t>
  </si>
  <si>
    <t>SO03-00008277</t>
  </si>
  <si>
    <t>SH03-00008236</t>
  </si>
  <si>
    <t>SO03-00008276</t>
  </si>
  <si>
    <t>SH03-00008235</t>
  </si>
  <si>
    <t>SO03-00008274</t>
  </si>
  <si>
    <t>SH03-00008233</t>
  </si>
  <si>
    <t>SO03-00008270</t>
  </si>
  <si>
    <t>SH03-00008229</t>
  </si>
  <si>
    <t>SO03-00008269</t>
  </si>
  <si>
    <t>SH03-00008228</t>
  </si>
  <si>
    <t>SO03-00008265</t>
  </si>
  <si>
    <t>SH03-00008224</t>
  </si>
  <si>
    <t>SO03-00008261</t>
  </si>
  <si>
    <t>SH03-00008220</t>
  </si>
  <si>
    <t>SO03-00008260</t>
  </si>
  <si>
    <t>SH03-00008219</t>
  </si>
  <si>
    <t>SO03-00008257</t>
  </si>
  <si>
    <t>SH03-00008216</t>
  </si>
  <si>
    <t>SO03-00008250</t>
  </si>
  <si>
    <t>SH03-00008209</t>
  </si>
  <si>
    <t>SO03-00008244</t>
  </si>
  <si>
    <t>SH03-00008203</t>
  </si>
  <si>
    <t>SO03-00008243</t>
  </si>
  <si>
    <t>SH03-00008202</t>
  </si>
  <si>
    <t>SO03-00008241</t>
  </si>
  <si>
    <t>SH03-00008200</t>
  </si>
  <si>
    <t>SO03-00008237</t>
  </si>
  <si>
    <t>SH03-00008196</t>
  </si>
  <si>
    <t>SO03-00008236</t>
  </si>
  <si>
    <t>SH03-00008195</t>
  </si>
  <si>
    <t>SO03-00008235</t>
  </si>
  <si>
    <t>SH03-00008194</t>
  </si>
  <si>
    <t>SO03-00008234</t>
  </si>
  <si>
    <t>SH03-00008193</t>
  </si>
  <si>
    <t>SO03-00008233</t>
  </si>
  <si>
    <t>SH03-00008192</t>
  </si>
  <si>
    <t>SO03-00008232</t>
  </si>
  <si>
    <t>SH03-00008191</t>
  </si>
  <si>
    <t>SO03-00008227</t>
  </si>
  <si>
    <t>SH03-00008186</t>
  </si>
  <si>
    <t>SO03-00008934</t>
  </si>
  <si>
    <t>SH03-00008656</t>
  </si>
  <si>
    <t>SO03-00008929</t>
  </si>
  <si>
    <t>SH03-00008651</t>
  </si>
  <si>
    <t>SO03-00008210</t>
  </si>
  <si>
    <t>SH03-00008169</t>
  </si>
  <si>
    <t>SO03-00008201</t>
  </si>
  <si>
    <t>SH03-00008160</t>
  </si>
  <si>
    <t>SO03-00009309</t>
  </si>
  <si>
    <t>SH03-00009275</t>
  </si>
  <si>
    <t>SO03-00009286</t>
  </si>
  <si>
    <t>SH03-00009251</t>
  </si>
  <si>
    <t>SO03-00009282</t>
  </si>
  <si>
    <t>SH03-00009247</t>
  </si>
  <si>
    <t>SO03-00009266</t>
  </si>
  <si>
    <t>SH03-00009230</t>
  </si>
  <si>
    <t>SO03-00009262</t>
  </si>
  <si>
    <t>SH03-00009226</t>
  </si>
  <si>
    <t>SO03-00009241</t>
  </si>
  <si>
    <t>SH03-00009204</t>
  </si>
  <si>
    <t>SO03-00009240</t>
  </si>
  <si>
    <t>SH03-00009203</t>
  </si>
  <si>
    <t>SO03-00009222</t>
  </si>
  <si>
    <t>SH03-00009184</t>
  </si>
  <si>
    <t>SO03-00009221</t>
  </si>
  <si>
    <t>SH03-00009220</t>
  </si>
  <si>
    <t>SO03-00009184</t>
  </si>
  <si>
    <t>SH03-00009148</t>
  </si>
  <si>
    <t>SO03-00009183</t>
  </si>
  <si>
    <t>SH03-00009149</t>
  </si>
  <si>
    <t>SO03-00009164</t>
  </si>
  <si>
    <t>SH03-00009138</t>
  </si>
  <si>
    <t>SO03-00009163</t>
  </si>
  <si>
    <t>SH03-00009139</t>
  </si>
  <si>
    <t>SO03-00009161</t>
  </si>
  <si>
    <t>SH03-00009140</t>
  </si>
  <si>
    <t>SO03-00009115</t>
  </si>
  <si>
    <t>SH03-00009084</t>
  </si>
  <si>
    <t>SO03-00009093</t>
  </si>
  <si>
    <t>SH03-00009062</t>
  </si>
  <si>
    <t>SO03-00009085</t>
  </si>
  <si>
    <t>SH03-00009059</t>
  </si>
  <si>
    <t>SO03-00009084</t>
  </si>
  <si>
    <t>SH03-00009058</t>
  </si>
  <si>
    <t>SO03-00009060</t>
  </si>
  <si>
    <t>SH03-00009018</t>
  </si>
  <si>
    <t>SO03-00009052</t>
  </si>
  <si>
    <t>SH03-00009004</t>
  </si>
  <si>
    <t>SO03-00009051</t>
  </si>
  <si>
    <t>SH03-00009005</t>
  </si>
  <si>
    <t>SO03-00009050</t>
  </si>
  <si>
    <t>SH03-00009006</t>
  </si>
  <si>
    <t>SO03-00009049</t>
  </si>
  <si>
    <t>SH03-00009007</t>
  </si>
  <si>
    <t>SO03-00009048</t>
  </si>
  <si>
    <t>SH03-00009008</t>
  </si>
  <si>
    <t>SO03-00009046</t>
  </si>
  <si>
    <t>SH03-00009010</t>
  </si>
  <si>
    <t>SO03-00009014</t>
  </si>
  <si>
    <t>SH03-00008971</t>
  </si>
  <si>
    <t>SO03-00009012</t>
  </si>
  <si>
    <t>SH03-00008969</t>
  </si>
  <si>
    <t>SO03-00009011</t>
  </si>
  <si>
    <t>SH03-00008968</t>
  </si>
  <si>
    <t>SO03-00009010</t>
  </si>
  <si>
    <t>SH03-00008967</t>
  </si>
  <si>
    <t>SO03-00008997</t>
  </si>
  <si>
    <t>SH03-00008943</t>
  </si>
  <si>
    <t>SO03-00008996</t>
  </si>
  <si>
    <t>SH03-00008944</t>
  </si>
  <si>
    <t>SO03-00008995</t>
  </si>
  <si>
    <t>SH03-00008957</t>
  </si>
  <si>
    <t>SO03-00008994</t>
  </si>
  <si>
    <t>SH03-00008956</t>
  </si>
  <si>
    <t>SO03-00008993</t>
  </si>
  <si>
    <t>SH03-00008955</t>
  </si>
  <si>
    <t>SO03-00008992</t>
  </si>
  <si>
    <t>SH03-00008954</t>
  </si>
  <si>
    <t>SO03-00008991</t>
  </si>
  <si>
    <t>SH03-00008953</t>
  </si>
  <si>
    <t>SO03-00008990</t>
  </si>
  <si>
    <t>SH03-00008952</t>
  </si>
  <si>
    <t>SO03-00008989</t>
  </si>
  <si>
    <t>SH03-00008951</t>
  </si>
  <si>
    <t>SO03-00008988</t>
  </si>
  <si>
    <t>SH03-00008950</t>
  </si>
  <si>
    <t>SO03-00008987</t>
  </si>
  <si>
    <t>SH03-00008949</t>
  </si>
  <si>
    <t>SO03-00008986</t>
  </si>
  <si>
    <t>SH03-00008948</t>
  </si>
  <si>
    <t>SO03-00008985</t>
  </si>
  <si>
    <t>SH03-00008947</t>
  </si>
  <si>
    <t>SO03-00008984</t>
  </si>
  <si>
    <t>SH03-00008946</t>
  </si>
  <si>
    <t>SO03-00008983</t>
  </si>
  <si>
    <t>SH03-00008945</t>
  </si>
  <si>
    <t>SO03-00009295</t>
  </si>
  <si>
    <t>SH03-00009261</t>
  </si>
  <si>
    <t>SO03-00009172</t>
  </si>
  <si>
    <t>SH03-00009134</t>
  </si>
  <si>
    <t>SO03-00009148</t>
  </si>
  <si>
    <t>SH03-00009117</t>
  </si>
  <si>
    <t>SO03-00009119</t>
  </si>
  <si>
    <t>SH03-00009088</t>
  </si>
  <si>
    <t>SO03-00009101</t>
  </si>
  <si>
    <t>SH03-00009069</t>
  </si>
  <si>
    <t>SO03-00009063</t>
  </si>
  <si>
    <t>SH03-00009021</t>
  </si>
  <si>
    <t>SO03-00009027</t>
  </si>
  <si>
    <t>SH03-00008985</t>
  </si>
  <si>
    <t>SO03-00008999</t>
  </si>
  <si>
    <t>SH03-00008942</t>
  </si>
  <si>
    <t>SO03-00008964</t>
  </si>
  <si>
    <t>SH03-00008921</t>
  </si>
  <si>
    <t>SO03-00008963</t>
  </si>
  <si>
    <t>SH03-00008920</t>
  </si>
  <si>
    <t>SO03-00008949</t>
  </si>
  <si>
    <t>SH03-00008907</t>
  </si>
  <si>
    <t>SO03-00008810</t>
  </si>
  <si>
    <t>SH03-00008776</t>
  </si>
  <si>
    <t>SO03-00008777</t>
  </si>
  <si>
    <t>SH03-00008743</t>
  </si>
  <si>
    <t>SO03-00008709</t>
  </si>
  <si>
    <t>SH03-00008675</t>
  </si>
  <si>
    <t>SO03-00008708</t>
  </si>
  <si>
    <t>SH03-00008674</t>
  </si>
  <si>
    <t>SO03-00008667</t>
  </si>
  <si>
    <t>SH03-00008626</t>
  </si>
  <si>
    <t>SO03-00008571</t>
  </si>
  <si>
    <t>SH03-00008530</t>
  </si>
  <si>
    <t>SO03-00008458</t>
  </si>
  <si>
    <t>SH03-00008417</t>
  </si>
  <si>
    <t>SO03-00008268</t>
  </si>
  <si>
    <t>SH03-00008227</t>
  </si>
  <si>
    <t>Subitem</t>
  </si>
  <si>
    <t>Karen.Fu</t>
  </si>
  <si>
    <t>Original Data</t>
  </si>
  <si>
    <t>1 of 66</t>
  </si>
  <si>
    <t>1 of 3</t>
  </si>
  <si>
    <t>10-2018</t>
  </si>
  <si>
    <t>112000</t>
  </si>
  <si>
    <t>A</t>
  </si>
  <si>
    <t>MUFG - GBP</t>
  </si>
  <si>
    <t>112001</t>
  </si>
  <si>
    <t>MUFG - EUR</t>
  </si>
  <si>
    <t>119000</t>
  </si>
  <si>
    <t>Undeposited/Cash in Transit</t>
  </si>
  <si>
    <t>121100</t>
  </si>
  <si>
    <t>Trade Accounts Receivable</t>
  </si>
  <si>
    <t>123220</t>
  </si>
  <si>
    <t>VAT Input</t>
  </si>
  <si>
    <t>130650</t>
  </si>
  <si>
    <t>Clearing Account - Prepaid</t>
  </si>
  <si>
    <t>Inventory - Finished Products</t>
  </si>
  <si>
    <t>180100</t>
  </si>
  <si>
    <t>Intercompany Clearing Account</t>
  </si>
  <si>
    <t>L</t>
  </si>
  <si>
    <t>Purchase Order Received (unbilled)</t>
  </si>
  <si>
    <t>201100</t>
  </si>
  <si>
    <t>Trade Accounts Payable</t>
  </si>
  <si>
    <t>210100</t>
  </si>
  <si>
    <t>Clearing Account - Payroll</t>
  </si>
  <si>
    <t>210150</t>
  </si>
  <si>
    <t>Clearing Account - Concur</t>
  </si>
  <si>
    <t>211100</t>
  </si>
  <si>
    <t>Accrued Salaries and Wages</t>
  </si>
  <si>
    <t>211200</t>
  </si>
  <si>
    <t>Accrued Bonus</t>
  </si>
  <si>
    <t>Accrued Payroll Taxes</t>
  </si>
  <si>
    <t>Accrued Expenses</t>
  </si>
  <si>
    <t>Accrued T&amp;E Expenses</t>
  </si>
  <si>
    <t>Accrued Customer Incentives (BDF)</t>
  </si>
  <si>
    <t>Accrued Sales/Marketing</t>
  </si>
  <si>
    <t>Accrued HR/Recruiting Costs</t>
  </si>
  <si>
    <t>Accrued Legal</t>
  </si>
  <si>
    <t>Accrued Consulting</t>
  </si>
  <si>
    <t>222100</t>
  </si>
  <si>
    <t>Reserve for Warranty - current portion</t>
  </si>
  <si>
    <t>VAT Output</t>
  </si>
  <si>
    <t>230200</t>
  </si>
  <si>
    <t>VAT Control</t>
  </si>
  <si>
    <t>240100</t>
  </si>
  <si>
    <t>I/C Payable - US</t>
  </si>
  <si>
    <t>Accrued Other</t>
  </si>
  <si>
    <t>280010</t>
  </si>
  <si>
    <t>I/C - Loan Payable Non-Current</t>
  </si>
  <si>
    <t>311205</t>
  </si>
  <si>
    <t>Equity Contribution from JUUL US</t>
  </si>
  <si>
    <t>I</t>
  </si>
  <si>
    <t>Sales - Products</t>
  </si>
  <si>
    <t>420000</t>
  </si>
  <si>
    <t>Shipping/Delivery Income and Misc Income</t>
  </si>
  <si>
    <t>496000</t>
  </si>
  <si>
    <t>Sales Refunds</t>
  </si>
  <si>
    <t>Cost of Goods - Materials</t>
  </si>
  <si>
    <t>600100</t>
  </si>
  <si>
    <t>Salaries and Wages</t>
  </si>
  <si>
    <t>600200</t>
  </si>
  <si>
    <t>Bonus - Performance</t>
  </si>
  <si>
    <t>600400</t>
  </si>
  <si>
    <t>Payroll Tax</t>
  </si>
  <si>
    <t>600450</t>
  </si>
  <si>
    <t>Bonus - Other</t>
  </si>
  <si>
    <t>600600</t>
  </si>
  <si>
    <t>Transportation Allowance</t>
  </si>
  <si>
    <t>610200</t>
  </si>
  <si>
    <t>Health Insurance</t>
  </si>
  <si>
    <t>Meetings &amp; Events</t>
  </si>
  <si>
    <t>Employee Welfare</t>
  </si>
  <si>
    <t>691000</t>
  </si>
  <si>
    <t>Pension</t>
  </si>
  <si>
    <t>Tradeshows / sponsorships</t>
  </si>
  <si>
    <t>Retailer rack merchandising (BDF)</t>
  </si>
  <si>
    <t>Retailer rebates (BDF)</t>
  </si>
  <si>
    <t>Brand Development</t>
  </si>
  <si>
    <t>Credit Card Charges</t>
  </si>
  <si>
    <t>Taxes - Sales &amp; Use Tax</t>
  </si>
  <si>
    <t>754000</t>
  </si>
  <si>
    <t>Bad Debt Expense</t>
  </si>
  <si>
    <t>821100</t>
  </si>
  <si>
    <t>Realized (gain) loss - currency conversion</t>
  </si>
  <si>
    <t>821200</t>
  </si>
  <si>
    <t>Unrealized (gain) loss - currency conversion</t>
  </si>
  <si>
    <t>AP Invoices from Oct 2018 Shipments</t>
  </si>
  <si>
    <t xml:space="preserve">Net Activity </t>
  </si>
  <si>
    <t>Delta to be Expensed against Freight Capitalization (due to first month to Accrue)</t>
  </si>
  <si>
    <t>Plus AP Invoices in Inv FG Adjustments</t>
  </si>
  <si>
    <t>the beautifull news</t>
  </si>
  <si>
    <t>03-00000147</t>
  </si>
  <si>
    <t>SO03-00009950</t>
  </si>
  <si>
    <t>SH03-00009925</t>
  </si>
  <si>
    <t>lailna stores ltd</t>
  </si>
  <si>
    <t>03-00000154</t>
  </si>
  <si>
    <t>SO03-00009949</t>
  </si>
  <si>
    <t>SH03-00009924</t>
  </si>
  <si>
    <t>DMS Promotions Ltd</t>
  </si>
  <si>
    <t>03-00000149</t>
  </si>
  <si>
    <t>SO03-00009948</t>
  </si>
  <si>
    <t>SH03-00009923</t>
  </si>
  <si>
    <t>ice vapour ltd</t>
  </si>
  <si>
    <t>03-00000151</t>
  </si>
  <si>
    <t>SO03-00009947</t>
  </si>
  <si>
    <t>SH03-00009922</t>
  </si>
  <si>
    <t>The Vaping Lodge Bristol</t>
  </si>
  <si>
    <t>03-00000150</t>
  </si>
  <si>
    <t>SO03-00009946</t>
  </si>
  <si>
    <t>SH03-00009921</t>
  </si>
  <si>
    <t>fone&amp;vape surbiton</t>
  </si>
  <si>
    <t>03-00000148</t>
  </si>
  <si>
    <t>SO03-00009945</t>
  </si>
  <si>
    <t>SH03-00009920</t>
  </si>
  <si>
    <t>Bathe In Vape Radlett Ltd</t>
  </si>
  <si>
    <t>03-00000142</t>
  </si>
  <si>
    <t>SO03-00009944</t>
  </si>
  <si>
    <t>SH03-00009919</t>
  </si>
  <si>
    <t>kirkgate news</t>
  </si>
  <si>
    <t>03-00000051</t>
  </si>
  <si>
    <t>SO03-00009943</t>
  </si>
  <si>
    <t>SH03-00009918</t>
  </si>
  <si>
    <t>hotcrazes ltd</t>
  </si>
  <si>
    <t>03-00000145</t>
  </si>
  <si>
    <t>SO03-00009942</t>
  </si>
  <si>
    <t>SH03-00009917</t>
  </si>
  <si>
    <t>Warwick Vapes Ltd</t>
  </si>
  <si>
    <t>03-00000059</t>
  </si>
  <si>
    <t>SO03-00009940</t>
  </si>
  <si>
    <t>SH03-00009916</t>
  </si>
  <si>
    <t>Ape Vaping limited</t>
  </si>
  <si>
    <t>03-00000139</t>
  </si>
  <si>
    <t>SO03-00009939</t>
  </si>
  <si>
    <t>SH03-00009913</t>
  </si>
  <si>
    <t>Vape 2 Vibe</t>
  </si>
  <si>
    <t>03-00000133</t>
  </si>
  <si>
    <t>SO03-00009732</t>
  </si>
  <si>
    <t>SH03-00009708</t>
  </si>
  <si>
    <t>SO03-00009715</t>
  </si>
  <si>
    <t>SH03-00009690</t>
  </si>
  <si>
    <t>SO03-00009714</t>
  </si>
  <si>
    <t>SH03-00009689</t>
  </si>
  <si>
    <t>SO03-00009713</t>
  </si>
  <si>
    <t>SH03-00009688</t>
  </si>
  <si>
    <t>SO03-00009712</t>
  </si>
  <si>
    <t>SH03-00009687</t>
  </si>
  <si>
    <t>SO03-00009711</t>
  </si>
  <si>
    <t>SH03-00009686</t>
  </si>
  <si>
    <t>SO03-00009610</t>
  </si>
  <si>
    <t>SH03-00009586</t>
  </si>
  <si>
    <t>kls wholesale trading ltd</t>
  </si>
  <si>
    <t>03-00000124</t>
  </si>
  <si>
    <t>SO03-00009609</t>
  </si>
  <si>
    <t>SH03-00009585</t>
  </si>
  <si>
    <t>SO03-00009608</t>
  </si>
  <si>
    <t>SH03-00009584</t>
  </si>
  <si>
    <t>SO03-00009547</t>
  </si>
  <si>
    <t>SH03-00009522</t>
  </si>
  <si>
    <t>SO03-00009546</t>
  </si>
  <si>
    <t>SH03-00009521</t>
  </si>
  <si>
    <t>Vape Safe ltd</t>
  </si>
  <si>
    <t>03-00000114</t>
  </si>
  <si>
    <t>SO03-00009538</t>
  </si>
  <si>
    <t>SH03-00009515</t>
  </si>
  <si>
    <t>SO03-00009520</t>
  </si>
  <si>
    <t>SH03-00009497</t>
  </si>
  <si>
    <t>SO03-00009519</t>
  </si>
  <si>
    <t>SH03-00009496</t>
  </si>
  <si>
    <t>SO03-00009518</t>
  </si>
  <si>
    <t>SH03-00009495</t>
  </si>
  <si>
    <t>SO03-00009517</t>
  </si>
  <si>
    <t>SH03-00009494</t>
  </si>
  <si>
    <t>SO03-00009516</t>
  </si>
  <si>
    <t>SH03-00009493</t>
  </si>
  <si>
    <t>SO03-00009515</t>
  </si>
  <si>
    <t>SH03-00009491</t>
  </si>
  <si>
    <t>SO03-00009514</t>
  </si>
  <si>
    <t>SH03-00009490</t>
  </si>
  <si>
    <t>SO03-00009513</t>
  </si>
  <si>
    <t>SH03-00009489</t>
  </si>
  <si>
    <t>SO03-00009512</t>
  </si>
  <si>
    <t>SH03-00009488</t>
  </si>
  <si>
    <t>SO03-00009511</t>
  </si>
  <si>
    <t>SH03-00009487</t>
  </si>
  <si>
    <t>SO03-00009510</t>
  </si>
  <si>
    <t>SH03-00009486</t>
  </si>
  <si>
    <t>SO03-00009509</t>
  </si>
  <si>
    <t>SH03-00009485</t>
  </si>
  <si>
    <t>SO03-00009507</t>
  </si>
  <si>
    <t>SH03-00009484</t>
  </si>
  <si>
    <t>SO03-00009506</t>
  </si>
  <si>
    <t>SH03-00009483</t>
  </si>
  <si>
    <t>SO03-00009505</t>
  </si>
  <si>
    <t>SH03-00009482</t>
  </si>
  <si>
    <t>SO03-00009504</t>
  </si>
  <si>
    <t>SH03-00009481</t>
  </si>
  <si>
    <t>SO03-00009503</t>
  </si>
  <si>
    <t>SH03-00009480</t>
  </si>
  <si>
    <t>SO03-00009502</t>
  </si>
  <si>
    <t>SH03-00009479</t>
  </si>
  <si>
    <t>SO03-00009501</t>
  </si>
  <si>
    <t>SH03-00009478</t>
  </si>
  <si>
    <t>SO03-00009500</t>
  </si>
  <si>
    <t>SH03-00009477</t>
  </si>
  <si>
    <t>SO03-00009499</t>
  </si>
  <si>
    <t>SH03-00009476</t>
  </si>
  <si>
    <t>SO03-00009498</t>
  </si>
  <si>
    <t>SH03-00009475</t>
  </si>
  <si>
    <t>SO03-00009497</t>
  </si>
  <si>
    <t>SH03-00009474</t>
  </si>
  <si>
    <t>SO03-00009496</t>
  </si>
  <si>
    <t>SH03-00009473</t>
  </si>
  <si>
    <t>Vape ER Ltd</t>
  </si>
  <si>
    <t>03-00000121</t>
  </si>
  <si>
    <t>SO03-00009488</t>
  </si>
  <si>
    <t>SH03-00009458</t>
  </si>
  <si>
    <t>SO03-00009444</t>
  </si>
  <si>
    <t>SH03-00009414</t>
  </si>
  <si>
    <t>SO03-00009433</t>
  </si>
  <si>
    <t>SH03-00009404</t>
  </si>
  <si>
    <t>SO03-00009410</t>
  </si>
  <si>
    <t>SH03-00009381</t>
  </si>
  <si>
    <t>SO03-00009972</t>
  </si>
  <si>
    <t>SH03-00009946</t>
  </si>
  <si>
    <t>SO03-00009970</t>
  </si>
  <si>
    <t>SH03-00009941</t>
  </si>
  <si>
    <t>SO03-00009927</t>
  </si>
  <si>
    <t>SH03-00009901</t>
  </si>
  <si>
    <t>SO03-00009926</t>
  </si>
  <si>
    <t>SH03-00009900</t>
  </si>
  <si>
    <t>SO03-00009922</t>
  </si>
  <si>
    <t>SH03-00009898</t>
  </si>
  <si>
    <t>SO03-00009921</t>
  </si>
  <si>
    <t>SH03-00009897</t>
  </si>
  <si>
    <t>SO03-00009919</t>
  </si>
  <si>
    <t>SH03-00009894</t>
  </si>
  <si>
    <t>Electroclinic Ltd</t>
  </si>
  <si>
    <t>03-00000126</t>
  </si>
  <si>
    <t>SO03-00009918</t>
  </si>
  <si>
    <t>SH03-00009893</t>
  </si>
  <si>
    <t>SO03-00009915</t>
  </si>
  <si>
    <t>SH03-00009890</t>
  </si>
  <si>
    <t>SO03-00009819</t>
  </si>
  <si>
    <t>SH03-00009794</t>
  </si>
  <si>
    <t>SO03-00009794</t>
  </si>
  <si>
    <t>SH03-00009770</t>
  </si>
  <si>
    <t>SO03-00009793</t>
  </si>
  <si>
    <t>SH03-00009769</t>
  </si>
  <si>
    <t>SO03-00009792</t>
  </si>
  <si>
    <t>SH03-00009768</t>
  </si>
  <si>
    <t>SO03-00009745</t>
  </si>
  <si>
    <t>SH03-00009721</t>
  </si>
  <si>
    <t>SO03-00009744</t>
  </si>
  <si>
    <t>SH03-00009720</t>
  </si>
  <si>
    <t>SO03-00009743</t>
  </si>
  <si>
    <t>SH03-00009719</t>
  </si>
  <si>
    <t>SO03-00009738</t>
  </si>
  <si>
    <t>SH03-00009714</t>
  </si>
  <si>
    <t>Quantum 4 Ltd</t>
  </si>
  <si>
    <t>03-00000008</t>
  </si>
  <si>
    <t>SO03-00009726</t>
  </si>
  <si>
    <t>SH03-00009700</t>
  </si>
  <si>
    <t>SO03-00009688</t>
  </si>
  <si>
    <t>SH03-00009663</t>
  </si>
  <si>
    <t>SO03-00009663</t>
  </si>
  <si>
    <t>SH03-00009638</t>
  </si>
  <si>
    <t>SO03-00009649</t>
  </si>
  <si>
    <t>SH03-00009626</t>
  </si>
  <si>
    <t>SO03-00009640</t>
  </si>
  <si>
    <t>SH03-00009615</t>
  </si>
  <si>
    <t>SO03-00009639</t>
  </si>
  <si>
    <t>SH03-00009614</t>
  </si>
  <si>
    <t>SO03-00009633</t>
  </si>
  <si>
    <t>SH03-00009608</t>
  </si>
  <si>
    <t>SO03-00009615</t>
  </si>
  <si>
    <t>SH03-00009591</t>
  </si>
  <si>
    <t>SO03-00009595</t>
  </si>
  <si>
    <t>SH03-00009570</t>
  </si>
  <si>
    <t>SO03-00009591</t>
  </si>
  <si>
    <t>SH03-00009566</t>
  </si>
  <si>
    <t>SO03-00009585</t>
  </si>
  <si>
    <t>SH03-00009560</t>
  </si>
  <si>
    <t>SO03-00009579</t>
  </si>
  <si>
    <t>SH03-00009554</t>
  </si>
  <si>
    <t>SO03-00009578</t>
  </si>
  <si>
    <t>SH03-00009553</t>
  </si>
  <si>
    <t>SO03-00009576</t>
  </si>
  <si>
    <t>SH03-00009551</t>
  </si>
  <si>
    <t>SO03-00009575</t>
  </si>
  <si>
    <t>SH03-00009550</t>
  </si>
  <si>
    <t>SO03-00009571</t>
  </si>
  <si>
    <t>SH03-00009546</t>
  </si>
  <si>
    <t>SO03-00009570</t>
  </si>
  <si>
    <t>SH03-00009545</t>
  </si>
  <si>
    <t>SO03-00009569</t>
  </si>
  <si>
    <t>SH03-00009583</t>
  </si>
  <si>
    <t>SO03-00009568</t>
  </si>
  <si>
    <t>SH03-00009543</t>
  </si>
  <si>
    <t>SO03-00009567</t>
  </si>
  <si>
    <t>SH03-00009542</t>
  </si>
  <si>
    <t>SO03-00009566</t>
  </si>
  <si>
    <t>SH03-00009541</t>
  </si>
  <si>
    <t>SO03-00009565</t>
  </si>
  <si>
    <t>SH03-00009540</t>
  </si>
  <si>
    <t>SO03-00009564</t>
  </si>
  <si>
    <t>SH03-00009539</t>
  </si>
  <si>
    <t>SO03-00009563</t>
  </si>
  <si>
    <t>SH03-00009538</t>
  </si>
  <si>
    <t>SO03-00009562</t>
  </si>
  <si>
    <t>SH03-00009537</t>
  </si>
  <si>
    <t>SO03-00009559</t>
  </si>
  <si>
    <t>SH03-00009534</t>
  </si>
  <si>
    <t>SO03-00009551</t>
  </si>
  <si>
    <t>SH03-00009526</t>
  </si>
  <si>
    <t>Atomwise ltd</t>
  </si>
  <si>
    <t>03-00000120</t>
  </si>
  <si>
    <t>SO03-00009478</t>
  </si>
  <si>
    <t>SH03-00009453</t>
  </si>
  <si>
    <t>SO03-00009476</t>
  </si>
  <si>
    <t>SH03-00009451</t>
  </si>
  <si>
    <t>SO03-00009463</t>
  </si>
  <si>
    <t>SH03-00009430</t>
  </si>
  <si>
    <t>SO03-00009445</t>
  </si>
  <si>
    <t>SH03-00009415</t>
  </si>
  <si>
    <t>Mr Ecig</t>
  </si>
  <si>
    <t>03-00000110</t>
  </si>
  <si>
    <t>SO03-00009441</t>
  </si>
  <si>
    <t>SH03-00009411</t>
  </si>
  <si>
    <t>SO03-00009432</t>
  </si>
  <si>
    <t>SH03-00009403</t>
  </si>
  <si>
    <t>SO03-00009430</t>
  </si>
  <si>
    <t>SH03-00009401</t>
  </si>
  <si>
    <t>SO03-00009422</t>
  </si>
  <si>
    <t>SH03-00009393</t>
  </si>
  <si>
    <t>SO03-00009401</t>
  </si>
  <si>
    <t>SH03-00009372</t>
  </si>
  <si>
    <t>SO03-00009383</t>
  </si>
  <si>
    <t>SH03-00009351</t>
  </si>
  <si>
    <t>SO03-00009373</t>
  </si>
  <si>
    <t>SH03-00009344</t>
  </si>
  <si>
    <t>SO03-00009365</t>
  </si>
  <si>
    <t>SH03-00009337</t>
  </si>
  <si>
    <t>SO03-00009360</t>
  </si>
  <si>
    <t>SH03-00009332</t>
  </si>
  <si>
    <t>SO03-00009359</t>
  </si>
  <si>
    <t>SH03-00009324</t>
  </si>
  <si>
    <t>SO03-00009351</t>
  </si>
  <si>
    <t>SH03-00009323</t>
  </si>
  <si>
    <t>Flawless Vape Shop Ltd</t>
  </si>
  <si>
    <t>03-00000182</t>
  </si>
  <si>
    <t>SO03-00009989</t>
  </si>
  <si>
    <t>SH03-00009963</t>
  </si>
  <si>
    <t>Age Of Steam</t>
  </si>
  <si>
    <t>03-00000181</t>
  </si>
  <si>
    <t>SO03-00009988</t>
  </si>
  <si>
    <t>SH03-00009962</t>
  </si>
  <si>
    <t>sodhi enterprise uk limited</t>
  </si>
  <si>
    <t>03-00000180</t>
  </si>
  <si>
    <t>SO03-00009987</t>
  </si>
  <si>
    <t>SH03-00009961</t>
  </si>
  <si>
    <t>SO03-00009986</t>
  </si>
  <si>
    <t>SH03-00009960</t>
  </si>
  <si>
    <t>SO03-00009983</t>
  </si>
  <si>
    <t>SH03-00009957</t>
  </si>
  <si>
    <t>SO03-00009981</t>
  </si>
  <si>
    <t>SH03-00009955</t>
  </si>
  <si>
    <t>SO03-00009980</t>
  </si>
  <si>
    <t>SH03-00009954</t>
  </si>
  <si>
    <t>SO03-00009979</t>
  </si>
  <si>
    <t>SH03-00009953</t>
  </si>
  <si>
    <t>SO03-00009978</t>
  </si>
  <si>
    <t>SH03-00009952</t>
  </si>
  <si>
    <t>SO03-00009977</t>
  </si>
  <si>
    <t>SH03-00009951</t>
  </si>
  <si>
    <t>SO03-00009967</t>
  </si>
  <si>
    <t>SH03-00009945</t>
  </si>
  <si>
    <t>mrm</t>
  </si>
  <si>
    <t>03-00000179</t>
  </si>
  <si>
    <t>SO03-00009966</t>
  </si>
  <si>
    <t>SH03-00009944</t>
  </si>
  <si>
    <t>SO03-00009965</t>
  </si>
  <si>
    <t>SH03-00009943</t>
  </si>
  <si>
    <t>SO03-00009963</t>
  </si>
  <si>
    <t>SH03-00009937</t>
  </si>
  <si>
    <t>SO03-00009962</t>
  </si>
  <si>
    <t>SH03-00009936</t>
  </si>
  <si>
    <t>SO03-00009961</t>
  </si>
  <si>
    <t>SH03-00009935</t>
  </si>
  <si>
    <t>online vapour ltd</t>
  </si>
  <si>
    <t>03-00000178</t>
  </si>
  <si>
    <t>SO03-00009959</t>
  </si>
  <si>
    <t>SH03-00009933</t>
  </si>
  <si>
    <t>s&amp;b tec ltd</t>
  </si>
  <si>
    <t>03-00000176</t>
  </si>
  <si>
    <t>SO03-00009958</t>
  </si>
  <si>
    <t>SH03-00009932</t>
  </si>
  <si>
    <t>Top Gadgets LTD</t>
  </si>
  <si>
    <t>03-00000177</t>
  </si>
  <si>
    <t>SO03-00009957</t>
  </si>
  <si>
    <t>SH03-00009931</t>
  </si>
  <si>
    <t>ashrafia retail ltd</t>
  </si>
  <si>
    <t>03-00000175</t>
  </si>
  <si>
    <t>SO03-00009956</t>
  </si>
  <si>
    <t>SH03-00009930</t>
  </si>
  <si>
    <t>SO03-00009955</t>
  </si>
  <si>
    <t>SH03-00009929</t>
  </si>
  <si>
    <t>vapestop ltd</t>
  </si>
  <si>
    <t>03-00000174</t>
  </si>
  <si>
    <t>SO03-00009954</t>
  </si>
  <si>
    <t>SH03-00009928</t>
  </si>
  <si>
    <t>SO03-00009953</t>
  </si>
  <si>
    <t>SH03-00009927</t>
  </si>
  <si>
    <t>Celtic Vapours trading ltd</t>
  </si>
  <si>
    <t>03-00000173</t>
  </si>
  <si>
    <t>SO03-00009951</t>
  </si>
  <si>
    <t>SH03-00009926</t>
  </si>
  <si>
    <t>Every Cloud Vape Shop Limited</t>
  </si>
  <si>
    <t>03-00000169</t>
  </si>
  <si>
    <t>SO03-00009938</t>
  </si>
  <si>
    <t>SH03-00009915</t>
  </si>
  <si>
    <t>Vape Jungle (Hertford)</t>
  </si>
  <si>
    <t>03-00000172</t>
  </si>
  <si>
    <t>SO03-00009937</t>
  </si>
  <si>
    <t>SH03-00009914</t>
  </si>
  <si>
    <t>Vape Heaven</t>
  </si>
  <si>
    <t>03-00000130</t>
  </si>
  <si>
    <t>SO03-00009936</t>
  </si>
  <si>
    <t>SH03-00009912</t>
  </si>
  <si>
    <t>SO03-00009935</t>
  </si>
  <si>
    <t>SH03-00009911</t>
  </si>
  <si>
    <t>Dragons Vape</t>
  </si>
  <si>
    <t>03-00000171</t>
  </si>
  <si>
    <t>SO03-00009934</t>
  </si>
  <si>
    <t>SH03-00009910</t>
  </si>
  <si>
    <t>SO03-00009933</t>
  </si>
  <si>
    <t>SH03-00009909</t>
  </si>
  <si>
    <t>SO03-00009932</t>
  </si>
  <si>
    <t>SH03-00009908</t>
  </si>
  <si>
    <t>SO03-00009931</t>
  </si>
  <si>
    <t>SH03-00009907</t>
  </si>
  <si>
    <t>SO03-00009930</t>
  </si>
  <si>
    <t>SH03-00009906</t>
  </si>
  <si>
    <t>SO03-00009929</t>
  </si>
  <si>
    <t>SH03-00009905</t>
  </si>
  <si>
    <t>SO03-00009925</t>
  </si>
  <si>
    <t>SH03-00009903</t>
  </si>
  <si>
    <t>Vapox Limited</t>
  </si>
  <si>
    <t>03-00000131</t>
  </si>
  <si>
    <t>SO03-00009924</t>
  </si>
  <si>
    <t>SH03-00009902</t>
  </si>
  <si>
    <t>SO03-00009920</t>
  </si>
  <si>
    <t>SH03-00009896</t>
  </si>
  <si>
    <t>Parade News Ltd T/A Vape Cambridge</t>
  </si>
  <si>
    <t>03-00000170</t>
  </si>
  <si>
    <t>SO03-00009917</t>
  </si>
  <si>
    <t>SH03-00009892</t>
  </si>
  <si>
    <t>SO03-00009916</t>
  </si>
  <si>
    <t>SH03-00009891</t>
  </si>
  <si>
    <t>SO03-00009914</t>
  </si>
  <si>
    <t>SH03-00009889</t>
  </si>
  <si>
    <t>SO03-00009913</t>
  </si>
  <si>
    <t>SH03-00009888</t>
  </si>
  <si>
    <t>Kandies</t>
  </si>
  <si>
    <t>03-00000115</t>
  </si>
  <si>
    <t>SO03-00009912</t>
  </si>
  <si>
    <t>SH03-00009887</t>
  </si>
  <si>
    <t>SO03-00009910</t>
  </si>
  <si>
    <t>SH03-00009885</t>
  </si>
  <si>
    <t>Vapemotion Ltd</t>
  </si>
  <si>
    <t>03-00000168</t>
  </si>
  <si>
    <t>SO03-00009909</t>
  </si>
  <si>
    <t>SH03-00009883</t>
  </si>
  <si>
    <t>B M General Trading LTd</t>
  </si>
  <si>
    <t>03-00000167</t>
  </si>
  <si>
    <t>SO03-00009907</t>
  </si>
  <si>
    <t>SH03-00009881</t>
  </si>
  <si>
    <t>SO03-00009906</t>
  </si>
  <si>
    <t>SH03-00009880</t>
  </si>
  <si>
    <t>SO03-00009905</t>
  </si>
  <si>
    <t>SH03-00009879</t>
  </si>
  <si>
    <t>SO03-00009904</t>
  </si>
  <si>
    <t>SH03-00009878</t>
  </si>
  <si>
    <t>SO03-00009903</t>
  </si>
  <si>
    <t>SH03-00009877</t>
  </si>
  <si>
    <t>time2vape ltd</t>
  </si>
  <si>
    <t>03-00000166</t>
  </si>
  <si>
    <t>SO03-00009902</t>
  </si>
  <si>
    <t>SH03-00009876</t>
  </si>
  <si>
    <t>SO03-00009901</t>
  </si>
  <si>
    <t>SH03-00009875</t>
  </si>
  <si>
    <t>SO03-00009900</t>
  </si>
  <si>
    <t>SH03-00009874</t>
  </si>
  <si>
    <t>SO03-00009899</t>
  </si>
  <si>
    <t>SH03-00009873</t>
  </si>
  <si>
    <t>SO03-00009898</t>
  </si>
  <si>
    <t>SH03-00009872</t>
  </si>
  <si>
    <t>SO03-00009897</t>
  </si>
  <si>
    <t>SH03-00009871</t>
  </si>
  <si>
    <t>Vape People Limited</t>
  </si>
  <si>
    <t>03-00000162</t>
  </si>
  <si>
    <t>SO03-00009890</t>
  </si>
  <si>
    <t>SH03-00009863</t>
  </si>
  <si>
    <t>SO03-00009887</t>
  </si>
  <si>
    <t>SH03-00009860</t>
  </si>
  <si>
    <t>SO03-00009885</t>
  </si>
  <si>
    <t>SH03-00009858</t>
  </si>
  <si>
    <t>SO03-00009884</t>
  </si>
  <si>
    <t>SH03-00009857</t>
  </si>
  <si>
    <t>SO03-00009883</t>
  </si>
  <si>
    <t>SH03-00009856</t>
  </si>
  <si>
    <t>SO03-00009882</t>
  </si>
  <si>
    <t>SH03-00009855</t>
  </si>
  <si>
    <t>SO03-00009880</t>
  </si>
  <si>
    <t>SH03-00009853</t>
  </si>
  <si>
    <t>SO03-00009879</t>
  </si>
  <si>
    <t>SH03-00009869</t>
  </si>
  <si>
    <t>SO03-00009878</t>
  </si>
  <si>
    <t>SH03-00009851</t>
  </si>
  <si>
    <t>SO03-00009876</t>
  </si>
  <si>
    <t>SH03-00009884</t>
  </si>
  <si>
    <t>SO03-00009875</t>
  </si>
  <si>
    <t>SH03-00009850</t>
  </si>
  <si>
    <t>SO03-00009874</t>
  </si>
  <si>
    <t>SH03-00009849</t>
  </si>
  <si>
    <t>City Kiosks Ltd</t>
  </si>
  <si>
    <t>03-00000125</t>
  </si>
  <si>
    <t>SO03-00009873</t>
  </si>
  <si>
    <t>SH03-00009848</t>
  </si>
  <si>
    <t>SO03-00009872</t>
  </si>
  <si>
    <t>SH03-00009847</t>
  </si>
  <si>
    <t>SO03-00009871</t>
  </si>
  <si>
    <t>SH03-00009846</t>
  </si>
  <si>
    <t>SO03-00009870</t>
  </si>
  <si>
    <t>SH03-00009845</t>
  </si>
  <si>
    <t>SO03-00009869</t>
  </si>
  <si>
    <t>SH03-00009844</t>
  </si>
  <si>
    <t>SO03-00009868</t>
  </si>
  <si>
    <t>SH03-00009843</t>
  </si>
  <si>
    <t>Vape Suite Ltd</t>
  </si>
  <si>
    <t>03-00000113</t>
  </si>
  <si>
    <t>SO03-00009867</t>
  </si>
  <si>
    <t>SH03-00009842</t>
  </si>
  <si>
    <t>Atomwise (crouch end) ltd</t>
  </si>
  <si>
    <t>03-00000119</t>
  </si>
  <si>
    <t>SO03-00009866</t>
  </si>
  <si>
    <t>SH03-00009841</t>
  </si>
  <si>
    <t>KAYAN LTD</t>
  </si>
  <si>
    <t>03-00000127</t>
  </si>
  <si>
    <t>SO03-00009865</t>
  </si>
  <si>
    <t>SH03-00009840</t>
  </si>
  <si>
    <t>SO03-00009863</t>
  </si>
  <si>
    <t>SH03-00009838</t>
  </si>
  <si>
    <t>SO03-00009862</t>
  </si>
  <si>
    <t>SH03-00009837</t>
  </si>
  <si>
    <t>SO03-00009861</t>
  </si>
  <si>
    <t>SH03-00009836</t>
  </si>
  <si>
    <t>SO03-00009860</t>
  </si>
  <si>
    <t>SH03-00009835</t>
  </si>
  <si>
    <t>SO03-00009859</t>
  </si>
  <si>
    <t>SH03-00009834</t>
  </si>
  <si>
    <t>SO03-00009858</t>
  </si>
  <si>
    <t>SH03-00009833</t>
  </si>
  <si>
    <t>VLRS Trading ltd</t>
  </si>
  <si>
    <t>03-00000138</t>
  </si>
  <si>
    <t>SO03-00009856</t>
  </si>
  <si>
    <t>SH03-00009831</t>
  </si>
  <si>
    <t>Rosebud London Ltd</t>
  </si>
  <si>
    <t>03-00000160</t>
  </si>
  <si>
    <t>SO03-00009855</t>
  </si>
  <si>
    <t>SH03-00009830</t>
  </si>
  <si>
    <t>SO03-00009854</t>
  </si>
  <si>
    <t>SH03-00009829</t>
  </si>
  <si>
    <t>seasoandseasons ltd</t>
  </si>
  <si>
    <t>03-00000159</t>
  </si>
  <si>
    <t>SO03-00009853</t>
  </si>
  <si>
    <t>SH03-00009828</t>
  </si>
  <si>
    <t>E Vohra ltd</t>
  </si>
  <si>
    <t>03-00000158</t>
  </si>
  <si>
    <t>SO03-00009852</t>
  </si>
  <si>
    <t>SH03-00009827</t>
  </si>
  <si>
    <t>E-licious Ltd t/a E-Cigilicious</t>
  </si>
  <si>
    <t>03-00000157</t>
  </si>
  <si>
    <t>SO03-00009851</t>
  </si>
  <si>
    <t>SH03-00009826</t>
  </si>
  <si>
    <t>Little Bee Ltd</t>
  </si>
  <si>
    <t>03-00000144</t>
  </si>
  <si>
    <t>SO03-00009850</t>
  </si>
  <si>
    <t>SH03-00009825</t>
  </si>
  <si>
    <t>Go Vapour UK Ltd</t>
  </si>
  <si>
    <t>03-00000156</t>
  </si>
  <si>
    <t>SO03-00009849</t>
  </si>
  <si>
    <t>SH03-00009824</t>
  </si>
  <si>
    <t>vapour hype ltd</t>
  </si>
  <si>
    <t>03-00000155</t>
  </si>
  <si>
    <t>SO03-00009848</t>
  </si>
  <si>
    <t>SH03-00009823</t>
  </si>
  <si>
    <t>SO03-00009846</t>
  </si>
  <si>
    <t>SH03-00009821</t>
  </si>
  <si>
    <t>SO03-00009845</t>
  </si>
  <si>
    <t>SH03-00009820</t>
  </si>
  <si>
    <t>SO03-00009844</t>
  </si>
  <si>
    <t>SH03-00009819</t>
  </si>
  <si>
    <t>Hoops Vape House LTD</t>
  </si>
  <si>
    <t>03-00000153</t>
  </si>
  <si>
    <t>SO03-00009842</t>
  </si>
  <si>
    <t>SH03-00009817</t>
  </si>
  <si>
    <t>SO03-00009841</t>
  </si>
  <si>
    <t>SH03-00009816</t>
  </si>
  <si>
    <t>Cloud Chaser Ltd</t>
  </si>
  <si>
    <t>03-00000152</t>
  </si>
  <si>
    <t>SO03-00009840</t>
  </si>
  <si>
    <t>SH03-00009815</t>
  </si>
  <si>
    <t>SO03-00009839</t>
  </si>
  <si>
    <t>SH03-00009814</t>
  </si>
  <si>
    <t>SO03-00009838</t>
  </si>
  <si>
    <t>SH03-00009813</t>
  </si>
  <si>
    <t>SO03-00009837</t>
  </si>
  <si>
    <t>SH03-00009812</t>
  </si>
  <si>
    <t>SO03-00009836</t>
  </si>
  <si>
    <t>SH03-00009811</t>
  </si>
  <si>
    <t>SO03-00009835</t>
  </si>
  <si>
    <t>SH03-00009810</t>
  </si>
  <si>
    <t>SO03-00009833</t>
  </si>
  <si>
    <t>SH03-00009808</t>
  </si>
  <si>
    <t>SO03-00009831</t>
  </si>
  <si>
    <t>SH03-00009806</t>
  </si>
  <si>
    <t>SO03-00009830</t>
  </si>
  <si>
    <t>SH03-00009805</t>
  </si>
  <si>
    <t>SO03-00009827</t>
  </si>
  <si>
    <t>SH03-00009801</t>
  </si>
  <si>
    <t>SO03-00009824</t>
  </si>
  <si>
    <t>SH03-00009799</t>
  </si>
  <si>
    <t>SO03-00009823</t>
  </si>
  <si>
    <t>SH03-00009798</t>
  </si>
  <si>
    <t>SO03-00009822</t>
  </si>
  <si>
    <t>SH03-00009797</t>
  </si>
  <si>
    <t>SO03-00009821</t>
  </si>
  <si>
    <t>SH03-00009795</t>
  </si>
  <si>
    <t>SO03-00009820</t>
  </si>
  <si>
    <t>SH03-00009807</t>
  </si>
  <si>
    <t>SO03-00009817</t>
  </si>
  <si>
    <t>SH03-00009792</t>
  </si>
  <si>
    <t>SO03-00009816</t>
  </si>
  <si>
    <t>SH03-00009791</t>
  </si>
  <si>
    <t>SO03-00009815</t>
  </si>
  <si>
    <t>SH03-00009790</t>
  </si>
  <si>
    <t>SO03-00009813</t>
  </si>
  <si>
    <t>SH03-00009789</t>
  </si>
  <si>
    <t>SO03-00009811</t>
  </si>
  <si>
    <t>SH03-00009786</t>
  </si>
  <si>
    <t>SO03-00009810</t>
  </si>
  <si>
    <t>SH03-00009785</t>
  </si>
  <si>
    <t>SO03-00009809</t>
  </si>
  <si>
    <t>SH03-00009784</t>
  </si>
  <si>
    <t>constantine K LTD</t>
  </si>
  <si>
    <t>03-00000118</t>
  </si>
  <si>
    <t>SO03-00009807</t>
  </si>
  <si>
    <t>SH03-00009782</t>
  </si>
  <si>
    <t>SO03-00009805</t>
  </si>
  <si>
    <t>SH03-00009780</t>
  </si>
  <si>
    <t>SO03-00009803</t>
  </si>
  <si>
    <t>SH03-00009778</t>
  </si>
  <si>
    <t>SO03-00009801</t>
  </si>
  <si>
    <t>SH03-00009776</t>
  </si>
  <si>
    <t>Shears Tobacconist</t>
  </si>
  <si>
    <t>03-00000129</t>
  </si>
  <si>
    <t>SO03-00009796</t>
  </si>
  <si>
    <t>SH03-00009772</t>
  </si>
  <si>
    <t>SO03-00009789</t>
  </si>
  <si>
    <t>SH03-00009765</t>
  </si>
  <si>
    <t>SO03-00009788</t>
  </si>
  <si>
    <t>SH03-00009764</t>
  </si>
  <si>
    <t>SO03-00009787</t>
  </si>
  <si>
    <t>SH03-00009763</t>
  </si>
  <si>
    <t>SO03-00009785</t>
  </si>
  <si>
    <t>SH03-00009761</t>
  </si>
  <si>
    <t>SO03-00009784</t>
  </si>
  <si>
    <t>SH03-00009760</t>
  </si>
  <si>
    <t>SO03-00009783</t>
  </si>
  <si>
    <t>SH03-00009759</t>
  </si>
  <si>
    <t>SO03-00009782</t>
  </si>
  <si>
    <t>SH03-00009758</t>
  </si>
  <si>
    <t>SO03-00009781</t>
  </si>
  <si>
    <t>SH03-00009757</t>
  </si>
  <si>
    <t>SO03-00009780</t>
  </si>
  <si>
    <t>SH03-00009756</t>
  </si>
  <si>
    <t>SO03-00009778</t>
  </si>
  <si>
    <t>SH03-00009755</t>
  </si>
  <si>
    <t>SO03-00009777</t>
  </si>
  <si>
    <t>SH03-00009754</t>
  </si>
  <si>
    <t>SO03-00009774</t>
  </si>
  <si>
    <t>SH03-00009748</t>
  </si>
  <si>
    <t>SO03-00009773</t>
  </si>
  <si>
    <t>SH03-00009749</t>
  </si>
  <si>
    <t>SO03-00009769</t>
  </si>
  <si>
    <t>SH03-00009744</t>
  </si>
  <si>
    <t>SO03-00009766</t>
  </si>
  <si>
    <t>SH03-00009741</t>
  </si>
  <si>
    <t>SO03-00009765</t>
  </si>
  <si>
    <t>SH03-00009740</t>
  </si>
  <si>
    <t>SO03-00009764</t>
  </si>
  <si>
    <t>SH03-00009739</t>
  </si>
  <si>
    <t>SO03-00009763</t>
  </si>
  <si>
    <t>SH03-00009750</t>
  </si>
  <si>
    <t>s&amp;k (swansea) limited t/a rebel vapours</t>
  </si>
  <si>
    <t>03-00000146</t>
  </si>
  <si>
    <t>SO03-00009762</t>
  </si>
  <si>
    <t>SH03-00009738</t>
  </si>
  <si>
    <t>SO03-00009760</t>
  </si>
  <si>
    <t>SH03-00009736</t>
  </si>
  <si>
    <t>Tech-Check Ltd</t>
  </si>
  <si>
    <t>03-00000064</t>
  </si>
  <si>
    <t>SO03-00009759</t>
  </si>
  <si>
    <t>SH03-00009735</t>
  </si>
  <si>
    <t>SO03-00009758</t>
  </si>
  <si>
    <t>SH03-00009734</t>
  </si>
  <si>
    <t>SO03-00009757</t>
  </si>
  <si>
    <t>SH03-00009733</t>
  </si>
  <si>
    <t>SO03-00009755</t>
  </si>
  <si>
    <t>SH03-00009731</t>
  </si>
  <si>
    <t>SO03-00009753</t>
  </si>
  <si>
    <t>SH03-00009729</t>
  </si>
  <si>
    <t>SO03-00009752</t>
  </si>
  <si>
    <t>SH03-00009728</t>
  </si>
  <si>
    <t>SO03-00009751</t>
  </si>
  <si>
    <t>SH03-00009727</t>
  </si>
  <si>
    <t>SO03-00009750</t>
  </si>
  <si>
    <t>SH03-00009726</t>
  </si>
  <si>
    <t>SO03-00009748</t>
  </si>
  <si>
    <t>SH03-00009724</t>
  </si>
  <si>
    <t>SO03-00009747</t>
  </si>
  <si>
    <t>SH03-00009723</t>
  </si>
  <si>
    <t>SO03-00009746</t>
  </si>
  <si>
    <t>SH03-00009722</t>
  </si>
  <si>
    <t>SO03-00009737</t>
  </si>
  <si>
    <t>SH03-00009713</t>
  </si>
  <si>
    <t>SO03-00009736</t>
  </si>
  <si>
    <t>SH03-00009712</t>
  </si>
  <si>
    <t>SO03-00009735</t>
  </si>
  <si>
    <t>SH03-00009711</t>
  </si>
  <si>
    <t>SO03-00009734</t>
  </si>
  <si>
    <t>SH03-00009710</t>
  </si>
  <si>
    <t>SO03-00009731</t>
  </si>
  <si>
    <t>SH03-00009707</t>
  </si>
  <si>
    <t>SO03-00009730</t>
  </si>
  <si>
    <t>SH03-00009706</t>
  </si>
  <si>
    <t>SO03-00009728</t>
  </si>
  <si>
    <t>SH03-00009704</t>
  </si>
  <si>
    <t>SO03-00009727</t>
  </si>
  <si>
    <t>SH03-00009703</t>
  </si>
  <si>
    <t>SO03-00009725</t>
  </si>
  <si>
    <t>SH03-00009699</t>
  </si>
  <si>
    <t>SO03-00009724</t>
  </si>
  <si>
    <t>SH03-00009698</t>
  </si>
  <si>
    <t>SO03-00009722</t>
  </si>
  <si>
    <t>SH03-00009696</t>
  </si>
  <si>
    <t>Herin ltd</t>
  </si>
  <si>
    <t>03-00000141</t>
  </si>
  <si>
    <t>SO03-00009721</t>
  </si>
  <si>
    <t>SH03-00009695</t>
  </si>
  <si>
    <t>Manchestervapeman LTD</t>
  </si>
  <si>
    <t>03-00000112</t>
  </si>
  <si>
    <t>SO03-00009720</t>
  </si>
  <si>
    <t>SH03-00009694</t>
  </si>
  <si>
    <t>SO03-00009718</t>
  </si>
  <si>
    <t>SH03-00009693</t>
  </si>
  <si>
    <t>SO03-00009717</t>
  </si>
  <si>
    <t>SH03-00009692</t>
  </si>
  <si>
    <t>SO03-00009716</t>
  </si>
  <si>
    <t>SH03-00009691</t>
  </si>
  <si>
    <t>SO03-00009710</t>
  </si>
  <si>
    <t>SH03-00009685</t>
  </si>
  <si>
    <t>SO03-00009709</t>
  </si>
  <si>
    <t>SH03-00009684</t>
  </si>
  <si>
    <t>Vapour vault</t>
  </si>
  <si>
    <t>03-00000140</t>
  </si>
  <si>
    <t>SO03-00009708</t>
  </si>
  <si>
    <t>SH03-00009683</t>
  </si>
  <si>
    <t>SO03-00009707</t>
  </si>
  <si>
    <t>SH03-00009682</t>
  </si>
  <si>
    <t>SO03-00009706</t>
  </si>
  <si>
    <t>SH03-00009681</t>
  </si>
  <si>
    <t>SO03-00009705</t>
  </si>
  <si>
    <t>SH03-00009680</t>
  </si>
  <si>
    <t>SO03-00009704</t>
  </si>
  <si>
    <t>SH03-00009679</t>
  </si>
  <si>
    <t>SO03-00009703</t>
  </si>
  <si>
    <t>SH03-00009678</t>
  </si>
  <si>
    <t>SO03-00009702</t>
  </si>
  <si>
    <t>SH03-00009677</t>
  </si>
  <si>
    <t>SO03-00009700</t>
  </si>
  <si>
    <t>SH03-00009675</t>
  </si>
  <si>
    <t>SO03-00009699</t>
  </si>
  <si>
    <t>SH03-00009674</t>
  </si>
  <si>
    <t>SO03-00009697</t>
  </si>
  <si>
    <t>SH03-00009673</t>
  </si>
  <si>
    <t>SO03-00009696</t>
  </si>
  <si>
    <t>SH03-00009672</t>
  </si>
  <si>
    <t>SO03-00009695</t>
  </si>
  <si>
    <t>SH03-00009671</t>
  </si>
  <si>
    <t>SO03-00009694</t>
  </si>
  <si>
    <t>SH03-00009670</t>
  </si>
  <si>
    <t>SO03-00009693</t>
  </si>
  <si>
    <t>SH03-00009668</t>
  </si>
  <si>
    <t>SO03-00009692</t>
  </si>
  <si>
    <t>SH03-00009667</t>
  </si>
  <si>
    <t>SO03-00009691</t>
  </si>
  <si>
    <t>SH03-00009666</t>
  </si>
  <si>
    <t>SO03-00009687</t>
  </si>
  <si>
    <t>SH03-00009662</t>
  </si>
  <si>
    <t>SO03-00009686</t>
  </si>
  <si>
    <t>SH03-00009661</t>
  </si>
  <si>
    <t>SO03-00009685</t>
  </si>
  <si>
    <t>SH03-00009660</t>
  </si>
  <si>
    <t>SO03-00009684</t>
  </si>
  <si>
    <t>SH03-00009659</t>
  </si>
  <si>
    <t>SO03-00009682</t>
  </si>
  <si>
    <t>SH03-00009657</t>
  </si>
  <si>
    <t>SO03-00009681</t>
  </si>
  <si>
    <t>SH03-00009656</t>
  </si>
  <si>
    <t>SO03-00009679</t>
  </si>
  <si>
    <t>SH03-00009655</t>
  </si>
  <si>
    <t>SO03-00009678</t>
  </si>
  <si>
    <t>SH03-00009654</t>
  </si>
  <si>
    <t>SO03-00009677</t>
  </si>
  <si>
    <t>SH03-00009653</t>
  </si>
  <si>
    <t>Soniqa Kaur LTD</t>
  </si>
  <si>
    <t>03-00000137</t>
  </si>
  <si>
    <t>SO03-00009676</t>
  </si>
  <si>
    <t>SH03-00009652</t>
  </si>
  <si>
    <t>SO03-00009674</t>
  </si>
  <si>
    <t>SH03-00009649</t>
  </si>
  <si>
    <t>SO03-00009673</t>
  </si>
  <si>
    <t>SH03-00009648</t>
  </si>
  <si>
    <t>SO03-00009672</t>
  </si>
  <si>
    <t>SH03-00009647</t>
  </si>
  <si>
    <t>SO03-00009670</t>
  </si>
  <si>
    <t>SH03-00009645</t>
  </si>
  <si>
    <t>SO03-00009669</t>
  </si>
  <si>
    <t>SH03-00009644</t>
  </si>
  <si>
    <t>AQL International Ltd (t/a Sunset Vape)</t>
  </si>
  <si>
    <t>SO03-00009668</t>
  </si>
  <si>
    <t>SH03-00009643</t>
  </si>
  <si>
    <t>SO03-00009666</t>
  </si>
  <si>
    <t>SH03-00009641</t>
  </si>
  <si>
    <t>SO03-00009665</t>
  </si>
  <si>
    <t>SH03-00009640</t>
  </si>
  <si>
    <t>SO03-00009664</t>
  </si>
  <si>
    <t>SH03-00009639</t>
  </si>
  <si>
    <t>SO03-00009659</t>
  </si>
  <si>
    <t>SH03-00009634</t>
  </si>
  <si>
    <t>SO03-00009657</t>
  </si>
  <si>
    <t>SH03-00009632</t>
  </si>
  <si>
    <t>vape choice</t>
  </si>
  <si>
    <t>03-00000135</t>
  </si>
  <si>
    <t>SO03-00009656</t>
  </si>
  <si>
    <t>SH03-00009631</t>
  </si>
  <si>
    <t>SO03-00009654</t>
  </si>
  <si>
    <t>SH03-00009629</t>
  </si>
  <si>
    <t>Kapre Lounge Ltd</t>
  </si>
  <si>
    <t>03-00000134</t>
  </si>
  <si>
    <t>SO03-00009653</t>
  </si>
  <si>
    <t>SH03-00009628</t>
  </si>
  <si>
    <t>SO03-00009650</t>
  </si>
  <si>
    <t>SH03-00009624</t>
  </si>
  <si>
    <t>Vapes in the Wood</t>
  </si>
  <si>
    <t>03-00000132</t>
  </si>
  <si>
    <t>SO03-00009646</t>
  </si>
  <si>
    <t>SH03-00009621</t>
  </si>
  <si>
    <t>SO03-00009644</t>
  </si>
  <si>
    <t>SH03-00009619</t>
  </si>
  <si>
    <t>SO03-00009643</t>
  </si>
  <si>
    <t>SH03-00009618</t>
  </si>
  <si>
    <t>SO03-00009642</t>
  </si>
  <si>
    <t>SH03-00009617</t>
  </si>
  <si>
    <t>SO03-00009641</t>
  </si>
  <si>
    <t>SH03-00009616</t>
  </si>
  <si>
    <t>SO03-00009638</t>
  </si>
  <si>
    <t>SH03-00009613</t>
  </si>
  <si>
    <t>SO03-00009637</t>
  </si>
  <si>
    <t>SH03-00009612</t>
  </si>
  <si>
    <t>SO03-00009636</t>
  </si>
  <si>
    <t>SH03-00009611</t>
  </si>
  <si>
    <t>SO03-00009635</t>
  </si>
  <si>
    <t>SH03-00009610</t>
  </si>
  <si>
    <t>SO03-00009634</t>
  </si>
  <si>
    <t>SH03-00009609</t>
  </si>
  <si>
    <t>SO03-00009631</t>
  </si>
  <si>
    <t>SH03-00009606</t>
  </si>
  <si>
    <t>SO03-00009628</t>
  </si>
  <si>
    <t>SH03-00009599</t>
  </si>
  <si>
    <t>SO03-00009626</t>
  </si>
  <si>
    <t>SH03-00009603</t>
  </si>
  <si>
    <t>SO03-00009625</t>
  </si>
  <si>
    <t>SH03-00009602</t>
  </si>
  <si>
    <t>SO03-00009624</t>
  </si>
  <si>
    <t>SH03-00009601</t>
  </si>
  <si>
    <t>SO03-00009623</t>
  </si>
  <si>
    <t>SH03-00009598</t>
  </si>
  <si>
    <t>SO03-00009620</t>
  </si>
  <si>
    <t>SH03-00009596</t>
  </si>
  <si>
    <t>SO03-00009619</t>
  </si>
  <si>
    <t>SH03-00009595</t>
  </si>
  <si>
    <t>SO03-00009618</t>
  </si>
  <si>
    <t>SH03-00009594</t>
  </si>
  <si>
    <t>SO03-00009613</t>
  </si>
  <si>
    <t>SH03-00009589</t>
  </si>
  <si>
    <t>SO03-00009612</t>
  </si>
  <si>
    <t>SH03-00009588</t>
  </si>
  <si>
    <t>SO03-00009611</t>
  </si>
  <si>
    <t>SH03-00009587</t>
  </si>
  <si>
    <t>SO03-00009607</t>
  </si>
  <si>
    <t>SH03-00009582</t>
  </si>
  <si>
    <t>SO03-00009606</t>
  </si>
  <si>
    <t>SH03-00009581</t>
  </si>
  <si>
    <t>SO03-00009605</t>
  </si>
  <si>
    <t>SH03-00009580</t>
  </si>
  <si>
    <t>SO03-00009604</t>
  </si>
  <si>
    <t>SH03-00009579</t>
  </si>
  <si>
    <t>SO03-00009603</t>
  </si>
  <si>
    <t>SH03-00009578</t>
  </si>
  <si>
    <t>SO03-00009601</t>
  </si>
  <si>
    <t>SH03-00009576</t>
  </si>
  <si>
    <t>SO03-00009600</t>
  </si>
  <si>
    <t>SH03-00009575</t>
  </si>
  <si>
    <t>SO03-00009598</t>
  </si>
  <si>
    <t>SH03-00009573</t>
  </si>
  <si>
    <t>SO03-00009589</t>
  </si>
  <si>
    <t>SH03-00009564</t>
  </si>
  <si>
    <t>SO03-00009588</t>
  </si>
  <si>
    <t>SH03-00009563</t>
  </si>
  <si>
    <t>SO03-00009587</t>
  </si>
  <si>
    <t>SH03-00009562</t>
  </si>
  <si>
    <t>SO03-00009586</t>
  </si>
  <si>
    <t>SH03-00009561</t>
  </si>
  <si>
    <t>SO03-00009584</t>
  </si>
  <si>
    <t>SH03-00009559</t>
  </si>
  <si>
    <t>SO03-00009583</t>
  </si>
  <si>
    <t>SH03-00009558</t>
  </si>
  <si>
    <t>SO03-00009582</t>
  </si>
  <si>
    <t>SH03-00009557</t>
  </si>
  <si>
    <t>SO03-00009580</t>
  </si>
  <si>
    <t>SH03-00009555</t>
  </si>
  <si>
    <t>SO03-00009573</t>
  </si>
  <si>
    <t>SH03-00009548</t>
  </si>
  <si>
    <t>SO03-00009561</t>
  </si>
  <si>
    <t>SH03-00009536</t>
  </si>
  <si>
    <t>Hsvape ltd</t>
  </si>
  <si>
    <t>03-00000128</t>
  </si>
  <si>
    <t>SO03-00009560</t>
  </si>
  <si>
    <t>SH03-00009535</t>
  </si>
  <si>
    <t>SO03-00009558</t>
  </si>
  <si>
    <t>SH03-00009533</t>
  </si>
  <si>
    <t>SO03-00009557</t>
  </si>
  <si>
    <t>SH03-00009532</t>
  </si>
  <si>
    <t>SO03-00009556</t>
  </si>
  <si>
    <t>SH03-00009531</t>
  </si>
  <si>
    <t>SO03-00009555</t>
  </si>
  <si>
    <t>SH03-00009530</t>
  </si>
  <si>
    <t>SO03-00009554</t>
  </si>
  <si>
    <t>SH03-00009529</t>
  </si>
  <si>
    <t>SO03-00009548</t>
  </si>
  <si>
    <t>SH03-00009523</t>
  </si>
  <si>
    <t>SO03-00009539</t>
  </si>
  <si>
    <t>SH03-00009517</t>
  </si>
  <si>
    <t>SO03-00009534</t>
  </si>
  <si>
    <t>SH03-00009511</t>
  </si>
  <si>
    <t>SO03-00009531</t>
  </si>
  <si>
    <t>SH03-00009508</t>
  </si>
  <si>
    <t>SO03-00009530</t>
  </si>
  <si>
    <t>SH03-00009507</t>
  </si>
  <si>
    <t>SO03-00009528</t>
  </si>
  <si>
    <t>SH03-00009505</t>
  </si>
  <si>
    <t>SO03-00009523</t>
  </si>
  <si>
    <t>SH03-00009501</t>
  </si>
  <si>
    <t>SO03-00009508</t>
  </si>
  <si>
    <t>SH03-00009492</t>
  </si>
  <si>
    <t>SO03-00009494</t>
  </si>
  <si>
    <t>SH03-00009471</t>
  </si>
  <si>
    <t>SO03-00009493</t>
  </si>
  <si>
    <t>SH03-00009468</t>
  </si>
  <si>
    <t>SO03-00009492</t>
  </si>
  <si>
    <t>SH03-00009467</t>
  </si>
  <si>
    <t>SO03-00009491</t>
  </si>
  <si>
    <t>SH03-00009466</t>
  </si>
  <si>
    <t>cotswold news &amp; cigars</t>
  </si>
  <si>
    <t>03-00000123</t>
  </si>
  <si>
    <t>SO03-00009490</t>
  </si>
  <si>
    <t>SH03-00009465</t>
  </si>
  <si>
    <t>SO03-00009487</t>
  </si>
  <si>
    <t>SH03-00009463</t>
  </si>
  <si>
    <t>VGURU LTD</t>
  </si>
  <si>
    <t>03-00000122</t>
  </si>
  <si>
    <t>SO03-00009486</t>
  </si>
  <si>
    <t>SH03-00009462</t>
  </si>
  <si>
    <t>SO03-00009485</t>
  </si>
  <si>
    <t>SH03-00009461</t>
  </si>
  <si>
    <t>SO03-00009484</t>
  </si>
  <si>
    <t>SH03-00009460</t>
  </si>
  <si>
    <t>SO03-00009482</t>
  </si>
  <si>
    <t>SH03-00009457</t>
  </si>
  <si>
    <t>SO03-00009481</t>
  </si>
  <si>
    <t>SH03-00009456</t>
  </si>
  <si>
    <t>SO03-00009479</t>
  </si>
  <si>
    <t>SH03-00009454</t>
  </si>
  <si>
    <t>SO03-00009475</t>
  </si>
  <si>
    <t>SH03-00009450</t>
  </si>
  <si>
    <t>SO03-00009474</t>
  </si>
  <si>
    <t>SH03-00009449</t>
  </si>
  <si>
    <t>SO03-00009473</t>
  </si>
  <si>
    <t>SH03-00009448</t>
  </si>
  <si>
    <t>SO03-00009470</t>
  </si>
  <si>
    <t>SH03-00009446</t>
  </si>
  <si>
    <t>SO03-00009469</t>
  </si>
  <si>
    <t>SH03-00009441</t>
  </si>
  <si>
    <t>SO03-00009468</t>
  </si>
  <si>
    <t>SH03-00009439</t>
  </si>
  <si>
    <t>SO03-00009467</t>
  </si>
  <si>
    <t>SH03-00009438</t>
  </si>
  <si>
    <t>SO03-00009466</t>
  </si>
  <si>
    <t>SH03-00009437</t>
  </si>
  <si>
    <t>SO03-00009465</t>
  </si>
  <si>
    <t>SH03-00009436</t>
  </si>
  <si>
    <t>Yuvape Ltd</t>
  </si>
  <si>
    <t>03-00000035</t>
  </si>
  <si>
    <t>SO03-00009461</t>
  </si>
  <si>
    <t>SH03-00009434</t>
  </si>
  <si>
    <t>SO03-00009458</t>
  </si>
  <si>
    <t>SH03-00009429</t>
  </si>
  <si>
    <t>SO03-00009457</t>
  </si>
  <si>
    <t>SH03-00009428</t>
  </si>
  <si>
    <t>SO03-00009455</t>
  </si>
  <si>
    <t>SH03-00009426</t>
  </si>
  <si>
    <t>SO03-00009453</t>
  </si>
  <si>
    <t>SH03-00009424</t>
  </si>
  <si>
    <t>SO03-00009452</t>
  </si>
  <si>
    <t>SH03-00009423</t>
  </si>
  <si>
    <t>SO03-00009450</t>
  </si>
  <si>
    <t>SH03-00009422</t>
  </si>
  <si>
    <t>SO03-00009449</t>
  </si>
  <si>
    <t>SH03-00009421</t>
  </si>
  <si>
    <t>SO03-00009448</t>
  </si>
  <si>
    <t>SH03-00009420</t>
  </si>
  <si>
    <t>SO03-00009447</t>
  </si>
  <si>
    <t>SH03-00009447</t>
  </si>
  <si>
    <t>SO03-00009446</t>
  </si>
  <si>
    <t>SH03-00009418</t>
  </si>
  <si>
    <t>SO03-00009442</t>
  </si>
  <si>
    <t>SH03-00009413</t>
  </si>
  <si>
    <t>SO03-00009440</t>
  </si>
  <si>
    <t>SH03-00009416</t>
  </si>
  <si>
    <t>SO03-00009439</t>
  </si>
  <si>
    <t>SH03-00009410</t>
  </si>
  <si>
    <t>Vapetime Uk Ltd</t>
  </si>
  <si>
    <t>03-00000117</t>
  </si>
  <si>
    <t>SO03-00009438</t>
  </si>
  <si>
    <t>SH03-00009409</t>
  </si>
  <si>
    <t>SO03-00009437</t>
  </si>
  <si>
    <t>SH03-00009408</t>
  </si>
  <si>
    <t>CT Cabs LTD t/a Big Daddy Vapes</t>
  </si>
  <si>
    <t>03-00000116</t>
  </si>
  <si>
    <t>SO03-00009436</t>
  </si>
  <si>
    <t>SH03-00009407</t>
  </si>
  <si>
    <t>SO03-00009434</t>
  </si>
  <si>
    <t>SH03-00009405</t>
  </si>
  <si>
    <t>SO03-00009429</t>
  </si>
  <si>
    <t>SH03-00009400</t>
  </si>
  <si>
    <t>SO03-00009428</t>
  </si>
  <si>
    <t>SH03-00009399</t>
  </si>
  <si>
    <t>SO03-00009427</t>
  </si>
  <si>
    <t>SH03-00009398</t>
  </si>
  <si>
    <t>SO03-00009426</t>
  </si>
  <si>
    <t>SH03-00009397</t>
  </si>
  <si>
    <t>SO03-00009425</t>
  </si>
  <si>
    <t>SH03-00009396</t>
  </si>
  <si>
    <t>SO03-00009424</t>
  </si>
  <si>
    <t>SH03-00009395</t>
  </si>
  <si>
    <t>SO03-00009421</t>
  </si>
  <si>
    <t>SH03-00009392</t>
  </si>
  <si>
    <t>SO03-00009420</t>
  </si>
  <si>
    <t>SH03-00009391</t>
  </si>
  <si>
    <t>SO03-00009418</t>
  </si>
  <si>
    <t>SH03-00009389</t>
  </si>
  <si>
    <t>SO03-00009417</t>
  </si>
  <si>
    <t>SH03-00009388</t>
  </si>
  <si>
    <t>SO03-00009416</t>
  </si>
  <si>
    <t>SH03-00009387</t>
  </si>
  <si>
    <t>SO03-00009415</t>
  </si>
  <si>
    <t>SH03-00009386</t>
  </si>
  <si>
    <t>SO03-00009414</t>
  </si>
  <si>
    <t>SH03-00009385</t>
  </si>
  <si>
    <t>SO03-00009412</t>
  </si>
  <si>
    <t>SH03-00009383</t>
  </si>
  <si>
    <t>SO03-00009411</t>
  </si>
  <si>
    <t>SH03-00009382</t>
  </si>
  <si>
    <t>SO03-00009409</t>
  </si>
  <si>
    <t>SH03-00009380</t>
  </si>
  <si>
    <t>SO03-00009408</t>
  </si>
  <si>
    <t>SH03-00009379</t>
  </si>
  <si>
    <t>SO03-00009406</t>
  </si>
  <si>
    <t>SH03-00009377</t>
  </si>
  <si>
    <t>SO03-00009405</t>
  </si>
  <si>
    <t>SH03-00009376</t>
  </si>
  <si>
    <t>SO03-00009404</t>
  </si>
  <si>
    <t>SH03-00009375</t>
  </si>
  <si>
    <t>SO03-00009402</t>
  </si>
  <si>
    <t>SH03-00009373</t>
  </si>
  <si>
    <t>SO03-00009400</t>
  </si>
  <si>
    <t>SH03-00009371</t>
  </si>
  <si>
    <t>SO03-00009399</t>
  </si>
  <si>
    <t>SH03-00009370</t>
  </si>
  <si>
    <t>SO03-00009398</t>
  </si>
  <si>
    <t>SH03-00009369</t>
  </si>
  <si>
    <t>SO03-00009397</t>
  </si>
  <si>
    <t>SH03-00009368</t>
  </si>
  <si>
    <t>SO03-00009396</t>
  </si>
  <si>
    <t>SH03-00009367</t>
  </si>
  <si>
    <t>SO03-00009394</t>
  </si>
  <si>
    <t>SH03-00009365</t>
  </si>
  <si>
    <t>SO03-00009393</t>
  </si>
  <si>
    <t>SH03-00009364</t>
  </si>
  <si>
    <t>SO03-00009392</t>
  </si>
  <si>
    <t>SH03-00009363</t>
  </si>
  <si>
    <t>SO03-00009390</t>
  </si>
  <si>
    <t>SH03-00009361</t>
  </si>
  <si>
    <t>SO03-00009389</t>
  </si>
  <si>
    <t>SH03-00009360</t>
  </si>
  <si>
    <t>SO03-00009387</t>
  </si>
  <si>
    <t>SH03-00009358</t>
  </si>
  <si>
    <t>SO03-00009385</t>
  </si>
  <si>
    <t>SH03-00009356</t>
  </si>
  <si>
    <t>SO03-00009384</t>
  </si>
  <si>
    <t>SH03-00009355</t>
  </si>
  <si>
    <t>SO03-00009382</t>
  </si>
  <si>
    <t>SH03-00009354</t>
  </si>
  <si>
    <t>SO03-00009381</t>
  </si>
  <si>
    <t>SH03-00009353</t>
  </si>
  <si>
    <t>SO03-00009380</t>
  </si>
  <si>
    <t>SH03-00009352</t>
  </si>
  <si>
    <t>SO03-00009378</t>
  </si>
  <si>
    <t>SH03-00009349</t>
  </si>
  <si>
    <t>SO03-00009377</t>
  </si>
  <si>
    <t>SH03-00009348</t>
  </si>
  <si>
    <t>SO03-00009376</t>
  </si>
  <si>
    <t>SH03-00009346</t>
  </si>
  <si>
    <t>SO03-00009375</t>
  </si>
  <si>
    <t>SH03-00009347</t>
  </si>
  <si>
    <t>SO03-00009374</t>
  </si>
  <si>
    <t>SH03-00009345</t>
  </si>
  <si>
    <t>SO03-00009371</t>
  </si>
  <si>
    <t>SH03-00009343</t>
  </si>
  <si>
    <t>SO03-00009368</t>
  </si>
  <si>
    <t>SH03-00009339</t>
  </si>
  <si>
    <t>SO03-00009367</t>
  </si>
  <si>
    <t>SH03-00009340</t>
  </si>
  <si>
    <t>SO03-00009366</t>
  </si>
  <si>
    <t>SH03-00009338</t>
  </si>
  <si>
    <t>SO03-00009364</t>
  </si>
  <si>
    <t>SH03-00009336</t>
  </si>
  <si>
    <t>SO03-00009362</t>
  </si>
  <si>
    <t>SH03-00009334</t>
  </si>
  <si>
    <t>SO03-00009358</t>
  </si>
  <si>
    <t>SH03-00009331</t>
  </si>
  <si>
    <t>SO03-00009357</t>
  </si>
  <si>
    <t>SH03-00009330</t>
  </si>
  <si>
    <t>SO03-00009356</t>
  </si>
  <si>
    <t>SH03-00009329</t>
  </si>
  <si>
    <t>SO03-00009353</t>
  </si>
  <si>
    <t>SH03-00009326</t>
  </si>
  <si>
    <t>SO03-00009350</t>
  </si>
  <si>
    <t>SH03-00009318</t>
  </si>
  <si>
    <t>SO03-00009349</t>
  </si>
  <si>
    <t>SH03-00009317</t>
  </si>
  <si>
    <t>SO03-00009346</t>
  </si>
  <si>
    <t>SH03-00009314</t>
  </si>
  <si>
    <t>SO03-00009345</t>
  </si>
  <si>
    <t>SH03-00009312</t>
  </si>
  <si>
    <t>SO03-00009344</t>
  </si>
  <si>
    <t>SH03-00009313</t>
  </si>
  <si>
    <t>Boisdale of Canary Wharf Ltd</t>
  </si>
  <si>
    <t>03-00000165</t>
  </si>
  <si>
    <t>SO03-00009893</t>
  </si>
  <si>
    <t>SH03-00009866</t>
  </si>
  <si>
    <t>Boisdale of Mayfair Ltd</t>
  </si>
  <si>
    <t>03-00000164</t>
  </si>
  <si>
    <t>SO03-00009892</t>
  </si>
  <si>
    <t>SH03-00009865</t>
  </si>
  <si>
    <t>Boisdale Ltd</t>
  </si>
  <si>
    <t>03-00000163</t>
  </si>
  <si>
    <t>SO03-00009891</t>
  </si>
  <si>
    <t>SH03-00009864</t>
  </si>
  <si>
    <t>SO03-00009864</t>
  </si>
  <si>
    <t>SH03-00009839</t>
  </si>
  <si>
    <t>SO03-00009829</t>
  </si>
  <si>
    <t>SH03-00009803</t>
  </si>
  <si>
    <t>SO03-00009806</t>
  </si>
  <si>
    <t>SH03-00009781</t>
  </si>
  <si>
    <t>SO03-00009804</t>
  </si>
  <si>
    <t>SH03-00009779</t>
  </si>
  <si>
    <t>SO03-00009795</t>
  </si>
  <si>
    <t>SH03-00009771</t>
  </si>
  <si>
    <t>SO03-00009770</t>
  </si>
  <si>
    <t>SH03-00009745</t>
  </si>
  <si>
    <t>SO03-00009756</t>
  </si>
  <si>
    <t>SH03-00009732</t>
  </si>
  <si>
    <t>Sainsbury’s Supermarkets Ltd</t>
  </si>
  <si>
    <t>03-00000136</t>
  </si>
  <si>
    <t>SO03-00009719</t>
  </si>
  <si>
    <t>SH03-00009702</t>
  </si>
  <si>
    <t>SO03-00009667</t>
  </si>
  <si>
    <t>SH03-00009642</t>
  </si>
  <si>
    <t>SO03-00009648</t>
  </si>
  <si>
    <t>SH03-00009623</t>
  </si>
  <si>
    <t>SO03-00009647</t>
  </si>
  <si>
    <t>SH03-00009622</t>
  </si>
  <si>
    <t>SO03-00009614</t>
  </si>
  <si>
    <t>SH03-00009590</t>
  </si>
  <si>
    <t>SO03-00009574</t>
  </si>
  <si>
    <t>SH03-00009549</t>
  </si>
  <si>
    <t>SO03-00009549</t>
  </si>
  <si>
    <t>SH03-00009524</t>
  </si>
  <si>
    <t>SO03-00009537</t>
  </si>
  <si>
    <t>SH03-00009514</t>
  </si>
  <si>
    <t>SO03-00009533</t>
  </si>
  <si>
    <t>SH03-00009510</t>
  </si>
  <si>
    <t>SO03-00009529</t>
  </si>
  <si>
    <t>SH03-00009506</t>
  </si>
  <si>
    <t>SO03-00009480</t>
  </si>
  <si>
    <t>SH03-00009455</t>
  </si>
  <si>
    <t>SO03-00009462</t>
  </si>
  <si>
    <t>SH03-00009435</t>
  </si>
  <si>
    <t>SO03-00009459</t>
  </si>
  <si>
    <t>SH03-00009432</t>
  </si>
  <si>
    <t>SO03-00009456</t>
  </si>
  <si>
    <t>SH03-00009427</t>
  </si>
  <si>
    <t>SO03-00009403</t>
  </si>
  <si>
    <t>SH03-00009374</t>
  </si>
  <si>
    <t>SO03-00009395</t>
  </si>
  <si>
    <t>SH03-00009366</t>
  </si>
  <si>
    <t>SO03-00009391</t>
  </si>
  <si>
    <t>SH03-00009362</t>
  </si>
  <si>
    <t>SO03-00009348</t>
  </si>
  <si>
    <t>SH03-00009316</t>
  </si>
  <si>
    <t>SO03-00009675</t>
  </si>
  <si>
    <t>SH03-00009650</t>
  </si>
  <si>
    <t>SO03-00009369</t>
  </si>
  <si>
    <t>SH03-00009443</t>
  </si>
  <si>
    <t>SO03-00009361</t>
  </si>
  <si>
    <t>SH03-00009333</t>
  </si>
  <si>
    <t>SO03-00009985</t>
  </si>
  <si>
    <t>SH03-00009959</t>
  </si>
  <si>
    <t>SO03-00009982</t>
  </si>
  <si>
    <t>SH03-00009956</t>
  </si>
  <si>
    <t>SO03-00009908</t>
  </si>
  <si>
    <t>SH03-00009882</t>
  </si>
  <si>
    <t>SO03-00009896</t>
  </si>
  <si>
    <t>SH03-00009870</t>
  </si>
  <si>
    <t>SO03-00009895</t>
  </si>
  <si>
    <t>SH03-00009868</t>
  </si>
  <si>
    <t>SO03-00009888</t>
  </si>
  <si>
    <t>SH03-00009861</t>
  </si>
  <si>
    <t>SO03-00009818</t>
  </si>
  <si>
    <t>SH03-00009793</t>
  </si>
  <si>
    <t>SO03-00009802</t>
  </si>
  <si>
    <t>SH03-00009777</t>
  </si>
  <si>
    <t>SO03-00009775</t>
  </si>
  <si>
    <t>SH03-00009752</t>
  </si>
  <si>
    <t>SO03-00009761</t>
  </si>
  <si>
    <t>SH03-00009737</t>
  </si>
  <si>
    <t>SO03-00009749</t>
  </si>
  <si>
    <t>SH03-00009725</t>
  </si>
  <si>
    <t>SO03-00009683</t>
  </si>
  <si>
    <t>SH03-00009658</t>
  </si>
  <si>
    <t>SO03-00009651</t>
  </si>
  <si>
    <t>SH03-00009625</t>
  </si>
  <si>
    <t>SO03-00009645</t>
  </si>
  <si>
    <t>SH03-00009620</t>
  </si>
  <si>
    <t>SO03-00009627</t>
  </si>
  <si>
    <t>SH03-00009604</t>
  </si>
  <si>
    <t>SO03-00009621</t>
  </si>
  <si>
    <t>SH03-00009597</t>
  </si>
  <si>
    <t>SO03-00009581</t>
  </si>
  <si>
    <t>SH03-00009556</t>
  </si>
  <si>
    <t>SO03-00009552</t>
  </si>
  <si>
    <t>SH03-00009527</t>
  </si>
  <si>
    <t>SO03-00009536</t>
  </si>
  <si>
    <t>SH03-00009513</t>
  </si>
  <si>
    <t>SO03-00009495</t>
  </si>
  <si>
    <t>SH03-00009472</t>
  </si>
  <si>
    <t>SO03-00009483</t>
  </si>
  <si>
    <t>SH03-00009459</t>
  </si>
  <si>
    <t>SO03-00009460</t>
  </si>
  <si>
    <t>SH03-00009433</t>
  </si>
  <si>
    <t>SO03-00009413</t>
  </si>
  <si>
    <t>SH03-00009384</t>
  </si>
  <si>
    <t>SO03-00009407</t>
  </si>
  <si>
    <t>SH03-00009378</t>
  </si>
  <si>
    <t>V &amp; M (Tolworth) Ltd</t>
  </si>
  <si>
    <t>03-00000111</t>
  </si>
  <si>
    <t>SO03-00009388</t>
  </si>
  <si>
    <t>SH03-00009359</t>
  </si>
  <si>
    <t>SO03-00009386</t>
  </si>
  <si>
    <t>SH03-00009357</t>
  </si>
  <si>
    <t>SO03-00009370</t>
  </si>
  <si>
    <t>SH03-00009342</t>
  </si>
  <si>
    <t>SO03-00009363</t>
  </si>
  <si>
    <t>SH03-00009335</t>
  </si>
  <si>
    <t>SO03-00009352</t>
  </si>
  <si>
    <t>SH03-00009325</t>
  </si>
  <si>
    <t>SO03-00009828</t>
  </si>
  <si>
    <t>SH03-00009802</t>
  </si>
  <si>
    <t>SO03-00009808</t>
  </si>
  <si>
    <t>SH03-00009783</t>
  </si>
  <si>
    <t>SO03-00009729</t>
  </si>
  <si>
    <t>SH03-00009705</t>
  </si>
  <si>
    <t>SO03-00009723</t>
  </si>
  <si>
    <t>SH03-00009697</t>
  </si>
  <si>
    <t>SO03-00009658</t>
  </si>
  <si>
    <t>SH03-00009633</t>
  </si>
  <si>
    <t>SO03-00009652</t>
  </si>
  <si>
    <t>SH03-00009627</t>
  </si>
  <si>
    <t>SO03-00009630</t>
  </si>
  <si>
    <t>SH03-00009605</t>
  </si>
  <si>
    <t>SO03-00009602</t>
  </si>
  <si>
    <t>SH03-00009577</t>
  </si>
  <si>
    <t>SO03-00009599</t>
  </si>
  <si>
    <t>SH03-00009574</t>
  </si>
  <si>
    <t>SO03-00009535</t>
  </si>
  <si>
    <t>SH03-00009512</t>
  </si>
  <si>
    <t>SH03-00009469</t>
  </si>
  <si>
    <t>SO03-00009435</t>
  </si>
  <si>
    <t>SH03-00009406</t>
  </si>
  <si>
    <t>SO03-00009355</t>
  </si>
  <si>
    <t>SH03-00009328</t>
  </si>
  <si>
    <t>SO03-00009616</t>
  </si>
  <si>
    <t>SH03-00009592</t>
  </si>
  <si>
    <t>SO03-00009443</t>
  </si>
  <si>
    <t>SH03-00009412</t>
  </si>
  <si>
    <t>SO03-00009886</t>
  </si>
  <si>
    <t>SH03-00009859</t>
  </si>
  <si>
    <t>SO03-00009843</t>
  </si>
  <si>
    <t>SH03-00009818</t>
  </si>
  <si>
    <t>SO03-00009572</t>
  </si>
  <si>
    <t>SH03-00009547</t>
  </si>
  <si>
    <t>SO03-00009550</t>
  </si>
  <si>
    <t>SH03-00009525</t>
  </si>
  <si>
    <t>SO03-00009834</t>
  </si>
  <si>
    <t>SH03-00009809</t>
  </si>
  <si>
    <t>SO03-00009826</t>
  </si>
  <si>
    <t>SH03-00009800</t>
  </si>
  <si>
    <t>SO03-00009655</t>
  </si>
  <si>
    <t>SH03-00009630</t>
  </si>
  <si>
    <t>SO03-00009489</t>
  </si>
  <si>
    <t>SH03-00009464</t>
  </si>
  <si>
    <t>SO03-00009423</t>
  </si>
  <si>
    <t>SH03-00009394</t>
  </si>
  <si>
    <t>SO03-00009379</t>
  </si>
  <si>
    <t>SH03-00009350</t>
  </si>
  <si>
    <t>SO03-00009354</t>
  </si>
  <si>
    <t>SH03-00009327</t>
  </si>
  <si>
    <t>SO03-00009976</t>
  </si>
  <si>
    <t>SH03-00009950</t>
  </si>
  <si>
    <t>SO03-00009975</t>
  </si>
  <si>
    <t>SH03-00009949</t>
  </si>
  <si>
    <t>SO03-00009974</t>
  </si>
  <si>
    <t>SH03-00009948</t>
  </si>
  <si>
    <t>SO03-00009973</t>
  </si>
  <si>
    <t>SH03-00009947</t>
  </si>
  <si>
    <t>SO03-00009971</t>
  </si>
  <si>
    <t>SH03-00009942</t>
  </si>
  <si>
    <t>SO03-00009969</t>
  </si>
  <si>
    <t>SH03-00009940</t>
  </si>
  <si>
    <t>SO03-00009968</t>
  </si>
  <si>
    <t>SH03-00009939</t>
  </si>
  <si>
    <t>SO03-00009964</t>
  </si>
  <si>
    <t>SH03-00009938</t>
  </si>
  <si>
    <t>vape nation ecigs</t>
  </si>
  <si>
    <t>03-00000161</t>
  </si>
  <si>
    <t>SO03-00009923</t>
  </si>
  <si>
    <t>SH03-00009899</t>
  </si>
  <si>
    <t>SO03-00009911</t>
  </si>
  <si>
    <t>SH03-00009886</t>
  </si>
  <si>
    <t>SO03-00009889</t>
  </si>
  <si>
    <t>SH03-00009862</t>
  </si>
  <si>
    <t>SO03-00009847</t>
  </si>
  <si>
    <t>SH03-00009822</t>
  </si>
  <si>
    <t>SO03-00009825</t>
  </si>
  <si>
    <t>SH03-00009796</t>
  </si>
  <si>
    <t>SO03-00009814</t>
  </si>
  <si>
    <t>SH03-00009787</t>
  </si>
  <si>
    <t>SO03-00009800</t>
  </si>
  <si>
    <t>SH03-00009775</t>
  </si>
  <si>
    <t>SO03-00009799</t>
  </si>
  <si>
    <t>SH03-00009774</t>
  </si>
  <si>
    <t>SO03-00009798</t>
  </si>
  <si>
    <t>SH03-00009773</t>
  </si>
  <si>
    <t>SO03-00009779</t>
  </si>
  <si>
    <t>SH03-00009753</t>
  </si>
  <si>
    <t>SO03-00009776</t>
  </si>
  <si>
    <t>SH03-00009751</t>
  </si>
  <si>
    <t>SO03-00009772</t>
  </si>
  <si>
    <t>SH03-00009747</t>
  </si>
  <si>
    <t>SO03-00009771</t>
  </si>
  <si>
    <t>SH03-00009746</t>
  </si>
  <si>
    <t>SO03-00009768</t>
  </si>
  <si>
    <t>SH03-00009743</t>
  </si>
  <si>
    <t>SO03-00009767</t>
  </si>
  <si>
    <t>SH03-00009742</t>
  </si>
  <si>
    <t>SO03-00009754</t>
  </si>
  <si>
    <t>SH03-00009730</t>
  </si>
  <si>
    <t>SO03-00009742</t>
  </si>
  <si>
    <t>SH03-00009718</t>
  </si>
  <si>
    <t>SO03-00009741</t>
  </si>
  <si>
    <t>SH03-00009717</t>
  </si>
  <si>
    <t>SO03-00009740</t>
  </si>
  <si>
    <t>SH03-00009716</t>
  </si>
  <si>
    <t>SO03-00009739</t>
  </si>
  <si>
    <t>SH03-00009715</t>
  </si>
  <si>
    <t>SO03-00009733</t>
  </si>
  <si>
    <t>SH03-00009709</t>
  </si>
  <si>
    <t>SO03-00009698</t>
  </si>
  <si>
    <t>SH03-00009669</t>
  </si>
  <si>
    <t>SO03-00009689</t>
  </si>
  <si>
    <t>SH03-00009664</t>
  </si>
  <si>
    <t>SO03-00009680</t>
  </si>
  <si>
    <t>SH03-00009651</t>
  </si>
  <si>
    <t>SO03-00009671</t>
  </si>
  <si>
    <t>SH03-00009646</t>
  </si>
  <si>
    <t>SO03-00009662</t>
  </si>
  <si>
    <t>SH03-00009637</t>
  </si>
  <si>
    <t>SO03-00009661</t>
  </si>
  <si>
    <t>SH03-00009636</t>
  </si>
  <si>
    <t>SO03-00009660</t>
  </si>
  <si>
    <t>SH03-00009635</t>
  </si>
  <si>
    <t>SO03-00009632</t>
  </si>
  <si>
    <t>SH03-00009607</t>
  </si>
  <si>
    <t>SO03-00009617</t>
  </si>
  <si>
    <t>SH03-00009593</t>
  </si>
  <si>
    <t>SO03-00009597</t>
  </si>
  <si>
    <t>SH03-00009572</t>
  </si>
  <si>
    <t>SO03-00009596</t>
  </si>
  <si>
    <t>SH03-00009571</t>
  </si>
  <si>
    <t>SO03-00009594</t>
  </si>
  <si>
    <t>SH03-00009569</t>
  </si>
  <si>
    <t>SO03-00009593</t>
  </si>
  <si>
    <t>SH03-00009568</t>
  </si>
  <si>
    <t>SO03-00009592</t>
  </si>
  <si>
    <t>SH03-00009567</t>
  </si>
  <si>
    <t>SO03-00009590</t>
  </si>
  <si>
    <t>SH03-00009565</t>
  </si>
  <si>
    <t>SO03-00009577</t>
  </si>
  <si>
    <t>SH03-00009552</t>
  </si>
  <si>
    <t>SO03-00009545</t>
  </si>
  <si>
    <t>SH03-00009520</t>
  </si>
  <si>
    <t>SO03-00009544</t>
  </si>
  <si>
    <t>SH03-00009519</t>
  </si>
  <si>
    <t>SO03-00009543</t>
  </si>
  <si>
    <t>SH03-00009518</t>
  </si>
  <si>
    <t>SO03-00009541</t>
  </si>
  <si>
    <t>SH03-00009516</t>
  </si>
  <si>
    <t>SO03-00009527</t>
  </si>
  <si>
    <t>SH03-00009504</t>
  </si>
  <si>
    <t>SO03-00009526</t>
  </si>
  <si>
    <t>SH03-00009503</t>
  </si>
  <si>
    <t>SO03-00009525</t>
  </si>
  <si>
    <t>SH03-00009502</t>
  </si>
  <si>
    <t>SO03-00009524</t>
  </si>
  <si>
    <t>SH03-00009500</t>
  </si>
  <si>
    <t>SO03-00009522</t>
  </si>
  <si>
    <t>SH03-00009499</t>
  </si>
  <si>
    <t>SO03-00009521</t>
  </si>
  <si>
    <t>SH03-00009498</t>
  </si>
  <si>
    <t>SO03-00009477</t>
  </si>
  <si>
    <t>SH03-00009452</t>
  </si>
  <si>
    <t>SO03-00009471</t>
  </si>
  <si>
    <t>SH03-00009442</t>
  </si>
  <si>
    <t>SO03-00009464</t>
  </si>
  <si>
    <t>SH03-00009431</t>
  </si>
  <si>
    <t>SO03-00009454</t>
  </si>
  <si>
    <t>SH03-00009425</t>
  </si>
  <si>
    <t>SO03-00009451</t>
  </si>
  <si>
    <t>SH03-00009417</t>
  </si>
  <si>
    <t>SO03-00009431</t>
  </si>
  <si>
    <t>SH03-00009402</t>
  </si>
  <si>
    <t>SO03-00009158</t>
  </si>
  <si>
    <t>SH03-00009322</t>
  </si>
  <si>
    <t>SO03-00009157</t>
  </si>
  <si>
    <t>SH03-00009321</t>
  </si>
  <si>
    <t>SO03-00009156</t>
  </si>
  <si>
    <t>SH03-00009320</t>
  </si>
  <si>
    <t>SO03-00009154</t>
  </si>
  <si>
    <t>SH03-00009319</t>
  </si>
  <si>
    <t>SO03-00009984</t>
  </si>
  <si>
    <t>SH03-00009958</t>
  </si>
  <si>
    <t>SO03-00009928</t>
  </si>
  <si>
    <t>SH03-00009904</t>
  </si>
  <si>
    <t>SO03-00009894</t>
  </si>
  <si>
    <t>SH03-00009867</t>
  </si>
  <si>
    <t>SO03-00009881</t>
  </si>
  <si>
    <t>SH03-00009854</t>
  </si>
  <si>
    <t>SO03-00009857</t>
  </si>
  <si>
    <t>SH03-00009832</t>
  </si>
  <si>
    <t>SO03-00009832</t>
  </si>
  <si>
    <t>SH03-00009804</t>
  </si>
  <si>
    <t>SO03-00009812</t>
  </si>
  <si>
    <t>SH03-00009788</t>
  </si>
  <si>
    <t>SO03-00009791</t>
  </si>
  <si>
    <t>SH03-00009767</t>
  </si>
  <si>
    <t>SO03-00009790</t>
  </si>
  <si>
    <t>SH03-00009766</t>
  </si>
  <si>
    <t>SO03-00009786</t>
  </si>
  <si>
    <t>SH03-00009762</t>
  </si>
  <si>
    <t>SO03-00009690</t>
  </si>
  <si>
    <t>SH03-00009665</t>
  </si>
  <si>
    <t>SO03-00009629</t>
  </si>
  <si>
    <t>SH03-00009600</t>
  </si>
  <si>
    <t>SO03-00009532</t>
  </si>
  <si>
    <t>SH03-00009509</t>
  </si>
  <si>
    <t>SO03-00009472</t>
  </si>
  <si>
    <t>SH03-00009445</t>
  </si>
  <si>
    <t>SO03-00009419</t>
  </si>
  <si>
    <t>SH03-00009390</t>
  </si>
  <si>
    <t>SO03-00009347</t>
  </si>
  <si>
    <t>SH03-00009315</t>
  </si>
  <si>
    <t>SH03-00009470</t>
  </si>
  <si>
    <t>SO03-00009960</t>
  </si>
  <si>
    <t>SH03-00009934</t>
  </si>
  <si>
    <t>SO03-00009701</t>
  </si>
  <si>
    <t>SH03-00009676</t>
  </si>
  <si>
    <t>1 of 70</t>
  </si>
  <si>
    <t>Freight In Rates</t>
  </si>
  <si>
    <t>Current Month</t>
  </si>
  <si>
    <t>Freight Per Unit</t>
  </si>
  <si>
    <t>Item Master</t>
  </si>
  <si>
    <t>Amount to Expense Freight Inbound</t>
  </si>
  <si>
    <t>18 Oct 2018 10:15 AM GMT-08:00</t>
  </si>
  <si>
    <t>E-LIQUID, Orange Twist (Old Fashioned), 5.0%</t>
  </si>
  <si>
    <t>COA-131100</t>
  </si>
  <si>
    <t>Prepaid Trade Marketing Fixtures</t>
  </si>
  <si>
    <t>130110</t>
  </si>
  <si>
    <t>NAUSA-STR-4100-JUL</t>
  </si>
  <si>
    <t>COA-220950</t>
  </si>
  <si>
    <t>COA-632070</t>
  </si>
  <si>
    <t>Moving Services</t>
  </si>
  <si>
    <t>632070</t>
  </si>
  <si>
    <t>COA-632075</t>
  </si>
  <si>
    <t>Emergency Services</t>
  </si>
  <si>
    <t>632075</t>
  </si>
  <si>
    <t>INTUK-CRP-6000-JRK</t>
  </si>
  <si>
    <t>FR001-CRP-4100-JRK</t>
  </si>
  <si>
    <t>INTUK-CRP-4600-JRK</t>
  </si>
  <si>
    <t>INTUK-CRP-6000-JSK</t>
  </si>
  <si>
    <t>DE001-CRP-4100-JSK</t>
  </si>
  <si>
    <t>INTUK-CRP-4600-JSK</t>
  </si>
  <si>
    <t>CH001-CRP-4100-JUL</t>
  </si>
  <si>
    <t>COM2760</t>
  </si>
  <si>
    <t>Turbo Lite Pod, Glacier Mint</t>
  </si>
  <si>
    <t>COM2761</t>
  </si>
  <si>
    <t>Turbo Lite Pod, Mango Nectar</t>
  </si>
  <si>
    <t>COM2762</t>
  </si>
  <si>
    <t>Turbo Lite Pod, Royale Crème</t>
  </si>
  <si>
    <t>COM2763</t>
  </si>
  <si>
    <t>Turbo Lite Pod, Golden Tobacco</t>
  </si>
  <si>
    <t>COM2764</t>
  </si>
  <si>
    <t>Turbo Lite Pod, Alpine Strawberry</t>
  </si>
  <si>
    <t>COM2765</t>
  </si>
  <si>
    <t>Turbo Lite Pod, Apple Orchard</t>
  </si>
  <si>
    <t>CP2018-080</t>
  </si>
  <si>
    <t>Filling Line 17 (includes Eclipse, Pharmaworks, and Langen</t>
  </si>
  <si>
    <t>CP2018-081</t>
  </si>
  <si>
    <t>Filling Line 18 (includes Eclipse, Pharmaworks, and Langen</t>
  </si>
  <si>
    <t>CP2018-082</t>
  </si>
  <si>
    <t>Pod Assembly Machines (PAM) 121-123</t>
  </si>
  <si>
    <t>CP2018-083</t>
  </si>
  <si>
    <t>Leister Turbo Lite added</t>
  </si>
  <si>
    <t>CP2018-084</t>
  </si>
  <si>
    <t>Stamping Dies and Cutting/Collecting Machine</t>
  </si>
  <si>
    <t>CP2018-085</t>
  </si>
  <si>
    <t>Force Tensiometer</t>
  </si>
  <si>
    <t>CP2018-087</t>
  </si>
  <si>
    <t>Gas Chromatograph w/ single quadrupole Mass Spectrometer Detector</t>
  </si>
  <si>
    <t>CP2018-088</t>
  </si>
  <si>
    <t>Jagwar lines 1-12</t>
  </si>
  <si>
    <t>CP2018-089</t>
  </si>
  <si>
    <t>Reliability Lab</t>
  </si>
  <si>
    <t>CP2018-090</t>
  </si>
  <si>
    <t>Myzy - ICP, FCT, SFG Tester (Jagwar)</t>
  </si>
  <si>
    <t>CP2018-091</t>
  </si>
  <si>
    <t>Bozhon - FG00, FG24 Tester (Jagwar)</t>
  </si>
  <si>
    <t>CP2018-092</t>
  </si>
  <si>
    <t>Flex E-Waste Trash Compactor</t>
  </si>
  <si>
    <t>CP2018-093</t>
  </si>
  <si>
    <t>Kunshan Fuhao Electronic Science - Electrical Contact</t>
  </si>
  <si>
    <t>CP2018-094</t>
  </si>
  <si>
    <t>Bojay CJ Testers at Pegatron Suzhou</t>
  </si>
  <si>
    <t>CP2018-095</t>
  </si>
  <si>
    <t>Material Roll Handling Equipment for Larger Material on TF2</t>
  </si>
  <si>
    <t>CP2018-096</t>
  </si>
  <si>
    <t>Drop Shape Analyzer</t>
  </si>
  <si>
    <t>CP2018-097</t>
  </si>
  <si>
    <t>VPN implementation and Site server installation</t>
  </si>
  <si>
    <t>F0005-CRP-6000-JUL</t>
  </si>
  <si>
    <t>F0014-CRP-6000-JUL</t>
  </si>
  <si>
    <t>CP2018-504</t>
  </si>
  <si>
    <t>Deerfield build-out</t>
  </si>
  <si>
    <t>CP2018-505</t>
  </si>
  <si>
    <t>Pier 70 Bldg 102</t>
  </si>
  <si>
    <t>F0017-CRP-6000-JUL</t>
  </si>
  <si>
    <t>CP2018-506</t>
  </si>
  <si>
    <t>Engraving Machines</t>
  </si>
  <si>
    <t>CP2018-507</t>
  </si>
  <si>
    <t>Mountain View buildout</t>
  </si>
  <si>
    <t>F0019-CRP-6000-JUL</t>
  </si>
  <si>
    <t>F0019-CRP-4100-JUL</t>
  </si>
  <si>
    <t>CP2018-509</t>
  </si>
  <si>
    <t>Dallas Suite 375</t>
  </si>
  <si>
    <t>F0017-CRP-4100-JUL</t>
  </si>
  <si>
    <t>CP2018-510</t>
  </si>
  <si>
    <t>Pier 70 - 102, 540 20th</t>
  </si>
  <si>
    <t>CP2018-511</t>
  </si>
  <si>
    <t>Toronto</t>
  </si>
  <si>
    <t>F0021-CRP-6000-JUL</t>
  </si>
  <si>
    <t>F0021-CRP-4100-JUL</t>
  </si>
  <si>
    <t>CP2018-512</t>
  </si>
  <si>
    <t>AIC 271</t>
  </si>
  <si>
    <t>F0018-CRP-6000-JUL</t>
  </si>
  <si>
    <t>F0018-CRP-4100-JUL</t>
  </si>
  <si>
    <t>CP2019-001</t>
  </si>
  <si>
    <t>Kyoto Line 4</t>
  </si>
  <si>
    <t>CP2019-002</t>
  </si>
  <si>
    <t>Kyoto Line 5</t>
  </si>
  <si>
    <t>CP2019-003</t>
  </si>
  <si>
    <t>PAM 121 to 127</t>
  </si>
  <si>
    <t>JUUL USB Charging Dock</t>
  </si>
  <si>
    <t>JUUL FR USB Charger Dock</t>
  </si>
  <si>
    <t>J1A2737</t>
  </si>
  <si>
    <t>JUUL Charging Case, Israel</t>
  </si>
  <si>
    <t>J1A2738</t>
  </si>
  <si>
    <t>JUUL Charging Case, UK</t>
  </si>
  <si>
    <t>J1A2739</t>
  </si>
  <si>
    <t>JUUL Charging Case, Canada</t>
  </si>
  <si>
    <t>J1A2740</t>
  </si>
  <si>
    <t>JUUL Charging Case, Russia</t>
  </si>
  <si>
    <t>J1A2741</t>
  </si>
  <si>
    <t>JUUL Charging Case, France</t>
  </si>
  <si>
    <t>J1A2742</t>
  </si>
  <si>
    <t>JUUL Charging Case, Germany</t>
  </si>
  <si>
    <t>J1A2743</t>
  </si>
  <si>
    <t>JUUL Charging Case, Italy</t>
  </si>
  <si>
    <t>J1A2744</t>
  </si>
  <si>
    <t>JUUL Charging Case, Poland</t>
  </si>
  <si>
    <t>J1A2745</t>
  </si>
  <si>
    <t>JUUL Charging Case, Spain</t>
  </si>
  <si>
    <t>J1A2746</t>
  </si>
  <si>
    <t>JUUL Charging Case, Netherlands</t>
  </si>
  <si>
    <t>J1A2747</t>
  </si>
  <si>
    <t>JUUL Charging Case, Switzerland</t>
  </si>
  <si>
    <t>JUUL pods Creme 5% 2.8ml 4-pack</t>
  </si>
  <si>
    <t>JUUL pods Fruit 5% 2.8ml 4-pack</t>
  </si>
  <si>
    <t>JUUL pods Mint 5% 2.8ml 4-pack</t>
  </si>
  <si>
    <t>JUUL Pods Cucumber 5.0% 2.8ml 4-pack</t>
  </si>
  <si>
    <t>JUUL Pods Menthol 5.0% 2.8ml 4-pack</t>
  </si>
  <si>
    <t>JUULPods, UK Alpine Strawberry Refill Kit 20mg/mL, 4-Pack</t>
  </si>
  <si>
    <t>HCORP-CRP-4100-JRK</t>
  </si>
  <si>
    <t>J1T2662</t>
  </si>
  <si>
    <t>JUULpods FR Golden Tobacco 20mg/mL (2pack)</t>
  </si>
  <si>
    <t>J1T2663</t>
  </si>
  <si>
    <t>JUULpods FR Glacier Mint 20mg/mL (2pack)</t>
  </si>
  <si>
    <t>J1T2664</t>
  </si>
  <si>
    <t>JUULpods FR Mango Nectar 20mg/mL (2pack)</t>
  </si>
  <si>
    <t>J1T2665</t>
  </si>
  <si>
    <t>JUULpods FR Royal Crème 20mg/mL (2pack)</t>
  </si>
  <si>
    <t>J1T2666</t>
  </si>
  <si>
    <t>JUULpods FR Alpine Strawberry 20mg/mL (2pack)</t>
  </si>
  <si>
    <t>J1T2667</t>
  </si>
  <si>
    <t>JUULpods FR Apple Orchard 20mg/mL (2pack)</t>
  </si>
  <si>
    <t>MKT2686</t>
  </si>
  <si>
    <t>2 PK Wobbler 3x5</t>
  </si>
  <si>
    <t>MKT2687</t>
  </si>
  <si>
    <t>2 PK MSRP Wobbler 3x5</t>
  </si>
  <si>
    <t>MKT2688</t>
  </si>
  <si>
    <t>2 PK CA MSRP Wobbler 3x5</t>
  </si>
  <si>
    <t>MKT2689</t>
  </si>
  <si>
    <t>2 PK Strip 4x10</t>
  </si>
  <si>
    <t>MKT2690</t>
  </si>
  <si>
    <t>2 PK MSRP Strip 4x10</t>
  </si>
  <si>
    <t>MKT2691</t>
  </si>
  <si>
    <t>2 PK CA MSRP Strip 4x10</t>
  </si>
  <si>
    <t>MKT2692</t>
  </si>
  <si>
    <t>2 PK Strip 12x2</t>
  </si>
  <si>
    <t>MKT2693</t>
  </si>
  <si>
    <t>2 PK MSRP Strip 12x2</t>
  </si>
  <si>
    <t>MKT2694</t>
  </si>
  <si>
    <t>2 PK CA MSRP Strip 12x2</t>
  </si>
  <si>
    <t>MKT2695</t>
  </si>
  <si>
    <t>2 PK Strip 23x2</t>
  </si>
  <si>
    <t>MKT2696</t>
  </si>
  <si>
    <t>2 PK MSRP Strip 23x2</t>
  </si>
  <si>
    <t>MKT2697</t>
  </si>
  <si>
    <t>2 PK CA MSRP Strip 23x2</t>
  </si>
  <si>
    <t>MKT2698</t>
  </si>
  <si>
    <t>2 PK Strip 34.5x2</t>
  </si>
  <si>
    <t>MKT2699</t>
  </si>
  <si>
    <t>2 PK MSRP Strip 34.5x2</t>
  </si>
  <si>
    <t>MKT2700</t>
  </si>
  <si>
    <t>2 PK CA MSRP Strip 34.5x2</t>
  </si>
  <si>
    <t>MKT2701</t>
  </si>
  <si>
    <t>2 PK Strip 7.5x1</t>
  </si>
  <si>
    <t>MKT2702</t>
  </si>
  <si>
    <t>2 PK MSRP Strip 7.5x1</t>
  </si>
  <si>
    <t>MKT2703</t>
  </si>
  <si>
    <t>2 PK CA MSRP Strip 7.5x1</t>
  </si>
  <si>
    <t>MKT2704</t>
  </si>
  <si>
    <t>2 PK Strip 20x1</t>
  </si>
  <si>
    <t>MKT2705</t>
  </si>
  <si>
    <t>2 PK MSRP Strip 20x1</t>
  </si>
  <si>
    <t>MKT2706</t>
  </si>
  <si>
    <t>2 PK CA MSRP Strip 20x1</t>
  </si>
  <si>
    <t>MKT2707</t>
  </si>
  <si>
    <t>2 PK LIT Strip 12.5x2</t>
  </si>
  <si>
    <t>MKT2708</t>
  </si>
  <si>
    <t>2 PK MSRP LIT Strip 12.5x2</t>
  </si>
  <si>
    <t>MKT2709</t>
  </si>
  <si>
    <t>2 PK CA MSRP LIT Strip 12.5x2</t>
  </si>
  <si>
    <t>MKT2710</t>
  </si>
  <si>
    <t>2 PK LIT Strip 11.25x2</t>
  </si>
  <si>
    <t>MKT2711</t>
  </si>
  <si>
    <t>2 PK MSRP LIT Strip 11.25x2</t>
  </si>
  <si>
    <t>MKT2712</t>
  </si>
  <si>
    <t>2 PK CA MSRP LIT Strip 11.25x2</t>
  </si>
  <si>
    <t>MKT2713</t>
  </si>
  <si>
    <t>2 PK LIT Strip 11x2</t>
  </si>
  <si>
    <t>MKT2714</t>
  </si>
  <si>
    <t>2 PK MSRP LIT Strip 11x2</t>
  </si>
  <si>
    <t>MKT2715</t>
  </si>
  <si>
    <t>2 PK CA MSRP LIT Strip 11x2</t>
  </si>
  <si>
    <t>MKT2716</t>
  </si>
  <si>
    <t>2 PK LIT Strip 22.5x2</t>
  </si>
  <si>
    <t>MKT2717</t>
  </si>
  <si>
    <t>2 PK MSRP LIT Strip 22.5x2</t>
  </si>
  <si>
    <t>MKT2718</t>
  </si>
  <si>
    <t>2 PK CA MSRP LIT Strip 22.5x2</t>
  </si>
  <si>
    <t>MKT2719</t>
  </si>
  <si>
    <t>2 PK LIT Strip 34.5x2</t>
  </si>
  <si>
    <t>MKT2720</t>
  </si>
  <si>
    <t>2 PK MSRP LIT Strip 34.5x2</t>
  </si>
  <si>
    <t>MKT2721</t>
  </si>
  <si>
    <t>2 PK CA MSRP LIT Strip 34.5x2</t>
  </si>
  <si>
    <t>MKT2722</t>
  </si>
  <si>
    <t>JUUL 18 Retailer Booklet 5x7</t>
  </si>
  <si>
    <t>MKT2723</t>
  </si>
  <si>
    <t>JUUL 18 GTKJ Poster 18x24</t>
  </si>
  <si>
    <t>MKT2724</t>
  </si>
  <si>
    <t>JUUL 18 SCS Poster 18x24</t>
  </si>
  <si>
    <t>MKT2725</t>
  </si>
  <si>
    <t>JUUL 18 FSBD Poster 18x24</t>
  </si>
  <si>
    <t>MKT2726</t>
  </si>
  <si>
    <t>JUUL 18 GTFOJ Poster 18x24</t>
  </si>
  <si>
    <t>MKT2727</t>
  </si>
  <si>
    <t>JUUL 18 GTKJ Poster 22x28</t>
  </si>
  <si>
    <t>MKT2728</t>
  </si>
  <si>
    <t>JUUL 18 SCS Poster 22x28</t>
  </si>
  <si>
    <t>MKT2729</t>
  </si>
  <si>
    <t>JUUL 18 FSBD Poster 22x28</t>
  </si>
  <si>
    <t>MKT2730</t>
  </si>
  <si>
    <t>JUUL 18 GTFOJ Poster 22x28</t>
  </si>
  <si>
    <t>MKT2731</t>
  </si>
  <si>
    <t>JUUL 18 MTS TTent 7x11</t>
  </si>
  <si>
    <t>MKT2732</t>
  </si>
  <si>
    <t>JUUL 18 GTFOJ TTent 7x11</t>
  </si>
  <si>
    <t>MKT2733</t>
  </si>
  <si>
    <t>JUUL 18 MTS PGK CM 17x11</t>
  </si>
  <si>
    <t>MKT2734</t>
  </si>
  <si>
    <t>JUUL 18 MTS Dev &amp; Pod CM 17x11</t>
  </si>
  <si>
    <t>MKT2735</t>
  </si>
  <si>
    <t>JUUL 18 MTS Consumer Brochure</t>
  </si>
  <si>
    <t>MKT2736</t>
  </si>
  <si>
    <t>JUUL 18 SCS Standee 33x80</t>
  </si>
  <si>
    <t>MKT2748</t>
  </si>
  <si>
    <t>JUUL Shelf Strip $12.99 4x10</t>
  </si>
  <si>
    <t>MKT2749</t>
  </si>
  <si>
    <t>JUUL Shelf Strip $13.99 4x10</t>
  </si>
  <si>
    <t>MKT2750</t>
  </si>
  <si>
    <t>JUUL Shelf Strip $14.99 4x10</t>
  </si>
  <si>
    <t>MKT2751</t>
  </si>
  <si>
    <t>JUUL Shelf Strip $15.99 4x10</t>
  </si>
  <si>
    <t>MKT2752</t>
  </si>
  <si>
    <t>JUUL Shelf Strip $16.99 4x10</t>
  </si>
  <si>
    <t>MKT2753</t>
  </si>
  <si>
    <t>JUUL Shelf Strip $17.99 4x10</t>
  </si>
  <si>
    <t>MKT2754</t>
  </si>
  <si>
    <t>JUUL Shelf Strip $24.99 4x10</t>
  </si>
  <si>
    <t>MKT2755</t>
  </si>
  <si>
    <t>JUUL Shelf Strip $25.99 4x10</t>
  </si>
  <si>
    <t>MKT2756</t>
  </si>
  <si>
    <t>JUUL Shelf Strip $26.99 4x10</t>
  </si>
  <si>
    <t>MKT2757</t>
  </si>
  <si>
    <t>JUUL Shelf Strip 2 / $28 4x10</t>
  </si>
  <si>
    <t>MKT2758</t>
  </si>
  <si>
    <t>JUUL Shelf Strip 2 / $30 4x10</t>
  </si>
  <si>
    <t>MKT2759</t>
  </si>
  <si>
    <t>JUUL Shelf Strip 3 / $45 4x10</t>
  </si>
  <si>
    <t>RTNBOXCA</t>
  </si>
  <si>
    <t>Box - Return Kit for Canada</t>
  </si>
  <si>
    <t>1 day shipment est</t>
  </si>
  <si>
    <t>Shipments Oct 2018</t>
  </si>
  <si>
    <t>Amount to be Expensed</t>
  </si>
  <si>
    <t>Sep Capitilized Freight</t>
  </si>
  <si>
    <t>INTUK-CRP-6000-JUL</t>
  </si>
  <si>
    <t>INTUK-CRP-4100-JUL</t>
  </si>
  <si>
    <t>Freight In Expense Accrual OCt 2018</t>
  </si>
  <si>
    <t>JUUL LABS, INC.</t>
  </si>
  <si>
    <t>MONTH/YEAR:</t>
  </si>
  <si>
    <t>GL#:</t>
  </si>
  <si>
    <t>ACCOUNT:</t>
  </si>
  <si>
    <t>220950 Accrued Freight/Fulfillment</t>
  </si>
  <si>
    <t>CURRENCY:</t>
  </si>
  <si>
    <t>GBP</t>
  </si>
  <si>
    <t>Prepared by:</t>
  </si>
  <si>
    <t>Matt Osborn</t>
  </si>
  <si>
    <t xml:space="preserve">Account Description </t>
  </si>
  <si>
    <t>Accruals for freight costs - should reverse the following period</t>
  </si>
  <si>
    <t>Reviewed by:</t>
  </si>
  <si>
    <t>Phil Foyn</t>
  </si>
  <si>
    <t>Amount</t>
  </si>
  <si>
    <t>Preparer Comment</t>
  </si>
  <si>
    <t>GL balance</t>
  </si>
  <si>
    <t>Detailed breakdown</t>
  </si>
  <si>
    <t>#FQ-220950</t>
  </si>
  <si>
    <t>All reversed (see breakdown tab) in September 2018</t>
  </si>
  <si>
    <t>Difference</t>
  </si>
  <si>
    <t>Reconciling Items:</t>
  </si>
  <si>
    <t>Total Reconciling Items</t>
  </si>
  <si>
    <t>MoM Trending Analysis</t>
  </si>
  <si>
    <t>Explanation (If over $100k or 10%)</t>
  </si>
  <si>
    <t>Prior Month Balance</t>
  </si>
  <si>
    <t>June/July and Aug Freight inbound costs plus Arvato WH costs</t>
  </si>
  <si>
    <t>MoM Difference</t>
  </si>
  <si>
    <t>MoM % Change</t>
  </si>
  <si>
    <t>#</t>
  </si>
  <si>
    <t>Review Comment / Action Item</t>
  </si>
  <si>
    <t>Comment Date</t>
  </si>
  <si>
    <t>Preparer Response</t>
  </si>
  <si>
    <t>Response Date</t>
  </si>
  <si>
    <t>Ref</t>
  </si>
  <si>
    <t>Accrual</t>
  </si>
  <si>
    <t>ACCR.ARVATO-Oct18 (75% of £160k Inv 94623882)</t>
  </si>
  <si>
    <t>ACCR&gt;Avarto - Aug 18 &amp; Sept 18</t>
  </si>
  <si>
    <t>ACCR&gt;&gt;Flexport International LLC USD&gt;&gt;pick up date 14.08.2018 freight charges-Oct 18</t>
  </si>
  <si>
    <t>ACCR&gt;&gt;Flexport International LLC USD&gt;&gt;Pickup date Aug 30.2018 freight charges-Oct 18</t>
  </si>
  <si>
    <t>Account Details</t>
  </si>
  <si>
    <t>02 Dec 2018 08:52 AM GMT+00:00</t>
  </si>
  <si>
    <t>Parameters</t>
  </si>
  <si>
    <t>&lt;Empty&gt;</t>
  </si>
  <si>
    <t>Branch (Dynamic):</t>
  </si>
  <si>
    <t>PLOOM</t>
  </si>
  <si>
    <t>Ledger (Dynamic):</t>
  </si>
  <si>
    <t>From Period:</t>
  </si>
  <si>
    <t>102018</t>
  </si>
  <si>
    <t>To Period:</t>
  </si>
  <si>
    <t>Account:</t>
  </si>
  <si>
    <t>Subaccount (Dynamic):</t>
  </si>
  <si>
    <t>From Date (Dynamic):</t>
  </si>
  <si>
    <t>Period Start Date:</t>
  </si>
  <si>
    <t>01/10/2018 00:00:00</t>
  </si>
  <si>
    <t>To Date (Dynamic):</t>
  </si>
  <si>
    <t>Period End Date:</t>
  </si>
  <si>
    <t>31/10/2018 00:00:00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</si>
  <si>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</si>
  <si>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</si>
  <si>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</si>
  <si>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</si>
  <si>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</si>
  <si>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</si>
  <si>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Beginning Balance:</t>
  </si>
  <si>
    <t>-173185.65</t>
  </si>
  <si>
    <t>Turnover:</t>
  </si>
  <si>
    <t>-180709.6</t>
  </si>
  <si>
    <t>Ending Balance:</t>
  </si>
  <si>
    <t>-353895.25</t>
  </si>
  <si>
    <t>Selected</t>
  </si>
  <si>
    <t>Module</t>
  </si>
  <si>
    <t>Batch Number</t>
  </si>
  <si>
    <t>Tran. Date</t>
  </si>
  <si>
    <t>Period</t>
  </si>
  <si>
    <t>Beg. Balance</t>
  </si>
  <si>
    <t>GL</t>
  </si>
  <si>
    <t>GL03-00029508</t>
  </si>
  <si>
    <t>Freight In Expense Accrual Sep 2018</t>
  </si>
  <si>
    <t>GL03-00029595</t>
  </si>
  <si>
    <t>Arvato Invoice Sept 18 - montlhy fixed fee</t>
  </si>
  <si>
    <t>Accrue Stampli</t>
  </si>
  <si>
    <t>Re-Accrue Arvato - August 18 as inovice not yet received</t>
  </si>
  <si>
    <t>GL03-00032748</t>
  </si>
  <si>
    <t>GL03-00032455</t>
  </si>
  <si>
    <t>ACCR.ARVATO</t>
  </si>
  <si>
    <t>GL03-00032463</t>
  </si>
  <si>
    <t>GL03-00032723</t>
  </si>
  <si>
    <t>FLEX-382035-1</t>
  </si>
  <si>
    <t>FLEX-403093-1</t>
  </si>
  <si>
    <t>Net Capitalized Balance after Reclass AP Invoices JNL from Inventory/Connor Group</t>
  </si>
  <si>
    <t xml:space="preserve">Accrued Freight </t>
  </si>
  <si>
    <t>backup</t>
  </si>
  <si>
    <t>75% accrual of Inv 94623882 - UK Mgt neogotiating lower fees/Pick Pack Rate</t>
  </si>
  <si>
    <t>Aug &amp; Sept Inv not yet agreed. Pick Pack rate under 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</si>
</sst>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\/d\/yyyy"/>
    <numFmt numFmtId="167" formatCode="m\/d\/yyyy\ h:mm\ AM/PM"/>
    <numFmt numFmtId="168" formatCode="_(&quot;$&quot;* #,##0.000_);_(&quot;$&quot;* \(#,##0.000\);_(&quot;$&quot;* &quot;-&quot;??_);_(@_)"/>
    <numFmt numFmtId="169" formatCode="dd\/mm\/yyyy"/>
    <numFmt numFmtId="170" formatCode="dd\/mm\/yyyy\ hh:mm"/>
    <numFmt numFmtId="171" formatCode="[$-409]mmm\-yy;@"/>
    <numFmt numFmtId="172" formatCode="_(&quot;£&quot;* #,##0.00_);_(&quot;£&quot;* \(#,##0.00\);_(&quot;£&quot;* &quot;-&quot;??_);_(@_)"/>
  </numFmts>
  <fonts count="36" x14ac:knownFonts="1">
    <font>
      <sz val="9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8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indexed="8"/>
      <name val="Calibri"/>
      <family val="2"/>
      <scheme val="minor"/>
    </font>
    <font>
      <b/>
      <u val="doubleAccounting"/>
      <sz val="9"/>
      <color indexed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FFFF00"/>
        <bgColor indexed="64"/>
      </patternFill>
    </fill>
    <fill>
      <patternFill patternType="solid">
        <fgColor rgb="FFF8F8FF"/>
        <bgColor rgb="FFF8F8FF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74">
    <xf numFmtId="0" fontId="0" fillId="0" borderId="0" applyAlignment="0"/>
    <xf numFmtId="0" fontId="3" fillId="2" borderId="1" applyAlignment="0"/>
    <xf numFmtId="0" fontId="4" fillId="3" borderId="2" applyAlignment="0"/>
    <xf numFmtId="0" fontId="3" fillId="4" borderId="1" applyAlignment="0"/>
    <xf numFmtId="166" fontId="3" fillId="4" borderId="1"/>
    <xf numFmtId="40" fontId="3" fillId="4" borderId="1"/>
    <xf numFmtId="0" fontId="5" fillId="0" borderId="0" applyAlignment="0"/>
    <xf numFmtId="0" fontId="6" fillId="5" borderId="0">
      <alignment horizontal="left" vertical="top"/>
    </xf>
    <xf numFmtId="40" fontId="6" fillId="5" borderId="0">
      <alignment horizontal="right" vertical="top"/>
    </xf>
    <xf numFmtId="40" fontId="7" fillId="5" borderId="3">
      <alignment horizontal="right" vertical="top"/>
    </xf>
    <xf numFmtId="0" fontId="7" fillId="5" borderId="3">
      <alignment horizontal="left" vertical="top"/>
    </xf>
    <xf numFmtId="0" fontId="5" fillId="5" borderId="0"/>
    <xf numFmtId="0" fontId="7" fillId="6" borderId="4">
      <alignment horizontal="right" vertical="top"/>
    </xf>
    <xf numFmtId="0" fontId="7" fillId="6" borderId="4">
      <alignment horizontal="left" vertical="top"/>
    </xf>
    <xf numFmtId="167" fontId="6" fillId="5" borderId="0">
      <alignment horizontal="right" vertical="top"/>
    </xf>
    <xf numFmtId="0" fontId="6" fillId="5" borderId="0">
      <alignment horizontal="right" vertical="top"/>
    </xf>
    <xf numFmtId="0" fontId="8" fillId="5" borderId="0">
      <alignment horizontal="left" vertical="top"/>
    </xf>
    <xf numFmtId="40" fontId="3" fillId="4" borderId="1"/>
    <xf numFmtId="165" fontId="11" fillId="0" borderId="0" applyFont="0" applyFill="0" applyBorder="0" applyAlignment="0" applyProtection="0"/>
    <xf numFmtId="0" fontId="12" fillId="5" borderId="0">
      <alignment horizontal="right" vertical="top"/>
    </xf>
    <xf numFmtId="170" fontId="12" fillId="5" borderId="0">
      <alignment horizontal="right" vertical="top"/>
    </xf>
    <xf numFmtId="0" fontId="13" fillId="6" borderId="4">
      <alignment horizontal="left" vertical="top"/>
    </xf>
    <xf numFmtId="40" fontId="12" fillId="5" borderId="0">
      <alignment horizontal="right" vertical="top"/>
    </xf>
    <xf numFmtId="0" fontId="4" fillId="3" borderId="2" applyAlignment="0"/>
    <xf numFmtId="0" fontId="3" fillId="4" borderId="1" applyAlignment="0"/>
    <xf numFmtId="0" fontId="5" fillId="0" borderId="0" applyAlignment="0"/>
    <xf numFmtId="40" fontId="6" fillId="5" borderId="3">
      <alignment horizontal="right" vertical="top"/>
    </xf>
    <xf numFmtId="0" fontId="7" fillId="5" borderId="3">
      <alignment horizontal="left" vertical="top"/>
    </xf>
    <xf numFmtId="0" fontId="5" fillId="5" borderId="0"/>
    <xf numFmtId="40" fontId="6" fillId="5" borderId="0">
      <alignment horizontal="right" vertical="top"/>
    </xf>
    <xf numFmtId="0" fontId="6" fillId="5" borderId="0">
      <alignment horizontal="left" vertical="top"/>
    </xf>
    <xf numFmtId="0" fontId="7" fillId="5" borderId="7">
      <alignment horizontal="right" vertical="top"/>
    </xf>
    <xf numFmtId="0" fontId="7" fillId="5" borderId="7">
      <alignment horizontal="left" vertical="top"/>
    </xf>
    <xf numFmtId="0" fontId="5" fillId="8" borderId="0"/>
    <xf numFmtId="0" fontId="7" fillId="8" borderId="0">
      <alignment horizontal="left" vertical="top"/>
    </xf>
    <xf numFmtId="0" fontId="5" fillId="6" borderId="4"/>
    <xf numFmtId="0" fontId="7" fillId="6" borderId="4">
      <alignment horizontal="left" vertical="top"/>
    </xf>
    <xf numFmtId="170" fontId="6" fillId="5" borderId="0">
      <alignment horizontal="right" vertical="top"/>
    </xf>
    <xf numFmtId="169" fontId="6" fillId="5" borderId="0">
      <alignment horizontal="left" vertical="top"/>
    </xf>
    <xf numFmtId="0" fontId="6" fillId="5" borderId="0">
      <alignment horizontal="right" vertical="top"/>
    </xf>
    <xf numFmtId="0" fontId="8" fillId="5" borderId="0">
      <alignment horizontal="left" vertical="top"/>
    </xf>
    <xf numFmtId="0" fontId="3" fillId="4" borderId="1" applyAlignment="0"/>
    <xf numFmtId="169" fontId="3" fillId="4" borderId="1"/>
    <xf numFmtId="170" fontId="6" fillId="5" borderId="0">
      <alignment horizontal="right" vertical="top"/>
    </xf>
    <xf numFmtId="0" fontId="7" fillId="6" borderId="4">
      <alignment horizontal="left" vertical="top"/>
    </xf>
    <xf numFmtId="0" fontId="7" fillId="6" borderId="4">
      <alignment horizontal="right" vertical="top"/>
    </xf>
    <xf numFmtId="40" fontId="17" fillId="5" borderId="3">
      <alignment horizontal="right" vertical="top"/>
    </xf>
    <xf numFmtId="0" fontId="18" fillId="5" borderId="3">
      <alignment horizontal="left" vertical="top"/>
    </xf>
    <xf numFmtId="0" fontId="15" fillId="5" borderId="0"/>
    <xf numFmtId="40" fontId="17" fillId="5" borderId="0">
      <alignment horizontal="right" vertical="top"/>
    </xf>
    <xf numFmtId="0" fontId="17" fillId="5" borderId="0">
      <alignment horizontal="left" vertical="top"/>
    </xf>
    <xf numFmtId="0" fontId="18" fillId="5" borderId="7">
      <alignment horizontal="right" vertical="top"/>
    </xf>
    <xf numFmtId="0" fontId="18" fillId="5" borderId="7">
      <alignment horizontal="left" vertical="top"/>
    </xf>
    <xf numFmtId="0" fontId="15" fillId="8" borderId="0"/>
    <xf numFmtId="0" fontId="18" fillId="8" borderId="0">
      <alignment horizontal="left" vertical="top"/>
    </xf>
    <xf numFmtId="0" fontId="15" fillId="6" borderId="4"/>
    <xf numFmtId="0" fontId="18" fillId="6" borderId="4">
      <alignment horizontal="left" vertical="top"/>
    </xf>
    <xf numFmtId="170" fontId="17" fillId="5" borderId="0">
      <alignment horizontal="right" vertical="top"/>
    </xf>
    <xf numFmtId="169" fontId="17" fillId="5" borderId="0">
      <alignment horizontal="left" vertical="top"/>
    </xf>
    <xf numFmtId="0" fontId="17" fillId="5" borderId="0">
      <alignment horizontal="right" vertical="top"/>
    </xf>
    <xf numFmtId="0" fontId="19" fillId="5" borderId="0">
      <alignment horizontal="left" vertical="top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2" fillId="0" borderId="0"/>
    <xf numFmtId="0" fontId="1" fillId="0" borderId="0"/>
    <xf numFmtId="165" fontId="26" fillId="0" borderId="0" applyFont="0" applyFill="0" applyBorder="0" applyAlignment="0" applyProtection="0"/>
    <xf numFmtId="0" fontId="26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6" fillId="0" borderId="0" applyAlignment="0"/>
    <xf numFmtId="0" fontId="6" fillId="0" borderId="0">
      <alignment horizontal="left" vertical="top"/>
    </xf>
    <xf numFmtId="167" fontId="6" fillId="0" borderId="0">
      <alignment horizontal="left" vertical="top"/>
    </xf>
    <xf numFmtId="0" fontId="6" fillId="0" borderId="0">
      <alignment horizontal="left" vertical="top"/>
    </xf>
  </cellStyleXfs>
  <cellXfs count="180">
    <xf numFmtId="0" fontId="0" fillId="0" borderId="0" xfId="0" applyNumberFormat="1" applyFont="1" applyFill="1" applyBorder="1"/>
    <xf numFmtId="0" fontId="4" fillId="3" borderId="2" xfId="2" applyFont="1" applyFill="1" applyBorder="1" applyAlignment="1"/>
    <xf numFmtId="0" fontId="3" fillId="4" borderId="1" xfId="3" applyFont="1" applyFill="1" applyBorder="1" applyAlignment="1"/>
    <xf numFmtId="40" fontId="3" fillId="4" borderId="1" xfId="5" applyNumberFormat="1" applyFont="1" applyFill="1" applyBorder="1" applyAlignment="1"/>
    <xf numFmtId="0" fontId="5" fillId="0" borderId="0" xfId="6" applyNumberFormat="1" applyFont="1" applyFill="1" applyBorder="1"/>
    <xf numFmtId="0" fontId="6" fillId="5" borderId="0" xfId="7" applyNumberFormat="1" applyFont="1" applyFill="1" applyBorder="1" applyAlignment="1">
      <alignment horizontal="left" vertical="top"/>
    </xf>
    <xf numFmtId="40" fontId="6" fillId="5" borderId="0" xfId="8" applyNumberFormat="1" applyFont="1" applyFill="1" applyBorder="1" applyAlignment="1">
      <alignment horizontal="right" vertical="top"/>
    </xf>
    <xf numFmtId="40" fontId="7" fillId="5" borderId="3" xfId="9" applyNumberFormat="1" applyFont="1" applyFill="1" applyBorder="1" applyAlignment="1">
      <alignment horizontal="right" vertical="top"/>
    </xf>
    <xf numFmtId="0" fontId="7" fillId="5" borderId="3" xfId="10" applyNumberFormat="1" applyFont="1" applyFill="1" applyBorder="1" applyAlignment="1">
      <alignment horizontal="left" vertical="top"/>
    </xf>
    <xf numFmtId="0" fontId="5" fillId="5" borderId="0" xfId="11" applyFill="1" applyAlignment="1"/>
    <xf numFmtId="0" fontId="6" fillId="5" borderId="0" xfId="15" applyNumberFormat="1" applyFont="1" applyFill="1" applyBorder="1" applyAlignment="1">
      <alignment horizontal="right" vertical="top"/>
    </xf>
    <xf numFmtId="0" fontId="8" fillId="5" borderId="0" xfId="16" applyNumberFormat="1" applyFont="1" applyFill="1" applyBorder="1" applyAlignment="1">
      <alignment horizontal="left" vertical="top"/>
    </xf>
    <xf numFmtId="0" fontId="9" fillId="5" borderId="0" xfId="7" applyNumberFormat="1" applyFont="1" applyFill="1" applyBorder="1" applyAlignment="1">
      <alignment horizontal="left" vertical="top"/>
    </xf>
    <xf numFmtId="0" fontId="4" fillId="3" borderId="2" xfId="23" applyFont="1" applyFill="1" applyBorder="1" applyAlignment="1"/>
    <xf numFmtId="0" fontId="3" fillId="4" borderId="0" xfId="3" applyFont="1" applyFill="1" applyBorder="1" applyAlignment="1"/>
    <xf numFmtId="40" fontId="6" fillId="5" borderId="3" xfId="26" applyNumberFormat="1" applyFont="1" applyFill="1" applyBorder="1" applyAlignment="1">
      <alignment horizontal="right" vertical="top"/>
    </xf>
    <xf numFmtId="0" fontId="7" fillId="5" borderId="3" xfId="27" applyNumberFormat="1" applyFont="1" applyFill="1" applyBorder="1" applyAlignment="1">
      <alignment horizontal="left" vertical="top"/>
    </xf>
    <xf numFmtId="0" fontId="5" fillId="5" borderId="0" xfId="28" applyFill="1" applyAlignment="1"/>
    <xf numFmtId="40" fontId="6" fillId="5" borderId="0" xfId="29" applyNumberFormat="1" applyFont="1" applyFill="1" applyBorder="1" applyAlignment="1">
      <alignment horizontal="right" vertical="top"/>
    </xf>
    <xf numFmtId="0" fontId="6" fillId="5" borderId="0" xfId="30" applyNumberFormat="1" applyFont="1" applyFill="1" applyBorder="1" applyAlignment="1">
      <alignment horizontal="left" vertical="top"/>
    </xf>
    <xf numFmtId="0" fontId="7" fillId="5" borderId="7" xfId="31" applyNumberFormat="1" applyFont="1" applyFill="1" applyBorder="1" applyAlignment="1">
      <alignment horizontal="right" vertical="top"/>
    </xf>
    <xf numFmtId="0" fontId="7" fillId="5" borderId="7" xfId="32" applyNumberFormat="1" applyFont="1" applyFill="1" applyBorder="1" applyAlignment="1">
      <alignment horizontal="left" vertical="top"/>
    </xf>
    <xf numFmtId="0" fontId="5" fillId="8" borderId="0" xfId="33" applyFill="1" applyAlignment="1"/>
    <xf numFmtId="0" fontId="7" fillId="8" borderId="0" xfId="34" applyNumberFormat="1" applyFont="1" applyFill="1" applyBorder="1" applyAlignment="1">
      <alignment horizontal="left" vertical="top"/>
    </xf>
    <xf numFmtId="0" fontId="5" fillId="9" borderId="0" xfId="6" applyNumberFormat="1" applyFont="1" applyFill="1" applyBorder="1"/>
    <xf numFmtId="0" fontId="5" fillId="6" borderId="4" xfId="35" applyFill="1" applyBorder="1" applyAlignment="1"/>
    <xf numFmtId="0" fontId="7" fillId="6" borderId="4" xfId="36" applyNumberFormat="1" applyFont="1" applyFill="1" applyBorder="1" applyAlignment="1">
      <alignment horizontal="left" vertical="top"/>
    </xf>
    <xf numFmtId="170" fontId="6" fillId="5" borderId="0" xfId="37" applyNumberFormat="1" applyFont="1" applyFill="1" applyBorder="1" applyAlignment="1">
      <alignment horizontal="right" vertical="top"/>
    </xf>
    <xf numFmtId="169" fontId="6" fillId="5" borderId="0" xfId="38" applyNumberFormat="1" applyFont="1" applyFill="1" applyBorder="1" applyAlignment="1">
      <alignment horizontal="left" vertical="top"/>
    </xf>
    <xf numFmtId="0" fontId="6" fillId="5" borderId="0" xfId="39" applyNumberFormat="1" applyFont="1" applyFill="1" applyBorder="1" applyAlignment="1">
      <alignment horizontal="right" vertical="top"/>
    </xf>
    <xf numFmtId="0" fontId="8" fillId="5" borderId="0" xfId="40" applyNumberFormat="1" applyFont="1" applyFill="1" applyBorder="1" applyAlignment="1">
      <alignment horizontal="left" vertical="top"/>
    </xf>
    <xf numFmtId="0" fontId="0" fillId="10" borderId="0" xfId="0" applyNumberFormat="1" applyFont="1" applyFill="1" applyBorder="1"/>
    <xf numFmtId="0" fontId="4" fillId="3" borderId="2" xfId="2" applyFont="1" applyFill="1" applyBorder="1" applyAlignment="1"/>
    <xf numFmtId="0" fontId="3" fillId="4" borderId="1" xfId="3" applyFont="1" applyFill="1" applyBorder="1" applyAlignment="1"/>
    <xf numFmtId="0" fontId="5" fillId="0" borderId="0" xfId="25" applyNumberFormat="1" applyFont="1" applyFill="1" applyBorder="1"/>
    <xf numFmtId="0" fontId="5" fillId="11" borderId="0" xfId="25" applyNumberFormat="1" applyFont="1" applyFill="1" applyBorder="1"/>
    <xf numFmtId="170" fontId="6" fillId="5" borderId="0" xfId="43" applyNumberFormat="1" applyFont="1" applyFill="1" applyBorder="1" applyAlignment="1">
      <alignment horizontal="right" vertical="top"/>
    </xf>
    <xf numFmtId="0" fontId="7" fillId="6" borderId="4" xfId="44" applyNumberFormat="1" applyFont="1" applyFill="1" applyBorder="1" applyAlignment="1">
      <alignment horizontal="left" vertical="top"/>
    </xf>
    <xf numFmtId="0" fontId="7" fillId="6" borderId="4" xfId="45" applyNumberFormat="1" applyFont="1" applyFill="1" applyBorder="1" applyAlignment="1">
      <alignment horizontal="right" vertical="top"/>
    </xf>
    <xf numFmtId="40" fontId="5" fillId="0" borderId="0" xfId="25" applyNumberFormat="1" applyFont="1" applyFill="1" applyBorder="1"/>
    <xf numFmtId="40" fontId="17" fillId="5" borderId="3" xfId="46" applyNumberFormat="1" applyFont="1" applyFill="1" applyBorder="1" applyAlignment="1">
      <alignment horizontal="right" vertical="top"/>
    </xf>
    <xf numFmtId="0" fontId="18" fillId="5" borderId="3" xfId="47" applyNumberFormat="1" applyFont="1" applyFill="1" applyBorder="1" applyAlignment="1">
      <alignment horizontal="left" vertical="top"/>
    </xf>
    <xf numFmtId="0" fontId="15" fillId="5" borderId="0" xfId="48" applyFill="1" applyAlignment="1"/>
    <xf numFmtId="40" fontId="17" fillId="5" borderId="0" xfId="49" applyNumberFormat="1" applyFont="1" applyFill="1" applyBorder="1" applyAlignment="1">
      <alignment horizontal="right" vertical="top"/>
    </xf>
    <xf numFmtId="0" fontId="17" fillId="5" borderId="0" xfId="50" applyNumberFormat="1" applyFont="1" applyFill="1" applyBorder="1" applyAlignment="1">
      <alignment horizontal="left" vertical="top"/>
    </xf>
    <xf numFmtId="0" fontId="18" fillId="5" borderId="7" xfId="51" applyNumberFormat="1" applyFont="1" applyFill="1" applyBorder="1" applyAlignment="1">
      <alignment horizontal="right" vertical="top"/>
    </xf>
    <xf numFmtId="0" fontId="18" fillId="5" borderId="7" xfId="52" applyNumberFormat="1" applyFont="1" applyFill="1" applyBorder="1" applyAlignment="1">
      <alignment horizontal="left" vertical="top"/>
    </xf>
    <xf numFmtId="0" fontId="15" fillId="8" borderId="0" xfId="53" applyFill="1" applyAlignment="1"/>
    <xf numFmtId="0" fontId="18" fillId="8" borderId="0" xfId="54" applyNumberFormat="1" applyFont="1" applyFill="1" applyBorder="1" applyAlignment="1">
      <alignment horizontal="left" vertical="top"/>
    </xf>
    <xf numFmtId="0" fontId="15" fillId="6" borderId="4" xfId="55" applyFill="1" applyBorder="1" applyAlignment="1"/>
    <xf numFmtId="0" fontId="18" fillId="6" borderId="4" xfId="56" applyNumberFormat="1" applyFont="1" applyFill="1" applyBorder="1" applyAlignment="1">
      <alignment horizontal="left" vertical="top"/>
    </xf>
    <xf numFmtId="170" fontId="17" fillId="5" borderId="0" xfId="57" applyNumberFormat="1" applyFont="1" applyFill="1" applyBorder="1" applyAlignment="1">
      <alignment horizontal="right" vertical="top"/>
    </xf>
    <xf numFmtId="169" fontId="17" fillId="5" borderId="0" xfId="58" applyNumberFormat="1" applyFont="1" applyFill="1" applyBorder="1" applyAlignment="1">
      <alignment horizontal="left" vertical="top"/>
    </xf>
    <xf numFmtId="0" fontId="17" fillId="5" borderId="0" xfId="59" applyNumberFormat="1" applyFont="1" applyFill="1" applyBorder="1" applyAlignment="1">
      <alignment horizontal="right" vertical="top"/>
    </xf>
    <xf numFmtId="0" fontId="19" fillId="5" borderId="0" xfId="60" applyNumberFormat="1" applyFont="1" applyFill="1" applyBorder="1" applyAlignment="1">
      <alignment horizontal="left" vertical="top"/>
    </xf>
    <xf numFmtId="0" fontId="16" fillId="0" borderId="0" xfId="61" applyFont="1" applyBorder="1" applyAlignment="1">
      <alignment horizontal="left"/>
    </xf>
    <xf numFmtId="14" fontId="16" fillId="0" borderId="0" xfId="61" applyNumberFormat="1" applyFont="1" applyBorder="1" applyAlignment="1">
      <alignment horizontal="left"/>
    </xf>
    <xf numFmtId="0" fontId="14" fillId="0" borderId="0" xfId="61" applyFont="1" applyBorder="1" applyAlignment="1"/>
    <xf numFmtId="0" fontId="2" fillId="0" borderId="0" xfId="61"/>
    <xf numFmtId="0" fontId="16" fillId="0" borderId="5" xfId="61" applyFont="1" applyFill="1" applyBorder="1"/>
    <xf numFmtId="0" fontId="16" fillId="0" borderId="5" xfId="61" applyFont="1" applyBorder="1"/>
    <xf numFmtId="0" fontId="2" fillId="0" borderId="0" xfId="61" applyBorder="1"/>
    <xf numFmtId="168" fontId="0" fillId="0" borderId="0" xfId="62" applyNumberFormat="1" applyFont="1" applyBorder="1"/>
    <xf numFmtId="165" fontId="0" fillId="0" borderId="0" xfId="63" applyFont="1"/>
    <xf numFmtId="0" fontId="2" fillId="0" borderId="6" xfId="61" applyBorder="1"/>
    <xf numFmtId="168" fontId="0" fillId="0" borderId="6" xfId="62" applyNumberFormat="1" applyFont="1" applyBorder="1"/>
    <xf numFmtId="165" fontId="0" fillId="0" borderId="6" xfId="63" applyFont="1" applyBorder="1"/>
    <xf numFmtId="0" fontId="20" fillId="5" borderId="7" xfId="52" applyNumberFormat="1" applyFont="1" applyFill="1" applyBorder="1" applyAlignment="1">
      <alignment horizontal="left" vertical="top"/>
    </xf>
    <xf numFmtId="0" fontId="20" fillId="5" borderId="7" xfId="51" applyNumberFormat="1" applyFont="1" applyFill="1" applyBorder="1" applyAlignment="1">
      <alignment horizontal="right" vertical="top"/>
    </xf>
    <xf numFmtId="0" fontId="21" fillId="5" borderId="0" xfId="50" applyNumberFormat="1" applyFont="1" applyFill="1" applyBorder="1" applyAlignment="1">
      <alignment horizontal="left" vertical="top"/>
    </xf>
    <xf numFmtId="40" fontId="21" fillId="5" borderId="0" xfId="49" applyNumberFormat="1" applyFont="1" applyFill="1" applyBorder="1" applyAlignment="1">
      <alignment horizontal="right" vertical="top"/>
    </xf>
    <xf numFmtId="0" fontId="21" fillId="0" borderId="0" xfId="0" applyNumberFormat="1" applyFont="1" applyFill="1" applyBorder="1"/>
    <xf numFmtId="0" fontId="20" fillId="0" borderId="0" xfId="54" applyNumberFormat="1" applyFont="1" applyFill="1" applyBorder="1" applyAlignment="1">
      <alignment horizontal="left" vertical="top"/>
    </xf>
    <xf numFmtId="0" fontId="20" fillId="12" borderId="5" xfId="52" applyNumberFormat="1" applyFont="1" applyFill="1" applyBorder="1" applyAlignment="1">
      <alignment horizontal="left" vertical="top"/>
    </xf>
    <xf numFmtId="0" fontId="20" fillId="7" borderId="5" xfId="0" applyNumberFormat="1" applyFont="1" applyFill="1" applyBorder="1"/>
    <xf numFmtId="0" fontId="20" fillId="0" borderId="8" xfId="56" applyNumberFormat="1" applyFont="1" applyFill="1" applyBorder="1" applyAlignment="1">
      <alignment horizontal="left" vertical="top"/>
    </xf>
    <xf numFmtId="0" fontId="5" fillId="7" borderId="0" xfId="0" applyNumberFormat="1" applyFont="1" applyFill="1" applyBorder="1"/>
    <xf numFmtId="165" fontId="0" fillId="0" borderId="0" xfId="18" applyFont="1" applyFill="1" applyBorder="1"/>
    <xf numFmtId="165" fontId="0" fillId="7" borderId="0" xfId="18" applyFont="1" applyFill="1" applyBorder="1"/>
    <xf numFmtId="165" fontId="5" fillId="0" borderId="0" xfId="25" applyNumberFormat="1" applyFont="1" applyFill="1" applyBorder="1"/>
    <xf numFmtId="165" fontId="5" fillId="0" borderId="6" xfId="25" applyNumberFormat="1" applyFont="1" applyFill="1" applyBorder="1"/>
    <xf numFmtId="165" fontId="5" fillId="0" borderId="9" xfId="18" applyFont="1" applyFill="1" applyBorder="1"/>
    <xf numFmtId="0" fontId="23" fillId="0" borderId="0" xfId="64" applyFont="1"/>
    <xf numFmtId="0" fontId="24" fillId="0" borderId="0" xfId="64" applyFont="1" applyBorder="1"/>
    <xf numFmtId="0" fontId="24" fillId="0" borderId="0" xfId="64" applyFont="1" applyBorder="1" applyAlignment="1">
      <alignment horizontal="left" vertical="distributed" wrapText="1"/>
    </xf>
    <xf numFmtId="0" fontId="25" fillId="0" borderId="0" xfId="64" applyFont="1"/>
    <xf numFmtId="14" fontId="24" fillId="0" borderId="0" xfId="64" applyNumberFormat="1" applyFont="1" applyBorder="1" applyAlignment="1">
      <alignment horizontal="left" vertical="distributed" wrapText="1"/>
    </xf>
    <xf numFmtId="40" fontId="24" fillId="0" borderId="0" xfId="64" applyNumberFormat="1" applyFont="1" applyBorder="1" applyAlignment="1">
      <alignment horizontal="left" vertical="distributed" wrapText="1"/>
    </xf>
    <xf numFmtId="0" fontId="23" fillId="0" borderId="0" xfId="64" applyFont="1" applyBorder="1"/>
    <xf numFmtId="171" fontId="24" fillId="0" borderId="0" xfId="64" applyNumberFormat="1" applyFont="1" applyBorder="1" applyAlignment="1">
      <alignment vertical="distributed"/>
    </xf>
    <xf numFmtId="0" fontId="23" fillId="0" borderId="0" xfId="65" applyFont="1"/>
    <xf numFmtId="0" fontId="27" fillId="13" borderId="10" xfId="66" applyNumberFormat="1" applyFont="1" applyFill="1" applyBorder="1" applyAlignment="1">
      <alignment horizontal="right"/>
    </xf>
    <xf numFmtId="0" fontId="28" fillId="0" borderId="2" xfId="64" applyFont="1" applyBorder="1" applyAlignment="1">
      <alignment horizontal="center" vertical="center" wrapText="1"/>
    </xf>
    <xf numFmtId="0" fontId="27" fillId="13" borderId="10" xfId="64" applyFont="1" applyFill="1" applyBorder="1" applyAlignment="1">
      <alignment horizontal="right"/>
    </xf>
    <xf numFmtId="14" fontId="28" fillId="0" borderId="2" xfId="64" applyNumberFormat="1" applyFont="1" applyBorder="1" applyAlignment="1">
      <alignment horizontal="center" vertical="center" wrapText="1"/>
    </xf>
    <xf numFmtId="0" fontId="27" fillId="13" borderId="15" xfId="64" applyFont="1" applyFill="1" applyBorder="1" applyAlignment="1">
      <alignment horizontal="right"/>
    </xf>
    <xf numFmtId="0" fontId="25" fillId="0" borderId="0" xfId="65" applyFont="1"/>
    <xf numFmtId="0" fontId="25" fillId="0" borderId="0" xfId="65" applyFont="1" applyAlignment="1">
      <alignment horizontal="left" wrapText="1"/>
    </xf>
    <xf numFmtId="0" fontId="25" fillId="0" borderId="0" xfId="65" applyFont="1" applyAlignment="1">
      <alignment horizontal="left"/>
    </xf>
    <xf numFmtId="0" fontId="25" fillId="0" borderId="0" xfId="65" applyFont="1" applyAlignment="1">
      <alignment horizontal="center"/>
    </xf>
    <xf numFmtId="165" fontId="23" fillId="0" borderId="0" xfId="65" applyNumberFormat="1" applyFont="1" applyBorder="1" applyAlignment="1"/>
    <xf numFmtId="165" fontId="30" fillId="0" borderId="0" xfId="65" applyNumberFormat="1" applyFont="1" applyFill="1" applyBorder="1" applyAlignment="1"/>
    <xf numFmtId="165" fontId="23" fillId="0" borderId="0" xfId="65" applyNumberFormat="1" applyFont="1"/>
    <xf numFmtId="0" fontId="27" fillId="13" borderId="13" xfId="67" applyFont="1" applyFill="1" applyBorder="1" applyAlignment="1">
      <alignment vertical="center"/>
    </xf>
    <xf numFmtId="0" fontId="27" fillId="13" borderId="20" xfId="67" applyFont="1" applyFill="1" applyBorder="1" applyAlignment="1">
      <alignment vertical="center" wrapText="1"/>
    </xf>
    <xf numFmtId="0" fontId="23" fillId="0" borderId="16" xfId="67" applyFont="1" applyBorder="1" applyAlignment="1">
      <alignment horizontal="left" vertical="center"/>
    </xf>
    <xf numFmtId="172" fontId="27" fillId="0" borderId="0" xfId="68" applyNumberFormat="1" applyFont="1" applyBorder="1" applyAlignment="1">
      <alignment wrapText="1"/>
    </xf>
    <xf numFmtId="172" fontId="27" fillId="0" borderId="5" xfId="68" applyNumberFormat="1" applyFont="1" applyBorder="1" applyAlignment="1">
      <alignment wrapText="1"/>
    </xf>
    <xf numFmtId="172" fontId="27" fillId="0" borderId="6" xfId="68" applyNumberFormat="1" applyFont="1" applyBorder="1" applyAlignment="1">
      <alignment wrapText="1"/>
    </xf>
    <xf numFmtId="164" fontId="27" fillId="0" borderId="0" xfId="68" applyFont="1" applyBorder="1" applyAlignment="1">
      <alignment wrapText="1"/>
    </xf>
    <xf numFmtId="0" fontId="23" fillId="0" borderId="0" xfId="67" applyFont="1" applyBorder="1" applyAlignment="1">
      <alignment horizontal="left" vertical="center" wrapText="1"/>
    </xf>
    <xf numFmtId="0" fontId="23" fillId="0" borderId="17" xfId="67" applyFont="1" applyBorder="1" applyAlignment="1">
      <alignment horizontal="left" vertical="center" wrapText="1"/>
    </xf>
    <xf numFmtId="0" fontId="24" fillId="0" borderId="16" xfId="67" applyFont="1" applyBorder="1" applyAlignment="1">
      <alignment horizontal="left" vertical="center"/>
    </xf>
    <xf numFmtId="0" fontId="23" fillId="0" borderId="0" xfId="67" applyFont="1" applyBorder="1" applyAlignment="1">
      <alignment vertical="center" wrapText="1"/>
    </xf>
    <xf numFmtId="0" fontId="23" fillId="0" borderId="17" xfId="67" applyFont="1" applyBorder="1" applyAlignment="1">
      <alignment vertical="center" wrapText="1"/>
    </xf>
    <xf numFmtId="0" fontId="23" fillId="0" borderId="0" xfId="67" applyFont="1" applyBorder="1" applyAlignment="1">
      <alignment horizontal="left"/>
    </xf>
    <xf numFmtId="0" fontId="23" fillId="0" borderId="18" xfId="65" applyFont="1" applyBorder="1" applyAlignment="1">
      <alignment vertical="center"/>
    </xf>
    <xf numFmtId="0" fontId="23" fillId="0" borderId="21" xfId="65" applyFont="1" applyBorder="1" applyAlignment="1">
      <alignment vertical="center"/>
    </xf>
    <xf numFmtId="0" fontId="23" fillId="0" borderId="21" xfId="67" applyFont="1" applyBorder="1" applyAlignment="1">
      <alignment horizontal="left" vertical="center"/>
    </xf>
    <xf numFmtId="0" fontId="23" fillId="0" borderId="19" xfId="67" applyFont="1" applyBorder="1" applyAlignment="1">
      <alignment horizontal="left" vertical="center"/>
    </xf>
    <xf numFmtId="0" fontId="27" fillId="13" borderId="20" xfId="67" applyFont="1" applyFill="1" applyBorder="1" applyAlignment="1">
      <alignment vertical="center"/>
    </xf>
    <xf numFmtId="0" fontId="23" fillId="0" borderId="16" xfId="67" applyFont="1" applyBorder="1" applyAlignment="1">
      <alignment horizontal="left"/>
    </xf>
    <xf numFmtId="0" fontId="23" fillId="0" borderId="18" xfId="67" applyFont="1" applyBorder="1" applyAlignment="1">
      <alignment horizontal="left"/>
    </xf>
    <xf numFmtId="0" fontId="23" fillId="0" borderId="21" xfId="67" applyFont="1" applyBorder="1" applyAlignment="1">
      <alignment horizontal="left"/>
    </xf>
    <xf numFmtId="9" fontId="27" fillId="0" borderId="21" xfId="69" applyFont="1" applyBorder="1" applyAlignment="1"/>
    <xf numFmtId="0" fontId="23" fillId="0" borderId="0" xfId="64" applyFont="1" applyBorder="1" applyAlignment="1">
      <alignment wrapText="1"/>
    </xf>
    <xf numFmtId="0" fontId="25" fillId="0" borderId="0" xfId="64" applyFont="1" applyAlignment="1">
      <alignment wrapText="1"/>
    </xf>
    <xf numFmtId="165" fontId="28" fillId="0" borderId="0" xfId="66" applyFont="1"/>
    <xf numFmtId="0" fontId="32" fillId="0" borderId="0" xfId="64" applyFont="1" applyAlignment="1">
      <alignment horizontal="right" wrapText="1"/>
    </xf>
    <xf numFmtId="0" fontId="32" fillId="0" borderId="0" xfId="64" applyFont="1" applyAlignment="1">
      <alignment horizontal="right"/>
    </xf>
    <xf numFmtId="0" fontId="33" fillId="0" borderId="2" xfId="64" applyFont="1" applyBorder="1" applyAlignment="1">
      <alignment horizontal="center"/>
    </xf>
    <xf numFmtId="0" fontId="23" fillId="0" borderId="0" xfId="64" applyFont="1" applyBorder="1" applyAlignment="1">
      <alignment horizontal="center"/>
    </xf>
    <xf numFmtId="0" fontId="25" fillId="0" borderId="0" xfId="64" applyFont="1" applyAlignment="1">
      <alignment horizontal="center"/>
    </xf>
    <xf numFmtId="0" fontId="23" fillId="0" borderId="0" xfId="64" applyFont="1" applyAlignment="1">
      <alignment horizontal="center"/>
    </xf>
    <xf numFmtId="0" fontId="25" fillId="0" borderId="2" xfId="64" applyFont="1" applyBorder="1"/>
    <xf numFmtId="0" fontId="4" fillId="3" borderId="2" xfId="70" applyFont="1" applyFill="1" applyBorder="1" applyAlignment="1"/>
    <xf numFmtId="0" fontId="4" fillId="3" borderId="23" xfId="70" applyFont="1" applyFill="1" applyBorder="1" applyAlignment="1"/>
    <xf numFmtId="0" fontId="1" fillId="0" borderId="0" xfId="65"/>
    <xf numFmtId="0" fontId="34" fillId="4" borderId="1" xfId="71" applyFont="1" applyFill="1" applyBorder="1" applyAlignment="1"/>
    <xf numFmtId="0" fontId="1" fillId="0" borderId="0" xfId="65" applyAlignment="1">
      <alignment horizontal="center"/>
    </xf>
    <xf numFmtId="40" fontId="34" fillId="4" borderId="1" xfId="72" applyNumberFormat="1" applyFont="1" applyFill="1" applyBorder="1" applyAlignment="1"/>
    <xf numFmtId="40" fontId="16" fillId="0" borderId="6" xfId="65" applyNumberFormat="1" applyFont="1" applyBorder="1"/>
    <xf numFmtId="0" fontId="3" fillId="4" borderId="1" xfId="71" applyFont="1" applyFill="1" applyBorder="1" applyAlignment="1"/>
    <xf numFmtId="0" fontId="1" fillId="0" borderId="0" xfId="65" applyNumberFormat="1" applyFont="1" applyFill="1" applyBorder="1"/>
    <xf numFmtId="169" fontId="34" fillId="4" borderId="1" xfId="73" applyNumberFormat="1" applyFont="1" applyFill="1" applyBorder="1" applyAlignment="1"/>
    <xf numFmtId="0" fontId="35" fillId="0" borderId="0" xfId="65" applyFont="1"/>
    <xf numFmtId="40" fontId="34" fillId="14" borderId="1" xfId="72" applyNumberFormat="1" applyFont="1" applyFill="1" applyBorder="1" applyAlignment="1"/>
    <xf numFmtId="0" fontId="5" fillId="0" borderId="1" xfId="6" applyNumberFormat="1" applyFont="1" applyFill="1" applyBorder="1"/>
    <xf numFmtId="0" fontId="5" fillId="0" borderId="0" xfId="6"/>
    <xf numFmtId="40" fontId="34" fillId="15" borderId="1" xfId="72" applyNumberFormat="1" applyFont="1" applyFill="1" applyBorder="1" applyAlignment="1"/>
    <xf numFmtId="40" fontId="34" fillId="16" borderId="1" xfId="72" applyNumberFormat="1" applyFont="1" applyFill="1" applyBorder="1" applyAlignment="1"/>
    <xf numFmtId="40" fontId="34" fillId="7" borderId="1" xfId="72" applyNumberFormat="1" applyFont="1" applyFill="1" applyBorder="1" applyAlignment="1"/>
    <xf numFmtId="40" fontId="34" fillId="17" borderId="24" xfId="72" applyNumberFormat="1" applyFont="1" applyFill="1" applyBorder="1" applyAlignment="1"/>
    <xf numFmtId="40" fontId="1" fillId="17" borderId="0" xfId="65" applyNumberFormat="1" applyFill="1"/>
    <xf numFmtId="40" fontId="1" fillId="16" borderId="0" xfId="65" applyNumberFormat="1" applyFill="1"/>
    <xf numFmtId="0" fontId="25" fillId="0" borderId="10" xfId="64" applyFont="1" applyBorder="1" applyAlignment="1">
      <alignment horizontal="center"/>
    </xf>
    <xf numFmtId="0" fontId="25" fillId="0" borderId="9" xfId="64" applyFont="1" applyBorder="1" applyAlignment="1">
      <alignment horizontal="center"/>
    </xf>
    <xf numFmtId="0" fontId="25" fillId="0" borderId="22" xfId="64" applyFont="1" applyBorder="1" applyAlignment="1">
      <alignment horizontal="center"/>
    </xf>
    <xf numFmtId="0" fontId="23" fillId="0" borderId="0" xfId="67" applyFont="1" applyBorder="1" applyAlignment="1">
      <alignment horizontal="left" vertical="center" wrapText="1"/>
    </xf>
    <xf numFmtId="0" fontId="23" fillId="0" borderId="17" xfId="67" applyFont="1" applyBorder="1" applyAlignment="1">
      <alignment horizontal="left" vertical="center" wrapText="1"/>
    </xf>
    <xf numFmtId="0" fontId="27" fillId="13" borderId="20" xfId="67" applyFont="1" applyFill="1" applyBorder="1" applyAlignment="1">
      <alignment horizontal="center" vertical="center"/>
    </xf>
    <xf numFmtId="0" fontId="27" fillId="13" borderId="14" xfId="67" applyFont="1" applyFill="1" applyBorder="1" applyAlignment="1">
      <alignment horizontal="center" vertical="center"/>
    </xf>
    <xf numFmtId="0" fontId="23" fillId="0" borderId="0" xfId="67" applyFont="1" applyBorder="1" applyAlignment="1">
      <alignment horizontal="left" vertical="top" wrapText="1"/>
    </xf>
    <xf numFmtId="0" fontId="23" fillId="0" borderId="17" xfId="67" applyFont="1" applyBorder="1" applyAlignment="1">
      <alignment horizontal="left" vertical="top" wrapText="1"/>
    </xf>
    <xf numFmtId="0" fontId="23" fillId="0" borderId="21" xfId="67" applyFont="1" applyBorder="1" applyAlignment="1">
      <alignment horizontal="left" vertical="top" wrapText="1"/>
    </xf>
    <xf numFmtId="0" fontId="23" fillId="0" borderId="19" xfId="67" applyFont="1" applyBorder="1" applyAlignment="1">
      <alignment horizontal="left" vertical="top" wrapText="1"/>
    </xf>
    <xf numFmtId="0" fontId="33" fillId="0" borderId="10" xfId="64" applyFont="1" applyBorder="1" applyAlignment="1">
      <alignment horizontal="center"/>
    </xf>
    <xf numFmtId="0" fontId="33" fillId="0" borderId="9" xfId="64" applyFont="1" applyBorder="1" applyAlignment="1">
      <alignment horizontal="center"/>
    </xf>
    <xf numFmtId="0" fontId="33" fillId="0" borderId="22" xfId="64" applyFont="1" applyBorder="1" applyAlignment="1">
      <alignment horizontal="center"/>
    </xf>
    <xf numFmtId="0" fontId="29" fillId="13" borderId="11" xfId="65" applyFont="1" applyFill="1" applyBorder="1" applyAlignment="1">
      <alignment horizontal="center"/>
    </xf>
    <xf numFmtId="0" fontId="29" fillId="13" borderId="12" xfId="65" applyFont="1" applyFill="1" applyBorder="1" applyAlignment="1">
      <alignment horizontal="center"/>
    </xf>
    <xf numFmtId="0" fontId="23" fillId="0" borderId="0" xfId="65" applyFont="1" applyAlignment="1">
      <alignment horizontal="center"/>
    </xf>
    <xf numFmtId="0" fontId="23" fillId="0" borderId="13" xfId="65" applyNumberFormat="1" applyFont="1" applyFill="1" applyBorder="1" applyAlignment="1">
      <alignment horizontal="left" vertical="top" wrapText="1"/>
    </xf>
    <xf numFmtId="0" fontId="23" fillId="0" borderId="14" xfId="65" applyNumberFormat="1" applyFont="1" applyFill="1" applyBorder="1" applyAlignment="1">
      <alignment horizontal="left" vertical="top" wrapText="1"/>
    </xf>
    <xf numFmtId="0" fontId="23" fillId="0" borderId="16" xfId="65" applyNumberFormat="1" applyFont="1" applyFill="1" applyBorder="1" applyAlignment="1">
      <alignment horizontal="left" vertical="top" wrapText="1"/>
    </xf>
    <xf numFmtId="0" fontId="23" fillId="0" borderId="17" xfId="65" applyNumberFormat="1" applyFont="1" applyFill="1" applyBorder="1" applyAlignment="1">
      <alignment horizontal="left" vertical="top" wrapText="1"/>
    </xf>
    <xf numFmtId="0" fontId="23" fillId="0" borderId="18" xfId="65" applyNumberFormat="1" applyFont="1" applyFill="1" applyBorder="1" applyAlignment="1">
      <alignment horizontal="left" vertical="top" wrapText="1"/>
    </xf>
    <xf numFmtId="0" fontId="23" fillId="0" borderId="19" xfId="65" applyNumberFormat="1" applyFont="1" applyFill="1" applyBorder="1" applyAlignment="1">
      <alignment horizontal="left" vertical="top" wrapText="1"/>
    </xf>
    <xf numFmtId="0" fontId="31" fillId="0" borderId="0" xfId="67" applyFont="1" applyBorder="1" applyAlignment="1">
      <alignment horizontal="left" vertical="center" wrapText="1"/>
    </xf>
    <xf numFmtId="0" fontId="10" fillId="7" borderId="5" xfId="0" applyNumberFormat="1" applyFont="1" applyFill="1" applyBorder="1" applyAlignment="1">
      <alignment horizontal="center"/>
    </xf>
  </cellXfs>
  <cellStyles count="74">
    <cellStyle name="Comma" xfId="18" builtinId="3"/>
    <cellStyle name="Comma 2" xfId="63" xr:uid="{70005C28-B32F-4F85-94FC-3DE5A43BFAF5}"/>
    <cellStyle name="Comma 2 10 2" xfId="66" xr:uid="{35B1AA45-B49F-42E6-BADF-727FCE6A685F}"/>
    <cellStyle name="Currency 2" xfId="62" xr:uid="{6B0B54D5-3AF8-4F0A-B9E3-326CF98F556A}"/>
    <cellStyle name="Currency 2 2" xfId="68" xr:uid="{BB30C439-5B44-475F-9BD5-AA5FCA55E537}"/>
    <cellStyle name="Normal" xfId="0" builtinId="0"/>
    <cellStyle name="Normal - Style1 2 2 2" xfId="67" xr:uid="{BEE03000-C4EC-4BCC-95E0-86B6157B23CC}"/>
    <cellStyle name="Normal 2" xfId="6" xr:uid="{29674F34-45F0-46FE-89CB-B5DCCF9704BE}"/>
    <cellStyle name="Normal 2 2" xfId="25" xr:uid="{3BF024CA-8A03-49BA-9DAA-D2A329A9B33E}"/>
    <cellStyle name="Normal 2 2 2" xfId="65" xr:uid="{7A6E065E-B46D-41CD-8397-6092A3434DBF}"/>
    <cellStyle name="Normal 3" xfId="61" xr:uid="{19EC0F39-8254-42C9-AE01-A24CAE510602}"/>
    <cellStyle name="Normal 3 2 2" xfId="64" xr:uid="{9232FE3A-5654-4730-98B8-523FB2A45E51}"/>
    <cellStyle name="Percent 2" xfId="69" xr:uid="{A9EDCA14-7455-4E54-9C6F-620C9981A6A9}"/>
    <cellStyle name="Style 1" xfId="1" xr:uid="{00000000-0005-0000-0000-000001000000}"/>
    <cellStyle name="Style 1 2" xfId="41" xr:uid="{00000000-0005-0000-0000-000001000000}"/>
    <cellStyle name="Style 19" xfId="21" xr:uid="{785B6300-BFB9-48B2-AA63-0DCA49F73A70}"/>
    <cellStyle name="Style 19 2" xfId="36" xr:uid="{71360D6F-E7D3-460A-9E00-4B8EBA0EA9C4}"/>
    <cellStyle name="Style 19 3" xfId="56" xr:uid="{054D275A-A690-41FC-B665-0E8E0FFE1882}"/>
    <cellStyle name="Style 2" xfId="2" xr:uid="{00000000-0005-0000-0000-000002000000}"/>
    <cellStyle name="Style 2 2" xfId="23" xr:uid="{89979C76-862A-4317-AA69-AD02481FB90A}"/>
    <cellStyle name="Style 2 3" xfId="70" xr:uid="{04ECF14A-398C-4C31-865D-81490DE9FFCD}"/>
    <cellStyle name="Style 20" xfId="13" xr:uid="{8432CE77-195D-4FDD-8129-0262EF6AC138}"/>
    <cellStyle name="Style 20 2" xfId="35" xr:uid="{A80FC812-DFE9-4F9E-A8E1-41F3D8F7DF6D}"/>
    <cellStyle name="Style 20 3" xfId="44" xr:uid="{F4A3672B-026F-40AA-A963-449F977EAE5C}"/>
    <cellStyle name="Style 20 4" xfId="55" xr:uid="{F54243F4-71F2-4D08-A398-FA7623FF1E70}"/>
    <cellStyle name="Style 21" xfId="12" xr:uid="{7A8A7875-3D91-47E9-B514-107862880218}"/>
    <cellStyle name="Style 21 2" xfId="34" xr:uid="{59148F11-3206-4562-80D4-2DE201D70DF1}"/>
    <cellStyle name="Style 21 3" xfId="54" xr:uid="{88E1B519-7B6E-4A46-9A35-A3508D420013}"/>
    <cellStyle name="Style 21 4" xfId="45" xr:uid="{D38C62DE-DC71-4AE7-878E-A1D895842B5E}"/>
    <cellStyle name="Style 22" xfId="33" xr:uid="{C9351460-4A57-4A85-B078-127BC13A9CE2}"/>
    <cellStyle name="Style 22 2" xfId="53" xr:uid="{1BEABA9C-6BEE-405D-B6F7-4BABDC289234}"/>
    <cellStyle name="Style 27" xfId="16" xr:uid="{708FE520-6A62-423A-8982-E8CFF1180A15}"/>
    <cellStyle name="Style 28" xfId="11" xr:uid="{8D5C5A5B-4047-4919-8EB4-11D8A3A827B8}"/>
    <cellStyle name="Style 29" xfId="7" xr:uid="{C29A3872-EA60-4A17-A03C-E08F1EABC797}"/>
    <cellStyle name="Style 3" xfId="3" xr:uid="{00000000-0005-0000-0000-000003000000}"/>
    <cellStyle name="Style 3 2" xfId="24" xr:uid="{5E69D285-0A96-4622-BB91-9F6D07940A2D}"/>
    <cellStyle name="Style 3 3" xfId="71" xr:uid="{1F33ACA2-D088-4EDE-9F1F-479C9275D2AA}"/>
    <cellStyle name="Style 30" xfId="15" xr:uid="{0AF67006-AA1A-4C48-AB58-1EFE4EE3480C}"/>
    <cellStyle name="Style 31" xfId="14" xr:uid="{A669A0C3-4A19-4137-A5A9-B87C44669E4C}"/>
    <cellStyle name="Style 31 2" xfId="40" xr:uid="{D8000067-F0C4-4A2D-A0FA-A63EA114FAFD}"/>
    <cellStyle name="Style 31 3" xfId="43" xr:uid="{C578C219-B289-496A-A5AC-F80ED2EA45FB}"/>
    <cellStyle name="Style 31 4" xfId="60" xr:uid="{C2D2AF72-6931-46DB-8783-5F5DEFBF2E53}"/>
    <cellStyle name="Style 32" xfId="8" xr:uid="{06F47225-E1F3-4DE7-8139-805045D26FF4}"/>
    <cellStyle name="Style 32 2" xfId="28" xr:uid="{60D53871-4000-4B1D-AB16-6064C5B4AF70}"/>
    <cellStyle name="Style 32 3" xfId="48" xr:uid="{EF63EE61-FD44-4B4E-A806-FB498470AA07}"/>
    <cellStyle name="Style 33" xfId="10" xr:uid="{B892D028-8EF8-4B4A-9ADF-ED70AA06C2BB}"/>
    <cellStyle name="Style 33 2" xfId="30" xr:uid="{858E43C3-9AAD-4959-B7BF-9E55F37C521B}"/>
    <cellStyle name="Style 33 3" xfId="50" xr:uid="{853F418A-B321-48C1-AA5F-8E23763EC257}"/>
    <cellStyle name="Style 34" xfId="9" xr:uid="{1E9B8744-F584-40A9-8343-10CA61DC4889}"/>
    <cellStyle name="Style 34 2" xfId="38" xr:uid="{A4B7FA13-6F1C-466A-BCF5-70842B4F1CBD}"/>
    <cellStyle name="Style 34 3" xfId="58" xr:uid="{94D4AAEA-9D45-4478-9F25-1755323F3571}"/>
    <cellStyle name="Style 35" xfId="19" xr:uid="{E6953519-2FAC-4223-B200-BC03ADD27DA0}"/>
    <cellStyle name="Style 35 2" xfId="39" xr:uid="{8126E394-41E5-413A-9A12-B127A5294801}"/>
    <cellStyle name="Style 35 3" xfId="59" xr:uid="{74962768-0125-4C3E-8549-210DD25E242C}"/>
    <cellStyle name="Style 36" xfId="20" xr:uid="{97EF87B4-EF2B-4817-88C0-F34D1D680307}"/>
    <cellStyle name="Style 36 2" xfId="37" xr:uid="{00490C24-74E6-4B85-A29D-2AFCB7BAB3A3}"/>
    <cellStyle name="Style 36 3" xfId="57" xr:uid="{9690EB30-3900-4BF3-BC64-EE8CF72936B1}"/>
    <cellStyle name="Style 37" xfId="32" xr:uid="{D2A66F57-F030-41D0-A230-0868BFD72B8E}"/>
    <cellStyle name="Style 37 2" xfId="52" xr:uid="{5ED7C10A-E0A8-4F1A-AA71-793D677E05F4}"/>
    <cellStyle name="Style 38" xfId="31" xr:uid="{B931F62C-B80B-4D91-84A5-6AAE834FA0CA}"/>
    <cellStyle name="Style 38 2" xfId="51" xr:uid="{EDEA15A8-47C7-4D0E-8F3F-F8031054F2B9}"/>
    <cellStyle name="Style 39" xfId="22" xr:uid="{56D9B409-6D90-4F5F-9EDD-51E17EE36304}"/>
    <cellStyle name="Style 39 2" xfId="29" xr:uid="{1BC150B7-144A-4448-864E-6C1CB31D912A}"/>
    <cellStyle name="Style 39 3" xfId="49" xr:uid="{A4EF165C-9705-4D6B-915D-221B1BC8AFCD}"/>
    <cellStyle name="Style 4" xfId="4" xr:uid="{00000000-0005-0000-0000-000004000000}"/>
    <cellStyle name="Style 4 2" xfId="42" xr:uid="{00000000-0005-0000-0000-000004000000}"/>
    <cellStyle name="Style 4 3" xfId="73" xr:uid="{6DE4B896-ACC9-4D9D-BE40-69CC770D0D0D}"/>
    <cellStyle name="Style 40" xfId="27" xr:uid="{B7588421-6013-4D45-B600-553E6336605B}"/>
    <cellStyle name="Style 40 2" xfId="47" xr:uid="{E747820C-9D57-4961-BBE5-B917D6CA1F25}"/>
    <cellStyle name="Style 41" xfId="26" xr:uid="{52902B7A-CED4-4284-A4C1-D08E9563D75D}"/>
    <cellStyle name="Style 41 2" xfId="46" xr:uid="{A26C1E64-4F0A-4EDF-AE7E-4B51D753B643}"/>
    <cellStyle name="Style 5" xfId="5" xr:uid="{00000000-0005-0000-0000-000005000000}"/>
    <cellStyle name="Style 5 2" xfId="72" xr:uid="{BB82A7B7-DCDB-45DC-B73A-3B930A73459A}"/>
    <cellStyle name="Style 6" xfId="17" xr:uid="{7A9BE91A-AB65-477B-A74B-ADD08D21C70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178146</xdr:colOff>
      <xdr:row>7</xdr:row>
      <xdr:rowOff>123396</xdr:rowOff>
    </xdr:from>
    <xdr:to>
      <xdr:col>16</xdr:col>
      <xdr:colOff>548106</xdr:colOff>
      <xdr:row>39</xdr:row>
      <xdr:rowOff>90236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DF36A-3F94-4015-B93B-3879E143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7725" y="1433501"/>
          <a:ext cx="6509407" cy="8071446"/>
        </a:xfrm>
        <a:prstGeom prst="rect">
          <a:avLst/>
        </a:prstGeom>
      </xdr:spPr>
    </xdr:pic>
    <xdr:clientData/>
  </xdr:twoCellAnchor>
  <xdr:twoCellAnchor>
    <xdr:from>
      <xdr:col>3</xdr:col>
      <xdr:colOff>628316</xdr:colOff>
      <xdr:row>8</xdr:row>
      <xdr:rowOff>133684</xdr:rowOff>
    </xdr:from>
    <xdr:to>
      <xdr:col>16</xdr:col>
      <xdr:colOff>247316</xdr:colOff>
      <xdr:row>35</xdr:row>
      <xdr:rowOff>46789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24B071-1069-46AB-A4EF-5AD7EC108DA9}"/>
            </a:ext>
          </a:extLst>
        </xdr:cNvPr>
        <xdr:cNvCxnSpPr/>
      </xdr:nvCxnSpPr>
      <xdr:spPr>
        <a:xfrm flipH="1" flipV="1">
          <a:off x="6844632" y="1630947"/>
          <a:ext cx="7055184" cy="70819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208449</xdr:colOff>
      <xdr:row>11</xdr:row>
      <xdr:rowOff>332973</xdr:rowOff>
    </xdr:from>
    <xdr:to>
      <xdr:col>3</xdr:col>
      <xdr:colOff>617509</xdr:colOff>
      <xdr:row>38</xdr:row>
      <xdr:rowOff>99412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1CD13F-325A-435E-A11B-B6E5745A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49" y="2411762"/>
          <a:ext cx="6625376" cy="6915203"/>
        </a:xfrm>
        <a:prstGeom prst="rect">
          <a:avLst/>
        </a:prstGeom>
      </xdr:spPr>
    </xdr:pic>
    <xdr:clientData/>
  </xdr:twoCellAnchor>
  <xdr:twoCellAnchor>
    <xdr:from>
      <xdr:col>3</xdr:col>
      <xdr:colOff>73526</xdr:colOff>
      <xdr:row>7</xdr:row>
      <xdr:rowOff>93579</xdr:rowOff>
    </xdr:from>
    <xdr:to>
      <xdr:col>4</xdr:col>
      <xdr:colOff>217237</xdr:colOff>
      <xdr:row>34</xdr:row>
      <xdr:rowOff>183816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0B2F5DB-DAD9-422D-A67F-5FC398F2A998}"/>
            </a:ext>
          </a:extLst>
        </xdr:cNvPr>
        <xdr:cNvCxnSpPr/>
      </xdr:nvCxnSpPr>
      <xdr:spPr>
        <a:xfrm>
          <a:off x="6289842" y="1403684"/>
          <a:ext cx="828842" cy="7259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146050</xdr:colOff>
          <xdr:row>1</xdr:row>
          <xdr:rowOff>50800</xdr:rowOff>
        </xdr:from>
        <xdr:to>
          <xdr:col>9</xdr:col>
          <xdr:colOff>336550</xdr:colOff>
          <xdr:row>106</xdr:row>
          <xdr:rowOff>31750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228600</xdr:colOff>
          <xdr:row>1</xdr:row>
          <xdr:rowOff>127000</xdr:rowOff>
        </xdr:from>
        <xdr:to>
          <xdr:col>14</xdr:col>
          <xdr:colOff>431800</xdr:colOff>
          <xdr:row>6</xdr:row>
          <xdr:rowOff>95250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2</xdr:row>
          <xdr:rowOff>63500</xdr:rowOff>
        </xdr:from>
        <xdr:to>
          <xdr:col>13</xdr:col>
          <xdr:colOff>412750</xdr:colOff>
          <xdr:row>7</xdr:row>
          <xdr:rowOff>19050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8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129181</xdr:colOff>
      <xdr:row>81</xdr:row>
      <xdr:rowOff>100145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2C6DF-760B-49FC-9589-AE4A39314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100"/>
          <a:ext cx="7952381" cy="116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29</xdr:col>
      <xdr:colOff>119657</xdr:colOff>
      <xdr:row>49</xdr:row>
      <xdr:rowOff>126126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BF9646-C163-42CA-9F62-9796F269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292100"/>
          <a:ext cx="7942857" cy="69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431800</xdr:colOff>
      <xdr:row>0</xdr:row>
      <xdr:rowOff>125585</xdr:rowOff>
    </xdr:from>
    <xdr:to>
      <xdr:col>25</xdr:col>
      <xdr:colOff>289936</xdr:colOff>
      <xdr:row>36</xdr:row>
      <xdr:rowOff>122968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54955-EFF4-46BB-983B-C12A63A3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25585"/>
          <a:ext cx="13269336" cy="525518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_Details" adjustColumnWidth="0" connectionId="1" xr16:uid="{00000000-0016-0000-02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tie___Item_Record_1" adjustColumnWidth="0" connectionId="2" xr16:uid="{00000000-0016-0000-0900-000002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atie___Item_Record" adjustColumnWidth="0" connectionId="3" xr16:uid="{00000000-0016-0000-09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604E-1668-42A9-9BA7-829D302B28A4}">
  <dimension ref="A1:L36"/>
  <sheetViews>
    <sheetView tabSelected="1" zoomScaleNormal="100" workbookViewId="0">
      <selection activeCell="D13" sqref="D13"/>
    </sheetView>
  </sheetViews>
  <sheetFormatPr defaultColWidth="10" defaultRowHeight="12.25" x14ac:dyDescent="0.65"/>
  <cols>
    <col min="1" max="1" width="12.296875" style="82" customWidth="1"/>
    <col min="2" max="2" width="30.3984375" style="125" bestFit="1" customWidth="1"/>
    <col min="3" max="3" width="31" style="88" customWidth="1"/>
    <col min="4" max="4" width="34.59765625" style="88" customWidth="1"/>
    <col min="5" max="7" width="14.296875" style="88" customWidth="1"/>
    <col min="8" max="8" width="26.59765625" style="85" customWidth="1"/>
    <col min="9" max="9" width="33.3984375" style="82" customWidth="1"/>
    <col min="10" max="16384" width="10" style="82"/>
  </cols>
  <sheetData>
    <row r="1" spans="1:8" x14ac:dyDescent="0.65">
      <c r="B1" s="83" t="s">
        <v>8590</v>
      </c>
      <c r="C1" s="84"/>
      <c r="D1" s="85"/>
      <c r="E1" s="85"/>
      <c r="F1" s="85"/>
      <c r="G1" s="85"/>
    </row>
    <row r="2" spans="1:8" ht="12" customHeight="1" x14ac:dyDescent="0.65">
      <c r="B2" s="83" t="s">
        <v>8591</v>
      </c>
      <c r="C2" s="86">
        <v>43404</v>
      </c>
      <c r="D2" s="85"/>
      <c r="E2" s="85"/>
      <c r="F2" s="85"/>
      <c r="G2" s="85"/>
    </row>
    <row r="3" spans="1:8" x14ac:dyDescent="0.65">
      <c r="B3" s="83" t="s">
        <v>8592</v>
      </c>
      <c r="C3" s="84">
        <v>220950</v>
      </c>
      <c r="D3" s="85"/>
      <c r="E3" s="85"/>
      <c r="F3" s="85"/>
      <c r="G3" s="85"/>
    </row>
    <row r="4" spans="1:8" ht="12.75" customHeight="1" x14ac:dyDescent="0.65">
      <c r="B4" s="83" t="s">
        <v>8593</v>
      </c>
      <c r="C4" s="87" t="s">
        <v>8594</v>
      </c>
      <c r="D4" s="85"/>
      <c r="E4" s="85"/>
      <c r="F4" s="85"/>
      <c r="G4" s="85"/>
    </row>
    <row r="5" spans="1:8" ht="12" customHeight="1" thickBot="1" x14ac:dyDescent="0.8">
      <c r="B5" s="83" t="s">
        <v>8595</v>
      </c>
      <c r="C5" s="84" t="s">
        <v>8596</v>
      </c>
      <c r="F5" s="89"/>
    </row>
    <row r="6" spans="1:8" s="90" customFormat="1" ht="14" customHeight="1" thickBot="1" x14ac:dyDescent="0.8">
      <c r="B6" s="91" t="s">
        <v>8597</v>
      </c>
      <c r="C6" s="92" t="s">
        <v>8598</v>
      </c>
      <c r="E6" s="169" t="s">
        <v>8599</v>
      </c>
      <c r="F6" s="170"/>
      <c r="H6" s="171"/>
    </row>
    <row r="7" spans="1:8" s="90" customFormat="1" ht="12" customHeight="1" x14ac:dyDescent="0.65">
      <c r="B7" s="93" t="s">
        <v>3</v>
      </c>
      <c r="C7" s="94">
        <f ca="1">TODAY()</f>
        <v>43436</v>
      </c>
      <c r="E7" s="172" t="s">
        <v>8600</v>
      </c>
      <c r="F7" s="173"/>
      <c r="H7" s="171"/>
    </row>
    <row r="8" spans="1:8" s="90" customFormat="1" ht="13.25" customHeight="1" x14ac:dyDescent="0.65">
      <c r="B8" s="95" t="s">
        <v>8601</v>
      </c>
      <c r="C8" s="92" t="s">
        <v>8602</v>
      </c>
      <c r="E8" s="174"/>
      <c r="F8" s="175"/>
    </row>
    <row r="9" spans="1:8" s="90" customFormat="1" ht="13" thickBot="1" x14ac:dyDescent="0.8">
      <c r="B9" s="95" t="s">
        <v>3</v>
      </c>
      <c r="C9" s="94"/>
      <c r="E9" s="176"/>
      <c r="F9" s="177"/>
    </row>
    <row r="10" spans="1:8" s="90" customFormat="1" ht="14.5" thickBot="1" x14ac:dyDescent="1.1000000000000001">
      <c r="A10" s="96"/>
      <c r="B10" s="97"/>
      <c r="C10" s="98"/>
      <c r="D10" s="99"/>
      <c r="E10" s="100"/>
      <c r="F10" s="101"/>
      <c r="G10" s="102"/>
      <c r="H10" s="96"/>
    </row>
    <row r="11" spans="1:8" s="90" customFormat="1" ht="21.5" customHeight="1" x14ac:dyDescent="0.95">
      <c r="B11" s="103" t="s">
        <v>6</v>
      </c>
      <c r="C11" s="104" t="s">
        <v>8603</v>
      </c>
      <c r="D11" s="160" t="s">
        <v>8604</v>
      </c>
      <c r="E11" s="161"/>
      <c r="F11" s="101"/>
      <c r="G11" s="102"/>
      <c r="H11" s="96"/>
    </row>
    <row r="12" spans="1:8" s="90" customFormat="1" ht="16.5" customHeight="1" x14ac:dyDescent="0.95">
      <c r="B12" s="105" t="s">
        <v>8605</v>
      </c>
      <c r="C12" s="106">
        <v>-353895.25</v>
      </c>
      <c r="D12" s="158"/>
      <c r="E12" s="159"/>
      <c r="F12" s="101"/>
      <c r="G12" s="102"/>
      <c r="H12" s="96"/>
    </row>
    <row r="13" spans="1:8" s="90" customFormat="1" ht="16.5" customHeight="1" x14ac:dyDescent="0.95">
      <c r="B13" s="105" t="s">
        <v>8606</v>
      </c>
      <c r="C13" s="107">
        <f ca="1">-Recon!D10</f>
        <v>-353895.24629396648</v>
      </c>
      <c r="D13" s="113" t="s">
        <v>8607</v>
      </c>
      <c r="E13" s="114"/>
      <c r="F13" s="101"/>
      <c r="G13" s="178" t="s">
        <v>8608</v>
      </c>
      <c r="H13" s="178"/>
    </row>
    <row r="14" spans="1:8" s="90" customFormat="1" ht="16.5" customHeight="1" thickBot="1" x14ac:dyDescent="1.1000000000000001">
      <c r="B14" s="105" t="s">
        <v>8609</v>
      </c>
      <c r="C14" s="108">
        <f ca="1">C12-C13</f>
        <v>-3.7060335162095726E-3</v>
      </c>
      <c r="D14" s="158"/>
      <c r="E14" s="159"/>
      <c r="F14" s="101"/>
      <c r="G14" s="102"/>
      <c r="H14" s="96"/>
    </row>
    <row r="15" spans="1:8" s="90" customFormat="1" ht="16.5" customHeight="1" thickTop="1" x14ac:dyDescent="0.95">
      <c r="B15" s="105"/>
      <c r="C15" s="109"/>
      <c r="D15" s="110"/>
      <c r="E15" s="111"/>
      <c r="F15" s="101"/>
      <c r="G15" s="102"/>
      <c r="H15" s="96"/>
    </row>
    <row r="16" spans="1:8" s="90" customFormat="1" ht="16.5" customHeight="1" x14ac:dyDescent="0.95">
      <c r="B16" s="112" t="s">
        <v>8610</v>
      </c>
      <c r="C16" s="109"/>
      <c r="D16" s="110"/>
      <c r="E16" s="111"/>
      <c r="F16" s="101"/>
      <c r="G16" s="102"/>
      <c r="H16" s="96"/>
    </row>
    <row r="17" spans="1:12" s="90" customFormat="1" ht="30.65" customHeight="1" x14ac:dyDescent="0.95">
      <c r="B17" s="105"/>
      <c r="C17" s="107"/>
      <c r="D17" s="113"/>
      <c r="E17" s="114"/>
      <c r="F17" s="101"/>
      <c r="G17" s="102"/>
      <c r="H17" s="96"/>
    </row>
    <row r="18" spans="1:12" s="90" customFormat="1" ht="16.5" customHeight="1" thickBot="1" x14ac:dyDescent="1.1000000000000001">
      <c r="B18" s="105" t="s">
        <v>8611</v>
      </c>
      <c r="C18" s="108">
        <f>SUM(C17:C17)</f>
        <v>0</v>
      </c>
      <c r="D18" s="158"/>
      <c r="E18" s="159"/>
      <c r="F18" s="101"/>
      <c r="G18" s="102"/>
      <c r="H18" s="96"/>
    </row>
    <row r="19" spans="1:12" s="90" customFormat="1" ht="16.5" customHeight="1" thickTop="1" x14ac:dyDescent="0.95">
      <c r="B19" s="105"/>
      <c r="C19" s="115"/>
      <c r="D19" s="110"/>
      <c r="E19" s="111"/>
      <c r="F19" s="101"/>
      <c r="G19" s="102"/>
      <c r="H19" s="96"/>
    </row>
    <row r="20" spans="1:12" s="90" customFormat="1" ht="16.5" customHeight="1" thickBot="1" x14ac:dyDescent="1.1000000000000001">
      <c r="B20" s="105" t="s">
        <v>8609</v>
      </c>
      <c r="C20" s="108">
        <f ca="1">C18+C14</f>
        <v>-3.7060335162095726E-3</v>
      </c>
      <c r="D20" s="158"/>
      <c r="E20" s="159"/>
      <c r="F20" s="101"/>
      <c r="G20" s="102"/>
      <c r="H20" s="96"/>
    </row>
    <row r="21" spans="1:12" s="90" customFormat="1" ht="16.5" customHeight="1" thickTop="1" thickBot="1" x14ac:dyDescent="1.1000000000000001">
      <c r="B21" s="116"/>
      <c r="C21" s="117"/>
      <c r="D21" s="118"/>
      <c r="E21" s="119"/>
      <c r="F21" s="101"/>
      <c r="G21" s="102"/>
      <c r="H21" s="96"/>
    </row>
    <row r="22" spans="1:12" s="90" customFormat="1" ht="16.5" customHeight="1" thickBot="1" x14ac:dyDescent="0.8">
      <c r="A22" s="102"/>
      <c r="B22" s="102"/>
      <c r="C22" s="102"/>
      <c r="D22" s="102"/>
      <c r="E22" s="102"/>
      <c r="F22" s="102"/>
      <c r="G22" s="102"/>
      <c r="H22" s="102"/>
      <c r="I22" s="96"/>
    </row>
    <row r="23" spans="1:12" s="90" customFormat="1" ht="16.5" customHeight="1" x14ac:dyDescent="0.65">
      <c r="A23" s="102"/>
      <c r="B23" s="103" t="s">
        <v>8612</v>
      </c>
      <c r="C23" s="120"/>
      <c r="D23" s="104" t="s">
        <v>8603</v>
      </c>
      <c r="E23" s="160" t="s">
        <v>8613</v>
      </c>
      <c r="F23" s="161"/>
      <c r="G23" s="102"/>
      <c r="H23" s="102"/>
      <c r="I23" s="96"/>
    </row>
    <row r="24" spans="1:12" s="90" customFormat="1" ht="16.5" customHeight="1" x14ac:dyDescent="0.95">
      <c r="B24" s="121" t="s">
        <v>8614</v>
      </c>
      <c r="C24" s="115"/>
      <c r="D24" s="107">
        <v>-173185.65</v>
      </c>
      <c r="E24" s="162" t="s">
        <v>8615</v>
      </c>
      <c r="F24" s="163"/>
      <c r="G24" s="101"/>
      <c r="H24" s="102"/>
      <c r="I24" s="96"/>
    </row>
    <row r="25" spans="1:12" s="90" customFormat="1" ht="16.5" customHeight="1" x14ac:dyDescent="0.95">
      <c r="B25" s="121" t="s">
        <v>8616</v>
      </c>
      <c r="C25" s="115"/>
      <c r="D25" s="107">
        <f>C12-D24</f>
        <v>-180709.6</v>
      </c>
      <c r="E25" s="162"/>
      <c r="F25" s="163"/>
      <c r="G25" s="101"/>
      <c r="H25" s="102"/>
      <c r="I25" s="96"/>
    </row>
    <row r="26" spans="1:12" s="90" customFormat="1" ht="16.5" customHeight="1" thickBot="1" x14ac:dyDescent="1.1000000000000001">
      <c r="B26" s="122" t="s">
        <v>8617</v>
      </c>
      <c r="C26" s="123"/>
      <c r="D26" s="124">
        <f>D25/D24</f>
        <v>1.0434444193268901</v>
      </c>
      <c r="E26" s="164"/>
      <c r="F26" s="165"/>
      <c r="G26" s="101"/>
      <c r="H26" s="102"/>
      <c r="I26" s="96"/>
    </row>
    <row r="27" spans="1:12" s="90" customFormat="1" ht="13.75" x14ac:dyDescent="0.95">
      <c r="A27" s="96"/>
      <c r="B27" s="97"/>
      <c r="C27" s="98"/>
      <c r="D27" s="99"/>
      <c r="E27" s="100"/>
      <c r="F27" s="101"/>
      <c r="G27" s="102"/>
      <c r="H27" s="96"/>
    </row>
    <row r="28" spans="1:12" x14ac:dyDescent="0.65">
      <c r="H28" s="126"/>
    </row>
    <row r="29" spans="1:12" x14ac:dyDescent="0.65">
      <c r="A29" s="127"/>
      <c r="B29" s="128"/>
      <c r="C29" s="129"/>
      <c r="D29" s="127"/>
      <c r="E29" s="85"/>
      <c r="H29" s="82"/>
    </row>
    <row r="30" spans="1:12" x14ac:dyDescent="0.65">
      <c r="A30" s="85"/>
      <c r="B30" s="126"/>
      <c r="C30" s="85"/>
      <c r="D30" s="127"/>
      <c r="E30" s="85"/>
      <c r="H30" s="82"/>
    </row>
    <row r="31" spans="1:12" s="133" customFormat="1" x14ac:dyDescent="0.65">
      <c r="A31" s="130" t="s">
        <v>8618</v>
      </c>
      <c r="B31" s="166" t="s">
        <v>8619</v>
      </c>
      <c r="C31" s="167"/>
      <c r="D31" s="130" t="s">
        <v>8620</v>
      </c>
      <c r="E31" s="166" t="s">
        <v>8621</v>
      </c>
      <c r="F31" s="168"/>
      <c r="G31" s="130" t="s">
        <v>8622</v>
      </c>
      <c r="H31" s="130" t="s">
        <v>239</v>
      </c>
      <c r="I31" s="131"/>
      <c r="J31" s="131"/>
      <c r="K31" s="131"/>
      <c r="L31" s="132"/>
    </row>
    <row r="32" spans="1:12" x14ac:dyDescent="0.65">
      <c r="A32" s="134">
        <v>1</v>
      </c>
      <c r="B32" s="155"/>
      <c r="C32" s="156"/>
      <c r="D32" s="134"/>
      <c r="E32" s="155"/>
      <c r="F32" s="157"/>
      <c r="G32" s="134"/>
      <c r="H32" s="134"/>
      <c r="I32" s="88"/>
      <c r="J32" s="88"/>
      <c r="K32" s="88"/>
      <c r="L32" s="85"/>
    </row>
    <row r="33" spans="1:12" x14ac:dyDescent="0.65">
      <c r="A33" s="134">
        <v>2</v>
      </c>
      <c r="B33" s="155"/>
      <c r="C33" s="156"/>
      <c r="D33" s="134"/>
      <c r="E33" s="155"/>
      <c r="F33" s="157"/>
      <c r="G33" s="134"/>
      <c r="H33" s="134"/>
      <c r="I33" s="88"/>
      <c r="J33" s="88"/>
      <c r="K33" s="88"/>
      <c r="L33" s="85"/>
    </row>
    <row r="34" spans="1:12" x14ac:dyDescent="0.65">
      <c r="A34" s="134">
        <v>3</v>
      </c>
      <c r="B34" s="155"/>
      <c r="C34" s="156"/>
      <c r="D34" s="134"/>
      <c r="E34" s="155"/>
      <c r="F34" s="157"/>
      <c r="G34" s="134"/>
      <c r="H34" s="134"/>
      <c r="I34" s="88"/>
      <c r="J34" s="88"/>
      <c r="K34" s="88"/>
      <c r="L34" s="85"/>
    </row>
    <row r="35" spans="1:12" x14ac:dyDescent="0.65">
      <c r="A35" s="134">
        <v>4</v>
      </c>
      <c r="B35" s="155"/>
      <c r="C35" s="156"/>
      <c r="D35" s="134"/>
      <c r="E35" s="155"/>
      <c r="F35" s="157"/>
      <c r="G35" s="134"/>
      <c r="H35" s="134"/>
      <c r="I35" s="88"/>
      <c r="J35" s="88"/>
      <c r="K35" s="88"/>
      <c r="L35" s="85"/>
    </row>
    <row r="36" spans="1:12" x14ac:dyDescent="0.65">
      <c r="A36" s="134">
        <v>5</v>
      </c>
      <c r="B36" s="155"/>
      <c r="C36" s="156"/>
      <c r="D36" s="134"/>
      <c r="E36" s="155"/>
      <c r="F36" s="157"/>
      <c r="G36" s="134"/>
      <c r="H36" s="134"/>
      <c r="I36" s="88"/>
      <c r="J36" s="88"/>
      <c r="K36" s="88"/>
      <c r="L36" s="85"/>
    </row>
  </sheetData>
  <mergeCells count="23">
    <mergeCell ref="B31:C31"/>
    <mergeCell ref="E31:F31"/>
    <mergeCell ref="E6:F6"/>
    <mergeCell ref="H6:H7"/>
    <mergeCell ref="E7:F9"/>
    <mergeCell ref="D11:E11"/>
    <mergeCell ref="D12:E12"/>
    <mergeCell ref="G13:H13"/>
    <mergeCell ref="D14:E14"/>
    <mergeCell ref="D18:E18"/>
    <mergeCell ref="D20:E20"/>
    <mergeCell ref="E23:F23"/>
    <mergeCell ref="E24:F26"/>
    <mergeCell ref="B35:C35"/>
    <mergeCell ref="E35:F35"/>
    <mergeCell ref="B36:C36"/>
    <mergeCell ref="E36:F36"/>
    <mergeCell ref="B32:C32"/>
    <mergeCell ref="E32:F32"/>
    <mergeCell ref="B33:C33"/>
    <mergeCell ref="E33:F33"/>
    <mergeCell ref="B34:C34"/>
    <mergeCell ref="E34:F34"/>
  </mergeCells>
  <conditionalFormatting sqref="F27 G24:G26 F10:F21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4206-C0EC-4E3F-A9B5-B57AF14CC44C}">
  <dimension ref="A4:R36"/>
  <sheetViews>
    <sheetView topLeftCell="A13" zoomScale="95" zoomScaleNormal="95" workbookViewId="0">
      <selection activeCell="E25" sqref="E25"/>
    </sheetView>
  </sheetViews>
  <sheetFormatPr defaultRowHeight="14.75" x14ac:dyDescent="0.75"/>
  <cols>
    <col min="1" max="1" width="80.296875" style="137" bestFit="1" customWidth="1"/>
    <col min="2" max="2" width="8.796875" style="137"/>
    <col min="3" max="3" width="8.796875" style="139"/>
    <col min="4" max="4" width="10.796875" style="137" bestFit="1" customWidth="1"/>
    <col min="5" max="5" width="9.6484375" style="137" bestFit="1" customWidth="1"/>
    <col min="6" max="17" width="8.796875" style="137"/>
    <col min="18" max="18" width="9.6484375" style="137" bestFit="1" customWidth="1"/>
    <col min="19" max="16384" width="8.796875" style="137"/>
  </cols>
  <sheetData>
    <row r="4" spans="1:6" x14ac:dyDescent="0.75">
      <c r="A4" s="135" t="s">
        <v>6</v>
      </c>
      <c r="B4" s="135" t="s">
        <v>24</v>
      </c>
      <c r="C4" s="135" t="s">
        <v>8623</v>
      </c>
      <c r="D4" s="136" t="s">
        <v>8603</v>
      </c>
    </row>
    <row r="5" spans="1:6" x14ac:dyDescent="0.75">
      <c r="A5" s="138" t="s">
        <v>8589</v>
      </c>
      <c r="B5" s="138" t="s">
        <v>8624</v>
      </c>
      <c r="C5" s="139">
        <v>1</v>
      </c>
      <c r="D5" s="146">
        <f ca="1">-'Trial Balance'!E120</f>
        <v>58433.106293966455</v>
      </c>
      <c r="F5" s="145" t="s">
        <v>8679</v>
      </c>
    </row>
    <row r="6" spans="1:6" x14ac:dyDescent="0.75">
      <c r="A6" s="138" t="s">
        <v>8625</v>
      </c>
      <c r="B6" s="138" t="s">
        <v>8624</v>
      </c>
      <c r="C6" s="139">
        <v>2</v>
      </c>
      <c r="D6" s="149">
        <v>120862.5</v>
      </c>
      <c r="F6" s="145" t="s">
        <v>8682</v>
      </c>
    </row>
    <row r="7" spans="1:6" x14ac:dyDescent="0.75">
      <c r="A7" s="138" t="s">
        <v>8626</v>
      </c>
      <c r="B7" s="138" t="s">
        <v>8624</v>
      </c>
      <c r="C7" s="139">
        <v>3</v>
      </c>
      <c r="D7" s="151">
        <v>133500</v>
      </c>
      <c r="F7" s="145" t="s">
        <v>8683</v>
      </c>
    </row>
    <row r="8" spans="1:6" x14ac:dyDescent="0.75">
      <c r="A8" s="138" t="s">
        <v>8627</v>
      </c>
      <c r="B8" s="138" t="s">
        <v>8624</v>
      </c>
      <c r="C8" s="139">
        <v>4</v>
      </c>
      <c r="D8" s="150">
        <v>25803.05</v>
      </c>
    </row>
    <row r="9" spans="1:6" x14ac:dyDescent="0.75">
      <c r="A9" s="138" t="s">
        <v>8628</v>
      </c>
      <c r="B9" s="138" t="s">
        <v>8624</v>
      </c>
      <c r="C9" s="139">
        <v>5</v>
      </c>
      <c r="D9" s="152">
        <v>15296.59</v>
      </c>
    </row>
    <row r="10" spans="1:6" ht="15.5" thickBot="1" x14ac:dyDescent="0.9">
      <c r="D10" s="141">
        <f ca="1">SUM(D5:D9)</f>
        <v>353895.24629396648</v>
      </c>
    </row>
    <row r="11" spans="1:6" ht="15.5" thickTop="1" x14ac:dyDescent="0.75"/>
    <row r="12" spans="1:6" ht="179.75" customHeight="1" x14ac:dyDescent="0.75"/>
    <row r="36" spans="5:18" x14ac:dyDescent="0.75">
      <c r="E36" s="154">
        <f>D8</f>
        <v>25803.05</v>
      </c>
      <c r="R36" s="153">
        <f>D9</f>
        <v>15296.59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86DA-3A53-46AE-883C-307FD31B8AD7}">
  <dimension ref="A1:N36"/>
  <sheetViews>
    <sheetView topLeftCell="B25" zoomScale="80" zoomScaleNormal="80" workbookViewId="0">
      <selection activeCell="F36" sqref="F36"/>
    </sheetView>
  </sheetViews>
  <sheetFormatPr defaultRowHeight="14.75" x14ac:dyDescent="0.75"/>
  <cols>
    <col min="1" max="1" width="4.69921875" style="143" customWidth="1"/>
    <col min="2" max="2" width="8.1484375" style="143" customWidth="1"/>
    <col min="3" max="3" width="14.796875" style="143" bestFit="1" customWidth="1"/>
    <col min="4" max="4" width="11.69921875" style="143" bestFit="1" customWidth="1"/>
    <col min="5" max="5" width="8" style="143" bestFit="1" customWidth="1"/>
    <col min="6" max="6" width="82.296875" style="143" bestFit="1" customWidth="1"/>
    <col min="7" max="7" width="14.546875" style="143" bestFit="1" customWidth="1"/>
    <col min="8" max="8" width="8.25" style="143" bestFit="1" customWidth="1"/>
    <col min="9" max="9" width="19.69921875" style="143" bestFit="1" customWidth="1"/>
    <col min="10" max="10" width="12.44921875" style="143" bestFit="1" customWidth="1"/>
    <col min="11" max="11" width="13.796875" style="143" bestFit="1" customWidth="1"/>
    <col min="12" max="12" width="14.34765625" style="143" bestFit="1" customWidth="1"/>
    <col min="13" max="13" width="14.75" style="143" bestFit="1" customWidth="1"/>
    <col min="14" max="14" width="21.94921875" style="143" bestFit="1" customWidth="1"/>
    <col min="15" max="16384" width="8.796875" style="143"/>
  </cols>
  <sheetData>
    <row r="1" spans="1:2" hidden="1" x14ac:dyDescent="0.75">
      <c r="A1" s="135" t="s">
        <v>0</v>
      </c>
      <c r="B1" s="142" t="s">
        <v>8629</v>
      </c>
    </row>
    <row r="2" spans="1:2" hidden="1" x14ac:dyDescent="0.75">
      <c r="A2" s="135" t="s">
        <v>1</v>
      </c>
      <c r="B2" s="142" t="s">
        <v>114</v>
      </c>
    </row>
    <row r="3" spans="1:2" hidden="1" x14ac:dyDescent="0.75">
      <c r="A3" s="135" t="s">
        <v>3</v>
      </c>
      <c r="B3" s="142" t="s">
        <v>8630</v>
      </c>
    </row>
    <row r="4" spans="1:2" hidden="1" x14ac:dyDescent="0.75"/>
    <row r="5" spans="1:2" hidden="1" x14ac:dyDescent="0.75">
      <c r="A5" s="143" t="s">
        <v>8631</v>
      </c>
    </row>
    <row r="6" spans="1:2" hidden="1" x14ac:dyDescent="0.75">
      <c r="A6" s="143" t="s">
        <v>1</v>
      </c>
      <c r="B6" s="143" t="s">
        <v>8632</v>
      </c>
    </row>
    <row r="7" spans="1:2" hidden="1" x14ac:dyDescent="0.75">
      <c r="A7" s="143" t="s">
        <v>8633</v>
      </c>
      <c r="B7" s="143" t="s">
        <v>8634</v>
      </c>
    </row>
    <row r="8" spans="1:2" hidden="1" x14ac:dyDescent="0.75">
      <c r="A8" s="143" t="s">
        <v>8635</v>
      </c>
      <c r="B8" s="143" t="s">
        <v>4</v>
      </c>
    </row>
    <row r="9" spans="1:2" hidden="1" x14ac:dyDescent="0.75">
      <c r="A9" s="143" t="s">
        <v>8636</v>
      </c>
      <c r="B9" s="143" t="s">
        <v>8637</v>
      </c>
    </row>
    <row r="10" spans="1:2" hidden="1" x14ac:dyDescent="0.75">
      <c r="A10" s="143" t="s">
        <v>8638</v>
      </c>
      <c r="B10" s="143" t="s">
        <v>8637</v>
      </c>
    </row>
    <row r="11" spans="1:2" hidden="1" x14ac:dyDescent="0.75">
      <c r="A11" s="143" t="s">
        <v>8639</v>
      </c>
      <c r="B11" s="143" t="s">
        <v>624</v>
      </c>
    </row>
    <row r="12" spans="1:2" hidden="1" x14ac:dyDescent="0.75">
      <c r="A12" s="143" t="s">
        <v>8640</v>
      </c>
      <c r="B12" s="143" t="s">
        <v>8632</v>
      </c>
    </row>
    <row r="13" spans="1:2" hidden="1" x14ac:dyDescent="0.75">
      <c r="A13" s="143" t="s">
        <v>8641</v>
      </c>
      <c r="B13" s="143" t="s">
        <v>8632</v>
      </c>
    </row>
    <row r="14" spans="1:2" hidden="1" x14ac:dyDescent="0.75">
      <c r="A14" s="143" t="s">
        <v>8642</v>
      </c>
      <c r="B14" s="143" t="s">
        <v>8643</v>
      </c>
    </row>
    <row r="15" spans="1:2" hidden="1" x14ac:dyDescent="0.75">
      <c r="A15" s="143" t="s">
        <v>8644</v>
      </c>
      <c r="B15" s="143" t="s">
        <v>8632</v>
      </c>
    </row>
    <row r="16" spans="1:2" hidden="1" x14ac:dyDescent="0.75">
      <c r="A16" s="143" t="s">
        <v>8645</v>
      </c>
      <c r="B16" s="143" t="s">
        <v>8646</v>
      </c>
    </row>
    <row r="17" spans="1:14" hidden="1" x14ac:dyDescent="0.75">
      <c r="A17" s="143" t="s">
        <v>8647</v>
      </c>
      <c r="B17" s="143" t="s">
        <v>8648</v>
      </c>
    </row>
    <row r="18" spans="1:14" hidden="1" x14ac:dyDescent="0.75">
      <c r="A18" s="143" t="s">
        <v>8649</v>
      </c>
      <c r="B18" s="143" t="s">
        <v>8648</v>
      </c>
    </row>
    <row r="19" spans="1:14" hidden="1" x14ac:dyDescent="0.75">
      <c r="A19" s="143" t="s">
        <v>8650</v>
      </c>
      <c r="B19" s="143" t="s">
        <v>8648</v>
      </c>
    </row>
    <row r="20" spans="1:14" hidden="1" x14ac:dyDescent="0.75">
      <c r="A20" s="143" t="s">
        <v>8651</v>
      </c>
      <c r="B20" s="143" t="s">
        <v>8648</v>
      </c>
    </row>
    <row r="21" spans="1:14" hidden="1" x14ac:dyDescent="0.75">
      <c r="A21" s="143" t="s">
        <v>8652</v>
      </c>
      <c r="B21" s="143" t="s">
        <v>8648</v>
      </c>
    </row>
    <row r="22" spans="1:14" hidden="1" x14ac:dyDescent="0.75">
      <c r="A22" s="143" t="s">
        <v>8653</v>
      </c>
      <c r="B22" s="143" t="s">
        <v>8654</v>
      </c>
    </row>
    <row r="23" spans="1:14" hidden="1" x14ac:dyDescent="0.75">
      <c r="A23" s="143" t="s">
        <v>8655</v>
      </c>
      <c r="B23" s="143" t="s">
        <v>8656</v>
      </c>
    </row>
    <row r="24" spans="1:14" hidden="1" x14ac:dyDescent="0.75">
      <c r="A24" s="143" t="s">
        <v>8657</v>
      </c>
      <c r="B24" s="143" t="s">
        <v>8658</v>
      </c>
    </row>
    <row r="26" spans="1:14" x14ac:dyDescent="0.75">
      <c r="A26" s="135" t="s">
        <v>8659</v>
      </c>
      <c r="B26" s="135" t="s">
        <v>8660</v>
      </c>
      <c r="C26" s="135" t="s">
        <v>8661</v>
      </c>
      <c r="D26" s="135" t="s">
        <v>8662</v>
      </c>
      <c r="E26" s="135" t="s">
        <v>8663</v>
      </c>
      <c r="F26" s="135" t="s">
        <v>6</v>
      </c>
      <c r="G26" s="135" t="s">
        <v>7</v>
      </c>
      <c r="H26" s="135" t="s">
        <v>8</v>
      </c>
      <c r="I26" s="135" t="s">
        <v>9</v>
      </c>
      <c r="J26" s="135" t="s">
        <v>8664</v>
      </c>
      <c r="K26" s="135" t="s">
        <v>10</v>
      </c>
      <c r="L26" s="135" t="s">
        <v>11</v>
      </c>
      <c r="M26" s="135" t="s">
        <v>12</v>
      </c>
      <c r="N26" s="135" t="s">
        <v>13</v>
      </c>
    </row>
    <row r="27" spans="1:14" x14ac:dyDescent="0.75">
      <c r="A27" s="138"/>
      <c r="B27" s="138" t="s">
        <v>8665</v>
      </c>
      <c r="C27" s="138" t="s">
        <v>8666</v>
      </c>
      <c r="D27" s="144">
        <v>43374</v>
      </c>
      <c r="E27" s="138" t="s">
        <v>6781</v>
      </c>
      <c r="F27" s="138" t="s">
        <v>8667</v>
      </c>
      <c r="G27" s="138"/>
      <c r="H27" s="138" t="s">
        <v>624</v>
      </c>
      <c r="I27" s="138" t="s">
        <v>8587</v>
      </c>
      <c r="J27" s="140">
        <v>-173185.65</v>
      </c>
      <c r="K27" s="140">
        <v>84836.85</v>
      </c>
      <c r="L27" s="140">
        <v>0</v>
      </c>
      <c r="M27" s="140">
        <v>-88348.800000000003</v>
      </c>
      <c r="N27" s="138"/>
    </row>
    <row r="28" spans="1:14" x14ac:dyDescent="0.75">
      <c r="A28" s="138"/>
      <c r="B28" s="138" t="s">
        <v>8665</v>
      </c>
      <c r="C28" s="138" t="s">
        <v>8668</v>
      </c>
      <c r="D28" s="144">
        <v>43374</v>
      </c>
      <c r="E28" s="138" t="s">
        <v>6781</v>
      </c>
      <c r="F28" s="138" t="s">
        <v>8669</v>
      </c>
      <c r="G28" s="138" t="s">
        <v>8670</v>
      </c>
      <c r="H28" s="138" t="s">
        <v>624</v>
      </c>
      <c r="I28" s="138" t="s">
        <v>8587</v>
      </c>
      <c r="J28" s="140">
        <v>-88348.800000000003</v>
      </c>
      <c r="K28" s="140">
        <v>15674.4</v>
      </c>
      <c r="L28" s="140">
        <v>0</v>
      </c>
      <c r="M28" s="140">
        <v>-72674.399999999994</v>
      </c>
      <c r="N28" s="138"/>
    </row>
    <row r="29" spans="1:14" x14ac:dyDescent="0.75">
      <c r="A29" s="138"/>
      <c r="B29" s="138" t="s">
        <v>8665</v>
      </c>
      <c r="C29" s="138" t="s">
        <v>8668</v>
      </c>
      <c r="D29" s="144">
        <v>43374</v>
      </c>
      <c r="E29" s="138" t="s">
        <v>6781</v>
      </c>
      <c r="F29" s="138" t="s">
        <v>8671</v>
      </c>
      <c r="G29" s="138" t="s">
        <v>8670</v>
      </c>
      <c r="H29" s="138" t="s">
        <v>624</v>
      </c>
      <c r="I29" s="138" t="s">
        <v>8587</v>
      </c>
      <c r="J29" s="140">
        <v>-72674.399999999994</v>
      </c>
      <c r="K29" s="140">
        <v>22000</v>
      </c>
      <c r="L29" s="140">
        <v>0</v>
      </c>
      <c r="M29" s="140">
        <v>-50674.400000000001</v>
      </c>
      <c r="N29" s="138"/>
    </row>
    <row r="30" spans="1:14" x14ac:dyDescent="0.75">
      <c r="A30" s="138"/>
      <c r="B30" s="138" t="s">
        <v>8665</v>
      </c>
      <c r="C30" s="138" t="s">
        <v>8668</v>
      </c>
      <c r="D30" s="144">
        <v>43374</v>
      </c>
      <c r="E30" s="138" t="s">
        <v>6781</v>
      </c>
      <c r="F30" s="138" t="s">
        <v>8671</v>
      </c>
      <c r="G30" s="138" t="s">
        <v>8670</v>
      </c>
      <c r="H30" s="138" t="s">
        <v>624</v>
      </c>
      <c r="I30" s="138" t="s">
        <v>8587</v>
      </c>
      <c r="J30" s="140">
        <v>-50674.400000000001</v>
      </c>
      <c r="K30" s="140">
        <v>15674.4</v>
      </c>
      <c r="L30" s="140">
        <v>0</v>
      </c>
      <c r="M30" s="140">
        <v>-35000</v>
      </c>
      <c r="N30" s="138"/>
    </row>
    <row r="31" spans="1:14" x14ac:dyDescent="0.75">
      <c r="A31" s="138"/>
      <c r="B31" s="138" t="s">
        <v>8665</v>
      </c>
      <c r="C31" s="138" t="s">
        <v>8668</v>
      </c>
      <c r="D31" s="144">
        <v>43374</v>
      </c>
      <c r="E31" s="138" t="s">
        <v>6781</v>
      </c>
      <c r="F31" s="138" t="s">
        <v>8671</v>
      </c>
      <c r="G31" s="138" t="s">
        <v>8670</v>
      </c>
      <c r="H31" s="138" t="s">
        <v>624</v>
      </c>
      <c r="I31" s="138" t="s">
        <v>8587</v>
      </c>
      <c r="J31" s="140">
        <v>-35000</v>
      </c>
      <c r="K31" s="140">
        <v>35000</v>
      </c>
      <c r="L31" s="140">
        <v>0</v>
      </c>
      <c r="M31" s="140">
        <v>0</v>
      </c>
      <c r="N31" s="138"/>
    </row>
    <row r="32" spans="1:14" x14ac:dyDescent="0.75">
      <c r="A32" s="138"/>
      <c r="B32" s="138" t="s">
        <v>8665</v>
      </c>
      <c r="C32" s="138" t="s">
        <v>8672</v>
      </c>
      <c r="D32" s="144">
        <v>43404</v>
      </c>
      <c r="E32" s="138" t="s">
        <v>6781</v>
      </c>
      <c r="F32" s="138" t="s">
        <v>8589</v>
      </c>
      <c r="G32" s="138"/>
      <c r="H32" s="138" t="s">
        <v>624</v>
      </c>
      <c r="I32" s="138" t="s">
        <v>8587</v>
      </c>
      <c r="J32" s="140">
        <v>0</v>
      </c>
      <c r="K32" s="140">
        <v>0</v>
      </c>
      <c r="L32" s="146">
        <v>58433.11</v>
      </c>
      <c r="M32" s="140">
        <v>-58433.11</v>
      </c>
      <c r="N32" s="138"/>
    </row>
    <row r="33" spans="1:14" x14ac:dyDescent="0.75">
      <c r="A33" s="138"/>
      <c r="B33" s="138" t="s">
        <v>8665</v>
      </c>
      <c r="C33" s="138" t="s">
        <v>8673</v>
      </c>
      <c r="D33" s="144">
        <v>43404</v>
      </c>
      <c r="E33" s="138" t="s">
        <v>6781</v>
      </c>
      <c r="F33" s="138" t="s">
        <v>8625</v>
      </c>
      <c r="G33" s="138" t="s">
        <v>8674</v>
      </c>
      <c r="H33" s="138" t="s">
        <v>624</v>
      </c>
      <c r="I33" s="138" t="s">
        <v>3925</v>
      </c>
      <c r="J33" s="140">
        <v>-58433.11</v>
      </c>
      <c r="K33" s="140">
        <v>0</v>
      </c>
      <c r="L33" s="140">
        <v>120862.5</v>
      </c>
      <c r="M33" s="140">
        <v>-179295.61</v>
      </c>
      <c r="N33" s="138"/>
    </row>
    <row r="34" spans="1:14" x14ac:dyDescent="0.75">
      <c r="A34" s="138"/>
      <c r="B34" s="138" t="s">
        <v>8665</v>
      </c>
      <c r="C34" s="138" t="s">
        <v>8675</v>
      </c>
      <c r="D34" s="144">
        <v>43404</v>
      </c>
      <c r="E34" s="138" t="s">
        <v>6781</v>
      </c>
      <c r="F34" s="138" t="s">
        <v>8626</v>
      </c>
      <c r="G34" s="138" t="s">
        <v>8674</v>
      </c>
      <c r="H34" s="138" t="s">
        <v>624</v>
      </c>
      <c r="I34" s="138" t="s">
        <v>3925</v>
      </c>
      <c r="J34" s="140">
        <v>-179295.61</v>
      </c>
      <c r="K34" s="140">
        <v>0</v>
      </c>
      <c r="L34" s="140">
        <v>133500</v>
      </c>
      <c r="M34" s="140">
        <v>-312795.61</v>
      </c>
      <c r="N34" s="138"/>
    </row>
    <row r="35" spans="1:14" x14ac:dyDescent="0.75">
      <c r="A35" s="138"/>
      <c r="B35" s="138" t="s">
        <v>8665</v>
      </c>
      <c r="C35" s="138" t="s">
        <v>8676</v>
      </c>
      <c r="D35" s="144">
        <v>43404</v>
      </c>
      <c r="E35" s="138" t="s">
        <v>6781</v>
      </c>
      <c r="F35" s="138" t="s">
        <v>8627</v>
      </c>
      <c r="G35" s="138" t="s">
        <v>8677</v>
      </c>
      <c r="H35" s="138" t="s">
        <v>624</v>
      </c>
      <c r="I35" s="138" t="s">
        <v>8587</v>
      </c>
      <c r="J35" s="140">
        <v>-312795.61</v>
      </c>
      <c r="K35" s="140">
        <v>0</v>
      </c>
      <c r="L35" s="140">
        <v>25803.05</v>
      </c>
      <c r="M35" s="140">
        <v>-338598.66</v>
      </c>
      <c r="N35" s="138"/>
    </row>
    <row r="36" spans="1:14" x14ac:dyDescent="0.75">
      <c r="A36" s="138"/>
      <c r="B36" s="138" t="s">
        <v>8665</v>
      </c>
      <c r="C36" s="138" t="s">
        <v>8676</v>
      </c>
      <c r="D36" s="144">
        <v>43404</v>
      </c>
      <c r="E36" s="138" t="s">
        <v>6781</v>
      </c>
      <c r="F36" s="138" t="s">
        <v>8628</v>
      </c>
      <c r="G36" s="138" t="s">
        <v>8678</v>
      </c>
      <c r="H36" s="138" t="s">
        <v>624</v>
      </c>
      <c r="I36" s="138" t="s">
        <v>8587</v>
      </c>
      <c r="J36" s="140">
        <v>-338598.66</v>
      </c>
      <c r="K36" s="140">
        <v>0</v>
      </c>
      <c r="L36" s="140">
        <v>15296.59</v>
      </c>
      <c r="M36" s="140">
        <v>-353895.25</v>
      </c>
      <c r="N36" s="138"/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93A2-5624-4E9B-AE22-74817BF02ABC}">
  <sheetPr>
    <tabColor theme="5" tint="0.79998168889431442"/>
  </sheetPr>
  <dimension ref="A1:J3"/>
  <sheetViews>
    <sheetView workbookViewId="0">
      <selection activeCell="B18" sqref="B18"/>
    </sheetView>
  </sheetViews>
  <sheetFormatPr defaultRowHeight="11.5" x14ac:dyDescent="0.5"/>
  <cols>
    <col min="1" max="1" width="8.59765625" bestFit="1" customWidth="1"/>
    <col min="2" max="2" width="43.3984375" bestFit="1" customWidth="1"/>
    <col min="3" max="3" width="21.69921875" bestFit="1" customWidth="1"/>
    <col min="4" max="4" width="13.09765625" bestFit="1" customWidth="1"/>
    <col min="5" max="5" width="9.296875" bestFit="1" customWidth="1"/>
    <col min="6" max="6" width="5.8984375" bestFit="1" customWidth="1"/>
    <col min="7" max="7" width="14.3984375" bestFit="1" customWidth="1"/>
    <col min="8" max="8" width="15.09765625" bestFit="1" customWidth="1"/>
    <col min="9" max="9" width="46.09765625" bestFit="1" customWidth="1"/>
    <col min="10" max="10" width="22.8984375" bestFit="1" customWidth="1"/>
  </cols>
  <sheetData>
    <row r="1" spans="1:10" ht="14.75" x14ac:dyDescent="0.75">
      <c r="A1" s="1" t="s">
        <v>8</v>
      </c>
      <c r="B1" s="1" t="s">
        <v>6</v>
      </c>
      <c r="C1" s="1" t="s">
        <v>9</v>
      </c>
      <c r="D1" s="1" t="s">
        <v>7</v>
      </c>
      <c r="E1" s="1" t="s">
        <v>109</v>
      </c>
      <c r="F1" s="1" t="s">
        <v>110</v>
      </c>
      <c r="G1" s="1" t="s">
        <v>10</v>
      </c>
      <c r="H1" s="1" t="s">
        <v>11</v>
      </c>
      <c r="I1" s="1" t="s">
        <v>111</v>
      </c>
      <c r="J1" s="1" t="s">
        <v>13</v>
      </c>
    </row>
    <row r="2" spans="1:10" ht="14.75" x14ac:dyDescent="0.75">
      <c r="A2" s="2" t="s">
        <v>5</v>
      </c>
      <c r="B2" s="2" t="s">
        <v>15</v>
      </c>
      <c r="C2" s="2" t="s">
        <v>8588</v>
      </c>
      <c r="D2" s="2"/>
      <c r="E2" s="3">
        <v>0</v>
      </c>
      <c r="F2" s="2"/>
      <c r="G2" s="3">
        <f ca="1">-'Trial Balance'!E120</f>
        <v>58433.106293966455</v>
      </c>
      <c r="H2" s="3">
        <v>0</v>
      </c>
      <c r="I2" s="2" t="s">
        <v>8589</v>
      </c>
      <c r="J2" s="2"/>
    </row>
    <row r="3" spans="1:10" ht="14.75" x14ac:dyDescent="0.75">
      <c r="A3" s="2">
        <v>220950</v>
      </c>
      <c r="B3" s="2" t="s">
        <v>3928</v>
      </c>
      <c r="C3" s="33" t="s">
        <v>8587</v>
      </c>
      <c r="D3" s="2"/>
      <c r="E3" s="3">
        <v>0</v>
      </c>
      <c r="F3" s="2"/>
      <c r="G3" s="3">
        <f>-H2</f>
        <v>0</v>
      </c>
      <c r="H3" s="3">
        <f ca="1">G2</f>
        <v>58433.106293966455</v>
      </c>
      <c r="I3" s="33" t="s">
        <v>8589</v>
      </c>
      <c r="J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956A-19AE-4081-8C49-4713646CCB24}">
  <sheetPr>
    <tabColor theme="5" tint="0.79998168889431442"/>
  </sheetPr>
  <dimension ref="A1:J121"/>
  <sheetViews>
    <sheetView topLeftCell="A4" workbookViewId="0">
      <selection activeCell="B18" sqref="B18"/>
    </sheetView>
  </sheetViews>
  <sheetFormatPr defaultRowHeight="11.5" x14ac:dyDescent="0.5"/>
  <cols>
    <col min="1" max="1" width="16" style="34" customWidth="1"/>
    <col min="2" max="2" width="6" style="34" customWidth="1"/>
    <col min="3" max="3" width="65" style="34" customWidth="1"/>
    <col min="4" max="4" width="20" style="34" customWidth="1"/>
    <col min="5" max="6" width="21" style="34" customWidth="1"/>
    <col min="7" max="7" width="20" style="34" customWidth="1"/>
    <col min="8" max="8" width="8.796875" style="34"/>
    <col min="9" max="9" width="11.19921875" style="34" bestFit="1" customWidth="1"/>
    <col min="10" max="16384" width="8.796875" style="34"/>
  </cols>
  <sheetData>
    <row r="1" spans="1:10" ht="12" x14ac:dyDescent="0.5">
      <c r="A1" s="11" t="s">
        <v>29</v>
      </c>
      <c r="B1" s="9"/>
      <c r="C1" s="9"/>
      <c r="D1" s="5" t="s">
        <v>28</v>
      </c>
      <c r="E1" s="5" t="s">
        <v>4</v>
      </c>
      <c r="F1" s="5" t="s">
        <v>27</v>
      </c>
      <c r="G1" s="10" t="s">
        <v>6780</v>
      </c>
      <c r="I1" s="35" t="s">
        <v>6778</v>
      </c>
      <c r="J1" s="35"/>
    </row>
    <row r="2" spans="1:10" x14ac:dyDescent="0.5">
      <c r="A2" s="5" t="s">
        <v>1</v>
      </c>
      <c r="B2" s="5" t="s">
        <v>114</v>
      </c>
      <c r="C2" s="9"/>
      <c r="D2" s="9"/>
      <c r="E2" s="9"/>
      <c r="F2" s="5" t="s">
        <v>3</v>
      </c>
      <c r="G2" s="36">
        <v>43404.861259868398</v>
      </c>
      <c r="I2" s="35"/>
      <c r="J2" s="35"/>
    </row>
    <row r="3" spans="1:10" x14ac:dyDescent="0.5">
      <c r="A3" s="5" t="s">
        <v>26</v>
      </c>
      <c r="B3" s="5" t="s">
        <v>6777</v>
      </c>
      <c r="C3" s="9"/>
      <c r="D3" s="5" t="s">
        <v>25</v>
      </c>
      <c r="E3" s="5" t="s">
        <v>6781</v>
      </c>
      <c r="F3" s="9"/>
      <c r="G3" s="9"/>
      <c r="I3" s="35"/>
      <c r="J3" s="35"/>
    </row>
    <row r="4" spans="1:10" x14ac:dyDescent="0.5">
      <c r="A4" s="9"/>
      <c r="B4" s="9"/>
      <c r="C4" s="9"/>
      <c r="D4" s="9"/>
      <c r="E4" s="9"/>
      <c r="F4" s="9"/>
      <c r="G4" s="9"/>
      <c r="I4" s="35"/>
      <c r="J4" s="35"/>
    </row>
    <row r="5" spans="1:10" x14ac:dyDescent="0.5">
      <c r="A5" s="37" t="s">
        <v>8</v>
      </c>
      <c r="B5" s="37" t="s">
        <v>24</v>
      </c>
      <c r="C5" s="37" t="s">
        <v>6</v>
      </c>
      <c r="D5" s="38" t="s">
        <v>23</v>
      </c>
      <c r="E5" s="38" t="s">
        <v>22</v>
      </c>
      <c r="F5" s="38" t="s">
        <v>21</v>
      </c>
      <c r="G5" s="38" t="s">
        <v>12</v>
      </c>
      <c r="I5" s="35"/>
      <c r="J5" s="35"/>
    </row>
    <row r="6" spans="1:10" hidden="1" x14ac:dyDescent="0.5">
      <c r="A6" s="5" t="s">
        <v>6782</v>
      </c>
      <c r="B6" s="5" t="s">
        <v>6783</v>
      </c>
      <c r="C6" s="5" t="s">
        <v>6784</v>
      </c>
      <c r="D6" s="6">
        <v>1279489.1399999999</v>
      </c>
      <c r="E6" s="6">
        <v>3127446.89</v>
      </c>
      <c r="F6" s="6">
        <v>3700921.73</v>
      </c>
      <c r="G6" s="6">
        <v>706014.3</v>
      </c>
      <c r="I6" s="35"/>
      <c r="J6" s="35"/>
    </row>
    <row r="7" spans="1:10" hidden="1" x14ac:dyDescent="0.5">
      <c r="A7" s="5" t="s">
        <v>6785</v>
      </c>
      <c r="B7" s="5" t="s">
        <v>6783</v>
      </c>
      <c r="C7" s="5" t="s">
        <v>6786</v>
      </c>
      <c r="D7" s="6">
        <v>1234260.6200000001</v>
      </c>
      <c r="E7" s="6">
        <v>545373.61</v>
      </c>
      <c r="F7" s="6">
        <v>671530.21</v>
      </c>
      <c r="G7" s="6">
        <v>1108104.02</v>
      </c>
      <c r="I7" s="35"/>
      <c r="J7" s="35"/>
    </row>
    <row r="8" spans="1:10" hidden="1" x14ac:dyDescent="0.5">
      <c r="A8" s="5" t="s">
        <v>6787</v>
      </c>
      <c r="B8" s="5" t="s">
        <v>6783</v>
      </c>
      <c r="C8" s="5" t="s">
        <v>6788</v>
      </c>
      <c r="D8" s="6">
        <v>-80456.98</v>
      </c>
      <c r="E8" s="6">
        <v>491293.93</v>
      </c>
      <c r="F8" s="6">
        <v>609808.34</v>
      </c>
      <c r="G8" s="6">
        <v>-198971.39</v>
      </c>
    </row>
    <row r="9" spans="1:10" hidden="1" x14ac:dyDescent="0.5">
      <c r="A9" s="5" t="s">
        <v>6789</v>
      </c>
      <c r="B9" s="5" t="s">
        <v>6783</v>
      </c>
      <c r="C9" s="5" t="s">
        <v>6790</v>
      </c>
      <c r="D9" s="6">
        <v>611662.61</v>
      </c>
      <c r="E9" s="6">
        <v>2673802.7799999998</v>
      </c>
      <c r="F9" s="6">
        <v>1106470.24</v>
      </c>
      <c r="G9" s="6">
        <v>2178995.15</v>
      </c>
    </row>
    <row r="10" spans="1:10" hidden="1" x14ac:dyDescent="0.5">
      <c r="A10" s="5" t="s">
        <v>6791</v>
      </c>
      <c r="B10" s="5" t="s">
        <v>6783</v>
      </c>
      <c r="C10" s="5" t="s">
        <v>6792</v>
      </c>
      <c r="D10" s="6">
        <v>546725.49</v>
      </c>
      <c r="E10" s="6">
        <v>165232.74</v>
      </c>
      <c r="F10" s="6">
        <v>7014.01</v>
      </c>
      <c r="G10" s="6">
        <v>704944.22</v>
      </c>
    </row>
    <row r="11" spans="1:10" hidden="1" x14ac:dyDescent="0.5">
      <c r="A11" s="5" t="s">
        <v>426</v>
      </c>
      <c r="B11" s="5" t="s">
        <v>6783</v>
      </c>
      <c r="C11" s="5" t="s">
        <v>425</v>
      </c>
      <c r="D11" s="6">
        <v>257335</v>
      </c>
      <c r="E11" s="6">
        <v>237540</v>
      </c>
      <c r="F11" s="6">
        <v>19795</v>
      </c>
      <c r="G11" s="6">
        <v>475080</v>
      </c>
    </row>
    <row r="12" spans="1:10" hidden="1" x14ac:dyDescent="0.5">
      <c r="A12" s="5" t="s">
        <v>444</v>
      </c>
      <c r="B12" s="5" t="s">
        <v>6783</v>
      </c>
      <c r="C12" s="5" t="s">
        <v>443</v>
      </c>
      <c r="D12" s="6">
        <v>390347.72</v>
      </c>
      <c r="E12" s="6">
        <v>2537807</v>
      </c>
      <c r="F12" s="6">
        <v>120853.17</v>
      </c>
      <c r="G12" s="6">
        <v>2807301.55</v>
      </c>
    </row>
    <row r="13" spans="1:10" hidden="1" x14ac:dyDescent="0.5">
      <c r="A13" s="5" t="s">
        <v>6793</v>
      </c>
      <c r="B13" s="5" t="s">
        <v>6783</v>
      </c>
      <c r="C13" s="5" t="s">
        <v>6794</v>
      </c>
      <c r="D13" s="6">
        <v>2475599.7799999998</v>
      </c>
      <c r="E13" s="6">
        <v>31728.69</v>
      </c>
      <c r="F13" s="6">
        <v>2507347.96</v>
      </c>
      <c r="G13" s="6">
        <v>-19.489999999999998</v>
      </c>
    </row>
    <row r="14" spans="1:10" hidden="1" x14ac:dyDescent="0.5">
      <c r="A14" s="5" t="s">
        <v>284</v>
      </c>
      <c r="B14" s="5" t="s">
        <v>6783</v>
      </c>
      <c r="C14" s="5" t="s">
        <v>6795</v>
      </c>
      <c r="D14" s="6">
        <v>1708008.46</v>
      </c>
      <c r="E14" s="6">
        <v>1604724.58</v>
      </c>
      <c r="F14" s="6">
        <v>1099013.07</v>
      </c>
      <c r="G14" s="6">
        <v>2213719.9700000002</v>
      </c>
    </row>
    <row r="15" spans="1:10" hidden="1" x14ac:dyDescent="0.5">
      <c r="A15" s="5" t="s">
        <v>457</v>
      </c>
      <c r="B15" s="5" t="s">
        <v>6783</v>
      </c>
      <c r="C15" s="5" t="s">
        <v>456</v>
      </c>
      <c r="D15" s="6">
        <v>-4781.7700000000004</v>
      </c>
      <c r="E15" s="6">
        <v>14141.41</v>
      </c>
      <c r="F15" s="6">
        <v>0.01</v>
      </c>
      <c r="G15" s="6">
        <v>9359.6299999999992</v>
      </c>
    </row>
    <row r="16" spans="1:10" hidden="1" x14ac:dyDescent="0.5">
      <c r="A16" s="5" t="s">
        <v>6796</v>
      </c>
      <c r="B16" s="5" t="s">
        <v>6783</v>
      </c>
      <c r="C16" s="5" t="s">
        <v>6797</v>
      </c>
      <c r="D16" s="6">
        <v>-45.91</v>
      </c>
      <c r="E16" s="6">
        <v>12109.15</v>
      </c>
      <c r="F16" s="6">
        <v>0</v>
      </c>
      <c r="G16" s="6">
        <v>12063.24</v>
      </c>
    </row>
    <row r="17" spans="1:7" hidden="1" x14ac:dyDescent="0.5">
      <c r="A17" s="5" t="s">
        <v>466</v>
      </c>
      <c r="B17" s="5" t="s">
        <v>6783</v>
      </c>
      <c r="C17" s="5" t="s">
        <v>465</v>
      </c>
      <c r="D17" s="6">
        <v>1185798.76</v>
      </c>
      <c r="E17" s="6">
        <v>0</v>
      </c>
      <c r="F17" s="6">
        <v>71254.97</v>
      </c>
      <c r="G17" s="6">
        <v>1114543.79</v>
      </c>
    </row>
    <row r="18" spans="1:7" hidden="1" x14ac:dyDescent="0.5">
      <c r="A18" s="5" t="s">
        <v>275</v>
      </c>
      <c r="B18" s="5" t="s">
        <v>6798</v>
      </c>
      <c r="C18" s="5" t="s">
        <v>6799</v>
      </c>
      <c r="D18" s="6">
        <v>-41075.9</v>
      </c>
      <c r="E18" s="6">
        <v>0</v>
      </c>
      <c r="F18" s="6">
        <v>1525862.68</v>
      </c>
      <c r="G18" s="6">
        <v>-1566938.58</v>
      </c>
    </row>
    <row r="19" spans="1:7" hidden="1" x14ac:dyDescent="0.5">
      <c r="A19" s="5" t="s">
        <v>6800</v>
      </c>
      <c r="B19" s="5" t="s">
        <v>6798</v>
      </c>
      <c r="C19" s="5" t="s">
        <v>6801</v>
      </c>
      <c r="D19" s="6">
        <v>-2412339.89</v>
      </c>
      <c r="E19" s="6">
        <v>1914124.3</v>
      </c>
      <c r="F19" s="6">
        <v>1493317.68</v>
      </c>
      <c r="G19" s="6">
        <v>-1991533.27</v>
      </c>
    </row>
    <row r="20" spans="1:7" hidden="1" x14ac:dyDescent="0.5">
      <c r="A20" s="5" t="s">
        <v>6802</v>
      </c>
      <c r="B20" s="5" t="s">
        <v>6798</v>
      </c>
      <c r="C20" s="5" t="s">
        <v>6803</v>
      </c>
      <c r="D20" s="6">
        <v>-123761.05</v>
      </c>
      <c r="E20" s="6">
        <v>2500</v>
      </c>
      <c r="F20" s="6">
        <v>234361.57</v>
      </c>
      <c r="G20" s="6">
        <v>-355622.62</v>
      </c>
    </row>
    <row r="21" spans="1:7" hidden="1" x14ac:dyDescent="0.5">
      <c r="A21" s="5" t="s">
        <v>6804</v>
      </c>
      <c r="B21" s="5" t="s">
        <v>6798</v>
      </c>
      <c r="C21" s="5" t="s">
        <v>6805</v>
      </c>
      <c r="D21" s="6">
        <v>-48976.22</v>
      </c>
      <c r="E21" s="6">
        <v>68607.91</v>
      </c>
      <c r="F21" s="6">
        <v>25618.16</v>
      </c>
      <c r="G21" s="6">
        <v>-5986.47</v>
      </c>
    </row>
    <row r="22" spans="1:7" hidden="1" x14ac:dyDescent="0.5">
      <c r="A22" s="5" t="s">
        <v>6806</v>
      </c>
      <c r="B22" s="5" t="s">
        <v>6798</v>
      </c>
      <c r="C22" s="5" t="s">
        <v>6807</v>
      </c>
      <c r="D22" s="6">
        <v>71.569999999999993</v>
      </c>
      <c r="E22" s="6">
        <v>0</v>
      </c>
      <c r="F22" s="6">
        <v>0</v>
      </c>
      <c r="G22" s="6">
        <v>71.569999999999993</v>
      </c>
    </row>
    <row r="23" spans="1:7" hidden="1" x14ac:dyDescent="0.5">
      <c r="A23" s="5" t="s">
        <v>6808</v>
      </c>
      <c r="B23" s="5" t="s">
        <v>6798</v>
      </c>
      <c r="C23" s="5" t="s">
        <v>6809</v>
      </c>
      <c r="D23" s="6">
        <v>-80715.37</v>
      </c>
      <c r="E23" s="6">
        <v>88840.93</v>
      </c>
      <c r="F23" s="6">
        <v>8125.56</v>
      </c>
      <c r="G23" s="6">
        <v>0</v>
      </c>
    </row>
    <row r="24" spans="1:7" hidden="1" x14ac:dyDescent="0.5">
      <c r="A24" s="5" t="s">
        <v>520</v>
      </c>
      <c r="B24" s="5" t="s">
        <v>6798</v>
      </c>
      <c r="C24" s="5" t="s">
        <v>6810</v>
      </c>
      <c r="D24" s="6">
        <v>-12221.37</v>
      </c>
      <c r="E24" s="6">
        <v>12221.37</v>
      </c>
      <c r="F24" s="6">
        <v>0</v>
      </c>
      <c r="G24" s="6">
        <v>0</v>
      </c>
    </row>
    <row r="25" spans="1:7" hidden="1" x14ac:dyDescent="0.5">
      <c r="A25" s="5" t="s">
        <v>496</v>
      </c>
      <c r="B25" s="5" t="s">
        <v>6798</v>
      </c>
      <c r="C25" s="5" t="s">
        <v>6811</v>
      </c>
      <c r="D25" s="6">
        <v>-588743.32999999996</v>
      </c>
      <c r="E25" s="6">
        <v>562230.73</v>
      </c>
      <c r="F25" s="6">
        <v>1267.83</v>
      </c>
      <c r="G25" s="6">
        <v>-27780.43</v>
      </c>
    </row>
    <row r="26" spans="1:7" hidden="1" x14ac:dyDescent="0.5">
      <c r="A26" s="5" t="s">
        <v>540</v>
      </c>
      <c r="B26" s="5" t="s">
        <v>6798</v>
      </c>
      <c r="C26" s="5" t="s">
        <v>6812</v>
      </c>
      <c r="D26" s="6">
        <v>-158130.09</v>
      </c>
      <c r="E26" s="6">
        <v>158130.09</v>
      </c>
      <c r="F26" s="6">
        <v>0</v>
      </c>
      <c r="G26" s="6">
        <v>0</v>
      </c>
    </row>
    <row r="27" spans="1:7" hidden="1" x14ac:dyDescent="0.5">
      <c r="A27" s="5" t="s">
        <v>474</v>
      </c>
      <c r="B27" s="5" t="s">
        <v>6798</v>
      </c>
      <c r="C27" s="5" t="s">
        <v>6813</v>
      </c>
      <c r="D27" s="6">
        <v>0</v>
      </c>
      <c r="E27" s="6">
        <v>0</v>
      </c>
      <c r="F27" s="6">
        <v>113280</v>
      </c>
      <c r="G27" s="6">
        <v>-113280</v>
      </c>
    </row>
    <row r="28" spans="1:7" hidden="1" x14ac:dyDescent="0.5">
      <c r="A28" s="5" t="s">
        <v>668</v>
      </c>
      <c r="B28" s="5" t="s">
        <v>6798</v>
      </c>
      <c r="C28" s="5" t="s">
        <v>6814</v>
      </c>
      <c r="D28" s="6">
        <v>-82031.45</v>
      </c>
      <c r="E28" s="6">
        <v>82031.45</v>
      </c>
      <c r="F28" s="6">
        <v>0</v>
      </c>
      <c r="G28" s="6">
        <v>0</v>
      </c>
    </row>
    <row r="29" spans="1:7" hidden="1" x14ac:dyDescent="0.5">
      <c r="A29" s="5" t="s">
        <v>524</v>
      </c>
      <c r="B29" s="5" t="s">
        <v>6798</v>
      </c>
      <c r="C29" s="5" t="s">
        <v>6815</v>
      </c>
      <c r="D29" s="6">
        <v>-99703.82</v>
      </c>
      <c r="E29" s="6">
        <v>108905.54</v>
      </c>
      <c r="F29" s="6">
        <v>9201.7199999999993</v>
      </c>
      <c r="G29" s="6">
        <v>0</v>
      </c>
    </row>
    <row r="30" spans="1:7" hidden="1" x14ac:dyDescent="0.5">
      <c r="A30" s="5" t="s">
        <v>566</v>
      </c>
      <c r="B30" s="5" t="s">
        <v>6798</v>
      </c>
      <c r="C30" s="5" t="s">
        <v>6816</v>
      </c>
      <c r="D30" s="6">
        <v>-1391413.84</v>
      </c>
      <c r="E30" s="6">
        <v>1832187.77</v>
      </c>
      <c r="F30" s="6">
        <v>2304639.35</v>
      </c>
      <c r="G30" s="6">
        <v>-1863865.42</v>
      </c>
    </row>
    <row r="31" spans="1:7" hidden="1" x14ac:dyDescent="0.5">
      <c r="A31" s="5" t="s">
        <v>559</v>
      </c>
      <c r="B31" s="5" t="s">
        <v>6798</v>
      </c>
      <c r="C31" s="5" t="s">
        <v>6817</v>
      </c>
      <c r="D31" s="6">
        <v>-275016.02</v>
      </c>
      <c r="E31" s="6">
        <v>275016.02</v>
      </c>
      <c r="F31" s="6">
        <v>0</v>
      </c>
      <c r="G31" s="6">
        <v>0</v>
      </c>
    </row>
    <row r="32" spans="1:7" hidden="1" x14ac:dyDescent="0.5">
      <c r="A32" s="5" t="s">
        <v>624</v>
      </c>
      <c r="B32" s="5" t="s">
        <v>6798</v>
      </c>
      <c r="C32" s="5" t="s">
        <v>3928</v>
      </c>
      <c r="D32" s="6">
        <v>-173185.65</v>
      </c>
      <c r="E32" s="6">
        <v>173185.65</v>
      </c>
      <c r="F32" s="6">
        <v>0</v>
      </c>
      <c r="G32" s="6">
        <v>0</v>
      </c>
    </row>
    <row r="33" spans="1:7" hidden="1" x14ac:dyDescent="0.5">
      <c r="A33" s="5" t="s">
        <v>6818</v>
      </c>
      <c r="B33" s="5" t="s">
        <v>6798</v>
      </c>
      <c r="C33" s="5" t="s">
        <v>6819</v>
      </c>
      <c r="D33" s="6">
        <v>-13481.58</v>
      </c>
      <c r="E33" s="6">
        <v>13481.58</v>
      </c>
      <c r="F33" s="6">
        <v>0</v>
      </c>
      <c r="G33" s="6">
        <v>0</v>
      </c>
    </row>
    <row r="34" spans="1:7" hidden="1" x14ac:dyDescent="0.5">
      <c r="A34" s="5" t="s">
        <v>3855</v>
      </c>
      <c r="B34" s="5" t="s">
        <v>6798</v>
      </c>
      <c r="C34" s="5" t="s">
        <v>6820</v>
      </c>
      <c r="D34" s="6">
        <v>-346609.88</v>
      </c>
      <c r="E34" s="6">
        <v>9909.49</v>
      </c>
      <c r="F34" s="6">
        <v>445633.69</v>
      </c>
      <c r="G34" s="6">
        <v>-782334.08</v>
      </c>
    </row>
    <row r="35" spans="1:7" hidden="1" x14ac:dyDescent="0.5">
      <c r="A35" s="5" t="s">
        <v>6821</v>
      </c>
      <c r="B35" s="5" t="s">
        <v>6798</v>
      </c>
      <c r="C35" s="5" t="s">
        <v>6822</v>
      </c>
      <c r="D35" s="6">
        <v>30026.25</v>
      </c>
      <c r="E35" s="6">
        <v>0</v>
      </c>
      <c r="F35" s="6">
        <v>0</v>
      </c>
      <c r="G35" s="6">
        <v>30026.25</v>
      </c>
    </row>
    <row r="36" spans="1:7" hidden="1" x14ac:dyDescent="0.5">
      <c r="A36" s="5" t="s">
        <v>6823</v>
      </c>
      <c r="B36" s="5" t="s">
        <v>6798</v>
      </c>
      <c r="C36" s="5" t="s">
        <v>6824</v>
      </c>
      <c r="D36" s="6">
        <v>-5334299.75</v>
      </c>
      <c r="E36" s="6">
        <v>8330.07</v>
      </c>
      <c r="F36" s="6">
        <v>78861.899999999994</v>
      </c>
      <c r="G36" s="6">
        <v>-5404831.5800000001</v>
      </c>
    </row>
    <row r="37" spans="1:7" hidden="1" x14ac:dyDescent="0.5">
      <c r="A37" s="5" t="s">
        <v>3866</v>
      </c>
      <c r="B37" s="5" t="s">
        <v>6798</v>
      </c>
      <c r="C37" s="5" t="s">
        <v>6825</v>
      </c>
      <c r="D37" s="6">
        <v>-71339.61</v>
      </c>
      <c r="E37" s="6">
        <v>71339.61</v>
      </c>
      <c r="F37" s="6">
        <v>0</v>
      </c>
      <c r="G37" s="6">
        <v>0</v>
      </c>
    </row>
    <row r="38" spans="1:7" hidden="1" x14ac:dyDescent="0.5">
      <c r="A38" s="5" t="s">
        <v>6826</v>
      </c>
      <c r="B38" s="5" t="s">
        <v>6798</v>
      </c>
      <c r="C38" s="5" t="s">
        <v>6827</v>
      </c>
      <c r="D38" s="6">
        <v>-6205036.4500000002</v>
      </c>
      <c r="E38" s="6">
        <v>0</v>
      </c>
      <c r="F38" s="6">
        <v>0</v>
      </c>
      <c r="G38" s="6">
        <v>-6205036.4500000002</v>
      </c>
    </row>
    <row r="39" spans="1:7" hidden="1" x14ac:dyDescent="0.5">
      <c r="A39" s="5" t="s">
        <v>6828</v>
      </c>
      <c r="B39" s="5" t="s">
        <v>6798</v>
      </c>
      <c r="C39" s="5" t="s">
        <v>6829</v>
      </c>
      <c r="D39" s="6">
        <v>-1236251.31</v>
      </c>
      <c r="E39" s="6">
        <v>0</v>
      </c>
      <c r="F39" s="6">
        <v>0</v>
      </c>
      <c r="G39" s="6">
        <v>-1236251.31</v>
      </c>
    </row>
    <row r="40" spans="1:7" hidden="1" x14ac:dyDescent="0.5">
      <c r="A40" s="5" t="s">
        <v>286</v>
      </c>
      <c r="B40" s="5" t="s">
        <v>6830</v>
      </c>
      <c r="C40" s="5" t="s">
        <v>6831</v>
      </c>
      <c r="D40" s="6">
        <v>-1735862.69</v>
      </c>
      <c r="E40" s="6">
        <v>49547.44</v>
      </c>
      <c r="F40" s="6">
        <v>2230836.5</v>
      </c>
      <c r="G40" s="6">
        <v>-3917151.75</v>
      </c>
    </row>
    <row r="41" spans="1:7" hidden="1" x14ac:dyDescent="0.5">
      <c r="A41" s="5" t="s">
        <v>6832</v>
      </c>
      <c r="B41" s="5" t="s">
        <v>6830</v>
      </c>
      <c r="C41" s="5" t="s">
        <v>6833</v>
      </c>
      <c r="D41" s="6">
        <v>-7065.84</v>
      </c>
      <c r="E41" s="6">
        <v>0</v>
      </c>
      <c r="F41" s="6">
        <v>59.7</v>
      </c>
      <c r="G41" s="6">
        <v>-7125.54</v>
      </c>
    </row>
    <row r="42" spans="1:7" hidden="1" x14ac:dyDescent="0.5">
      <c r="A42" s="5" t="s">
        <v>481</v>
      </c>
      <c r="B42" s="5" t="s">
        <v>6830</v>
      </c>
      <c r="C42" s="5" t="s">
        <v>480</v>
      </c>
      <c r="D42" s="6">
        <v>9315.6</v>
      </c>
      <c r="E42" s="6">
        <v>2727.12</v>
      </c>
      <c r="F42" s="6">
        <v>0</v>
      </c>
      <c r="G42" s="6">
        <v>12042.72</v>
      </c>
    </row>
    <row r="43" spans="1:7" hidden="1" x14ac:dyDescent="0.5">
      <c r="A43" s="5" t="s">
        <v>6834</v>
      </c>
      <c r="B43" s="5" t="s">
        <v>6830</v>
      </c>
      <c r="C43" s="5" t="s">
        <v>6835</v>
      </c>
      <c r="D43" s="6">
        <v>10630.97</v>
      </c>
      <c r="E43" s="6">
        <v>0</v>
      </c>
      <c r="F43" s="6">
        <v>0</v>
      </c>
      <c r="G43" s="6">
        <v>10630.97</v>
      </c>
    </row>
    <row r="44" spans="1:7" hidden="1" x14ac:dyDescent="0.5">
      <c r="A44" s="5" t="s">
        <v>493</v>
      </c>
      <c r="B44" s="5" t="s">
        <v>6830</v>
      </c>
      <c r="C44" s="5" t="s">
        <v>491</v>
      </c>
      <c r="D44" s="6">
        <v>0</v>
      </c>
      <c r="E44" s="6">
        <v>113280</v>
      </c>
      <c r="F44" s="6">
        <v>0</v>
      </c>
      <c r="G44" s="6">
        <v>113280</v>
      </c>
    </row>
    <row r="45" spans="1:7" hidden="1" x14ac:dyDescent="0.5">
      <c r="A45" s="5" t="s">
        <v>285</v>
      </c>
      <c r="B45" s="5" t="s">
        <v>19</v>
      </c>
      <c r="C45" s="5" t="s">
        <v>6836</v>
      </c>
      <c r="D45" s="6">
        <v>870991.58</v>
      </c>
      <c r="E45" s="6">
        <v>1034596.96</v>
      </c>
      <c r="F45" s="6">
        <v>0</v>
      </c>
      <c r="G45" s="6">
        <v>1905588.54</v>
      </c>
    </row>
    <row r="46" spans="1:7" x14ac:dyDescent="0.5">
      <c r="A46" s="5" t="s">
        <v>5</v>
      </c>
      <c r="B46" s="5" t="s">
        <v>19</v>
      </c>
      <c r="C46" s="5" t="s">
        <v>15</v>
      </c>
      <c r="D46" s="6">
        <v>68763.55</v>
      </c>
      <c r="E46" s="6">
        <v>91883.09</v>
      </c>
      <c r="F46" s="6">
        <v>84836.85</v>
      </c>
      <c r="G46" s="6">
        <v>75809.789999999994</v>
      </c>
    </row>
    <row r="47" spans="1:7" hidden="1" x14ac:dyDescent="0.5">
      <c r="A47" s="5" t="s">
        <v>4119</v>
      </c>
      <c r="B47" s="5" t="s">
        <v>19</v>
      </c>
      <c r="C47" s="5" t="s">
        <v>4118</v>
      </c>
      <c r="D47" s="6">
        <v>15301.46</v>
      </c>
      <c r="E47" s="6">
        <v>0</v>
      </c>
      <c r="F47" s="6">
        <v>13481.58</v>
      </c>
      <c r="G47" s="6">
        <v>1819.88</v>
      </c>
    </row>
    <row r="48" spans="1:7" hidden="1" x14ac:dyDescent="0.5">
      <c r="A48" s="5" t="s">
        <v>1436</v>
      </c>
      <c r="B48" s="5" t="s">
        <v>19</v>
      </c>
      <c r="C48" s="5" t="s">
        <v>1435</v>
      </c>
      <c r="D48" s="6">
        <v>145157.70000000001</v>
      </c>
      <c r="E48" s="6">
        <v>0</v>
      </c>
      <c r="F48" s="6">
        <v>133631.07999999999</v>
      </c>
      <c r="G48" s="6">
        <v>11526.62</v>
      </c>
    </row>
    <row r="49" spans="1:7" hidden="1" x14ac:dyDescent="0.5">
      <c r="A49" s="5" t="s">
        <v>515</v>
      </c>
      <c r="B49" s="5" t="s">
        <v>19</v>
      </c>
      <c r="C49" s="5" t="s">
        <v>514</v>
      </c>
      <c r="D49" s="6">
        <v>2668.72</v>
      </c>
      <c r="E49" s="6">
        <v>0</v>
      </c>
      <c r="F49" s="6">
        <v>0</v>
      </c>
      <c r="G49" s="6">
        <v>2668.72</v>
      </c>
    </row>
    <row r="50" spans="1:7" hidden="1" x14ac:dyDescent="0.5">
      <c r="A50" s="5" t="s">
        <v>6837</v>
      </c>
      <c r="B50" s="5" t="s">
        <v>19</v>
      </c>
      <c r="C50" s="5" t="s">
        <v>6838</v>
      </c>
      <c r="D50" s="6">
        <v>1700904.25</v>
      </c>
      <c r="E50" s="6">
        <v>192887.4</v>
      </c>
      <c r="F50" s="6">
        <v>0</v>
      </c>
      <c r="G50" s="6">
        <v>1893791.65</v>
      </c>
    </row>
    <row r="51" spans="1:7" hidden="1" x14ac:dyDescent="0.5">
      <c r="A51" s="5" t="s">
        <v>6839</v>
      </c>
      <c r="B51" s="5" t="s">
        <v>19</v>
      </c>
      <c r="C51" s="5" t="s">
        <v>6840</v>
      </c>
      <c r="D51" s="6">
        <v>375274.33</v>
      </c>
      <c r="E51" s="6">
        <v>8125.56</v>
      </c>
      <c r="F51" s="6">
        <v>88840.93</v>
      </c>
      <c r="G51" s="6">
        <v>294558.96000000002</v>
      </c>
    </row>
    <row r="52" spans="1:7" hidden="1" x14ac:dyDescent="0.5">
      <c r="A52" s="5" t="s">
        <v>6841</v>
      </c>
      <c r="B52" s="5" t="s">
        <v>19</v>
      </c>
      <c r="C52" s="5" t="s">
        <v>6842</v>
      </c>
      <c r="D52" s="6">
        <v>178676.79</v>
      </c>
      <c r="E52" s="6">
        <v>19355.400000000001</v>
      </c>
      <c r="F52" s="6">
        <v>12221.37</v>
      </c>
      <c r="G52" s="6">
        <v>185810.82</v>
      </c>
    </row>
    <row r="53" spans="1:7" hidden="1" x14ac:dyDescent="0.5">
      <c r="A53" s="5" t="s">
        <v>6843</v>
      </c>
      <c r="B53" s="5" t="s">
        <v>19</v>
      </c>
      <c r="C53" s="5" t="s">
        <v>6844</v>
      </c>
      <c r="D53" s="6">
        <v>801650.82</v>
      </c>
      <c r="E53" s="6">
        <v>3000</v>
      </c>
      <c r="F53" s="6">
        <v>0</v>
      </c>
      <c r="G53" s="6">
        <v>804650.82</v>
      </c>
    </row>
    <row r="54" spans="1:7" hidden="1" x14ac:dyDescent="0.5">
      <c r="A54" s="5" t="s">
        <v>6845</v>
      </c>
      <c r="B54" s="5" t="s">
        <v>19</v>
      </c>
      <c r="C54" s="5" t="s">
        <v>6846</v>
      </c>
      <c r="D54" s="6">
        <v>56881.02</v>
      </c>
      <c r="E54" s="6">
        <v>0</v>
      </c>
      <c r="F54" s="6">
        <v>0</v>
      </c>
      <c r="G54" s="6">
        <v>56881.02</v>
      </c>
    </row>
    <row r="55" spans="1:7" hidden="1" x14ac:dyDescent="0.5">
      <c r="A55" s="5" t="s">
        <v>6847</v>
      </c>
      <c r="B55" s="5" t="s">
        <v>19</v>
      </c>
      <c r="C55" s="5" t="s">
        <v>6848</v>
      </c>
      <c r="D55" s="6">
        <v>211990.24</v>
      </c>
      <c r="E55" s="6">
        <v>152.33000000000001</v>
      </c>
      <c r="F55" s="6">
        <v>84.64</v>
      </c>
      <c r="G55" s="6">
        <v>212057.93</v>
      </c>
    </row>
    <row r="56" spans="1:7" hidden="1" x14ac:dyDescent="0.5">
      <c r="A56" s="5" t="s">
        <v>525</v>
      </c>
      <c r="B56" s="5" t="s">
        <v>19</v>
      </c>
      <c r="C56" s="5" t="s">
        <v>523</v>
      </c>
      <c r="D56" s="6">
        <v>885689.58</v>
      </c>
      <c r="E56" s="6">
        <v>69423.72</v>
      </c>
      <c r="F56" s="6">
        <v>306135.48</v>
      </c>
      <c r="G56" s="6">
        <v>648977.81999999995</v>
      </c>
    </row>
    <row r="57" spans="1:7" hidden="1" x14ac:dyDescent="0.5">
      <c r="A57" s="5" t="s">
        <v>528</v>
      </c>
      <c r="B57" s="5" t="s">
        <v>19</v>
      </c>
      <c r="C57" s="5" t="s">
        <v>527</v>
      </c>
      <c r="D57" s="6">
        <v>3000</v>
      </c>
      <c r="E57" s="6">
        <v>0</v>
      </c>
      <c r="F57" s="6">
        <v>3000</v>
      </c>
      <c r="G57" s="6">
        <v>0</v>
      </c>
    </row>
    <row r="58" spans="1:7" hidden="1" x14ac:dyDescent="0.5">
      <c r="A58" s="5" t="s">
        <v>531</v>
      </c>
      <c r="B58" s="5" t="s">
        <v>19</v>
      </c>
      <c r="C58" s="5" t="s">
        <v>530</v>
      </c>
      <c r="D58" s="6">
        <v>28341.34</v>
      </c>
      <c r="E58" s="6">
        <v>49.98</v>
      </c>
      <c r="F58" s="6">
        <v>0</v>
      </c>
      <c r="G58" s="6">
        <v>28391.32</v>
      </c>
    </row>
    <row r="59" spans="1:7" hidden="1" x14ac:dyDescent="0.5">
      <c r="A59" s="5" t="s">
        <v>534</v>
      </c>
      <c r="B59" s="5" t="s">
        <v>19</v>
      </c>
      <c r="C59" s="5" t="s">
        <v>6849</v>
      </c>
      <c r="D59" s="6">
        <v>155527.32999999999</v>
      </c>
      <c r="E59" s="6">
        <v>1462.71</v>
      </c>
      <c r="F59" s="6">
        <v>5700.37</v>
      </c>
      <c r="G59" s="6">
        <v>151289.67000000001</v>
      </c>
    </row>
    <row r="60" spans="1:7" hidden="1" x14ac:dyDescent="0.5">
      <c r="A60" s="5" t="s">
        <v>537</v>
      </c>
      <c r="B60" s="5" t="s">
        <v>19</v>
      </c>
      <c r="C60" s="5" t="s">
        <v>6850</v>
      </c>
      <c r="D60" s="6">
        <v>4134.8500000000004</v>
      </c>
      <c r="E60" s="6">
        <v>8114.08</v>
      </c>
      <c r="F60" s="6">
        <v>506</v>
      </c>
      <c r="G60" s="6">
        <v>11742.93</v>
      </c>
    </row>
    <row r="61" spans="1:7" hidden="1" x14ac:dyDescent="0.5">
      <c r="A61" s="5" t="s">
        <v>541</v>
      </c>
      <c r="B61" s="5" t="s">
        <v>19</v>
      </c>
      <c r="C61" s="5" t="s">
        <v>539</v>
      </c>
      <c r="D61" s="6">
        <v>330114.08</v>
      </c>
      <c r="E61" s="6">
        <v>39995.440000000002</v>
      </c>
      <c r="F61" s="6">
        <v>148193.22</v>
      </c>
      <c r="G61" s="6">
        <v>221916.3</v>
      </c>
    </row>
    <row r="62" spans="1:7" hidden="1" x14ac:dyDescent="0.5">
      <c r="A62" s="5" t="s">
        <v>544</v>
      </c>
      <c r="B62" s="5" t="s">
        <v>19</v>
      </c>
      <c r="C62" s="5" t="s">
        <v>543</v>
      </c>
      <c r="D62" s="6">
        <v>45993.52</v>
      </c>
      <c r="E62" s="6">
        <v>12845.1</v>
      </c>
      <c r="F62" s="6">
        <v>10949.64</v>
      </c>
      <c r="G62" s="6">
        <v>47888.98</v>
      </c>
    </row>
    <row r="63" spans="1:7" hidden="1" x14ac:dyDescent="0.5">
      <c r="A63" s="5" t="s">
        <v>547</v>
      </c>
      <c r="B63" s="5" t="s">
        <v>19</v>
      </c>
      <c r="C63" s="5" t="s">
        <v>546</v>
      </c>
      <c r="D63" s="6">
        <v>91466.1</v>
      </c>
      <c r="E63" s="6">
        <v>22871.07</v>
      </c>
      <c r="F63" s="6">
        <v>14260.72</v>
      </c>
      <c r="G63" s="6">
        <v>100076.45</v>
      </c>
    </row>
    <row r="64" spans="1:7" hidden="1" x14ac:dyDescent="0.5">
      <c r="A64" s="5" t="s">
        <v>550</v>
      </c>
      <c r="B64" s="5" t="s">
        <v>19</v>
      </c>
      <c r="C64" s="5" t="s">
        <v>549</v>
      </c>
      <c r="D64" s="6">
        <v>4126.62</v>
      </c>
      <c r="E64" s="6">
        <v>450.46</v>
      </c>
      <c r="F64" s="6">
        <v>982.6</v>
      </c>
      <c r="G64" s="6">
        <v>3594.48</v>
      </c>
    </row>
    <row r="65" spans="1:7" hidden="1" x14ac:dyDescent="0.5">
      <c r="A65" s="5" t="s">
        <v>3933</v>
      </c>
      <c r="B65" s="5" t="s">
        <v>19</v>
      </c>
      <c r="C65" s="5" t="s">
        <v>3932</v>
      </c>
      <c r="D65" s="6">
        <v>15546.89</v>
      </c>
      <c r="E65" s="6">
        <v>960.15</v>
      </c>
      <c r="F65" s="6">
        <v>3552.31</v>
      </c>
      <c r="G65" s="6">
        <v>12954.73</v>
      </c>
    </row>
    <row r="66" spans="1:7" hidden="1" x14ac:dyDescent="0.5">
      <c r="A66" s="5" t="s">
        <v>553</v>
      </c>
      <c r="B66" s="5" t="s">
        <v>19</v>
      </c>
      <c r="C66" s="5" t="s">
        <v>552</v>
      </c>
      <c r="D66" s="6">
        <v>6066.25</v>
      </c>
      <c r="E66" s="6">
        <v>183.96</v>
      </c>
      <c r="F66" s="6">
        <v>183.96</v>
      </c>
      <c r="G66" s="6">
        <v>6066.25</v>
      </c>
    </row>
    <row r="67" spans="1:7" hidden="1" x14ac:dyDescent="0.5">
      <c r="A67" s="5" t="s">
        <v>556</v>
      </c>
      <c r="B67" s="5" t="s">
        <v>19</v>
      </c>
      <c r="C67" s="5" t="s">
        <v>555</v>
      </c>
      <c r="D67" s="6">
        <v>27273.59</v>
      </c>
      <c r="E67" s="6">
        <v>10001.85</v>
      </c>
      <c r="F67" s="6">
        <v>278.02</v>
      </c>
      <c r="G67" s="6">
        <v>36997.42</v>
      </c>
    </row>
    <row r="68" spans="1:7" hidden="1" x14ac:dyDescent="0.5">
      <c r="A68" s="5" t="s">
        <v>560</v>
      </c>
      <c r="B68" s="5" t="s">
        <v>19</v>
      </c>
      <c r="C68" s="5" t="s">
        <v>558</v>
      </c>
      <c r="D68" s="6">
        <v>987675.51</v>
      </c>
      <c r="E68" s="6">
        <v>173829.95</v>
      </c>
      <c r="F68" s="6">
        <v>312180.82</v>
      </c>
      <c r="G68" s="6">
        <v>849324.64</v>
      </c>
    </row>
    <row r="69" spans="1:7" hidden="1" x14ac:dyDescent="0.5">
      <c r="A69" s="5" t="s">
        <v>563</v>
      </c>
      <c r="B69" s="5" t="s">
        <v>19</v>
      </c>
      <c r="C69" s="5" t="s">
        <v>562</v>
      </c>
      <c r="D69" s="6">
        <v>89147.4</v>
      </c>
      <c r="E69" s="6">
        <v>5947.39</v>
      </c>
      <c r="F69" s="6">
        <v>0</v>
      </c>
      <c r="G69" s="6">
        <v>95094.79</v>
      </c>
    </row>
    <row r="70" spans="1:7" hidden="1" x14ac:dyDescent="0.5">
      <c r="A70" s="5" t="s">
        <v>567</v>
      </c>
      <c r="B70" s="5" t="s">
        <v>19</v>
      </c>
      <c r="C70" s="5" t="s">
        <v>565</v>
      </c>
      <c r="D70" s="6">
        <v>1475942.99</v>
      </c>
      <c r="E70" s="6">
        <v>2373054.87</v>
      </c>
      <c r="F70" s="6">
        <v>1832187.77</v>
      </c>
      <c r="G70" s="6">
        <v>2016810.09</v>
      </c>
    </row>
    <row r="71" spans="1:7" hidden="1" x14ac:dyDescent="0.5">
      <c r="A71" s="5" t="s">
        <v>570</v>
      </c>
      <c r="B71" s="5" t="s">
        <v>19</v>
      </c>
      <c r="C71" s="5" t="s">
        <v>569</v>
      </c>
      <c r="D71" s="6">
        <v>92175.99</v>
      </c>
      <c r="E71" s="6">
        <v>56159.25</v>
      </c>
      <c r="F71" s="6">
        <v>285.45</v>
      </c>
      <c r="G71" s="6">
        <v>148049.79</v>
      </c>
    </row>
    <row r="72" spans="1:7" hidden="1" x14ac:dyDescent="0.5">
      <c r="A72" s="5" t="s">
        <v>573</v>
      </c>
      <c r="B72" s="5" t="s">
        <v>19</v>
      </c>
      <c r="C72" s="5" t="s">
        <v>572</v>
      </c>
      <c r="D72" s="6">
        <v>144503.65</v>
      </c>
      <c r="E72" s="6">
        <v>629.79</v>
      </c>
      <c r="F72" s="6">
        <v>25759.84</v>
      </c>
      <c r="G72" s="6">
        <v>119373.6</v>
      </c>
    </row>
    <row r="73" spans="1:7" hidden="1" x14ac:dyDescent="0.5">
      <c r="A73" s="5" t="s">
        <v>583</v>
      </c>
      <c r="B73" s="5" t="s">
        <v>19</v>
      </c>
      <c r="C73" s="5" t="s">
        <v>582</v>
      </c>
      <c r="D73" s="6">
        <v>4221.63</v>
      </c>
      <c r="E73" s="6">
        <v>604.6</v>
      </c>
      <c r="F73" s="6">
        <v>1389.35</v>
      </c>
      <c r="G73" s="6">
        <v>3436.88</v>
      </c>
    </row>
    <row r="74" spans="1:7" hidden="1" x14ac:dyDescent="0.5">
      <c r="A74" s="5" t="s">
        <v>592</v>
      </c>
      <c r="B74" s="5" t="s">
        <v>19</v>
      </c>
      <c r="C74" s="5" t="s">
        <v>591</v>
      </c>
      <c r="D74" s="6">
        <v>1734.21</v>
      </c>
      <c r="E74" s="6">
        <v>197.7</v>
      </c>
      <c r="F74" s="6">
        <v>361.08</v>
      </c>
      <c r="G74" s="6">
        <v>1570.83</v>
      </c>
    </row>
    <row r="75" spans="1:7" hidden="1" x14ac:dyDescent="0.5">
      <c r="A75" s="5" t="s">
        <v>586</v>
      </c>
      <c r="B75" s="5" t="s">
        <v>19</v>
      </c>
      <c r="C75" s="5" t="s">
        <v>585</v>
      </c>
      <c r="D75" s="6">
        <v>8885.89</v>
      </c>
      <c r="E75" s="6">
        <v>5448.25</v>
      </c>
      <c r="F75" s="6">
        <v>0</v>
      </c>
      <c r="G75" s="6">
        <v>14334.14</v>
      </c>
    </row>
    <row r="76" spans="1:7" hidden="1" x14ac:dyDescent="0.5">
      <c r="A76" s="5" t="s">
        <v>595</v>
      </c>
      <c r="B76" s="5" t="s">
        <v>19</v>
      </c>
      <c r="C76" s="5" t="s">
        <v>594</v>
      </c>
      <c r="D76" s="6">
        <v>1689.84</v>
      </c>
      <c r="E76" s="6">
        <v>4275.53</v>
      </c>
      <c r="F76" s="6">
        <v>526.14</v>
      </c>
      <c r="G76" s="6">
        <v>5439.23</v>
      </c>
    </row>
    <row r="77" spans="1:7" hidden="1" x14ac:dyDescent="0.5">
      <c r="A77" s="5" t="s">
        <v>598</v>
      </c>
      <c r="B77" s="5" t="s">
        <v>19</v>
      </c>
      <c r="C77" s="5" t="s">
        <v>597</v>
      </c>
      <c r="D77" s="6">
        <v>418</v>
      </c>
      <c r="E77" s="6">
        <v>181</v>
      </c>
      <c r="F77" s="6">
        <v>0</v>
      </c>
      <c r="G77" s="6">
        <v>599</v>
      </c>
    </row>
    <row r="78" spans="1:7" hidden="1" x14ac:dyDescent="0.5">
      <c r="A78" s="5" t="s">
        <v>601</v>
      </c>
      <c r="B78" s="5" t="s">
        <v>19</v>
      </c>
      <c r="C78" s="5" t="s">
        <v>600</v>
      </c>
      <c r="D78" s="6">
        <v>159</v>
      </c>
      <c r="E78" s="6">
        <v>0</v>
      </c>
      <c r="F78" s="6">
        <v>0</v>
      </c>
      <c r="G78" s="6">
        <v>159</v>
      </c>
    </row>
    <row r="79" spans="1:7" hidden="1" x14ac:dyDescent="0.5">
      <c r="A79" s="5" t="s">
        <v>612</v>
      </c>
      <c r="B79" s="5" t="s">
        <v>19</v>
      </c>
      <c r="C79" s="5" t="s">
        <v>611</v>
      </c>
      <c r="D79" s="6">
        <v>-15155.88</v>
      </c>
      <c r="E79" s="6">
        <v>28129.360000000001</v>
      </c>
      <c r="F79" s="6">
        <v>6.25</v>
      </c>
      <c r="G79" s="6">
        <v>12967.23</v>
      </c>
    </row>
    <row r="80" spans="1:7" hidden="1" x14ac:dyDescent="0.5">
      <c r="A80" s="5" t="s">
        <v>615</v>
      </c>
      <c r="B80" s="5" t="s">
        <v>19</v>
      </c>
      <c r="C80" s="5" t="s">
        <v>614</v>
      </c>
      <c r="D80" s="6">
        <v>163328.76999999999</v>
      </c>
      <c r="E80" s="6">
        <v>420</v>
      </c>
      <c r="F80" s="6">
        <v>4938.57</v>
      </c>
      <c r="G80" s="6">
        <v>158810.20000000001</v>
      </c>
    </row>
    <row r="81" spans="1:7" hidden="1" x14ac:dyDescent="0.5">
      <c r="A81" s="5" t="s">
        <v>6851</v>
      </c>
      <c r="B81" s="5" t="s">
        <v>19</v>
      </c>
      <c r="C81" s="5" t="s">
        <v>6852</v>
      </c>
      <c r="D81" s="6">
        <v>27407.3</v>
      </c>
      <c r="E81" s="6">
        <v>4246.63</v>
      </c>
      <c r="F81" s="6">
        <v>0</v>
      </c>
      <c r="G81" s="6">
        <v>31653.93</v>
      </c>
    </row>
    <row r="82" spans="1:7" hidden="1" x14ac:dyDescent="0.5">
      <c r="A82" s="5" t="s">
        <v>625</v>
      </c>
      <c r="B82" s="5" t="s">
        <v>19</v>
      </c>
      <c r="C82" s="5" t="s">
        <v>623</v>
      </c>
      <c r="D82" s="6">
        <v>77988.25</v>
      </c>
      <c r="E82" s="6">
        <v>0</v>
      </c>
      <c r="F82" s="6">
        <v>31348.799999999999</v>
      </c>
      <c r="G82" s="6">
        <v>46639.45</v>
      </c>
    </row>
    <row r="83" spans="1:7" hidden="1" x14ac:dyDescent="0.5">
      <c r="A83" s="5" t="s">
        <v>666</v>
      </c>
      <c r="B83" s="5" t="s">
        <v>19</v>
      </c>
      <c r="C83" s="5" t="s">
        <v>665</v>
      </c>
      <c r="D83" s="6">
        <v>50.09</v>
      </c>
      <c r="E83" s="6">
        <v>0</v>
      </c>
      <c r="F83" s="6">
        <v>0</v>
      </c>
      <c r="G83" s="6">
        <v>50.09</v>
      </c>
    </row>
    <row r="84" spans="1:7" hidden="1" x14ac:dyDescent="0.5">
      <c r="A84" s="5" t="s">
        <v>669</v>
      </c>
      <c r="B84" s="5" t="s">
        <v>19</v>
      </c>
      <c r="C84" s="5" t="s">
        <v>6853</v>
      </c>
      <c r="D84" s="6">
        <v>219602.85</v>
      </c>
      <c r="E84" s="6">
        <v>116131.79</v>
      </c>
      <c r="F84" s="6">
        <v>34558.519999999997</v>
      </c>
      <c r="G84" s="6">
        <v>301176.12</v>
      </c>
    </row>
    <row r="85" spans="1:7" hidden="1" x14ac:dyDescent="0.5">
      <c r="A85" s="5" t="s">
        <v>672</v>
      </c>
      <c r="B85" s="5" t="s">
        <v>19</v>
      </c>
      <c r="C85" s="5" t="s">
        <v>671</v>
      </c>
      <c r="D85" s="6">
        <v>38416.199999999997</v>
      </c>
      <c r="E85" s="6">
        <v>0</v>
      </c>
      <c r="F85" s="6">
        <v>0</v>
      </c>
      <c r="G85" s="6">
        <v>38416.199999999997</v>
      </c>
    </row>
    <row r="86" spans="1:7" hidden="1" x14ac:dyDescent="0.5">
      <c r="A86" s="5" t="s">
        <v>678</v>
      </c>
      <c r="B86" s="5" t="s">
        <v>19</v>
      </c>
      <c r="C86" s="5" t="s">
        <v>6854</v>
      </c>
      <c r="D86" s="6">
        <v>592060.06999999995</v>
      </c>
      <c r="E86" s="6">
        <v>206401.3</v>
      </c>
      <c r="F86" s="6">
        <v>23596.3</v>
      </c>
      <c r="G86" s="6">
        <v>774865.07</v>
      </c>
    </row>
    <row r="87" spans="1:7" hidden="1" x14ac:dyDescent="0.5">
      <c r="A87" s="5" t="s">
        <v>685</v>
      </c>
      <c r="B87" s="5" t="s">
        <v>19</v>
      </c>
      <c r="C87" s="5" t="s">
        <v>6855</v>
      </c>
      <c r="D87" s="6">
        <v>100</v>
      </c>
      <c r="E87" s="6">
        <v>0</v>
      </c>
      <c r="F87" s="6">
        <v>100</v>
      </c>
      <c r="G87" s="6">
        <v>0</v>
      </c>
    </row>
    <row r="88" spans="1:7" hidden="1" x14ac:dyDescent="0.5">
      <c r="A88" s="5" t="s">
        <v>691</v>
      </c>
      <c r="B88" s="5" t="s">
        <v>19</v>
      </c>
      <c r="C88" s="5" t="s">
        <v>690</v>
      </c>
      <c r="D88" s="6">
        <v>34066</v>
      </c>
      <c r="E88" s="6">
        <v>0</v>
      </c>
      <c r="F88" s="6">
        <v>0</v>
      </c>
      <c r="G88" s="6">
        <v>34066</v>
      </c>
    </row>
    <row r="89" spans="1:7" hidden="1" x14ac:dyDescent="0.5">
      <c r="A89" s="5" t="s">
        <v>695</v>
      </c>
      <c r="B89" s="5" t="s">
        <v>19</v>
      </c>
      <c r="C89" s="5" t="s">
        <v>694</v>
      </c>
      <c r="D89" s="6">
        <v>128873.24</v>
      </c>
      <c r="E89" s="6">
        <v>6925.8</v>
      </c>
      <c r="F89" s="6">
        <v>27527.03</v>
      </c>
      <c r="G89" s="6">
        <v>108272.01</v>
      </c>
    </row>
    <row r="90" spans="1:7" hidden="1" x14ac:dyDescent="0.5">
      <c r="A90" s="5" t="s">
        <v>698</v>
      </c>
      <c r="B90" s="5" t="s">
        <v>19</v>
      </c>
      <c r="C90" s="5" t="s">
        <v>697</v>
      </c>
      <c r="D90" s="6">
        <v>122725.88</v>
      </c>
      <c r="E90" s="6">
        <v>31259</v>
      </c>
      <c r="F90" s="6">
        <v>17244</v>
      </c>
      <c r="G90" s="6">
        <v>136740.88</v>
      </c>
    </row>
    <row r="91" spans="1:7" hidden="1" x14ac:dyDescent="0.5">
      <c r="A91" s="5" t="s">
        <v>701</v>
      </c>
      <c r="B91" s="5" t="s">
        <v>19</v>
      </c>
      <c r="C91" s="5" t="s">
        <v>700</v>
      </c>
      <c r="D91" s="6">
        <v>20585.509999999998</v>
      </c>
      <c r="E91" s="6">
        <v>8221.14</v>
      </c>
      <c r="F91" s="6">
        <v>14030.42</v>
      </c>
      <c r="G91" s="6">
        <v>14776.23</v>
      </c>
    </row>
    <row r="92" spans="1:7" hidden="1" x14ac:dyDescent="0.5">
      <c r="A92" s="5" t="s">
        <v>710</v>
      </c>
      <c r="B92" s="5" t="s">
        <v>19</v>
      </c>
      <c r="C92" s="5" t="s">
        <v>3942</v>
      </c>
      <c r="D92" s="6">
        <v>3014.1</v>
      </c>
      <c r="E92" s="6">
        <v>0</v>
      </c>
      <c r="F92" s="6">
        <v>0</v>
      </c>
      <c r="G92" s="6">
        <v>3014.1</v>
      </c>
    </row>
    <row r="93" spans="1:7" hidden="1" x14ac:dyDescent="0.5">
      <c r="A93" s="5" t="s">
        <v>716</v>
      </c>
      <c r="B93" s="5" t="s">
        <v>19</v>
      </c>
      <c r="C93" s="5" t="s">
        <v>6856</v>
      </c>
      <c r="D93" s="6">
        <v>124383.17</v>
      </c>
      <c r="E93" s="6">
        <v>150</v>
      </c>
      <c r="F93" s="6">
        <v>0</v>
      </c>
      <c r="G93" s="6">
        <v>124533.17</v>
      </c>
    </row>
    <row r="94" spans="1:7" hidden="1" x14ac:dyDescent="0.5">
      <c r="A94" s="5" t="s">
        <v>725</v>
      </c>
      <c r="B94" s="5" t="s">
        <v>19</v>
      </c>
      <c r="C94" s="5" t="s">
        <v>724</v>
      </c>
      <c r="D94" s="6">
        <v>264750</v>
      </c>
      <c r="E94" s="6">
        <v>53017</v>
      </c>
      <c r="F94" s="6">
        <v>52800</v>
      </c>
      <c r="G94" s="6">
        <v>264967</v>
      </c>
    </row>
    <row r="95" spans="1:7" hidden="1" x14ac:dyDescent="0.5">
      <c r="A95" s="5" t="s">
        <v>738</v>
      </c>
      <c r="B95" s="5" t="s">
        <v>19</v>
      </c>
      <c r="C95" s="5" t="s">
        <v>737</v>
      </c>
      <c r="D95" s="6">
        <v>27703.75</v>
      </c>
      <c r="E95" s="6">
        <v>22000</v>
      </c>
      <c r="F95" s="6">
        <v>22390</v>
      </c>
      <c r="G95" s="6">
        <v>27313.75</v>
      </c>
    </row>
    <row r="96" spans="1:7" hidden="1" x14ac:dyDescent="0.5">
      <c r="A96" s="5" t="s">
        <v>742</v>
      </c>
      <c r="B96" s="5" t="s">
        <v>19</v>
      </c>
      <c r="C96" s="5" t="s">
        <v>6857</v>
      </c>
      <c r="D96" s="6">
        <v>7945.26</v>
      </c>
      <c r="E96" s="6">
        <v>0</v>
      </c>
      <c r="F96" s="6">
        <v>0</v>
      </c>
      <c r="G96" s="6">
        <v>7945.26</v>
      </c>
    </row>
    <row r="97" spans="1:7" hidden="1" x14ac:dyDescent="0.5">
      <c r="A97" s="5" t="s">
        <v>748</v>
      </c>
      <c r="B97" s="5" t="s">
        <v>19</v>
      </c>
      <c r="C97" s="5" t="s">
        <v>747</v>
      </c>
      <c r="D97" s="6">
        <v>12607.99</v>
      </c>
      <c r="E97" s="6">
        <v>0</v>
      </c>
      <c r="F97" s="6">
        <v>50</v>
      </c>
      <c r="G97" s="6">
        <v>12557.99</v>
      </c>
    </row>
    <row r="98" spans="1:7" hidden="1" x14ac:dyDescent="0.5">
      <c r="A98" s="5" t="s">
        <v>778</v>
      </c>
      <c r="B98" s="5" t="s">
        <v>19</v>
      </c>
      <c r="C98" s="5" t="s">
        <v>777</v>
      </c>
      <c r="D98" s="6">
        <v>30063.74</v>
      </c>
      <c r="E98" s="6">
        <v>0</v>
      </c>
      <c r="F98" s="6">
        <v>0</v>
      </c>
      <c r="G98" s="6">
        <v>30063.74</v>
      </c>
    </row>
    <row r="99" spans="1:7" hidden="1" x14ac:dyDescent="0.5">
      <c r="A99" s="5" t="s">
        <v>782</v>
      </c>
      <c r="B99" s="5" t="s">
        <v>19</v>
      </c>
      <c r="C99" s="5" t="s">
        <v>781</v>
      </c>
      <c r="D99" s="6">
        <v>5895.36</v>
      </c>
      <c r="E99" s="6">
        <v>0</v>
      </c>
      <c r="F99" s="6">
        <v>4667.26</v>
      </c>
      <c r="G99" s="6">
        <v>1228.0999999999999</v>
      </c>
    </row>
    <row r="100" spans="1:7" hidden="1" x14ac:dyDescent="0.5">
      <c r="A100" s="5" t="s">
        <v>794</v>
      </c>
      <c r="B100" s="5" t="s">
        <v>19</v>
      </c>
      <c r="C100" s="5" t="s">
        <v>793</v>
      </c>
      <c r="D100" s="6">
        <v>0</v>
      </c>
      <c r="E100" s="6">
        <v>11319.71</v>
      </c>
      <c r="F100" s="6">
        <v>0</v>
      </c>
      <c r="G100" s="6">
        <v>11319.71</v>
      </c>
    </row>
    <row r="101" spans="1:7" hidden="1" x14ac:dyDescent="0.5">
      <c r="A101" s="5" t="s">
        <v>801</v>
      </c>
      <c r="B101" s="5" t="s">
        <v>19</v>
      </c>
      <c r="C101" s="5" t="s">
        <v>800</v>
      </c>
      <c r="D101" s="6">
        <v>219</v>
      </c>
      <c r="E101" s="6">
        <v>0</v>
      </c>
      <c r="F101" s="6">
        <v>0</v>
      </c>
      <c r="G101" s="6">
        <v>219</v>
      </c>
    </row>
    <row r="102" spans="1:7" hidden="1" x14ac:dyDescent="0.5">
      <c r="A102" s="5" t="s">
        <v>812</v>
      </c>
      <c r="B102" s="5" t="s">
        <v>19</v>
      </c>
      <c r="C102" s="5" t="s">
        <v>811</v>
      </c>
      <c r="D102" s="6">
        <v>6040.95</v>
      </c>
      <c r="E102" s="6">
        <v>760.88</v>
      </c>
      <c r="F102" s="6">
        <v>214.39</v>
      </c>
      <c r="G102" s="6">
        <v>6587.44</v>
      </c>
    </row>
    <row r="103" spans="1:7" hidden="1" x14ac:dyDescent="0.5">
      <c r="A103" s="5" t="s">
        <v>815</v>
      </c>
      <c r="B103" s="5" t="s">
        <v>19</v>
      </c>
      <c r="C103" s="5" t="s">
        <v>6858</v>
      </c>
      <c r="D103" s="6">
        <v>-17.59</v>
      </c>
      <c r="E103" s="6">
        <v>0</v>
      </c>
      <c r="F103" s="6">
        <v>0</v>
      </c>
      <c r="G103" s="6">
        <v>-17.59</v>
      </c>
    </row>
    <row r="104" spans="1:7" hidden="1" x14ac:dyDescent="0.5">
      <c r="A104" s="5" t="s">
        <v>6859</v>
      </c>
      <c r="B104" s="5" t="s">
        <v>19</v>
      </c>
      <c r="C104" s="5" t="s">
        <v>6860</v>
      </c>
      <c r="D104" s="6">
        <v>2069.81</v>
      </c>
      <c r="E104" s="6">
        <v>250.08</v>
      </c>
      <c r="F104" s="6">
        <v>0.01</v>
      </c>
      <c r="G104" s="6">
        <v>2319.88</v>
      </c>
    </row>
    <row r="105" spans="1:7" hidden="1" x14ac:dyDescent="0.5">
      <c r="A105" s="5" t="s">
        <v>6861</v>
      </c>
      <c r="B105" s="5" t="s">
        <v>19</v>
      </c>
      <c r="C105" s="5" t="s">
        <v>6862</v>
      </c>
      <c r="D105" s="6">
        <v>21603.200000000001</v>
      </c>
      <c r="E105" s="6">
        <v>5220.72</v>
      </c>
      <c r="F105" s="6">
        <v>863.03</v>
      </c>
      <c r="G105" s="6">
        <v>25960.89</v>
      </c>
    </row>
    <row r="106" spans="1:7" hidden="1" x14ac:dyDescent="0.5">
      <c r="A106" s="5" t="s">
        <v>6863</v>
      </c>
      <c r="B106" s="5" t="s">
        <v>19</v>
      </c>
      <c r="C106" s="5" t="s">
        <v>6864</v>
      </c>
      <c r="D106" s="6">
        <v>34852.06</v>
      </c>
      <c r="E106" s="6">
        <v>0</v>
      </c>
      <c r="F106" s="6">
        <v>0</v>
      </c>
      <c r="G106" s="6">
        <v>34852.06</v>
      </c>
    </row>
    <row r="107" spans="1:7" x14ac:dyDescent="0.5">
      <c r="A107" s="9"/>
      <c r="B107" s="9"/>
      <c r="C107" s="8" t="s">
        <v>18</v>
      </c>
      <c r="D107" s="7">
        <f>SUM(D46)</f>
        <v>68763.55</v>
      </c>
      <c r="E107" s="7">
        <f t="shared" ref="E107:G107" si="0">SUM(E46)</f>
        <v>91883.09</v>
      </c>
      <c r="F107" s="7">
        <f t="shared" si="0"/>
        <v>84836.85</v>
      </c>
      <c r="G107" s="7">
        <f t="shared" si="0"/>
        <v>75809.789999999994</v>
      </c>
    </row>
    <row r="109" spans="1:7" x14ac:dyDescent="0.5">
      <c r="C109" s="12" t="s">
        <v>17</v>
      </c>
    </row>
    <row r="110" spans="1:7" x14ac:dyDescent="0.5">
      <c r="C110" s="4"/>
    </row>
    <row r="111" spans="1:7" x14ac:dyDescent="0.5">
      <c r="C111" s="4" t="s">
        <v>6865</v>
      </c>
      <c r="E111" s="39">
        <f>E46</f>
        <v>91883.09</v>
      </c>
      <c r="F111" s="39">
        <f>F46</f>
        <v>84836.85</v>
      </c>
    </row>
    <row r="112" spans="1:7" x14ac:dyDescent="0.5">
      <c r="C112" s="4" t="s">
        <v>6866</v>
      </c>
      <c r="E112" s="81">
        <f>E111-F111</f>
        <v>7046.2399999999907</v>
      </c>
    </row>
    <row r="113" spans="3:5" x14ac:dyDescent="0.5">
      <c r="C113" s="4"/>
    </row>
    <row r="114" spans="3:5" x14ac:dyDescent="0.5">
      <c r="C114" s="4" t="s">
        <v>8584</v>
      </c>
      <c r="E114" s="79">
        <f ca="1">'UK Freight Rate'!D9</f>
        <v>65479.346293966446</v>
      </c>
    </row>
    <row r="115" spans="3:5" x14ac:dyDescent="0.5">
      <c r="C115" s="4"/>
    </row>
    <row r="116" spans="3:5" x14ac:dyDescent="0.5">
      <c r="C116" s="4" t="s">
        <v>6867</v>
      </c>
      <c r="E116" s="79">
        <f ca="1">E114-E112</f>
        <v>58433.106293966455</v>
      </c>
    </row>
    <row r="117" spans="3:5" x14ac:dyDescent="0.5">
      <c r="C117" s="4" t="s">
        <v>8586</v>
      </c>
      <c r="E117" s="79">
        <v>0</v>
      </c>
    </row>
    <row r="118" spans="3:5" x14ac:dyDescent="0.5">
      <c r="C118" s="4" t="s">
        <v>3927</v>
      </c>
      <c r="E118" s="79">
        <f ca="1">E117-E116</f>
        <v>-58433.106293966455</v>
      </c>
    </row>
    <row r="119" spans="3:5" x14ac:dyDescent="0.5">
      <c r="C119" s="4" t="s">
        <v>6868</v>
      </c>
      <c r="E119" s="34">
        <v>0</v>
      </c>
    </row>
    <row r="120" spans="3:5" ht="12.25" thickBot="1" x14ac:dyDescent="0.65">
      <c r="C120" s="4" t="s">
        <v>3926</v>
      </c>
      <c r="E120" s="80">
        <f ca="1">E119+E118</f>
        <v>-58433.106293966455</v>
      </c>
    </row>
    <row r="121" spans="3:5" ht="12.25" thickTop="1" x14ac:dyDescent="0.5"/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DC" dvAspect="DVASPECT_ICON" shapeId="4097" r:id="rId4">
          <objectPr defaultSize="0" r:id="rId5">
            <anchor moveWithCells="1">
              <from>
                <xdr:col>8</xdr:col>
                <xdr:colOff>146050</xdr:colOff>
                <xdr:row>1</xdr:row>
                <xdr:rowOff>50800</xdr:rowOff>
              </from>
              <to>
                <xdr:col>9</xdr:col>
                <xdr:colOff>336550</xdr:colOff>
                <xdr:row>106</xdr:row>
                <xdr:rowOff>31750</xdr:rowOff>
              </to>
            </anchor>
          </objectPr>
        </oleObject>
      </mc:Choice>
      <mc:Fallback>
        <oleObject progId="AcroExch.Document.DC" dvAspect="DVASPECT_ICON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30B3-CE8F-49E5-B474-067A581682F4}">
  <sheetPr>
    <tabColor theme="5" tint="0.79998168889431442"/>
  </sheetPr>
  <dimension ref="B2:E10"/>
  <sheetViews>
    <sheetView workbookViewId="0">
      <selection activeCell="B18" sqref="B18"/>
    </sheetView>
  </sheetViews>
  <sheetFormatPr defaultRowHeight="14.75" x14ac:dyDescent="0.75"/>
  <cols>
    <col min="1" max="1" width="8.796875" style="58"/>
    <col min="2" max="2" width="15.09765625" style="58" bestFit="1" customWidth="1"/>
    <col min="3" max="3" width="21" style="58" bestFit="1" customWidth="1"/>
    <col min="4" max="4" width="25" style="58" bestFit="1" customWidth="1"/>
    <col min="5" max="5" width="19.8984375" style="58" bestFit="1" customWidth="1"/>
    <col min="6" max="16384" width="8.796875" style="58"/>
  </cols>
  <sheetData>
    <row r="2" spans="2:5" ht="18.5" x14ac:dyDescent="0.9">
      <c r="B2" s="55" t="s">
        <v>8309</v>
      </c>
      <c r="C2" s="55" t="s">
        <v>8310</v>
      </c>
      <c r="D2" s="56">
        <v>43404</v>
      </c>
      <c r="E2" s="57"/>
    </row>
    <row r="4" spans="2:5" x14ac:dyDescent="0.75">
      <c r="B4" s="59" t="s">
        <v>3923</v>
      </c>
      <c r="C4" s="59" t="s">
        <v>8311</v>
      </c>
      <c r="D4" s="60" t="s">
        <v>8585</v>
      </c>
    </row>
    <row r="5" spans="2:5" x14ac:dyDescent="0.75">
      <c r="B5" s="61" t="s">
        <v>32</v>
      </c>
      <c r="C5" s="62">
        <v>0.59824249613807656</v>
      </c>
      <c r="D5" s="63">
        <f ca="1">SUMIFS('Shipments UK'!N:N,'Shipments UK'!M:M,'UK Freight Rate'!B5)</f>
        <v>4926.9816199941115</v>
      </c>
    </row>
    <row r="6" spans="2:5" x14ac:dyDescent="0.75">
      <c r="B6" s="61" t="s">
        <v>31</v>
      </c>
      <c r="C6" s="62">
        <v>0.6075038571510698</v>
      </c>
      <c r="D6" s="63">
        <f ca="1">SUMIFS('Shipments UK'!N:N,'Shipments UK'!M:M,'UK Freight Rate'!B6)</f>
        <v>30207.813394831097</v>
      </c>
    </row>
    <row r="7" spans="2:5" x14ac:dyDescent="0.75">
      <c r="B7" s="61" t="s">
        <v>30</v>
      </c>
      <c r="C7" s="62">
        <v>0.1036754871874858</v>
      </c>
      <c r="D7" s="63">
        <f ca="1">SUMIFS('Shipments UK'!N:N,'Shipments UK'!M:M,'UK Freight Rate'!B7)</f>
        <v>29055.146518722064</v>
      </c>
    </row>
    <row r="8" spans="2:5" x14ac:dyDescent="0.75">
      <c r="B8" s="61" t="s">
        <v>108</v>
      </c>
      <c r="C8" s="62">
        <v>0.19006780156888275</v>
      </c>
      <c r="D8" s="63">
        <f ca="1">SUMIFS('Shipments UK'!N:N,'Shipments UK'!M:M,'UK Freight Rate'!B8)</f>
        <v>1289.4047604191755</v>
      </c>
    </row>
    <row r="9" spans="2:5" ht="15.5" thickBot="1" x14ac:dyDescent="0.9">
      <c r="B9" s="64" t="s">
        <v>3924</v>
      </c>
      <c r="C9" s="65"/>
      <c r="D9" s="66">
        <f ca="1">SUM(D5:D8)</f>
        <v>65479.346293966446</v>
      </c>
    </row>
    <row r="10" spans="2:5" ht="15.5" thickTop="1" x14ac:dyDescent="0.7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7EF5-386E-4409-8125-6086D29E0FD7}">
  <sheetPr>
    <tabColor theme="5" tint="0.79998168889431442"/>
  </sheetPr>
  <dimension ref="A1:N3030"/>
  <sheetViews>
    <sheetView showGridLines="0" workbookViewId="0">
      <selection activeCell="B18" sqref="B18"/>
    </sheetView>
  </sheetViews>
  <sheetFormatPr defaultRowHeight="14.75" x14ac:dyDescent="0.75"/>
  <cols>
    <col min="1" max="1" width="12.3984375" style="71" bestFit="1" customWidth="1"/>
    <col min="2" max="2" width="5.5" style="71" bestFit="1" customWidth="1"/>
    <col min="3" max="3" width="15.09765625" style="71" bestFit="1" customWidth="1"/>
    <col min="4" max="4" width="10.5" style="71" bestFit="1" customWidth="1"/>
    <col min="5" max="5" width="12.59765625" style="71" bestFit="1" customWidth="1"/>
    <col min="6" max="6" width="15.19921875" style="71" bestFit="1" customWidth="1"/>
    <col min="7" max="7" width="12.59765625" style="71" bestFit="1" customWidth="1"/>
    <col min="8" max="8" width="53.09765625" style="71" bestFit="1" customWidth="1"/>
    <col min="9" max="9" width="11.796875" style="71" bestFit="1" customWidth="1"/>
    <col min="10" max="10" width="18.69921875" style="71" bestFit="1" customWidth="1"/>
    <col min="11" max="11" width="10.796875" style="71" bestFit="1" customWidth="1"/>
    <col min="12" max="12" width="13" style="71" bestFit="1" customWidth="1"/>
    <col min="13" max="13" width="12.3984375" style="71" customWidth="1"/>
    <col min="14" max="14" width="35.19921875" style="71" customWidth="1"/>
  </cols>
  <sheetData>
    <row r="1" spans="1:14" x14ac:dyDescent="0.75">
      <c r="I1"/>
      <c r="J1" s="71" t="s">
        <v>8583</v>
      </c>
      <c r="K1">
        <f ca="1">SUMIF($M:$M,"BK",$L:$L)</f>
        <v>8235.76</v>
      </c>
      <c r="L1" s="77">
        <f ca="1">(SUMIF($M$7:$M$100114,M1,$L$7:$L$100017)/25)*1</f>
        <v>316.76</v>
      </c>
      <c r="M1" s="76" t="s">
        <v>32</v>
      </c>
      <c r="N1" s="78">
        <f ca="1">IF(M1="","",IFERROR(VLOOKUP(M1,'UK Freight Rate'!$B$5:$C$8,2,0)*L1,0))</f>
        <v>189.49929307669711</v>
      </c>
    </row>
    <row r="2" spans="1:14" x14ac:dyDescent="0.75">
      <c r="I2"/>
      <c r="J2" s="71" t="s">
        <v>8583</v>
      </c>
      <c r="K2">
        <f ca="1">SUMIF($M:$M,"RK",$L:$L)</f>
        <v>280250.88</v>
      </c>
      <c r="L2" s="77">
        <f t="shared" ref="L2:L4" ca="1" si="0">(SUMIF($M$7:$M$100114,M2,$L$7:$L$100017)/25)*1</f>
        <v>1912.48</v>
      </c>
      <c r="M2" s="76" t="s">
        <v>31</v>
      </c>
      <c r="N2" s="78">
        <f ca="1">IF(M2="","",IFERROR(VLOOKUP(M2,'UK Freight Rate'!$B$5:$C$8,2,0)*L2,0))</f>
        <v>1161.8389767242779</v>
      </c>
    </row>
    <row r="3" spans="1:14" x14ac:dyDescent="0.75">
      <c r="I3"/>
      <c r="J3" s="71" t="s">
        <v>8583</v>
      </c>
      <c r="K3">
        <f ca="1">SUMIF($M:$M,"SK",$L:$L)</f>
        <v>49724.479999999996</v>
      </c>
      <c r="L3" s="77">
        <f t="shared" ca="1" si="0"/>
        <v>10778.88</v>
      </c>
      <c r="M3" s="76" t="s">
        <v>30</v>
      </c>
      <c r="N3" s="78">
        <f ca="1">IF(M3="","",IFERROR(VLOOKUP(M3,'UK Freight Rate'!$B$5:$C$8,2,0)*L3,0))</f>
        <v>1117.5056353354469</v>
      </c>
    </row>
    <row r="4" spans="1:14" x14ac:dyDescent="0.75">
      <c r="I4"/>
      <c r="J4" s="71" t="s">
        <v>8583</v>
      </c>
      <c r="K4">
        <f ca="1">SUMIF($M:$M,"Acc",$L:$L)</f>
        <v>6783.92</v>
      </c>
      <c r="L4" s="77">
        <f t="shared" ca="1" si="0"/>
        <v>260.92</v>
      </c>
      <c r="M4" s="76" t="s">
        <v>39</v>
      </c>
      <c r="N4" s="78">
        <f ca="1">IF(M4="","",IFERROR(VLOOKUP(M4,'UK Freight Rate'!$B$5:$C$8,2,0)*L4,0))</f>
        <v>49.592490785352894</v>
      </c>
    </row>
    <row r="6" spans="1:14" x14ac:dyDescent="0.75">
      <c r="A6" s="75" t="s">
        <v>33</v>
      </c>
      <c r="B6" s="67" t="s">
        <v>24</v>
      </c>
      <c r="C6" s="67" t="s">
        <v>117</v>
      </c>
      <c r="D6" s="67" t="s">
        <v>35</v>
      </c>
      <c r="E6" s="67" t="s">
        <v>118</v>
      </c>
      <c r="F6" s="67" t="s">
        <v>119</v>
      </c>
      <c r="G6" s="67" t="s">
        <v>120</v>
      </c>
      <c r="H6" s="67" t="s">
        <v>121</v>
      </c>
      <c r="I6" s="67" t="s">
        <v>122</v>
      </c>
      <c r="J6" s="67" t="s">
        <v>110</v>
      </c>
      <c r="K6" s="68" t="s">
        <v>123</v>
      </c>
      <c r="L6" s="68" t="s">
        <v>34</v>
      </c>
      <c r="M6" s="73" t="s">
        <v>8312</v>
      </c>
      <c r="N6" s="74" t="s">
        <v>8313</v>
      </c>
    </row>
    <row r="7" spans="1:14" x14ac:dyDescent="0.75">
      <c r="A7" s="72" t="s">
        <v>124</v>
      </c>
      <c r="B7" s="69" t="s">
        <v>36</v>
      </c>
      <c r="C7" s="69" t="s">
        <v>8087</v>
      </c>
      <c r="D7" s="69" t="s">
        <v>38</v>
      </c>
      <c r="E7" s="69" t="s">
        <v>53</v>
      </c>
      <c r="F7" s="69" t="s">
        <v>8086</v>
      </c>
      <c r="G7" s="69" t="s">
        <v>4527</v>
      </c>
      <c r="H7" s="69" t="s">
        <v>4526</v>
      </c>
      <c r="I7" s="69" t="s">
        <v>127</v>
      </c>
      <c r="J7" s="69" t="s">
        <v>128</v>
      </c>
      <c r="K7" s="70">
        <v>8</v>
      </c>
      <c r="L7" s="70">
        <v>8</v>
      </c>
      <c r="M7" s="71" t="str">
        <f>VLOOKUP(A7,'Item Master'!$A:$D,4,0)</f>
        <v>Acc</v>
      </c>
      <c r="N7" s="71">
        <f>IFERROR((VLOOKUP(M7,'UK Freight Rate'!$B$4:$C$8,2,0)*L7),0)</f>
        <v>1.520542412551062</v>
      </c>
    </row>
    <row r="8" spans="1:14" x14ac:dyDescent="0.75">
      <c r="A8" s="72" t="s">
        <v>124</v>
      </c>
      <c r="B8" s="69" t="s">
        <v>36</v>
      </c>
      <c r="C8" s="69" t="s">
        <v>8112</v>
      </c>
      <c r="D8" s="69" t="s">
        <v>38</v>
      </c>
      <c r="E8" s="69" t="s">
        <v>53</v>
      </c>
      <c r="F8" s="69" t="s">
        <v>8111</v>
      </c>
      <c r="G8" s="69" t="s">
        <v>4429</v>
      </c>
      <c r="H8" s="69" t="s">
        <v>4428</v>
      </c>
      <c r="I8" s="69" t="s">
        <v>127</v>
      </c>
      <c r="J8" s="69" t="s">
        <v>128</v>
      </c>
      <c r="K8" s="70">
        <v>8</v>
      </c>
      <c r="L8" s="70">
        <v>8</v>
      </c>
      <c r="M8" s="71" t="str">
        <f>VLOOKUP(A8,'Item Master'!$A:$D,4,0)</f>
        <v>Acc</v>
      </c>
      <c r="N8" s="71">
        <f>IFERROR((VLOOKUP(M8,'UK Freight Rate'!$B$4:$C$8,2,0)*L8),0)</f>
        <v>1.520542412551062</v>
      </c>
    </row>
    <row r="9" spans="1:14" x14ac:dyDescent="0.75">
      <c r="A9" s="72" t="s">
        <v>124</v>
      </c>
      <c r="B9" s="69" t="s">
        <v>36</v>
      </c>
      <c r="C9" s="69" t="s">
        <v>7943</v>
      </c>
      <c r="D9" s="69" t="s">
        <v>38</v>
      </c>
      <c r="E9" s="69" t="s">
        <v>53</v>
      </c>
      <c r="F9" s="69" t="s">
        <v>7942</v>
      </c>
      <c r="G9" s="69" t="s">
        <v>126</v>
      </c>
      <c r="H9" s="69" t="s">
        <v>4640</v>
      </c>
      <c r="I9" s="69" t="s">
        <v>127</v>
      </c>
      <c r="J9" s="69" t="s">
        <v>128</v>
      </c>
      <c r="K9" s="70">
        <v>16</v>
      </c>
      <c r="L9" s="70">
        <v>16</v>
      </c>
      <c r="M9" s="71" t="str">
        <f>VLOOKUP(A9,'Item Master'!$A:$D,4,0)</f>
        <v>Acc</v>
      </c>
      <c r="N9" s="71">
        <f>IFERROR((VLOOKUP(M9,'UK Freight Rate'!$B$4:$C$8,2,0)*L9),0)</f>
        <v>3.0410848251021241</v>
      </c>
    </row>
    <row r="10" spans="1:14" x14ac:dyDescent="0.75">
      <c r="A10" s="72" t="s">
        <v>124</v>
      </c>
      <c r="B10" s="69" t="s">
        <v>36</v>
      </c>
      <c r="C10" s="69" t="s">
        <v>7937</v>
      </c>
      <c r="D10" s="69" t="s">
        <v>38</v>
      </c>
      <c r="E10" s="69" t="s">
        <v>53</v>
      </c>
      <c r="F10" s="69" t="s">
        <v>7936</v>
      </c>
      <c r="G10" s="69" t="s">
        <v>159</v>
      </c>
      <c r="H10" s="69" t="s">
        <v>160</v>
      </c>
      <c r="I10" s="69" t="s">
        <v>127</v>
      </c>
      <c r="J10" s="69" t="s">
        <v>128</v>
      </c>
      <c r="K10" s="70">
        <v>8</v>
      </c>
      <c r="L10" s="70">
        <v>8</v>
      </c>
      <c r="M10" s="71" t="str">
        <f>VLOOKUP(A10,'Item Master'!$A:$D,4,0)</f>
        <v>Acc</v>
      </c>
      <c r="N10" s="71">
        <f>IFERROR((VLOOKUP(M10,'UK Freight Rate'!$B$4:$C$8,2,0)*L10),0)</f>
        <v>1.520542412551062</v>
      </c>
    </row>
    <row r="11" spans="1:14" x14ac:dyDescent="0.75">
      <c r="A11" s="72" t="s">
        <v>124</v>
      </c>
      <c r="B11" s="69" t="s">
        <v>36</v>
      </c>
      <c r="C11" s="69" t="s">
        <v>7923</v>
      </c>
      <c r="D11" s="69" t="s">
        <v>38</v>
      </c>
      <c r="E11" s="69" t="s">
        <v>53</v>
      </c>
      <c r="F11" s="69" t="s">
        <v>7922</v>
      </c>
      <c r="G11" s="69" t="s">
        <v>212</v>
      </c>
      <c r="H11" s="69" t="s">
        <v>213</v>
      </c>
      <c r="I11" s="69" t="s">
        <v>127</v>
      </c>
      <c r="J11" s="69" t="s">
        <v>128</v>
      </c>
      <c r="K11" s="70">
        <v>8</v>
      </c>
      <c r="L11" s="70">
        <v>8</v>
      </c>
      <c r="M11" s="71" t="str">
        <f>VLOOKUP(A11,'Item Master'!$A:$D,4,0)</f>
        <v>Acc</v>
      </c>
      <c r="N11" s="71">
        <f>IFERROR((VLOOKUP(M11,'UK Freight Rate'!$B$4:$C$8,2,0)*L11),0)</f>
        <v>1.520542412551062</v>
      </c>
    </row>
    <row r="12" spans="1:14" x14ac:dyDescent="0.75">
      <c r="A12" s="72" t="s">
        <v>124</v>
      </c>
      <c r="B12" s="69" t="s">
        <v>36</v>
      </c>
      <c r="C12" s="69" t="s">
        <v>7921</v>
      </c>
      <c r="D12" s="69" t="s">
        <v>38</v>
      </c>
      <c r="E12" s="69" t="s">
        <v>53</v>
      </c>
      <c r="F12" s="69" t="s">
        <v>7920</v>
      </c>
      <c r="G12" s="69" t="s">
        <v>220</v>
      </c>
      <c r="H12" s="69" t="s">
        <v>221</v>
      </c>
      <c r="I12" s="69" t="s">
        <v>127</v>
      </c>
      <c r="J12" s="69" t="s">
        <v>128</v>
      </c>
      <c r="K12" s="70">
        <v>8</v>
      </c>
      <c r="L12" s="70">
        <v>8</v>
      </c>
      <c r="M12" s="71" t="str">
        <f>VLOOKUP(A12,'Item Master'!$A:$D,4,0)</f>
        <v>Acc</v>
      </c>
      <c r="N12" s="71">
        <f>IFERROR((VLOOKUP(M12,'UK Freight Rate'!$B$4:$C$8,2,0)*L12),0)</f>
        <v>1.520542412551062</v>
      </c>
    </row>
    <row r="13" spans="1:14" x14ac:dyDescent="0.75">
      <c r="A13" s="72" t="s">
        <v>124</v>
      </c>
      <c r="B13" s="69" t="s">
        <v>36</v>
      </c>
      <c r="C13" s="69" t="s">
        <v>7909</v>
      </c>
      <c r="D13" s="69" t="s">
        <v>38</v>
      </c>
      <c r="E13" s="69" t="s">
        <v>53</v>
      </c>
      <c r="F13" s="69" t="s">
        <v>7908</v>
      </c>
      <c r="G13" s="69" t="s">
        <v>153</v>
      </c>
      <c r="H13" s="69" t="s">
        <v>154</v>
      </c>
      <c r="I13" s="69" t="s">
        <v>127</v>
      </c>
      <c r="J13" s="69" t="s">
        <v>128</v>
      </c>
      <c r="K13" s="70">
        <v>8</v>
      </c>
      <c r="L13" s="70">
        <v>8</v>
      </c>
      <c r="M13" s="71" t="str">
        <f>VLOOKUP(A13,'Item Master'!$A:$D,4,0)</f>
        <v>Acc</v>
      </c>
      <c r="N13" s="71">
        <f>IFERROR((VLOOKUP(M13,'UK Freight Rate'!$B$4:$C$8,2,0)*L13),0)</f>
        <v>1.520542412551062</v>
      </c>
    </row>
    <row r="14" spans="1:14" x14ac:dyDescent="0.75">
      <c r="A14" s="72" t="s">
        <v>124</v>
      </c>
      <c r="B14" s="69" t="s">
        <v>36</v>
      </c>
      <c r="C14" s="69" t="s">
        <v>7897</v>
      </c>
      <c r="D14" s="69" t="s">
        <v>38</v>
      </c>
      <c r="E14" s="69" t="s">
        <v>53</v>
      </c>
      <c r="F14" s="69" t="s">
        <v>7896</v>
      </c>
      <c r="G14" s="69" t="s">
        <v>7540</v>
      </c>
      <c r="H14" s="69" t="s">
        <v>7539</v>
      </c>
      <c r="I14" s="69" t="s">
        <v>127</v>
      </c>
      <c r="J14" s="69" t="s">
        <v>128</v>
      </c>
      <c r="K14" s="70">
        <v>8</v>
      </c>
      <c r="L14" s="70">
        <v>8</v>
      </c>
      <c r="M14" s="71" t="str">
        <f>VLOOKUP(A14,'Item Master'!$A:$D,4,0)</f>
        <v>Acc</v>
      </c>
      <c r="N14" s="71">
        <f>IFERROR((VLOOKUP(M14,'UK Freight Rate'!$B$4:$C$8,2,0)*L14),0)</f>
        <v>1.520542412551062</v>
      </c>
    </row>
    <row r="15" spans="1:14" x14ac:dyDescent="0.75">
      <c r="A15" s="72" t="s">
        <v>124</v>
      </c>
      <c r="B15" s="69" t="s">
        <v>36</v>
      </c>
      <c r="C15" s="69" t="s">
        <v>7891</v>
      </c>
      <c r="D15" s="69" t="s">
        <v>38</v>
      </c>
      <c r="E15" s="69" t="s">
        <v>53</v>
      </c>
      <c r="F15" s="69" t="s">
        <v>7890</v>
      </c>
      <c r="G15" s="69" t="s">
        <v>139</v>
      </c>
      <c r="H15" s="69" t="s">
        <v>140</v>
      </c>
      <c r="I15" s="69" t="s">
        <v>127</v>
      </c>
      <c r="J15" s="69" t="s">
        <v>128</v>
      </c>
      <c r="K15" s="70">
        <v>16</v>
      </c>
      <c r="L15" s="70">
        <v>16</v>
      </c>
      <c r="M15" s="71" t="str">
        <f>VLOOKUP(A15,'Item Master'!$A:$D,4,0)</f>
        <v>Acc</v>
      </c>
      <c r="N15" s="71">
        <f>IFERROR((VLOOKUP(M15,'UK Freight Rate'!$B$4:$C$8,2,0)*L15),0)</f>
        <v>3.0410848251021241</v>
      </c>
    </row>
    <row r="16" spans="1:14" x14ac:dyDescent="0.75">
      <c r="A16" s="72" t="s">
        <v>124</v>
      </c>
      <c r="B16" s="69" t="s">
        <v>36</v>
      </c>
      <c r="C16" s="69" t="s">
        <v>7877</v>
      </c>
      <c r="D16" s="69" t="s">
        <v>38</v>
      </c>
      <c r="E16" s="69" t="s">
        <v>53</v>
      </c>
      <c r="F16" s="69" t="s">
        <v>7876</v>
      </c>
      <c r="G16" s="69" t="s">
        <v>4459</v>
      </c>
      <c r="H16" s="69" t="s">
        <v>4458</v>
      </c>
      <c r="I16" s="69" t="s">
        <v>127</v>
      </c>
      <c r="J16" s="69" t="s">
        <v>128</v>
      </c>
      <c r="K16" s="70">
        <v>8</v>
      </c>
      <c r="L16" s="70">
        <v>8</v>
      </c>
      <c r="M16" s="71" t="str">
        <f>VLOOKUP(A16,'Item Master'!$A:$D,4,0)</f>
        <v>Acc</v>
      </c>
      <c r="N16" s="71">
        <f>IFERROR((VLOOKUP(M16,'UK Freight Rate'!$B$4:$C$8,2,0)*L16),0)</f>
        <v>1.520542412551062</v>
      </c>
    </row>
    <row r="17" spans="1:14" x14ac:dyDescent="0.75">
      <c r="A17" s="72" t="s">
        <v>124</v>
      </c>
      <c r="B17" s="69" t="s">
        <v>36</v>
      </c>
      <c r="C17" s="69" t="s">
        <v>7873</v>
      </c>
      <c r="D17" s="69" t="s">
        <v>38</v>
      </c>
      <c r="E17" s="69" t="s">
        <v>53</v>
      </c>
      <c r="F17" s="69" t="s">
        <v>7872</v>
      </c>
      <c r="G17" s="69" t="s">
        <v>157</v>
      </c>
      <c r="H17" s="69" t="s">
        <v>158</v>
      </c>
      <c r="I17" s="69" t="s">
        <v>127</v>
      </c>
      <c r="J17" s="69" t="s">
        <v>128</v>
      </c>
      <c r="K17" s="70">
        <v>48</v>
      </c>
      <c r="L17" s="70">
        <v>48</v>
      </c>
      <c r="M17" s="71" t="str">
        <f>VLOOKUP(A17,'Item Master'!$A:$D,4,0)</f>
        <v>Acc</v>
      </c>
      <c r="N17" s="71">
        <f>IFERROR((VLOOKUP(M17,'UK Freight Rate'!$B$4:$C$8,2,0)*L17),0)</f>
        <v>9.1232544753063713</v>
      </c>
    </row>
    <row r="18" spans="1:14" x14ac:dyDescent="0.75">
      <c r="A18" s="72" t="s">
        <v>124</v>
      </c>
      <c r="B18" s="69" t="s">
        <v>36</v>
      </c>
      <c r="C18" s="69" t="s">
        <v>7871</v>
      </c>
      <c r="D18" s="69" t="s">
        <v>38</v>
      </c>
      <c r="E18" s="69" t="s">
        <v>53</v>
      </c>
      <c r="F18" s="69" t="s">
        <v>7870</v>
      </c>
      <c r="G18" s="69" t="s">
        <v>135</v>
      </c>
      <c r="H18" s="69" t="s">
        <v>136</v>
      </c>
      <c r="I18" s="69" t="s">
        <v>127</v>
      </c>
      <c r="J18" s="69" t="s">
        <v>128</v>
      </c>
      <c r="K18" s="70">
        <v>48</v>
      </c>
      <c r="L18" s="70">
        <v>48</v>
      </c>
      <c r="M18" s="71" t="str">
        <f>VLOOKUP(A18,'Item Master'!$A:$D,4,0)</f>
        <v>Acc</v>
      </c>
      <c r="N18" s="71">
        <f>IFERROR((VLOOKUP(M18,'UK Freight Rate'!$B$4:$C$8,2,0)*L18),0)</f>
        <v>9.1232544753063713</v>
      </c>
    </row>
    <row r="19" spans="1:14" x14ac:dyDescent="0.75">
      <c r="A19" s="72" t="s">
        <v>124</v>
      </c>
      <c r="B19" s="69" t="s">
        <v>36</v>
      </c>
      <c r="C19" s="69" t="s">
        <v>7863</v>
      </c>
      <c r="D19" s="69" t="s">
        <v>38</v>
      </c>
      <c r="E19" s="69" t="s">
        <v>53</v>
      </c>
      <c r="F19" s="69" t="s">
        <v>7862</v>
      </c>
      <c r="G19" s="69" t="s">
        <v>207</v>
      </c>
      <c r="H19" s="69" t="s">
        <v>4706</v>
      </c>
      <c r="I19" s="69" t="s">
        <v>127</v>
      </c>
      <c r="J19" s="69" t="s">
        <v>128</v>
      </c>
      <c r="K19" s="70">
        <v>48</v>
      </c>
      <c r="L19" s="70">
        <v>48</v>
      </c>
      <c r="M19" s="71" t="str">
        <f>VLOOKUP(A19,'Item Master'!$A:$D,4,0)</f>
        <v>Acc</v>
      </c>
      <c r="N19" s="71">
        <f>IFERROR((VLOOKUP(M19,'UK Freight Rate'!$B$4:$C$8,2,0)*L19),0)</f>
        <v>9.1232544753063713</v>
      </c>
    </row>
    <row r="20" spans="1:14" x14ac:dyDescent="0.75">
      <c r="A20" s="72" t="s">
        <v>124</v>
      </c>
      <c r="B20" s="69" t="s">
        <v>36</v>
      </c>
      <c r="C20" s="69" t="s">
        <v>7861</v>
      </c>
      <c r="D20" s="69" t="s">
        <v>38</v>
      </c>
      <c r="E20" s="69" t="s">
        <v>53</v>
      </c>
      <c r="F20" s="69" t="s">
        <v>7860</v>
      </c>
      <c r="G20" s="69" t="s">
        <v>207</v>
      </c>
      <c r="H20" s="69" t="s">
        <v>4706</v>
      </c>
      <c r="I20" s="69" t="s">
        <v>127</v>
      </c>
      <c r="J20" s="69" t="s">
        <v>128</v>
      </c>
      <c r="K20" s="70">
        <v>48</v>
      </c>
      <c r="L20" s="70">
        <v>48</v>
      </c>
      <c r="M20" s="71" t="str">
        <f>VLOOKUP(A20,'Item Master'!$A:$D,4,0)</f>
        <v>Acc</v>
      </c>
      <c r="N20" s="71">
        <f>IFERROR((VLOOKUP(M20,'UK Freight Rate'!$B$4:$C$8,2,0)*L20),0)</f>
        <v>9.1232544753063713</v>
      </c>
    </row>
    <row r="21" spans="1:14" x14ac:dyDescent="0.75">
      <c r="A21" s="72" t="s">
        <v>124</v>
      </c>
      <c r="B21" s="69" t="s">
        <v>36</v>
      </c>
      <c r="C21" s="69" t="s">
        <v>8300</v>
      </c>
      <c r="D21" s="69" t="s">
        <v>38</v>
      </c>
      <c r="E21" s="69" t="s">
        <v>53</v>
      </c>
      <c r="F21" s="69" t="s">
        <v>8299</v>
      </c>
      <c r="G21" s="69" t="s">
        <v>4405</v>
      </c>
      <c r="H21" s="69" t="s">
        <v>4404</v>
      </c>
      <c r="I21" s="69" t="s">
        <v>127</v>
      </c>
      <c r="J21" s="69" t="s">
        <v>128</v>
      </c>
      <c r="K21" s="70">
        <v>8</v>
      </c>
      <c r="L21" s="70">
        <v>8</v>
      </c>
      <c r="M21" s="71" t="str">
        <f>VLOOKUP(A21,'Item Master'!$A:$D,4,0)</f>
        <v>Acc</v>
      </c>
      <c r="N21" s="71">
        <f>IFERROR((VLOOKUP(M21,'UK Freight Rate'!$B$4:$C$8,2,0)*L21),0)</f>
        <v>1.520542412551062</v>
      </c>
    </row>
    <row r="22" spans="1:14" x14ac:dyDescent="0.75">
      <c r="A22" s="72" t="s">
        <v>124</v>
      </c>
      <c r="B22" s="69" t="s">
        <v>36</v>
      </c>
      <c r="C22" s="69" t="s">
        <v>7853</v>
      </c>
      <c r="D22" s="69" t="s">
        <v>38</v>
      </c>
      <c r="E22" s="69" t="s">
        <v>53</v>
      </c>
      <c r="F22" s="69" t="s">
        <v>7852</v>
      </c>
      <c r="G22" s="69" t="s">
        <v>167</v>
      </c>
      <c r="H22" s="69" t="s">
        <v>168</v>
      </c>
      <c r="I22" s="69" t="s">
        <v>127</v>
      </c>
      <c r="J22" s="69" t="s">
        <v>128</v>
      </c>
      <c r="K22" s="70">
        <v>8</v>
      </c>
      <c r="L22" s="70">
        <v>8</v>
      </c>
      <c r="M22" s="71" t="str">
        <f>VLOOKUP(A22,'Item Master'!$A:$D,4,0)</f>
        <v>Acc</v>
      </c>
      <c r="N22" s="71">
        <f>IFERROR((VLOOKUP(M22,'UK Freight Rate'!$B$4:$C$8,2,0)*L22),0)</f>
        <v>1.520542412551062</v>
      </c>
    </row>
    <row r="23" spans="1:14" x14ac:dyDescent="0.75">
      <c r="A23" s="72" t="s">
        <v>124</v>
      </c>
      <c r="B23" s="69" t="s">
        <v>36</v>
      </c>
      <c r="C23" s="69" t="s">
        <v>7849</v>
      </c>
      <c r="D23" s="69" t="s">
        <v>38</v>
      </c>
      <c r="E23" s="69" t="s">
        <v>53</v>
      </c>
      <c r="F23" s="69" t="s">
        <v>7848</v>
      </c>
      <c r="G23" s="69" t="s">
        <v>7242</v>
      </c>
      <c r="H23" s="69" t="s">
        <v>7241</v>
      </c>
      <c r="I23" s="69" t="s">
        <v>127</v>
      </c>
      <c r="J23" s="69" t="s">
        <v>128</v>
      </c>
      <c r="K23" s="70">
        <v>8</v>
      </c>
      <c r="L23" s="70">
        <v>8</v>
      </c>
      <c r="M23" s="71" t="str">
        <f>VLOOKUP(A23,'Item Master'!$A:$D,4,0)</f>
        <v>Acc</v>
      </c>
      <c r="N23" s="71">
        <f>IFERROR((VLOOKUP(M23,'UK Freight Rate'!$B$4:$C$8,2,0)*L23),0)</f>
        <v>1.520542412551062</v>
      </c>
    </row>
    <row r="24" spans="1:14" x14ac:dyDescent="0.75">
      <c r="A24" s="72" t="s">
        <v>124</v>
      </c>
      <c r="B24" s="69" t="s">
        <v>36</v>
      </c>
      <c r="C24" s="69" t="s">
        <v>7837</v>
      </c>
      <c r="D24" s="69" t="s">
        <v>38</v>
      </c>
      <c r="E24" s="69" t="s">
        <v>53</v>
      </c>
      <c r="F24" s="69" t="s">
        <v>7836</v>
      </c>
      <c r="G24" s="69" t="s">
        <v>214</v>
      </c>
      <c r="H24" s="69" t="s">
        <v>215</v>
      </c>
      <c r="I24" s="69" t="s">
        <v>127</v>
      </c>
      <c r="J24" s="69" t="s">
        <v>128</v>
      </c>
      <c r="K24" s="70">
        <v>8</v>
      </c>
      <c r="L24" s="70">
        <v>8</v>
      </c>
      <c r="M24" s="71" t="str">
        <f>VLOOKUP(A24,'Item Master'!$A:$D,4,0)</f>
        <v>Acc</v>
      </c>
      <c r="N24" s="71">
        <f>IFERROR((VLOOKUP(M24,'UK Freight Rate'!$B$4:$C$8,2,0)*L24),0)</f>
        <v>1.520542412551062</v>
      </c>
    </row>
    <row r="25" spans="1:14" x14ac:dyDescent="0.75">
      <c r="A25" s="72" t="s">
        <v>124</v>
      </c>
      <c r="B25" s="69" t="s">
        <v>36</v>
      </c>
      <c r="C25" s="69" t="s">
        <v>7835</v>
      </c>
      <c r="D25" s="69" t="s">
        <v>38</v>
      </c>
      <c r="E25" s="69" t="s">
        <v>53</v>
      </c>
      <c r="F25" s="69" t="s">
        <v>7834</v>
      </c>
      <c r="G25" s="69" t="s">
        <v>7833</v>
      </c>
      <c r="H25" s="69" t="s">
        <v>7832</v>
      </c>
      <c r="I25" s="69" t="s">
        <v>127</v>
      </c>
      <c r="J25" s="69" t="s">
        <v>128</v>
      </c>
      <c r="K25" s="70">
        <v>8</v>
      </c>
      <c r="L25" s="70">
        <v>8</v>
      </c>
      <c r="M25" s="71" t="str">
        <f>VLOOKUP(A25,'Item Master'!$A:$D,4,0)</f>
        <v>Acc</v>
      </c>
      <c r="N25" s="71">
        <f>IFERROR((VLOOKUP(M25,'UK Freight Rate'!$B$4:$C$8,2,0)*L25),0)</f>
        <v>1.520542412551062</v>
      </c>
    </row>
    <row r="26" spans="1:14" x14ac:dyDescent="0.75">
      <c r="A26" s="72" t="s">
        <v>124</v>
      </c>
      <c r="B26" s="69" t="s">
        <v>36</v>
      </c>
      <c r="C26" s="69" t="s">
        <v>7831</v>
      </c>
      <c r="D26" s="69" t="s">
        <v>38</v>
      </c>
      <c r="E26" s="69" t="s">
        <v>53</v>
      </c>
      <c r="F26" s="69" t="s">
        <v>7830</v>
      </c>
      <c r="G26" s="69" t="s">
        <v>179</v>
      </c>
      <c r="H26" s="69" t="s">
        <v>180</v>
      </c>
      <c r="I26" s="69" t="s">
        <v>127</v>
      </c>
      <c r="J26" s="69" t="s">
        <v>128</v>
      </c>
      <c r="K26" s="70">
        <v>8</v>
      </c>
      <c r="L26" s="70">
        <v>8</v>
      </c>
      <c r="M26" s="71" t="str">
        <f>VLOOKUP(A26,'Item Master'!$A:$D,4,0)</f>
        <v>Acc</v>
      </c>
      <c r="N26" s="71">
        <f>IFERROR((VLOOKUP(M26,'UK Freight Rate'!$B$4:$C$8,2,0)*L26),0)</f>
        <v>1.520542412551062</v>
      </c>
    </row>
    <row r="27" spans="1:14" x14ac:dyDescent="0.75">
      <c r="A27" s="72" t="s">
        <v>124</v>
      </c>
      <c r="B27" s="69" t="s">
        <v>36</v>
      </c>
      <c r="C27" s="69" t="s">
        <v>7825</v>
      </c>
      <c r="D27" s="69" t="s">
        <v>38</v>
      </c>
      <c r="E27" s="69" t="s">
        <v>53</v>
      </c>
      <c r="F27" s="69" t="s">
        <v>7824</v>
      </c>
      <c r="G27" s="69" t="s">
        <v>147</v>
      </c>
      <c r="H27" s="69" t="s">
        <v>148</v>
      </c>
      <c r="I27" s="69" t="s">
        <v>127</v>
      </c>
      <c r="J27" s="69" t="s">
        <v>128</v>
      </c>
      <c r="K27" s="70">
        <v>96</v>
      </c>
      <c r="L27" s="70">
        <v>96</v>
      </c>
      <c r="M27" s="71" t="str">
        <f>VLOOKUP(A27,'Item Master'!$A:$D,4,0)</f>
        <v>Acc</v>
      </c>
      <c r="N27" s="71">
        <f>IFERROR((VLOOKUP(M27,'UK Freight Rate'!$B$4:$C$8,2,0)*L27),0)</f>
        <v>18.246508950612743</v>
      </c>
    </row>
    <row r="28" spans="1:14" x14ac:dyDescent="0.75">
      <c r="A28" s="72" t="s">
        <v>124</v>
      </c>
      <c r="B28" s="69" t="s">
        <v>36</v>
      </c>
      <c r="C28" s="69" t="s">
        <v>7823</v>
      </c>
      <c r="D28" s="69" t="s">
        <v>38</v>
      </c>
      <c r="E28" s="69" t="s">
        <v>53</v>
      </c>
      <c r="F28" s="69" t="s">
        <v>7822</v>
      </c>
      <c r="G28" s="69" t="s">
        <v>183</v>
      </c>
      <c r="H28" s="69" t="s">
        <v>184</v>
      </c>
      <c r="I28" s="69" t="s">
        <v>127</v>
      </c>
      <c r="J28" s="69" t="s">
        <v>128</v>
      </c>
      <c r="K28" s="70">
        <v>8</v>
      </c>
      <c r="L28" s="70">
        <v>8</v>
      </c>
      <c r="M28" s="71" t="str">
        <f>VLOOKUP(A28,'Item Master'!$A:$D,4,0)</f>
        <v>Acc</v>
      </c>
      <c r="N28" s="71">
        <f>IFERROR((VLOOKUP(M28,'UK Freight Rate'!$B$4:$C$8,2,0)*L28),0)</f>
        <v>1.520542412551062</v>
      </c>
    </row>
    <row r="29" spans="1:14" x14ac:dyDescent="0.75">
      <c r="A29" s="72" t="s">
        <v>124</v>
      </c>
      <c r="B29" s="69" t="s">
        <v>36</v>
      </c>
      <c r="C29" s="69" t="s">
        <v>7815</v>
      </c>
      <c r="D29" s="69" t="s">
        <v>38</v>
      </c>
      <c r="E29" s="69" t="s">
        <v>53</v>
      </c>
      <c r="F29" s="69" t="s">
        <v>7814</v>
      </c>
      <c r="G29" s="69" t="s">
        <v>4429</v>
      </c>
      <c r="H29" s="69" t="s">
        <v>4428</v>
      </c>
      <c r="I29" s="69" t="s">
        <v>127</v>
      </c>
      <c r="J29" s="69" t="s">
        <v>128</v>
      </c>
      <c r="K29" s="70">
        <v>8</v>
      </c>
      <c r="L29" s="70">
        <v>8</v>
      </c>
      <c r="M29" s="71" t="str">
        <f>VLOOKUP(A29,'Item Master'!$A:$D,4,0)</f>
        <v>Acc</v>
      </c>
      <c r="N29" s="71">
        <f>IFERROR((VLOOKUP(M29,'UK Freight Rate'!$B$4:$C$8,2,0)*L29),0)</f>
        <v>1.520542412551062</v>
      </c>
    </row>
    <row r="30" spans="1:14" x14ac:dyDescent="0.75">
      <c r="A30" s="72" t="s">
        <v>124</v>
      </c>
      <c r="B30" s="69" t="s">
        <v>36</v>
      </c>
      <c r="C30" s="69" t="s">
        <v>7811</v>
      </c>
      <c r="D30" s="69" t="s">
        <v>38</v>
      </c>
      <c r="E30" s="69" t="s">
        <v>53</v>
      </c>
      <c r="F30" s="69" t="s">
        <v>7810</v>
      </c>
      <c r="G30" s="69" t="s">
        <v>165</v>
      </c>
      <c r="H30" s="69" t="s">
        <v>166</v>
      </c>
      <c r="I30" s="69" t="s">
        <v>127</v>
      </c>
      <c r="J30" s="69" t="s">
        <v>128</v>
      </c>
      <c r="K30" s="70">
        <v>8</v>
      </c>
      <c r="L30" s="70">
        <v>8</v>
      </c>
      <c r="M30" s="71" t="str">
        <f>VLOOKUP(A30,'Item Master'!$A:$D,4,0)</f>
        <v>Acc</v>
      </c>
      <c r="N30" s="71">
        <f>IFERROR((VLOOKUP(M30,'UK Freight Rate'!$B$4:$C$8,2,0)*L30),0)</f>
        <v>1.520542412551062</v>
      </c>
    </row>
    <row r="31" spans="1:14" x14ac:dyDescent="0.75">
      <c r="A31" s="72" t="s">
        <v>124</v>
      </c>
      <c r="B31" s="69" t="s">
        <v>36</v>
      </c>
      <c r="C31" s="69" t="s">
        <v>7797</v>
      </c>
      <c r="D31" s="69" t="s">
        <v>38</v>
      </c>
      <c r="E31" s="69" t="s">
        <v>53</v>
      </c>
      <c r="F31" s="69" t="s">
        <v>7796</v>
      </c>
      <c r="G31" s="69" t="s">
        <v>7322</v>
      </c>
      <c r="H31" s="69" t="s">
        <v>7321</v>
      </c>
      <c r="I31" s="69" t="s">
        <v>127</v>
      </c>
      <c r="J31" s="69" t="s">
        <v>128</v>
      </c>
      <c r="K31" s="70">
        <v>8</v>
      </c>
      <c r="L31" s="70">
        <v>8</v>
      </c>
      <c r="M31" s="71" t="str">
        <f>VLOOKUP(A31,'Item Master'!$A:$D,4,0)</f>
        <v>Acc</v>
      </c>
      <c r="N31" s="71">
        <f>IFERROR((VLOOKUP(M31,'UK Freight Rate'!$B$4:$C$8,2,0)*L31),0)</f>
        <v>1.520542412551062</v>
      </c>
    </row>
    <row r="32" spans="1:14" x14ac:dyDescent="0.75">
      <c r="A32" s="72" t="s">
        <v>124</v>
      </c>
      <c r="B32" s="69" t="s">
        <v>36</v>
      </c>
      <c r="C32" s="69" t="s">
        <v>7795</v>
      </c>
      <c r="D32" s="69" t="s">
        <v>38</v>
      </c>
      <c r="E32" s="69" t="s">
        <v>53</v>
      </c>
      <c r="F32" s="69" t="s">
        <v>7794</v>
      </c>
      <c r="G32" s="69" t="s">
        <v>193</v>
      </c>
      <c r="H32" s="69" t="s">
        <v>194</v>
      </c>
      <c r="I32" s="69" t="s">
        <v>127</v>
      </c>
      <c r="J32" s="69" t="s">
        <v>128</v>
      </c>
      <c r="K32" s="70">
        <v>8</v>
      </c>
      <c r="L32" s="70">
        <v>8</v>
      </c>
      <c r="M32" s="71" t="str">
        <f>VLOOKUP(A32,'Item Master'!$A:$D,4,0)</f>
        <v>Acc</v>
      </c>
      <c r="N32" s="71">
        <f>IFERROR((VLOOKUP(M32,'UK Freight Rate'!$B$4:$C$8,2,0)*L32),0)</f>
        <v>1.520542412551062</v>
      </c>
    </row>
    <row r="33" spans="1:14" x14ac:dyDescent="0.75">
      <c r="A33" s="72" t="s">
        <v>124</v>
      </c>
      <c r="B33" s="69" t="s">
        <v>36</v>
      </c>
      <c r="C33" s="69" t="s">
        <v>7793</v>
      </c>
      <c r="D33" s="69" t="s">
        <v>38</v>
      </c>
      <c r="E33" s="69" t="s">
        <v>53</v>
      </c>
      <c r="F33" s="69" t="s">
        <v>7792</v>
      </c>
      <c r="G33" s="69" t="s">
        <v>7094</v>
      </c>
      <c r="H33" s="69" t="s">
        <v>7093</v>
      </c>
      <c r="I33" s="69" t="s">
        <v>127</v>
      </c>
      <c r="J33" s="69" t="s">
        <v>128</v>
      </c>
      <c r="K33" s="70">
        <v>8</v>
      </c>
      <c r="L33" s="70">
        <v>8</v>
      </c>
      <c r="M33" s="71" t="str">
        <f>VLOOKUP(A33,'Item Master'!$A:$D,4,0)</f>
        <v>Acc</v>
      </c>
      <c r="N33" s="71">
        <f>IFERROR((VLOOKUP(M33,'UK Freight Rate'!$B$4:$C$8,2,0)*L33),0)</f>
        <v>1.520542412551062</v>
      </c>
    </row>
    <row r="34" spans="1:14" x14ac:dyDescent="0.75">
      <c r="A34" s="72" t="s">
        <v>124</v>
      </c>
      <c r="B34" s="69" t="s">
        <v>36</v>
      </c>
      <c r="C34" s="69" t="s">
        <v>7787</v>
      </c>
      <c r="D34" s="69" t="s">
        <v>38</v>
      </c>
      <c r="E34" s="69" t="s">
        <v>53</v>
      </c>
      <c r="F34" s="69" t="s">
        <v>7786</v>
      </c>
      <c r="G34" s="69" t="s">
        <v>159</v>
      </c>
      <c r="H34" s="69" t="s">
        <v>160</v>
      </c>
      <c r="I34" s="69" t="s">
        <v>127</v>
      </c>
      <c r="J34" s="69" t="s">
        <v>128</v>
      </c>
      <c r="K34" s="70">
        <v>8</v>
      </c>
      <c r="L34" s="70">
        <v>8</v>
      </c>
      <c r="M34" s="71" t="str">
        <f>VLOOKUP(A34,'Item Master'!$A:$D,4,0)</f>
        <v>Acc</v>
      </c>
      <c r="N34" s="71">
        <f>IFERROR((VLOOKUP(M34,'UK Freight Rate'!$B$4:$C$8,2,0)*L34),0)</f>
        <v>1.520542412551062</v>
      </c>
    </row>
    <row r="35" spans="1:14" x14ac:dyDescent="0.75">
      <c r="A35" s="72" t="s">
        <v>124</v>
      </c>
      <c r="B35" s="69" t="s">
        <v>36</v>
      </c>
      <c r="C35" s="69" t="s">
        <v>7781</v>
      </c>
      <c r="D35" s="69" t="s">
        <v>38</v>
      </c>
      <c r="E35" s="69" t="s">
        <v>53</v>
      </c>
      <c r="F35" s="69" t="s">
        <v>7780</v>
      </c>
      <c r="G35" s="69" t="s">
        <v>126</v>
      </c>
      <c r="H35" s="69" t="s">
        <v>4640</v>
      </c>
      <c r="I35" s="69" t="s">
        <v>127</v>
      </c>
      <c r="J35" s="69" t="s">
        <v>128</v>
      </c>
      <c r="K35" s="70">
        <v>8</v>
      </c>
      <c r="L35" s="70">
        <v>8</v>
      </c>
      <c r="M35" s="71" t="str">
        <f>VLOOKUP(A35,'Item Master'!$A:$D,4,0)</f>
        <v>Acc</v>
      </c>
      <c r="N35" s="71">
        <f>IFERROR((VLOOKUP(M35,'UK Freight Rate'!$B$4:$C$8,2,0)*L35),0)</f>
        <v>1.520542412551062</v>
      </c>
    </row>
    <row r="36" spans="1:14" x14ac:dyDescent="0.75">
      <c r="A36" s="72" t="s">
        <v>124</v>
      </c>
      <c r="B36" s="69" t="s">
        <v>36</v>
      </c>
      <c r="C36" s="69" t="s">
        <v>7779</v>
      </c>
      <c r="D36" s="69" t="s">
        <v>38</v>
      </c>
      <c r="E36" s="69" t="s">
        <v>53</v>
      </c>
      <c r="F36" s="69" t="s">
        <v>7778</v>
      </c>
      <c r="G36" s="69" t="s">
        <v>137</v>
      </c>
      <c r="H36" s="69" t="s">
        <v>138</v>
      </c>
      <c r="I36" s="69" t="s">
        <v>127</v>
      </c>
      <c r="J36" s="69" t="s">
        <v>128</v>
      </c>
      <c r="K36" s="70">
        <v>48</v>
      </c>
      <c r="L36" s="70">
        <v>48</v>
      </c>
      <c r="M36" s="71" t="str">
        <f>VLOOKUP(A36,'Item Master'!$A:$D,4,0)</f>
        <v>Acc</v>
      </c>
      <c r="N36" s="71">
        <f>IFERROR((VLOOKUP(M36,'UK Freight Rate'!$B$4:$C$8,2,0)*L36),0)</f>
        <v>9.1232544753063713</v>
      </c>
    </row>
    <row r="37" spans="1:14" x14ac:dyDescent="0.75">
      <c r="A37" s="72" t="s">
        <v>124</v>
      </c>
      <c r="B37" s="69" t="s">
        <v>36</v>
      </c>
      <c r="C37" s="69" t="s">
        <v>7777</v>
      </c>
      <c r="D37" s="69" t="s">
        <v>38</v>
      </c>
      <c r="E37" s="69" t="s">
        <v>53</v>
      </c>
      <c r="F37" s="69" t="s">
        <v>7776</v>
      </c>
      <c r="G37" s="69" t="s">
        <v>6992</v>
      </c>
      <c r="H37" s="69" t="s">
        <v>6991</v>
      </c>
      <c r="I37" s="69" t="s">
        <v>127</v>
      </c>
      <c r="J37" s="69" t="s">
        <v>128</v>
      </c>
      <c r="K37" s="70">
        <v>8</v>
      </c>
      <c r="L37" s="70">
        <v>8</v>
      </c>
      <c r="M37" s="71" t="str">
        <f>VLOOKUP(A37,'Item Master'!$A:$D,4,0)</f>
        <v>Acc</v>
      </c>
      <c r="N37" s="71">
        <f>IFERROR((VLOOKUP(M37,'UK Freight Rate'!$B$4:$C$8,2,0)*L37),0)</f>
        <v>1.520542412551062</v>
      </c>
    </row>
    <row r="38" spans="1:14" x14ac:dyDescent="0.75">
      <c r="A38" s="72" t="s">
        <v>124</v>
      </c>
      <c r="B38" s="69" t="s">
        <v>36</v>
      </c>
      <c r="C38" s="69" t="s">
        <v>7759</v>
      </c>
      <c r="D38" s="69" t="s">
        <v>38</v>
      </c>
      <c r="E38" s="69" t="s">
        <v>53</v>
      </c>
      <c r="F38" s="69" t="s">
        <v>7758</v>
      </c>
      <c r="G38" s="69" t="s">
        <v>171</v>
      </c>
      <c r="H38" s="69" t="s">
        <v>172</v>
      </c>
      <c r="I38" s="69" t="s">
        <v>127</v>
      </c>
      <c r="J38" s="69" t="s">
        <v>128</v>
      </c>
      <c r="K38" s="70">
        <v>8</v>
      </c>
      <c r="L38" s="70">
        <v>8</v>
      </c>
      <c r="M38" s="71" t="str">
        <f>VLOOKUP(A38,'Item Master'!$A:$D,4,0)</f>
        <v>Acc</v>
      </c>
      <c r="N38" s="71">
        <f>IFERROR((VLOOKUP(M38,'UK Freight Rate'!$B$4:$C$8,2,0)*L38),0)</f>
        <v>1.520542412551062</v>
      </c>
    </row>
    <row r="39" spans="1:14" x14ac:dyDescent="0.75">
      <c r="A39" s="72" t="s">
        <v>124</v>
      </c>
      <c r="B39" s="69" t="s">
        <v>36</v>
      </c>
      <c r="C39" s="69" t="s">
        <v>7757</v>
      </c>
      <c r="D39" s="69" t="s">
        <v>38</v>
      </c>
      <c r="E39" s="69" t="s">
        <v>53</v>
      </c>
      <c r="F39" s="69" t="s">
        <v>7756</v>
      </c>
      <c r="G39" s="69" t="s">
        <v>4635</v>
      </c>
      <c r="H39" s="69" t="s">
        <v>4634</v>
      </c>
      <c r="I39" s="69" t="s">
        <v>127</v>
      </c>
      <c r="J39" s="69" t="s">
        <v>128</v>
      </c>
      <c r="K39" s="70">
        <v>8</v>
      </c>
      <c r="L39" s="70">
        <v>8</v>
      </c>
      <c r="M39" s="71" t="str">
        <f>VLOOKUP(A39,'Item Master'!$A:$D,4,0)</f>
        <v>Acc</v>
      </c>
      <c r="N39" s="71">
        <f>IFERROR((VLOOKUP(M39,'UK Freight Rate'!$B$4:$C$8,2,0)*L39),0)</f>
        <v>1.520542412551062</v>
      </c>
    </row>
    <row r="40" spans="1:14" x14ac:dyDescent="0.75">
      <c r="A40" s="72" t="s">
        <v>124</v>
      </c>
      <c r="B40" s="69" t="s">
        <v>36</v>
      </c>
      <c r="C40" s="69" t="s">
        <v>7755</v>
      </c>
      <c r="D40" s="69" t="s">
        <v>38</v>
      </c>
      <c r="E40" s="69" t="s">
        <v>53</v>
      </c>
      <c r="F40" s="69" t="s">
        <v>7754</v>
      </c>
      <c r="G40" s="69" t="s">
        <v>216</v>
      </c>
      <c r="H40" s="69" t="s">
        <v>217</v>
      </c>
      <c r="I40" s="69" t="s">
        <v>127</v>
      </c>
      <c r="J40" s="69" t="s">
        <v>128</v>
      </c>
      <c r="K40" s="70">
        <v>8</v>
      </c>
      <c r="L40" s="70">
        <v>8</v>
      </c>
      <c r="M40" s="71" t="str">
        <f>VLOOKUP(A40,'Item Master'!$A:$D,4,0)</f>
        <v>Acc</v>
      </c>
      <c r="N40" s="71">
        <f>IFERROR((VLOOKUP(M40,'UK Freight Rate'!$B$4:$C$8,2,0)*L40),0)</f>
        <v>1.520542412551062</v>
      </c>
    </row>
    <row r="41" spans="1:14" x14ac:dyDescent="0.75">
      <c r="A41" s="72" t="s">
        <v>124</v>
      </c>
      <c r="B41" s="69" t="s">
        <v>36</v>
      </c>
      <c r="C41" s="69" t="s">
        <v>7751</v>
      </c>
      <c r="D41" s="69" t="s">
        <v>38</v>
      </c>
      <c r="E41" s="69" t="s">
        <v>53</v>
      </c>
      <c r="F41" s="69" t="s">
        <v>7750</v>
      </c>
      <c r="G41" s="69" t="s">
        <v>6930</v>
      </c>
      <c r="H41" s="69" t="s">
        <v>6929</v>
      </c>
      <c r="I41" s="69" t="s">
        <v>127</v>
      </c>
      <c r="J41" s="69" t="s">
        <v>128</v>
      </c>
      <c r="K41" s="70">
        <v>16</v>
      </c>
      <c r="L41" s="70">
        <v>16</v>
      </c>
      <c r="M41" s="71" t="str">
        <f>VLOOKUP(A41,'Item Master'!$A:$D,4,0)</f>
        <v>Acc</v>
      </c>
      <c r="N41" s="71">
        <f>IFERROR((VLOOKUP(M41,'UK Freight Rate'!$B$4:$C$8,2,0)*L41),0)</f>
        <v>3.0410848251021241</v>
      </c>
    </row>
    <row r="42" spans="1:14" x14ac:dyDescent="0.75">
      <c r="A42" s="72" t="s">
        <v>124</v>
      </c>
      <c r="B42" s="69" t="s">
        <v>36</v>
      </c>
      <c r="C42" s="69" t="s">
        <v>8005</v>
      </c>
      <c r="D42" s="69" t="s">
        <v>38</v>
      </c>
      <c r="E42" s="69" t="s">
        <v>53</v>
      </c>
      <c r="F42" s="69" t="s">
        <v>8004</v>
      </c>
      <c r="G42" s="69" t="s">
        <v>7304</v>
      </c>
      <c r="H42" s="69" t="s">
        <v>7303</v>
      </c>
      <c r="I42" s="69" t="s">
        <v>127</v>
      </c>
      <c r="J42" s="69" t="s">
        <v>128</v>
      </c>
      <c r="K42" s="70">
        <v>8</v>
      </c>
      <c r="L42" s="70">
        <v>8</v>
      </c>
      <c r="M42" s="71" t="str">
        <f>VLOOKUP(A42,'Item Master'!$A:$D,4,0)</f>
        <v>Acc</v>
      </c>
      <c r="N42" s="71">
        <f>IFERROR((VLOOKUP(M42,'UK Freight Rate'!$B$4:$C$8,2,0)*L42),0)</f>
        <v>1.520542412551062</v>
      </c>
    </row>
    <row r="43" spans="1:14" x14ac:dyDescent="0.75">
      <c r="A43" s="72" t="s">
        <v>124</v>
      </c>
      <c r="B43" s="69" t="s">
        <v>36</v>
      </c>
      <c r="C43" s="69" t="s">
        <v>7745</v>
      </c>
      <c r="D43" s="69" t="s">
        <v>38</v>
      </c>
      <c r="E43" s="69" t="s">
        <v>53</v>
      </c>
      <c r="F43" s="69" t="s">
        <v>7744</v>
      </c>
      <c r="G43" s="69" t="s">
        <v>207</v>
      </c>
      <c r="H43" s="69" t="s">
        <v>4706</v>
      </c>
      <c r="I43" s="69" t="s">
        <v>127</v>
      </c>
      <c r="J43" s="69" t="s">
        <v>128</v>
      </c>
      <c r="K43" s="70">
        <v>48</v>
      </c>
      <c r="L43" s="70">
        <v>48</v>
      </c>
      <c r="M43" s="71" t="str">
        <f>VLOOKUP(A43,'Item Master'!$A:$D,4,0)</f>
        <v>Acc</v>
      </c>
      <c r="N43" s="71">
        <f>IFERROR((VLOOKUP(M43,'UK Freight Rate'!$B$4:$C$8,2,0)*L43),0)</f>
        <v>9.1232544753063713</v>
      </c>
    </row>
    <row r="44" spans="1:14" x14ac:dyDescent="0.75">
      <c r="A44" s="72" t="s">
        <v>124</v>
      </c>
      <c r="B44" s="69" t="s">
        <v>36</v>
      </c>
      <c r="C44" s="69" t="s">
        <v>7743</v>
      </c>
      <c r="D44" s="69" t="s">
        <v>38</v>
      </c>
      <c r="E44" s="69" t="s">
        <v>53</v>
      </c>
      <c r="F44" s="69" t="s">
        <v>7742</v>
      </c>
      <c r="G44" s="69" t="s">
        <v>7016</v>
      </c>
      <c r="H44" s="69" t="s">
        <v>7015</v>
      </c>
      <c r="I44" s="69" t="s">
        <v>127</v>
      </c>
      <c r="J44" s="69" t="s">
        <v>128</v>
      </c>
      <c r="K44" s="70">
        <v>8</v>
      </c>
      <c r="L44" s="70">
        <v>8</v>
      </c>
      <c r="M44" s="71" t="str">
        <f>VLOOKUP(A44,'Item Master'!$A:$D,4,0)</f>
        <v>Acc</v>
      </c>
      <c r="N44" s="71">
        <f>IFERROR((VLOOKUP(M44,'UK Freight Rate'!$B$4:$C$8,2,0)*L44),0)</f>
        <v>1.520542412551062</v>
      </c>
    </row>
    <row r="45" spans="1:14" x14ac:dyDescent="0.75">
      <c r="A45" s="72" t="s">
        <v>124</v>
      </c>
      <c r="B45" s="69" t="s">
        <v>36</v>
      </c>
      <c r="C45" s="69" t="s">
        <v>7999</v>
      </c>
      <c r="D45" s="69" t="s">
        <v>38</v>
      </c>
      <c r="E45" s="69" t="s">
        <v>53</v>
      </c>
      <c r="F45" s="69" t="s">
        <v>7998</v>
      </c>
      <c r="G45" s="69" t="s">
        <v>153</v>
      </c>
      <c r="H45" s="69" t="s">
        <v>154</v>
      </c>
      <c r="I45" s="69" t="s">
        <v>127</v>
      </c>
      <c r="J45" s="69" t="s">
        <v>128</v>
      </c>
      <c r="K45" s="70">
        <v>8</v>
      </c>
      <c r="L45" s="70">
        <v>8</v>
      </c>
      <c r="M45" s="71" t="str">
        <f>VLOOKUP(A45,'Item Master'!$A:$D,4,0)</f>
        <v>Acc</v>
      </c>
      <c r="N45" s="71">
        <f>IFERROR((VLOOKUP(M45,'UK Freight Rate'!$B$4:$C$8,2,0)*L45),0)</f>
        <v>1.520542412551062</v>
      </c>
    </row>
    <row r="46" spans="1:14" x14ac:dyDescent="0.75">
      <c r="A46" s="72" t="s">
        <v>124</v>
      </c>
      <c r="B46" s="69" t="s">
        <v>36</v>
      </c>
      <c r="C46" s="69" t="s">
        <v>7729</v>
      </c>
      <c r="D46" s="69" t="s">
        <v>38</v>
      </c>
      <c r="E46" s="69" t="s">
        <v>53</v>
      </c>
      <c r="F46" s="69" t="s">
        <v>7728</v>
      </c>
      <c r="G46" s="69" t="s">
        <v>7727</v>
      </c>
      <c r="H46" s="69" t="s">
        <v>7726</v>
      </c>
      <c r="I46" s="69" t="s">
        <v>127</v>
      </c>
      <c r="J46" s="69" t="s">
        <v>128</v>
      </c>
      <c r="K46" s="70">
        <v>8</v>
      </c>
      <c r="L46" s="70">
        <v>8</v>
      </c>
      <c r="M46" s="71" t="str">
        <f>VLOOKUP(A46,'Item Master'!$A:$D,4,0)</f>
        <v>Acc</v>
      </c>
      <c r="N46" s="71">
        <f>IFERROR((VLOOKUP(M46,'UK Freight Rate'!$B$4:$C$8,2,0)*L46),0)</f>
        <v>1.520542412551062</v>
      </c>
    </row>
    <row r="47" spans="1:14" x14ac:dyDescent="0.75">
      <c r="A47" s="72" t="s">
        <v>124</v>
      </c>
      <c r="B47" s="69" t="s">
        <v>36</v>
      </c>
      <c r="C47" s="69" t="s">
        <v>8122</v>
      </c>
      <c r="D47" s="69" t="s">
        <v>38</v>
      </c>
      <c r="E47" s="69" t="s">
        <v>53</v>
      </c>
      <c r="F47" s="69" t="s">
        <v>8121</v>
      </c>
      <c r="G47" s="69" t="s">
        <v>4453</v>
      </c>
      <c r="H47" s="69" t="s">
        <v>4452</v>
      </c>
      <c r="I47" s="69" t="s">
        <v>127</v>
      </c>
      <c r="J47" s="69" t="s">
        <v>128</v>
      </c>
      <c r="K47" s="70">
        <v>16</v>
      </c>
      <c r="L47" s="70">
        <v>16</v>
      </c>
      <c r="M47" s="71" t="str">
        <f>VLOOKUP(A47,'Item Master'!$A:$D,4,0)</f>
        <v>Acc</v>
      </c>
      <c r="N47" s="71">
        <f>IFERROR((VLOOKUP(M47,'UK Freight Rate'!$B$4:$C$8,2,0)*L47),0)</f>
        <v>3.0410848251021241</v>
      </c>
    </row>
    <row r="48" spans="1:14" x14ac:dyDescent="0.75">
      <c r="A48" s="72" t="s">
        <v>124</v>
      </c>
      <c r="B48" s="69" t="s">
        <v>36</v>
      </c>
      <c r="C48" s="69" t="s">
        <v>7721</v>
      </c>
      <c r="D48" s="69" t="s">
        <v>38</v>
      </c>
      <c r="E48" s="69" t="s">
        <v>53</v>
      </c>
      <c r="F48" s="69" t="s">
        <v>7720</v>
      </c>
      <c r="G48" s="69" t="s">
        <v>7444</v>
      </c>
      <c r="H48" s="69" t="s">
        <v>7443</v>
      </c>
      <c r="I48" s="69" t="s">
        <v>127</v>
      </c>
      <c r="J48" s="69" t="s">
        <v>128</v>
      </c>
      <c r="K48" s="70">
        <v>8</v>
      </c>
      <c r="L48" s="70">
        <v>8</v>
      </c>
      <c r="M48" s="71" t="str">
        <f>VLOOKUP(A48,'Item Master'!$A:$D,4,0)</f>
        <v>Acc</v>
      </c>
      <c r="N48" s="71">
        <f>IFERROR((VLOOKUP(M48,'UK Freight Rate'!$B$4:$C$8,2,0)*L48),0)</f>
        <v>1.520542412551062</v>
      </c>
    </row>
    <row r="49" spans="1:14" x14ac:dyDescent="0.75">
      <c r="A49" s="72" t="s">
        <v>124</v>
      </c>
      <c r="B49" s="69" t="s">
        <v>36</v>
      </c>
      <c r="C49" s="69" t="s">
        <v>7709</v>
      </c>
      <c r="D49" s="69" t="s">
        <v>38</v>
      </c>
      <c r="E49" s="69" t="s">
        <v>53</v>
      </c>
      <c r="F49" s="69" t="s">
        <v>7708</v>
      </c>
      <c r="G49" s="69" t="s">
        <v>131</v>
      </c>
      <c r="H49" s="69" t="s">
        <v>132</v>
      </c>
      <c r="I49" s="69" t="s">
        <v>127</v>
      </c>
      <c r="J49" s="69" t="s">
        <v>128</v>
      </c>
      <c r="K49" s="70">
        <v>16</v>
      </c>
      <c r="L49" s="70">
        <v>16</v>
      </c>
      <c r="M49" s="71" t="str">
        <f>VLOOKUP(A49,'Item Master'!$A:$D,4,0)</f>
        <v>Acc</v>
      </c>
      <c r="N49" s="71">
        <f>IFERROR((VLOOKUP(M49,'UK Freight Rate'!$B$4:$C$8,2,0)*L49),0)</f>
        <v>3.0410848251021241</v>
      </c>
    </row>
    <row r="50" spans="1:14" x14ac:dyDescent="0.75">
      <c r="A50" s="72" t="s">
        <v>124</v>
      </c>
      <c r="B50" s="69" t="s">
        <v>36</v>
      </c>
      <c r="C50" s="69" t="s">
        <v>7707</v>
      </c>
      <c r="D50" s="69" t="s">
        <v>38</v>
      </c>
      <c r="E50" s="69" t="s">
        <v>53</v>
      </c>
      <c r="F50" s="69" t="s">
        <v>7706</v>
      </c>
      <c r="G50" s="69" t="s">
        <v>141</v>
      </c>
      <c r="H50" s="69" t="s">
        <v>142</v>
      </c>
      <c r="I50" s="69" t="s">
        <v>127</v>
      </c>
      <c r="J50" s="69" t="s">
        <v>128</v>
      </c>
      <c r="K50" s="70">
        <v>56</v>
      </c>
      <c r="L50" s="70">
        <v>56</v>
      </c>
      <c r="M50" s="71" t="str">
        <f>VLOOKUP(A50,'Item Master'!$A:$D,4,0)</f>
        <v>Acc</v>
      </c>
      <c r="N50" s="71">
        <f>IFERROR((VLOOKUP(M50,'UK Freight Rate'!$B$4:$C$8,2,0)*L50),0)</f>
        <v>10.643796887857434</v>
      </c>
    </row>
    <row r="51" spans="1:14" x14ac:dyDescent="0.75">
      <c r="A51" s="72" t="s">
        <v>124</v>
      </c>
      <c r="B51" s="69" t="s">
        <v>36</v>
      </c>
      <c r="C51" s="69" t="s">
        <v>8105</v>
      </c>
      <c r="D51" s="69" t="s">
        <v>38</v>
      </c>
      <c r="E51" s="69" t="s">
        <v>53</v>
      </c>
      <c r="F51" s="69" t="s">
        <v>8104</v>
      </c>
      <c r="G51" s="69" t="s">
        <v>7771</v>
      </c>
      <c r="H51" s="69" t="s">
        <v>7770</v>
      </c>
      <c r="I51" s="69" t="s">
        <v>127</v>
      </c>
      <c r="J51" s="69" t="s">
        <v>128</v>
      </c>
      <c r="K51" s="70">
        <v>144</v>
      </c>
      <c r="L51" s="70">
        <v>144</v>
      </c>
      <c r="M51" s="71" t="str">
        <f>VLOOKUP(A51,'Item Master'!$A:$D,4,0)</f>
        <v>Acc</v>
      </c>
      <c r="N51" s="71">
        <f>IFERROR((VLOOKUP(M51,'UK Freight Rate'!$B$4:$C$8,2,0)*L51),0)</f>
        <v>27.369763425919118</v>
      </c>
    </row>
    <row r="52" spans="1:14" x14ac:dyDescent="0.75">
      <c r="A52" s="72" t="s">
        <v>124</v>
      </c>
      <c r="B52" s="69" t="s">
        <v>36</v>
      </c>
      <c r="C52" s="69" t="s">
        <v>7695</v>
      </c>
      <c r="D52" s="69" t="s">
        <v>38</v>
      </c>
      <c r="E52" s="69" t="s">
        <v>53</v>
      </c>
      <c r="F52" s="69" t="s">
        <v>7694</v>
      </c>
      <c r="G52" s="69" t="s">
        <v>157</v>
      </c>
      <c r="H52" s="69" t="s">
        <v>158</v>
      </c>
      <c r="I52" s="69" t="s">
        <v>127</v>
      </c>
      <c r="J52" s="69" t="s">
        <v>128</v>
      </c>
      <c r="K52" s="70">
        <v>48</v>
      </c>
      <c r="L52" s="70">
        <v>48</v>
      </c>
      <c r="M52" s="71" t="str">
        <f>VLOOKUP(A52,'Item Master'!$A:$D,4,0)</f>
        <v>Acc</v>
      </c>
      <c r="N52" s="71">
        <f>IFERROR((VLOOKUP(M52,'UK Freight Rate'!$B$4:$C$8,2,0)*L52),0)</f>
        <v>9.1232544753063713</v>
      </c>
    </row>
    <row r="53" spans="1:14" x14ac:dyDescent="0.75">
      <c r="A53" s="72" t="s">
        <v>124</v>
      </c>
      <c r="B53" s="69" t="s">
        <v>36</v>
      </c>
      <c r="C53" s="69" t="s">
        <v>7693</v>
      </c>
      <c r="D53" s="69" t="s">
        <v>38</v>
      </c>
      <c r="E53" s="69" t="s">
        <v>53</v>
      </c>
      <c r="F53" s="69" t="s">
        <v>7692</v>
      </c>
      <c r="G53" s="69" t="s">
        <v>7204</v>
      </c>
      <c r="H53" s="69" t="s">
        <v>7203</v>
      </c>
      <c r="I53" s="69" t="s">
        <v>127</v>
      </c>
      <c r="J53" s="69" t="s">
        <v>128</v>
      </c>
      <c r="K53" s="70">
        <v>8</v>
      </c>
      <c r="L53" s="70">
        <v>8</v>
      </c>
      <c r="M53" s="71" t="str">
        <f>VLOOKUP(A53,'Item Master'!$A:$D,4,0)</f>
        <v>Acc</v>
      </c>
      <c r="N53" s="71">
        <f>IFERROR((VLOOKUP(M53,'UK Freight Rate'!$B$4:$C$8,2,0)*L53),0)</f>
        <v>1.520542412551062</v>
      </c>
    </row>
    <row r="54" spans="1:14" x14ac:dyDescent="0.75">
      <c r="A54" s="72" t="s">
        <v>124</v>
      </c>
      <c r="B54" s="69" t="s">
        <v>36</v>
      </c>
      <c r="C54" s="69" t="s">
        <v>7691</v>
      </c>
      <c r="D54" s="69" t="s">
        <v>38</v>
      </c>
      <c r="E54" s="69" t="s">
        <v>53</v>
      </c>
      <c r="F54" s="69" t="s">
        <v>7690</v>
      </c>
      <c r="G54" s="69" t="s">
        <v>4648</v>
      </c>
      <c r="H54" s="69" t="s">
        <v>4647</v>
      </c>
      <c r="I54" s="69" t="s">
        <v>127</v>
      </c>
      <c r="J54" s="69" t="s">
        <v>128</v>
      </c>
      <c r="K54" s="70">
        <v>8</v>
      </c>
      <c r="L54" s="70">
        <v>8</v>
      </c>
      <c r="M54" s="71" t="str">
        <f>VLOOKUP(A54,'Item Master'!$A:$D,4,0)</f>
        <v>Acc</v>
      </c>
      <c r="N54" s="71">
        <f>IFERROR((VLOOKUP(M54,'UK Freight Rate'!$B$4:$C$8,2,0)*L54),0)</f>
        <v>1.520542412551062</v>
      </c>
    </row>
    <row r="55" spans="1:14" x14ac:dyDescent="0.75">
      <c r="A55" s="72" t="s">
        <v>124</v>
      </c>
      <c r="B55" s="69" t="s">
        <v>36</v>
      </c>
      <c r="C55" s="69" t="s">
        <v>7689</v>
      </c>
      <c r="D55" s="69" t="s">
        <v>38</v>
      </c>
      <c r="E55" s="69" t="s">
        <v>53</v>
      </c>
      <c r="F55" s="69" t="s">
        <v>7688</v>
      </c>
      <c r="G55" s="69" t="s">
        <v>4437</v>
      </c>
      <c r="H55" s="69" t="s">
        <v>4436</v>
      </c>
      <c r="I55" s="69" t="s">
        <v>127</v>
      </c>
      <c r="J55" s="69" t="s">
        <v>128</v>
      </c>
      <c r="K55" s="70">
        <v>8</v>
      </c>
      <c r="L55" s="70">
        <v>8</v>
      </c>
      <c r="M55" s="71" t="str">
        <f>VLOOKUP(A55,'Item Master'!$A:$D,4,0)</f>
        <v>Acc</v>
      </c>
      <c r="N55" s="71">
        <f>IFERROR((VLOOKUP(M55,'UK Freight Rate'!$B$4:$C$8,2,0)*L55),0)</f>
        <v>1.520542412551062</v>
      </c>
    </row>
    <row r="56" spans="1:14" x14ac:dyDescent="0.75">
      <c r="A56" s="72" t="s">
        <v>124</v>
      </c>
      <c r="B56" s="69" t="s">
        <v>36</v>
      </c>
      <c r="C56" s="69" t="s">
        <v>7687</v>
      </c>
      <c r="D56" s="69" t="s">
        <v>38</v>
      </c>
      <c r="E56" s="69" t="s">
        <v>53</v>
      </c>
      <c r="F56" s="69" t="s">
        <v>7686</v>
      </c>
      <c r="G56" s="69" t="s">
        <v>7304</v>
      </c>
      <c r="H56" s="69" t="s">
        <v>7303</v>
      </c>
      <c r="I56" s="69" t="s">
        <v>127</v>
      </c>
      <c r="J56" s="69" t="s">
        <v>128</v>
      </c>
      <c r="K56" s="70">
        <v>8</v>
      </c>
      <c r="L56" s="70">
        <v>8</v>
      </c>
      <c r="M56" s="71" t="str">
        <f>VLOOKUP(A56,'Item Master'!$A:$D,4,0)</f>
        <v>Acc</v>
      </c>
      <c r="N56" s="71">
        <f>IFERROR((VLOOKUP(M56,'UK Freight Rate'!$B$4:$C$8,2,0)*L56),0)</f>
        <v>1.520542412551062</v>
      </c>
    </row>
    <row r="57" spans="1:14" x14ac:dyDescent="0.75">
      <c r="A57" s="72" t="s">
        <v>124</v>
      </c>
      <c r="B57" s="69" t="s">
        <v>36</v>
      </c>
      <c r="C57" s="69" t="s">
        <v>7679</v>
      </c>
      <c r="D57" s="69" t="s">
        <v>38</v>
      </c>
      <c r="E57" s="69" t="s">
        <v>53</v>
      </c>
      <c r="F57" s="69" t="s">
        <v>7678</v>
      </c>
      <c r="G57" s="69" t="s">
        <v>4467</v>
      </c>
      <c r="H57" s="69" t="s">
        <v>4466</v>
      </c>
      <c r="I57" s="69" t="s">
        <v>127</v>
      </c>
      <c r="J57" s="69" t="s">
        <v>128</v>
      </c>
      <c r="K57" s="70">
        <v>8</v>
      </c>
      <c r="L57" s="70">
        <v>8</v>
      </c>
      <c r="M57" s="71" t="str">
        <f>VLOOKUP(A57,'Item Master'!$A:$D,4,0)</f>
        <v>Acc</v>
      </c>
      <c r="N57" s="71">
        <f>IFERROR((VLOOKUP(M57,'UK Freight Rate'!$B$4:$C$8,2,0)*L57),0)</f>
        <v>1.520542412551062</v>
      </c>
    </row>
    <row r="58" spans="1:14" x14ac:dyDescent="0.75">
      <c r="A58" s="72" t="s">
        <v>124</v>
      </c>
      <c r="B58" s="69" t="s">
        <v>36</v>
      </c>
      <c r="C58" s="69" t="s">
        <v>7675</v>
      </c>
      <c r="D58" s="69" t="s">
        <v>38</v>
      </c>
      <c r="E58" s="69" t="s">
        <v>53</v>
      </c>
      <c r="F58" s="69" t="s">
        <v>7674</v>
      </c>
      <c r="G58" s="69" t="s">
        <v>175</v>
      </c>
      <c r="H58" s="69" t="s">
        <v>176</v>
      </c>
      <c r="I58" s="69" t="s">
        <v>127</v>
      </c>
      <c r="J58" s="69" t="s">
        <v>128</v>
      </c>
      <c r="K58" s="70">
        <v>8</v>
      </c>
      <c r="L58" s="70">
        <v>8</v>
      </c>
      <c r="M58" s="71" t="str">
        <f>VLOOKUP(A58,'Item Master'!$A:$D,4,0)</f>
        <v>Acc</v>
      </c>
      <c r="N58" s="71">
        <f>IFERROR((VLOOKUP(M58,'UK Freight Rate'!$B$4:$C$8,2,0)*L58),0)</f>
        <v>1.520542412551062</v>
      </c>
    </row>
    <row r="59" spans="1:14" x14ac:dyDescent="0.75">
      <c r="A59" s="72" t="s">
        <v>124</v>
      </c>
      <c r="B59" s="69" t="s">
        <v>36</v>
      </c>
      <c r="C59" s="69" t="s">
        <v>7673</v>
      </c>
      <c r="D59" s="69" t="s">
        <v>38</v>
      </c>
      <c r="E59" s="69" t="s">
        <v>53</v>
      </c>
      <c r="F59" s="69" t="s">
        <v>7672</v>
      </c>
      <c r="G59" s="69" t="s">
        <v>4760</v>
      </c>
      <c r="H59" s="69" t="s">
        <v>4759</v>
      </c>
      <c r="I59" s="69" t="s">
        <v>127</v>
      </c>
      <c r="J59" s="69" t="s">
        <v>128</v>
      </c>
      <c r="K59" s="70">
        <v>16</v>
      </c>
      <c r="L59" s="70">
        <v>16</v>
      </c>
      <c r="M59" s="71" t="str">
        <f>VLOOKUP(A59,'Item Master'!$A:$D,4,0)</f>
        <v>Acc</v>
      </c>
      <c r="N59" s="71">
        <f>IFERROR((VLOOKUP(M59,'UK Freight Rate'!$B$4:$C$8,2,0)*L59),0)</f>
        <v>3.0410848251021241</v>
      </c>
    </row>
    <row r="60" spans="1:14" x14ac:dyDescent="0.75">
      <c r="A60" s="72" t="s">
        <v>124</v>
      </c>
      <c r="B60" s="69" t="s">
        <v>36</v>
      </c>
      <c r="C60" s="69" t="s">
        <v>7665</v>
      </c>
      <c r="D60" s="69" t="s">
        <v>38</v>
      </c>
      <c r="E60" s="69" t="s">
        <v>53</v>
      </c>
      <c r="F60" s="69" t="s">
        <v>7664</v>
      </c>
      <c r="G60" s="69" t="s">
        <v>165</v>
      </c>
      <c r="H60" s="69" t="s">
        <v>166</v>
      </c>
      <c r="I60" s="69" t="s">
        <v>127</v>
      </c>
      <c r="J60" s="69" t="s">
        <v>128</v>
      </c>
      <c r="K60" s="70">
        <v>8</v>
      </c>
      <c r="L60" s="70">
        <v>8</v>
      </c>
      <c r="M60" s="71" t="str">
        <f>VLOOKUP(A60,'Item Master'!$A:$D,4,0)</f>
        <v>Acc</v>
      </c>
      <c r="N60" s="71">
        <f>IFERROR((VLOOKUP(M60,'UK Freight Rate'!$B$4:$C$8,2,0)*L60),0)</f>
        <v>1.520542412551062</v>
      </c>
    </row>
    <row r="61" spans="1:14" x14ac:dyDescent="0.75">
      <c r="A61" s="72" t="s">
        <v>124</v>
      </c>
      <c r="B61" s="69" t="s">
        <v>36</v>
      </c>
      <c r="C61" s="69" t="s">
        <v>7663</v>
      </c>
      <c r="D61" s="69" t="s">
        <v>38</v>
      </c>
      <c r="E61" s="69" t="s">
        <v>53</v>
      </c>
      <c r="F61" s="69" t="s">
        <v>7662</v>
      </c>
      <c r="G61" s="69" t="s">
        <v>4778</v>
      </c>
      <c r="H61" s="69" t="s">
        <v>4777</v>
      </c>
      <c r="I61" s="69" t="s">
        <v>127</v>
      </c>
      <c r="J61" s="69" t="s">
        <v>128</v>
      </c>
      <c r="K61" s="70">
        <v>8</v>
      </c>
      <c r="L61" s="70">
        <v>8</v>
      </c>
      <c r="M61" s="71" t="str">
        <f>VLOOKUP(A61,'Item Master'!$A:$D,4,0)</f>
        <v>Acc</v>
      </c>
      <c r="N61" s="71">
        <f>IFERROR((VLOOKUP(M61,'UK Freight Rate'!$B$4:$C$8,2,0)*L61),0)</f>
        <v>1.520542412551062</v>
      </c>
    </row>
    <row r="62" spans="1:14" x14ac:dyDescent="0.75">
      <c r="A62" s="72" t="s">
        <v>124</v>
      </c>
      <c r="B62" s="69" t="s">
        <v>36</v>
      </c>
      <c r="C62" s="69" t="s">
        <v>7659</v>
      </c>
      <c r="D62" s="69" t="s">
        <v>38</v>
      </c>
      <c r="E62" s="69" t="s">
        <v>53</v>
      </c>
      <c r="F62" s="69" t="s">
        <v>7658</v>
      </c>
      <c r="G62" s="69" t="s">
        <v>192</v>
      </c>
      <c r="H62" s="69" t="s">
        <v>4675</v>
      </c>
      <c r="I62" s="69" t="s">
        <v>127</v>
      </c>
      <c r="J62" s="69" t="s">
        <v>128</v>
      </c>
      <c r="K62" s="70">
        <v>32</v>
      </c>
      <c r="L62" s="70">
        <v>32</v>
      </c>
      <c r="M62" s="71" t="str">
        <f>VLOOKUP(A62,'Item Master'!$A:$D,4,0)</f>
        <v>Acc</v>
      </c>
      <c r="N62" s="71">
        <f>IFERROR((VLOOKUP(M62,'UK Freight Rate'!$B$4:$C$8,2,0)*L62),0)</f>
        <v>6.0821696502042482</v>
      </c>
    </row>
    <row r="63" spans="1:14" x14ac:dyDescent="0.75">
      <c r="A63" s="72" t="s">
        <v>124</v>
      </c>
      <c r="B63" s="69" t="s">
        <v>36</v>
      </c>
      <c r="C63" s="69" t="s">
        <v>7655</v>
      </c>
      <c r="D63" s="69" t="s">
        <v>38</v>
      </c>
      <c r="E63" s="69" t="s">
        <v>53</v>
      </c>
      <c r="F63" s="69" t="s">
        <v>7654</v>
      </c>
      <c r="G63" s="69" t="s">
        <v>7226</v>
      </c>
      <c r="H63" s="69" t="s">
        <v>7225</v>
      </c>
      <c r="I63" s="69" t="s">
        <v>127</v>
      </c>
      <c r="J63" s="69" t="s">
        <v>128</v>
      </c>
      <c r="K63" s="70">
        <v>8</v>
      </c>
      <c r="L63" s="70">
        <v>8</v>
      </c>
      <c r="M63" s="71" t="str">
        <f>VLOOKUP(A63,'Item Master'!$A:$D,4,0)</f>
        <v>Acc</v>
      </c>
      <c r="N63" s="71">
        <f>IFERROR((VLOOKUP(M63,'UK Freight Rate'!$B$4:$C$8,2,0)*L63),0)</f>
        <v>1.520542412551062</v>
      </c>
    </row>
    <row r="64" spans="1:14" x14ac:dyDescent="0.75">
      <c r="A64" s="72" t="s">
        <v>124</v>
      </c>
      <c r="B64" s="69" t="s">
        <v>36</v>
      </c>
      <c r="C64" s="69" t="s">
        <v>7649</v>
      </c>
      <c r="D64" s="69" t="s">
        <v>38</v>
      </c>
      <c r="E64" s="69" t="s">
        <v>53</v>
      </c>
      <c r="F64" s="69" t="s">
        <v>7648</v>
      </c>
      <c r="G64" s="69" t="s">
        <v>135</v>
      </c>
      <c r="H64" s="69" t="s">
        <v>136</v>
      </c>
      <c r="I64" s="69" t="s">
        <v>127</v>
      </c>
      <c r="J64" s="69" t="s">
        <v>128</v>
      </c>
      <c r="K64" s="70">
        <v>48</v>
      </c>
      <c r="L64" s="70">
        <v>48</v>
      </c>
      <c r="M64" s="71" t="str">
        <f>VLOOKUP(A64,'Item Master'!$A:$D,4,0)</f>
        <v>Acc</v>
      </c>
      <c r="N64" s="71">
        <f>IFERROR((VLOOKUP(M64,'UK Freight Rate'!$B$4:$C$8,2,0)*L64),0)</f>
        <v>9.1232544753063713</v>
      </c>
    </row>
    <row r="65" spans="1:14" x14ac:dyDescent="0.75">
      <c r="A65" s="72" t="s">
        <v>124</v>
      </c>
      <c r="B65" s="69" t="s">
        <v>36</v>
      </c>
      <c r="C65" s="69" t="s">
        <v>8099</v>
      </c>
      <c r="D65" s="69" t="s">
        <v>38</v>
      </c>
      <c r="E65" s="69" t="s">
        <v>53</v>
      </c>
      <c r="F65" s="69" t="s">
        <v>8098</v>
      </c>
      <c r="G65" s="69" t="s">
        <v>185</v>
      </c>
      <c r="H65" s="69" t="s">
        <v>186</v>
      </c>
      <c r="I65" s="69" t="s">
        <v>127</v>
      </c>
      <c r="J65" s="69" t="s">
        <v>128</v>
      </c>
      <c r="K65" s="70">
        <v>24</v>
      </c>
      <c r="L65" s="70">
        <v>24</v>
      </c>
      <c r="M65" s="71" t="str">
        <f>VLOOKUP(A65,'Item Master'!$A:$D,4,0)</f>
        <v>Acc</v>
      </c>
      <c r="N65" s="71">
        <f>IFERROR((VLOOKUP(M65,'UK Freight Rate'!$B$4:$C$8,2,0)*L65),0)</f>
        <v>4.5616272376531857</v>
      </c>
    </row>
    <row r="66" spans="1:14" x14ac:dyDescent="0.75">
      <c r="A66" s="72" t="s">
        <v>124</v>
      </c>
      <c r="B66" s="69" t="s">
        <v>36</v>
      </c>
      <c r="C66" s="69" t="s">
        <v>7641</v>
      </c>
      <c r="D66" s="69" t="s">
        <v>38</v>
      </c>
      <c r="E66" s="69" t="s">
        <v>53</v>
      </c>
      <c r="F66" s="69" t="s">
        <v>7640</v>
      </c>
      <c r="G66" s="69" t="s">
        <v>7639</v>
      </c>
      <c r="H66" s="69" t="s">
        <v>7638</v>
      </c>
      <c r="I66" s="69" t="s">
        <v>127</v>
      </c>
      <c r="J66" s="69" t="s">
        <v>128</v>
      </c>
      <c r="K66" s="70">
        <v>8</v>
      </c>
      <c r="L66" s="70">
        <v>8</v>
      </c>
      <c r="M66" s="71" t="str">
        <f>VLOOKUP(A66,'Item Master'!$A:$D,4,0)</f>
        <v>Acc</v>
      </c>
      <c r="N66" s="71">
        <f>IFERROR((VLOOKUP(M66,'UK Freight Rate'!$B$4:$C$8,2,0)*L66),0)</f>
        <v>1.520542412551062</v>
      </c>
    </row>
    <row r="67" spans="1:14" x14ac:dyDescent="0.75">
      <c r="A67" s="72" t="s">
        <v>124</v>
      </c>
      <c r="B67" s="69" t="s">
        <v>36</v>
      </c>
      <c r="C67" s="69" t="s">
        <v>7631</v>
      </c>
      <c r="D67" s="69" t="s">
        <v>38</v>
      </c>
      <c r="E67" s="69" t="s">
        <v>53</v>
      </c>
      <c r="F67" s="69" t="s">
        <v>7630</v>
      </c>
      <c r="G67" s="69" t="s">
        <v>7304</v>
      </c>
      <c r="H67" s="69" t="s">
        <v>7303</v>
      </c>
      <c r="I67" s="69" t="s">
        <v>127</v>
      </c>
      <c r="J67" s="69" t="s">
        <v>128</v>
      </c>
      <c r="K67" s="70">
        <v>8</v>
      </c>
      <c r="L67" s="70">
        <v>8</v>
      </c>
      <c r="M67" s="71" t="str">
        <f>VLOOKUP(A67,'Item Master'!$A:$D,4,0)</f>
        <v>Acc</v>
      </c>
      <c r="N67" s="71">
        <f>IFERROR((VLOOKUP(M67,'UK Freight Rate'!$B$4:$C$8,2,0)*L67),0)</f>
        <v>1.520542412551062</v>
      </c>
    </row>
    <row r="68" spans="1:14" x14ac:dyDescent="0.75">
      <c r="A68" s="72" t="s">
        <v>124</v>
      </c>
      <c r="B68" s="69" t="s">
        <v>36</v>
      </c>
      <c r="C68" s="69" t="s">
        <v>7629</v>
      </c>
      <c r="D68" s="69" t="s">
        <v>38</v>
      </c>
      <c r="E68" s="69" t="s">
        <v>53</v>
      </c>
      <c r="F68" s="69" t="s">
        <v>7628</v>
      </c>
      <c r="G68" s="69" t="s">
        <v>188</v>
      </c>
      <c r="H68" s="69" t="s">
        <v>189</v>
      </c>
      <c r="I68" s="69" t="s">
        <v>127</v>
      </c>
      <c r="J68" s="69" t="s">
        <v>128</v>
      </c>
      <c r="K68" s="70">
        <v>8</v>
      </c>
      <c r="L68" s="70">
        <v>8</v>
      </c>
      <c r="M68" s="71" t="str">
        <f>VLOOKUP(A68,'Item Master'!$A:$D,4,0)</f>
        <v>Acc</v>
      </c>
      <c r="N68" s="71">
        <f>IFERROR((VLOOKUP(M68,'UK Freight Rate'!$B$4:$C$8,2,0)*L68),0)</f>
        <v>1.520542412551062</v>
      </c>
    </row>
    <row r="69" spans="1:14" x14ac:dyDescent="0.75">
      <c r="A69" s="72" t="s">
        <v>124</v>
      </c>
      <c r="B69" s="69" t="s">
        <v>36</v>
      </c>
      <c r="C69" s="69" t="s">
        <v>7614</v>
      </c>
      <c r="D69" s="69" t="s">
        <v>38</v>
      </c>
      <c r="E69" s="69" t="s">
        <v>53</v>
      </c>
      <c r="F69" s="69" t="s">
        <v>7613</v>
      </c>
      <c r="G69" s="69" t="s">
        <v>165</v>
      </c>
      <c r="H69" s="69" t="s">
        <v>166</v>
      </c>
      <c r="I69" s="69" t="s">
        <v>127</v>
      </c>
      <c r="J69" s="69" t="s">
        <v>128</v>
      </c>
      <c r="K69" s="70">
        <v>8</v>
      </c>
      <c r="L69" s="70">
        <v>8</v>
      </c>
      <c r="M69" s="71" t="str">
        <f>VLOOKUP(A69,'Item Master'!$A:$D,4,0)</f>
        <v>Acc</v>
      </c>
      <c r="N69" s="71">
        <f>IFERROR((VLOOKUP(M69,'UK Freight Rate'!$B$4:$C$8,2,0)*L69),0)</f>
        <v>1.520542412551062</v>
      </c>
    </row>
    <row r="70" spans="1:14" x14ac:dyDescent="0.75">
      <c r="A70" s="72" t="s">
        <v>124</v>
      </c>
      <c r="B70" s="69" t="s">
        <v>36</v>
      </c>
      <c r="C70" s="69" t="s">
        <v>7604</v>
      </c>
      <c r="D70" s="69" t="s">
        <v>38</v>
      </c>
      <c r="E70" s="69" t="s">
        <v>53</v>
      </c>
      <c r="F70" s="69" t="s">
        <v>7603</v>
      </c>
      <c r="G70" s="69" t="s">
        <v>4658</v>
      </c>
      <c r="H70" s="69" t="s">
        <v>4657</v>
      </c>
      <c r="I70" s="69" t="s">
        <v>127</v>
      </c>
      <c r="J70" s="69" t="s">
        <v>128</v>
      </c>
      <c r="K70" s="70">
        <v>32</v>
      </c>
      <c r="L70" s="70">
        <v>32</v>
      </c>
      <c r="M70" s="71" t="str">
        <f>VLOOKUP(A70,'Item Master'!$A:$D,4,0)</f>
        <v>Acc</v>
      </c>
      <c r="N70" s="71">
        <f>IFERROR((VLOOKUP(M70,'UK Freight Rate'!$B$4:$C$8,2,0)*L70),0)</f>
        <v>6.0821696502042482</v>
      </c>
    </row>
    <row r="71" spans="1:14" x14ac:dyDescent="0.75">
      <c r="A71" s="72" t="s">
        <v>124</v>
      </c>
      <c r="B71" s="69" t="s">
        <v>36</v>
      </c>
      <c r="C71" s="69" t="s">
        <v>7598</v>
      </c>
      <c r="D71" s="69" t="s">
        <v>38</v>
      </c>
      <c r="E71" s="69" t="s">
        <v>53</v>
      </c>
      <c r="F71" s="69" t="s">
        <v>7597</v>
      </c>
      <c r="G71" s="69" t="s">
        <v>157</v>
      </c>
      <c r="H71" s="69" t="s">
        <v>158</v>
      </c>
      <c r="I71" s="69" t="s">
        <v>127</v>
      </c>
      <c r="J71" s="69" t="s">
        <v>128</v>
      </c>
      <c r="K71" s="70">
        <v>48</v>
      </c>
      <c r="L71" s="70">
        <v>48</v>
      </c>
      <c r="M71" s="71" t="str">
        <f>VLOOKUP(A71,'Item Master'!$A:$D,4,0)</f>
        <v>Acc</v>
      </c>
      <c r="N71" s="71">
        <f>IFERROR((VLOOKUP(M71,'UK Freight Rate'!$B$4:$C$8,2,0)*L71),0)</f>
        <v>9.1232544753063713</v>
      </c>
    </row>
    <row r="72" spans="1:14" x14ac:dyDescent="0.75">
      <c r="A72" s="72" t="s">
        <v>124</v>
      </c>
      <c r="B72" s="69" t="s">
        <v>36</v>
      </c>
      <c r="C72" s="69" t="s">
        <v>7594</v>
      </c>
      <c r="D72" s="69" t="s">
        <v>38</v>
      </c>
      <c r="E72" s="69" t="s">
        <v>53</v>
      </c>
      <c r="F72" s="69" t="s">
        <v>7593</v>
      </c>
      <c r="G72" s="69" t="s">
        <v>171</v>
      </c>
      <c r="H72" s="69" t="s">
        <v>172</v>
      </c>
      <c r="I72" s="69" t="s">
        <v>127</v>
      </c>
      <c r="J72" s="69" t="s">
        <v>128</v>
      </c>
      <c r="K72" s="70">
        <v>16</v>
      </c>
      <c r="L72" s="70">
        <v>16</v>
      </c>
      <c r="M72" s="71" t="str">
        <f>VLOOKUP(A72,'Item Master'!$A:$D,4,0)</f>
        <v>Acc</v>
      </c>
      <c r="N72" s="71">
        <f>IFERROR((VLOOKUP(M72,'UK Freight Rate'!$B$4:$C$8,2,0)*L72),0)</f>
        <v>3.0410848251021241</v>
      </c>
    </row>
    <row r="73" spans="1:14" x14ac:dyDescent="0.75">
      <c r="A73" s="72" t="s">
        <v>124</v>
      </c>
      <c r="B73" s="69" t="s">
        <v>36</v>
      </c>
      <c r="C73" s="69" t="s">
        <v>7592</v>
      </c>
      <c r="D73" s="69" t="s">
        <v>38</v>
      </c>
      <c r="E73" s="69" t="s">
        <v>53</v>
      </c>
      <c r="F73" s="69" t="s">
        <v>7591</v>
      </c>
      <c r="G73" s="69" t="s">
        <v>149</v>
      </c>
      <c r="H73" s="69" t="s">
        <v>150</v>
      </c>
      <c r="I73" s="69" t="s">
        <v>127</v>
      </c>
      <c r="J73" s="69" t="s">
        <v>128</v>
      </c>
      <c r="K73" s="70">
        <v>8</v>
      </c>
      <c r="L73" s="70">
        <v>8</v>
      </c>
      <c r="M73" s="71" t="str">
        <f>VLOOKUP(A73,'Item Master'!$A:$D,4,0)</f>
        <v>Acc</v>
      </c>
      <c r="N73" s="71">
        <f>IFERROR((VLOOKUP(M73,'UK Freight Rate'!$B$4:$C$8,2,0)*L73),0)</f>
        <v>1.520542412551062</v>
      </c>
    </row>
    <row r="74" spans="1:14" x14ac:dyDescent="0.75">
      <c r="A74" s="72" t="s">
        <v>124</v>
      </c>
      <c r="B74" s="69" t="s">
        <v>36</v>
      </c>
      <c r="C74" s="69" t="s">
        <v>7584</v>
      </c>
      <c r="D74" s="69" t="s">
        <v>38</v>
      </c>
      <c r="E74" s="69" t="s">
        <v>53</v>
      </c>
      <c r="F74" s="69" t="s">
        <v>7583</v>
      </c>
      <c r="G74" s="69" t="s">
        <v>4467</v>
      </c>
      <c r="H74" s="69" t="s">
        <v>4466</v>
      </c>
      <c r="I74" s="69" t="s">
        <v>127</v>
      </c>
      <c r="J74" s="69" t="s">
        <v>128</v>
      </c>
      <c r="K74" s="70">
        <v>8</v>
      </c>
      <c r="L74" s="70">
        <v>8</v>
      </c>
      <c r="M74" s="71" t="str">
        <f>VLOOKUP(A74,'Item Master'!$A:$D,4,0)</f>
        <v>Acc</v>
      </c>
      <c r="N74" s="71">
        <f>IFERROR((VLOOKUP(M74,'UK Freight Rate'!$B$4:$C$8,2,0)*L74),0)</f>
        <v>1.520542412551062</v>
      </c>
    </row>
    <row r="75" spans="1:14" x14ac:dyDescent="0.75">
      <c r="A75" s="72" t="s">
        <v>124</v>
      </c>
      <c r="B75" s="69" t="s">
        <v>36</v>
      </c>
      <c r="C75" s="69" t="s">
        <v>7576</v>
      </c>
      <c r="D75" s="69" t="s">
        <v>38</v>
      </c>
      <c r="E75" s="69" t="s">
        <v>53</v>
      </c>
      <c r="F75" s="69" t="s">
        <v>7575</v>
      </c>
      <c r="G75" s="69" t="s">
        <v>7342</v>
      </c>
      <c r="H75" s="69" t="s">
        <v>7341</v>
      </c>
      <c r="I75" s="69" t="s">
        <v>127</v>
      </c>
      <c r="J75" s="69" t="s">
        <v>128</v>
      </c>
      <c r="K75" s="70">
        <v>8</v>
      </c>
      <c r="L75" s="70">
        <v>8</v>
      </c>
      <c r="M75" s="71" t="str">
        <f>VLOOKUP(A75,'Item Master'!$A:$D,4,0)</f>
        <v>Acc</v>
      </c>
      <c r="N75" s="71">
        <f>IFERROR((VLOOKUP(M75,'UK Freight Rate'!$B$4:$C$8,2,0)*L75),0)</f>
        <v>1.520542412551062</v>
      </c>
    </row>
    <row r="76" spans="1:14" x14ac:dyDescent="0.75">
      <c r="A76" s="72" t="s">
        <v>124</v>
      </c>
      <c r="B76" s="69" t="s">
        <v>36</v>
      </c>
      <c r="C76" s="69" t="s">
        <v>8307</v>
      </c>
      <c r="D76" s="69" t="s">
        <v>38</v>
      </c>
      <c r="E76" s="69" t="s">
        <v>53</v>
      </c>
      <c r="F76" s="69" t="s">
        <v>8306</v>
      </c>
      <c r="G76" s="69" t="s">
        <v>129</v>
      </c>
      <c r="H76" s="69" t="s">
        <v>130</v>
      </c>
      <c r="I76" s="69" t="s">
        <v>127</v>
      </c>
      <c r="J76" s="69" t="s">
        <v>128</v>
      </c>
      <c r="K76" s="70">
        <v>96</v>
      </c>
      <c r="L76" s="70">
        <v>96</v>
      </c>
      <c r="M76" s="71" t="str">
        <f>VLOOKUP(A76,'Item Master'!$A:$D,4,0)</f>
        <v>Acc</v>
      </c>
      <c r="N76" s="71">
        <f>IFERROR((VLOOKUP(M76,'UK Freight Rate'!$B$4:$C$8,2,0)*L76),0)</f>
        <v>18.246508950612743</v>
      </c>
    </row>
    <row r="77" spans="1:14" x14ac:dyDescent="0.75">
      <c r="A77" s="72" t="s">
        <v>124</v>
      </c>
      <c r="B77" s="69" t="s">
        <v>36</v>
      </c>
      <c r="C77" s="69" t="s">
        <v>7552</v>
      </c>
      <c r="D77" s="69" t="s">
        <v>38</v>
      </c>
      <c r="E77" s="69" t="s">
        <v>53</v>
      </c>
      <c r="F77" s="69" t="s">
        <v>7551</v>
      </c>
      <c r="G77" s="69" t="s">
        <v>4421</v>
      </c>
      <c r="H77" s="69" t="s">
        <v>4420</v>
      </c>
      <c r="I77" s="69" t="s">
        <v>127</v>
      </c>
      <c r="J77" s="69" t="s">
        <v>128</v>
      </c>
      <c r="K77" s="70">
        <v>8</v>
      </c>
      <c r="L77" s="70">
        <v>8</v>
      </c>
      <c r="M77" s="71" t="str">
        <f>VLOOKUP(A77,'Item Master'!$A:$D,4,0)</f>
        <v>Acc</v>
      </c>
      <c r="N77" s="71">
        <f>IFERROR((VLOOKUP(M77,'UK Freight Rate'!$B$4:$C$8,2,0)*L77),0)</f>
        <v>1.520542412551062</v>
      </c>
    </row>
    <row r="78" spans="1:14" x14ac:dyDescent="0.75">
      <c r="A78" s="72" t="s">
        <v>124</v>
      </c>
      <c r="B78" s="69" t="s">
        <v>36</v>
      </c>
      <c r="C78" s="69" t="s">
        <v>7987</v>
      </c>
      <c r="D78" s="69" t="s">
        <v>38</v>
      </c>
      <c r="E78" s="69" t="s">
        <v>53</v>
      </c>
      <c r="F78" s="69" t="s">
        <v>7986</v>
      </c>
      <c r="G78" s="69" t="s">
        <v>7985</v>
      </c>
      <c r="H78" s="69" t="s">
        <v>7984</v>
      </c>
      <c r="I78" s="69" t="s">
        <v>127</v>
      </c>
      <c r="J78" s="69" t="s">
        <v>128</v>
      </c>
      <c r="K78" s="70">
        <v>2208</v>
      </c>
      <c r="L78" s="70">
        <v>2208</v>
      </c>
      <c r="M78" s="71" t="str">
        <f>VLOOKUP(A78,'Item Master'!$A:$D,4,0)</f>
        <v>Acc</v>
      </c>
      <c r="N78" s="71">
        <f>IFERROR((VLOOKUP(M78,'UK Freight Rate'!$B$4:$C$8,2,0)*L78),0)</f>
        <v>419.66970586409315</v>
      </c>
    </row>
    <row r="79" spans="1:14" x14ac:dyDescent="0.75">
      <c r="A79" s="72" t="s">
        <v>124</v>
      </c>
      <c r="B79" s="69" t="s">
        <v>36</v>
      </c>
      <c r="C79" s="69" t="s">
        <v>7534</v>
      </c>
      <c r="D79" s="69" t="s">
        <v>38</v>
      </c>
      <c r="E79" s="69" t="s">
        <v>53</v>
      </c>
      <c r="F79" s="69" t="s">
        <v>7533</v>
      </c>
      <c r="G79" s="69" t="s">
        <v>6894</v>
      </c>
      <c r="H79" s="69" t="s">
        <v>6893</v>
      </c>
      <c r="I79" s="69" t="s">
        <v>127</v>
      </c>
      <c r="J79" s="69" t="s">
        <v>128</v>
      </c>
      <c r="K79" s="70">
        <v>8</v>
      </c>
      <c r="L79" s="70">
        <v>8</v>
      </c>
      <c r="M79" s="71" t="str">
        <f>VLOOKUP(A79,'Item Master'!$A:$D,4,0)</f>
        <v>Acc</v>
      </c>
      <c r="N79" s="71">
        <f>IFERROR((VLOOKUP(M79,'UK Freight Rate'!$B$4:$C$8,2,0)*L79),0)</f>
        <v>1.520542412551062</v>
      </c>
    </row>
    <row r="80" spans="1:14" x14ac:dyDescent="0.75">
      <c r="A80" s="72" t="s">
        <v>124</v>
      </c>
      <c r="B80" s="69" t="s">
        <v>36</v>
      </c>
      <c r="C80" s="69" t="s">
        <v>7530</v>
      </c>
      <c r="D80" s="69" t="s">
        <v>38</v>
      </c>
      <c r="E80" s="69" t="s">
        <v>53</v>
      </c>
      <c r="F80" s="69" t="s">
        <v>7529</v>
      </c>
      <c r="G80" s="69" t="s">
        <v>4648</v>
      </c>
      <c r="H80" s="69" t="s">
        <v>4647</v>
      </c>
      <c r="I80" s="69" t="s">
        <v>127</v>
      </c>
      <c r="J80" s="69" t="s">
        <v>128</v>
      </c>
      <c r="K80" s="70">
        <v>8</v>
      </c>
      <c r="L80" s="70">
        <v>8</v>
      </c>
      <c r="M80" s="71" t="str">
        <f>VLOOKUP(A80,'Item Master'!$A:$D,4,0)</f>
        <v>Acc</v>
      </c>
      <c r="N80" s="71">
        <f>IFERROR((VLOOKUP(M80,'UK Freight Rate'!$B$4:$C$8,2,0)*L80),0)</f>
        <v>1.520542412551062</v>
      </c>
    </row>
    <row r="81" spans="1:14" x14ac:dyDescent="0.75">
      <c r="A81" s="72" t="s">
        <v>124</v>
      </c>
      <c r="B81" s="69" t="s">
        <v>36</v>
      </c>
      <c r="C81" s="69" t="s">
        <v>7520</v>
      </c>
      <c r="D81" s="69" t="s">
        <v>38</v>
      </c>
      <c r="E81" s="69" t="s">
        <v>53</v>
      </c>
      <c r="F81" s="69" t="s">
        <v>7519</v>
      </c>
      <c r="G81" s="69" t="s">
        <v>145</v>
      </c>
      <c r="H81" s="69" t="s">
        <v>146</v>
      </c>
      <c r="I81" s="69" t="s">
        <v>127</v>
      </c>
      <c r="J81" s="69" t="s">
        <v>128</v>
      </c>
      <c r="K81" s="70">
        <v>8</v>
      </c>
      <c r="L81" s="70">
        <v>8</v>
      </c>
      <c r="M81" s="71" t="str">
        <f>VLOOKUP(A81,'Item Master'!$A:$D,4,0)</f>
        <v>Acc</v>
      </c>
      <c r="N81" s="71">
        <f>IFERROR((VLOOKUP(M81,'UK Freight Rate'!$B$4:$C$8,2,0)*L81),0)</f>
        <v>1.520542412551062</v>
      </c>
    </row>
    <row r="82" spans="1:14" x14ac:dyDescent="0.75">
      <c r="A82" s="72" t="s">
        <v>124</v>
      </c>
      <c r="B82" s="69" t="s">
        <v>36</v>
      </c>
      <c r="C82" s="69" t="s">
        <v>7516</v>
      </c>
      <c r="D82" s="69" t="s">
        <v>38</v>
      </c>
      <c r="E82" s="69" t="s">
        <v>53</v>
      </c>
      <c r="F82" s="69" t="s">
        <v>7515</v>
      </c>
      <c r="G82" s="69" t="s">
        <v>147</v>
      </c>
      <c r="H82" s="69" t="s">
        <v>148</v>
      </c>
      <c r="I82" s="69" t="s">
        <v>127</v>
      </c>
      <c r="J82" s="69" t="s">
        <v>128</v>
      </c>
      <c r="K82" s="70">
        <v>96</v>
      </c>
      <c r="L82" s="70">
        <v>96</v>
      </c>
      <c r="M82" s="71" t="str">
        <f>VLOOKUP(A82,'Item Master'!$A:$D,4,0)</f>
        <v>Acc</v>
      </c>
      <c r="N82" s="71">
        <f>IFERROR((VLOOKUP(M82,'UK Freight Rate'!$B$4:$C$8,2,0)*L82),0)</f>
        <v>18.246508950612743</v>
      </c>
    </row>
    <row r="83" spans="1:14" x14ac:dyDescent="0.75">
      <c r="A83" s="72" t="s">
        <v>124</v>
      </c>
      <c r="B83" s="69" t="s">
        <v>36</v>
      </c>
      <c r="C83" s="69" t="s">
        <v>7504</v>
      </c>
      <c r="D83" s="69" t="s">
        <v>38</v>
      </c>
      <c r="E83" s="69" t="s">
        <v>53</v>
      </c>
      <c r="F83" s="69" t="s">
        <v>7503</v>
      </c>
      <c r="G83" s="69" t="s">
        <v>153</v>
      </c>
      <c r="H83" s="69" t="s">
        <v>154</v>
      </c>
      <c r="I83" s="69" t="s">
        <v>127</v>
      </c>
      <c r="J83" s="69" t="s">
        <v>128</v>
      </c>
      <c r="K83" s="70">
        <v>8</v>
      </c>
      <c r="L83" s="70">
        <v>8</v>
      </c>
      <c r="M83" s="71" t="str">
        <f>VLOOKUP(A83,'Item Master'!$A:$D,4,0)</f>
        <v>Acc</v>
      </c>
      <c r="N83" s="71">
        <f>IFERROR((VLOOKUP(M83,'UK Freight Rate'!$B$4:$C$8,2,0)*L83),0)</f>
        <v>1.520542412551062</v>
      </c>
    </row>
    <row r="84" spans="1:14" x14ac:dyDescent="0.75">
      <c r="A84" s="72" t="s">
        <v>124</v>
      </c>
      <c r="B84" s="69" t="s">
        <v>36</v>
      </c>
      <c r="C84" s="69" t="s">
        <v>7496</v>
      </c>
      <c r="D84" s="69" t="s">
        <v>38</v>
      </c>
      <c r="E84" s="69" t="s">
        <v>53</v>
      </c>
      <c r="F84" s="69" t="s">
        <v>7495</v>
      </c>
      <c r="G84" s="69" t="s">
        <v>7364</v>
      </c>
      <c r="H84" s="69" t="s">
        <v>7363</v>
      </c>
      <c r="I84" s="69" t="s">
        <v>127</v>
      </c>
      <c r="J84" s="69" t="s">
        <v>128</v>
      </c>
      <c r="K84" s="70">
        <v>8</v>
      </c>
      <c r="L84" s="70">
        <v>8</v>
      </c>
      <c r="M84" s="71" t="str">
        <f>VLOOKUP(A84,'Item Master'!$A:$D,4,0)</f>
        <v>Acc</v>
      </c>
      <c r="N84" s="71">
        <f>IFERROR((VLOOKUP(M84,'UK Freight Rate'!$B$4:$C$8,2,0)*L84),0)</f>
        <v>1.520542412551062</v>
      </c>
    </row>
    <row r="85" spans="1:14" x14ac:dyDescent="0.75">
      <c r="A85" s="72" t="s">
        <v>124</v>
      </c>
      <c r="B85" s="69" t="s">
        <v>36</v>
      </c>
      <c r="C85" s="69" t="s">
        <v>7492</v>
      </c>
      <c r="D85" s="69" t="s">
        <v>38</v>
      </c>
      <c r="E85" s="69" t="s">
        <v>53</v>
      </c>
      <c r="F85" s="69" t="s">
        <v>7491</v>
      </c>
      <c r="G85" s="69" t="s">
        <v>7490</v>
      </c>
      <c r="H85" s="69" t="s">
        <v>7489</v>
      </c>
      <c r="I85" s="69" t="s">
        <v>127</v>
      </c>
      <c r="J85" s="69" t="s">
        <v>128</v>
      </c>
      <c r="K85" s="70">
        <v>8</v>
      </c>
      <c r="L85" s="70">
        <v>8</v>
      </c>
      <c r="M85" s="71" t="str">
        <f>VLOOKUP(A85,'Item Master'!$A:$D,4,0)</f>
        <v>Acc</v>
      </c>
      <c r="N85" s="71">
        <f>IFERROR((VLOOKUP(M85,'UK Freight Rate'!$B$4:$C$8,2,0)*L85),0)</f>
        <v>1.520542412551062</v>
      </c>
    </row>
    <row r="86" spans="1:14" x14ac:dyDescent="0.75">
      <c r="A86" s="72" t="s">
        <v>124</v>
      </c>
      <c r="B86" s="69" t="s">
        <v>36</v>
      </c>
      <c r="C86" s="69" t="s">
        <v>7488</v>
      </c>
      <c r="D86" s="69" t="s">
        <v>38</v>
      </c>
      <c r="E86" s="69" t="s">
        <v>53</v>
      </c>
      <c r="F86" s="69" t="s">
        <v>7487</v>
      </c>
      <c r="G86" s="69" t="s">
        <v>6902</v>
      </c>
      <c r="H86" s="69" t="s">
        <v>6901</v>
      </c>
      <c r="I86" s="69" t="s">
        <v>127</v>
      </c>
      <c r="J86" s="69" t="s">
        <v>128</v>
      </c>
      <c r="K86" s="70">
        <v>8</v>
      </c>
      <c r="L86" s="70">
        <v>8</v>
      </c>
      <c r="M86" s="71" t="str">
        <f>VLOOKUP(A86,'Item Master'!$A:$D,4,0)</f>
        <v>Acc</v>
      </c>
      <c r="N86" s="71">
        <f>IFERROR((VLOOKUP(M86,'UK Freight Rate'!$B$4:$C$8,2,0)*L86),0)</f>
        <v>1.520542412551062</v>
      </c>
    </row>
    <row r="87" spans="1:14" x14ac:dyDescent="0.75">
      <c r="A87" s="72" t="s">
        <v>124</v>
      </c>
      <c r="B87" s="69" t="s">
        <v>36</v>
      </c>
      <c r="C87" s="69" t="s">
        <v>7468</v>
      </c>
      <c r="D87" s="69" t="s">
        <v>38</v>
      </c>
      <c r="E87" s="69" t="s">
        <v>53</v>
      </c>
      <c r="F87" s="69" t="s">
        <v>7467</v>
      </c>
      <c r="G87" s="69" t="s">
        <v>4764</v>
      </c>
      <c r="H87" s="69" t="s">
        <v>4763</v>
      </c>
      <c r="I87" s="69" t="s">
        <v>127</v>
      </c>
      <c r="J87" s="69" t="s">
        <v>128</v>
      </c>
      <c r="K87" s="70">
        <v>24</v>
      </c>
      <c r="L87" s="70">
        <v>24</v>
      </c>
      <c r="M87" s="71" t="str">
        <f>VLOOKUP(A87,'Item Master'!$A:$D,4,0)</f>
        <v>Acc</v>
      </c>
      <c r="N87" s="71">
        <f>IFERROR((VLOOKUP(M87,'UK Freight Rate'!$B$4:$C$8,2,0)*L87),0)</f>
        <v>4.5616272376531857</v>
      </c>
    </row>
    <row r="88" spans="1:14" x14ac:dyDescent="0.75">
      <c r="A88" s="72" t="s">
        <v>124</v>
      </c>
      <c r="B88" s="69" t="s">
        <v>36</v>
      </c>
      <c r="C88" s="69" t="s">
        <v>7462</v>
      </c>
      <c r="D88" s="69" t="s">
        <v>38</v>
      </c>
      <c r="E88" s="69" t="s">
        <v>53</v>
      </c>
      <c r="F88" s="69" t="s">
        <v>7461</v>
      </c>
      <c r="G88" s="69" t="s">
        <v>6878</v>
      </c>
      <c r="H88" s="69" t="s">
        <v>6877</v>
      </c>
      <c r="I88" s="69" t="s">
        <v>127</v>
      </c>
      <c r="J88" s="69" t="s">
        <v>128</v>
      </c>
      <c r="K88" s="70">
        <v>8</v>
      </c>
      <c r="L88" s="70">
        <v>8</v>
      </c>
      <c r="M88" s="71" t="str">
        <f>VLOOKUP(A88,'Item Master'!$A:$D,4,0)</f>
        <v>Acc</v>
      </c>
      <c r="N88" s="71">
        <f>IFERROR((VLOOKUP(M88,'UK Freight Rate'!$B$4:$C$8,2,0)*L88),0)</f>
        <v>1.520542412551062</v>
      </c>
    </row>
    <row r="89" spans="1:14" x14ac:dyDescent="0.75">
      <c r="A89" s="72" t="s">
        <v>124</v>
      </c>
      <c r="B89" s="69" t="s">
        <v>36</v>
      </c>
      <c r="C89" s="69" t="s">
        <v>7977</v>
      </c>
      <c r="D89" s="69" t="s">
        <v>38</v>
      </c>
      <c r="E89" s="69" t="s">
        <v>53</v>
      </c>
      <c r="F89" s="69" t="s">
        <v>7976</v>
      </c>
      <c r="G89" s="69" t="s">
        <v>4852</v>
      </c>
      <c r="H89" s="69" t="s">
        <v>4851</v>
      </c>
      <c r="I89" s="69" t="s">
        <v>127</v>
      </c>
      <c r="J89" s="69" t="s">
        <v>128</v>
      </c>
      <c r="K89" s="70">
        <v>8</v>
      </c>
      <c r="L89" s="70">
        <v>8</v>
      </c>
      <c r="M89" s="71" t="str">
        <f>VLOOKUP(A89,'Item Master'!$A:$D,4,0)</f>
        <v>Acc</v>
      </c>
      <c r="N89" s="71">
        <f>IFERROR((VLOOKUP(M89,'UK Freight Rate'!$B$4:$C$8,2,0)*L89),0)</f>
        <v>1.520542412551062</v>
      </c>
    </row>
    <row r="90" spans="1:14" x14ac:dyDescent="0.75">
      <c r="A90" s="72" t="s">
        <v>124</v>
      </c>
      <c r="B90" s="69" t="s">
        <v>36</v>
      </c>
      <c r="C90" s="69" t="s">
        <v>7422</v>
      </c>
      <c r="D90" s="69" t="s">
        <v>38</v>
      </c>
      <c r="E90" s="69" t="s">
        <v>53</v>
      </c>
      <c r="F90" s="69" t="s">
        <v>7421</v>
      </c>
      <c r="G90" s="69" t="s">
        <v>192</v>
      </c>
      <c r="H90" s="69" t="s">
        <v>4675</v>
      </c>
      <c r="I90" s="69" t="s">
        <v>127</v>
      </c>
      <c r="J90" s="69" t="s">
        <v>128</v>
      </c>
      <c r="K90" s="70">
        <v>8</v>
      </c>
      <c r="L90" s="70">
        <v>8</v>
      </c>
      <c r="M90" s="71" t="str">
        <f>VLOOKUP(A90,'Item Master'!$A:$D,4,0)</f>
        <v>Acc</v>
      </c>
      <c r="N90" s="71">
        <f>IFERROR((VLOOKUP(M90,'UK Freight Rate'!$B$4:$C$8,2,0)*L90),0)</f>
        <v>1.520542412551062</v>
      </c>
    </row>
    <row r="91" spans="1:14" x14ac:dyDescent="0.75">
      <c r="A91" s="72" t="s">
        <v>124</v>
      </c>
      <c r="B91" s="69" t="s">
        <v>36</v>
      </c>
      <c r="C91" s="69" t="s">
        <v>7418</v>
      </c>
      <c r="D91" s="69" t="s">
        <v>38</v>
      </c>
      <c r="E91" s="69" t="s">
        <v>53</v>
      </c>
      <c r="F91" s="69" t="s">
        <v>7417</v>
      </c>
      <c r="G91" s="69" t="s">
        <v>4409</v>
      </c>
      <c r="H91" s="69" t="s">
        <v>4408</v>
      </c>
      <c r="I91" s="69" t="s">
        <v>127</v>
      </c>
      <c r="J91" s="69" t="s">
        <v>128</v>
      </c>
      <c r="K91" s="70">
        <v>48</v>
      </c>
      <c r="L91" s="70">
        <v>48</v>
      </c>
      <c r="M91" s="71" t="str">
        <f>VLOOKUP(A91,'Item Master'!$A:$D,4,0)</f>
        <v>Acc</v>
      </c>
      <c r="N91" s="71">
        <f>IFERROR((VLOOKUP(M91,'UK Freight Rate'!$B$4:$C$8,2,0)*L91),0)</f>
        <v>9.1232544753063713</v>
      </c>
    </row>
    <row r="92" spans="1:14" x14ac:dyDescent="0.75">
      <c r="A92" s="72" t="s">
        <v>124</v>
      </c>
      <c r="B92" s="69" t="s">
        <v>36</v>
      </c>
      <c r="C92" s="69" t="s">
        <v>7396</v>
      </c>
      <c r="D92" s="69" t="s">
        <v>38</v>
      </c>
      <c r="E92" s="69" t="s">
        <v>53</v>
      </c>
      <c r="F92" s="69" t="s">
        <v>7395</v>
      </c>
      <c r="G92" s="69" t="s">
        <v>7388</v>
      </c>
      <c r="H92" s="69" t="s">
        <v>7387</v>
      </c>
      <c r="I92" s="69" t="s">
        <v>127</v>
      </c>
      <c r="J92" s="69" t="s">
        <v>128</v>
      </c>
      <c r="K92" s="70">
        <v>16</v>
      </c>
      <c r="L92" s="70">
        <v>16</v>
      </c>
      <c r="M92" s="71" t="str">
        <f>VLOOKUP(A92,'Item Master'!$A:$D,4,0)</f>
        <v>Acc</v>
      </c>
      <c r="N92" s="71">
        <f>IFERROR((VLOOKUP(M92,'UK Freight Rate'!$B$4:$C$8,2,0)*L92),0)</f>
        <v>3.0410848251021241</v>
      </c>
    </row>
    <row r="93" spans="1:14" x14ac:dyDescent="0.75">
      <c r="A93" s="72" t="s">
        <v>124</v>
      </c>
      <c r="B93" s="69" t="s">
        <v>36</v>
      </c>
      <c r="C93" s="69" t="s">
        <v>7394</v>
      </c>
      <c r="D93" s="69" t="s">
        <v>38</v>
      </c>
      <c r="E93" s="69" t="s">
        <v>53</v>
      </c>
      <c r="F93" s="69" t="s">
        <v>7393</v>
      </c>
      <c r="G93" s="69" t="s">
        <v>7388</v>
      </c>
      <c r="H93" s="69" t="s">
        <v>7387</v>
      </c>
      <c r="I93" s="69" t="s">
        <v>127</v>
      </c>
      <c r="J93" s="69" t="s">
        <v>128</v>
      </c>
      <c r="K93" s="70">
        <v>16</v>
      </c>
      <c r="L93" s="70">
        <v>16</v>
      </c>
      <c r="M93" s="71" t="str">
        <f>VLOOKUP(A93,'Item Master'!$A:$D,4,0)</f>
        <v>Acc</v>
      </c>
      <c r="N93" s="71">
        <f>IFERROR((VLOOKUP(M93,'UK Freight Rate'!$B$4:$C$8,2,0)*L93),0)</f>
        <v>3.0410848251021241</v>
      </c>
    </row>
    <row r="94" spans="1:14" x14ac:dyDescent="0.75">
      <c r="A94" s="72" t="s">
        <v>124</v>
      </c>
      <c r="B94" s="69" t="s">
        <v>36</v>
      </c>
      <c r="C94" s="69" t="s">
        <v>7392</v>
      </c>
      <c r="D94" s="69" t="s">
        <v>38</v>
      </c>
      <c r="E94" s="69" t="s">
        <v>53</v>
      </c>
      <c r="F94" s="69" t="s">
        <v>7391</v>
      </c>
      <c r="G94" s="69" t="s">
        <v>7388</v>
      </c>
      <c r="H94" s="69" t="s">
        <v>7387</v>
      </c>
      <c r="I94" s="69" t="s">
        <v>127</v>
      </c>
      <c r="J94" s="69" t="s">
        <v>128</v>
      </c>
      <c r="K94" s="70">
        <v>16</v>
      </c>
      <c r="L94" s="70">
        <v>16</v>
      </c>
      <c r="M94" s="71" t="str">
        <f>VLOOKUP(A94,'Item Master'!$A:$D,4,0)</f>
        <v>Acc</v>
      </c>
      <c r="N94" s="71">
        <f>IFERROR((VLOOKUP(M94,'UK Freight Rate'!$B$4:$C$8,2,0)*L94),0)</f>
        <v>3.0410848251021241</v>
      </c>
    </row>
    <row r="95" spans="1:14" x14ac:dyDescent="0.75">
      <c r="A95" s="72" t="s">
        <v>124</v>
      </c>
      <c r="B95" s="69" t="s">
        <v>36</v>
      </c>
      <c r="C95" s="69" t="s">
        <v>7390</v>
      </c>
      <c r="D95" s="69" t="s">
        <v>38</v>
      </c>
      <c r="E95" s="69" t="s">
        <v>53</v>
      </c>
      <c r="F95" s="69" t="s">
        <v>7389</v>
      </c>
      <c r="G95" s="69" t="s">
        <v>7388</v>
      </c>
      <c r="H95" s="69" t="s">
        <v>7387</v>
      </c>
      <c r="I95" s="69" t="s">
        <v>127</v>
      </c>
      <c r="J95" s="69" t="s">
        <v>128</v>
      </c>
      <c r="K95" s="70">
        <v>16</v>
      </c>
      <c r="L95" s="70">
        <v>16</v>
      </c>
      <c r="M95" s="71" t="str">
        <f>VLOOKUP(A95,'Item Master'!$A:$D,4,0)</f>
        <v>Acc</v>
      </c>
      <c r="N95" s="71">
        <f>IFERROR((VLOOKUP(M95,'UK Freight Rate'!$B$4:$C$8,2,0)*L95),0)</f>
        <v>3.0410848251021241</v>
      </c>
    </row>
    <row r="96" spans="1:14" x14ac:dyDescent="0.75">
      <c r="A96" s="72" t="s">
        <v>124</v>
      </c>
      <c r="B96" s="69" t="s">
        <v>36</v>
      </c>
      <c r="C96" s="69" t="s">
        <v>7384</v>
      </c>
      <c r="D96" s="69" t="s">
        <v>38</v>
      </c>
      <c r="E96" s="69" t="s">
        <v>53</v>
      </c>
      <c r="F96" s="69" t="s">
        <v>7383</v>
      </c>
      <c r="G96" s="69" t="s">
        <v>7382</v>
      </c>
      <c r="H96" s="69" t="s">
        <v>7381</v>
      </c>
      <c r="I96" s="69" t="s">
        <v>127</v>
      </c>
      <c r="J96" s="69" t="s">
        <v>128</v>
      </c>
      <c r="K96" s="70">
        <v>8</v>
      </c>
      <c r="L96" s="70">
        <v>8</v>
      </c>
      <c r="M96" s="71" t="str">
        <f>VLOOKUP(A96,'Item Master'!$A:$D,4,0)</f>
        <v>Acc</v>
      </c>
      <c r="N96" s="71">
        <f>IFERROR((VLOOKUP(M96,'UK Freight Rate'!$B$4:$C$8,2,0)*L96),0)</f>
        <v>1.520542412551062</v>
      </c>
    </row>
    <row r="97" spans="1:14" x14ac:dyDescent="0.75">
      <c r="A97" s="72" t="s">
        <v>124</v>
      </c>
      <c r="B97" s="69" t="s">
        <v>36</v>
      </c>
      <c r="C97" s="69" t="s">
        <v>7378</v>
      </c>
      <c r="D97" s="69" t="s">
        <v>38</v>
      </c>
      <c r="E97" s="69" t="s">
        <v>53</v>
      </c>
      <c r="F97" s="69" t="s">
        <v>7377</v>
      </c>
      <c r="G97" s="69" t="s">
        <v>7242</v>
      </c>
      <c r="H97" s="69" t="s">
        <v>7241</v>
      </c>
      <c r="I97" s="69" t="s">
        <v>127</v>
      </c>
      <c r="J97" s="69" t="s">
        <v>128</v>
      </c>
      <c r="K97" s="70">
        <v>8</v>
      </c>
      <c r="L97" s="70">
        <v>8</v>
      </c>
      <c r="M97" s="71" t="str">
        <f>VLOOKUP(A97,'Item Master'!$A:$D,4,0)</f>
        <v>Acc</v>
      </c>
      <c r="N97" s="71">
        <f>IFERROR((VLOOKUP(M97,'UK Freight Rate'!$B$4:$C$8,2,0)*L97),0)</f>
        <v>1.520542412551062</v>
      </c>
    </row>
    <row r="98" spans="1:14" x14ac:dyDescent="0.75">
      <c r="A98" s="72" t="s">
        <v>124</v>
      </c>
      <c r="B98" s="69" t="s">
        <v>36</v>
      </c>
      <c r="C98" s="69" t="s">
        <v>7374</v>
      </c>
      <c r="D98" s="69" t="s">
        <v>38</v>
      </c>
      <c r="E98" s="69" t="s">
        <v>53</v>
      </c>
      <c r="F98" s="69" t="s">
        <v>7373</v>
      </c>
      <c r="G98" s="69" t="s">
        <v>7372</v>
      </c>
      <c r="H98" s="69" t="s">
        <v>7371</v>
      </c>
      <c r="I98" s="69" t="s">
        <v>127</v>
      </c>
      <c r="J98" s="69" t="s">
        <v>128</v>
      </c>
      <c r="K98" s="70">
        <v>8</v>
      </c>
      <c r="L98" s="70">
        <v>8</v>
      </c>
      <c r="M98" s="71" t="str">
        <f>VLOOKUP(A98,'Item Master'!$A:$D,4,0)</f>
        <v>Acc</v>
      </c>
      <c r="N98" s="71">
        <f>IFERROR((VLOOKUP(M98,'UK Freight Rate'!$B$4:$C$8,2,0)*L98),0)</f>
        <v>1.520542412551062</v>
      </c>
    </row>
    <row r="99" spans="1:14" x14ac:dyDescent="0.75">
      <c r="A99" s="72" t="s">
        <v>124</v>
      </c>
      <c r="B99" s="69" t="s">
        <v>36</v>
      </c>
      <c r="C99" s="69" t="s">
        <v>7370</v>
      </c>
      <c r="D99" s="69" t="s">
        <v>38</v>
      </c>
      <c r="E99" s="69" t="s">
        <v>53</v>
      </c>
      <c r="F99" s="69" t="s">
        <v>7369</v>
      </c>
      <c r="G99" s="69" t="s">
        <v>7368</v>
      </c>
      <c r="H99" s="69" t="s">
        <v>7367</v>
      </c>
      <c r="I99" s="69" t="s">
        <v>127</v>
      </c>
      <c r="J99" s="69" t="s">
        <v>128</v>
      </c>
      <c r="K99" s="70">
        <v>16</v>
      </c>
      <c r="L99" s="70">
        <v>16</v>
      </c>
      <c r="M99" s="71" t="str">
        <f>VLOOKUP(A99,'Item Master'!$A:$D,4,0)</f>
        <v>Acc</v>
      </c>
      <c r="N99" s="71">
        <f>IFERROR((VLOOKUP(M99,'UK Freight Rate'!$B$4:$C$8,2,0)*L99),0)</f>
        <v>3.0410848251021241</v>
      </c>
    </row>
    <row r="100" spans="1:14" x14ac:dyDescent="0.75">
      <c r="A100" s="72" t="s">
        <v>124</v>
      </c>
      <c r="B100" s="69" t="s">
        <v>36</v>
      </c>
      <c r="C100" s="69" t="s">
        <v>7362</v>
      </c>
      <c r="D100" s="69" t="s">
        <v>38</v>
      </c>
      <c r="E100" s="69" t="s">
        <v>53</v>
      </c>
      <c r="F100" s="69" t="s">
        <v>7361</v>
      </c>
      <c r="G100" s="69" t="s">
        <v>7360</v>
      </c>
      <c r="H100" s="69" t="s">
        <v>7359</v>
      </c>
      <c r="I100" s="69" t="s">
        <v>127</v>
      </c>
      <c r="J100" s="69" t="s">
        <v>128</v>
      </c>
      <c r="K100" s="70">
        <v>16</v>
      </c>
      <c r="L100" s="70">
        <v>16</v>
      </c>
      <c r="M100" s="71" t="str">
        <f>VLOOKUP(A100,'Item Master'!$A:$D,4,0)</f>
        <v>Acc</v>
      </c>
      <c r="N100" s="71">
        <f>IFERROR((VLOOKUP(M100,'UK Freight Rate'!$B$4:$C$8,2,0)*L100),0)</f>
        <v>3.0410848251021241</v>
      </c>
    </row>
    <row r="101" spans="1:14" x14ac:dyDescent="0.75">
      <c r="A101" s="72" t="s">
        <v>124</v>
      </c>
      <c r="B101" s="69" t="s">
        <v>36</v>
      </c>
      <c r="C101" s="69" t="s">
        <v>7358</v>
      </c>
      <c r="D101" s="69" t="s">
        <v>38</v>
      </c>
      <c r="E101" s="69" t="s">
        <v>53</v>
      </c>
      <c r="F101" s="69" t="s">
        <v>7357</v>
      </c>
      <c r="G101" s="69" t="s">
        <v>7356</v>
      </c>
      <c r="H101" s="69" t="s">
        <v>7355</v>
      </c>
      <c r="I101" s="69" t="s">
        <v>127</v>
      </c>
      <c r="J101" s="69" t="s">
        <v>128</v>
      </c>
      <c r="K101" s="70">
        <v>16</v>
      </c>
      <c r="L101" s="70">
        <v>16</v>
      </c>
      <c r="M101" s="71" t="str">
        <f>VLOOKUP(A101,'Item Master'!$A:$D,4,0)</f>
        <v>Acc</v>
      </c>
      <c r="N101" s="71">
        <f>IFERROR((VLOOKUP(M101,'UK Freight Rate'!$B$4:$C$8,2,0)*L101),0)</f>
        <v>3.0410848251021241</v>
      </c>
    </row>
    <row r="102" spans="1:14" x14ac:dyDescent="0.75">
      <c r="A102" s="72" t="s">
        <v>124</v>
      </c>
      <c r="B102" s="69" t="s">
        <v>36</v>
      </c>
      <c r="C102" s="69" t="s">
        <v>7354</v>
      </c>
      <c r="D102" s="69" t="s">
        <v>38</v>
      </c>
      <c r="E102" s="69" t="s">
        <v>53</v>
      </c>
      <c r="F102" s="69" t="s">
        <v>7353</v>
      </c>
      <c r="G102" s="69" t="s">
        <v>7352</v>
      </c>
      <c r="H102" s="69" t="s">
        <v>7351</v>
      </c>
      <c r="I102" s="69" t="s">
        <v>127</v>
      </c>
      <c r="J102" s="69" t="s">
        <v>128</v>
      </c>
      <c r="K102" s="70">
        <v>8</v>
      </c>
      <c r="L102" s="70">
        <v>8</v>
      </c>
      <c r="M102" s="71" t="str">
        <f>VLOOKUP(A102,'Item Master'!$A:$D,4,0)</f>
        <v>Acc</v>
      </c>
      <c r="N102" s="71">
        <f>IFERROR((VLOOKUP(M102,'UK Freight Rate'!$B$4:$C$8,2,0)*L102),0)</f>
        <v>1.520542412551062</v>
      </c>
    </row>
    <row r="103" spans="1:14" x14ac:dyDescent="0.75">
      <c r="A103" s="72" t="s">
        <v>124</v>
      </c>
      <c r="B103" s="69" t="s">
        <v>36</v>
      </c>
      <c r="C103" s="69" t="s">
        <v>7340</v>
      </c>
      <c r="D103" s="69" t="s">
        <v>38</v>
      </c>
      <c r="E103" s="69" t="s">
        <v>53</v>
      </c>
      <c r="F103" s="69" t="s">
        <v>7339</v>
      </c>
      <c r="G103" s="69" t="s">
        <v>214</v>
      </c>
      <c r="H103" s="69" t="s">
        <v>215</v>
      </c>
      <c r="I103" s="69" t="s">
        <v>127</v>
      </c>
      <c r="J103" s="69" t="s">
        <v>128</v>
      </c>
      <c r="K103" s="70">
        <v>8</v>
      </c>
      <c r="L103" s="70">
        <v>8</v>
      </c>
      <c r="M103" s="71" t="str">
        <f>VLOOKUP(A103,'Item Master'!$A:$D,4,0)</f>
        <v>Acc</v>
      </c>
      <c r="N103" s="71">
        <f>IFERROR((VLOOKUP(M103,'UK Freight Rate'!$B$4:$C$8,2,0)*L103),0)</f>
        <v>1.520542412551062</v>
      </c>
    </row>
    <row r="104" spans="1:14" x14ac:dyDescent="0.75">
      <c r="A104" s="72" t="s">
        <v>124</v>
      </c>
      <c r="B104" s="69" t="s">
        <v>36</v>
      </c>
      <c r="C104" s="69" t="s">
        <v>7332</v>
      </c>
      <c r="D104" s="69" t="s">
        <v>38</v>
      </c>
      <c r="E104" s="69" t="s">
        <v>53</v>
      </c>
      <c r="F104" s="69" t="s">
        <v>7331</v>
      </c>
      <c r="G104" s="69" t="s">
        <v>139</v>
      </c>
      <c r="H104" s="69" t="s">
        <v>140</v>
      </c>
      <c r="I104" s="69" t="s">
        <v>127</v>
      </c>
      <c r="J104" s="69" t="s">
        <v>128</v>
      </c>
      <c r="K104" s="70">
        <v>8</v>
      </c>
      <c r="L104" s="70">
        <v>8</v>
      </c>
      <c r="M104" s="71" t="str">
        <f>VLOOKUP(A104,'Item Master'!$A:$D,4,0)</f>
        <v>Acc</v>
      </c>
      <c r="N104" s="71">
        <f>IFERROR((VLOOKUP(M104,'UK Freight Rate'!$B$4:$C$8,2,0)*L104),0)</f>
        <v>1.520542412551062</v>
      </c>
    </row>
    <row r="105" spans="1:14" x14ac:dyDescent="0.75">
      <c r="A105" s="72" t="s">
        <v>124</v>
      </c>
      <c r="B105" s="69" t="s">
        <v>36</v>
      </c>
      <c r="C105" s="69" t="s">
        <v>7308</v>
      </c>
      <c r="D105" s="69" t="s">
        <v>38</v>
      </c>
      <c r="E105" s="69" t="s">
        <v>53</v>
      </c>
      <c r="F105" s="69" t="s">
        <v>7307</v>
      </c>
      <c r="G105" s="69" t="s">
        <v>159</v>
      </c>
      <c r="H105" s="69" t="s">
        <v>160</v>
      </c>
      <c r="I105" s="69" t="s">
        <v>127</v>
      </c>
      <c r="J105" s="69" t="s">
        <v>128</v>
      </c>
      <c r="K105" s="70">
        <v>24</v>
      </c>
      <c r="L105" s="70">
        <v>24</v>
      </c>
      <c r="M105" s="71" t="str">
        <f>VLOOKUP(A105,'Item Master'!$A:$D,4,0)</f>
        <v>Acc</v>
      </c>
      <c r="N105" s="71">
        <f>IFERROR((VLOOKUP(M105,'UK Freight Rate'!$B$4:$C$8,2,0)*L105),0)</f>
        <v>4.5616272376531857</v>
      </c>
    </row>
    <row r="106" spans="1:14" x14ac:dyDescent="0.75">
      <c r="A106" s="72" t="s">
        <v>124</v>
      </c>
      <c r="B106" s="69" t="s">
        <v>36</v>
      </c>
      <c r="C106" s="69" t="s">
        <v>7300</v>
      </c>
      <c r="D106" s="69" t="s">
        <v>38</v>
      </c>
      <c r="E106" s="69" t="s">
        <v>53</v>
      </c>
      <c r="F106" s="69" t="s">
        <v>7299</v>
      </c>
      <c r="G106" s="69" t="s">
        <v>169</v>
      </c>
      <c r="H106" s="69" t="s">
        <v>170</v>
      </c>
      <c r="I106" s="69" t="s">
        <v>127</v>
      </c>
      <c r="J106" s="69" t="s">
        <v>128</v>
      </c>
      <c r="K106" s="70">
        <v>16</v>
      </c>
      <c r="L106" s="70">
        <v>16</v>
      </c>
      <c r="M106" s="71" t="str">
        <f>VLOOKUP(A106,'Item Master'!$A:$D,4,0)</f>
        <v>Acc</v>
      </c>
      <c r="N106" s="71">
        <f>IFERROR((VLOOKUP(M106,'UK Freight Rate'!$B$4:$C$8,2,0)*L106),0)</f>
        <v>3.0410848251021241</v>
      </c>
    </row>
    <row r="107" spans="1:14" x14ac:dyDescent="0.75">
      <c r="A107" s="72" t="s">
        <v>124</v>
      </c>
      <c r="B107" s="69" t="s">
        <v>36</v>
      </c>
      <c r="C107" s="69" t="s">
        <v>7294</v>
      </c>
      <c r="D107" s="69" t="s">
        <v>38</v>
      </c>
      <c r="E107" s="69" t="s">
        <v>53</v>
      </c>
      <c r="F107" s="69" t="s">
        <v>7293</v>
      </c>
      <c r="G107" s="69" t="s">
        <v>135</v>
      </c>
      <c r="H107" s="69" t="s">
        <v>136</v>
      </c>
      <c r="I107" s="69" t="s">
        <v>127</v>
      </c>
      <c r="J107" s="69" t="s">
        <v>128</v>
      </c>
      <c r="K107" s="70">
        <v>48</v>
      </c>
      <c r="L107" s="70">
        <v>48</v>
      </c>
      <c r="M107" s="71" t="str">
        <f>VLOOKUP(A107,'Item Master'!$A:$D,4,0)</f>
        <v>Acc</v>
      </c>
      <c r="N107" s="71">
        <f>IFERROR((VLOOKUP(M107,'UK Freight Rate'!$B$4:$C$8,2,0)*L107),0)</f>
        <v>9.1232544753063713</v>
      </c>
    </row>
    <row r="108" spans="1:14" x14ac:dyDescent="0.75">
      <c r="A108" s="72" t="s">
        <v>124</v>
      </c>
      <c r="B108" s="69" t="s">
        <v>36</v>
      </c>
      <c r="C108" s="69" t="s">
        <v>7280</v>
      </c>
      <c r="D108" s="69" t="s">
        <v>38</v>
      </c>
      <c r="E108" s="69" t="s">
        <v>53</v>
      </c>
      <c r="F108" s="69" t="s">
        <v>7279</v>
      </c>
      <c r="G108" s="69" t="s">
        <v>7278</v>
      </c>
      <c r="H108" s="69" t="s">
        <v>7277</v>
      </c>
      <c r="I108" s="69" t="s">
        <v>127</v>
      </c>
      <c r="J108" s="69" t="s">
        <v>128</v>
      </c>
      <c r="K108" s="70">
        <v>16</v>
      </c>
      <c r="L108" s="70">
        <v>16</v>
      </c>
      <c r="M108" s="71" t="str">
        <f>VLOOKUP(A108,'Item Master'!$A:$D,4,0)</f>
        <v>Acc</v>
      </c>
      <c r="N108" s="71">
        <f>IFERROR((VLOOKUP(M108,'UK Freight Rate'!$B$4:$C$8,2,0)*L108),0)</f>
        <v>3.0410848251021241</v>
      </c>
    </row>
    <row r="109" spans="1:14" x14ac:dyDescent="0.75">
      <c r="A109" s="72" t="s">
        <v>124</v>
      </c>
      <c r="B109" s="69" t="s">
        <v>36</v>
      </c>
      <c r="C109" s="69" t="s">
        <v>7969</v>
      </c>
      <c r="D109" s="69" t="s">
        <v>38</v>
      </c>
      <c r="E109" s="69" t="s">
        <v>53</v>
      </c>
      <c r="F109" s="69" t="s">
        <v>7968</v>
      </c>
      <c r="G109" s="69" t="s">
        <v>7967</v>
      </c>
      <c r="H109" s="69" t="s">
        <v>7966</v>
      </c>
      <c r="I109" s="69" t="s">
        <v>127</v>
      </c>
      <c r="J109" s="69" t="s">
        <v>128</v>
      </c>
      <c r="K109" s="70">
        <v>8</v>
      </c>
      <c r="L109" s="70">
        <v>8</v>
      </c>
      <c r="M109" s="71" t="str">
        <f>VLOOKUP(A109,'Item Master'!$A:$D,4,0)</f>
        <v>Acc</v>
      </c>
      <c r="N109" s="71">
        <f>IFERROR((VLOOKUP(M109,'UK Freight Rate'!$B$4:$C$8,2,0)*L109),0)</f>
        <v>1.520542412551062</v>
      </c>
    </row>
    <row r="110" spans="1:14" x14ac:dyDescent="0.75">
      <c r="A110" s="72" t="s">
        <v>124</v>
      </c>
      <c r="B110" s="69" t="s">
        <v>36</v>
      </c>
      <c r="C110" s="69" t="s">
        <v>7965</v>
      </c>
      <c r="D110" s="69" t="s">
        <v>38</v>
      </c>
      <c r="E110" s="69" t="s">
        <v>53</v>
      </c>
      <c r="F110" s="69" t="s">
        <v>7964</v>
      </c>
      <c r="G110" s="69" t="s">
        <v>7963</v>
      </c>
      <c r="H110" s="69" t="s">
        <v>7962</v>
      </c>
      <c r="I110" s="69" t="s">
        <v>127</v>
      </c>
      <c r="J110" s="69" t="s">
        <v>128</v>
      </c>
      <c r="K110" s="70">
        <v>8</v>
      </c>
      <c r="L110" s="70">
        <v>8</v>
      </c>
      <c r="M110" s="71" t="str">
        <f>VLOOKUP(A110,'Item Master'!$A:$D,4,0)</f>
        <v>Acc</v>
      </c>
      <c r="N110" s="71">
        <f>IFERROR((VLOOKUP(M110,'UK Freight Rate'!$B$4:$C$8,2,0)*L110),0)</f>
        <v>1.520542412551062</v>
      </c>
    </row>
    <row r="111" spans="1:14" x14ac:dyDescent="0.75">
      <c r="A111" s="72" t="s">
        <v>124</v>
      </c>
      <c r="B111" s="69" t="s">
        <v>36</v>
      </c>
      <c r="C111" s="69" t="s">
        <v>7961</v>
      </c>
      <c r="D111" s="69" t="s">
        <v>38</v>
      </c>
      <c r="E111" s="69" t="s">
        <v>53</v>
      </c>
      <c r="F111" s="69" t="s">
        <v>7960</v>
      </c>
      <c r="G111" s="69" t="s">
        <v>7959</v>
      </c>
      <c r="H111" s="69" t="s">
        <v>7958</v>
      </c>
      <c r="I111" s="69" t="s">
        <v>127</v>
      </c>
      <c r="J111" s="69" t="s">
        <v>128</v>
      </c>
      <c r="K111" s="70">
        <v>8</v>
      </c>
      <c r="L111" s="70">
        <v>8</v>
      </c>
      <c r="M111" s="71" t="str">
        <f>VLOOKUP(A111,'Item Master'!$A:$D,4,0)</f>
        <v>Acc</v>
      </c>
      <c r="N111" s="71">
        <f>IFERROR((VLOOKUP(M111,'UK Freight Rate'!$B$4:$C$8,2,0)*L111),0)</f>
        <v>1.520542412551062</v>
      </c>
    </row>
    <row r="112" spans="1:14" x14ac:dyDescent="0.75">
      <c r="A112" s="72" t="s">
        <v>124</v>
      </c>
      <c r="B112" s="69" t="s">
        <v>36</v>
      </c>
      <c r="C112" s="69" t="s">
        <v>7276</v>
      </c>
      <c r="D112" s="69" t="s">
        <v>38</v>
      </c>
      <c r="E112" s="69" t="s">
        <v>53</v>
      </c>
      <c r="F112" s="69" t="s">
        <v>7275</v>
      </c>
      <c r="G112" s="69" t="s">
        <v>7264</v>
      </c>
      <c r="H112" s="69" t="s">
        <v>7263</v>
      </c>
      <c r="I112" s="69" t="s">
        <v>127</v>
      </c>
      <c r="J112" s="69" t="s">
        <v>128</v>
      </c>
      <c r="K112" s="70">
        <v>16</v>
      </c>
      <c r="L112" s="70">
        <v>16</v>
      </c>
      <c r="M112" s="71" t="str">
        <f>VLOOKUP(A112,'Item Master'!$A:$D,4,0)</f>
        <v>Acc</v>
      </c>
      <c r="N112" s="71">
        <f>IFERROR((VLOOKUP(M112,'UK Freight Rate'!$B$4:$C$8,2,0)*L112),0)</f>
        <v>3.0410848251021241</v>
      </c>
    </row>
    <row r="113" spans="1:14" x14ac:dyDescent="0.75">
      <c r="A113" s="72" t="s">
        <v>124</v>
      </c>
      <c r="B113" s="69" t="s">
        <v>36</v>
      </c>
      <c r="C113" s="69" t="s">
        <v>7274</v>
      </c>
      <c r="D113" s="69" t="s">
        <v>38</v>
      </c>
      <c r="E113" s="69" t="s">
        <v>53</v>
      </c>
      <c r="F113" s="69" t="s">
        <v>7273</v>
      </c>
      <c r="G113" s="69" t="s">
        <v>7264</v>
      </c>
      <c r="H113" s="69" t="s">
        <v>7263</v>
      </c>
      <c r="I113" s="69" t="s">
        <v>127</v>
      </c>
      <c r="J113" s="69" t="s">
        <v>128</v>
      </c>
      <c r="K113" s="70">
        <v>16</v>
      </c>
      <c r="L113" s="70">
        <v>16</v>
      </c>
      <c r="M113" s="71" t="str">
        <f>VLOOKUP(A113,'Item Master'!$A:$D,4,0)</f>
        <v>Acc</v>
      </c>
      <c r="N113" s="71">
        <f>IFERROR((VLOOKUP(M113,'UK Freight Rate'!$B$4:$C$8,2,0)*L113),0)</f>
        <v>3.0410848251021241</v>
      </c>
    </row>
    <row r="114" spans="1:14" x14ac:dyDescent="0.75">
      <c r="A114" s="72" t="s">
        <v>124</v>
      </c>
      <c r="B114" s="69" t="s">
        <v>36</v>
      </c>
      <c r="C114" s="69" t="s">
        <v>7272</v>
      </c>
      <c r="D114" s="69" t="s">
        <v>38</v>
      </c>
      <c r="E114" s="69" t="s">
        <v>53</v>
      </c>
      <c r="F114" s="69" t="s">
        <v>7271</v>
      </c>
      <c r="G114" s="69" t="s">
        <v>7264</v>
      </c>
      <c r="H114" s="69" t="s">
        <v>7263</v>
      </c>
      <c r="I114" s="69" t="s">
        <v>127</v>
      </c>
      <c r="J114" s="69" t="s">
        <v>128</v>
      </c>
      <c r="K114" s="70">
        <v>16</v>
      </c>
      <c r="L114" s="70">
        <v>16</v>
      </c>
      <c r="M114" s="71" t="str">
        <f>VLOOKUP(A114,'Item Master'!$A:$D,4,0)</f>
        <v>Acc</v>
      </c>
      <c r="N114" s="71">
        <f>IFERROR((VLOOKUP(M114,'UK Freight Rate'!$B$4:$C$8,2,0)*L114),0)</f>
        <v>3.0410848251021241</v>
      </c>
    </row>
    <row r="115" spans="1:14" x14ac:dyDescent="0.75">
      <c r="A115" s="72" t="s">
        <v>124</v>
      </c>
      <c r="B115" s="69" t="s">
        <v>36</v>
      </c>
      <c r="C115" s="69" t="s">
        <v>7270</v>
      </c>
      <c r="D115" s="69" t="s">
        <v>38</v>
      </c>
      <c r="E115" s="69" t="s">
        <v>53</v>
      </c>
      <c r="F115" s="69" t="s">
        <v>7269</v>
      </c>
      <c r="G115" s="69" t="s">
        <v>7264</v>
      </c>
      <c r="H115" s="69" t="s">
        <v>7263</v>
      </c>
      <c r="I115" s="69" t="s">
        <v>127</v>
      </c>
      <c r="J115" s="69" t="s">
        <v>128</v>
      </c>
      <c r="K115" s="70">
        <v>16</v>
      </c>
      <c r="L115" s="70">
        <v>16</v>
      </c>
      <c r="M115" s="71" t="str">
        <f>VLOOKUP(A115,'Item Master'!$A:$D,4,0)</f>
        <v>Acc</v>
      </c>
      <c r="N115" s="71">
        <f>IFERROR((VLOOKUP(M115,'UK Freight Rate'!$B$4:$C$8,2,0)*L115),0)</f>
        <v>3.0410848251021241</v>
      </c>
    </row>
    <row r="116" spans="1:14" x14ac:dyDescent="0.75">
      <c r="A116" s="72" t="s">
        <v>124</v>
      </c>
      <c r="B116" s="69" t="s">
        <v>36</v>
      </c>
      <c r="C116" s="69" t="s">
        <v>7268</v>
      </c>
      <c r="D116" s="69" t="s">
        <v>38</v>
      </c>
      <c r="E116" s="69" t="s">
        <v>53</v>
      </c>
      <c r="F116" s="69" t="s">
        <v>7267</v>
      </c>
      <c r="G116" s="69" t="s">
        <v>7264</v>
      </c>
      <c r="H116" s="69" t="s">
        <v>7263</v>
      </c>
      <c r="I116" s="69" t="s">
        <v>127</v>
      </c>
      <c r="J116" s="69" t="s">
        <v>128</v>
      </c>
      <c r="K116" s="70">
        <v>16</v>
      </c>
      <c r="L116" s="70">
        <v>16</v>
      </c>
      <c r="M116" s="71" t="str">
        <f>VLOOKUP(A116,'Item Master'!$A:$D,4,0)</f>
        <v>Acc</v>
      </c>
      <c r="N116" s="71">
        <f>IFERROR((VLOOKUP(M116,'UK Freight Rate'!$B$4:$C$8,2,0)*L116),0)</f>
        <v>3.0410848251021241</v>
      </c>
    </row>
    <row r="117" spans="1:14" x14ac:dyDescent="0.75">
      <c r="A117" s="72" t="s">
        <v>124</v>
      </c>
      <c r="B117" s="69" t="s">
        <v>36</v>
      </c>
      <c r="C117" s="69" t="s">
        <v>7266</v>
      </c>
      <c r="D117" s="69" t="s">
        <v>38</v>
      </c>
      <c r="E117" s="69" t="s">
        <v>53</v>
      </c>
      <c r="F117" s="69" t="s">
        <v>7265</v>
      </c>
      <c r="G117" s="69" t="s">
        <v>7264</v>
      </c>
      <c r="H117" s="69" t="s">
        <v>7263</v>
      </c>
      <c r="I117" s="69" t="s">
        <v>127</v>
      </c>
      <c r="J117" s="69" t="s">
        <v>128</v>
      </c>
      <c r="K117" s="70">
        <v>16</v>
      </c>
      <c r="L117" s="70">
        <v>16</v>
      </c>
      <c r="M117" s="71" t="str">
        <f>VLOOKUP(A117,'Item Master'!$A:$D,4,0)</f>
        <v>Acc</v>
      </c>
      <c r="N117" s="71">
        <f>IFERROR((VLOOKUP(M117,'UK Freight Rate'!$B$4:$C$8,2,0)*L117),0)</f>
        <v>3.0410848251021241</v>
      </c>
    </row>
    <row r="118" spans="1:14" x14ac:dyDescent="0.75">
      <c r="A118" s="72" t="s">
        <v>124</v>
      </c>
      <c r="B118" s="69" t="s">
        <v>36</v>
      </c>
      <c r="C118" s="69" t="s">
        <v>7262</v>
      </c>
      <c r="D118" s="69" t="s">
        <v>38</v>
      </c>
      <c r="E118" s="69" t="s">
        <v>53</v>
      </c>
      <c r="F118" s="69" t="s">
        <v>7261</v>
      </c>
      <c r="G118" s="69" t="s">
        <v>4681</v>
      </c>
      <c r="H118" s="69" t="s">
        <v>4680</v>
      </c>
      <c r="I118" s="69" t="s">
        <v>127</v>
      </c>
      <c r="J118" s="69" t="s">
        <v>128</v>
      </c>
      <c r="K118" s="70">
        <v>8</v>
      </c>
      <c r="L118" s="70">
        <v>8</v>
      </c>
      <c r="M118" s="71" t="str">
        <f>VLOOKUP(A118,'Item Master'!$A:$D,4,0)</f>
        <v>Acc</v>
      </c>
      <c r="N118" s="71">
        <f>IFERROR((VLOOKUP(M118,'UK Freight Rate'!$B$4:$C$8,2,0)*L118),0)</f>
        <v>1.520542412551062</v>
      </c>
    </row>
    <row r="119" spans="1:14" x14ac:dyDescent="0.75">
      <c r="A119" s="72" t="s">
        <v>124</v>
      </c>
      <c r="B119" s="69" t="s">
        <v>36</v>
      </c>
      <c r="C119" s="69" t="s">
        <v>7258</v>
      </c>
      <c r="D119" s="69" t="s">
        <v>38</v>
      </c>
      <c r="E119" s="69" t="s">
        <v>53</v>
      </c>
      <c r="F119" s="69" t="s">
        <v>7257</v>
      </c>
      <c r="G119" s="69" t="s">
        <v>145</v>
      </c>
      <c r="H119" s="69" t="s">
        <v>146</v>
      </c>
      <c r="I119" s="69" t="s">
        <v>127</v>
      </c>
      <c r="J119" s="69" t="s">
        <v>128</v>
      </c>
      <c r="K119" s="70">
        <v>8</v>
      </c>
      <c r="L119" s="70">
        <v>8</v>
      </c>
      <c r="M119" s="71" t="str">
        <f>VLOOKUP(A119,'Item Master'!$A:$D,4,0)</f>
        <v>Acc</v>
      </c>
      <c r="N119" s="71">
        <f>IFERROR((VLOOKUP(M119,'UK Freight Rate'!$B$4:$C$8,2,0)*L119),0)</f>
        <v>1.520542412551062</v>
      </c>
    </row>
    <row r="120" spans="1:14" x14ac:dyDescent="0.75">
      <c r="A120" s="72" t="s">
        <v>124</v>
      </c>
      <c r="B120" s="69" t="s">
        <v>36</v>
      </c>
      <c r="C120" s="69" t="s">
        <v>7254</v>
      </c>
      <c r="D120" s="69" t="s">
        <v>38</v>
      </c>
      <c r="E120" s="69" t="s">
        <v>53</v>
      </c>
      <c r="F120" s="69" t="s">
        <v>7253</v>
      </c>
      <c r="G120" s="69" t="s">
        <v>7252</v>
      </c>
      <c r="H120" s="69" t="s">
        <v>7251</v>
      </c>
      <c r="I120" s="69" t="s">
        <v>127</v>
      </c>
      <c r="J120" s="69" t="s">
        <v>128</v>
      </c>
      <c r="K120" s="70">
        <v>16</v>
      </c>
      <c r="L120" s="70">
        <v>16</v>
      </c>
      <c r="M120" s="71" t="str">
        <f>VLOOKUP(A120,'Item Master'!$A:$D,4,0)</f>
        <v>Acc</v>
      </c>
      <c r="N120" s="71">
        <f>IFERROR((VLOOKUP(M120,'UK Freight Rate'!$B$4:$C$8,2,0)*L120),0)</f>
        <v>3.0410848251021241</v>
      </c>
    </row>
    <row r="121" spans="1:14" x14ac:dyDescent="0.75">
      <c r="A121" s="72" t="s">
        <v>124</v>
      </c>
      <c r="B121" s="69" t="s">
        <v>36</v>
      </c>
      <c r="C121" s="69" t="s">
        <v>7250</v>
      </c>
      <c r="D121" s="69" t="s">
        <v>38</v>
      </c>
      <c r="E121" s="69" t="s">
        <v>53</v>
      </c>
      <c r="F121" s="69" t="s">
        <v>7249</v>
      </c>
      <c r="G121" s="69" t="s">
        <v>7248</v>
      </c>
      <c r="H121" s="69" t="s">
        <v>7247</v>
      </c>
      <c r="I121" s="69" t="s">
        <v>127</v>
      </c>
      <c r="J121" s="69" t="s">
        <v>128</v>
      </c>
      <c r="K121" s="70">
        <v>8</v>
      </c>
      <c r="L121" s="70">
        <v>8</v>
      </c>
      <c r="M121" s="71" t="str">
        <f>VLOOKUP(A121,'Item Master'!$A:$D,4,0)</f>
        <v>Acc</v>
      </c>
      <c r="N121" s="71">
        <f>IFERROR((VLOOKUP(M121,'UK Freight Rate'!$B$4:$C$8,2,0)*L121),0)</f>
        <v>1.520542412551062</v>
      </c>
    </row>
    <row r="122" spans="1:14" x14ac:dyDescent="0.75">
      <c r="A122" s="72" t="s">
        <v>124</v>
      </c>
      <c r="B122" s="69" t="s">
        <v>36</v>
      </c>
      <c r="C122" s="69" t="s">
        <v>7240</v>
      </c>
      <c r="D122" s="69" t="s">
        <v>38</v>
      </c>
      <c r="E122" s="69" t="s">
        <v>53</v>
      </c>
      <c r="F122" s="69" t="s">
        <v>7239</v>
      </c>
      <c r="G122" s="69" t="s">
        <v>192</v>
      </c>
      <c r="H122" s="69" t="s">
        <v>4675</v>
      </c>
      <c r="I122" s="69" t="s">
        <v>127</v>
      </c>
      <c r="J122" s="69" t="s">
        <v>128</v>
      </c>
      <c r="K122" s="70">
        <v>8</v>
      </c>
      <c r="L122" s="70">
        <v>8</v>
      </c>
      <c r="M122" s="71" t="str">
        <f>VLOOKUP(A122,'Item Master'!$A:$D,4,0)</f>
        <v>Acc</v>
      </c>
      <c r="N122" s="71">
        <f>IFERROR((VLOOKUP(M122,'UK Freight Rate'!$B$4:$C$8,2,0)*L122),0)</f>
        <v>1.520542412551062</v>
      </c>
    </row>
    <row r="123" spans="1:14" x14ac:dyDescent="0.75">
      <c r="A123" s="72" t="s">
        <v>124</v>
      </c>
      <c r="B123" s="69" t="s">
        <v>36</v>
      </c>
      <c r="C123" s="69" t="s">
        <v>7238</v>
      </c>
      <c r="D123" s="69" t="s">
        <v>38</v>
      </c>
      <c r="E123" s="69" t="s">
        <v>53</v>
      </c>
      <c r="F123" s="69" t="s">
        <v>7237</v>
      </c>
      <c r="G123" s="69" t="s">
        <v>126</v>
      </c>
      <c r="H123" s="69" t="s">
        <v>4640</v>
      </c>
      <c r="I123" s="69" t="s">
        <v>127</v>
      </c>
      <c r="J123" s="69" t="s">
        <v>128</v>
      </c>
      <c r="K123" s="70">
        <v>8</v>
      </c>
      <c r="L123" s="70">
        <v>8</v>
      </c>
      <c r="M123" s="71" t="str">
        <f>VLOOKUP(A123,'Item Master'!$A:$D,4,0)</f>
        <v>Acc</v>
      </c>
      <c r="N123" s="71">
        <f>IFERROR((VLOOKUP(M123,'UK Freight Rate'!$B$4:$C$8,2,0)*L123),0)</f>
        <v>1.520542412551062</v>
      </c>
    </row>
    <row r="124" spans="1:14" x14ac:dyDescent="0.75">
      <c r="A124" s="72" t="s">
        <v>124</v>
      </c>
      <c r="B124" s="69" t="s">
        <v>36</v>
      </c>
      <c r="C124" s="69" t="s">
        <v>7236</v>
      </c>
      <c r="D124" s="69" t="s">
        <v>38</v>
      </c>
      <c r="E124" s="69" t="s">
        <v>53</v>
      </c>
      <c r="F124" s="69" t="s">
        <v>7235</v>
      </c>
      <c r="G124" s="69" t="s">
        <v>7196</v>
      </c>
      <c r="H124" s="69" t="s">
        <v>7195</v>
      </c>
      <c r="I124" s="69" t="s">
        <v>127</v>
      </c>
      <c r="J124" s="69" t="s">
        <v>128</v>
      </c>
      <c r="K124" s="70">
        <v>16</v>
      </c>
      <c r="L124" s="70">
        <v>16</v>
      </c>
      <c r="M124" s="71" t="str">
        <f>VLOOKUP(A124,'Item Master'!$A:$D,4,0)</f>
        <v>Acc</v>
      </c>
      <c r="N124" s="71">
        <f>IFERROR((VLOOKUP(M124,'UK Freight Rate'!$B$4:$C$8,2,0)*L124),0)</f>
        <v>3.0410848251021241</v>
      </c>
    </row>
    <row r="125" spans="1:14" x14ac:dyDescent="0.75">
      <c r="A125" s="72" t="s">
        <v>124</v>
      </c>
      <c r="B125" s="69" t="s">
        <v>36</v>
      </c>
      <c r="C125" s="69" t="s">
        <v>7234</v>
      </c>
      <c r="D125" s="69" t="s">
        <v>38</v>
      </c>
      <c r="E125" s="69" t="s">
        <v>53</v>
      </c>
      <c r="F125" s="69" t="s">
        <v>7233</v>
      </c>
      <c r="G125" s="69" t="s">
        <v>7232</v>
      </c>
      <c r="H125" s="69" t="s">
        <v>7231</v>
      </c>
      <c r="I125" s="69" t="s">
        <v>127</v>
      </c>
      <c r="J125" s="69" t="s">
        <v>128</v>
      </c>
      <c r="K125" s="70">
        <v>8</v>
      </c>
      <c r="L125" s="70">
        <v>8</v>
      </c>
      <c r="M125" s="71" t="str">
        <f>VLOOKUP(A125,'Item Master'!$A:$D,4,0)</f>
        <v>Acc</v>
      </c>
      <c r="N125" s="71">
        <f>IFERROR((VLOOKUP(M125,'UK Freight Rate'!$B$4:$C$8,2,0)*L125),0)</f>
        <v>1.520542412551062</v>
      </c>
    </row>
    <row r="126" spans="1:14" x14ac:dyDescent="0.75">
      <c r="A126" s="72" t="s">
        <v>124</v>
      </c>
      <c r="B126" s="69" t="s">
        <v>36</v>
      </c>
      <c r="C126" s="69" t="s">
        <v>7228</v>
      </c>
      <c r="D126" s="69" t="s">
        <v>38</v>
      </c>
      <c r="E126" s="69" t="s">
        <v>53</v>
      </c>
      <c r="F126" s="69" t="s">
        <v>7227</v>
      </c>
      <c r="G126" s="69" t="s">
        <v>7226</v>
      </c>
      <c r="H126" s="69" t="s">
        <v>7225</v>
      </c>
      <c r="I126" s="69" t="s">
        <v>127</v>
      </c>
      <c r="J126" s="69" t="s">
        <v>128</v>
      </c>
      <c r="K126" s="70">
        <v>8</v>
      </c>
      <c r="L126" s="70">
        <v>8</v>
      </c>
      <c r="M126" s="71" t="str">
        <f>VLOOKUP(A126,'Item Master'!$A:$D,4,0)</f>
        <v>Acc</v>
      </c>
      <c r="N126" s="71">
        <f>IFERROR((VLOOKUP(M126,'UK Freight Rate'!$B$4:$C$8,2,0)*L126),0)</f>
        <v>1.520542412551062</v>
      </c>
    </row>
    <row r="127" spans="1:14" x14ac:dyDescent="0.75">
      <c r="A127" s="72" t="s">
        <v>124</v>
      </c>
      <c r="B127" s="69" t="s">
        <v>36</v>
      </c>
      <c r="C127" s="69" t="s">
        <v>7222</v>
      </c>
      <c r="D127" s="69" t="s">
        <v>38</v>
      </c>
      <c r="E127" s="69" t="s">
        <v>53</v>
      </c>
      <c r="F127" s="69" t="s">
        <v>7221</v>
      </c>
      <c r="G127" s="69" t="s">
        <v>207</v>
      </c>
      <c r="H127" s="69" t="s">
        <v>4706</v>
      </c>
      <c r="I127" s="69" t="s">
        <v>127</v>
      </c>
      <c r="J127" s="69" t="s">
        <v>128</v>
      </c>
      <c r="K127" s="70">
        <v>48</v>
      </c>
      <c r="L127" s="70">
        <v>48</v>
      </c>
      <c r="M127" s="71" t="str">
        <f>VLOOKUP(A127,'Item Master'!$A:$D,4,0)</f>
        <v>Acc</v>
      </c>
      <c r="N127" s="71">
        <f>IFERROR((VLOOKUP(M127,'UK Freight Rate'!$B$4:$C$8,2,0)*L127),0)</f>
        <v>9.1232544753063713</v>
      </c>
    </row>
    <row r="128" spans="1:14" x14ac:dyDescent="0.75">
      <c r="A128" s="72" t="s">
        <v>124</v>
      </c>
      <c r="B128" s="69" t="s">
        <v>36</v>
      </c>
      <c r="C128" s="69" t="s">
        <v>7218</v>
      </c>
      <c r="D128" s="69" t="s">
        <v>38</v>
      </c>
      <c r="E128" s="69" t="s">
        <v>53</v>
      </c>
      <c r="F128" s="69" t="s">
        <v>7217</v>
      </c>
      <c r="G128" s="69" t="s">
        <v>5073</v>
      </c>
      <c r="H128" s="69" t="s">
        <v>5072</v>
      </c>
      <c r="I128" s="69" t="s">
        <v>127</v>
      </c>
      <c r="J128" s="69" t="s">
        <v>128</v>
      </c>
      <c r="K128" s="70">
        <v>8</v>
      </c>
      <c r="L128" s="70">
        <v>8</v>
      </c>
      <c r="M128" s="71" t="str">
        <f>VLOOKUP(A128,'Item Master'!$A:$D,4,0)</f>
        <v>Acc</v>
      </c>
      <c r="N128" s="71">
        <f>IFERROR((VLOOKUP(M128,'UK Freight Rate'!$B$4:$C$8,2,0)*L128),0)</f>
        <v>1.520542412551062</v>
      </c>
    </row>
    <row r="129" spans="1:14" x14ac:dyDescent="0.75">
      <c r="A129" s="72" t="s">
        <v>124</v>
      </c>
      <c r="B129" s="69" t="s">
        <v>36</v>
      </c>
      <c r="C129" s="69" t="s">
        <v>7198</v>
      </c>
      <c r="D129" s="69" t="s">
        <v>38</v>
      </c>
      <c r="E129" s="69" t="s">
        <v>53</v>
      </c>
      <c r="F129" s="69" t="s">
        <v>7197</v>
      </c>
      <c r="G129" s="69" t="s">
        <v>7196</v>
      </c>
      <c r="H129" s="69" t="s">
        <v>7195</v>
      </c>
      <c r="I129" s="69" t="s">
        <v>127</v>
      </c>
      <c r="J129" s="69" t="s">
        <v>128</v>
      </c>
      <c r="K129" s="70">
        <v>96</v>
      </c>
      <c r="L129" s="70">
        <v>96</v>
      </c>
      <c r="M129" s="71" t="str">
        <f>VLOOKUP(A129,'Item Master'!$A:$D,4,0)</f>
        <v>Acc</v>
      </c>
      <c r="N129" s="71">
        <f>IFERROR((VLOOKUP(M129,'UK Freight Rate'!$B$4:$C$8,2,0)*L129),0)</f>
        <v>18.246508950612743</v>
      </c>
    </row>
    <row r="130" spans="1:14" x14ac:dyDescent="0.75">
      <c r="A130" s="72" t="s">
        <v>124</v>
      </c>
      <c r="B130" s="69" t="s">
        <v>36</v>
      </c>
      <c r="C130" s="69" t="s">
        <v>7194</v>
      </c>
      <c r="D130" s="69" t="s">
        <v>38</v>
      </c>
      <c r="E130" s="69" t="s">
        <v>53</v>
      </c>
      <c r="F130" s="69" t="s">
        <v>7193</v>
      </c>
      <c r="G130" s="69" t="s">
        <v>7192</v>
      </c>
      <c r="H130" s="69" t="s">
        <v>7191</v>
      </c>
      <c r="I130" s="69" t="s">
        <v>127</v>
      </c>
      <c r="J130" s="69" t="s">
        <v>128</v>
      </c>
      <c r="K130" s="70">
        <v>8</v>
      </c>
      <c r="L130" s="70">
        <v>8</v>
      </c>
      <c r="M130" s="71" t="str">
        <f>VLOOKUP(A130,'Item Master'!$A:$D,4,0)</f>
        <v>Acc</v>
      </c>
      <c r="N130" s="71">
        <f>IFERROR((VLOOKUP(M130,'UK Freight Rate'!$B$4:$C$8,2,0)*L130),0)</f>
        <v>1.520542412551062</v>
      </c>
    </row>
    <row r="131" spans="1:14" x14ac:dyDescent="0.75">
      <c r="A131" s="72" t="s">
        <v>124</v>
      </c>
      <c r="B131" s="69" t="s">
        <v>36</v>
      </c>
      <c r="C131" s="69" t="s">
        <v>7188</v>
      </c>
      <c r="D131" s="69" t="s">
        <v>38</v>
      </c>
      <c r="E131" s="69" t="s">
        <v>53</v>
      </c>
      <c r="F131" s="69" t="s">
        <v>7187</v>
      </c>
      <c r="G131" s="69" t="s">
        <v>7186</v>
      </c>
      <c r="H131" s="69" t="s">
        <v>7185</v>
      </c>
      <c r="I131" s="69" t="s">
        <v>127</v>
      </c>
      <c r="J131" s="69" t="s">
        <v>128</v>
      </c>
      <c r="K131" s="70">
        <v>8</v>
      </c>
      <c r="L131" s="70">
        <v>8</v>
      </c>
      <c r="M131" s="71" t="str">
        <f>VLOOKUP(A131,'Item Master'!$A:$D,4,0)</f>
        <v>Acc</v>
      </c>
      <c r="N131" s="71">
        <f>IFERROR((VLOOKUP(M131,'UK Freight Rate'!$B$4:$C$8,2,0)*L131),0)</f>
        <v>1.520542412551062</v>
      </c>
    </row>
    <row r="132" spans="1:14" x14ac:dyDescent="0.75">
      <c r="A132" s="72" t="s">
        <v>124</v>
      </c>
      <c r="B132" s="69" t="s">
        <v>36</v>
      </c>
      <c r="C132" s="69" t="s">
        <v>7182</v>
      </c>
      <c r="D132" s="69" t="s">
        <v>38</v>
      </c>
      <c r="E132" s="69" t="s">
        <v>53</v>
      </c>
      <c r="F132" s="69" t="s">
        <v>7181</v>
      </c>
      <c r="G132" s="69" t="s">
        <v>7180</v>
      </c>
      <c r="H132" s="69" t="s">
        <v>7179</v>
      </c>
      <c r="I132" s="69" t="s">
        <v>127</v>
      </c>
      <c r="J132" s="69" t="s">
        <v>128</v>
      </c>
      <c r="K132" s="70">
        <v>8</v>
      </c>
      <c r="L132" s="70">
        <v>8</v>
      </c>
      <c r="M132" s="71" t="str">
        <f>VLOOKUP(A132,'Item Master'!$A:$D,4,0)</f>
        <v>Acc</v>
      </c>
      <c r="N132" s="71">
        <f>IFERROR((VLOOKUP(M132,'UK Freight Rate'!$B$4:$C$8,2,0)*L132),0)</f>
        <v>1.520542412551062</v>
      </c>
    </row>
    <row r="133" spans="1:14" x14ac:dyDescent="0.75">
      <c r="A133" s="72" t="s">
        <v>124</v>
      </c>
      <c r="B133" s="69" t="s">
        <v>36</v>
      </c>
      <c r="C133" s="69" t="s">
        <v>7178</v>
      </c>
      <c r="D133" s="69" t="s">
        <v>38</v>
      </c>
      <c r="E133" s="69" t="s">
        <v>53</v>
      </c>
      <c r="F133" s="69" t="s">
        <v>7177</v>
      </c>
      <c r="G133" s="69" t="s">
        <v>7176</v>
      </c>
      <c r="H133" s="69" t="s">
        <v>7175</v>
      </c>
      <c r="I133" s="69" t="s">
        <v>127</v>
      </c>
      <c r="J133" s="69" t="s">
        <v>128</v>
      </c>
      <c r="K133" s="70">
        <v>8</v>
      </c>
      <c r="L133" s="70">
        <v>8</v>
      </c>
      <c r="M133" s="71" t="str">
        <f>VLOOKUP(A133,'Item Master'!$A:$D,4,0)</f>
        <v>Acc</v>
      </c>
      <c r="N133" s="71">
        <f>IFERROR((VLOOKUP(M133,'UK Freight Rate'!$B$4:$C$8,2,0)*L133),0)</f>
        <v>1.520542412551062</v>
      </c>
    </row>
    <row r="134" spans="1:14" x14ac:dyDescent="0.75">
      <c r="A134" s="72" t="s">
        <v>124</v>
      </c>
      <c r="B134" s="69" t="s">
        <v>36</v>
      </c>
      <c r="C134" s="69" t="s">
        <v>7174</v>
      </c>
      <c r="D134" s="69" t="s">
        <v>38</v>
      </c>
      <c r="E134" s="69" t="s">
        <v>53</v>
      </c>
      <c r="F134" s="69" t="s">
        <v>7173</v>
      </c>
      <c r="G134" s="69" t="s">
        <v>7172</v>
      </c>
      <c r="H134" s="69" t="s">
        <v>7171</v>
      </c>
      <c r="I134" s="69" t="s">
        <v>127</v>
      </c>
      <c r="J134" s="69" t="s">
        <v>128</v>
      </c>
      <c r="K134" s="70">
        <v>8</v>
      </c>
      <c r="L134" s="70">
        <v>8</v>
      </c>
      <c r="M134" s="71" t="str">
        <f>VLOOKUP(A134,'Item Master'!$A:$D,4,0)</f>
        <v>Acc</v>
      </c>
      <c r="N134" s="71">
        <f>IFERROR((VLOOKUP(M134,'UK Freight Rate'!$B$4:$C$8,2,0)*L134),0)</f>
        <v>1.520542412551062</v>
      </c>
    </row>
    <row r="135" spans="1:14" x14ac:dyDescent="0.75">
      <c r="A135" s="72" t="s">
        <v>124</v>
      </c>
      <c r="B135" s="69" t="s">
        <v>36</v>
      </c>
      <c r="C135" s="69" t="s">
        <v>7170</v>
      </c>
      <c r="D135" s="69" t="s">
        <v>38</v>
      </c>
      <c r="E135" s="69" t="s">
        <v>53</v>
      </c>
      <c r="F135" s="69" t="s">
        <v>7169</v>
      </c>
      <c r="G135" s="69" t="s">
        <v>7168</v>
      </c>
      <c r="H135" s="69" t="s">
        <v>7167</v>
      </c>
      <c r="I135" s="69" t="s">
        <v>127</v>
      </c>
      <c r="J135" s="69" t="s">
        <v>128</v>
      </c>
      <c r="K135" s="70">
        <v>8</v>
      </c>
      <c r="L135" s="70">
        <v>8</v>
      </c>
      <c r="M135" s="71" t="str">
        <f>VLOOKUP(A135,'Item Master'!$A:$D,4,0)</f>
        <v>Acc</v>
      </c>
      <c r="N135" s="71">
        <f>IFERROR((VLOOKUP(M135,'UK Freight Rate'!$B$4:$C$8,2,0)*L135),0)</f>
        <v>1.520542412551062</v>
      </c>
    </row>
    <row r="136" spans="1:14" x14ac:dyDescent="0.75">
      <c r="A136" s="72" t="s">
        <v>124</v>
      </c>
      <c r="B136" s="69" t="s">
        <v>36</v>
      </c>
      <c r="C136" s="69" t="s">
        <v>8305</v>
      </c>
      <c r="D136" s="69" t="s">
        <v>38</v>
      </c>
      <c r="E136" s="69" t="s">
        <v>53</v>
      </c>
      <c r="F136" s="69" t="s">
        <v>8304</v>
      </c>
      <c r="G136" s="69" t="s">
        <v>7985</v>
      </c>
      <c r="H136" s="69" t="s">
        <v>7984</v>
      </c>
      <c r="I136" s="69" t="s">
        <v>127</v>
      </c>
      <c r="J136" s="69" t="s">
        <v>128</v>
      </c>
      <c r="K136" s="70">
        <v>1488</v>
      </c>
      <c r="L136" s="70">
        <v>1488</v>
      </c>
      <c r="M136" s="71" t="str">
        <f>VLOOKUP(A136,'Item Master'!$A:$D,4,0)</f>
        <v>Acc</v>
      </c>
      <c r="N136" s="71">
        <f>IFERROR((VLOOKUP(M136,'UK Freight Rate'!$B$4:$C$8,2,0)*L136),0)</f>
        <v>282.82088873449754</v>
      </c>
    </row>
    <row r="137" spans="1:14" x14ac:dyDescent="0.75">
      <c r="A137" s="72" t="s">
        <v>124</v>
      </c>
      <c r="B137" s="69" t="s">
        <v>36</v>
      </c>
      <c r="C137" s="69" t="s">
        <v>7158</v>
      </c>
      <c r="D137" s="69" t="s">
        <v>38</v>
      </c>
      <c r="E137" s="69" t="s">
        <v>53</v>
      </c>
      <c r="F137" s="69" t="s">
        <v>7157</v>
      </c>
      <c r="G137" s="69" t="s">
        <v>7156</v>
      </c>
      <c r="H137" s="69" t="s">
        <v>7155</v>
      </c>
      <c r="I137" s="69" t="s">
        <v>127</v>
      </c>
      <c r="J137" s="69" t="s">
        <v>128</v>
      </c>
      <c r="K137" s="70">
        <v>8</v>
      </c>
      <c r="L137" s="70">
        <v>8</v>
      </c>
      <c r="M137" s="71" t="str">
        <f>VLOOKUP(A137,'Item Master'!$A:$D,4,0)</f>
        <v>Acc</v>
      </c>
      <c r="N137" s="71">
        <f>IFERROR((VLOOKUP(M137,'UK Freight Rate'!$B$4:$C$8,2,0)*L137),0)</f>
        <v>1.520542412551062</v>
      </c>
    </row>
    <row r="138" spans="1:14" x14ac:dyDescent="0.75">
      <c r="A138" s="72" t="s">
        <v>124</v>
      </c>
      <c r="B138" s="69" t="s">
        <v>36</v>
      </c>
      <c r="C138" s="69" t="s">
        <v>7142</v>
      </c>
      <c r="D138" s="69" t="s">
        <v>38</v>
      </c>
      <c r="E138" s="69" t="s">
        <v>53</v>
      </c>
      <c r="F138" s="69" t="s">
        <v>7141</v>
      </c>
      <c r="G138" s="69" t="s">
        <v>4648</v>
      </c>
      <c r="H138" s="69" t="s">
        <v>4647</v>
      </c>
      <c r="I138" s="69" t="s">
        <v>127</v>
      </c>
      <c r="J138" s="69" t="s">
        <v>128</v>
      </c>
      <c r="K138" s="70">
        <v>16</v>
      </c>
      <c r="L138" s="70">
        <v>16</v>
      </c>
      <c r="M138" s="71" t="str">
        <f>VLOOKUP(A138,'Item Master'!$A:$D,4,0)</f>
        <v>Acc</v>
      </c>
      <c r="N138" s="71">
        <f>IFERROR((VLOOKUP(M138,'UK Freight Rate'!$B$4:$C$8,2,0)*L138),0)</f>
        <v>3.0410848251021241</v>
      </c>
    </row>
    <row r="139" spans="1:14" x14ac:dyDescent="0.75">
      <c r="A139" s="72" t="s">
        <v>124</v>
      </c>
      <c r="B139" s="69" t="s">
        <v>36</v>
      </c>
      <c r="C139" s="69" t="s">
        <v>7138</v>
      </c>
      <c r="D139" s="69" t="s">
        <v>38</v>
      </c>
      <c r="E139" s="69" t="s">
        <v>53</v>
      </c>
      <c r="F139" s="69" t="s">
        <v>7137</v>
      </c>
      <c r="G139" s="69" t="s">
        <v>7136</v>
      </c>
      <c r="H139" s="69" t="s">
        <v>7135</v>
      </c>
      <c r="I139" s="69" t="s">
        <v>127</v>
      </c>
      <c r="J139" s="69" t="s">
        <v>128</v>
      </c>
      <c r="K139" s="70">
        <v>8</v>
      </c>
      <c r="L139" s="70">
        <v>8</v>
      </c>
      <c r="M139" s="71" t="str">
        <f>VLOOKUP(A139,'Item Master'!$A:$D,4,0)</f>
        <v>Acc</v>
      </c>
      <c r="N139" s="71">
        <f>IFERROR((VLOOKUP(M139,'UK Freight Rate'!$B$4:$C$8,2,0)*L139),0)</f>
        <v>1.520542412551062</v>
      </c>
    </row>
    <row r="140" spans="1:14" x14ac:dyDescent="0.75">
      <c r="A140" s="72" t="s">
        <v>124</v>
      </c>
      <c r="B140" s="69" t="s">
        <v>36</v>
      </c>
      <c r="C140" s="69" t="s">
        <v>7134</v>
      </c>
      <c r="D140" s="69" t="s">
        <v>38</v>
      </c>
      <c r="E140" s="69" t="s">
        <v>53</v>
      </c>
      <c r="F140" s="69" t="s">
        <v>7133</v>
      </c>
      <c r="G140" s="69" t="s">
        <v>7132</v>
      </c>
      <c r="H140" s="69" t="s">
        <v>7131</v>
      </c>
      <c r="I140" s="69" t="s">
        <v>127</v>
      </c>
      <c r="J140" s="69" t="s">
        <v>128</v>
      </c>
      <c r="K140" s="70">
        <v>16</v>
      </c>
      <c r="L140" s="70">
        <v>16</v>
      </c>
      <c r="M140" s="71" t="str">
        <f>VLOOKUP(A140,'Item Master'!$A:$D,4,0)</f>
        <v>Acc</v>
      </c>
      <c r="N140" s="71">
        <f>IFERROR((VLOOKUP(M140,'UK Freight Rate'!$B$4:$C$8,2,0)*L140),0)</f>
        <v>3.0410848251021241</v>
      </c>
    </row>
    <row r="141" spans="1:14" x14ac:dyDescent="0.75">
      <c r="A141" s="72" t="s">
        <v>124</v>
      </c>
      <c r="B141" s="69" t="s">
        <v>36</v>
      </c>
      <c r="C141" s="69" t="s">
        <v>7130</v>
      </c>
      <c r="D141" s="69" t="s">
        <v>38</v>
      </c>
      <c r="E141" s="69" t="s">
        <v>53</v>
      </c>
      <c r="F141" s="69" t="s">
        <v>7129</v>
      </c>
      <c r="G141" s="69" t="s">
        <v>7128</v>
      </c>
      <c r="H141" s="69" t="s">
        <v>7127</v>
      </c>
      <c r="I141" s="69" t="s">
        <v>127</v>
      </c>
      <c r="J141" s="69" t="s">
        <v>128</v>
      </c>
      <c r="K141" s="70">
        <v>24</v>
      </c>
      <c r="L141" s="70">
        <v>24</v>
      </c>
      <c r="M141" s="71" t="str">
        <f>VLOOKUP(A141,'Item Master'!$A:$D,4,0)</f>
        <v>Acc</v>
      </c>
      <c r="N141" s="71">
        <f>IFERROR((VLOOKUP(M141,'UK Freight Rate'!$B$4:$C$8,2,0)*L141),0)</f>
        <v>4.5616272376531857</v>
      </c>
    </row>
    <row r="142" spans="1:14" x14ac:dyDescent="0.75">
      <c r="A142" s="72" t="s">
        <v>124</v>
      </c>
      <c r="B142" s="69" t="s">
        <v>65</v>
      </c>
      <c r="C142" s="69" t="s">
        <v>4549</v>
      </c>
      <c r="D142" s="69" t="s">
        <v>38</v>
      </c>
      <c r="E142" s="69" t="s">
        <v>53</v>
      </c>
      <c r="F142" s="69" t="s">
        <v>4548</v>
      </c>
      <c r="G142" s="69" t="s">
        <v>197</v>
      </c>
      <c r="H142" s="69" t="s">
        <v>198</v>
      </c>
      <c r="I142" s="69" t="s">
        <v>127</v>
      </c>
      <c r="J142" s="69" t="s">
        <v>128</v>
      </c>
      <c r="K142" s="70">
        <v>2</v>
      </c>
      <c r="L142" s="70">
        <v>2</v>
      </c>
      <c r="M142" s="71" t="str">
        <f>VLOOKUP(A142,'Item Master'!$A:$D,4,0)</f>
        <v>Acc</v>
      </c>
      <c r="N142" s="71">
        <f>IFERROR((VLOOKUP(M142,'UK Freight Rate'!$B$4:$C$8,2,0)*L142),0)</f>
        <v>0.38013560313776551</v>
      </c>
    </row>
    <row r="143" spans="1:14" x14ac:dyDescent="0.75">
      <c r="A143" s="72" t="s">
        <v>124</v>
      </c>
      <c r="B143" s="69" t="s">
        <v>65</v>
      </c>
      <c r="C143" s="69" t="s">
        <v>7118</v>
      </c>
      <c r="D143" s="69" t="s">
        <v>38</v>
      </c>
      <c r="E143" s="69" t="s">
        <v>53</v>
      </c>
      <c r="F143" s="69" t="s">
        <v>7117</v>
      </c>
      <c r="G143" s="69" t="s">
        <v>141</v>
      </c>
      <c r="H143" s="69" t="s">
        <v>142</v>
      </c>
      <c r="I143" s="69" t="s">
        <v>127</v>
      </c>
      <c r="J143" s="69" t="s">
        <v>128</v>
      </c>
      <c r="K143" s="70">
        <v>8</v>
      </c>
      <c r="L143" s="70">
        <v>8</v>
      </c>
      <c r="M143" s="71" t="str">
        <f>VLOOKUP(A143,'Item Master'!$A:$D,4,0)</f>
        <v>Acc</v>
      </c>
      <c r="N143" s="71">
        <f>IFERROR((VLOOKUP(M143,'UK Freight Rate'!$B$4:$C$8,2,0)*L143),0)</f>
        <v>1.520542412551062</v>
      </c>
    </row>
    <row r="144" spans="1:14" x14ac:dyDescent="0.75">
      <c r="A144" s="72" t="s">
        <v>124</v>
      </c>
      <c r="B144" s="69" t="s">
        <v>65</v>
      </c>
      <c r="C144" s="69" t="s">
        <v>7112</v>
      </c>
      <c r="D144" s="69" t="s">
        <v>38</v>
      </c>
      <c r="E144" s="69" t="s">
        <v>53</v>
      </c>
      <c r="F144" s="69" t="s">
        <v>7111</v>
      </c>
      <c r="G144" s="69" t="s">
        <v>197</v>
      </c>
      <c r="H144" s="69" t="s">
        <v>198</v>
      </c>
      <c r="I144" s="69" t="s">
        <v>127</v>
      </c>
      <c r="J144" s="69" t="s">
        <v>128</v>
      </c>
      <c r="K144" s="70">
        <v>2</v>
      </c>
      <c r="L144" s="70">
        <v>2</v>
      </c>
      <c r="M144" s="71" t="str">
        <f>VLOOKUP(A144,'Item Master'!$A:$D,4,0)</f>
        <v>Acc</v>
      </c>
      <c r="N144" s="71">
        <f>IFERROR((VLOOKUP(M144,'UK Freight Rate'!$B$4:$C$8,2,0)*L144),0)</f>
        <v>0.38013560313776551</v>
      </c>
    </row>
    <row r="145" spans="1:14" x14ac:dyDescent="0.75">
      <c r="A145" s="72" t="s">
        <v>124</v>
      </c>
      <c r="B145" s="69" t="s">
        <v>65</v>
      </c>
      <c r="C145" s="69" t="s">
        <v>7110</v>
      </c>
      <c r="D145" s="69" t="s">
        <v>38</v>
      </c>
      <c r="E145" s="69" t="s">
        <v>53</v>
      </c>
      <c r="F145" s="69" t="s">
        <v>7109</v>
      </c>
      <c r="G145" s="69" t="s">
        <v>197</v>
      </c>
      <c r="H145" s="69" t="s">
        <v>198</v>
      </c>
      <c r="I145" s="69" t="s">
        <v>127</v>
      </c>
      <c r="J145" s="69" t="s">
        <v>128</v>
      </c>
      <c r="K145" s="70">
        <v>48</v>
      </c>
      <c r="L145" s="70">
        <v>48</v>
      </c>
      <c r="M145" s="71" t="str">
        <f>VLOOKUP(A145,'Item Master'!$A:$D,4,0)</f>
        <v>Acc</v>
      </c>
      <c r="N145" s="71">
        <f>IFERROR((VLOOKUP(M145,'UK Freight Rate'!$B$4:$C$8,2,0)*L145),0)</f>
        <v>9.1232544753063713</v>
      </c>
    </row>
    <row r="146" spans="1:14" x14ac:dyDescent="0.75">
      <c r="A146" s="72" t="s">
        <v>124</v>
      </c>
      <c r="B146" s="69" t="s">
        <v>65</v>
      </c>
      <c r="C146" s="69" t="s">
        <v>7108</v>
      </c>
      <c r="D146" s="69" t="s">
        <v>38</v>
      </c>
      <c r="E146" s="69" t="s">
        <v>53</v>
      </c>
      <c r="F146" s="69" t="s">
        <v>7107</v>
      </c>
      <c r="G146" s="69" t="s">
        <v>197</v>
      </c>
      <c r="H146" s="69" t="s">
        <v>198</v>
      </c>
      <c r="I146" s="69" t="s">
        <v>127</v>
      </c>
      <c r="J146" s="69" t="s">
        <v>128</v>
      </c>
      <c r="K146" s="70">
        <v>24</v>
      </c>
      <c r="L146" s="70">
        <v>24</v>
      </c>
      <c r="M146" s="71" t="str">
        <f>VLOOKUP(A146,'Item Master'!$A:$D,4,0)</f>
        <v>Acc</v>
      </c>
      <c r="N146" s="71">
        <f>IFERROR((VLOOKUP(M146,'UK Freight Rate'!$B$4:$C$8,2,0)*L146),0)</f>
        <v>4.5616272376531857</v>
      </c>
    </row>
    <row r="147" spans="1:14" x14ac:dyDescent="0.75">
      <c r="A147" s="72" t="s">
        <v>124</v>
      </c>
      <c r="B147" s="69" t="s">
        <v>65</v>
      </c>
      <c r="C147" s="69" t="s">
        <v>7102</v>
      </c>
      <c r="D147" s="69" t="s">
        <v>38</v>
      </c>
      <c r="E147" s="69" t="s">
        <v>53</v>
      </c>
      <c r="F147" s="69" t="s">
        <v>7101</v>
      </c>
      <c r="G147" s="69" t="s">
        <v>197</v>
      </c>
      <c r="H147" s="69" t="s">
        <v>198</v>
      </c>
      <c r="I147" s="69" t="s">
        <v>127</v>
      </c>
      <c r="J147" s="69" t="s">
        <v>128</v>
      </c>
      <c r="K147" s="70">
        <v>4</v>
      </c>
      <c r="L147" s="70">
        <v>4</v>
      </c>
      <c r="M147" s="71" t="str">
        <f>VLOOKUP(A147,'Item Master'!$A:$D,4,0)</f>
        <v>Acc</v>
      </c>
      <c r="N147" s="71">
        <f>IFERROR((VLOOKUP(M147,'UK Freight Rate'!$B$4:$C$8,2,0)*L147),0)</f>
        <v>0.76027120627553102</v>
      </c>
    </row>
    <row r="148" spans="1:14" x14ac:dyDescent="0.75">
      <c r="A148" s="72" t="s">
        <v>124</v>
      </c>
      <c r="B148" s="69" t="s">
        <v>65</v>
      </c>
      <c r="C148" s="69" t="s">
        <v>7088</v>
      </c>
      <c r="D148" s="69" t="s">
        <v>38</v>
      </c>
      <c r="E148" s="69" t="s">
        <v>187</v>
      </c>
      <c r="F148" s="69" t="s">
        <v>7087</v>
      </c>
      <c r="G148" s="69" t="s">
        <v>197</v>
      </c>
      <c r="H148" s="69" t="s">
        <v>198</v>
      </c>
      <c r="I148" s="69" t="s">
        <v>127</v>
      </c>
      <c r="J148" s="69" t="s">
        <v>128</v>
      </c>
      <c r="K148" s="70">
        <v>8</v>
      </c>
      <c r="L148" s="70">
        <v>8</v>
      </c>
      <c r="M148" s="71" t="str">
        <f>VLOOKUP(A148,'Item Master'!$A:$D,4,0)</f>
        <v>Acc</v>
      </c>
      <c r="N148" s="71">
        <f>IFERROR((VLOOKUP(M148,'UK Freight Rate'!$B$4:$C$8,2,0)*L148),0)</f>
        <v>1.520542412551062</v>
      </c>
    </row>
    <row r="149" spans="1:14" x14ac:dyDescent="0.75">
      <c r="A149" s="72" t="s">
        <v>124</v>
      </c>
      <c r="B149" s="69" t="s">
        <v>65</v>
      </c>
      <c r="C149" s="69" t="s">
        <v>7086</v>
      </c>
      <c r="D149" s="69" t="s">
        <v>38</v>
      </c>
      <c r="E149" s="69" t="s">
        <v>53</v>
      </c>
      <c r="F149" s="69" t="s">
        <v>7085</v>
      </c>
      <c r="G149" s="69" t="s">
        <v>197</v>
      </c>
      <c r="H149" s="69" t="s">
        <v>198</v>
      </c>
      <c r="I149" s="69" t="s">
        <v>127</v>
      </c>
      <c r="J149" s="69" t="s">
        <v>128</v>
      </c>
      <c r="K149" s="70">
        <v>8</v>
      </c>
      <c r="L149" s="70">
        <v>8</v>
      </c>
      <c r="M149" s="71" t="str">
        <f>VLOOKUP(A149,'Item Master'!$A:$D,4,0)</f>
        <v>Acc</v>
      </c>
      <c r="N149" s="71">
        <f>IFERROR((VLOOKUP(M149,'UK Freight Rate'!$B$4:$C$8,2,0)*L149),0)</f>
        <v>1.520542412551062</v>
      </c>
    </row>
    <row r="150" spans="1:14" x14ac:dyDescent="0.75">
      <c r="A150" s="72" t="s">
        <v>124</v>
      </c>
      <c r="B150" s="69" t="s">
        <v>65</v>
      </c>
      <c r="C150" s="69" t="s">
        <v>7084</v>
      </c>
      <c r="D150" s="69" t="s">
        <v>38</v>
      </c>
      <c r="E150" s="69" t="s">
        <v>187</v>
      </c>
      <c r="F150" s="69" t="s">
        <v>7083</v>
      </c>
      <c r="G150" s="69" t="s">
        <v>197</v>
      </c>
      <c r="H150" s="69" t="s">
        <v>198</v>
      </c>
      <c r="I150" s="69" t="s">
        <v>127</v>
      </c>
      <c r="J150" s="69" t="s">
        <v>128</v>
      </c>
      <c r="K150" s="70">
        <v>8</v>
      </c>
      <c r="L150" s="70">
        <v>8</v>
      </c>
      <c r="M150" s="71" t="str">
        <f>VLOOKUP(A150,'Item Master'!$A:$D,4,0)</f>
        <v>Acc</v>
      </c>
      <c r="N150" s="71">
        <f>IFERROR((VLOOKUP(M150,'UK Freight Rate'!$B$4:$C$8,2,0)*L150),0)</f>
        <v>1.520542412551062</v>
      </c>
    </row>
    <row r="151" spans="1:14" x14ac:dyDescent="0.75">
      <c r="A151" s="72" t="s">
        <v>124</v>
      </c>
      <c r="B151" s="69" t="s">
        <v>65</v>
      </c>
      <c r="C151" s="69" t="s">
        <v>7082</v>
      </c>
      <c r="D151" s="69" t="s">
        <v>38</v>
      </c>
      <c r="E151" s="69" t="s">
        <v>187</v>
      </c>
      <c r="F151" s="69" t="s">
        <v>7081</v>
      </c>
      <c r="G151" s="69" t="s">
        <v>197</v>
      </c>
      <c r="H151" s="69" t="s">
        <v>198</v>
      </c>
      <c r="I151" s="69" t="s">
        <v>127</v>
      </c>
      <c r="J151" s="69" t="s">
        <v>128</v>
      </c>
      <c r="K151" s="70">
        <v>8</v>
      </c>
      <c r="L151" s="70">
        <v>8</v>
      </c>
      <c r="M151" s="71" t="str">
        <f>VLOOKUP(A151,'Item Master'!$A:$D,4,0)</f>
        <v>Acc</v>
      </c>
      <c r="N151" s="71">
        <f>IFERROR((VLOOKUP(M151,'UK Freight Rate'!$B$4:$C$8,2,0)*L151),0)</f>
        <v>1.520542412551062</v>
      </c>
    </row>
    <row r="152" spans="1:14" x14ac:dyDescent="0.75">
      <c r="A152" s="72" t="s">
        <v>124</v>
      </c>
      <c r="B152" s="69" t="s">
        <v>65</v>
      </c>
      <c r="C152" s="69" t="s">
        <v>7080</v>
      </c>
      <c r="D152" s="69" t="s">
        <v>38</v>
      </c>
      <c r="E152" s="69" t="s">
        <v>53</v>
      </c>
      <c r="F152" s="69" t="s">
        <v>7079</v>
      </c>
      <c r="G152" s="69" t="s">
        <v>197</v>
      </c>
      <c r="H152" s="69" t="s">
        <v>198</v>
      </c>
      <c r="I152" s="69" t="s">
        <v>127</v>
      </c>
      <c r="J152" s="69" t="s">
        <v>128</v>
      </c>
      <c r="K152" s="70">
        <v>8</v>
      </c>
      <c r="L152" s="70">
        <v>8</v>
      </c>
      <c r="M152" s="71" t="str">
        <f>VLOOKUP(A152,'Item Master'!$A:$D,4,0)</f>
        <v>Acc</v>
      </c>
      <c r="N152" s="71">
        <f>IFERROR((VLOOKUP(M152,'UK Freight Rate'!$B$4:$C$8,2,0)*L152),0)</f>
        <v>1.520542412551062</v>
      </c>
    </row>
    <row r="153" spans="1:14" x14ac:dyDescent="0.75">
      <c r="A153" s="72" t="s">
        <v>124</v>
      </c>
      <c r="B153" s="69" t="s">
        <v>65</v>
      </c>
      <c r="C153" s="69" t="s">
        <v>7078</v>
      </c>
      <c r="D153" s="69" t="s">
        <v>38</v>
      </c>
      <c r="E153" s="69" t="s">
        <v>53</v>
      </c>
      <c r="F153" s="69" t="s">
        <v>7077</v>
      </c>
      <c r="G153" s="69" t="s">
        <v>197</v>
      </c>
      <c r="H153" s="69" t="s">
        <v>198</v>
      </c>
      <c r="I153" s="69" t="s">
        <v>127</v>
      </c>
      <c r="J153" s="69" t="s">
        <v>128</v>
      </c>
      <c r="K153" s="70">
        <v>8</v>
      </c>
      <c r="L153" s="70">
        <v>8</v>
      </c>
      <c r="M153" s="71" t="str">
        <f>VLOOKUP(A153,'Item Master'!$A:$D,4,0)</f>
        <v>Acc</v>
      </c>
      <c r="N153" s="71">
        <f>IFERROR((VLOOKUP(M153,'UK Freight Rate'!$B$4:$C$8,2,0)*L153),0)</f>
        <v>1.520542412551062</v>
      </c>
    </row>
    <row r="154" spans="1:14" x14ac:dyDescent="0.75">
      <c r="A154" s="72" t="s">
        <v>124</v>
      </c>
      <c r="B154" s="69" t="s">
        <v>65</v>
      </c>
      <c r="C154" s="69" t="s">
        <v>7076</v>
      </c>
      <c r="D154" s="69" t="s">
        <v>38</v>
      </c>
      <c r="E154" s="69" t="s">
        <v>53</v>
      </c>
      <c r="F154" s="69" t="s">
        <v>7075</v>
      </c>
      <c r="G154" s="69" t="s">
        <v>197</v>
      </c>
      <c r="H154" s="69" t="s">
        <v>198</v>
      </c>
      <c r="I154" s="69" t="s">
        <v>127</v>
      </c>
      <c r="J154" s="69" t="s">
        <v>128</v>
      </c>
      <c r="K154" s="70">
        <v>8</v>
      </c>
      <c r="L154" s="70">
        <v>8</v>
      </c>
      <c r="M154" s="71" t="str">
        <f>VLOOKUP(A154,'Item Master'!$A:$D,4,0)</f>
        <v>Acc</v>
      </c>
      <c r="N154" s="71">
        <f>IFERROR((VLOOKUP(M154,'UK Freight Rate'!$B$4:$C$8,2,0)*L154),0)</f>
        <v>1.520542412551062</v>
      </c>
    </row>
    <row r="155" spans="1:14" x14ac:dyDescent="0.75">
      <c r="A155" s="72" t="s">
        <v>124</v>
      </c>
      <c r="B155" s="69" t="s">
        <v>65</v>
      </c>
      <c r="C155" s="69" t="s">
        <v>7074</v>
      </c>
      <c r="D155" s="69" t="s">
        <v>38</v>
      </c>
      <c r="E155" s="69" t="s">
        <v>53</v>
      </c>
      <c r="F155" s="69" t="s">
        <v>7073</v>
      </c>
      <c r="G155" s="69" t="s">
        <v>197</v>
      </c>
      <c r="H155" s="69" t="s">
        <v>198</v>
      </c>
      <c r="I155" s="69" t="s">
        <v>127</v>
      </c>
      <c r="J155" s="69" t="s">
        <v>128</v>
      </c>
      <c r="K155" s="70">
        <v>8</v>
      </c>
      <c r="L155" s="70">
        <v>8</v>
      </c>
      <c r="M155" s="71" t="str">
        <f>VLOOKUP(A155,'Item Master'!$A:$D,4,0)</f>
        <v>Acc</v>
      </c>
      <c r="N155" s="71">
        <f>IFERROR((VLOOKUP(M155,'UK Freight Rate'!$B$4:$C$8,2,0)*L155),0)</f>
        <v>1.520542412551062</v>
      </c>
    </row>
    <row r="156" spans="1:14" x14ac:dyDescent="0.75">
      <c r="A156" s="72" t="s">
        <v>124</v>
      </c>
      <c r="B156" s="69" t="s">
        <v>65</v>
      </c>
      <c r="C156" s="69" t="s">
        <v>7072</v>
      </c>
      <c r="D156" s="69" t="s">
        <v>38</v>
      </c>
      <c r="E156" s="69" t="s">
        <v>53</v>
      </c>
      <c r="F156" s="69" t="s">
        <v>7071</v>
      </c>
      <c r="G156" s="69" t="s">
        <v>197</v>
      </c>
      <c r="H156" s="69" t="s">
        <v>198</v>
      </c>
      <c r="I156" s="69" t="s">
        <v>127</v>
      </c>
      <c r="J156" s="69" t="s">
        <v>128</v>
      </c>
      <c r="K156" s="70">
        <v>8</v>
      </c>
      <c r="L156" s="70">
        <v>8</v>
      </c>
      <c r="M156" s="71" t="str">
        <f>VLOOKUP(A156,'Item Master'!$A:$D,4,0)</f>
        <v>Acc</v>
      </c>
      <c r="N156" s="71">
        <f>IFERROR((VLOOKUP(M156,'UK Freight Rate'!$B$4:$C$8,2,0)*L156),0)</f>
        <v>1.520542412551062</v>
      </c>
    </row>
    <row r="157" spans="1:14" x14ac:dyDescent="0.75">
      <c r="A157" s="72" t="s">
        <v>124</v>
      </c>
      <c r="B157" s="69" t="s">
        <v>65</v>
      </c>
      <c r="C157" s="69" t="s">
        <v>7070</v>
      </c>
      <c r="D157" s="69" t="s">
        <v>38</v>
      </c>
      <c r="E157" s="69" t="s">
        <v>53</v>
      </c>
      <c r="F157" s="69" t="s">
        <v>7069</v>
      </c>
      <c r="G157" s="69" t="s">
        <v>197</v>
      </c>
      <c r="H157" s="69" t="s">
        <v>198</v>
      </c>
      <c r="I157" s="69" t="s">
        <v>127</v>
      </c>
      <c r="J157" s="69" t="s">
        <v>128</v>
      </c>
      <c r="K157" s="70">
        <v>8</v>
      </c>
      <c r="L157" s="70">
        <v>8</v>
      </c>
      <c r="M157" s="71" t="str">
        <f>VLOOKUP(A157,'Item Master'!$A:$D,4,0)</f>
        <v>Acc</v>
      </c>
      <c r="N157" s="71">
        <f>IFERROR((VLOOKUP(M157,'UK Freight Rate'!$B$4:$C$8,2,0)*L157),0)</f>
        <v>1.520542412551062</v>
      </c>
    </row>
    <row r="158" spans="1:14" x14ac:dyDescent="0.75">
      <c r="A158" s="72" t="s">
        <v>124</v>
      </c>
      <c r="B158" s="69" t="s">
        <v>65</v>
      </c>
      <c r="C158" s="69" t="s">
        <v>7052</v>
      </c>
      <c r="D158" s="69" t="s">
        <v>38</v>
      </c>
      <c r="E158" s="69" t="s">
        <v>53</v>
      </c>
      <c r="F158" s="69" t="s">
        <v>7051</v>
      </c>
      <c r="G158" s="69" t="s">
        <v>197</v>
      </c>
      <c r="H158" s="69" t="s">
        <v>198</v>
      </c>
      <c r="I158" s="69" t="s">
        <v>127</v>
      </c>
      <c r="J158" s="69" t="s">
        <v>128</v>
      </c>
      <c r="K158" s="70">
        <v>48</v>
      </c>
      <c r="L158" s="70">
        <v>48</v>
      </c>
      <c r="M158" s="71" t="str">
        <f>VLOOKUP(A158,'Item Master'!$A:$D,4,0)</f>
        <v>Acc</v>
      </c>
      <c r="N158" s="71">
        <f>IFERROR((VLOOKUP(M158,'UK Freight Rate'!$B$4:$C$8,2,0)*L158),0)</f>
        <v>9.1232544753063713</v>
      </c>
    </row>
    <row r="159" spans="1:14" x14ac:dyDescent="0.75">
      <c r="A159" s="72" t="s">
        <v>124</v>
      </c>
      <c r="B159" s="69" t="s">
        <v>65</v>
      </c>
      <c r="C159" s="69" t="s">
        <v>7042</v>
      </c>
      <c r="D159" s="69" t="s">
        <v>38</v>
      </c>
      <c r="E159" s="69" t="s">
        <v>53</v>
      </c>
      <c r="F159" s="69" t="s">
        <v>7041</v>
      </c>
      <c r="G159" s="69" t="s">
        <v>197</v>
      </c>
      <c r="H159" s="69" t="s">
        <v>198</v>
      </c>
      <c r="I159" s="69" t="s">
        <v>127</v>
      </c>
      <c r="J159" s="69" t="s">
        <v>128</v>
      </c>
      <c r="K159" s="70">
        <v>8</v>
      </c>
      <c r="L159" s="70">
        <v>8</v>
      </c>
      <c r="M159" s="71" t="str">
        <f>VLOOKUP(A159,'Item Master'!$A:$D,4,0)</f>
        <v>Acc</v>
      </c>
      <c r="N159" s="71">
        <f>IFERROR((VLOOKUP(M159,'UK Freight Rate'!$B$4:$C$8,2,0)*L159),0)</f>
        <v>1.520542412551062</v>
      </c>
    </row>
    <row r="160" spans="1:14" x14ac:dyDescent="0.75">
      <c r="A160" s="72" t="s">
        <v>124</v>
      </c>
      <c r="B160" s="69" t="s">
        <v>65</v>
      </c>
      <c r="C160" s="69" t="s">
        <v>7040</v>
      </c>
      <c r="D160" s="69" t="s">
        <v>38</v>
      </c>
      <c r="E160" s="69" t="s">
        <v>53</v>
      </c>
      <c r="F160" s="69" t="s">
        <v>7039</v>
      </c>
      <c r="G160" s="69" t="s">
        <v>7038</v>
      </c>
      <c r="H160" s="69" t="s">
        <v>7037</v>
      </c>
      <c r="I160" s="69" t="s">
        <v>127</v>
      </c>
      <c r="J160" s="69" t="s">
        <v>128</v>
      </c>
      <c r="K160" s="70">
        <v>192</v>
      </c>
      <c r="L160" s="70">
        <v>192</v>
      </c>
      <c r="M160" s="71" t="str">
        <f>VLOOKUP(A160,'Item Master'!$A:$D,4,0)</f>
        <v>Acc</v>
      </c>
      <c r="N160" s="71">
        <f>IFERROR((VLOOKUP(M160,'UK Freight Rate'!$B$4:$C$8,2,0)*L160),0)</f>
        <v>36.493017901225485</v>
      </c>
    </row>
    <row r="161" spans="1:14" x14ac:dyDescent="0.75">
      <c r="A161" s="72" t="s">
        <v>124</v>
      </c>
      <c r="B161" s="69" t="s">
        <v>65</v>
      </c>
      <c r="C161" s="69" t="s">
        <v>7034</v>
      </c>
      <c r="D161" s="69" t="s">
        <v>38</v>
      </c>
      <c r="E161" s="69" t="s">
        <v>53</v>
      </c>
      <c r="F161" s="69" t="s">
        <v>7033</v>
      </c>
      <c r="G161" s="69" t="s">
        <v>197</v>
      </c>
      <c r="H161" s="69" t="s">
        <v>198</v>
      </c>
      <c r="I161" s="69" t="s">
        <v>127</v>
      </c>
      <c r="J161" s="69" t="s">
        <v>128</v>
      </c>
      <c r="K161" s="70">
        <v>2</v>
      </c>
      <c r="L161" s="70">
        <v>2</v>
      </c>
      <c r="M161" s="71" t="str">
        <f>VLOOKUP(A161,'Item Master'!$A:$D,4,0)</f>
        <v>Acc</v>
      </c>
      <c r="N161" s="71">
        <f>IFERROR((VLOOKUP(M161,'UK Freight Rate'!$B$4:$C$8,2,0)*L161),0)</f>
        <v>0.38013560313776551</v>
      </c>
    </row>
    <row r="162" spans="1:14" x14ac:dyDescent="0.75">
      <c r="A162" s="72" t="s">
        <v>124</v>
      </c>
      <c r="B162" s="69" t="s">
        <v>65</v>
      </c>
      <c r="C162" s="69" t="s">
        <v>7028</v>
      </c>
      <c r="D162" s="69" t="s">
        <v>38</v>
      </c>
      <c r="E162" s="69" t="s">
        <v>53</v>
      </c>
      <c r="F162" s="69" t="s">
        <v>7027</v>
      </c>
      <c r="G162" s="69" t="s">
        <v>197</v>
      </c>
      <c r="H162" s="69" t="s">
        <v>198</v>
      </c>
      <c r="I162" s="69" t="s">
        <v>127</v>
      </c>
      <c r="J162" s="69" t="s">
        <v>128</v>
      </c>
      <c r="K162" s="70">
        <v>2</v>
      </c>
      <c r="L162" s="70">
        <v>2</v>
      </c>
      <c r="M162" s="71" t="str">
        <f>VLOOKUP(A162,'Item Master'!$A:$D,4,0)</f>
        <v>Acc</v>
      </c>
      <c r="N162" s="71">
        <f>IFERROR((VLOOKUP(M162,'UK Freight Rate'!$B$4:$C$8,2,0)*L162),0)</f>
        <v>0.38013560313776551</v>
      </c>
    </row>
    <row r="163" spans="1:14" x14ac:dyDescent="0.75">
      <c r="A163" s="72" t="s">
        <v>124</v>
      </c>
      <c r="B163" s="69" t="s">
        <v>65</v>
      </c>
      <c r="C163" s="69" t="s">
        <v>7026</v>
      </c>
      <c r="D163" s="69" t="s">
        <v>38</v>
      </c>
      <c r="E163" s="69" t="s">
        <v>53</v>
      </c>
      <c r="F163" s="69" t="s">
        <v>7025</v>
      </c>
      <c r="G163" s="69" t="s">
        <v>197</v>
      </c>
      <c r="H163" s="69" t="s">
        <v>198</v>
      </c>
      <c r="I163" s="69" t="s">
        <v>127</v>
      </c>
      <c r="J163" s="69" t="s">
        <v>128</v>
      </c>
      <c r="K163" s="70">
        <v>2</v>
      </c>
      <c r="L163" s="70">
        <v>2</v>
      </c>
      <c r="M163" s="71" t="str">
        <f>VLOOKUP(A163,'Item Master'!$A:$D,4,0)</f>
        <v>Acc</v>
      </c>
      <c r="N163" s="71">
        <f>IFERROR((VLOOKUP(M163,'UK Freight Rate'!$B$4:$C$8,2,0)*L163),0)</f>
        <v>0.38013560313776551</v>
      </c>
    </row>
    <row r="164" spans="1:14" x14ac:dyDescent="0.75">
      <c r="A164" s="72" t="s">
        <v>124</v>
      </c>
      <c r="B164" s="69" t="s">
        <v>65</v>
      </c>
      <c r="C164" s="69" t="s">
        <v>7024</v>
      </c>
      <c r="D164" s="69" t="s">
        <v>38</v>
      </c>
      <c r="E164" s="69" t="s">
        <v>53</v>
      </c>
      <c r="F164" s="69" t="s">
        <v>7023</v>
      </c>
      <c r="G164" s="69" t="s">
        <v>197</v>
      </c>
      <c r="H164" s="69" t="s">
        <v>198</v>
      </c>
      <c r="I164" s="69" t="s">
        <v>127</v>
      </c>
      <c r="J164" s="69" t="s">
        <v>128</v>
      </c>
      <c r="K164" s="70">
        <v>2</v>
      </c>
      <c r="L164" s="70">
        <v>2</v>
      </c>
      <c r="M164" s="71" t="str">
        <f>VLOOKUP(A164,'Item Master'!$A:$D,4,0)</f>
        <v>Acc</v>
      </c>
      <c r="N164" s="71">
        <f>IFERROR((VLOOKUP(M164,'UK Freight Rate'!$B$4:$C$8,2,0)*L164),0)</f>
        <v>0.38013560313776551</v>
      </c>
    </row>
    <row r="165" spans="1:14" x14ac:dyDescent="0.75">
      <c r="A165" s="72" t="s">
        <v>124</v>
      </c>
      <c r="B165" s="69" t="s">
        <v>65</v>
      </c>
      <c r="C165" s="69" t="s">
        <v>7012</v>
      </c>
      <c r="D165" s="69" t="s">
        <v>38</v>
      </c>
      <c r="E165" s="69" t="s">
        <v>53</v>
      </c>
      <c r="F165" s="69" t="s">
        <v>7011</v>
      </c>
      <c r="G165" s="69" t="s">
        <v>197</v>
      </c>
      <c r="H165" s="69" t="s">
        <v>198</v>
      </c>
      <c r="I165" s="69" t="s">
        <v>127</v>
      </c>
      <c r="J165" s="69" t="s">
        <v>128</v>
      </c>
      <c r="K165" s="70">
        <v>3</v>
      </c>
      <c r="L165" s="70">
        <v>3</v>
      </c>
      <c r="M165" s="71" t="str">
        <f>VLOOKUP(A165,'Item Master'!$A:$D,4,0)</f>
        <v>Acc</v>
      </c>
      <c r="N165" s="71">
        <f>IFERROR((VLOOKUP(M165,'UK Freight Rate'!$B$4:$C$8,2,0)*L165),0)</f>
        <v>0.57020340470664821</v>
      </c>
    </row>
    <row r="166" spans="1:14" x14ac:dyDescent="0.75">
      <c r="A166" s="72" t="s">
        <v>203</v>
      </c>
      <c r="B166" s="69" t="s">
        <v>36</v>
      </c>
      <c r="C166" s="69" t="s">
        <v>8303</v>
      </c>
      <c r="D166" s="69" t="s">
        <v>38</v>
      </c>
      <c r="E166" s="69" t="s">
        <v>53</v>
      </c>
      <c r="F166" s="69" t="s">
        <v>5047</v>
      </c>
      <c r="G166" s="69" t="s">
        <v>4445</v>
      </c>
      <c r="H166" s="69" t="s">
        <v>4444</v>
      </c>
      <c r="I166" s="69" t="s">
        <v>127</v>
      </c>
      <c r="J166" s="69" t="s">
        <v>128</v>
      </c>
      <c r="K166" s="70">
        <v>100</v>
      </c>
      <c r="L166" s="70">
        <v>6</v>
      </c>
      <c r="M166" s="71" t="str">
        <f>VLOOKUP(A166,'Item Master'!$A:$D,4,0)</f>
        <v>SK</v>
      </c>
      <c r="N166" s="71">
        <f>IFERROR((VLOOKUP(M166,'UK Freight Rate'!$B$4:$C$8,2,0)*L166),0)</f>
        <v>3.6450231429064188</v>
      </c>
    </row>
    <row r="167" spans="1:14" x14ac:dyDescent="0.75">
      <c r="A167" s="72" t="s">
        <v>203</v>
      </c>
      <c r="B167" s="69" t="s">
        <v>36</v>
      </c>
      <c r="C167" s="69" t="s">
        <v>7957</v>
      </c>
      <c r="D167" s="69" t="s">
        <v>38</v>
      </c>
      <c r="E167" s="69" t="s">
        <v>53</v>
      </c>
      <c r="F167" s="69" t="s">
        <v>7956</v>
      </c>
      <c r="G167" s="69" t="s">
        <v>135</v>
      </c>
      <c r="H167" s="69" t="s">
        <v>136</v>
      </c>
      <c r="I167" s="69" t="s">
        <v>127</v>
      </c>
      <c r="J167" s="69" t="s">
        <v>128</v>
      </c>
      <c r="K167" s="70">
        <v>336</v>
      </c>
      <c r="L167" s="70">
        <v>336</v>
      </c>
      <c r="M167" s="71" t="str">
        <f>VLOOKUP(A167,'Item Master'!$A:$D,4,0)</f>
        <v>SK</v>
      </c>
      <c r="N167" s="71">
        <f>IFERROR((VLOOKUP(M167,'UK Freight Rate'!$B$4:$C$8,2,0)*L167),0)</f>
        <v>204.12129600275946</v>
      </c>
    </row>
    <row r="168" spans="1:14" x14ac:dyDescent="0.75">
      <c r="A168" s="72" t="s">
        <v>203</v>
      </c>
      <c r="B168" s="69" t="s">
        <v>36</v>
      </c>
      <c r="C168" s="69" t="s">
        <v>7955</v>
      </c>
      <c r="D168" s="69" t="s">
        <v>38</v>
      </c>
      <c r="E168" s="69" t="s">
        <v>53</v>
      </c>
      <c r="F168" s="69" t="s">
        <v>7954</v>
      </c>
      <c r="G168" s="69" t="s">
        <v>4778</v>
      </c>
      <c r="H168" s="69" t="s">
        <v>4777</v>
      </c>
      <c r="I168" s="69" t="s">
        <v>127</v>
      </c>
      <c r="J168" s="69" t="s">
        <v>128</v>
      </c>
      <c r="K168" s="70">
        <v>16</v>
      </c>
      <c r="L168" s="70">
        <v>16</v>
      </c>
      <c r="M168" s="71" t="str">
        <f>VLOOKUP(A168,'Item Master'!$A:$D,4,0)</f>
        <v>SK</v>
      </c>
      <c r="N168" s="71">
        <f>IFERROR((VLOOKUP(M168,'UK Freight Rate'!$B$4:$C$8,2,0)*L168),0)</f>
        <v>9.7200617144171169</v>
      </c>
    </row>
    <row r="169" spans="1:14" x14ac:dyDescent="0.75">
      <c r="A169" s="72" t="s">
        <v>203</v>
      </c>
      <c r="B169" s="69" t="s">
        <v>36</v>
      </c>
      <c r="C169" s="69" t="s">
        <v>7953</v>
      </c>
      <c r="D169" s="69" t="s">
        <v>38</v>
      </c>
      <c r="E169" s="69" t="s">
        <v>53</v>
      </c>
      <c r="F169" s="69" t="s">
        <v>7952</v>
      </c>
      <c r="G169" s="69" t="s">
        <v>7104</v>
      </c>
      <c r="H169" s="69" t="s">
        <v>7103</v>
      </c>
      <c r="I169" s="69" t="s">
        <v>127</v>
      </c>
      <c r="J169" s="69" t="s">
        <v>128</v>
      </c>
      <c r="K169" s="70">
        <v>4</v>
      </c>
      <c r="L169" s="70">
        <v>4</v>
      </c>
      <c r="M169" s="71" t="str">
        <f>VLOOKUP(A169,'Item Master'!$A:$D,4,0)</f>
        <v>SK</v>
      </c>
      <c r="N169" s="71">
        <f>IFERROR((VLOOKUP(M169,'UK Freight Rate'!$B$4:$C$8,2,0)*L169),0)</f>
        <v>2.4300154286042792</v>
      </c>
    </row>
    <row r="170" spans="1:14" x14ac:dyDescent="0.75">
      <c r="A170" s="72" t="s">
        <v>203</v>
      </c>
      <c r="B170" s="69" t="s">
        <v>36</v>
      </c>
      <c r="C170" s="69" t="s">
        <v>8302</v>
      </c>
      <c r="D170" s="69" t="s">
        <v>38</v>
      </c>
      <c r="E170" s="69" t="s">
        <v>53</v>
      </c>
      <c r="F170" s="69" t="s">
        <v>8301</v>
      </c>
      <c r="G170" s="69" t="s">
        <v>4425</v>
      </c>
      <c r="H170" s="69" t="s">
        <v>4424</v>
      </c>
      <c r="I170" s="69" t="s">
        <v>127</v>
      </c>
      <c r="J170" s="69" t="s">
        <v>128</v>
      </c>
      <c r="K170" s="70">
        <v>8</v>
      </c>
      <c r="L170" s="70">
        <v>8</v>
      </c>
      <c r="M170" s="71" t="str">
        <f>VLOOKUP(A170,'Item Master'!$A:$D,4,0)</f>
        <v>SK</v>
      </c>
      <c r="N170" s="71">
        <f>IFERROR((VLOOKUP(M170,'UK Freight Rate'!$B$4:$C$8,2,0)*L170),0)</f>
        <v>4.8600308572085584</v>
      </c>
    </row>
    <row r="171" spans="1:14" x14ac:dyDescent="0.75">
      <c r="A171" s="72" t="s">
        <v>203</v>
      </c>
      <c r="B171" s="69" t="s">
        <v>36</v>
      </c>
      <c r="C171" s="69" t="s">
        <v>8021</v>
      </c>
      <c r="D171" s="69" t="s">
        <v>38</v>
      </c>
      <c r="E171" s="69" t="s">
        <v>53</v>
      </c>
      <c r="F171" s="69" t="s">
        <v>8020</v>
      </c>
      <c r="G171" s="69" t="s">
        <v>179</v>
      </c>
      <c r="H171" s="69" t="s">
        <v>180</v>
      </c>
      <c r="I171" s="69" t="s">
        <v>127</v>
      </c>
      <c r="J171" s="69" t="s">
        <v>128</v>
      </c>
      <c r="K171" s="70">
        <v>8</v>
      </c>
      <c r="L171" s="70">
        <v>8</v>
      </c>
      <c r="M171" s="71" t="str">
        <f>VLOOKUP(A171,'Item Master'!$A:$D,4,0)</f>
        <v>SK</v>
      </c>
      <c r="N171" s="71">
        <f>IFERROR((VLOOKUP(M171,'UK Freight Rate'!$B$4:$C$8,2,0)*L171),0)</f>
        <v>4.8600308572085584</v>
      </c>
    </row>
    <row r="172" spans="1:14" x14ac:dyDescent="0.75">
      <c r="A172" s="72" t="s">
        <v>203</v>
      </c>
      <c r="B172" s="69" t="s">
        <v>36</v>
      </c>
      <c r="C172" s="69" t="s">
        <v>7951</v>
      </c>
      <c r="D172" s="69" t="s">
        <v>38</v>
      </c>
      <c r="E172" s="69" t="s">
        <v>53</v>
      </c>
      <c r="F172" s="69" t="s">
        <v>7950</v>
      </c>
      <c r="G172" s="69" t="s">
        <v>207</v>
      </c>
      <c r="H172" s="69" t="s">
        <v>4706</v>
      </c>
      <c r="I172" s="69" t="s">
        <v>127</v>
      </c>
      <c r="J172" s="69" t="s">
        <v>128</v>
      </c>
      <c r="K172" s="70">
        <v>72</v>
      </c>
      <c r="L172" s="70">
        <v>72</v>
      </c>
      <c r="M172" s="71" t="str">
        <f>VLOOKUP(A172,'Item Master'!$A:$D,4,0)</f>
        <v>SK</v>
      </c>
      <c r="N172" s="71">
        <f>IFERROR((VLOOKUP(M172,'UK Freight Rate'!$B$4:$C$8,2,0)*L172),0)</f>
        <v>43.740277714877024</v>
      </c>
    </row>
    <row r="173" spans="1:14" x14ac:dyDescent="0.75">
      <c r="A173" s="72" t="s">
        <v>203</v>
      </c>
      <c r="B173" s="69" t="s">
        <v>36</v>
      </c>
      <c r="C173" s="69" t="s">
        <v>7949</v>
      </c>
      <c r="D173" s="69" t="s">
        <v>38</v>
      </c>
      <c r="E173" s="69" t="s">
        <v>53</v>
      </c>
      <c r="F173" s="69" t="s">
        <v>7948</v>
      </c>
      <c r="G173" s="69" t="s">
        <v>207</v>
      </c>
      <c r="H173" s="69" t="s">
        <v>4706</v>
      </c>
      <c r="I173" s="69" t="s">
        <v>127</v>
      </c>
      <c r="J173" s="69" t="s">
        <v>128</v>
      </c>
      <c r="K173" s="70">
        <v>24</v>
      </c>
      <c r="L173" s="70">
        <v>24</v>
      </c>
      <c r="M173" s="71" t="str">
        <f>VLOOKUP(A173,'Item Master'!$A:$D,4,0)</f>
        <v>SK</v>
      </c>
      <c r="N173" s="71">
        <f>IFERROR((VLOOKUP(M173,'UK Freight Rate'!$B$4:$C$8,2,0)*L173),0)</f>
        <v>14.580092571625675</v>
      </c>
    </row>
    <row r="174" spans="1:14" x14ac:dyDescent="0.75">
      <c r="A174" s="72" t="s">
        <v>203</v>
      </c>
      <c r="B174" s="69" t="s">
        <v>36</v>
      </c>
      <c r="C174" s="69" t="s">
        <v>8087</v>
      </c>
      <c r="D174" s="69" t="s">
        <v>38</v>
      </c>
      <c r="E174" s="69" t="s">
        <v>53</v>
      </c>
      <c r="F174" s="69" t="s">
        <v>8086</v>
      </c>
      <c r="G174" s="69" t="s">
        <v>4527</v>
      </c>
      <c r="H174" s="69" t="s">
        <v>4526</v>
      </c>
      <c r="I174" s="69" t="s">
        <v>127</v>
      </c>
      <c r="J174" s="69" t="s">
        <v>128</v>
      </c>
      <c r="K174" s="70">
        <v>8</v>
      </c>
      <c r="L174" s="70">
        <v>8</v>
      </c>
      <c r="M174" s="71" t="str">
        <f>VLOOKUP(A174,'Item Master'!$A:$D,4,0)</f>
        <v>SK</v>
      </c>
      <c r="N174" s="71">
        <f>IFERROR((VLOOKUP(M174,'UK Freight Rate'!$B$4:$C$8,2,0)*L174),0)</f>
        <v>4.8600308572085584</v>
      </c>
    </row>
    <row r="175" spans="1:14" x14ac:dyDescent="0.75">
      <c r="A175" s="72" t="s">
        <v>203</v>
      </c>
      <c r="B175" s="69" t="s">
        <v>36</v>
      </c>
      <c r="C175" s="69" t="s">
        <v>7947</v>
      </c>
      <c r="D175" s="69" t="s">
        <v>38</v>
      </c>
      <c r="E175" s="69" t="s">
        <v>53</v>
      </c>
      <c r="F175" s="69" t="s">
        <v>7946</v>
      </c>
      <c r="G175" s="69" t="s">
        <v>165</v>
      </c>
      <c r="H175" s="69" t="s">
        <v>166</v>
      </c>
      <c r="I175" s="69" t="s">
        <v>127</v>
      </c>
      <c r="J175" s="69" t="s">
        <v>128</v>
      </c>
      <c r="K175" s="70">
        <v>8</v>
      </c>
      <c r="L175" s="70">
        <v>8</v>
      </c>
      <c r="M175" s="71" t="str">
        <f>VLOOKUP(A175,'Item Master'!$A:$D,4,0)</f>
        <v>SK</v>
      </c>
      <c r="N175" s="71">
        <f>IFERROR((VLOOKUP(M175,'UK Freight Rate'!$B$4:$C$8,2,0)*L175),0)</f>
        <v>4.8600308572085584</v>
      </c>
    </row>
    <row r="176" spans="1:14" x14ac:dyDescent="0.75">
      <c r="A176" s="72" t="s">
        <v>203</v>
      </c>
      <c r="B176" s="69" t="s">
        <v>36</v>
      </c>
      <c r="C176" s="69" t="s">
        <v>7945</v>
      </c>
      <c r="D176" s="69" t="s">
        <v>38</v>
      </c>
      <c r="E176" s="69" t="s">
        <v>53</v>
      </c>
      <c r="F176" s="69" t="s">
        <v>7944</v>
      </c>
      <c r="G176" s="69" t="s">
        <v>149</v>
      </c>
      <c r="H176" s="69" t="s">
        <v>150</v>
      </c>
      <c r="I176" s="69" t="s">
        <v>127</v>
      </c>
      <c r="J176" s="69" t="s">
        <v>128</v>
      </c>
      <c r="K176" s="70">
        <v>24</v>
      </c>
      <c r="L176" s="70">
        <v>24</v>
      </c>
      <c r="M176" s="71" t="str">
        <f>VLOOKUP(A176,'Item Master'!$A:$D,4,0)</f>
        <v>SK</v>
      </c>
      <c r="N176" s="71">
        <f>IFERROR((VLOOKUP(M176,'UK Freight Rate'!$B$4:$C$8,2,0)*L176),0)</f>
        <v>14.580092571625675</v>
      </c>
    </row>
    <row r="177" spans="1:14" x14ac:dyDescent="0.75">
      <c r="A177" s="72" t="s">
        <v>203</v>
      </c>
      <c r="B177" s="69" t="s">
        <v>36</v>
      </c>
      <c r="C177" s="69" t="s">
        <v>7943</v>
      </c>
      <c r="D177" s="69" t="s">
        <v>38</v>
      </c>
      <c r="E177" s="69" t="s">
        <v>53</v>
      </c>
      <c r="F177" s="69" t="s">
        <v>7942</v>
      </c>
      <c r="G177" s="69" t="s">
        <v>126</v>
      </c>
      <c r="H177" s="69" t="s">
        <v>4640</v>
      </c>
      <c r="I177" s="69" t="s">
        <v>127</v>
      </c>
      <c r="J177" s="69" t="s">
        <v>128</v>
      </c>
      <c r="K177" s="70">
        <v>40</v>
      </c>
      <c r="L177" s="70">
        <v>40</v>
      </c>
      <c r="M177" s="71" t="str">
        <f>VLOOKUP(A177,'Item Master'!$A:$D,4,0)</f>
        <v>SK</v>
      </c>
      <c r="N177" s="71">
        <f>IFERROR((VLOOKUP(M177,'UK Freight Rate'!$B$4:$C$8,2,0)*L177),0)</f>
        <v>24.30015428604279</v>
      </c>
    </row>
    <row r="178" spans="1:14" x14ac:dyDescent="0.75">
      <c r="A178" s="72" t="s">
        <v>203</v>
      </c>
      <c r="B178" s="69" t="s">
        <v>36</v>
      </c>
      <c r="C178" s="69" t="s">
        <v>7941</v>
      </c>
      <c r="D178" s="69" t="s">
        <v>38</v>
      </c>
      <c r="E178" s="69" t="s">
        <v>53</v>
      </c>
      <c r="F178" s="69" t="s">
        <v>7940</v>
      </c>
      <c r="G178" s="69" t="s">
        <v>4832</v>
      </c>
      <c r="H178" s="69" t="s">
        <v>4831</v>
      </c>
      <c r="I178" s="69" t="s">
        <v>127</v>
      </c>
      <c r="J178" s="69" t="s">
        <v>128</v>
      </c>
      <c r="K178" s="70">
        <v>8</v>
      </c>
      <c r="L178" s="70">
        <v>8</v>
      </c>
      <c r="M178" s="71" t="str">
        <f>VLOOKUP(A178,'Item Master'!$A:$D,4,0)</f>
        <v>SK</v>
      </c>
      <c r="N178" s="71">
        <f>IFERROR((VLOOKUP(M178,'UK Freight Rate'!$B$4:$C$8,2,0)*L178),0)</f>
        <v>4.8600308572085584</v>
      </c>
    </row>
    <row r="179" spans="1:14" x14ac:dyDescent="0.75">
      <c r="A179" s="72" t="s">
        <v>203</v>
      </c>
      <c r="B179" s="69" t="s">
        <v>36</v>
      </c>
      <c r="C179" s="69" t="s">
        <v>8085</v>
      </c>
      <c r="D179" s="69" t="s">
        <v>38</v>
      </c>
      <c r="E179" s="69" t="s">
        <v>53</v>
      </c>
      <c r="F179" s="69" t="s">
        <v>8084</v>
      </c>
      <c r="G179" s="69" t="s">
        <v>159</v>
      </c>
      <c r="H179" s="69" t="s">
        <v>160</v>
      </c>
      <c r="I179" s="69" t="s">
        <v>127</v>
      </c>
      <c r="J179" s="69" t="s">
        <v>128</v>
      </c>
      <c r="K179" s="70">
        <v>12</v>
      </c>
      <c r="L179" s="70">
        <v>12</v>
      </c>
      <c r="M179" s="71" t="str">
        <f>VLOOKUP(A179,'Item Master'!$A:$D,4,0)</f>
        <v>SK</v>
      </c>
      <c r="N179" s="71">
        <f>IFERROR((VLOOKUP(M179,'UK Freight Rate'!$B$4:$C$8,2,0)*L179),0)</f>
        <v>7.2900462858128376</v>
      </c>
    </row>
    <row r="180" spans="1:14" x14ac:dyDescent="0.75">
      <c r="A180" s="72" t="s">
        <v>203</v>
      </c>
      <c r="B180" s="69" t="s">
        <v>36</v>
      </c>
      <c r="C180" s="69" t="s">
        <v>7937</v>
      </c>
      <c r="D180" s="69" t="s">
        <v>38</v>
      </c>
      <c r="E180" s="69" t="s">
        <v>53</v>
      </c>
      <c r="F180" s="69" t="s">
        <v>7936</v>
      </c>
      <c r="G180" s="69" t="s">
        <v>159</v>
      </c>
      <c r="H180" s="69" t="s">
        <v>160</v>
      </c>
      <c r="I180" s="69" t="s">
        <v>127</v>
      </c>
      <c r="J180" s="69" t="s">
        <v>128</v>
      </c>
      <c r="K180" s="70">
        <v>8</v>
      </c>
      <c r="L180" s="70">
        <v>8</v>
      </c>
      <c r="M180" s="71" t="str">
        <f>VLOOKUP(A180,'Item Master'!$A:$D,4,0)</f>
        <v>SK</v>
      </c>
      <c r="N180" s="71">
        <f>IFERROR((VLOOKUP(M180,'UK Freight Rate'!$B$4:$C$8,2,0)*L180),0)</f>
        <v>4.8600308572085584</v>
      </c>
    </row>
    <row r="181" spans="1:14" x14ac:dyDescent="0.75">
      <c r="A181" s="72" t="s">
        <v>203</v>
      </c>
      <c r="B181" s="69" t="s">
        <v>36</v>
      </c>
      <c r="C181" s="69" t="s">
        <v>7933</v>
      </c>
      <c r="D181" s="69" t="s">
        <v>38</v>
      </c>
      <c r="E181" s="69" t="s">
        <v>53</v>
      </c>
      <c r="F181" s="69" t="s">
        <v>7932</v>
      </c>
      <c r="G181" s="69" t="s">
        <v>205</v>
      </c>
      <c r="H181" s="69" t="s">
        <v>206</v>
      </c>
      <c r="I181" s="69" t="s">
        <v>127</v>
      </c>
      <c r="J181" s="69" t="s">
        <v>128</v>
      </c>
      <c r="K181" s="70">
        <v>100</v>
      </c>
      <c r="L181" s="70">
        <v>100</v>
      </c>
      <c r="M181" s="71" t="str">
        <f>VLOOKUP(A181,'Item Master'!$A:$D,4,0)</f>
        <v>SK</v>
      </c>
      <c r="N181" s="71">
        <f>IFERROR((VLOOKUP(M181,'UK Freight Rate'!$B$4:$C$8,2,0)*L181),0)</f>
        <v>60.750385715106979</v>
      </c>
    </row>
    <row r="182" spans="1:14" x14ac:dyDescent="0.75">
      <c r="A182" s="72" t="s">
        <v>203</v>
      </c>
      <c r="B182" s="69" t="s">
        <v>36</v>
      </c>
      <c r="C182" s="69" t="s">
        <v>7931</v>
      </c>
      <c r="D182" s="69" t="s">
        <v>38</v>
      </c>
      <c r="E182" s="69" t="s">
        <v>53</v>
      </c>
      <c r="F182" s="69" t="s">
        <v>7930</v>
      </c>
      <c r="G182" s="69" t="s">
        <v>4463</v>
      </c>
      <c r="H182" s="69" t="s">
        <v>4462</v>
      </c>
      <c r="I182" s="69" t="s">
        <v>127</v>
      </c>
      <c r="J182" s="69" t="s">
        <v>128</v>
      </c>
      <c r="K182" s="70">
        <v>12</v>
      </c>
      <c r="L182" s="70">
        <v>12</v>
      </c>
      <c r="M182" s="71" t="str">
        <f>VLOOKUP(A182,'Item Master'!$A:$D,4,0)</f>
        <v>SK</v>
      </c>
      <c r="N182" s="71">
        <f>IFERROR((VLOOKUP(M182,'UK Freight Rate'!$B$4:$C$8,2,0)*L182),0)</f>
        <v>7.2900462858128376</v>
      </c>
    </row>
    <row r="183" spans="1:14" x14ac:dyDescent="0.75">
      <c r="A183" s="72" t="s">
        <v>203</v>
      </c>
      <c r="B183" s="69" t="s">
        <v>36</v>
      </c>
      <c r="C183" s="69" t="s">
        <v>8083</v>
      </c>
      <c r="D183" s="69" t="s">
        <v>38</v>
      </c>
      <c r="E183" s="69" t="s">
        <v>53</v>
      </c>
      <c r="F183" s="69" t="s">
        <v>8082</v>
      </c>
      <c r="G183" s="69" t="s">
        <v>218</v>
      </c>
      <c r="H183" s="69" t="s">
        <v>219</v>
      </c>
      <c r="I183" s="69" t="s">
        <v>127</v>
      </c>
      <c r="J183" s="69" t="s">
        <v>128</v>
      </c>
      <c r="K183" s="70">
        <v>20</v>
      </c>
      <c r="L183" s="70">
        <v>20</v>
      </c>
      <c r="M183" s="71" t="str">
        <f>VLOOKUP(A183,'Item Master'!$A:$D,4,0)</f>
        <v>SK</v>
      </c>
      <c r="N183" s="71">
        <f>IFERROR((VLOOKUP(M183,'UK Freight Rate'!$B$4:$C$8,2,0)*L183),0)</f>
        <v>12.150077143021395</v>
      </c>
    </row>
    <row r="184" spans="1:14" x14ac:dyDescent="0.75">
      <c r="A184" s="72" t="s">
        <v>203</v>
      </c>
      <c r="B184" s="69" t="s">
        <v>36</v>
      </c>
      <c r="C184" s="69" t="s">
        <v>7929</v>
      </c>
      <c r="D184" s="69" t="s">
        <v>38</v>
      </c>
      <c r="E184" s="69" t="s">
        <v>53</v>
      </c>
      <c r="F184" s="69" t="s">
        <v>7928</v>
      </c>
      <c r="G184" s="69" t="s">
        <v>155</v>
      </c>
      <c r="H184" s="69" t="s">
        <v>156</v>
      </c>
      <c r="I184" s="69" t="s">
        <v>127</v>
      </c>
      <c r="J184" s="69" t="s">
        <v>128</v>
      </c>
      <c r="K184" s="70">
        <v>8</v>
      </c>
      <c r="L184" s="70">
        <v>8</v>
      </c>
      <c r="M184" s="71" t="str">
        <f>VLOOKUP(A184,'Item Master'!$A:$D,4,0)</f>
        <v>SK</v>
      </c>
      <c r="N184" s="71">
        <f>IFERROR((VLOOKUP(M184,'UK Freight Rate'!$B$4:$C$8,2,0)*L184),0)</f>
        <v>4.8600308572085584</v>
      </c>
    </row>
    <row r="185" spans="1:14" x14ac:dyDescent="0.75">
      <c r="A185" s="72" t="s">
        <v>203</v>
      </c>
      <c r="B185" s="69" t="s">
        <v>36</v>
      </c>
      <c r="C185" s="69" t="s">
        <v>7927</v>
      </c>
      <c r="D185" s="69" t="s">
        <v>38</v>
      </c>
      <c r="E185" s="69" t="s">
        <v>53</v>
      </c>
      <c r="F185" s="69" t="s">
        <v>7926</v>
      </c>
      <c r="G185" s="69" t="s">
        <v>4409</v>
      </c>
      <c r="H185" s="69" t="s">
        <v>4408</v>
      </c>
      <c r="I185" s="69" t="s">
        <v>127</v>
      </c>
      <c r="J185" s="69" t="s">
        <v>128</v>
      </c>
      <c r="K185" s="70">
        <v>96</v>
      </c>
      <c r="L185" s="70">
        <v>96</v>
      </c>
      <c r="M185" s="71" t="str">
        <f>VLOOKUP(A185,'Item Master'!$A:$D,4,0)</f>
        <v>SK</v>
      </c>
      <c r="N185" s="71">
        <f>IFERROR((VLOOKUP(M185,'UK Freight Rate'!$B$4:$C$8,2,0)*L185),0)</f>
        <v>58.320370286502701</v>
      </c>
    </row>
    <row r="186" spans="1:14" x14ac:dyDescent="0.75">
      <c r="A186" s="72" t="s">
        <v>203</v>
      </c>
      <c r="B186" s="69" t="s">
        <v>36</v>
      </c>
      <c r="C186" s="69" t="s">
        <v>7925</v>
      </c>
      <c r="D186" s="69" t="s">
        <v>38</v>
      </c>
      <c r="E186" s="69" t="s">
        <v>53</v>
      </c>
      <c r="F186" s="69" t="s">
        <v>7924</v>
      </c>
      <c r="G186" s="69" t="s">
        <v>147</v>
      </c>
      <c r="H186" s="69" t="s">
        <v>148</v>
      </c>
      <c r="I186" s="69" t="s">
        <v>127</v>
      </c>
      <c r="J186" s="69" t="s">
        <v>128</v>
      </c>
      <c r="K186" s="70">
        <v>24</v>
      </c>
      <c r="L186" s="70">
        <v>24</v>
      </c>
      <c r="M186" s="71" t="str">
        <f>VLOOKUP(A186,'Item Master'!$A:$D,4,0)</f>
        <v>SK</v>
      </c>
      <c r="N186" s="71">
        <f>IFERROR((VLOOKUP(M186,'UK Freight Rate'!$B$4:$C$8,2,0)*L186),0)</f>
        <v>14.580092571625675</v>
      </c>
    </row>
    <row r="187" spans="1:14" x14ac:dyDescent="0.75">
      <c r="A187" s="72" t="s">
        <v>203</v>
      </c>
      <c r="B187" s="69" t="s">
        <v>36</v>
      </c>
      <c r="C187" s="69" t="s">
        <v>7923</v>
      </c>
      <c r="D187" s="69" t="s">
        <v>38</v>
      </c>
      <c r="E187" s="69" t="s">
        <v>53</v>
      </c>
      <c r="F187" s="69" t="s">
        <v>7922</v>
      </c>
      <c r="G187" s="69" t="s">
        <v>212</v>
      </c>
      <c r="H187" s="69" t="s">
        <v>213</v>
      </c>
      <c r="I187" s="69" t="s">
        <v>127</v>
      </c>
      <c r="J187" s="69" t="s">
        <v>128</v>
      </c>
      <c r="K187" s="70">
        <v>8</v>
      </c>
      <c r="L187" s="70">
        <v>8</v>
      </c>
      <c r="M187" s="71" t="str">
        <f>VLOOKUP(A187,'Item Master'!$A:$D,4,0)</f>
        <v>SK</v>
      </c>
      <c r="N187" s="71">
        <f>IFERROR((VLOOKUP(M187,'UK Freight Rate'!$B$4:$C$8,2,0)*L187),0)</f>
        <v>4.8600308572085584</v>
      </c>
    </row>
    <row r="188" spans="1:14" x14ac:dyDescent="0.75">
      <c r="A188" s="72" t="s">
        <v>203</v>
      </c>
      <c r="B188" s="69" t="s">
        <v>36</v>
      </c>
      <c r="C188" s="69" t="s">
        <v>8136</v>
      </c>
      <c r="D188" s="69" t="s">
        <v>38</v>
      </c>
      <c r="E188" s="69" t="s">
        <v>53</v>
      </c>
      <c r="F188" s="69" t="s">
        <v>8135</v>
      </c>
      <c r="G188" s="69" t="s">
        <v>4483</v>
      </c>
      <c r="H188" s="69" t="s">
        <v>4482</v>
      </c>
      <c r="I188" s="69" t="s">
        <v>127</v>
      </c>
      <c r="J188" s="69" t="s">
        <v>128</v>
      </c>
      <c r="K188" s="70">
        <v>8</v>
      </c>
      <c r="L188" s="70">
        <v>8</v>
      </c>
      <c r="M188" s="71" t="str">
        <f>VLOOKUP(A188,'Item Master'!$A:$D,4,0)</f>
        <v>SK</v>
      </c>
      <c r="N188" s="71">
        <f>IFERROR((VLOOKUP(M188,'UK Freight Rate'!$B$4:$C$8,2,0)*L188),0)</f>
        <v>4.8600308572085584</v>
      </c>
    </row>
    <row r="189" spans="1:14" x14ac:dyDescent="0.75">
      <c r="A189" s="72" t="s">
        <v>203</v>
      </c>
      <c r="B189" s="69" t="s">
        <v>36</v>
      </c>
      <c r="C189" s="69" t="s">
        <v>7917</v>
      </c>
      <c r="D189" s="69" t="s">
        <v>38</v>
      </c>
      <c r="E189" s="69" t="s">
        <v>53</v>
      </c>
      <c r="F189" s="69" t="s">
        <v>7916</v>
      </c>
      <c r="G189" s="69" t="s">
        <v>133</v>
      </c>
      <c r="H189" s="69" t="s">
        <v>134</v>
      </c>
      <c r="I189" s="69" t="s">
        <v>127</v>
      </c>
      <c r="J189" s="69" t="s">
        <v>128</v>
      </c>
      <c r="K189" s="70">
        <v>4</v>
      </c>
      <c r="L189" s="70">
        <v>4</v>
      </c>
      <c r="M189" s="71" t="str">
        <f>VLOOKUP(A189,'Item Master'!$A:$D,4,0)</f>
        <v>SK</v>
      </c>
      <c r="N189" s="71">
        <f>IFERROR((VLOOKUP(M189,'UK Freight Rate'!$B$4:$C$8,2,0)*L189),0)</f>
        <v>2.4300154286042792</v>
      </c>
    </row>
    <row r="190" spans="1:14" x14ac:dyDescent="0.75">
      <c r="A190" s="72" t="s">
        <v>203</v>
      </c>
      <c r="B190" s="69" t="s">
        <v>36</v>
      </c>
      <c r="C190" s="69" t="s">
        <v>7915</v>
      </c>
      <c r="D190" s="69" t="s">
        <v>38</v>
      </c>
      <c r="E190" s="69" t="s">
        <v>53</v>
      </c>
      <c r="F190" s="69" t="s">
        <v>7914</v>
      </c>
      <c r="G190" s="69" t="s">
        <v>169</v>
      </c>
      <c r="H190" s="69" t="s">
        <v>170</v>
      </c>
      <c r="I190" s="69" t="s">
        <v>127</v>
      </c>
      <c r="J190" s="69" t="s">
        <v>128</v>
      </c>
      <c r="K190" s="70">
        <v>40</v>
      </c>
      <c r="L190" s="70">
        <v>40</v>
      </c>
      <c r="M190" s="71" t="str">
        <f>VLOOKUP(A190,'Item Master'!$A:$D,4,0)</f>
        <v>SK</v>
      </c>
      <c r="N190" s="71">
        <f>IFERROR((VLOOKUP(M190,'UK Freight Rate'!$B$4:$C$8,2,0)*L190),0)</f>
        <v>24.30015428604279</v>
      </c>
    </row>
    <row r="191" spans="1:14" x14ac:dyDescent="0.75">
      <c r="A191" s="72" t="s">
        <v>203</v>
      </c>
      <c r="B191" s="69" t="s">
        <v>36</v>
      </c>
      <c r="C191" s="69" t="s">
        <v>7913</v>
      </c>
      <c r="D191" s="69" t="s">
        <v>38</v>
      </c>
      <c r="E191" s="69" t="s">
        <v>53</v>
      </c>
      <c r="F191" s="69" t="s">
        <v>7912</v>
      </c>
      <c r="G191" s="69" t="s">
        <v>159</v>
      </c>
      <c r="H191" s="69" t="s">
        <v>160</v>
      </c>
      <c r="I191" s="69" t="s">
        <v>127</v>
      </c>
      <c r="J191" s="69" t="s">
        <v>128</v>
      </c>
      <c r="K191" s="70">
        <v>28</v>
      </c>
      <c r="L191" s="70">
        <v>28</v>
      </c>
      <c r="M191" s="71" t="str">
        <f>VLOOKUP(A191,'Item Master'!$A:$D,4,0)</f>
        <v>SK</v>
      </c>
      <c r="N191" s="71">
        <f>IFERROR((VLOOKUP(M191,'UK Freight Rate'!$B$4:$C$8,2,0)*L191),0)</f>
        <v>17.010108000229955</v>
      </c>
    </row>
    <row r="192" spans="1:14" x14ac:dyDescent="0.75">
      <c r="A192" s="72" t="s">
        <v>203</v>
      </c>
      <c r="B192" s="69" t="s">
        <v>36</v>
      </c>
      <c r="C192" s="69" t="s">
        <v>7909</v>
      </c>
      <c r="D192" s="69" t="s">
        <v>38</v>
      </c>
      <c r="E192" s="69" t="s">
        <v>53</v>
      </c>
      <c r="F192" s="69" t="s">
        <v>7908</v>
      </c>
      <c r="G192" s="69" t="s">
        <v>153</v>
      </c>
      <c r="H192" s="69" t="s">
        <v>154</v>
      </c>
      <c r="I192" s="69" t="s">
        <v>127</v>
      </c>
      <c r="J192" s="69" t="s">
        <v>128</v>
      </c>
      <c r="K192" s="70">
        <v>12</v>
      </c>
      <c r="L192" s="70">
        <v>12</v>
      </c>
      <c r="M192" s="71" t="str">
        <f>VLOOKUP(A192,'Item Master'!$A:$D,4,0)</f>
        <v>SK</v>
      </c>
      <c r="N192" s="71">
        <f>IFERROR((VLOOKUP(M192,'UK Freight Rate'!$B$4:$C$8,2,0)*L192),0)</f>
        <v>7.2900462858128376</v>
      </c>
    </row>
    <row r="193" spans="1:14" x14ac:dyDescent="0.75">
      <c r="A193" s="72" t="s">
        <v>203</v>
      </c>
      <c r="B193" s="69" t="s">
        <v>36</v>
      </c>
      <c r="C193" s="69" t="s">
        <v>8081</v>
      </c>
      <c r="D193" s="69" t="s">
        <v>38</v>
      </c>
      <c r="E193" s="69" t="s">
        <v>53</v>
      </c>
      <c r="F193" s="69" t="s">
        <v>8080</v>
      </c>
      <c r="G193" s="69" t="s">
        <v>177</v>
      </c>
      <c r="H193" s="69" t="s">
        <v>178</v>
      </c>
      <c r="I193" s="69" t="s">
        <v>127</v>
      </c>
      <c r="J193" s="69" t="s">
        <v>128</v>
      </c>
      <c r="K193" s="70">
        <v>12</v>
      </c>
      <c r="L193" s="70">
        <v>12</v>
      </c>
      <c r="M193" s="71" t="str">
        <f>VLOOKUP(A193,'Item Master'!$A:$D,4,0)</f>
        <v>SK</v>
      </c>
      <c r="N193" s="71">
        <f>IFERROR((VLOOKUP(M193,'UK Freight Rate'!$B$4:$C$8,2,0)*L193),0)</f>
        <v>7.2900462858128376</v>
      </c>
    </row>
    <row r="194" spans="1:14" x14ac:dyDescent="0.75">
      <c r="A194" s="72" t="s">
        <v>203</v>
      </c>
      <c r="B194" s="69" t="s">
        <v>36</v>
      </c>
      <c r="C194" s="69" t="s">
        <v>7907</v>
      </c>
      <c r="D194" s="69" t="s">
        <v>38</v>
      </c>
      <c r="E194" s="69" t="s">
        <v>53</v>
      </c>
      <c r="F194" s="69" t="s">
        <v>7906</v>
      </c>
      <c r="G194" s="69" t="s">
        <v>4760</v>
      </c>
      <c r="H194" s="69" t="s">
        <v>4759</v>
      </c>
      <c r="I194" s="69" t="s">
        <v>127</v>
      </c>
      <c r="J194" s="69" t="s">
        <v>128</v>
      </c>
      <c r="K194" s="70">
        <v>40</v>
      </c>
      <c r="L194" s="70">
        <v>40</v>
      </c>
      <c r="M194" s="71" t="str">
        <f>VLOOKUP(A194,'Item Master'!$A:$D,4,0)</f>
        <v>SK</v>
      </c>
      <c r="N194" s="71">
        <f>IFERROR((VLOOKUP(M194,'UK Freight Rate'!$B$4:$C$8,2,0)*L194),0)</f>
        <v>24.30015428604279</v>
      </c>
    </row>
    <row r="195" spans="1:14" x14ac:dyDescent="0.75">
      <c r="A195" s="72" t="s">
        <v>203</v>
      </c>
      <c r="B195" s="69" t="s">
        <v>36</v>
      </c>
      <c r="C195" s="69" t="s">
        <v>8079</v>
      </c>
      <c r="D195" s="69" t="s">
        <v>38</v>
      </c>
      <c r="E195" s="69" t="s">
        <v>53</v>
      </c>
      <c r="F195" s="69" t="s">
        <v>8078</v>
      </c>
      <c r="G195" s="69" t="s">
        <v>8077</v>
      </c>
      <c r="H195" s="69" t="s">
        <v>8076</v>
      </c>
      <c r="I195" s="69" t="s">
        <v>127</v>
      </c>
      <c r="J195" s="69" t="s">
        <v>128</v>
      </c>
      <c r="K195" s="70">
        <v>12</v>
      </c>
      <c r="L195" s="70">
        <v>12</v>
      </c>
      <c r="M195" s="71" t="str">
        <f>VLOOKUP(A195,'Item Master'!$A:$D,4,0)</f>
        <v>SK</v>
      </c>
      <c r="N195" s="71">
        <f>IFERROR((VLOOKUP(M195,'UK Freight Rate'!$B$4:$C$8,2,0)*L195),0)</f>
        <v>7.2900462858128376</v>
      </c>
    </row>
    <row r="196" spans="1:14" x14ac:dyDescent="0.75">
      <c r="A196" s="72" t="s">
        <v>203</v>
      </c>
      <c r="B196" s="69" t="s">
        <v>36</v>
      </c>
      <c r="C196" s="69" t="s">
        <v>7905</v>
      </c>
      <c r="D196" s="69" t="s">
        <v>38</v>
      </c>
      <c r="E196" s="69" t="s">
        <v>53</v>
      </c>
      <c r="F196" s="69" t="s">
        <v>7904</v>
      </c>
      <c r="G196" s="69" t="s">
        <v>151</v>
      </c>
      <c r="H196" s="69" t="s">
        <v>152</v>
      </c>
      <c r="I196" s="69" t="s">
        <v>127</v>
      </c>
      <c r="J196" s="69" t="s">
        <v>128</v>
      </c>
      <c r="K196" s="70">
        <v>16</v>
      </c>
      <c r="L196" s="70">
        <v>16</v>
      </c>
      <c r="M196" s="71" t="str">
        <f>VLOOKUP(A196,'Item Master'!$A:$D,4,0)</f>
        <v>SK</v>
      </c>
      <c r="N196" s="71">
        <f>IFERROR((VLOOKUP(M196,'UK Freight Rate'!$B$4:$C$8,2,0)*L196),0)</f>
        <v>9.7200617144171169</v>
      </c>
    </row>
    <row r="197" spans="1:14" x14ac:dyDescent="0.75">
      <c r="A197" s="72" t="s">
        <v>203</v>
      </c>
      <c r="B197" s="69" t="s">
        <v>36</v>
      </c>
      <c r="C197" s="69" t="s">
        <v>7903</v>
      </c>
      <c r="D197" s="69" t="s">
        <v>38</v>
      </c>
      <c r="E197" s="69" t="s">
        <v>53</v>
      </c>
      <c r="F197" s="69" t="s">
        <v>7902</v>
      </c>
      <c r="G197" s="69" t="s">
        <v>4648</v>
      </c>
      <c r="H197" s="69" t="s">
        <v>4647</v>
      </c>
      <c r="I197" s="69" t="s">
        <v>127</v>
      </c>
      <c r="J197" s="69" t="s">
        <v>128</v>
      </c>
      <c r="K197" s="70">
        <v>72</v>
      </c>
      <c r="L197" s="70">
        <v>72</v>
      </c>
      <c r="M197" s="71" t="str">
        <f>VLOOKUP(A197,'Item Master'!$A:$D,4,0)</f>
        <v>SK</v>
      </c>
      <c r="N197" s="71">
        <f>IFERROR((VLOOKUP(M197,'UK Freight Rate'!$B$4:$C$8,2,0)*L197),0)</f>
        <v>43.740277714877024</v>
      </c>
    </row>
    <row r="198" spans="1:14" x14ac:dyDescent="0.75">
      <c r="A198" s="72" t="s">
        <v>203</v>
      </c>
      <c r="B198" s="69" t="s">
        <v>36</v>
      </c>
      <c r="C198" s="69" t="s">
        <v>8019</v>
      </c>
      <c r="D198" s="69" t="s">
        <v>38</v>
      </c>
      <c r="E198" s="69" t="s">
        <v>53</v>
      </c>
      <c r="F198" s="69" t="s">
        <v>8018</v>
      </c>
      <c r="G198" s="69" t="s">
        <v>131</v>
      </c>
      <c r="H198" s="69" t="s">
        <v>132</v>
      </c>
      <c r="I198" s="69" t="s">
        <v>127</v>
      </c>
      <c r="J198" s="69" t="s">
        <v>128</v>
      </c>
      <c r="K198" s="70">
        <v>40</v>
      </c>
      <c r="L198" s="70">
        <v>40</v>
      </c>
      <c r="M198" s="71" t="str">
        <f>VLOOKUP(A198,'Item Master'!$A:$D,4,0)</f>
        <v>SK</v>
      </c>
      <c r="N198" s="71">
        <f>IFERROR((VLOOKUP(M198,'UK Freight Rate'!$B$4:$C$8,2,0)*L198),0)</f>
        <v>24.30015428604279</v>
      </c>
    </row>
    <row r="199" spans="1:14" x14ac:dyDescent="0.75">
      <c r="A199" s="72" t="s">
        <v>203</v>
      </c>
      <c r="B199" s="69" t="s">
        <v>36</v>
      </c>
      <c r="C199" s="69" t="s">
        <v>7901</v>
      </c>
      <c r="D199" s="69" t="s">
        <v>38</v>
      </c>
      <c r="E199" s="69" t="s">
        <v>53</v>
      </c>
      <c r="F199" s="69" t="s">
        <v>7900</v>
      </c>
      <c r="G199" s="69" t="s">
        <v>4467</v>
      </c>
      <c r="H199" s="69" t="s">
        <v>4466</v>
      </c>
      <c r="I199" s="69" t="s">
        <v>127</v>
      </c>
      <c r="J199" s="69" t="s">
        <v>128</v>
      </c>
      <c r="K199" s="70">
        <v>20</v>
      </c>
      <c r="L199" s="70">
        <v>20</v>
      </c>
      <c r="M199" s="71" t="str">
        <f>VLOOKUP(A199,'Item Master'!$A:$D,4,0)</f>
        <v>SK</v>
      </c>
      <c r="N199" s="71">
        <f>IFERROR((VLOOKUP(M199,'UK Freight Rate'!$B$4:$C$8,2,0)*L199),0)</f>
        <v>12.150077143021395</v>
      </c>
    </row>
    <row r="200" spans="1:14" x14ac:dyDescent="0.75">
      <c r="A200" s="72" t="s">
        <v>203</v>
      </c>
      <c r="B200" s="69" t="s">
        <v>36</v>
      </c>
      <c r="C200" s="69" t="s">
        <v>7899</v>
      </c>
      <c r="D200" s="69" t="s">
        <v>38</v>
      </c>
      <c r="E200" s="69" t="s">
        <v>53</v>
      </c>
      <c r="F200" s="69" t="s">
        <v>7898</v>
      </c>
      <c r="G200" s="69" t="s">
        <v>129</v>
      </c>
      <c r="H200" s="69" t="s">
        <v>130</v>
      </c>
      <c r="I200" s="69" t="s">
        <v>127</v>
      </c>
      <c r="J200" s="69" t="s">
        <v>128</v>
      </c>
      <c r="K200" s="70">
        <v>96</v>
      </c>
      <c r="L200" s="70">
        <v>96</v>
      </c>
      <c r="M200" s="71" t="str">
        <f>VLOOKUP(A200,'Item Master'!$A:$D,4,0)</f>
        <v>SK</v>
      </c>
      <c r="N200" s="71">
        <f>IFERROR((VLOOKUP(M200,'UK Freight Rate'!$B$4:$C$8,2,0)*L200),0)</f>
        <v>58.320370286502701</v>
      </c>
    </row>
    <row r="201" spans="1:14" x14ac:dyDescent="0.75">
      <c r="A201" s="72" t="s">
        <v>203</v>
      </c>
      <c r="B201" s="69" t="s">
        <v>36</v>
      </c>
      <c r="C201" s="69" t="s">
        <v>7897</v>
      </c>
      <c r="D201" s="69" t="s">
        <v>38</v>
      </c>
      <c r="E201" s="69" t="s">
        <v>53</v>
      </c>
      <c r="F201" s="69" t="s">
        <v>7896</v>
      </c>
      <c r="G201" s="69" t="s">
        <v>7540</v>
      </c>
      <c r="H201" s="69" t="s">
        <v>7539</v>
      </c>
      <c r="I201" s="69" t="s">
        <v>127</v>
      </c>
      <c r="J201" s="69" t="s">
        <v>128</v>
      </c>
      <c r="K201" s="70">
        <v>32</v>
      </c>
      <c r="L201" s="70">
        <v>32</v>
      </c>
      <c r="M201" s="71" t="str">
        <f>VLOOKUP(A201,'Item Master'!$A:$D,4,0)</f>
        <v>SK</v>
      </c>
      <c r="N201" s="71">
        <f>IFERROR((VLOOKUP(M201,'UK Freight Rate'!$B$4:$C$8,2,0)*L201),0)</f>
        <v>19.440123428834234</v>
      </c>
    </row>
    <row r="202" spans="1:14" x14ac:dyDescent="0.75">
      <c r="A202" s="72" t="s">
        <v>203</v>
      </c>
      <c r="B202" s="69" t="s">
        <v>36</v>
      </c>
      <c r="C202" s="69" t="s">
        <v>8017</v>
      </c>
      <c r="D202" s="69" t="s">
        <v>38</v>
      </c>
      <c r="E202" s="69" t="s">
        <v>53</v>
      </c>
      <c r="F202" s="69" t="s">
        <v>8016</v>
      </c>
      <c r="G202" s="69" t="s">
        <v>165</v>
      </c>
      <c r="H202" s="69" t="s">
        <v>166</v>
      </c>
      <c r="I202" s="69" t="s">
        <v>127</v>
      </c>
      <c r="J202" s="69" t="s">
        <v>128</v>
      </c>
      <c r="K202" s="70">
        <v>8</v>
      </c>
      <c r="L202" s="70">
        <v>8</v>
      </c>
      <c r="M202" s="71" t="str">
        <f>VLOOKUP(A202,'Item Master'!$A:$D,4,0)</f>
        <v>SK</v>
      </c>
      <c r="N202" s="71">
        <f>IFERROR((VLOOKUP(M202,'UK Freight Rate'!$B$4:$C$8,2,0)*L202),0)</f>
        <v>4.8600308572085584</v>
      </c>
    </row>
    <row r="203" spans="1:14" x14ac:dyDescent="0.75">
      <c r="A203" s="72" t="s">
        <v>203</v>
      </c>
      <c r="B203" s="69" t="s">
        <v>36</v>
      </c>
      <c r="C203" s="69" t="s">
        <v>7893</v>
      </c>
      <c r="D203" s="69" t="s">
        <v>38</v>
      </c>
      <c r="E203" s="69" t="s">
        <v>53</v>
      </c>
      <c r="F203" s="69" t="s">
        <v>7892</v>
      </c>
      <c r="G203" s="69" t="s">
        <v>7490</v>
      </c>
      <c r="H203" s="69" t="s">
        <v>7489</v>
      </c>
      <c r="I203" s="69" t="s">
        <v>127</v>
      </c>
      <c r="J203" s="69" t="s">
        <v>128</v>
      </c>
      <c r="K203" s="70">
        <v>12</v>
      </c>
      <c r="L203" s="70">
        <v>12</v>
      </c>
      <c r="M203" s="71" t="str">
        <f>VLOOKUP(A203,'Item Master'!$A:$D,4,0)</f>
        <v>SK</v>
      </c>
      <c r="N203" s="71">
        <f>IFERROR((VLOOKUP(M203,'UK Freight Rate'!$B$4:$C$8,2,0)*L203),0)</f>
        <v>7.2900462858128376</v>
      </c>
    </row>
    <row r="204" spans="1:14" x14ac:dyDescent="0.75">
      <c r="A204" s="72" t="s">
        <v>203</v>
      </c>
      <c r="B204" s="69" t="s">
        <v>36</v>
      </c>
      <c r="C204" s="69" t="s">
        <v>7891</v>
      </c>
      <c r="D204" s="69" t="s">
        <v>38</v>
      </c>
      <c r="E204" s="69" t="s">
        <v>53</v>
      </c>
      <c r="F204" s="69" t="s">
        <v>7890</v>
      </c>
      <c r="G204" s="69" t="s">
        <v>139</v>
      </c>
      <c r="H204" s="69" t="s">
        <v>140</v>
      </c>
      <c r="I204" s="69" t="s">
        <v>127</v>
      </c>
      <c r="J204" s="69" t="s">
        <v>128</v>
      </c>
      <c r="K204" s="70">
        <v>28</v>
      </c>
      <c r="L204" s="70">
        <v>28</v>
      </c>
      <c r="M204" s="71" t="str">
        <f>VLOOKUP(A204,'Item Master'!$A:$D,4,0)</f>
        <v>SK</v>
      </c>
      <c r="N204" s="71">
        <f>IFERROR((VLOOKUP(M204,'UK Freight Rate'!$B$4:$C$8,2,0)*L204),0)</f>
        <v>17.010108000229955</v>
      </c>
    </row>
    <row r="205" spans="1:14" x14ac:dyDescent="0.75">
      <c r="A205" s="72" t="s">
        <v>203</v>
      </c>
      <c r="B205" s="69" t="s">
        <v>36</v>
      </c>
      <c r="C205" s="69" t="s">
        <v>7887</v>
      </c>
      <c r="D205" s="69" t="s">
        <v>38</v>
      </c>
      <c r="E205" s="69" t="s">
        <v>53</v>
      </c>
      <c r="F205" s="69" t="s">
        <v>7886</v>
      </c>
      <c r="G205" s="69" t="s">
        <v>4784</v>
      </c>
      <c r="H205" s="69" t="s">
        <v>4783</v>
      </c>
      <c r="I205" s="69" t="s">
        <v>127</v>
      </c>
      <c r="J205" s="69" t="s">
        <v>128</v>
      </c>
      <c r="K205" s="70">
        <v>4</v>
      </c>
      <c r="L205" s="70">
        <v>4</v>
      </c>
      <c r="M205" s="71" t="str">
        <f>VLOOKUP(A205,'Item Master'!$A:$D,4,0)</f>
        <v>SK</v>
      </c>
      <c r="N205" s="71">
        <f>IFERROR((VLOOKUP(M205,'UK Freight Rate'!$B$4:$C$8,2,0)*L205),0)</f>
        <v>2.4300154286042792</v>
      </c>
    </row>
    <row r="206" spans="1:14" x14ac:dyDescent="0.75">
      <c r="A206" s="72" t="s">
        <v>203</v>
      </c>
      <c r="B206" s="69" t="s">
        <v>36</v>
      </c>
      <c r="C206" s="69" t="s">
        <v>7885</v>
      </c>
      <c r="D206" s="69" t="s">
        <v>38</v>
      </c>
      <c r="E206" s="69" t="s">
        <v>53</v>
      </c>
      <c r="F206" s="69" t="s">
        <v>7884</v>
      </c>
      <c r="G206" s="69" t="s">
        <v>177</v>
      </c>
      <c r="H206" s="69" t="s">
        <v>178</v>
      </c>
      <c r="I206" s="69" t="s">
        <v>127</v>
      </c>
      <c r="J206" s="69" t="s">
        <v>128</v>
      </c>
      <c r="K206" s="70">
        <v>12</v>
      </c>
      <c r="L206" s="70">
        <v>12</v>
      </c>
      <c r="M206" s="71" t="str">
        <f>VLOOKUP(A206,'Item Master'!$A:$D,4,0)</f>
        <v>SK</v>
      </c>
      <c r="N206" s="71">
        <f>IFERROR((VLOOKUP(M206,'UK Freight Rate'!$B$4:$C$8,2,0)*L206),0)</f>
        <v>7.2900462858128376</v>
      </c>
    </row>
    <row r="207" spans="1:14" x14ac:dyDescent="0.75">
      <c r="A207" s="72" t="s">
        <v>203</v>
      </c>
      <c r="B207" s="69" t="s">
        <v>36</v>
      </c>
      <c r="C207" s="69" t="s">
        <v>8015</v>
      </c>
      <c r="D207" s="69" t="s">
        <v>38</v>
      </c>
      <c r="E207" s="69" t="s">
        <v>53</v>
      </c>
      <c r="F207" s="69" t="s">
        <v>8014</v>
      </c>
      <c r="G207" s="69" t="s">
        <v>7318</v>
      </c>
      <c r="H207" s="69" t="s">
        <v>7317</v>
      </c>
      <c r="I207" s="69" t="s">
        <v>127</v>
      </c>
      <c r="J207" s="69" t="s">
        <v>128</v>
      </c>
      <c r="K207" s="70">
        <v>12</v>
      </c>
      <c r="L207" s="70">
        <v>12</v>
      </c>
      <c r="M207" s="71" t="str">
        <f>VLOOKUP(A207,'Item Master'!$A:$D,4,0)</f>
        <v>SK</v>
      </c>
      <c r="N207" s="71">
        <f>IFERROR((VLOOKUP(M207,'UK Freight Rate'!$B$4:$C$8,2,0)*L207),0)</f>
        <v>7.2900462858128376</v>
      </c>
    </row>
    <row r="208" spans="1:14" x14ac:dyDescent="0.75">
      <c r="A208" s="72" t="s">
        <v>203</v>
      </c>
      <c r="B208" s="69" t="s">
        <v>36</v>
      </c>
      <c r="C208" s="69" t="s">
        <v>7883</v>
      </c>
      <c r="D208" s="69" t="s">
        <v>38</v>
      </c>
      <c r="E208" s="69" t="s">
        <v>53</v>
      </c>
      <c r="F208" s="69" t="s">
        <v>7882</v>
      </c>
      <c r="G208" s="69" t="s">
        <v>6940</v>
      </c>
      <c r="H208" s="69" t="s">
        <v>6939</v>
      </c>
      <c r="I208" s="69" t="s">
        <v>127</v>
      </c>
      <c r="J208" s="69" t="s">
        <v>128</v>
      </c>
      <c r="K208" s="70">
        <v>12</v>
      </c>
      <c r="L208" s="70">
        <v>12</v>
      </c>
      <c r="M208" s="71" t="str">
        <f>VLOOKUP(A208,'Item Master'!$A:$D,4,0)</f>
        <v>SK</v>
      </c>
      <c r="N208" s="71">
        <f>IFERROR((VLOOKUP(M208,'UK Freight Rate'!$B$4:$C$8,2,0)*L208),0)</f>
        <v>7.2900462858128376</v>
      </c>
    </row>
    <row r="209" spans="1:14" x14ac:dyDescent="0.75">
      <c r="A209" s="72" t="s">
        <v>203</v>
      </c>
      <c r="B209" s="69" t="s">
        <v>36</v>
      </c>
      <c r="C209" s="69" t="s">
        <v>7881</v>
      </c>
      <c r="D209" s="69" t="s">
        <v>38</v>
      </c>
      <c r="E209" s="69" t="s">
        <v>53</v>
      </c>
      <c r="F209" s="69" t="s">
        <v>7880</v>
      </c>
      <c r="G209" s="69" t="s">
        <v>126</v>
      </c>
      <c r="H209" s="69" t="s">
        <v>4640</v>
      </c>
      <c r="I209" s="69" t="s">
        <v>127</v>
      </c>
      <c r="J209" s="69" t="s">
        <v>128</v>
      </c>
      <c r="K209" s="70">
        <v>60</v>
      </c>
      <c r="L209" s="70">
        <v>60</v>
      </c>
      <c r="M209" s="71" t="str">
        <f>VLOOKUP(A209,'Item Master'!$A:$D,4,0)</f>
        <v>SK</v>
      </c>
      <c r="N209" s="71">
        <f>IFERROR((VLOOKUP(M209,'UK Freight Rate'!$B$4:$C$8,2,0)*L209),0)</f>
        <v>36.450231429064189</v>
      </c>
    </row>
    <row r="210" spans="1:14" x14ac:dyDescent="0.75">
      <c r="A210" s="72" t="s">
        <v>203</v>
      </c>
      <c r="B210" s="69" t="s">
        <v>36</v>
      </c>
      <c r="C210" s="69" t="s">
        <v>7879</v>
      </c>
      <c r="D210" s="69" t="s">
        <v>38</v>
      </c>
      <c r="E210" s="69" t="s">
        <v>53</v>
      </c>
      <c r="F210" s="69" t="s">
        <v>7878</v>
      </c>
      <c r="G210" s="69" t="s">
        <v>6940</v>
      </c>
      <c r="H210" s="69" t="s">
        <v>6939</v>
      </c>
      <c r="I210" s="69" t="s">
        <v>127</v>
      </c>
      <c r="J210" s="69" t="s">
        <v>128</v>
      </c>
      <c r="K210" s="70">
        <v>12</v>
      </c>
      <c r="L210" s="70">
        <v>12</v>
      </c>
      <c r="M210" s="71" t="str">
        <f>VLOOKUP(A210,'Item Master'!$A:$D,4,0)</f>
        <v>SK</v>
      </c>
      <c r="N210" s="71">
        <f>IFERROR((VLOOKUP(M210,'UK Freight Rate'!$B$4:$C$8,2,0)*L210),0)</f>
        <v>7.2900462858128376</v>
      </c>
    </row>
    <row r="211" spans="1:14" x14ac:dyDescent="0.75">
      <c r="A211" s="72" t="s">
        <v>203</v>
      </c>
      <c r="B211" s="69" t="s">
        <v>36</v>
      </c>
      <c r="C211" s="69" t="s">
        <v>8075</v>
      </c>
      <c r="D211" s="69" t="s">
        <v>38</v>
      </c>
      <c r="E211" s="69" t="s">
        <v>53</v>
      </c>
      <c r="F211" s="69" t="s">
        <v>8074</v>
      </c>
      <c r="G211" s="69" t="s">
        <v>145</v>
      </c>
      <c r="H211" s="69" t="s">
        <v>146</v>
      </c>
      <c r="I211" s="69" t="s">
        <v>127</v>
      </c>
      <c r="J211" s="69" t="s">
        <v>128</v>
      </c>
      <c r="K211" s="70">
        <v>24</v>
      </c>
      <c r="L211" s="70">
        <v>24</v>
      </c>
      <c r="M211" s="71" t="str">
        <f>VLOOKUP(A211,'Item Master'!$A:$D,4,0)</f>
        <v>SK</v>
      </c>
      <c r="N211" s="71">
        <f>IFERROR((VLOOKUP(M211,'UK Freight Rate'!$B$4:$C$8,2,0)*L211),0)</f>
        <v>14.580092571625675</v>
      </c>
    </row>
    <row r="212" spans="1:14" x14ac:dyDescent="0.75">
      <c r="A212" s="72" t="s">
        <v>203</v>
      </c>
      <c r="B212" s="69" t="s">
        <v>36</v>
      </c>
      <c r="C212" s="69" t="s">
        <v>7877</v>
      </c>
      <c r="D212" s="69" t="s">
        <v>38</v>
      </c>
      <c r="E212" s="69" t="s">
        <v>53</v>
      </c>
      <c r="F212" s="69" t="s">
        <v>7876</v>
      </c>
      <c r="G212" s="69" t="s">
        <v>4459</v>
      </c>
      <c r="H212" s="69" t="s">
        <v>4458</v>
      </c>
      <c r="I212" s="69" t="s">
        <v>127</v>
      </c>
      <c r="J212" s="69" t="s">
        <v>128</v>
      </c>
      <c r="K212" s="70">
        <v>8</v>
      </c>
      <c r="L212" s="70">
        <v>8</v>
      </c>
      <c r="M212" s="71" t="str">
        <f>VLOOKUP(A212,'Item Master'!$A:$D,4,0)</f>
        <v>SK</v>
      </c>
      <c r="N212" s="71">
        <f>IFERROR((VLOOKUP(M212,'UK Freight Rate'!$B$4:$C$8,2,0)*L212),0)</f>
        <v>4.8600308572085584</v>
      </c>
    </row>
    <row r="213" spans="1:14" x14ac:dyDescent="0.75">
      <c r="A213" s="72" t="s">
        <v>203</v>
      </c>
      <c r="B213" s="69" t="s">
        <v>36</v>
      </c>
      <c r="C213" s="69" t="s">
        <v>7875</v>
      </c>
      <c r="D213" s="69" t="s">
        <v>38</v>
      </c>
      <c r="E213" s="69" t="s">
        <v>53</v>
      </c>
      <c r="F213" s="69" t="s">
        <v>7874</v>
      </c>
      <c r="G213" s="69" t="s">
        <v>159</v>
      </c>
      <c r="H213" s="69" t="s">
        <v>160</v>
      </c>
      <c r="I213" s="69" t="s">
        <v>127</v>
      </c>
      <c r="J213" s="69" t="s">
        <v>128</v>
      </c>
      <c r="K213" s="70">
        <v>36</v>
      </c>
      <c r="L213" s="70">
        <v>36</v>
      </c>
      <c r="M213" s="71" t="str">
        <f>VLOOKUP(A213,'Item Master'!$A:$D,4,0)</f>
        <v>SK</v>
      </c>
      <c r="N213" s="71">
        <f>IFERROR((VLOOKUP(M213,'UK Freight Rate'!$B$4:$C$8,2,0)*L213),0)</f>
        <v>21.870138857438512</v>
      </c>
    </row>
    <row r="214" spans="1:14" x14ac:dyDescent="0.75">
      <c r="A214" s="72" t="s">
        <v>203</v>
      </c>
      <c r="B214" s="69" t="s">
        <v>36</v>
      </c>
      <c r="C214" s="69" t="s">
        <v>7873</v>
      </c>
      <c r="D214" s="69" t="s">
        <v>38</v>
      </c>
      <c r="E214" s="69" t="s">
        <v>53</v>
      </c>
      <c r="F214" s="69" t="s">
        <v>7872</v>
      </c>
      <c r="G214" s="69" t="s">
        <v>157</v>
      </c>
      <c r="H214" s="69" t="s">
        <v>158</v>
      </c>
      <c r="I214" s="69" t="s">
        <v>127</v>
      </c>
      <c r="J214" s="69" t="s">
        <v>128</v>
      </c>
      <c r="K214" s="70">
        <v>96</v>
      </c>
      <c r="L214" s="70">
        <v>96</v>
      </c>
      <c r="M214" s="71" t="str">
        <f>VLOOKUP(A214,'Item Master'!$A:$D,4,0)</f>
        <v>SK</v>
      </c>
      <c r="N214" s="71">
        <f>IFERROR((VLOOKUP(M214,'UK Freight Rate'!$B$4:$C$8,2,0)*L214),0)</f>
        <v>58.320370286502701</v>
      </c>
    </row>
    <row r="215" spans="1:14" x14ac:dyDescent="0.75">
      <c r="A215" s="72" t="s">
        <v>203</v>
      </c>
      <c r="B215" s="69" t="s">
        <v>36</v>
      </c>
      <c r="C215" s="69" t="s">
        <v>7871</v>
      </c>
      <c r="D215" s="69" t="s">
        <v>38</v>
      </c>
      <c r="E215" s="69" t="s">
        <v>53</v>
      </c>
      <c r="F215" s="69" t="s">
        <v>7870</v>
      </c>
      <c r="G215" s="69" t="s">
        <v>135</v>
      </c>
      <c r="H215" s="69" t="s">
        <v>136</v>
      </c>
      <c r="I215" s="69" t="s">
        <v>127</v>
      </c>
      <c r="J215" s="69" t="s">
        <v>128</v>
      </c>
      <c r="K215" s="70">
        <v>480</v>
      </c>
      <c r="L215" s="70">
        <v>480</v>
      </c>
      <c r="M215" s="71" t="str">
        <f>VLOOKUP(A215,'Item Master'!$A:$D,4,0)</f>
        <v>SK</v>
      </c>
      <c r="N215" s="71">
        <f>IFERROR((VLOOKUP(M215,'UK Freight Rate'!$B$4:$C$8,2,0)*L215),0)</f>
        <v>291.60185143251351</v>
      </c>
    </row>
    <row r="216" spans="1:14" x14ac:dyDescent="0.75">
      <c r="A216" s="72" t="s">
        <v>203</v>
      </c>
      <c r="B216" s="69" t="s">
        <v>36</v>
      </c>
      <c r="C216" s="69" t="s">
        <v>8073</v>
      </c>
      <c r="D216" s="69" t="s">
        <v>38</v>
      </c>
      <c r="E216" s="69" t="s">
        <v>53</v>
      </c>
      <c r="F216" s="69" t="s">
        <v>8072</v>
      </c>
      <c r="G216" s="69" t="s">
        <v>4429</v>
      </c>
      <c r="H216" s="69" t="s">
        <v>4428</v>
      </c>
      <c r="I216" s="69" t="s">
        <v>127</v>
      </c>
      <c r="J216" s="69" t="s">
        <v>128</v>
      </c>
      <c r="K216" s="70">
        <v>4</v>
      </c>
      <c r="L216" s="70">
        <v>4</v>
      </c>
      <c r="M216" s="71" t="str">
        <f>VLOOKUP(A216,'Item Master'!$A:$D,4,0)</f>
        <v>SK</v>
      </c>
      <c r="N216" s="71">
        <f>IFERROR((VLOOKUP(M216,'UK Freight Rate'!$B$4:$C$8,2,0)*L216),0)</f>
        <v>2.4300154286042792</v>
      </c>
    </row>
    <row r="217" spans="1:14" x14ac:dyDescent="0.75">
      <c r="A217" s="72" t="s">
        <v>203</v>
      </c>
      <c r="B217" s="69" t="s">
        <v>36</v>
      </c>
      <c r="C217" s="69" t="s">
        <v>7869</v>
      </c>
      <c r="D217" s="69" t="s">
        <v>38</v>
      </c>
      <c r="E217" s="69" t="s">
        <v>53</v>
      </c>
      <c r="F217" s="69" t="s">
        <v>7868</v>
      </c>
      <c r="G217" s="69" t="s">
        <v>4658</v>
      </c>
      <c r="H217" s="69" t="s">
        <v>4657</v>
      </c>
      <c r="I217" s="69" t="s">
        <v>127</v>
      </c>
      <c r="J217" s="69" t="s">
        <v>128</v>
      </c>
      <c r="K217" s="70">
        <v>52</v>
      </c>
      <c r="L217" s="70">
        <v>52</v>
      </c>
      <c r="M217" s="71" t="str">
        <f>VLOOKUP(A217,'Item Master'!$A:$D,4,0)</f>
        <v>SK</v>
      </c>
      <c r="N217" s="71">
        <f>IFERROR((VLOOKUP(M217,'UK Freight Rate'!$B$4:$C$8,2,0)*L217),0)</f>
        <v>31.590200571855629</v>
      </c>
    </row>
    <row r="218" spans="1:14" x14ac:dyDescent="0.75">
      <c r="A218" s="72" t="s">
        <v>203</v>
      </c>
      <c r="B218" s="69" t="s">
        <v>36</v>
      </c>
      <c r="C218" s="69" t="s">
        <v>7867</v>
      </c>
      <c r="D218" s="69" t="s">
        <v>38</v>
      </c>
      <c r="E218" s="69" t="s">
        <v>53</v>
      </c>
      <c r="F218" s="69" t="s">
        <v>7866</v>
      </c>
      <c r="G218" s="69" t="s">
        <v>165</v>
      </c>
      <c r="H218" s="69" t="s">
        <v>166</v>
      </c>
      <c r="I218" s="69" t="s">
        <v>127</v>
      </c>
      <c r="J218" s="69" t="s">
        <v>128</v>
      </c>
      <c r="K218" s="70">
        <v>8</v>
      </c>
      <c r="L218" s="70">
        <v>8</v>
      </c>
      <c r="M218" s="71" t="str">
        <f>VLOOKUP(A218,'Item Master'!$A:$D,4,0)</f>
        <v>SK</v>
      </c>
      <c r="N218" s="71">
        <f>IFERROR((VLOOKUP(M218,'UK Freight Rate'!$B$4:$C$8,2,0)*L218),0)</f>
        <v>4.8600308572085584</v>
      </c>
    </row>
    <row r="219" spans="1:14" x14ac:dyDescent="0.75">
      <c r="A219" s="72" t="s">
        <v>203</v>
      </c>
      <c r="B219" s="69" t="s">
        <v>36</v>
      </c>
      <c r="C219" s="69" t="s">
        <v>7865</v>
      </c>
      <c r="D219" s="69" t="s">
        <v>38</v>
      </c>
      <c r="E219" s="69" t="s">
        <v>53</v>
      </c>
      <c r="F219" s="69" t="s">
        <v>7864</v>
      </c>
      <c r="G219" s="69" t="s">
        <v>4437</v>
      </c>
      <c r="H219" s="69" t="s">
        <v>4436</v>
      </c>
      <c r="I219" s="69" t="s">
        <v>127</v>
      </c>
      <c r="J219" s="69" t="s">
        <v>128</v>
      </c>
      <c r="K219" s="70">
        <v>16</v>
      </c>
      <c r="L219" s="70">
        <v>16</v>
      </c>
      <c r="M219" s="71" t="str">
        <f>VLOOKUP(A219,'Item Master'!$A:$D,4,0)</f>
        <v>SK</v>
      </c>
      <c r="N219" s="71">
        <f>IFERROR((VLOOKUP(M219,'UK Freight Rate'!$B$4:$C$8,2,0)*L219),0)</f>
        <v>9.7200617144171169</v>
      </c>
    </row>
    <row r="220" spans="1:14" x14ac:dyDescent="0.75">
      <c r="A220" s="72" t="s">
        <v>203</v>
      </c>
      <c r="B220" s="69" t="s">
        <v>36</v>
      </c>
      <c r="C220" s="69" t="s">
        <v>7863</v>
      </c>
      <c r="D220" s="69" t="s">
        <v>38</v>
      </c>
      <c r="E220" s="69" t="s">
        <v>53</v>
      </c>
      <c r="F220" s="69" t="s">
        <v>7862</v>
      </c>
      <c r="G220" s="69" t="s">
        <v>207</v>
      </c>
      <c r="H220" s="69" t="s">
        <v>4706</v>
      </c>
      <c r="I220" s="69" t="s">
        <v>127</v>
      </c>
      <c r="J220" s="69" t="s">
        <v>128</v>
      </c>
      <c r="K220" s="70">
        <v>72</v>
      </c>
      <c r="L220" s="70">
        <v>72</v>
      </c>
      <c r="M220" s="71" t="str">
        <f>VLOOKUP(A220,'Item Master'!$A:$D,4,0)</f>
        <v>SK</v>
      </c>
      <c r="N220" s="71">
        <f>IFERROR((VLOOKUP(M220,'UK Freight Rate'!$B$4:$C$8,2,0)*L220),0)</f>
        <v>43.740277714877024</v>
      </c>
    </row>
    <row r="221" spans="1:14" x14ac:dyDescent="0.75">
      <c r="A221" s="72" t="s">
        <v>203</v>
      </c>
      <c r="B221" s="69" t="s">
        <v>36</v>
      </c>
      <c r="C221" s="69" t="s">
        <v>7861</v>
      </c>
      <c r="D221" s="69" t="s">
        <v>38</v>
      </c>
      <c r="E221" s="69" t="s">
        <v>53</v>
      </c>
      <c r="F221" s="69" t="s">
        <v>7860</v>
      </c>
      <c r="G221" s="69" t="s">
        <v>207</v>
      </c>
      <c r="H221" s="69" t="s">
        <v>4706</v>
      </c>
      <c r="I221" s="69" t="s">
        <v>127</v>
      </c>
      <c r="J221" s="69" t="s">
        <v>128</v>
      </c>
      <c r="K221" s="70">
        <v>72</v>
      </c>
      <c r="L221" s="70">
        <v>72</v>
      </c>
      <c r="M221" s="71" t="str">
        <f>VLOOKUP(A221,'Item Master'!$A:$D,4,0)</f>
        <v>SK</v>
      </c>
      <c r="N221" s="71">
        <f>IFERROR((VLOOKUP(M221,'UK Freight Rate'!$B$4:$C$8,2,0)*L221),0)</f>
        <v>43.740277714877024</v>
      </c>
    </row>
    <row r="222" spans="1:14" x14ac:dyDescent="0.75">
      <c r="A222" s="72" t="s">
        <v>203</v>
      </c>
      <c r="B222" s="69" t="s">
        <v>36</v>
      </c>
      <c r="C222" s="69" t="s">
        <v>8300</v>
      </c>
      <c r="D222" s="69" t="s">
        <v>38</v>
      </c>
      <c r="E222" s="69" t="s">
        <v>53</v>
      </c>
      <c r="F222" s="69" t="s">
        <v>8299</v>
      </c>
      <c r="G222" s="69" t="s">
        <v>4405</v>
      </c>
      <c r="H222" s="69" t="s">
        <v>4404</v>
      </c>
      <c r="I222" s="69" t="s">
        <v>127</v>
      </c>
      <c r="J222" s="69" t="s">
        <v>128</v>
      </c>
      <c r="K222" s="70">
        <v>8</v>
      </c>
      <c r="L222" s="70">
        <v>8</v>
      </c>
      <c r="M222" s="71" t="str">
        <f>VLOOKUP(A222,'Item Master'!$A:$D,4,0)</f>
        <v>SK</v>
      </c>
      <c r="N222" s="71">
        <f>IFERROR((VLOOKUP(M222,'UK Freight Rate'!$B$4:$C$8,2,0)*L222),0)</f>
        <v>4.8600308572085584</v>
      </c>
    </row>
    <row r="223" spans="1:14" x14ac:dyDescent="0.75">
      <c r="A223" s="72" t="s">
        <v>203</v>
      </c>
      <c r="B223" s="69" t="s">
        <v>36</v>
      </c>
      <c r="C223" s="69" t="s">
        <v>8134</v>
      </c>
      <c r="D223" s="69" t="s">
        <v>38</v>
      </c>
      <c r="E223" s="69" t="s">
        <v>53</v>
      </c>
      <c r="F223" s="69" t="s">
        <v>8133</v>
      </c>
      <c r="G223" s="69" t="s">
        <v>4459</v>
      </c>
      <c r="H223" s="69" t="s">
        <v>4458</v>
      </c>
      <c r="I223" s="69" t="s">
        <v>127</v>
      </c>
      <c r="J223" s="69" t="s">
        <v>128</v>
      </c>
      <c r="K223" s="70">
        <v>20</v>
      </c>
      <c r="L223" s="70">
        <v>20</v>
      </c>
      <c r="M223" s="71" t="str">
        <f>VLOOKUP(A223,'Item Master'!$A:$D,4,0)</f>
        <v>SK</v>
      </c>
      <c r="N223" s="71">
        <f>IFERROR((VLOOKUP(M223,'UK Freight Rate'!$B$4:$C$8,2,0)*L223),0)</f>
        <v>12.150077143021395</v>
      </c>
    </row>
    <row r="224" spans="1:14" x14ac:dyDescent="0.75">
      <c r="A224" s="72" t="s">
        <v>203</v>
      </c>
      <c r="B224" s="69" t="s">
        <v>36</v>
      </c>
      <c r="C224" s="69" t="s">
        <v>7855</v>
      </c>
      <c r="D224" s="69" t="s">
        <v>38</v>
      </c>
      <c r="E224" s="69" t="s">
        <v>53</v>
      </c>
      <c r="F224" s="69" t="s">
        <v>7854</v>
      </c>
      <c r="G224" s="69" t="s">
        <v>126</v>
      </c>
      <c r="H224" s="69" t="s">
        <v>4640</v>
      </c>
      <c r="I224" s="69" t="s">
        <v>127</v>
      </c>
      <c r="J224" s="69" t="s">
        <v>128</v>
      </c>
      <c r="K224" s="70">
        <v>60</v>
      </c>
      <c r="L224" s="70">
        <v>60</v>
      </c>
      <c r="M224" s="71" t="str">
        <f>VLOOKUP(A224,'Item Master'!$A:$D,4,0)</f>
        <v>SK</v>
      </c>
      <c r="N224" s="71">
        <f>IFERROR((VLOOKUP(M224,'UK Freight Rate'!$B$4:$C$8,2,0)*L224),0)</f>
        <v>36.450231429064189</v>
      </c>
    </row>
    <row r="225" spans="1:14" x14ac:dyDescent="0.75">
      <c r="A225" s="72" t="s">
        <v>203</v>
      </c>
      <c r="B225" s="69" t="s">
        <v>36</v>
      </c>
      <c r="C225" s="69" t="s">
        <v>7853</v>
      </c>
      <c r="D225" s="69" t="s">
        <v>38</v>
      </c>
      <c r="E225" s="69" t="s">
        <v>53</v>
      </c>
      <c r="F225" s="69" t="s">
        <v>7852</v>
      </c>
      <c r="G225" s="69" t="s">
        <v>167</v>
      </c>
      <c r="H225" s="69" t="s">
        <v>168</v>
      </c>
      <c r="I225" s="69" t="s">
        <v>127</v>
      </c>
      <c r="J225" s="69" t="s">
        <v>128</v>
      </c>
      <c r="K225" s="70">
        <v>8</v>
      </c>
      <c r="L225" s="70">
        <v>8</v>
      </c>
      <c r="M225" s="71" t="str">
        <f>VLOOKUP(A225,'Item Master'!$A:$D,4,0)</f>
        <v>SK</v>
      </c>
      <c r="N225" s="71">
        <f>IFERROR((VLOOKUP(M225,'UK Freight Rate'!$B$4:$C$8,2,0)*L225),0)</f>
        <v>4.8600308572085584</v>
      </c>
    </row>
    <row r="226" spans="1:14" x14ac:dyDescent="0.75">
      <c r="A226" s="72" t="s">
        <v>203</v>
      </c>
      <c r="B226" s="69" t="s">
        <v>36</v>
      </c>
      <c r="C226" s="69" t="s">
        <v>7851</v>
      </c>
      <c r="D226" s="69" t="s">
        <v>38</v>
      </c>
      <c r="E226" s="69" t="s">
        <v>53</v>
      </c>
      <c r="F226" s="69" t="s">
        <v>7850</v>
      </c>
      <c r="G226" s="69" t="s">
        <v>205</v>
      </c>
      <c r="H226" s="69" t="s">
        <v>206</v>
      </c>
      <c r="I226" s="69" t="s">
        <v>127</v>
      </c>
      <c r="J226" s="69" t="s">
        <v>128</v>
      </c>
      <c r="K226" s="70">
        <v>100</v>
      </c>
      <c r="L226" s="70">
        <v>100</v>
      </c>
      <c r="M226" s="71" t="str">
        <f>VLOOKUP(A226,'Item Master'!$A:$D,4,0)</f>
        <v>SK</v>
      </c>
      <c r="N226" s="71">
        <f>IFERROR((VLOOKUP(M226,'UK Freight Rate'!$B$4:$C$8,2,0)*L226),0)</f>
        <v>60.750385715106979</v>
      </c>
    </row>
    <row r="227" spans="1:14" x14ac:dyDescent="0.75">
      <c r="A227" s="72" t="s">
        <v>203</v>
      </c>
      <c r="B227" s="69" t="s">
        <v>36</v>
      </c>
      <c r="C227" s="69" t="s">
        <v>7849</v>
      </c>
      <c r="D227" s="69" t="s">
        <v>38</v>
      </c>
      <c r="E227" s="69" t="s">
        <v>53</v>
      </c>
      <c r="F227" s="69" t="s">
        <v>7848</v>
      </c>
      <c r="G227" s="69" t="s">
        <v>7242</v>
      </c>
      <c r="H227" s="69" t="s">
        <v>7241</v>
      </c>
      <c r="I227" s="69" t="s">
        <v>127</v>
      </c>
      <c r="J227" s="69" t="s">
        <v>128</v>
      </c>
      <c r="K227" s="70">
        <v>8</v>
      </c>
      <c r="L227" s="70">
        <v>8</v>
      </c>
      <c r="M227" s="71" t="str">
        <f>VLOOKUP(A227,'Item Master'!$A:$D,4,0)</f>
        <v>SK</v>
      </c>
      <c r="N227" s="71">
        <f>IFERROR((VLOOKUP(M227,'UK Freight Rate'!$B$4:$C$8,2,0)*L227),0)</f>
        <v>4.8600308572085584</v>
      </c>
    </row>
    <row r="228" spans="1:14" x14ac:dyDescent="0.75">
      <c r="A228" s="72" t="s">
        <v>203</v>
      </c>
      <c r="B228" s="69" t="s">
        <v>36</v>
      </c>
      <c r="C228" s="69" t="s">
        <v>7847</v>
      </c>
      <c r="D228" s="69" t="s">
        <v>38</v>
      </c>
      <c r="E228" s="69" t="s">
        <v>53</v>
      </c>
      <c r="F228" s="69" t="s">
        <v>7846</v>
      </c>
      <c r="G228" s="69" t="s">
        <v>149</v>
      </c>
      <c r="H228" s="69" t="s">
        <v>150</v>
      </c>
      <c r="I228" s="69" t="s">
        <v>127</v>
      </c>
      <c r="J228" s="69" t="s">
        <v>128</v>
      </c>
      <c r="K228" s="70">
        <v>20</v>
      </c>
      <c r="L228" s="70">
        <v>20</v>
      </c>
      <c r="M228" s="71" t="str">
        <f>VLOOKUP(A228,'Item Master'!$A:$D,4,0)</f>
        <v>SK</v>
      </c>
      <c r="N228" s="71">
        <f>IFERROR((VLOOKUP(M228,'UK Freight Rate'!$B$4:$C$8,2,0)*L228),0)</f>
        <v>12.150077143021395</v>
      </c>
    </row>
    <row r="229" spans="1:14" x14ac:dyDescent="0.75">
      <c r="A229" s="72" t="s">
        <v>203</v>
      </c>
      <c r="B229" s="69" t="s">
        <v>36</v>
      </c>
      <c r="C229" s="69" t="s">
        <v>7845</v>
      </c>
      <c r="D229" s="69" t="s">
        <v>38</v>
      </c>
      <c r="E229" s="69" t="s">
        <v>53</v>
      </c>
      <c r="F229" s="69" t="s">
        <v>7844</v>
      </c>
      <c r="G229" s="69" t="s">
        <v>153</v>
      </c>
      <c r="H229" s="69" t="s">
        <v>154</v>
      </c>
      <c r="I229" s="69" t="s">
        <v>127</v>
      </c>
      <c r="J229" s="69" t="s">
        <v>128</v>
      </c>
      <c r="K229" s="70">
        <v>4</v>
      </c>
      <c r="L229" s="70">
        <v>4</v>
      </c>
      <c r="M229" s="71" t="str">
        <f>VLOOKUP(A229,'Item Master'!$A:$D,4,0)</f>
        <v>SK</v>
      </c>
      <c r="N229" s="71">
        <f>IFERROR((VLOOKUP(M229,'UK Freight Rate'!$B$4:$C$8,2,0)*L229),0)</f>
        <v>2.4300154286042792</v>
      </c>
    </row>
    <row r="230" spans="1:14" x14ac:dyDescent="0.75">
      <c r="A230" s="72" t="s">
        <v>203</v>
      </c>
      <c r="B230" s="69" t="s">
        <v>36</v>
      </c>
      <c r="C230" s="69" t="s">
        <v>7843</v>
      </c>
      <c r="D230" s="69" t="s">
        <v>38</v>
      </c>
      <c r="E230" s="69" t="s">
        <v>53</v>
      </c>
      <c r="F230" s="69" t="s">
        <v>7842</v>
      </c>
      <c r="G230" s="69" t="s">
        <v>177</v>
      </c>
      <c r="H230" s="69" t="s">
        <v>178</v>
      </c>
      <c r="I230" s="69" t="s">
        <v>127</v>
      </c>
      <c r="J230" s="69" t="s">
        <v>128</v>
      </c>
      <c r="K230" s="70">
        <v>16</v>
      </c>
      <c r="L230" s="70">
        <v>16</v>
      </c>
      <c r="M230" s="71" t="str">
        <f>VLOOKUP(A230,'Item Master'!$A:$D,4,0)</f>
        <v>SK</v>
      </c>
      <c r="N230" s="71">
        <f>IFERROR((VLOOKUP(M230,'UK Freight Rate'!$B$4:$C$8,2,0)*L230),0)</f>
        <v>9.7200617144171169</v>
      </c>
    </row>
    <row r="231" spans="1:14" x14ac:dyDescent="0.75">
      <c r="A231" s="72" t="s">
        <v>203</v>
      </c>
      <c r="B231" s="69" t="s">
        <v>36</v>
      </c>
      <c r="C231" s="69" t="s">
        <v>7835</v>
      </c>
      <c r="D231" s="69" t="s">
        <v>38</v>
      </c>
      <c r="E231" s="69" t="s">
        <v>53</v>
      </c>
      <c r="F231" s="69" t="s">
        <v>7834</v>
      </c>
      <c r="G231" s="69" t="s">
        <v>7833</v>
      </c>
      <c r="H231" s="69" t="s">
        <v>7832</v>
      </c>
      <c r="I231" s="69" t="s">
        <v>127</v>
      </c>
      <c r="J231" s="69" t="s">
        <v>128</v>
      </c>
      <c r="K231" s="70">
        <v>20</v>
      </c>
      <c r="L231" s="70">
        <v>20</v>
      </c>
      <c r="M231" s="71" t="str">
        <f>VLOOKUP(A231,'Item Master'!$A:$D,4,0)</f>
        <v>SK</v>
      </c>
      <c r="N231" s="71">
        <f>IFERROR((VLOOKUP(M231,'UK Freight Rate'!$B$4:$C$8,2,0)*L231),0)</f>
        <v>12.150077143021395</v>
      </c>
    </row>
    <row r="232" spans="1:14" x14ac:dyDescent="0.75">
      <c r="A232" s="72" t="s">
        <v>203</v>
      </c>
      <c r="B232" s="69" t="s">
        <v>36</v>
      </c>
      <c r="C232" s="69" t="s">
        <v>7831</v>
      </c>
      <c r="D232" s="69" t="s">
        <v>38</v>
      </c>
      <c r="E232" s="69" t="s">
        <v>53</v>
      </c>
      <c r="F232" s="69" t="s">
        <v>7830</v>
      </c>
      <c r="G232" s="69" t="s">
        <v>179</v>
      </c>
      <c r="H232" s="69" t="s">
        <v>180</v>
      </c>
      <c r="I232" s="69" t="s">
        <v>127</v>
      </c>
      <c r="J232" s="69" t="s">
        <v>128</v>
      </c>
      <c r="K232" s="70">
        <v>12</v>
      </c>
      <c r="L232" s="70">
        <v>12</v>
      </c>
      <c r="M232" s="71" t="str">
        <f>VLOOKUP(A232,'Item Master'!$A:$D,4,0)</f>
        <v>SK</v>
      </c>
      <c r="N232" s="71">
        <f>IFERROR((VLOOKUP(M232,'UK Freight Rate'!$B$4:$C$8,2,0)*L232),0)</f>
        <v>7.2900462858128376</v>
      </c>
    </row>
    <row r="233" spans="1:14" x14ac:dyDescent="0.75">
      <c r="A233" s="72" t="s">
        <v>203</v>
      </c>
      <c r="B233" s="69" t="s">
        <v>36</v>
      </c>
      <c r="C233" s="69" t="s">
        <v>7829</v>
      </c>
      <c r="D233" s="69" t="s">
        <v>38</v>
      </c>
      <c r="E233" s="69" t="s">
        <v>53</v>
      </c>
      <c r="F233" s="69" t="s">
        <v>7828</v>
      </c>
      <c r="G233" s="69" t="s">
        <v>161</v>
      </c>
      <c r="H233" s="69" t="s">
        <v>162</v>
      </c>
      <c r="I233" s="69" t="s">
        <v>127</v>
      </c>
      <c r="J233" s="69" t="s">
        <v>128</v>
      </c>
      <c r="K233" s="70">
        <v>144</v>
      </c>
      <c r="L233" s="70">
        <v>144</v>
      </c>
      <c r="M233" s="71" t="str">
        <f>VLOOKUP(A233,'Item Master'!$A:$D,4,0)</f>
        <v>SK</v>
      </c>
      <c r="N233" s="71">
        <f>IFERROR((VLOOKUP(M233,'UK Freight Rate'!$B$4:$C$8,2,0)*L233),0)</f>
        <v>87.480555429754048</v>
      </c>
    </row>
    <row r="234" spans="1:14" x14ac:dyDescent="0.75">
      <c r="A234" s="72" t="s">
        <v>203</v>
      </c>
      <c r="B234" s="69" t="s">
        <v>36</v>
      </c>
      <c r="C234" s="69" t="s">
        <v>7827</v>
      </c>
      <c r="D234" s="69" t="s">
        <v>38</v>
      </c>
      <c r="E234" s="69" t="s">
        <v>53</v>
      </c>
      <c r="F234" s="69" t="s">
        <v>7826</v>
      </c>
      <c r="G234" s="69" t="s">
        <v>159</v>
      </c>
      <c r="H234" s="69" t="s">
        <v>160</v>
      </c>
      <c r="I234" s="69" t="s">
        <v>127</v>
      </c>
      <c r="J234" s="69" t="s">
        <v>128</v>
      </c>
      <c r="K234" s="70">
        <v>16</v>
      </c>
      <c r="L234" s="70">
        <v>16</v>
      </c>
      <c r="M234" s="71" t="str">
        <f>VLOOKUP(A234,'Item Master'!$A:$D,4,0)</f>
        <v>SK</v>
      </c>
      <c r="N234" s="71">
        <f>IFERROR((VLOOKUP(M234,'UK Freight Rate'!$B$4:$C$8,2,0)*L234),0)</f>
        <v>9.7200617144171169</v>
      </c>
    </row>
    <row r="235" spans="1:14" x14ac:dyDescent="0.75">
      <c r="A235" s="72" t="s">
        <v>203</v>
      </c>
      <c r="B235" s="69" t="s">
        <v>36</v>
      </c>
      <c r="C235" s="69" t="s">
        <v>7825</v>
      </c>
      <c r="D235" s="69" t="s">
        <v>38</v>
      </c>
      <c r="E235" s="69" t="s">
        <v>53</v>
      </c>
      <c r="F235" s="69" t="s">
        <v>7824</v>
      </c>
      <c r="G235" s="69" t="s">
        <v>147</v>
      </c>
      <c r="H235" s="69" t="s">
        <v>148</v>
      </c>
      <c r="I235" s="69" t="s">
        <v>127</v>
      </c>
      <c r="J235" s="69" t="s">
        <v>128</v>
      </c>
      <c r="K235" s="70">
        <v>648</v>
      </c>
      <c r="L235" s="70">
        <v>648</v>
      </c>
      <c r="M235" s="71" t="str">
        <f>VLOOKUP(A235,'Item Master'!$A:$D,4,0)</f>
        <v>SK</v>
      </c>
      <c r="N235" s="71">
        <f>IFERROR((VLOOKUP(M235,'UK Freight Rate'!$B$4:$C$8,2,0)*L235),0)</f>
        <v>393.66249943389323</v>
      </c>
    </row>
    <row r="236" spans="1:14" x14ac:dyDescent="0.75">
      <c r="A236" s="72" t="s">
        <v>203</v>
      </c>
      <c r="B236" s="69" t="s">
        <v>36</v>
      </c>
      <c r="C236" s="69" t="s">
        <v>7823</v>
      </c>
      <c r="D236" s="69" t="s">
        <v>38</v>
      </c>
      <c r="E236" s="69" t="s">
        <v>53</v>
      </c>
      <c r="F236" s="69" t="s">
        <v>7822</v>
      </c>
      <c r="G236" s="69" t="s">
        <v>183</v>
      </c>
      <c r="H236" s="69" t="s">
        <v>184</v>
      </c>
      <c r="I236" s="69" t="s">
        <v>127</v>
      </c>
      <c r="J236" s="69" t="s">
        <v>128</v>
      </c>
      <c r="K236" s="70">
        <v>4</v>
      </c>
      <c r="L236" s="70">
        <v>4</v>
      </c>
      <c r="M236" s="71" t="str">
        <f>VLOOKUP(A236,'Item Master'!$A:$D,4,0)</f>
        <v>SK</v>
      </c>
      <c r="N236" s="71">
        <f>IFERROR((VLOOKUP(M236,'UK Freight Rate'!$B$4:$C$8,2,0)*L236),0)</f>
        <v>2.4300154286042792</v>
      </c>
    </row>
    <row r="237" spans="1:14" x14ac:dyDescent="0.75">
      <c r="A237" s="72" t="s">
        <v>203</v>
      </c>
      <c r="B237" s="69" t="s">
        <v>36</v>
      </c>
      <c r="C237" s="69" t="s">
        <v>7821</v>
      </c>
      <c r="D237" s="69" t="s">
        <v>38</v>
      </c>
      <c r="E237" s="69" t="s">
        <v>53</v>
      </c>
      <c r="F237" s="69" t="s">
        <v>7820</v>
      </c>
      <c r="G237" s="69" t="s">
        <v>4437</v>
      </c>
      <c r="H237" s="69" t="s">
        <v>4436</v>
      </c>
      <c r="I237" s="69" t="s">
        <v>127</v>
      </c>
      <c r="J237" s="69" t="s">
        <v>128</v>
      </c>
      <c r="K237" s="70">
        <v>32</v>
      </c>
      <c r="L237" s="70">
        <v>32</v>
      </c>
      <c r="M237" s="71" t="str">
        <f>VLOOKUP(A237,'Item Master'!$A:$D,4,0)</f>
        <v>SK</v>
      </c>
      <c r="N237" s="71">
        <f>IFERROR((VLOOKUP(M237,'UK Freight Rate'!$B$4:$C$8,2,0)*L237),0)</f>
        <v>19.440123428834234</v>
      </c>
    </row>
    <row r="238" spans="1:14" x14ac:dyDescent="0.75">
      <c r="A238" s="72" t="s">
        <v>203</v>
      </c>
      <c r="B238" s="69" t="s">
        <v>36</v>
      </c>
      <c r="C238" s="69" t="s">
        <v>7819</v>
      </c>
      <c r="D238" s="69" t="s">
        <v>38</v>
      </c>
      <c r="E238" s="69" t="s">
        <v>53</v>
      </c>
      <c r="F238" s="69" t="s">
        <v>7818</v>
      </c>
      <c r="G238" s="69" t="s">
        <v>159</v>
      </c>
      <c r="H238" s="69" t="s">
        <v>160</v>
      </c>
      <c r="I238" s="69" t="s">
        <v>127</v>
      </c>
      <c r="J238" s="69" t="s">
        <v>128</v>
      </c>
      <c r="K238" s="70">
        <v>12</v>
      </c>
      <c r="L238" s="70">
        <v>12</v>
      </c>
      <c r="M238" s="71" t="str">
        <f>VLOOKUP(A238,'Item Master'!$A:$D,4,0)</f>
        <v>SK</v>
      </c>
      <c r="N238" s="71">
        <f>IFERROR((VLOOKUP(M238,'UK Freight Rate'!$B$4:$C$8,2,0)*L238),0)</f>
        <v>7.2900462858128376</v>
      </c>
    </row>
    <row r="239" spans="1:14" x14ac:dyDescent="0.75">
      <c r="A239" s="72" t="s">
        <v>203</v>
      </c>
      <c r="B239" s="69" t="s">
        <v>36</v>
      </c>
      <c r="C239" s="69" t="s">
        <v>7815</v>
      </c>
      <c r="D239" s="69" t="s">
        <v>38</v>
      </c>
      <c r="E239" s="69" t="s">
        <v>53</v>
      </c>
      <c r="F239" s="69" t="s">
        <v>7814</v>
      </c>
      <c r="G239" s="69" t="s">
        <v>4429</v>
      </c>
      <c r="H239" s="69" t="s">
        <v>4428</v>
      </c>
      <c r="I239" s="69" t="s">
        <v>127</v>
      </c>
      <c r="J239" s="69" t="s">
        <v>128</v>
      </c>
      <c r="K239" s="70">
        <v>8</v>
      </c>
      <c r="L239" s="70">
        <v>8</v>
      </c>
      <c r="M239" s="71" t="str">
        <f>VLOOKUP(A239,'Item Master'!$A:$D,4,0)</f>
        <v>SK</v>
      </c>
      <c r="N239" s="71">
        <f>IFERROR((VLOOKUP(M239,'UK Freight Rate'!$B$4:$C$8,2,0)*L239),0)</f>
        <v>4.8600308572085584</v>
      </c>
    </row>
    <row r="240" spans="1:14" x14ac:dyDescent="0.75">
      <c r="A240" s="72" t="s">
        <v>203</v>
      </c>
      <c r="B240" s="69" t="s">
        <v>36</v>
      </c>
      <c r="C240" s="69" t="s">
        <v>7813</v>
      </c>
      <c r="D240" s="69" t="s">
        <v>38</v>
      </c>
      <c r="E240" s="69" t="s">
        <v>53</v>
      </c>
      <c r="F240" s="69" t="s">
        <v>7812</v>
      </c>
      <c r="G240" s="69" t="s">
        <v>129</v>
      </c>
      <c r="H240" s="69" t="s">
        <v>130</v>
      </c>
      <c r="I240" s="69" t="s">
        <v>127</v>
      </c>
      <c r="J240" s="69" t="s">
        <v>128</v>
      </c>
      <c r="K240" s="70">
        <v>48</v>
      </c>
      <c r="L240" s="70">
        <v>48</v>
      </c>
      <c r="M240" s="71" t="str">
        <f>VLOOKUP(A240,'Item Master'!$A:$D,4,0)</f>
        <v>SK</v>
      </c>
      <c r="N240" s="71">
        <f>IFERROR((VLOOKUP(M240,'UK Freight Rate'!$B$4:$C$8,2,0)*L240),0)</f>
        <v>29.160185143251351</v>
      </c>
    </row>
    <row r="241" spans="1:14" x14ac:dyDescent="0.75">
      <c r="A241" s="72" t="s">
        <v>203</v>
      </c>
      <c r="B241" s="69" t="s">
        <v>36</v>
      </c>
      <c r="C241" s="69" t="s">
        <v>7811</v>
      </c>
      <c r="D241" s="69" t="s">
        <v>38</v>
      </c>
      <c r="E241" s="69" t="s">
        <v>53</v>
      </c>
      <c r="F241" s="69" t="s">
        <v>7810</v>
      </c>
      <c r="G241" s="69" t="s">
        <v>165</v>
      </c>
      <c r="H241" s="69" t="s">
        <v>166</v>
      </c>
      <c r="I241" s="69" t="s">
        <v>127</v>
      </c>
      <c r="J241" s="69" t="s">
        <v>128</v>
      </c>
      <c r="K241" s="70">
        <v>12</v>
      </c>
      <c r="L241" s="70">
        <v>12</v>
      </c>
      <c r="M241" s="71" t="str">
        <f>VLOOKUP(A241,'Item Master'!$A:$D,4,0)</f>
        <v>SK</v>
      </c>
      <c r="N241" s="71">
        <f>IFERROR((VLOOKUP(M241,'UK Freight Rate'!$B$4:$C$8,2,0)*L241),0)</f>
        <v>7.2900462858128376</v>
      </c>
    </row>
    <row r="242" spans="1:14" x14ac:dyDescent="0.75">
      <c r="A242" s="72" t="s">
        <v>203</v>
      </c>
      <c r="B242" s="69" t="s">
        <v>36</v>
      </c>
      <c r="C242" s="69" t="s">
        <v>8013</v>
      </c>
      <c r="D242" s="69" t="s">
        <v>38</v>
      </c>
      <c r="E242" s="69" t="s">
        <v>53</v>
      </c>
      <c r="F242" s="69" t="s">
        <v>8012</v>
      </c>
      <c r="G242" s="69" t="s">
        <v>4648</v>
      </c>
      <c r="H242" s="69" t="s">
        <v>4647</v>
      </c>
      <c r="I242" s="69" t="s">
        <v>127</v>
      </c>
      <c r="J242" s="69" t="s">
        <v>128</v>
      </c>
      <c r="K242" s="70">
        <v>24</v>
      </c>
      <c r="L242" s="70">
        <v>24</v>
      </c>
      <c r="M242" s="71" t="str">
        <f>VLOOKUP(A242,'Item Master'!$A:$D,4,0)</f>
        <v>SK</v>
      </c>
      <c r="N242" s="71">
        <f>IFERROR((VLOOKUP(M242,'UK Freight Rate'!$B$4:$C$8,2,0)*L242),0)</f>
        <v>14.580092571625675</v>
      </c>
    </row>
    <row r="243" spans="1:14" x14ac:dyDescent="0.75">
      <c r="A243" s="72" t="s">
        <v>203</v>
      </c>
      <c r="B243" s="69" t="s">
        <v>36</v>
      </c>
      <c r="C243" s="69" t="s">
        <v>7809</v>
      </c>
      <c r="D243" s="69" t="s">
        <v>38</v>
      </c>
      <c r="E243" s="69" t="s">
        <v>53</v>
      </c>
      <c r="F243" s="69" t="s">
        <v>7808</v>
      </c>
      <c r="G243" s="69" t="s">
        <v>7434</v>
      </c>
      <c r="H243" s="69" t="s">
        <v>7433</v>
      </c>
      <c r="I243" s="69" t="s">
        <v>127</v>
      </c>
      <c r="J243" s="69" t="s">
        <v>128</v>
      </c>
      <c r="K243" s="70">
        <v>4</v>
      </c>
      <c r="L243" s="70">
        <v>4</v>
      </c>
      <c r="M243" s="71" t="str">
        <f>VLOOKUP(A243,'Item Master'!$A:$D,4,0)</f>
        <v>SK</v>
      </c>
      <c r="N243" s="71">
        <f>IFERROR((VLOOKUP(M243,'UK Freight Rate'!$B$4:$C$8,2,0)*L243),0)</f>
        <v>2.4300154286042792</v>
      </c>
    </row>
    <row r="244" spans="1:14" x14ac:dyDescent="0.75">
      <c r="A244" s="72" t="s">
        <v>203</v>
      </c>
      <c r="B244" s="69" t="s">
        <v>36</v>
      </c>
      <c r="C244" s="69" t="s">
        <v>7807</v>
      </c>
      <c r="D244" s="69" t="s">
        <v>38</v>
      </c>
      <c r="E244" s="69" t="s">
        <v>53</v>
      </c>
      <c r="F244" s="69" t="s">
        <v>7806</v>
      </c>
      <c r="G244" s="69" t="s">
        <v>4852</v>
      </c>
      <c r="H244" s="69" t="s">
        <v>4851</v>
      </c>
      <c r="I244" s="69" t="s">
        <v>127</v>
      </c>
      <c r="J244" s="69" t="s">
        <v>128</v>
      </c>
      <c r="K244" s="70">
        <v>8</v>
      </c>
      <c r="L244" s="70">
        <v>8</v>
      </c>
      <c r="M244" s="71" t="str">
        <f>VLOOKUP(A244,'Item Master'!$A:$D,4,0)</f>
        <v>SK</v>
      </c>
      <c r="N244" s="71">
        <f>IFERROR((VLOOKUP(M244,'UK Freight Rate'!$B$4:$C$8,2,0)*L244),0)</f>
        <v>4.8600308572085584</v>
      </c>
    </row>
    <row r="245" spans="1:14" x14ac:dyDescent="0.75">
      <c r="A245" s="72" t="s">
        <v>203</v>
      </c>
      <c r="B245" s="69" t="s">
        <v>36</v>
      </c>
      <c r="C245" s="69" t="s">
        <v>8011</v>
      </c>
      <c r="D245" s="69" t="s">
        <v>38</v>
      </c>
      <c r="E245" s="69" t="s">
        <v>53</v>
      </c>
      <c r="F245" s="69" t="s">
        <v>8010</v>
      </c>
      <c r="G245" s="69" t="s">
        <v>210</v>
      </c>
      <c r="H245" s="69" t="s">
        <v>211</v>
      </c>
      <c r="I245" s="69" t="s">
        <v>127</v>
      </c>
      <c r="J245" s="69" t="s">
        <v>128</v>
      </c>
      <c r="K245" s="70">
        <v>4</v>
      </c>
      <c r="L245" s="70">
        <v>4</v>
      </c>
      <c r="M245" s="71" t="str">
        <f>VLOOKUP(A245,'Item Master'!$A:$D,4,0)</f>
        <v>SK</v>
      </c>
      <c r="N245" s="71">
        <f>IFERROR((VLOOKUP(M245,'UK Freight Rate'!$B$4:$C$8,2,0)*L245),0)</f>
        <v>2.4300154286042792</v>
      </c>
    </row>
    <row r="246" spans="1:14" x14ac:dyDescent="0.75">
      <c r="A246" s="72" t="s">
        <v>203</v>
      </c>
      <c r="B246" s="69" t="s">
        <v>36</v>
      </c>
      <c r="C246" s="69" t="s">
        <v>8071</v>
      </c>
      <c r="D246" s="69" t="s">
        <v>38</v>
      </c>
      <c r="E246" s="69" t="s">
        <v>53</v>
      </c>
      <c r="F246" s="69" t="s">
        <v>8070</v>
      </c>
      <c r="G246" s="69" t="s">
        <v>4463</v>
      </c>
      <c r="H246" s="69" t="s">
        <v>4462</v>
      </c>
      <c r="I246" s="69" t="s">
        <v>127</v>
      </c>
      <c r="J246" s="69" t="s">
        <v>128</v>
      </c>
      <c r="K246" s="70">
        <v>4</v>
      </c>
      <c r="L246" s="70">
        <v>4</v>
      </c>
      <c r="M246" s="71" t="str">
        <f>VLOOKUP(A246,'Item Master'!$A:$D,4,0)</f>
        <v>SK</v>
      </c>
      <c r="N246" s="71">
        <f>IFERROR((VLOOKUP(M246,'UK Freight Rate'!$B$4:$C$8,2,0)*L246),0)</f>
        <v>2.4300154286042792</v>
      </c>
    </row>
    <row r="247" spans="1:14" x14ac:dyDescent="0.75">
      <c r="A247" s="72" t="s">
        <v>203</v>
      </c>
      <c r="B247" s="69" t="s">
        <v>36</v>
      </c>
      <c r="C247" s="69" t="s">
        <v>7805</v>
      </c>
      <c r="D247" s="69" t="s">
        <v>38</v>
      </c>
      <c r="E247" s="69" t="s">
        <v>53</v>
      </c>
      <c r="F247" s="69" t="s">
        <v>7804</v>
      </c>
      <c r="G247" s="69" t="s">
        <v>7803</v>
      </c>
      <c r="H247" s="69" t="s">
        <v>7802</v>
      </c>
      <c r="I247" s="69" t="s">
        <v>127</v>
      </c>
      <c r="J247" s="69" t="s">
        <v>128</v>
      </c>
      <c r="K247" s="70">
        <v>4</v>
      </c>
      <c r="L247" s="70">
        <v>4</v>
      </c>
      <c r="M247" s="71" t="str">
        <f>VLOOKUP(A247,'Item Master'!$A:$D,4,0)</f>
        <v>SK</v>
      </c>
      <c r="N247" s="71">
        <f>IFERROR((VLOOKUP(M247,'UK Freight Rate'!$B$4:$C$8,2,0)*L247),0)</f>
        <v>2.4300154286042792</v>
      </c>
    </row>
    <row r="248" spans="1:14" x14ac:dyDescent="0.75">
      <c r="A248" s="72" t="s">
        <v>203</v>
      </c>
      <c r="B248" s="69" t="s">
        <v>36</v>
      </c>
      <c r="C248" s="69" t="s">
        <v>8009</v>
      </c>
      <c r="D248" s="69" t="s">
        <v>38</v>
      </c>
      <c r="E248" s="69" t="s">
        <v>53</v>
      </c>
      <c r="F248" s="69" t="s">
        <v>8008</v>
      </c>
      <c r="G248" s="69" t="s">
        <v>4475</v>
      </c>
      <c r="H248" s="69" t="s">
        <v>4474</v>
      </c>
      <c r="I248" s="69" t="s">
        <v>127</v>
      </c>
      <c r="J248" s="69" t="s">
        <v>128</v>
      </c>
      <c r="K248" s="70">
        <v>16</v>
      </c>
      <c r="L248" s="70">
        <v>16</v>
      </c>
      <c r="M248" s="71" t="str">
        <f>VLOOKUP(A248,'Item Master'!$A:$D,4,0)</f>
        <v>SK</v>
      </c>
      <c r="N248" s="71">
        <f>IFERROR((VLOOKUP(M248,'UK Freight Rate'!$B$4:$C$8,2,0)*L248),0)</f>
        <v>9.7200617144171169</v>
      </c>
    </row>
    <row r="249" spans="1:14" x14ac:dyDescent="0.75">
      <c r="A249" s="72" t="s">
        <v>203</v>
      </c>
      <c r="B249" s="69" t="s">
        <v>36</v>
      </c>
      <c r="C249" s="69" t="s">
        <v>7801</v>
      </c>
      <c r="D249" s="69" t="s">
        <v>38</v>
      </c>
      <c r="E249" s="69" t="s">
        <v>53</v>
      </c>
      <c r="F249" s="69" t="s">
        <v>7800</v>
      </c>
      <c r="G249" s="69" t="s">
        <v>4575</v>
      </c>
      <c r="H249" s="69" t="s">
        <v>4574</v>
      </c>
      <c r="I249" s="69" t="s">
        <v>127</v>
      </c>
      <c r="J249" s="69" t="s">
        <v>128</v>
      </c>
      <c r="K249" s="70">
        <v>8</v>
      </c>
      <c r="L249" s="70">
        <v>8</v>
      </c>
      <c r="M249" s="71" t="str">
        <f>VLOOKUP(A249,'Item Master'!$A:$D,4,0)</f>
        <v>SK</v>
      </c>
      <c r="N249" s="71">
        <f>IFERROR((VLOOKUP(M249,'UK Freight Rate'!$B$4:$C$8,2,0)*L249),0)</f>
        <v>4.8600308572085584</v>
      </c>
    </row>
    <row r="250" spans="1:14" x14ac:dyDescent="0.75">
      <c r="A250" s="72" t="s">
        <v>203</v>
      </c>
      <c r="B250" s="69" t="s">
        <v>36</v>
      </c>
      <c r="C250" s="69" t="s">
        <v>7799</v>
      </c>
      <c r="D250" s="69" t="s">
        <v>38</v>
      </c>
      <c r="E250" s="69" t="s">
        <v>53</v>
      </c>
      <c r="F250" s="69" t="s">
        <v>7798</v>
      </c>
      <c r="G250" s="69" t="s">
        <v>4575</v>
      </c>
      <c r="H250" s="69" t="s">
        <v>4574</v>
      </c>
      <c r="I250" s="69" t="s">
        <v>127</v>
      </c>
      <c r="J250" s="69" t="s">
        <v>128</v>
      </c>
      <c r="K250" s="70">
        <v>8</v>
      </c>
      <c r="L250" s="70">
        <v>8</v>
      </c>
      <c r="M250" s="71" t="str">
        <f>VLOOKUP(A250,'Item Master'!$A:$D,4,0)</f>
        <v>SK</v>
      </c>
      <c r="N250" s="71">
        <f>IFERROR((VLOOKUP(M250,'UK Freight Rate'!$B$4:$C$8,2,0)*L250),0)</f>
        <v>4.8600308572085584</v>
      </c>
    </row>
    <row r="251" spans="1:14" x14ac:dyDescent="0.75">
      <c r="A251" s="72" t="s">
        <v>203</v>
      </c>
      <c r="B251" s="69" t="s">
        <v>36</v>
      </c>
      <c r="C251" s="69" t="s">
        <v>7797</v>
      </c>
      <c r="D251" s="69" t="s">
        <v>38</v>
      </c>
      <c r="E251" s="69" t="s">
        <v>53</v>
      </c>
      <c r="F251" s="69" t="s">
        <v>7796</v>
      </c>
      <c r="G251" s="69" t="s">
        <v>7322</v>
      </c>
      <c r="H251" s="69" t="s">
        <v>7321</v>
      </c>
      <c r="I251" s="69" t="s">
        <v>127</v>
      </c>
      <c r="J251" s="69" t="s">
        <v>128</v>
      </c>
      <c r="K251" s="70">
        <v>4</v>
      </c>
      <c r="L251" s="70">
        <v>4</v>
      </c>
      <c r="M251" s="71" t="str">
        <f>VLOOKUP(A251,'Item Master'!$A:$D,4,0)</f>
        <v>SK</v>
      </c>
      <c r="N251" s="71">
        <f>IFERROR((VLOOKUP(M251,'UK Freight Rate'!$B$4:$C$8,2,0)*L251),0)</f>
        <v>2.4300154286042792</v>
      </c>
    </row>
    <row r="252" spans="1:14" x14ac:dyDescent="0.75">
      <c r="A252" s="72" t="s">
        <v>203</v>
      </c>
      <c r="B252" s="69" t="s">
        <v>36</v>
      </c>
      <c r="C252" s="69" t="s">
        <v>7795</v>
      </c>
      <c r="D252" s="69" t="s">
        <v>38</v>
      </c>
      <c r="E252" s="69" t="s">
        <v>53</v>
      </c>
      <c r="F252" s="69" t="s">
        <v>7794</v>
      </c>
      <c r="G252" s="69" t="s">
        <v>193</v>
      </c>
      <c r="H252" s="69" t="s">
        <v>194</v>
      </c>
      <c r="I252" s="69" t="s">
        <v>127</v>
      </c>
      <c r="J252" s="69" t="s">
        <v>128</v>
      </c>
      <c r="K252" s="70">
        <v>12</v>
      </c>
      <c r="L252" s="70">
        <v>12</v>
      </c>
      <c r="M252" s="71" t="str">
        <f>VLOOKUP(A252,'Item Master'!$A:$D,4,0)</f>
        <v>SK</v>
      </c>
      <c r="N252" s="71">
        <f>IFERROR((VLOOKUP(M252,'UK Freight Rate'!$B$4:$C$8,2,0)*L252),0)</f>
        <v>7.2900462858128376</v>
      </c>
    </row>
    <row r="253" spans="1:14" x14ac:dyDescent="0.75">
      <c r="A253" s="72" t="s">
        <v>203</v>
      </c>
      <c r="B253" s="69" t="s">
        <v>36</v>
      </c>
      <c r="C253" s="69" t="s">
        <v>7793</v>
      </c>
      <c r="D253" s="69" t="s">
        <v>38</v>
      </c>
      <c r="E253" s="69" t="s">
        <v>53</v>
      </c>
      <c r="F253" s="69" t="s">
        <v>7792</v>
      </c>
      <c r="G253" s="69" t="s">
        <v>7094</v>
      </c>
      <c r="H253" s="69" t="s">
        <v>7093</v>
      </c>
      <c r="I253" s="69" t="s">
        <v>127</v>
      </c>
      <c r="J253" s="69" t="s">
        <v>128</v>
      </c>
      <c r="K253" s="70">
        <v>28</v>
      </c>
      <c r="L253" s="70">
        <v>28</v>
      </c>
      <c r="M253" s="71" t="str">
        <f>VLOOKUP(A253,'Item Master'!$A:$D,4,0)</f>
        <v>SK</v>
      </c>
      <c r="N253" s="71">
        <f>IFERROR((VLOOKUP(M253,'UK Freight Rate'!$B$4:$C$8,2,0)*L253),0)</f>
        <v>17.010108000229955</v>
      </c>
    </row>
    <row r="254" spans="1:14" x14ac:dyDescent="0.75">
      <c r="A254" s="72" t="s">
        <v>203</v>
      </c>
      <c r="B254" s="69" t="s">
        <v>36</v>
      </c>
      <c r="C254" s="69" t="s">
        <v>7791</v>
      </c>
      <c r="D254" s="69" t="s">
        <v>38</v>
      </c>
      <c r="E254" s="69" t="s">
        <v>53</v>
      </c>
      <c r="F254" s="69" t="s">
        <v>7790</v>
      </c>
      <c r="G254" s="69" t="s">
        <v>208</v>
      </c>
      <c r="H254" s="69" t="s">
        <v>209</v>
      </c>
      <c r="I254" s="69" t="s">
        <v>127</v>
      </c>
      <c r="J254" s="69" t="s">
        <v>128</v>
      </c>
      <c r="K254" s="70">
        <v>1752</v>
      </c>
      <c r="L254" s="70">
        <v>1752</v>
      </c>
      <c r="M254" s="71" t="str">
        <f>VLOOKUP(A254,'Item Master'!$A:$D,4,0)</f>
        <v>SK</v>
      </c>
      <c r="N254" s="71">
        <f>IFERROR((VLOOKUP(M254,'UK Freight Rate'!$B$4:$C$8,2,0)*L254),0)</f>
        <v>1064.3467577286742</v>
      </c>
    </row>
    <row r="255" spans="1:14" x14ac:dyDescent="0.75">
      <c r="A255" s="72" t="s">
        <v>203</v>
      </c>
      <c r="B255" s="69" t="s">
        <v>36</v>
      </c>
      <c r="C255" s="69" t="s">
        <v>8298</v>
      </c>
      <c r="D255" s="69" t="s">
        <v>38</v>
      </c>
      <c r="E255" s="69" t="s">
        <v>53</v>
      </c>
      <c r="F255" s="69" t="s">
        <v>8297</v>
      </c>
      <c r="G255" s="69" t="s">
        <v>4734</v>
      </c>
      <c r="H255" s="69" t="s">
        <v>4733</v>
      </c>
      <c r="I255" s="69" t="s">
        <v>127</v>
      </c>
      <c r="J255" s="69" t="s">
        <v>128</v>
      </c>
      <c r="K255" s="70">
        <v>8</v>
      </c>
      <c r="L255" s="70">
        <v>8</v>
      </c>
      <c r="M255" s="71" t="str">
        <f>VLOOKUP(A255,'Item Master'!$A:$D,4,0)</f>
        <v>SK</v>
      </c>
      <c r="N255" s="71">
        <f>IFERROR((VLOOKUP(M255,'UK Freight Rate'!$B$4:$C$8,2,0)*L255),0)</f>
        <v>4.8600308572085584</v>
      </c>
    </row>
    <row r="256" spans="1:14" x14ac:dyDescent="0.75">
      <c r="A256" s="72" t="s">
        <v>203</v>
      </c>
      <c r="B256" s="69" t="s">
        <v>36</v>
      </c>
      <c r="C256" s="69" t="s">
        <v>7789</v>
      </c>
      <c r="D256" s="69" t="s">
        <v>38</v>
      </c>
      <c r="E256" s="69" t="s">
        <v>53</v>
      </c>
      <c r="F256" s="69" t="s">
        <v>7788</v>
      </c>
      <c r="G256" s="69" t="s">
        <v>139</v>
      </c>
      <c r="H256" s="69" t="s">
        <v>140</v>
      </c>
      <c r="I256" s="69" t="s">
        <v>127</v>
      </c>
      <c r="J256" s="69" t="s">
        <v>128</v>
      </c>
      <c r="K256" s="70">
        <v>12</v>
      </c>
      <c r="L256" s="70">
        <v>12</v>
      </c>
      <c r="M256" s="71" t="str">
        <f>VLOOKUP(A256,'Item Master'!$A:$D,4,0)</f>
        <v>SK</v>
      </c>
      <c r="N256" s="71">
        <f>IFERROR((VLOOKUP(M256,'UK Freight Rate'!$B$4:$C$8,2,0)*L256),0)</f>
        <v>7.2900462858128376</v>
      </c>
    </row>
    <row r="257" spans="1:14" x14ac:dyDescent="0.75">
      <c r="A257" s="72" t="s">
        <v>203</v>
      </c>
      <c r="B257" s="69" t="s">
        <v>36</v>
      </c>
      <c r="C257" s="69" t="s">
        <v>7787</v>
      </c>
      <c r="D257" s="69" t="s">
        <v>38</v>
      </c>
      <c r="E257" s="69" t="s">
        <v>53</v>
      </c>
      <c r="F257" s="69" t="s">
        <v>7786</v>
      </c>
      <c r="G257" s="69" t="s">
        <v>159</v>
      </c>
      <c r="H257" s="69" t="s">
        <v>160</v>
      </c>
      <c r="I257" s="69" t="s">
        <v>127</v>
      </c>
      <c r="J257" s="69" t="s">
        <v>128</v>
      </c>
      <c r="K257" s="70">
        <v>32</v>
      </c>
      <c r="L257" s="70">
        <v>32</v>
      </c>
      <c r="M257" s="71" t="str">
        <f>VLOOKUP(A257,'Item Master'!$A:$D,4,0)</f>
        <v>SK</v>
      </c>
      <c r="N257" s="71">
        <f>IFERROR((VLOOKUP(M257,'UK Freight Rate'!$B$4:$C$8,2,0)*L257),0)</f>
        <v>19.440123428834234</v>
      </c>
    </row>
    <row r="258" spans="1:14" x14ac:dyDescent="0.75">
      <c r="A258" s="72" t="s">
        <v>203</v>
      </c>
      <c r="B258" s="69" t="s">
        <v>36</v>
      </c>
      <c r="C258" s="69" t="s">
        <v>7785</v>
      </c>
      <c r="D258" s="69" t="s">
        <v>38</v>
      </c>
      <c r="E258" s="69" t="s">
        <v>53</v>
      </c>
      <c r="F258" s="69" t="s">
        <v>7784</v>
      </c>
      <c r="G258" s="69" t="s">
        <v>4425</v>
      </c>
      <c r="H258" s="69" t="s">
        <v>4424</v>
      </c>
      <c r="I258" s="69" t="s">
        <v>127</v>
      </c>
      <c r="J258" s="69" t="s">
        <v>128</v>
      </c>
      <c r="K258" s="70">
        <v>8</v>
      </c>
      <c r="L258" s="70">
        <v>8</v>
      </c>
      <c r="M258" s="71" t="str">
        <f>VLOOKUP(A258,'Item Master'!$A:$D,4,0)</f>
        <v>SK</v>
      </c>
      <c r="N258" s="71">
        <f>IFERROR((VLOOKUP(M258,'UK Freight Rate'!$B$4:$C$8,2,0)*L258),0)</f>
        <v>4.8600308572085584</v>
      </c>
    </row>
    <row r="259" spans="1:14" x14ac:dyDescent="0.75">
      <c r="A259" s="72" t="s">
        <v>203</v>
      </c>
      <c r="B259" s="69" t="s">
        <v>36</v>
      </c>
      <c r="C259" s="69" t="s">
        <v>7783</v>
      </c>
      <c r="D259" s="69" t="s">
        <v>38</v>
      </c>
      <c r="E259" s="69" t="s">
        <v>53</v>
      </c>
      <c r="F259" s="69" t="s">
        <v>7782</v>
      </c>
      <c r="G259" s="69" t="s">
        <v>169</v>
      </c>
      <c r="H259" s="69" t="s">
        <v>170</v>
      </c>
      <c r="I259" s="69" t="s">
        <v>127</v>
      </c>
      <c r="J259" s="69" t="s">
        <v>128</v>
      </c>
      <c r="K259" s="70">
        <v>40</v>
      </c>
      <c r="L259" s="70">
        <v>40</v>
      </c>
      <c r="M259" s="71" t="str">
        <f>VLOOKUP(A259,'Item Master'!$A:$D,4,0)</f>
        <v>SK</v>
      </c>
      <c r="N259" s="71">
        <f>IFERROR((VLOOKUP(M259,'UK Freight Rate'!$B$4:$C$8,2,0)*L259),0)</f>
        <v>24.30015428604279</v>
      </c>
    </row>
    <row r="260" spans="1:14" x14ac:dyDescent="0.75">
      <c r="A260" s="72" t="s">
        <v>203</v>
      </c>
      <c r="B260" s="69" t="s">
        <v>36</v>
      </c>
      <c r="C260" s="69" t="s">
        <v>8007</v>
      </c>
      <c r="D260" s="69" t="s">
        <v>38</v>
      </c>
      <c r="E260" s="69" t="s">
        <v>53</v>
      </c>
      <c r="F260" s="69" t="s">
        <v>8006</v>
      </c>
      <c r="G260" s="69" t="s">
        <v>220</v>
      </c>
      <c r="H260" s="69" t="s">
        <v>221</v>
      </c>
      <c r="I260" s="69" t="s">
        <v>127</v>
      </c>
      <c r="J260" s="69" t="s">
        <v>128</v>
      </c>
      <c r="K260" s="70">
        <v>12</v>
      </c>
      <c r="L260" s="70">
        <v>12</v>
      </c>
      <c r="M260" s="71" t="str">
        <f>VLOOKUP(A260,'Item Master'!$A:$D,4,0)</f>
        <v>SK</v>
      </c>
      <c r="N260" s="71">
        <f>IFERROR((VLOOKUP(M260,'UK Freight Rate'!$B$4:$C$8,2,0)*L260),0)</f>
        <v>7.2900462858128376</v>
      </c>
    </row>
    <row r="261" spans="1:14" x14ac:dyDescent="0.75">
      <c r="A261" s="72" t="s">
        <v>203</v>
      </c>
      <c r="B261" s="69" t="s">
        <v>36</v>
      </c>
      <c r="C261" s="69" t="s">
        <v>7781</v>
      </c>
      <c r="D261" s="69" t="s">
        <v>38</v>
      </c>
      <c r="E261" s="69" t="s">
        <v>53</v>
      </c>
      <c r="F261" s="69" t="s">
        <v>7780</v>
      </c>
      <c r="G261" s="69" t="s">
        <v>126</v>
      </c>
      <c r="H261" s="69" t="s">
        <v>4640</v>
      </c>
      <c r="I261" s="69" t="s">
        <v>127</v>
      </c>
      <c r="J261" s="69" t="s">
        <v>128</v>
      </c>
      <c r="K261" s="70">
        <v>40</v>
      </c>
      <c r="L261" s="70">
        <v>40</v>
      </c>
      <c r="M261" s="71" t="str">
        <f>VLOOKUP(A261,'Item Master'!$A:$D,4,0)</f>
        <v>SK</v>
      </c>
      <c r="N261" s="71">
        <f>IFERROR((VLOOKUP(M261,'UK Freight Rate'!$B$4:$C$8,2,0)*L261),0)</f>
        <v>24.30015428604279</v>
      </c>
    </row>
    <row r="262" spans="1:14" x14ac:dyDescent="0.75">
      <c r="A262" s="72" t="s">
        <v>203</v>
      </c>
      <c r="B262" s="69" t="s">
        <v>36</v>
      </c>
      <c r="C262" s="69" t="s">
        <v>7779</v>
      </c>
      <c r="D262" s="69" t="s">
        <v>38</v>
      </c>
      <c r="E262" s="69" t="s">
        <v>53</v>
      </c>
      <c r="F262" s="69" t="s">
        <v>7778</v>
      </c>
      <c r="G262" s="69" t="s">
        <v>137</v>
      </c>
      <c r="H262" s="69" t="s">
        <v>138</v>
      </c>
      <c r="I262" s="69" t="s">
        <v>127</v>
      </c>
      <c r="J262" s="69" t="s">
        <v>128</v>
      </c>
      <c r="K262" s="70">
        <v>48</v>
      </c>
      <c r="L262" s="70">
        <v>48</v>
      </c>
      <c r="M262" s="71" t="str">
        <f>VLOOKUP(A262,'Item Master'!$A:$D,4,0)</f>
        <v>SK</v>
      </c>
      <c r="N262" s="71">
        <f>IFERROR((VLOOKUP(M262,'UK Freight Rate'!$B$4:$C$8,2,0)*L262),0)</f>
        <v>29.160185143251351</v>
      </c>
    </row>
    <row r="263" spans="1:14" x14ac:dyDescent="0.75">
      <c r="A263" s="72" t="s">
        <v>203</v>
      </c>
      <c r="B263" s="69" t="s">
        <v>36</v>
      </c>
      <c r="C263" s="69" t="s">
        <v>8069</v>
      </c>
      <c r="D263" s="69" t="s">
        <v>38</v>
      </c>
      <c r="E263" s="69" t="s">
        <v>53</v>
      </c>
      <c r="F263" s="69" t="s">
        <v>8068</v>
      </c>
      <c r="G263" s="69" t="s">
        <v>4764</v>
      </c>
      <c r="H263" s="69" t="s">
        <v>4763</v>
      </c>
      <c r="I263" s="69" t="s">
        <v>127</v>
      </c>
      <c r="J263" s="69" t="s">
        <v>128</v>
      </c>
      <c r="K263" s="70">
        <v>24</v>
      </c>
      <c r="L263" s="70">
        <v>24</v>
      </c>
      <c r="M263" s="71" t="str">
        <f>VLOOKUP(A263,'Item Master'!$A:$D,4,0)</f>
        <v>SK</v>
      </c>
      <c r="N263" s="71">
        <f>IFERROR((VLOOKUP(M263,'UK Freight Rate'!$B$4:$C$8,2,0)*L263),0)</f>
        <v>14.580092571625675</v>
      </c>
    </row>
    <row r="264" spans="1:14" x14ac:dyDescent="0.75">
      <c r="A264" s="72" t="s">
        <v>203</v>
      </c>
      <c r="B264" s="69" t="s">
        <v>36</v>
      </c>
      <c r="C264" s="69" t="s">
        <v>7777</v>
      </c>
      <c r="D264" s="69" t="s">
        <v>38</v>
      </c>
      <c r="E264" s="69" t="s">
        <v>53</v>
      </c>
      <c r="F264" s="69" t="s">
        <v>7776</v>
      </c>
      <c r="G264" s="69" t="s">
        <v>6992</v>
      </c>
      <c r="H264" s="69" t="s">
        <v>6991</v>
      </c>
      <c r="I264" s="69" t="s">
        <v>127</v>
      </c>
      <c r="J264" s="69" t="s">
        <v>128</v>
      </c>
      <c r="K264" s="70">
        <v>8</v>
      </c>
      <c r="L264" s="70">
        <v>8</v>
      </c>
      <c r="M264" s="71" t="str">
        <f>VLOOKUP(A264,'Item Master'!$A:$D,4,0)</f>
        <v>SK</v>
      </c>
      <c r="N264" s="71">
        <f>IFERROR((VLOOKUP(M264,'UK Freight Rate'!$B$4:$C$8,2,0)*L264),0)</f>
        <v>4.8600308572085584</v>
      </c>
    </row>
    <row r="265" spans="1:14" x14ac:dyDescent="0.75">
      <c r="A265" s="72" t="s">
        <v>203</v>
      </c>
      <c r="B265" s="69" t="s">
        <v>36</v>
      </c>
      <c r="C265" s="69" t="s">
        <v>7775</v>
      </c>
      <c r="D265" s="69" t="s">
        <v>38</v>
      </c>
      <c r="E265" s="69" t="s">
        <v>53</v>
      </c>
      <c r="F265" s="69" t="s">
        <v>7774</v>
      </c>
      <c r="G265" s="69" t="s">
        <v>165</v>
      </c>
      <c r="H265" s="69" t="s">
        <v>166</v>
      </c>
      <c r="I265" s="69" t="s">
        <v>127</v>
      </c>
      <c r="J265" s="69" t="s">
        <v>128</v>
      </c>
      <c r="K265" s="70">
        <v>4</v>
      </c>
      <c r="L265" s="70">
        <v>4</v>
      </c>
      <c r="M265" s="71" t="str">
        <f>VLOOKUP(A265,'Item Master'!$A:$D,4,0)</f>
        <v>SK</v>
      </c>
      <c r="N265" s="71">
        <f>IFERROR((VLOOKUP(M265,'UK Freight Rate'!$B$4:$C$8,2,0)*L265),0)</f>
        <v>2.4300154286042792</v>
      </c>
    </row>
    <row r="266" spans="1:14" x14ac:dyDescent="0.75">
      <c r="A266" s="72" t="s">
        <v>203</v>
      </c>
      <c r="B266" s="69" t="s">
        <v>36</v>
      </c>
      <c r="C266" s="69" t="s">
        <v>7773</v>
      </c>
      <c r="D266" s="69" t="s">
        <v>38</v>
      </c>
      <c r="E266" s="69" t="s">
        <v>53</v>
      </c>
      <c r="F266" s="69" t="s">
        <v>7772</v>
      </c>
      <c r="G266" s="69" t="s">
        <v>7771</v>
      </c>
      <c r="H266" s="69" t="s">
        <v>7770</v>
      </c>
      <c r="I266" s="69" t="s">
        <v>127</v>
      </c>
      <c r="J266" s="69" t="s">
        <v>128</v>
      </c>
      <c r="K266" s="70">
        <v>4</v>
      </c>
      <c r="L266" s="70">
        <v>4</v>
      </c>
      <c r="M266" s="71" t="str">
        <f>VLOOKUP(A266,'Item Master'!$A:$D,4,0)</f>
        <v>SK</v>
      </c>
      <c r="N266" s="71">
        <f>IFERROR((VLOOKUP(M266,'UK Freight Rate'!$B$4:$C$8,2,0)*L266),0)</f>
        <v>2.4300154286042792</v>
      </c>
    </row>
    <row r="267" spans="1:14" x14ac:dyDescent="0.75">
      <c r="A267" s="72" t="s">
        <v>203</v>
      </c>
      <c r="B267" s="69" t="s">
        <v>36</v>
      </c>
      <c r="C267" s="69" t="s">
        <v>8132</v>
      </c>
      <c r="D267" s="69" t="s">
        <v>38</v>
      </c>
      <c r="E267" s="69" t="s">
        <v>53</v>
      </c>
      <c r="F267" s="69" t="s">
        <v>8131</v>
      </c>
      <c r="G267" s="69" t="s">
        <v>7771</v>
      </c>
      <c r="H267" s="69" t="s">
        <v>7770</v>
      </c>
      <c r="I267" s="69" t="s">
        <v>127</v>
      </c>
      <c r="J267" s="69" t="s">
        <v>128</v>
      </c>
      <c r="K267" s="70">
        <v>48</v>
      </c>
      <c r="L267" s="70">
        <v>48</v>
      </c>
      <c r="M267" s="71" t="str">
        <f>VLOOKUP(A267,'Item Master'!$A:$D,4,0)</f>
        <v>SK</v>
      </c>
      <c r="N267" s="71">
        <f>IFERROR((VLOOKUP(M267,'UK Freight Rate'!$B$4:$C$8,2,0)*L267),0)</f>
        <v>29.160185143251351</v>
      </c>
    </row>
    <row r="268" spans="1:14" x14ac:dyDescent="0.75">
      <c r="A268" s="72" t="s">
        <v>203</v>
      </c>
      <c r="B268" s="69" t="s">
        <v>36</v>
      </c>
      <c r="C268" s="69" t="s">
        <v>7767</v>
      </c>
      <c r="D268" s="69" t="s">
        <v>38</v>
      </c>
      <c r="E268" s="69" t="s">
        <v>53</v>
      </c>
      <c r="F268" s="69" t="s">
        <v>7766</v>
      </c>
      <c r="G268" s="69" t="s">
        <v>7765</v>
      </c>
      <c r="H268" s="69" t="s">
        <v>7764</v>
      </c>
      <c r="I268" s="69" t="s">
        <v>127</v>
      </c>
      <c r="J268" s="69" t="s">
        <v>128</v>
      </c>
      <c r="K268" s="70">
        <v>4</v>
      </c>
      <c r="L268" s="70">
        <v>4</v>
      </c>
      <c r="M268" s="71" t="str">
        <f>VLOOKUP(A268,'Item Master'!$A:$D,4,0)</f>
        <v>SK</v>
      </c>
      <c r="N268" s="71">
        <f>IFERROR((VLOOKUP(M268,'UK Freight Rate'!$B$4:$C$8,2,0)*L268),0)</f>
        <v>2.4300154286042792</v>
      </c>
    </row>
    <row r="269" spans="1:14" x14ac:dyDescent="0.75">
      <c r="A269" s="72" t="s">
        <v>203</v>
      </c>
      <c r="B269" s="69" t="s">
        <v>36</v>
      </c>
      <c r="C269" s="69" t="s">
        <v>7763</v>
      </c>
      <c r="D269" s="69" t="s">
        <v>38</v>
      </c>
      <c r="E269" s="69" t="s">
        <v>53</v>
      </c>
      <c r="F269" s="69" t="s">
        <v>7762</v>
      </c>
      <c r="G269" s="69" t="s">
        <v>129</v>
      </c>
      <c r="H269" s="69" t="s">
        <v>130</v>
      </c>
      <c r="I269" s="69" t="s">
        <v>127</v>
      </c>
      <c r="J269" s="69" t="s">
        <v>128</v>
      </c>
      <c r="K269" s="70">
        <v>96</v>
      </c>
      <c r="L269" s="70">
        <v>96</v>
      </c>
      <c r="M269" s="71" t="str">
        <f>VLOOKUP(A269,'Item Master'!$A:$D,4,0)</f>
        <v>SK</v>
      </c>
      <c r="N269" s="71">
        <f>IFERROR((VLOOKUP(M269,'UK Freight Rate'!$B$4:$C$8,2,0)*L269),0)</f>
        <v>58.320370286502701</v>
      </c>
    </row>
    <row r="270" spans="1:14" x14ac:dyDescent="0.75">
      <c r="A270" s="72" t="s">
        <v>203</v>
      </c>
      <c r="B270" s="69" t="s">
        <v>36</v>
      </c>
      <c r="C270" s="69" t="s">
        <v>7759</v>
      </c>
      <c r="D270" s="69" t="s">
        <v>38</v>
      </c>
      <c r="E270" s="69" t="s">
        <v>53</v>
      </c>
      <c r="F270" s="69" t="s">
        <v>7758</v>
      </c>
      <c r="G270" s="69" t="s">
        <v>171</v>
      </c>
      <c r="H270" s="69" t="s">
        <v>172</v>
      </c>
      <c r="I270" s="69" t="s">
        <v>127</v>
      </c>
      <c r="J270" s="69" t="s">
        <v>128</v>
      </c>
      <c r="K270" s="70">
        <v>36</v>
      </c>
      <c r="L270" s="70">
        <v>36</v>
      </c>
      <c r="M270" s="71" t="str">
        <f>VLOOKUP(A270,'Item Master'!$A:$D,4,0)</f>
        <v>SK</v>
      </c>
      <c r="N270" s="71">
        <f>IFERROR((VLOOKUP(M270,'UK Freight Rate'!$B$4:$C$8,2,0)*L270),0)</f>
        <v>21.870138857438512</v>
      </c>
    </row>
    <row r="271" spans="1:14" x14ac:dyDescent="0.75">
      <c r="A271" s="72" t="s">
        <v>203</v>
      </c>
      <c r="B271" s="69" t="s">
        <v>36</v>
      </c>
      <c r="C271" s="69" t="s">
        <v>7757</v>
      </c>
      <c r="D271" s="69" t="s">
        <v>38</v>
      </c>
      <c r="E271" s="69" t="s">
        <v>53</v>
      </c>
      <c r="F271" s="69" t="s">
        <v>7756</v>
      </c>
      <c r="G271" s="69" t="s">
        <v>4635</v>
      </c>
      <c r="H271" s="69" t="s">
        <v>4634</v>
      </c>
      <c r="I271" s="69" t="s">
        <v>127</v>
      </c>
      <c r="J271" s="69" t="s">
        <v>128</v>
      </c>
      <c r="K271" s="70">
        <v>32</v>
      </c>
      <c r="L271" s="70">
        <v>32</v>
      </c>
      <c r="M271" s="71" t="str">
        <f>VLOOKUP(A271,'Item Master'!$A:$D,4,0)</f>
        <v>SK</v>
      </c>
      <c r="N271" s="71">
        <f>IFERROR((VLOOKUP(M271,'UK Freight Rate'!$B$4:$C$8,2,0)*L271),0)</f>
        <v>19.440123428834234</v>
      </c>
    </row>
    <row r="272" spans="1:14" x14ac:dyDescent="0.75">
      <c r="A272" s="72" t="s">
        <v>203</v>
      </c>
      <c r="B272" s="69" t="s">
        <v>36</v>
      </c>
      <c r="C272" s="69" t="s">
        <v>7753</v>
      </c>
      <c r="D272" s="69" t="s">
        <v>38</v>
      </c>
      <c r="E272" s="69" t="s">
        <v>53</v>
      </c>
      <c r="F272" s="69" t="s">
        <v>7752</v>
      </c>
      <c r="G272" s="69" t="s">
        <v>4467</v>
      </c>
      <c r="H272" s="69" t="s">
        <v>4466</v>
      </c>
      <c r="I272" s="69" t="s">
        <v>127</v>
      </c>
      <c r="J272" s="69" t="s">
        <v>128</v>
      </c>
      <c r="K272" s="70">
        <v>20</v>
      </c>
      <c r="L272" s="70">
        <v>20</v>
      </c>
      <c r="M272" s="71" t="str">
        <f>VLOOKUP(A272,'Item Master'!$A:$D,4,0)</f>
        <v>SK</v>
      </c>
      <c r="N272" s="71">
        <f>IFERROR((VLOOKUP(M272,'UK Freight Rate'!$B$4:$C$8,2,0)*L272),0)</f>
        <v>12.150077143021395</v>
      </c>
    </row>
    <row r="273" spans="1:14" x14ac:dyDescent="0.75">
      <c r="A273" s="72" t="s">
        <v>203</v>
      </c>
      <c r="B273" s="69" t="s">
        <v>36</v>
      </c>
      <c r="C273" s="69" t="s">
        <v>7751</v>
      </c>
      <c r="D273" s="69" t="s">
        <v>38</v>
      </c>
      <c r="E273" s="69" t="s">
        <v>53</v>
      </c>
      <c r="F273" s="69" t="s">
        <v>7750</v>
      </c>
      <c r="G273" s="69" t="s">
        <v>6930</v>
      </c>
      <c r="H273" s="69" t="s">
        <v>6929</v>
      </c>
      <c r="I273" s="69" t="s">
        <v>127</v>
      </c>
      <c r="J273" s="69" t="s">
        <v>128</v>
      </c>
      <c r="K273" s="70">
        <v>36</v>
      </c>
      <c r="L273" s="70">
        <v>36</v>
      </c>
      <c r="M273" s="71" t="str">
        <f>VLOOKUP(A273,'Item Master'!$A:$D,4,0)</f>
        <v>SK</v>
      </c>
      <c r="N273" s="71">
        <f>IFERROR((VLOOKUP(M273,'UK Freight Rate'!$B$4:$C$8,2,0)*L273),0)</f>
        <v>21.870138857438512</v>
      </c>
    </row>
    <row r="274" spans="1:14" x14ac:dyDescent="0.75">
      <c r="A274" s="72" t="s">
        <v>203</v>
      </c>
      <c r="B274" s="69" t="s">
        <v>36</v>
      </c>
      <c r="C274" s="69" t="s">
        <v>8005</v>
      </c>
      <c r="D274" s="69" t="s">
        <v>38</v>
      </c>
      <c r="E274" s="69" t="s">
        <v>53</v>
      </c>
      <c r="F274" s="69" t="s">
        <v>8004</v>
      </c>
      <c r="G274" s="69" t="s">
        <v>7304</v>
      </c>
      <c r="H274" s="69" t="s">
        <v>7303</v>
      </c>
      <c r="I274" s="69" t="s">
        <v>127</v>
      </c>
      <c r="J274" s="69" t="s">
        <v>128</v>
      </c>
      <c r="K274" s="70">
        <v>8</v>
      </c>
      <c r="L274" s="70">
        <v>8</v>
      </c>
      <c r="M274" s="71" t="str">
        <f>VLOOKUP(A274,'Item Master'!$A:$D,4,0)</f>
        <v>SK</v>
      </c>
      <c r="N274" s="71">
        <f>IFERROR((VLOOKUP(M274,'UK Freight Rate'!$B$4:$C$8,2,0)*L274),0)</f>
        <v>4.8600308572085584</v>
      </c>
    </row>
    <row r="275" spans="1:14" x14ac:dyDescent="0.75">
      <c r="A275" s="72" t="s">
        <v>203</v>
      </c>
      <c r="B275" s="69" t="s">
        <v>36</v>
      </c>
      <c r="C275" s="69" t="s">
        <v>7749</v>
      </c>
      <c r="D275" s="69" t="s">
        <v>38</v>
      </c>
      <c r="E275" s="69" t="s">
        <v>53</v>
      </c>
      <c r="F275" s="69" t="s">
        <v>7748</v>
      </c>
      <c r="G275" s="69" t="s">
        <v>5073</v>
      </c>
      <c r="H275" s="69" t="s">
        <v>5072</v>
      </c>
      <c r="I275" s="69" t="s">
        <v>127</v>
      </c>
      <c r="J275" s="69" t="s">
        <v>128</v>
      </c>
      <c r="K275" s="70">
        <v>8</v>
      </c>
      <c r="L275" s="70">
        <v>8</v>
      </c>
      <c r="M275" s="71" t="str">
        <f>VLOOKUP(A275,'Item Master'!$A:$D,4,0)</f>
        <v>SK</v>
      </c>
      <c r="N275" s="71">
        <f>IFERROR((VLOOKUP(M275,'UK Freight Rate'!$B$4:$C$8,2,0)*L275),0)</f>
        <v>4.8600308572085584</v>
      </c>
    </row>
    <row r="276" spans="1:14" x14ac:dyDescent="0.75">
      <c r="A276" s="72" t="s">
        <v>203</v>
      </c>
      <c r="B276" s="69" t="s">
        <v>36</v>
      </c>
      <c r="C276" s="69" t="s">
        <v>7747</v>
      </c>
      <c r="D276" s="69" t="s">
        <v>38</v>
      </c>
      <c r="E276" s="69" t="s">
        <v>53</v>
      </c>
      <c r="F276" s="69" t="s">
        <v>7746</v>
      </c>
      <c r="G276" s="69" t="s">
        <v>7540</v>
      </c>
      <c r="H276" s="69" t="s">
        <v>7539</v>
      </c>
      <c r="I276" s="69" t="s">
        <v>127</v>
      </c>
      <c r="J276" s="69" t="s">
        <v>128</v>
      </c>
      <c r="K276" s="70">
        <v>24</v>
      </c>
      <c r="L276" s="70">
        <v>24</v>
      </c>
      <c r="M276" s="71" t="str">
        <f>VLOOKUP(A276,'Item Master'!$A:$D,4,0)</f>
        <v>SK</v>
      </c>
      <c r="N276" s="71">
        <f>IFERROR((VLOOKUP(M276,'UK Freight Rate'!$B$4:$C$8,2,0)*L276),0)</f>
        <v>14.580092571625675</v>
      </c>
    </row>
    <row r="277" spans="1:14" x14ac:dyDescent="0.75">
      <c r="A277" s="72" t="s">
        <v>203</v>
      </c>
      <c r="B277" s="69" t="s">
        <v>36</v>
      </c>
      <c r="C277" s="69" t="s">
        <v>8296</v>
      </c>
      <c r="D277" s="69" t="s">
        <v>38</v>
      </c>
      <c r="E277" s="69" t="s">
        <v>53</v>
      </c>
      <c r="F277" s="69" t="s">
        <v>8295</v>
      </c>
      <c r="G277" s="69" t="s">
        <v>129</v>
      </c>
      <c r="H277" s="69" t="s">
        <v>130</v>
      </c>
      <c r="I277" s="69" t="s">
        <v>127</v>
      </c>
      <c r="J277" s="69" t="s">
        <v>128</v>
      </c>
      <c r="K277" s="70">
        <v>144</v>
      </c>
      <c r="L277" s="70">
        <v>144</v>
      </c>
      <c r="M277" s="71" t="str">
        <f>VLOOKUP(A277,'Item Master'!$A:$D,4,0)</f>
        <v>SK</v>
      </c>
      <c r="N277" s="71">
        <f>IFERROR((VLOOKUP(M277,'UK Freight Rate'!$B$4:$C$8,2,0)*L277),0)</f>
        <v>87.480555429754048</v>
      </c>
    </row>
    <row r="278" spans="1:14" x14ac:dyDescent="0.75">
      <c r="A278" s="72" t="s">
        <v>203</v>
      </c>
      <c r="B278" s="69" t="s">
        <v>36</v>
      </c>
      <c r="C278" s="69" t="s">
        <v>7745</v>
      </c>
      <c r="D278" s="69" t="s">
        <v>38</v>
      </c>
      <c r="E278" s="69" t="s">
        <v>53</v>
      </c>
      <c r="F278" s="69" t="s">
        <v>7744</v>
      </c>
      <c r="G278" s="69" t="s">
        <v>207</v>
      </c>
      <c r="H278" s="69" t="s">
        <v>4706</v>
      </c>
      <c r="I278" s="69" t="s">
        <v>127</v>
      </c>
      <c r="J278" s="69" t="s">
        <v>128</v>
      </c>
      <c r="K278" s="70">
        <v>72</v>
      </c>
      <c r="L278" s="70">
        <v>72</v>
      </c>
      <c r="M278" s="71" t="str">
        <f>VLOOKUP(A278,'Item Master'!$A:$D,4,0)</f>
        <v>SK</v>
      </c>
      <c r="N278" s="71">
        <f>IFERROR((VLOOKUP(M278,'UK Freight Rate'!$B$4:$C$8,2,0)*L278),0)</f>
        <v>43.740277714877024</v>
      </c>
    </row>
    <row r="279" spans="1:14" x14ac:dyDescent="0.75">
      <c r="A279" s="72" t="s">
        <v>203</v>
      </c>
      <c r="B279" s="69" t="s">
        <v>36</v>
      </c>
      <c r="C279" s="69" t="s">
        <v>8107</v>
      </c>
      <c r="D279" s="69" t="s">
        <v>38</v>
      </c>
      <c r="E279" s="69" t="s">
        <v>53</v>
      </c>
      <c r="F279" s="69" t="s">
        <v>8106</v>
      </c>
      <c r="G279" s="69" t="s">
        <v>207</v>
      </c>
      <c r="H279" s="69" t="s">
        <v>4706</v>
      </c>
      <c r="I279" s="69" t="s">
        <v>127</v>
      </c>
      <c r="J279" s="69" t="s">
        <v>128</v>
      </c>
      <c r="K279" s="70">
        <v>48</v>
      </c>
      <c r="L279" s="70">
        <v>48</v>
      </c>
      <c r="M279" s="71" t="str">
        <f>VLOOKUP(A279,'Item Master'!$A:$D,4,0)</f>
        <v>SK</v>
      </c>
      <c r="N279" s="71">
        <f>IFERROR((VLOOKUP(M279,'UK Freight Rate'!$B$4:$C$8,2,0)*L279),0)</f>
        <v>29.160185143251351</v>
      </c>
    </row>
    <row r="280" spans="1:14" x14ac:dyDescent="0.75">
      <c r="A280" s="72" t="s">
        <v>203</v>
      </c>
      <c r="B280" s="69" t="s">
        <v>36</v>
      </c>
      <c r="C280" s="69" t="s">
        <v>8065</v>
      </c>
      <c r="D280" s="69" t="s">
        <v>38</v>
      </c>
      <c r="E280" s="69" t="s">
        <v>53</v>
      </c>
      <c r="F280" s="69" t="s">
        <v>8064</v>
      </c>
      <c r="G280" s="69" t="s">
        <v>207</v>
      </c>
      <c r="H280" s="69" t="s">
        <v>4706</v>
      </c>
      <c r="I280" s="69" t="s">
        <v>127</v>
      </c>
      <c r="J280" s="69" t="s">
        <v>128</v>
      </c>
      <c r="K280" s="70">
        <v>48</v>
      </c>
      <c r="L280" s="70">
        <v>48</v>
      </c>
      <c r="M280" s="71" t="str">
        <f>VLOOKUP(A280,'Item Master'!$A:$D,4,0)</f>
        <v>SK</v>
      </c>
      <c r="N280" s="71">
        <f>IFERROR((VLOOKUP(M280,'UK Freight Rate'!$B$4:$C$8,2,0)*L280),0)</f>
        <v>29.160185143251351</v>
      </c>
    </row>
    <row r="281" spans="1:14" x14ac:dyDescent="0.75">
      <c r="A281" s="72" t="s">
        <v>203</v>
      </c>
      <c r="B281" s="69" t="s">
        <v>36</v>
      </c>
      <c r="C281" s="69" t="s">
        <v>7743</v>
      </c>
      <c r="D281" s="69" t="s">
        <v>38</v>
      </c>
      <c r="E281" s="69" t="s">
        <v>53</v>
      </c>
      <c r="F281" s="69" t="s">
        <v>7742</v>
      </c>
      <c r="G281" s="69" t="s">
        <v>7016</v>
      </c>
      <c r="H281" s="69" t="s">
        <v>7015</v>
      </c>
      <c r="I281" s="69" t="s">
        <v>127</v>
      </c>
      <c r="J281" s="69" t="s">
        <v>128</v>
      </c>
      <c r="K281" s="70">
        <v>20</v>
      </c>
      <c r="L281" s="70">
        <v>20</v>
      </c>
      <c r="M281" s="71" t="str">
        <f>VLOOKUP(A281,'Item Master'!$A:$D,4,0)</f>
        <v>SK</v>
      </c>
      <c r="N281" s="71">
        <f>IFERROR((VLOOKUP(M281,'UK Freight Rate'!$B$4:$C$8,2,0)*L281),0)</f>
        <v>12.150077143021395</v>
      </c>
    </row>
    <row r="282" spans="1:14" x14ac:dyDescent="0.75">
      <c r="A282" s="72" t="s">
        <v>203</v>
      </c>
      <c r="B282" s="69" t="s">
        <v>36</v>
      </c>
      <c r="C282" s="69" t="s">
        <v>7741</v>
      </c>
      <c r="D282" s="69" t="s">
        <v>38</v>
      </c>
      <c r="E282" s="69" t="s">
        <v>53</v>
      </c>
      <c r="F282" s="69" t="s">
        <v>7740</v>
      </c>
      <c r="G282" s="69" t="s">
        <v>165</v>
      </c>
      <c r="H282" s="69" t="s">
        <v>166</v>
      </c>
      <c r="I282" s="69" t="s">
        <v>127</v>
      </c>
      <c r="J282" s="69" t="s">
        <v>128</v>
      </c>
      <c r="K282" s="70">
        <v>12</v>
      </c>
      <c r="L282" s="70">
        <v>12</v>
      </c>
      <c r="M282" s="71" t="str">
        <f>VLOOKUP(A282,'Item Master'!$A:$D,4,0)</f>
        <v>SK</v>
      </c>
      <c r="N282" s="71">
        <f>IFERROR((VLOOKUP(M282,'UK Freight Rate'!$B$4:$C$8,2,0)*L282),0)</f>
        <v>7.2900462858128376</v>
      </c>
    </row>
    <row r="283" spans="1:14" x14ac:dyDescent="0.75">
      <c r="A283" s="72" t="s">
        <v>203</v>
      </c>
      <c r="B283" s="69" t="s">
        <v>36</v>
      </c>
      <c r="C283" s="69" t="s">
        <v>7999</v>
      </c>
      <c r="D283" s="69" t="s">
        <v>38</v>
      </c>
      <c r="E283" s="69" t="s">
        <v>53</v>
      </c>
      <c r="F283" s="69" t="s">
        <v>7998</v>
      </c>
      <c r="G283" s="69" t="s">
        <v>153</v>
      </c>
      <c r="H283" s="69" t="s">
        <v>154</v>
      </c>
      <c r="I283" s="69" t="s">
        <v>127</v>
      </c>
      <c r="J283" s="69" t="s">
        <v>128</v>
      </c>
      <c r="K283" s="70">
        <v>16</v>
      </c>
      <c r="L283" s="70">
        <v>16</v>
      </c>
      <c r="M283" s="71" t="str">
        <f>VLOOKUP(A283,'Item Master'!$A:$D,4,0)</f>
        <v>SK</v>
      </c>
      <c r="N283" s="71">
        <f>IFERROR((VLOOKUP(M283,'UK Freight Rate'!$B$4:$C$8,2,0)*L283),0)</f>
        <v>9.7200617144171169</v>
      </c>
    </row>
    <row r="284" spans="1:14" x14ac:dyDescent="0.75">
      <c r="A284" s="72" t="s">
        <v>203</v>
      </c>
      <c r="B284" s="69" t="s">
        <v>36</v>
      </c>
      <c r="C284" s="69" t="s">
        <v>8124</v>
      </c>
      <c r="D284" s="69" t="s">
        <v>38</v>
      </c>
      <c r="E284" s="69" t="s">
        <v>53</v>
      </c>
      <c r="F284" s="69" t="s">
        <v>8123</v>
      </c>
      <c r="G284" s="69" t="s">
        <v>4459</v>
      </c>
      <c r="H284" s="69" t="s">
        <v>4458</v>
      </c>
      <c r="I284" s="69" t="s">
        <v>127</v>
      </c>
      <c r="J284" s="69" t="s">
        <v>128</v>
      </c>
      <c r="K284" s="70">
        <v>20</v>
      </c>
      <c r="L284" s="70">
        <v>20</v>
      </c>
      <c r="M284" s="71" t="str">
        <f>VLOOKUP(A284,'Item Master'!$A:$D,4,0)</f>
        <v>SK</v>
      </c>
      <c r="N284" s="71">
        <f>IFERROR((VLOOKUP(M284,'UK Freight Rate'!$B$4:$C$8,2,0)*L284),0)</f>
        <v>12.150077143021395</v>
      </c>
    </row>
    <row r="285" spans="1:14" x14ac:dyDescent="0.75">
      <c r="A285" s="72" t="s">
        <v>203</v>
      </c>
      <c r="B285" s="69" t="s">
        <v>36</v>
      </c>
      <c r="C285" s="69" t="s">
        <v>8063</v>
      </c>
      <c r="D285" s="69" t="s">
        <v>38</v>
      </c>
      <c r="E285" s="69" t="s">
        <v>53</v>
      </c>
      <c r="F285" s="69" t="s">
        <v>8062</v>
      </c>
      <c r="G285" s="69" t="s">
        <v>4695</v>
      </c>
      <c r="H285" s="69" t="s">
        <v>4694</v>
      </c>
      <c r="I285" s="69" t="s">
        <v>127</v>
      </c>
      <c r="J285" s="69" t="s">
        <v>128</v>
      </c>
      <c r="K285" s="70">
        <v>12</v>
      </c>
      <c r="L285" s="70">
        <v>12</v>
      </c>
      <c r="M285" s="71" t="str">
        <f>VLOOKUP(A285,'Item Master'!$A:$D,4,0)</f>
        <v>SK</v>
      </c>
      <c r="N285" s="71">
        <f>IFERROR((VLOOKUP(M285,'UK Freight Rate'!$B$4:$C$8,2,0)*L285),0)</f>
        <v>7.2900462858128376</v>
      </c>
    </row>
    <row r="286" spans="1:14" x14ac:dyDescent="0.75">
      <c r="A286" s="72" t="s">
        <v>203</v>
      </c>
      <c r="B286" s="69" t="s">
        <v>36</v>
      </c>
      <c r="C286" s="69" t="s">
        <v>7739</v>
      </c>
      <c r="D286" s="69" t="s">
        <v>38</v>
      </c>
      <c r="E286" s="69" t="s">
        <v>53</v>
      </c>
      <c r="F286" s="69" t="s">
        <v>7738</v>
      </c>
      <c r="G286" s="69" t="s">
        <v>214</v>
      </c>
      <c r="H286" s="69" t="s">
        <v>215</v>
      </c>
      <c r="I286" s="69" t="s">
        <v>127</v>
      </c>
      <c r="J286" s="69" t="s">
        <v>128</v>
      </c>
      <c r="K286" s="70">
        <v>12</v>
      </c>
      <c r="L286" s="70">
        <v>12</v>
      </c>
      <c r="M286" s="71" t="str">
        <f>VLOOKUP(A286,'Item Master'!$A:$D,4,0)</f>
        <v>SK</v>
      </c>
      <c r="N286" s="71">
        <f>IFERROR((VLOOKUP(M286,'UK Freight Rate'!$B$4:$C$8,2,0)*L286),0)</f>
        <v>7.2900462858128376</v>
      </c>
    </row>
    <row r="287" spans="1:14" x14ac:dyDescent="0.75">
      <c r="A287" s="72" t="s">
        <v>203</v>
      </c>
      <c r="B287" s="69" t="s">
        <v>36</v>
      </c>
      <c r="C287" s="69" t="s">
        <v>7737</v>
      </c>
      <c r="D287" s="69" t="s">
        <v>38</v>
      </c>
      <c r="E287" s="69" t="s">
        <v>53</v>
      </c>
      <c r="F287" s="69" t="s">
        <v>7736</v>
      </c>
      <c r="G287" s="69" t="s">
        <v>149</v>
      </c>
      <c r="H287" s="69" t="s">
        <v>150</v>
      </c>
      <c r="I287" s="69" t="s">
        <v>127</v>
      </c>
      <c r="J287" s="69" t="s">
        <v>128</v>
      </c>
      <c r="K287" s="70">
        <v>24</v>
      </c>
      <c r="L287" s="70">
        <v>24</v>
      </c>
      <c r="M287" s="71" t="str">
        <f>VLOOKUP(A287,'Item Master'!$A:$D,4,0)</f>
        <v>SK</v>
      </c>
      <c r="N287" s="71">
        <f>IFERROR((VLOOKUP(M287,'UK Freight Rate'!$B$4:$C$8,2,0)*L287),0)</f>
        <v>14.580092571625675</v>
      </c>
    </row>
    <row r="288" spans="1:14" x14ac:dyDescent="0.75">
      <c r="A288" s="72" t="s">
        <v>203</v>
      </c>
      <c r="B288" s="69" t="s">
        <v>36</v>
      </c>
      <c r="C288" s="69" t="s">
        <v>7735</v>
      </c>
      <c r="D288" s="69" t="s">
        <v>38</v>
      </c>
      <c r="E288" s="69" t="s">
        <v>53</v>
      </c>
      <c r="F288" s="69" t="s">
        <v>7734</v>
      </c>
      <c r="G288" s="69" t="s">
        <v>7326</v>
      </c>
      <c r="H288" s="69" t="s">
        <v>7325</v>
      </c>
      <c r="I288" s="69" t="s">
        <v>127</v>
      </c>
      <c r="J288" s="69" t="s">
        <v>128</v>
      </c>
      <c r="K288" s="70">
        <v>32</v>
      </c>
      <c r="L288" s="70">
        <v>32</v>
      </c>
      <c r="M288" s="71" t="str">
        <f>VLOOKUP(A288,'Item Master'!$A:$D,4,0)</f>
        <v>SK</v>
      </c>
      <c r="N288" s="71">
        <f>IFERROR((VLOOKUP(M288,'UK Freight Rate'!$B$4:$C$8,2,0)*L288),0)</f>
        <v>19.440123428834234</v>
      </c>
    </row>
    <row r="289" spans="1:14" x14ac:dyDescent="0.75">
      <c r="A289" s="72" t="s">
        <v>203</v>
      </c>
      <c r="B289" s="69" t="s">
        <v>36</v>
      </c>
      <c r="C289" s="69" t="s">
        <v>7733</v>
      </c>
      <c r="D289" s="69" t="s">
        <v>38</v>
      </c>
      <c r="E289" s="69" t="s">
        <v>53</v>
      </c>
      <c r="F289" s="69" t="s">
        <v>7732</v>
      </c>
      <c r="G289" s="69" t="s">
        <v>139</v>
      </c>
      <c r="H289" s="69" t="s">
        <v>140</v>
      </c>
      <c r="I289" s="69" t="s">
        <v>127</v>
      </c>
      <c r="J289" s="69" t="s">
        <v>128</v>
      </c>
      <c r="K289" s="70">
        <v>16</v>
      </c>
      <c r="L289" s="70">
        <v>16</v>
      </c>
      <c r="M289" s="71" t="str">
        <f>VLOOKUP(A289,'Item Master'!$A:$D,4,0)</f>
        <v>SK</v>
      </c>
      <c r="N289" s="71">
        <f>IFERROR((VLOOKUP(M289,'UK Freight Rate'!$B$4:$C$8,2,0)*L289),0)</f>
        <v>9.7200617144171169</v>
      </c>
    </row>
    <row r="290" spans="1:14" x14ac:dyDescent="0.75">
      <c r="A290" s="72" t="s">
        <v>203</v>
      </c>
      <c r="B290" s="69" t="s">
        <v>36</v>
      </c>
      <c r="C290" s="69" t="s">
        <v>7731</v>
      </c>
      <c r="D290" s="69" t="s">
        <v>38</v>
      </c>
      <c r="E290" s="69" t="s">
        <v>53</v>
      </c>
      <c r="F290" s="69" t="s">
        <v>7730</v>
      </c>
      <c r="G290" s="69" t="s">
        <v>4409</v>
      </c>
      <c r="H290" s="69" t="s">
        <v>4408</v>
      </c>
      <c r="I290" s="69" t="s">
        <v>127</v>
      </c>
      <c r="J290" s="69" t="s">
        <v>128</v>
      </c>
      <c r="K290" s="70">
        <v>96</v>
      </c>
      <c r="L290" s="70">
        <v>96</v>
      </c>
      <c r="M290" s="71" t="str">
        <f>VLOOKUP(A290,'Item Master'!$A:$D,4,0)</f>
        <v>SK</v>
      </c>
      <c r="N290" s="71">
        <f>IFERROR((VLOOKUP(M290,'UK Freight Rate'!$B$4:$C$8,2,0)*L290),0)</f>
        <v>58.320370286502701</v>
      </c>
    </row>
    <row r="291" spans="1:14" x14ac:dyDescent="0.75">
      <c r="A291" s="72" t="s">
        <v>203</v>
      </c>
      <c r="B291" s="69" t="s">
        <v>36</v>
      </c>
      <c r="C291" s="69" t="s">
        <v>7729</v>
      </c>
      <c r="D291" s="69" t="s">
        <v>38</v>
      </c>
      <c r="E291" s="69" t="s">
        <v>53</v>
      </c>
      <c r="F291" s="69" t="s">
        <v>7728</v>
      </c>
      <c r="G291" s="69" t="s">
        <v>7727</v>
      </c>
      <c r="H291" s="69" t="s">
        <v>7726</v>
      </c>
      <c r="I291" s="69" t="s">
        <v>127</v>
      </c>
      <c r="J291" s="69" t="s">
        <v>128</v>
      </c>
      <c r="K291" s="70">
        <v>4</v>
      </c>
      <c r="L291" s="70">
        <v>4</v>
      </c>
      <c r="M291" s="71" t="str">
        <f>VLOOKUP(A291,'Item Master'!$A:$D,4,0)</f>
        <v>SK</v>
      </c>
      <c r="N291" s="71">
        <f>IFERROR((VLOOKUP(M291,'UK Freight Rate'!$B$4:$C$8,2,0)*L291),0)</f>
        <v>2.4300154286042792</v>
      </c>
    </row>
    <row r="292" spans="1:14" x14ac:dyDescent="0.75">
      <c r="A292" s="72" t="s">
        <v>203</v>
      </c>
      <c r="B292" s="69" t="s">
        <v>36</v>
      </c>
      <c r="C292" s="69" t="s">
        <v>7725</v>
      </c>
      <c r="D292" s="69" t="s">
        <v>38</v>
      </c>
      <c r="E292" s="69" t="s">
        <v>53</v>
      </c>
      <c r="F292" s="69" t="s">
        <v>7724</v>
      </c>
      <c r="G292" s="69" t="s">
        <v>151</v>
      </c>
      <c r="H292" s="69" t="s">
        <v>152</v>
      </c>
      <c r="I292" s="69" t="s">
        <v>127</v>
      </c>
      <c r="J292" s="69" t="s">
        <v>128</v>
      </c>
      <c r="K292" s="70">
        <v>8</v>
      </c>
      <c r="L292" s="70">
        <v>8</v>
      </c>
      <c r="M292" s="71" t="str">
        <f>VLOOKUP(A292,'Item Master'!$A:$D,4,0)</f>
        <v>SK</v>
      </c>
      <c r="N292" s="71">
        <f>IFERROR((VLOOKUP(M292,'UK Freight Rate'!$B$4:$C$8,2,0)*L292),0)</f>
        <v>4.8600308572085584</v>
      </c>
    </row>
    <row r="293" spans="1:14" x14ac:dyDescent="0.75">
      <c r="A293" s="72" t="s">
        <v>203</v>
      </c>
      <c r="B293" s="69" t="s">
        <v>36</v>
      </c>
      <c r="C293" s="69" t="s">
        <v>8122</v>
      </c>
      <c r="D293" s="69" t="s">
        <v>38</v>
      </c>
      <c r="E293" s="69" t="s">
        <v>53</v>
      </c>
      <c r="F293" s="69" t="s">
        <v>8121</v>
      </c>
      <c r="G293" s="69" t="s">
        <v>4453</v>
      </c>
      <c r="H293" s="69" t="s">
        <v>4452</v>
      </c>
      <c r="I293" s="69" t="s">
        <v>127</v>
      </c>
      <c r="J293" s="69" t="s">
        <v>128</v>
      </c>
      <c r="K293" s="70">
        <v>16</v>
      </c>
      <c r="L293" s="70">
        <v>16</v>
      </c>
      <c r="M293" s="71" t="str">
        <f>VLOOKUP(A293,'Item Master'!$A:$D,4,0)</f>
        <v>SK</v>
      </c>
      <c r="N293" s="71">
        <f>IFERROR((VLOOKUP(M293,'UK Freight Rate'!$B$4:$C$8,2,0)*L293),0)</f>
        <v>9.7200617144171169</v>
      </c>
    </row>
    <row r="294" spans="1:14" x14ac:dyDescent="0.75">
      <c r="A294" s="72" t="s">
        <v>203</v>
      </c>
      <c r="B294" s="69" t="s">
        <v>36</v>
      </c>
      <c r="C294" s="69" t="s">
        <v>7723</v>
      </c>
      <c r="D294" s="69" t="s">
        <v>38</v>
      </c>
      <c r="E294" s="69" t="s">
        <v>53</v>
      </c>
      <c r="F294" s="69" t="s">
        <v>7722</v>
      </c>
      <c r="G294" s="69" t="s">
        <v>145</v>
      </c>
      <c r="H294" s="69" t="s">
        <v>146</v>
      </c>
      <c r="I294" s="69" t="s">
        <v>127</v>
      </c>
      <c r="J294" s="69" t="s">
        <v>128</v>
      </c>
      <c r="K294" s="70">
        <v>24</v>
      </c>
      <c r="L294" s="70">
        <v>24</v>
      </c>
      <c r="M294" s="71" t="str">
        <f>VLOOKUP(A294,'Item Master'!$A:$D,4,0)</f>
        <v>SK</v>
      </c>
      <c r="N294" s="71">
        <f>IFERROR((VLOOKUP(M294,'UK Freight Rate'!$B$4:$C$8,2,0)*L294),0)</f>
        <v>14.580092571625675</v>
      </c>
    </row>
    <row r="295" spans="1:14" x14ac:dyDescent="0.75">
      <c r="A295" s="72" t="s">
        <v>203</v>
      </c>
      <c r="B295" s="69" t="s">
        <v>36</v>
      </c>
      <c r="C295" s="69" t="s">
        <v>7997</v>
      </c>
      <c r="D295" s="69" t="s">
        <v>38</v>
      </c>
      <c r="E295" s="69" t="s">
        <v>53</v>
      </c>
      <c r="F295" s="69" t="s">
        <v>7996</v>
      </c>
      <c r="G295" s="69" t="s">
        <v>159</v>
      </c>
      <c r="H295" s="69" t="s">
        <v>160</v>
      </c>
      <c r="I295" s="69" t="s">
        <v>127</v>
      </c>
      <c r="J295" s="69" t="s">
        <v>128</v>
      </c>
      <c r="K295" s="70">
        <v>20</v>
      </c>
      <c r="L295" s="70">
        <v>20</v>
      </c>
      <c r="M295" s="71" t="str">
        <f>VLOOKUP(A295,'Item Master'!$A:$D,4,0)</f>
        <v>SK</v>
      </c>
      <c r="N295" s="71">
        <f>IFERROR((VLOOKUP(M295,'UK Freight Rate'!$B$4:$C$8,2,0)*L295),0)</f>
        <v>12.150077143021395</v>
      </c>
    </row>
    <row r="296" spans="1:14" x14ac:dyDescent="0.75">
      <c r="A296" s="72" t="s">
        <v>203</v>
      </c>
      <c r="B296" s="69" t="s">
        <v>36</v>
      </c>
      <c r="C296" s="69" t="s">
        <v>7721</v>
      </c>
      <c r="D296" s="69" t="s">
        <v>38</v>
      </c>
      <c r="E296" s="69" t="s">
        <v>53</v>
      </c>
      <c r="F296" s="69" t="s">
        <v>7720</v>
      </c>
      <c r="G296" s="69" t="s">
        <v>7444</v>
      </c>
      <c r="H296" s="69" t="s">
        <v>7443</v>
      </c>
      <c r="I296" s="69" t="s">
        <v>127</v>
      </c>
      <c r="J296" s="69" t="s">
        <v>128</v>
      </c>
      <c r="K296" s="70">
        <v>8</v>
      </c>
      <c r="L296" s="70">
        <v>8</v>
      </c>
      <c r="M296" s="71" t="str">
        <f>VLOOKUP(A296,'Item Master'!$A:$D,4,0)</f>
        <v>SK</v>
      </c>
      <c r="N296" s="71">
        <f>IFERROR((VLOOKUP(M296,'UK Freight Rate'!$B$4:$C$8,2,0)*L296),0)</f>
        <v>4.8600308572085584</v>
      </c>
    </row>
    <row r="297" spans="1:14" x14ac:dyDescent="0.75">
      <c r="A297" s="72" t="s">
        <v>203</v>
      </c>
      <c r="B297" s="69" t="s">
        <v>36</v>
      </c>
      <c r="C297" s="69" t="s">
        <v>7719</v>
      </c>
      <c r="D297" s="69" t="s">
        <v>38</v>
      </c>
      <c r="E297" s="69" t="s">
        <v>53</v>
      </c>
      <c r="F297" s="69" t="s">
        <v>7718</v>
      </c>
      <c r="G297" s="69" t="s">
        <v>4832</v>
      </c>
      <c r="H297" s="69" t="s">
        <v>4831</v>
      </c>
      <c r="I297" s="69" t="s">
        <v>127</v>
      </c>
      <c r="J297" s="69" t="s">
        <v>128</v>
      </c>
      <c r="K297" s="70">
        <v>12</v>
      </c>
      <c r="L297" s="70">
        <v>12</v>
      </c>
      <c r="M297" s="71" t="str">
        <f>VLOOKUP(A297,'Item Master'!$A:$D,4,0)</f>
        <v>SK</v>
      </c>
      <c r="N297" s="71">
        <f>IFERROR((VLOOKUP(M297,'UK Freight Rate'!$B$4:$C$8,2,0)*L297),0)</f>
        <v>7.2900462858128376</v>
      </c>
    </row>
    <row r="298" spans="1:14" x14ac:dyDescent="0.75">
      <c r="A298" s="72" t="s">
        <v>203</v>
      </c>
      <c r="B298" s="69" t="s">
        <v>36</v>
      </c>
      <c r="C298" s="69" t="s">
        <v>7717</v>
      </c>
      <c r="D298" s="69" t="s">
        <v>38</v>
      </c>
      <c r="E298" s="69" t="s">
        <v>53</v>
      </c>
      <c r="F298" s="69" t="s">
        <v>7716</v>
      </c>
      <c r="G298" s="69" t="s">
        <v>205</v>
      </c>
      <c r="H298" s="69" t="s">
        <v>206</v>
      </c>
      <c r="I298" s="69" t="s">
        <v>127</v>
      </c>
      <c r="J298" s="69" t="s">
        <v>128</v>
      </c>
      <c r="K298" s="70">
        <v>96</v>
      </c>
      <c r="L298" s="70">
        <v>96</v>
      </c>
      <c r="M298" s="71" t="str">
        <f>VLOOKUP(A298,'Item Master'!$A:$D,4,0)</f>
        <v>SK</v>
      </c>
      <c r="N298" s="71">
        <f>IFERROR((VLOOKUP(M298,'UK Freight Rate'!$B$4:$C$8,2,0)*L298),0)</f>
        <v>58.320370286502701</v>
      </c>
    </row>
    <row r="299" spans="1:14" x14ac:dyDescent="0.75">
      <c r="A299" s="72" t="s">
        <v>203</v>
      </c>
      <c r="B299" s="69" t="s">
        <v>36</v>
      </c>
      <c r="C299" s="69" t="s">
        <v>7715</v>
      </c>
      <c r="D299" s="69" t="s">
        <v>38</v>
      </c>
      <c r="E299" s="69" t="s">
        <v>53</v>
      </c>
      <c r="F299" s="69" t="s">
        <v>7714</v>
      </c>
      <c r="G299" s="69" t="s">
        <v>235</v>
      </c>
      <c r="H299" s="69" t="s">
        <v>236</v>
      </c>
      <c r="I299" s="69" t="s">
        <v>127</v>
      </c>
      <c r="J299" s="69" t="s">
        <v>128</v>
      </c>
      <c r="K299" s="70">
        <v>288</v>
      </c>
      <c r="L299" s="70">
        <v>288</v>
      </c>
      <c r="M299" s="71" t="str">
        <f>VLOOKUP(A299,'Item Master'!$A:$D,4,0)</f>
        <v>SK</v>
      </c>
      <c r="N299" s="71">
        <f>IFERROR((VLOOKUP(M299,'UK Freight Rate'!$B$4:$C$8,2,0)*L299),0)</f>
        <v>174.9611108595081</v>
      </c>
    </row>
    <row r="300" spans="1:14" x14ac:dyDescent="0.75">
      <c r="A300" s="72" t="s">
        <v>203</v>
      </c>
      <c r="B300" s="69" t="s">
        <v>36</v>
      </c>
      <c r="C300" s="69" t="s">
        <v>7713</v>
      </c>
      <c r="D300" s="69" t="s">
        <v>38</v>
      </c>
      <c r="E300" s="69" t="s">
        <v>53</v>
      </c>
      <c r="F300" s="69" t="s">
        <v>7712</v>
      </c>
      <c r="G300" s="69" t="s">
        <v>157</v>
      </c>
      <c r="H300" s="69" t="s">
        <v>158</v>
      </c>
      <c r="I300" s="69" t="s">
        <v>127</v>
      </c>
      <c r="J300" s="69" t="s">
        <v>128</v>
      </c>
      <c r="K300" s="70">
        <v>72</v>
      </c>
      <c r="L300" s="70">
        <v>72</v>
      </c>
      <c r="M300" s="71" t="str">
        <f>VLOOKUP(A300,'Item Master'!$A:$D,4,0)</f>
        <v>SK</v>
      </c>
      <c r="N300" s="71">
        <f>IFERROR((VLOOKUP(M300,'UK Freight Rate'!$B$4:$C$8,2,0)*L300),0)</f>
        <v>43.740277714877024</v>
      </c>
    </row>
    <row r="301" spans="1:14" x14ac:dyDescent="0.75">
      <c r="A301" s="72" t="s">
        <v>203</v>
      </c>
      <c r="B301" s="69" t="s">
        <v>36</v>
      </c>
      <c r="C301" s="69" t="s">
        <v>7709</v>
      </c>
      <c r="D301" s="69" t="s">
        <v>38</v>
      </c>
      <c r="E301" s="69" t="s">
        <v>53</v>
      </c>
      <c r="F301" s="69" t="s">
        <v>7708</v>
      </c>
      <c r="G301" s="69" t="s">
        <v>131</v>
      </c>
      <c r="H301" s="69" t="s">
        <v>132</v>
      </c>
      <c r="I301" s="69" t="s">
        <v>127</v>
      </c>
      <c r="J301" s="69" t="s">
        <v>128</v>
      </c>
      <c r="K301" s="70">
        <v>16</v>
      </c>
      <c r="L301" s="70">
        <v>16</v>
      </c>
      <c r="M301" s="71" t="str">
        <f>VLOOKUP(A301,'Item Master'!$A:$D,4,0)</f>
        <v>SK</v>
      </c>
      <c r="N301" s="71">
        <f>IFERROR((VLOOKUP(M301,'UK Freight Rate'!$B$4:$C$8,2,0)*L301),0)</f>
        <v>9.7200617144171169</v>
      </c>
    </row>
    <row r="302" spans="1:14" x14ac:dyDescent="0.75">
      <c r="A302" s="72" t="s">
        <v>203</v>
      </c>
      <c r="B302" s="69" t="s">
        <v>36</v>
      </c>
      <c r="C302" s="69" t="s">
        <v>7707</v>
      </c>
      <c r="D302" s="69" t="s">
        <v>38</v>
      </c>
      <c r="E302" s="69" t="s">
        <v>53</v>
      </c>
      <c r="F302" s="69" t="s">
        <v>7706</v>
      </c>
      <c r="G302" s="69" t="s">
        <v>141</v>
      </c>
      <c r="H302" s="69" t="s">
        <v>142</v>
      </c>
      <c r="I302" s="69" t="s">
        <v>127</v>
      </c>
      <c r="J302" s="69" t="s">
        <v>128</v>
      </c>
      <c r="K302" s="70">
        <v>96</v>
      </c>
      <c r="L302" s="70">
        <v>96</v>
      </c>
      <c r="M302" s="71" t="str">
        <f>VLOOKUP(A302,'Item Master'!$A:$D,4,0)</f>
        <v>SK</v>
      </c>
      <c r="N302" s="71">
        <f>IFERROR((VLOOKUP(M302,'UK Freight Rate'!$B$4:$C$8,2,0)*L302),0)</f>
        <v>58.320370286502701</v>
      </c>
    </row>
    <row r="303" spans="1:14" x14ac:dyDescent="0.75">
      <c r="A303" s="72" t="s">
        <v>203</v>
      </c>
      <c r="B303" s="69" t="s">
        <v>36</v>
      </c>
      <c r="C303" s="69" t="s">
        <v>7705</v>
      </c>
      <c r="D303" s="69" t="s">
        <v>38</v>
      </c>
      <c r="E303" s="69" t="s">
        <v>53</v>
      </c>
      <c r="F303" s="69" t="s">
        <v>7704</v>
      </c>
      <c r="G303" s="69" t="s">
        <v>129</v>
      </c>
      <c r="H303" s="69" t="s">
        <v>130</v>
      </c>
      <c r="I303" s="69" t="s">
        <v>127</v>
      </c>
      <c r="J303" s="69" t="s">
        <v>128</v>
      </c>
      <c r="K303" s="70">
        <v>192</v>
      </c>
      <c r="L303" s="70">
        <v>192</v>
      </c>
      <c r="M303" s="71" t="str">
        <f>VLOOKUP(A303,'Item Master'!$A:$D,4,0)</f>
        <v>SK</v>
      </c>
      <c r="N303" s="71">
        <f>IFERROR((VLOOKUP(M303,'UK Freight Rate'!$B$4:$C$8,2,0)*L303),0)</f>
        <v>116.6407405730054</v>
      </c>
    </row>
    <row r="304" spans="1:14" x14ac:dyDescent="0.75">
      <c r="A304" s="72" t="s">
        <v>203</v>
      </c>
      <c r="B304" s="69" t="s">
        <v>36</v>
      </c>
      <c r="C304" s="69" t="s">
        <v>8105</v>
      </c>
      <c r="D304" s="69" t="s">
        <v>38</v>
      </c>
      <c r="E304" s="69" t="s">
        <v>53</v>
      </c>
      <c r="F304" s="69" t="s">
        <v>8104</v>
      </c>
      <c r="G304" s="69" t="s">
        <v>7771</v>
      </c>
      <c r="H304" s="69" t="s">
        <v>7770</v>
      </c>
      <c r="I304" s="69" t="s">
        <v>127</v>
      </c>
      <c r="J304" s="69" t="s">
        <v>128</v>
      </c>
      <c r="K304" s="70">
        <v>48</v>
      </c>
      <c r="L304" s="70">
        <v>48</v>
      </c>
      <c r="M304" s="71" t="str">
        <f>VLOOKUP(A304,'Item Master'!$A:$D,4,0)</f>
        <v>SK</v>
      </c>
      <c r="N304" s="71">
        <f>IFERROR((VLOOKUP(M304,'UK Freight Rate'!$B$4:$C$8,2,0)*L304),0)</f>
        <v>29.160185143251351</v>
      </c>
    </row>
    <row r="305" spans="1:14" x14ac:dyDescent="0.75">
      <c r="A305" s="72" t="s">
        <v>203</v>
      </c>
      <c r="B305" s="69" t="s">
        <v>36</v>
      </c>
      <c r="C305" s="69" t="s">
        <v>7703</v>
      </c>
      <c r="D305" s="69" t="s">
        <v>38</v>
      </c>
      <c r="E305" s="69" t="s">
        <v>53</v>
      </c>
      <c r="F305" s="69" t="s">
        <v>7702</v>
      </c>
      <c r="G305" s="69" t="s">
        <v>126</v>
      </c>
      <c r="H305" s="69" t="s">
        <v>4640</v>
      </c>
      <c r="I305" s="69" t="s">
        <v>127</v>
      </c>
      <c r="J305" s="69" t="s">
        <v>128</v>
      </c>
      <c r="K305" s="70">
        <v>60</v>
      </c>
      <c r="L305" s="70">
        <v>60</v>
      </c>
      <c r="M305" s="71" t="str">
        <f>VLOOKUP(A305,'Item Master'!$A:$D,4,0)</f>
        <v>SK</v>
      </c>
      <c r="N305" s="71">
        <f>IFERROR((VLOOKUP(M305,'UK Freight Rate'!$B$4:$C$8,2,0)*L305),0)</f>
        <v>36.450231429064189</v>
      </c>
    </row>
    <row r="306" spans="1:14" x14ac:dyDescent="0.75">
      <c r="A306" s="72" t="s">
        <v>203</v>
      </c>
      <c r="B306" s="69" t="s">
        <v>36</v>
      </c>
      <c r="C306" s="69" t="s">
        <v>7701</v>
      </c>
      <c r="D306" s="69" t="s">
        <v>38</v>
      </c>
      <c r="E306" s="69" t="s">
        <v>53</v>
      </c>
      <c r="F306" s="69" t="s">
        <v>7700</v>
      </c>
      <c r="G306" s="69" t="s">
        <v>159</v>
      </c>
      <c r="H306" s="69" t="s">
        <v>160</v>
      </c>
      <c r="I306" s="69" t="s">
        <v>127</v>
      </c>
      <c r="J306" s="69" t="s">
        <v>128</v>
      </c>
      <c r="K306" s="70">
        <v>24</v>
      </c>
      <c r="L306" s="70">
        <v>24</v>
      </c>
      <c r="M306" s="71" t="str">
        <f>VLOOKUP(A306,'Item Master'!$A:$D,4,0)</f>
        <v>SK</v>
      </c>
      <c r="N306" s="71">
        <f>IFERROR((VLOOKUP(M306,'UK Freight Rate'!$B$4:$C$8,2,0)*L306),0)</f>
        <v>14.580092571625675</v>
      </c>
    </row>
    <row r="307" spans="1:14" x14ac:dyDescent="0.75">
      <c r="A307" s="72" t="s">
        <v>203</v>
      </c>
      <c r="B307" s="69" t="s">
        <v>36</v>
      </c>
      <c r="C307" s="69" t="s">
        <v>8103</v>
      </c>
      <c r="D307" s="69" t="s">
        <v>38</v>
      </c>
      <c r="E307" s="69" t="s">
        <v>53</v>
      </c>
      <c r="F307" s="69" t="s">
        <v>8102</v>
      </c>
      <c r="G307" s="69" t="s">
        <v>4662</v>
      </c>
      <c r="H307" s="69" t="s">
        <v>4661</v>
      </c>
      <c r="I307" s="69" t="s">
        <v>127</v>
      </c>
      <c r="J307" s="69" t="s">
        <v>128</v>
      </c>
      <c r="K307" s="70">
        <v>8</v>
      </c>
      <c r="L307" s="70">
        <v>8</v>
      </c>
      <c r="M307" s="71" t="str">
        <f>VLOOKUP(A307,'Item Master'!$A:$D,4,0)</f>
        <v>SK</v>
      </c>
      <c r="N307" s="71">
        <f>IFERROR((VLOOKUP(M307,'UK Freight Rate'!$B$4:$C$8,2,0)*L307),0)</f>
        <v>4.8600308572085584</v>
      </c>
    </row>
    <row r="308" spans="1:14" x14ac:dyDescent="0.75">
      <c r="A308" s="72" t="s">
        <v>203</v>
      </c>
      <c r="B308" s="69" t="s">
        <v>36</v>
      </c>
      <c r="C308" s="69" t="s">
        <v>7699</v>
      </c>
      <c r="D308" s="69" t="s">
        <v>38</v>
      </c>
      <c r="E308" s="69" t="s">
        <v>53</v>
      </c>
      <c r="F308" s="69" t="s">
        <v>7698</v>
      </c>
      <c r="G308" s="69" t="s">
        <v>173</v>
      </c>
      <c r="H308" s="69" t="s">
        <v>174</v>
      </c>
      <c r="I308" s="69" t="s">
        <v>127</v>
      </c>
      <c r="J308" s="69" t="s">
        <v>128</v>
      </c>
      <c r="K308" s="70">
        <v>12</v>
      </c>
      <c r="L308" s="70">
        <v>12</v>
      </c>
      <c r="M308" s="71" t="str">
        <f>VLOOKUP(A308,'Item Master'!$A:$D,4,0)</f>
        <v>SK</v>
      </c>
      <c r="N308" s="71">
        <f>IFERROR((VLOOKUP(M308,'UK Freight Rate'!$B$4:$C$8,2,0)*L308),0)</f>
        <v>7.2900462858128376</v>
      </c>
    </row>
    <row r="309" spans="1:14" x14ac:dyDescent="0.75">
      <c r="A309" s="72" t="s">
        <v>203</v>
      </c>
      <c r="B309" s="69" t="s">
        <v>36</v>
      </c>
      <c r="C309" s="69" t="s">
        <v>7695</v>
      </c>
      <c r="D309" s="69" t="s">
        <v>38</v>
      </c>
      <c r="E309" s="69" t="s">
        <v>53</v>
      </c>
      <c r="F309" s="69" t="s">
        <v>7694</v>
      </c>
      <c r="G309" s="69" t="s">
        <v>157</v>
      </c>
      <c r="H309" s="69" t="s">
        <v>158</v>
      </c>
      <c r="I309" s="69" t="s">
        <v>127</v>
      </c>
      <c r="J309" s="69" t="s">
        <v>128</v>
      </c>
      <c r="K309" s="70">
        <v>120</v>
      </c>
      <c r="L309" s="70">
        <v>120</v>
      </c>
      <c r="M309" s="71" t="str">
        <f>VLOOKUP(A309,'Item Master'!$A:$D,4,0)</f>
        <v>SK</v>
      </c>
      <c r="N309" s="71">
        <f>IFERROR((VLOOKUP(M309,'UK Freight Rate'!$B$4:$C$8,2,0)*L309),0)</f>
        <v>72.900462858128378</v>
      </c>
    </row>
    <row r="310" spans="1:14" x14ac:dyDescent="0.75">
      <c r="A310" s="72" t="s">
        <v>203</v>
      </c>
      <c r="B310" s="69" t="s">
        <v>36</v>
      </c>
      <c r="C310" s="69" t="s">
        <v>7693</v>
      </c>
      <c r="D310" s="69" t="s">
        <v>38</v>
      </c>
      <c r="E310" s="69" t="s">
        <v>53</v>
      </c>
      <c r="F310" s="69" t="s">
        <v>7692</v>
      </c>
      <c r="G310" s="69" t="s">
        <v>7204</v>
      </c>
      <c r="H310" s="69" t="s">
        <v>7203</v>
      </c>
      <c r="I310" s="69" t="s">
        <v>127</v>
      </c>
      <c r="J310" s="69" t="s">
        <v>128</v>
      </c>
      <c r="K310" s="70">
        <v>8</v>
      </c>
      <c r="L310" s="70">
        <v>8</v>
      </c>
      <c r="M310" s="71" t="str">
        <f>VLOOKUP(A310,'Item Master'!$A:$D,4,0)</f>
        <v>SK</v>
      </c>
      <c r="N310" s="71">
        <f>IFERROR((VLOOKUP(M310,'UK Freight Rate'!$B$4:$C$8,2,0)*L310),0)</f>
        <v>4.8600308572085584</v>
      </c>
    </row>
    <row r="311" spans="1:14" x14ac:dyDescent="0.75">
      <c r="A311" s="72" t="s">
        <v>203</v>
      </c>
      <c r="B311" s="69" t="s">
        <v>36</v>
      </c>
      <c r="C311" s="69" t="s">
        <v>7691</v>
      </c>
      <c r="D311" s="69" t="s">
        <v>38</v>
      </c>
      <c r="E311" s="69" t="s">
        <v>53</v>
      </c>
      <c r="F311" s="69" t="s">
        <v>7690</v>
      </c>
      <c r="G311" s="69" t="s">
        <v>4648</v>
      </c>
      <c r="H311" s="69" t="s">
        <v>4647</v>
      </c>
      <c r="I311" s="69" t="s">
        <v>127</v>
      </c>
      <c r="J311" s="69" t="s">
        <v>128</v>
      </c>
      <c r="K311" s="70">
        <v>24</v>
      </c>
      <c r="L311" s="70">
        <v>24</v>
      </c>
      <c r="M311" s="71" t="str">
        <f>VLOOKUP(A311,'Item Master'!$A:$D,4,0)</f>
        <v>SK</v>
      </c>
      <c r="N311" s="71">
        <f>IFERROR((VLOOKUP(M311,'UK Freight Rate'!$B$4:$C$8,2,0)*L311),0)</f>
        <v>14.580092571625675</v>
      </c>
    </row>
    <row r="312" spans="1:14" x14ac:dyDescent="0.75">
      <c r="A312" s="72" t="s">
        <v>203</v>
      </c>
      <c r="B312" s="69" t="s">
        <v>36</v>
      </c>
      <c r="C312" s="69" t="s">
        <v>7689</v>
      </c>
      <c r="D312" s="69" t="s">
        <v>38</v>
      </c>
      <c r="E312" s="69" t="s">
        <v>53</v>
      </c>
      <c r="F312" s="69" t="s">
        <v>7688</v>
      </c>
      <c r="G312" s="69" t="s">
        <v>4437</v>
      </c>
      <c r="H312" s="69" t="s">
        <v>4436</v>
      </c>
      <c r="I312" s="69" t="s">
        <v>127</v>
      </c>
      <c r="J312" s="69" t="s">
        <v>128</v>
      </c>
      <c r="K312" s="70">
        <v>8</v>
      </c>
      <c r="L312" s="70">
        <v>8</v>
      </c>
      <c r="M312" s="71" t="str">
        <f>VLOOKUP(A312,'Item Master'!$A:$D,4,0)</f>
        <v>SK</v>
      </c>
      <c r="N312" s="71">
        <f>IFERROR((VLOOKUP(M312,'UK Freight Rate'!$B$4:$C$8,2,0)*L312),0)</f>
        <v>4.8600308572085584</v>
      </c>
    </row>
    <row r="313" spans="1:14" x14ac:dyDescent="0.75">
      <c r="A313" s="72" t="s">
        <v>203</v>
      </c>
      <c r="B313" s="69" t="s">
        <v>36</v>
      </c>
      <c r="C313" s="69" t="s">
        <v>7687</v>
      </c>
      <c r="D313" s="69" t="s">
        <v>38</v>
      </c>
      <c r="E313" s="69" t="s">
        <v>53</v>
      </c>
      <c r="F313" s="69" t="s">
        <v>7686</v>
      </c>
      <c r="G313" s="69" t="s">
        <v>7304</v>
      </c>
      <c r="H313" s="69" t="s">
        <v>7303</v>
      </c>
      <c r="I313" s="69" t="s">
        <v>127</v>
      </c>
      <c r="J313" s="69" t="s">
        <v>128</v>
      </c>
      <c r="K313" s="70">
        <v>8</v>
      </c>
      <c r="L313" s="70">
        <v>8</v>
      </c>
      <c r="M313" s="71" t="str">
        <f>VLOOKUP(A313,'Item Master'!$A:$D,4,0)</f>
        <v>SK</v>
      </c>
      <c r="N313" s="71">
        <f>IFERROR((VLOOKUP(M313,'UK Freight Rate'!$B$4:$C$8,2,0)*L313),0)</f>
        <v>4.8600308572085584</v>
      </c>
    </row>
    <row r="314" spans="1:14" x14ac:dyDescent="0.75">
      <c r="A314" s="72" t="s">
        <v>203</v>
      </c>
      <c r="B314" s="69" t="s">
        <v>36</v>
      </c>
      <c r="C314" s="69" t="s">
        <v>7685</v>
      </c>
      <c r="D314" s="69" t="s">
        <v>38</v>
      </c>
      <c r="E314" s="69" t="s">
        <v>53</v>
      </c>
      <c r="F314" s="69" t="s">
        <v>7684</v>
      </c>
      <c r="G314" s="69" t="s">
        <v>4475</v>
      </c>
      <c r="H314" s="69" t="s">
        <v>4474</v>
      </c>
      <c r="I314" s="69" t="s">
        <v>127</v>
      </c>
      <c r="J314" s="69" t="s">
        <v>128</v>
      </c>
      <c r="K314" s="70">
        <v>24</v>
      </c>
      <c r="L314" s="70">
        <v>24</v>
      </c>
      <c r="M314" s="71" t="str">
        <f>VLOOKUP(A314,'Item Master'!$A:$D,4,0)</f>
        <v>SK</v>
      </c>
      <c r="N314" s="71">
        <f>IFERROR((VLOOKUP(M314,'UK Freight Rate'!$B$4:$C$8,2,0)*L314),0)</f>
        <v>14.580092571625675</v>
      </c>
    </row>
    <row r="315" spans="1:14" x14ac:dyDescent="0.75">
      <c r="A315" s="72" t="s">
        <v>203</v>
      </c>
      <c r="B315" s="69" t="s">
        <v>36</v>
      </c>
      <c r="C315" s="69" t="s">
        <v>7683</v>
      </c>
      <c r="D315" s="69" t="s">
        <v>38</v>
      </c>
      <c r="E315" s="69" t="s">
        <v>53</v>
      </c>
      <c r="F315" s="69" t="s">
        <v>7682</v>
      </c>
      <c r="G315" s="69" t="s">
        <v>205</v>
      </c>
      <c r="H315" s="69" t="s">
        <v>206</v>
      </c>
      <c r="I315" s="69" t="s">
        <v>127</v>
      </c>
      <c r="J315" s="69" t="s">
        <v>128</v>
      </c>
      <c r="K315" s="70">
        <v>100</v>
      </c>
      <c r="L315" s="70">
        <v>100</v>
      </c>
      <c r="M315" s="71" t="str">
        <f>VLOOKUP(A315,'Item Master'!$A:$D,4,0)</f>
        <v>SK</v>
      </c>
      <c r="N315" s="71">
        <f>IFERROR((VLOOKUP(M315,'UK Freight Rate'!$B$4:$C$8,2,0)*L315),0)</f>
        <v>60.750385715106979</v>
      </c>
    </row>
    <row r="316" spans="1:14" x14ac:dyDescent="0.75">
      <c r="A316" s="72" t="s">
        <v>203</v>
      </c>
      <c r="B316" s="69" t="s">
        <v>36</v>
      </c>
      <c r="C316" s="69" t="s">
        <v>7681</v>
      </c>
      <c r="D316" s="69" t="s">
        <v>38</v>
      </c>
      <c r="E316" s="69" t="s">
        <v>53</v>
      </c>
      <c r="F316" s="69" t="s">
        <v>7680</v>
      </c>
      <c r="G316" s="69" t="s">
        <v>179</v>
      </c>
      <c r="H316" s="69" t="s">
        <v>180</v>
      </c>
      <c r="I316" s="69" t="s">
        <v>127</v>
      </c>
      <c r="J316" s="69" t="s">
        <v>128</v>
      </c>
      <c r="K316" s="70">
        <v>8</v>
      </c>
      <c r="L316" s="70">
        <v>8</v>
      </c>
      <c r="M316" s="71" t="str">
        <f>VLOOKUP(A316,'Item Master'!$A:$D,4,0)</f>
        <v>SK</v>
      </c>
      <c r="N316" s="71">
        <f>IFERROR((VLOOKUP(M316,'UK Freight Rate'!$B$4:$C$8,2,0)*L316),0)</f>
        <v>4.8600308572085584</v>
      </c>
    </row>
    <row r="317" spans="1:14" x14ac:dyDescent="0.75">
      <c r="A317" s="72" t="s">
        <v>203</v>
      </c>
      <c r="B317" s="69" t="s">
        <v>36</v>
      </c>
      <c r="C317" s="69" t="s">
        <v>7679</v>
      </c>
      <c r="D317" s="69" t="s">
        <v>38</v>
      </c>
      <c r="E317" s="69" t="s">
        <v>53</v>
      </c>
      <c r="F317" s="69" t="s">
        <v>7678</v>
      </c>
      <c r="G317" s="69" t="s">
        <v>4467</v>
      </c>
      <c r="H317" s="69" t="s">
        <v>4466</v>
      </c>
      <c r="I317" s="69" t="s">
        <v>127</v>
      </c>
      <c r="J317" s="69" t="s">
        <v>128</v>
      </c>
      <c r="K317" s="70">
        <v>8</v>
      </c>
      <c r="L317" s="70">
        <v>8</v>
      </c>
      <c r="M317" s="71" t="str">
        <f>VLOOKUP(A317,'Item Master'!$A:$D,4,0)</f>
        <v>SK</v>
      </c>
      <c r="N317" s="71">
        <f>IFERROR((VLOOKUP(M317,'UK Freight Rate'!$B$4:$C$8,2,0)*L317),0)</f>
        <v>4.8600308572085584</v>
      </c>
    </row>
    <row r="318" spans="1:14" x14ac:dyDescent="0.75">
      <c r="A318" s="72" t="s">
        <v>203</v>
      </c>
      <c r="B318" s="69" t="s">
        <v>36</v>
      </c>
      <c r="C318" s="69" t="s">
        <v>8059</v>
      </c>
      <c r="D318" s="69" t="s">
        <v>38</v>
      </c>
      <c r="E318" s="69" t="s">
        <v>53</v>
      </c>
      <c r="F318" s="69" t="s">
        <v>8058</v>
      </c>
      <c r="G318" s="69" t="s">
        <v>126</v>
      </c>
      <c r="H318" s="69" t="s">
        <v>4640</v>
      </c>
      <c r="I318" s="69" t="s">
        <v>127</v>
      </c>
      <c r="J318" s="69" t="s">
        <v>128</v>
      </c>
      <c r="K318" s="70">
        <v>20</v>
      </c>
      <c r="L318" s="70">
        <v>20</v>
      </c>
      <c r="M318" s="71" t="str">
        <f>VLOOKUP(A318,'Item Master'!$A:$D,4,0)</f>
        <v>SK</v>
      </c>
      <c r="N318" s="71">
        <f>IFERROR((VLOOKUP(M318,'UK Freight Rate'!$B$4:$C$8,2,0)*L318),0)</f>
        <v>12.150077143021395</v>
      </c>
    </row>
    <row r="319" spans="1:14" x14ac:dyDescent="0.75">
      <c r="A319" s="72" t="s">
        <v>203</v>
      </c>
      <c r="B319" s="69" t="s">
        <v>36</v>
      </c>
      <c r="C319" s="69" t="s">
        <v>7677</v>
      </c>
      <c r="D319" s="69" t="s">
        <v>38</v>
      </c>
      <c r="E319" s="69" t="s">
        <v>53</v>
      </c>
      <c r="F319" s="69" t="s">
        <v>7676</v>
      </c>
      <c r="G319" s="69" t="s">
        <v>161</v>
      </c>
      <c r="H319" s="69" t="s">
        <v>162</v>
      </c>
      <c r="I319" s="69" t="s">
        <v>127</v>
      </c>
      <c r="J319" s="69" t="s">
        <v>128</v>
      </c>
      <c r="K319" s="70">
        <v>192</v>
      </c>
      <c r="L319" s="70">
        <v>192</v>
      </c>
      <c r="M319" s="71" t="str">
        <f>VLOOKUP(A319,'Item Master'!$A:$D,4,0)</f>
        <v>SK</v>
      </c>
      <c r="N319" s="71">
        <f>IFERROR((VLOOKUP(M319,'UK Freight Rate'!$B$4:$C$8,2,0)*L319),0)</f>
        <v>116.6407405730054</v>
      </c>
    </row>
    <row r="320" spans="1:14" x14ac:dyDescent="0.75">
      <c r="A320" s="72" t="s">
        <v>203</v>
      </c>
      <c r="B320" s="69" t="s">
        <v>36</v>
      </c>
      <c r="C320" s="69" t="s">
        <v>7675</v>
      </c>
      <c r="D320" s="69" t="s">
        <v>38</v>
      </c>
      <c r="E320" s="69" t="s">
        <v>53</v>
      </c>
      <c r="F320" s="69" t="s">
        <v>7674</v>
      </c>
      <c r="G320" s="69" t="s">
        <v>175</v>
      </c>
      <c r="H320" s="69" t="s">
        <v>176</v>
      </c>
      <c r="I320" s="69" t="s">
        <v>127</v>
      </c>
      <c r="J320" s="69" t="s">
        <v>128</v>
      </c>
      <c r="K320" s="70">
        <v>16</v>
      </c>
      <c r="L320" s="70">
        <v>16</v>
      </c>
      <c r="M320" s="71" t="str">
        <f>VLOOKUP(A320,'Item Master'!$A:$D,4,0)</f>
        <v>SK</v>
      </c>
      <c r="N320" s="71">
        <f>IFERROR((VLOOKUP(M320,'UK Freight Rate'!$B$4:$C$8,2,0)*L320),0)</f>
        <v>9.7200617144171169</v>
      </c>
    </row>
    <row r="321" spans="1:14" x14ac:dyDescent="0.75">
      <c r="A321" s="72" t="s">
        <v>203</v>
      </c>
      <c r="B321" s="69" t="s">
        <v>36</v>
      </c>
      <c r="C321" s="69" t="s">
        <v>7673</v>
      </c>
      <c r="D321" s="69" t="s">
        <v>38</v>
      </c>
      <c r="E321" s="69" t="s">
        <v>53</v>
      </c>
      <c r="F321" s="69" t="s">
        <v>7672</v>
      </c>
      <c r="G321" s="69" t="s">
        <v>4760</v>
      </c>
      <c r="H321" s="69" t="s">
        <v>4759</v>
      </c>
      <c r="I321" s="69" t="s">
        <v>127</v>
      </c>
      <c r="J321" s="69" t="s">
        <v>128</v>
      </c>
      <c r="K321" s="70">
        <v>40</v>
      </c>
      <c r="L321" s="70">
        <v>40</v>
      </c>
      <c r="M321" s="71" t="str">
        <f>VLOOKUP(A321,'Item Master'!$A:$D,4,0)</f>
        <v>SK</v>
      </c>
      <c r="N321" s="71">
        <f>IFERROR((VLOOKUP(M321,'UK Freight Rate'!$B$4:$C$8,2,0)*L321),0)</f>
        <v>24.30015428604279</v>
      </c>
    </row>
    <row r="322" spans="1:14" x14ac:dyDescent="0.75">
      <c r="A322" s="72" t="s">
        <v>203</v>
      </c>
      <c r="B322" s="69" t="s">
        <v>36</v>
      </c>
      <c r="C322" s="69" t="s">
        <v>7671</v>
      </c>
      <c r="D322" s="69" t="s">
        <v>38</v>
      </c>
      <c r="E322" s="69" t="s">
        <v>53</v>
      </c>
      <c r="F322" s="69" t="s">
        <v>7670</v>
      </c>
      <c r="G322" s="69" t="s">
        <v>159</v>
      </c>
      <c r="H322" s="69" t="s">
        <v>160</v>
      </c>
      <c r="I322" s="69" t="s">
        <v>127</v>
      </c>
      <c r="J322" s="69" t="s">
        <v>128</v>
      </c>
      <c r="K322" s="70">
        <v>20</v>
      </c>
      <c r="L322" s="70">
        <v>20</v>
      </c>
      <c r="M322" s="71" t="str">
        <f>VLOOKUP(A322,'Item Master'!$A:$D,4,0)</f>
        <v>SK</v>
      </c>
      <c r="N322" s="71">
        <f>IFERROR((VLOOKUP(M322,'UK Freight Rate'!$B$4:$C$8,2,0)*L322),0)</f>
        <v>12.150077143021395</v>
      </c>
    </row>
    <row r="323" spans="1:14" x14ac:dyDescent="0.75">
      <c r="A323" s="72" t="s">
        <v>203</v>
      </c>
      <c r="B323" s="69" t="s">
        <v>36</v>
      </c>
      <c r="C323" s="69" t="s">
        <v>8057</v>
      </c>
      <c r="D323" s="69" t="s">
        <v>38</v>
      </c>
      <c r="E323" s="69" t="s">
        <v>53</v>
      </c>
      <c r="F323" s="69" t="s">
        <v>8056</v>
      </c>
      <c r="G323" s="69" t="s">
        <v>4463</v>
      </c>
      <c r="H323" s="69" t="s">
        <v>4462</v>
      </c>
      <c r="I323" s="69" t="s">
        <v>127</v>
      </c>
      <c r="J323" s="69" t="s">
        <v>128</v>
      </c>
      <c r="K323" s="70">
        <v>12</v>
      </c>
      <c r="L323" s="70">
        <v>12</v>
      </c>
      <c r="M323" s="71" t="str">
        <f>VLOOKUP(A323,'Item Master'!$A:$D,4,0)</f>
        <v>SK</v>
      </c>
      <c r="N323" s="71">
        <f>IFERROR((VLOOKUP(M323,'UK Freight Rate'!$B$4:$C$8,2,0)*L323),0)</f>
        <v>7.2900462858128376</v>
      </c>
    </row>
    <row r="324" spans="1:14" x14ac:dyDescent="0.75">
      <c r="A324" s="72" t="s">
        <v>203</v>
      </c>
      <c r="B324" s="69" t="s">
        <v>36</v>
      </c>
      <c r="C324" s="69" t="s">
        <v>8294</v>
      </c>
      <c r="D324" s="69" t="s">
        <v>38</v>
      </c>
      <c r="E324" s="69" t="s">
        <v>53</v>
      </c>
      <c r="F324" s="69" t="s">
        <v>8293</v>
      </c>
      <c r="G324" s="69" t="s">
        <v>129</v>
      </c>
      <c r="H324" s="69" t="s">
        <v>130</v>
      </c>
      <c r="I324" s="69" t="s">
        <v>127</v>
      </c>
      <c r="J324" s="69" t="s">
        <v>128</v>
      </c>
      <c r="K324" s="70">
        <v>192</v>
      </c>
      <c r="L324" s="70">
        <v>192</v>
      </c>
      <c r="M324" s="71" t="str">
        <f>VLOOKUP(A324,'Item Master'!$A:$D,4,0)</f>
        <v>SK</v>
      </c>
      <c r="N324" s="71">
        <f>IFERROR((VLOOKUP(M324,'UK Freight Rate'!$B$4:$C$8,2,0)*L324),0)</f>
        <v>116.6407405730054</v>
      </c>
    </row>
    <row r="325" spans="1:14" x14ac:dyDescent="0.75">
      <c r="A325" s="72" t="s">
        <v>203</v>
      </c>
      <c r="B325" s="69" t="s">
        <v>36</v>
      </c>
      <c r="C325" s="69" t="s">
        <v>8101</v>
      </c>
      <c r="D325" s="69" t="s">
        <v>38</v>
      </c>
      <c r="E325" s="69" t="s">
        <v>53</v>
      </c>
      <c r="F325" s="69" t="s">
        <v>8100</v>
      </c>
      <c r="G325" s="69" t="s">
        <v>4832</v>
      </c>
      <c r="H325" s="69" t="s">
        <v>4831</v>
      </c>
      <c r="I325" s="69" t="s">
        <v>127</v>
      </c>
      <c r="J325" s="69" t="s">
        <v>128</v>
      </c>
      <c r="K325" s="70">
        <v>24</v>
      </c>
      <c r="L325" s="70">
        <v>24</v>
      </c>
      <c r="M325" s="71" t="str">
        <f>VLOOKUP(A325,'Item Master'!$A:$D,4,0)</f>
        <v>SK</v>
      </c>
      <c r="N325" s="71">
        <f>IFERROR((VLOOKUP(M325,'UK Freight Rate'!$B$4:$C$8,2,0)*L325),0)</f>
        <v>14.580092571625675</v>
      </c>
    </row>
    <row r="326" spans="1:14" x14ac:dyDescent="0.75">
      <c r="A326" s="72" t="s">
        <v>203</v>
      </c>
      <c r="B326" s="69" t="s">
        <v>36</v>
      </c>
      <c r="C326" s="69" t="s">
        <v>7665</v>
      </c>
      <c r="D326" s="69" t="s">
        <v>38</v>
      </c>
      <c r="E326" s="69" t="s">
        <v>53</v>
      </c>
      <c r="F326" s="69" t="s">
        <v>7664</v>
      </c>
      <c r="G326" s="69" t="s">
        <v>165</v>
      </c>
      <c r="H326" s="69" t="s">
        <v>166</v>
      </c>
      <c r="I326" s="69" t="s">
        <v>127</v>
      </c>
      <c r="J326" s="69" t="s">
        <v>128</v>
      </c>
      <c r="K326" s="70">
        <v>16</v>
      </c>
      <c r="L326" s="70">
        <v>16</v>
      </c>
      <c r="M326" s="71" t="str">
        <f>VLOOKUP(A326,'Item Master'!$A:$D,4,0)</f>
        <v>SK</v>
      </c>
      <c r="N326" s="71">
        <f>IFERROR((VLOOKUP(M326,'UK Freight Rate'!$B$4:$C$8,2,0)*L326),0)</f>
        <v>9.7200617144171169</v>
      </c>
    </row>
    <row r="327" spans="1:14" x14ac:dyDescent="0.75">
      <c r="A327" s="72" t="s">
        <v>203</v>
      </c>
      <c r="B327" s="69" t="s">
        <v>36</v>
      </c>
      <c r="C327" s="69" t="s">
        <v>7663</v>
      </c>
      <c r="D327" s="69" t="s">
        <v>38</v>
      </c>
      <c r="E327" s="69" t="s">
        <v>53</v>
      </c>
      <c r="F327" s="69" t="s">
        <v>7662</v>
      </c>
      <c r="G327" s="69" t="s">
        <v>4778</v>
      </c>
      <c r="H327" s="69" t="s">
        <v>4777</v>
      </c>
      <c r="I327" s="69" t="s">
        <v>127</v>
      </c>
      <c r="J327" s="69" t="s">
        <v>128</v>
      </c>
      <c r="K327" s="70">
        <v>12</v>
      </c>
      <c r="L327" s="70">
        <v>12</v>
      </c>
      <c r="M327" s="71" t="str">
        <f>VLOOKUP(A327,'Item Master'!$A:$D,4,0)</f>
        <v>SK</v>
      </c>
      <c r="N327" s="71">
        <f>IFERROR((VLOOKUP(M327,'UK Freight Rate'!$B$4:$C$8,2,0)*L327),0)</f>
        <v>7.2900462858128376</v>
      </c>
    </row>
    <row r="328" spans="1:14" x14ac:dyDescent="0.75">
      <c r="A328" s="72" t="s">
        <v>203</v>
      </c>
      <c r="B328" s="69" t="s">
        <v>36</v>
      </c>
      <c r="C328" s="69" t="s">
        <v>7661</v>
      </c>
      <c r="D328" s="69" t="s">
        <v>38</v>
      </c>
      <c r="E328" s="69" t="s">
        <v>53</v>
      </c>
      <c r="F328" s="69" t="s">
        <v>7660</v>
      </c>
      <c r="G328" s="69" t="s">
        <v>214</v>
      </c>
      <c r="H328" s="69" t="s">
        <v>215</v>
      </c>
      <c r="I328" s="69" t="s">
        <v>127</v>
      </c>
      <c r="J328" s="69" t="s">
        <v>128</v>
      </c>
      <c r="K328" s="70">
        <v>12</v>
      </c>
      <c r="L328" s="70">
        <v>12</v>
      </c>
      <c r="M328" s="71" t="str">
        <f>VLOOKUP(A328,'Item Master'!$A:$D,4,0)</f>
        <v>SK</v>
      </c>
      <c r="N328" s="71">
        <f>IFERROR((VLOOKUP(M328,'UK Freight Rate'!$B$4:$C$8,2,0)*L328),0)</f>
        <v>7.2900462858128376</v>
      </c>
    </row>
    <row r="329" spans="1:14" x14ac:dyDescent="0.75">
      <c r="A329" s="72" t="s">
        <v>203</v>
      </c>
      <c r="B329" s="69" t="s">
        <v>36</v>
      </c>
      <c r="C329" s="69" t="s">
        <v>7659</v>
      </c>
      <c r="D329" s="69" t="s">
        <v>38</v>
      </c>
      <c r="E329" s="69" t="s">
        <v>53</v>
      </c>
      <c r="F329" s="69" t="s">
        <v>7658</v>
      </c>
      <c r="G329" s="69" t="s">
        <v>192</v>
      </c>
      <c r="H329" s="69" t="s">
        <v>4675</v>
      </c>
      <c r="I329" s="69" t="s">
        <v>127</v>
      </c>
      <c r="J329" s="69" t="s">
        <v>128</v>
      </c>
      <c r="K329" s="70">
        <v>52</v>
      </c>
      <c r="L329" s="70">
        <v>52</v>
      </c>
      <c r="M329" s="71" t="str">
        <f>VLOOKUP(A329,'Item Master'!$A:$D,4,0)</f>
        <v>SK</v>
      </c>
      <c r="N329" s="71">
        <f>IFERROR((VLOOKUP(M329,'UK Freight Rate'!$B$4:$C$8,2,0)*L329),0)</f>
        <v>31.590200571855629</v>
      </c>
    </row>
    <row r="330" spans="1:14" x14ac:dyDescent="0.75">
      <c r="A330" s="72" t="s">
        <v>203</v>
      </c>
      <c r="B330" s="69" t="s">
        <v>36</v>
      </c>
      <c r="C330" s="69" t="s">
        <v>7657</v>
      </c>
      <c r="D330" s="69" t="s">
        <v>38</v>
      </c>
      <c r="E330" s="69" t="s">
        <v>53</v>
      </c>
      <c r="F330" s="69" t="s">
        <v>7656</v>
      </c>
      <c r="G330" s="69" t="s">
        <v>4429</v>
      </c>
      <c r="H330" s="69" t="s">
        <v>4428</v>
      </c>
      <c r="I330" s="69" t="s">
        <v>127</v>
      </c>
      <c r="J330" s="69" t="s">
        <v>128</v>
      </c>
      <c r="K330" s="70">
        <v>8</v>
      </c>
      <c r="L330" s="70">
        <v>8</v>
      </c>
      <c r="M330" s="71" t="str">
        <f>VLOOKUP(A330,'Item Master'!$A:$D,4,0)</f>
        <v>SK</v>
      </c>
      <c r="N330" s="71">
        <f>IFERROR((VLOOKUP(M330,'UK Freight Rate'!$B$4:$C$8,2,0)*L330),0)</f>
        <v>4.8600308572085584</v>
      </c>
    </row>
    <row r="331" spans="1:14" x14ac:dyDescent="0.75">
      <c r="A331" s="72" t="s">
        <v>203</v>
      </c>
      <c r="B331" s="69" t="s">
        <v>36</v>
      </c>
      <c r="C331" s="69" t="s">
        <v>7655</v>
      </c>
      <c r="D331" s="69" t="s">
        <v>38</v>
      </c>
      <c r="E331" s="69" t="s">
        <v>53</v>
      </c>
      <c r="F331" s="69" t="s">
        <v>7654</v>
      </c>
      <c r="G331" s="69" t="s">
        <v>7226</v>
      </c>
      <c r="H331" s="69" t="s">
        <v>7225</v>
      </c>
      <c r="I331" s="69" t="s">
        <v>127</v>
      </c>
      <c r="J331" s="69" t="s">
        <v>128</v>
      </c>
      <c r="K331" s="70">
        <v>16</v>
      </c>
      <c r="L331" s="70">
        <v>16</v>
      </c>
      <c r="M331" s="71" t="str">
        <f>VLOOKUP(A331,'Item Master'!$A:$D,4,0)</f>
        <v>SK</v>
      </c>
      <c r="N331" s="71">
        <f>IFERROR((VLOOKUP(M331,'UK Freight Rate'!$B$4:$C$8,2,0)*L331),0)</f>
        <v>9.7200617144171169</v>
      </c>
    </row>
    <row r="332" spans="1:14" x14ac:dyDescent="0.75">
      <c r="A332" s="72" t="s">
        <v>203</v>
      </c>
      <c r="B332" s="69" t="s">
        <v>36</v>
      </c>
      <c r="C332" s="69" t="s">
        <v>7653</v>
      </c>
      <c r="D332" s="69" t="s">
        <v>38</v>
      </c>
      <c r="E332" s="69" t="s">
        <v>53</v>
      </c>
      <c r="F332" s="69" t="s">
        <v>7652</v>
      </c>
      <c r="G332" s="69" t="s">
        <v>126</v>
      </c>
      <c r="H332" s="69" t="s">
        <v>4640</v>
      </c>
      <c r="I332" s="69" t="s">
        <v>127</v>
      </c>
      <c r="J332" s="69" t="s">
        <v>128</v>
      </c>
      <c r="K332" s="70">
        <v>80</v>
      </c>
      <c r="L332" s="70">
        <v>80</v>
      </c>
      <c r="M332" s="71" t="str">
        <f>VLOOKUP(A332,'Item Master'!$A:$D,4,0)</f>
        <v>SK</v>
      </c>
      <c r="N332" s="71">
        <f>IFERROR((VLOOKUP(M332,'UK Freight Rate'!$B$4:$C$8,2,0)*L332),0)</f>
        <v>48.600308572085581</v>
      </c>
    </row>
    <row r="333" spans="1:14" x14ac:dyDescent="0.75">
      <c r="A333" s="72" t="s">
        <v>203</v>
      </c>
      <c r="B333" s="69" t="s">
        <v>36</v>
      </c>
      <c r="C333" s="69" t="s">
        <v>7651</v>
      </c>
      <c r="D333" s="69" t="s">
        <v>38</v>
      </c>
      <c r="E333" s="69" t="s">
        <v>53</v>
      </c>
      <c r="F333" s="69" t="s">
        <v>7650</v>
      </c>
      <c r="G333" s="69" t="s">
        <v>4575</v>
      </c>
      <c r="H333" s="69" t="s">
        <v>4574</v>
      </c>
      <c r="I333" s="69" t="s">
        <v>127</v>
      </c>
      <c r="J333" s="69" t="s">
        <v>128</v>
      </c>
      <c r="K333" s="70">
        <v>12</v>
      </c>
      <c r="L333" s="70">
        <v>12</v>
      </c>
      <c r="M333" s="71" t="str">
        <f>VLOOKUP(A333,'Item Master'!$A:$D,4,0)</f>
        <v>SK</v>
      </c>
      <c r="N333" s="71">
        <f>IFERROR((VLOOKUP(M333,'UK Freight Rate'!$B$4:$C$8,2,0)*L333),0)</f>
        <v>7.2900462858128376</v>
      </c>
    </row>
    <row r="334" spans="1:14" x14ac:dyDescent="0.75">
      <c r="A334" s="72" t="s">
        <v>203</v>
      </c>
      <c r="B334" s="69" t="s">
        <v>36</v>
      </c>
      <c r="C334" s="69" t="s">
        <v>7649</v>
      </c>
      <c r="D334" s="69" t="s">
        <v>38</v>
      </c>
      <c r="E334" s="69" t="s">
        <v>53</v>
      </c>
      <c r="F334" s="69" t="s">
        <v>7648</v>
      </c>
      <c r="G334" s="69" t="s">
        <v>135</v>
      </c>
      <c r="H334" s="69" t="s">
        <v>136</v>
      </c>
      <c r="I334" s="69" t="s">
        <v>127</v>
      </c>
      <c r="J334" s="69" t="s">
        <v>128</v>
      </c>
      <c r="K334" s="70">
        <v>576</v>
      </c>
      <c r="L334" s="70">
        <v>576</v>
      </c>
      <c r="M334" s="71" t="str">
        <f>VLOOKUP(A334,'Item Master'!$A:$D,4,0)</f>
        <v>SK</v>
      </c>
      <c r="N334" s="71">
        <f>IFERROR((VLOOKUP(M334,'UK Freight Rate'!$B$4:$C$8,2,0)*L334),0)</f>
        <v>349.92222171901619</v>
      </c>
    </row>
    <row r="335" spans="1:14" x14ac:dyDescent="0.75">
      <c r="A335" s="72" t="s">
        <v>203</v>
      </c>
      <c r="B335" s="69" t="s">
        <v>36</v>
      </c>
      <c r="C335" s="69" t="s">
        <v>8055</v>
      </c>
      <c r="D335" s="69" t="s">
        <v>38</v>
      </c>
      <c r="E335" s="69" t="s">
        <v>53</v>
      </c>
      <c r="F335" s="69" t="s">
        <v>8054</v>
      </c>
      <c r="G335" s="69" t="s">
        <v>216</v>
      </c>
      <c r="H335" s="69" t="s">
        <v>217</v>
      </c>
      <c r="I335" s="69" t="s">
        <v>127</v>
      </c>
      <c r="J335" s="69" t="s">
        <v>128</v>
      </c>
      <c r="K335" s="70">
        <v>8</v>
      </c>
      <c r="L335" s="70">
        <v>8</v>
      </c>
      <c r="M335" s="71" t="str">
        <f>VLOOKUP(A335,'Item Master'!$A:$D,4,0)</f>
        <v>SK</v>
      </c>
      <c r="N335" s="71">
        <f>IFERROR((VLOOKUP(M335,'UK Freight Rate'!$B$4:$C$8,2,0)*L335),0)</f>
        <v>4.8600308572085584</v>
      </c>
    </row>
    <row r="336" spans="1:14" x14ac:dyDescent="0.75">
      <c r="A336" s="72" t="s">
        <v>203</v>
      </c>
      <c r="B336" s="69" t="s">
        <v>36</v>
      </c>
      <c r="C336" s="69" t="s">
        <v>7647</v>
      </c>
      <c r="D336" s="69" t="s">
        <v>38</v>
      </c>
      <c r="E336" s="69" t="s">
        <v>53</v>
      </c>
      <c r="F336" s="69" t="s">
        <v>7646</v>
      </c>
      <c r="G336" s="69" t="s">
        <v>7645</v>
      </c>
      <c r="H336" s="69" t="s">
        <v>7644</v>
      </c>
      <c r="I336" s="69" t="s">
        <v>127</v>
      </c>
      <c r="J336" s="69" t="s">
        <v>128</v>
      </c>
      <c r="K336" s="70">
        <v>80</v>
      </c>
      <c r="L336" s="70">
        <v>80</v>
      </c>
      <c r="M336" s="71" t="str">
        <f>VLOOKUP(A336,'Item Master'!$A:$D,4,0)</f>
        <v>SK</v>
      </c>
      <c r="N336" s="71">
        <f>IFERROR((VLOOKUP(M336,'UK Freight Rate'!$B$4:$C$8,2,0)*L336),0)</f>
        <v>48.600308572085581</v>
      </c>
    </row>
    <row r="337" spans="1:14" x14ac:dyDescent="0.75">
      <c r="A337" s="72" t="s">
        <v>203</v>
      </c>
      <c r="B337" s="69" t="s">
        <v>36</v>
      </c>
      <c r="C337" s="69" t="s">
        <v>7993</v>
      </c>
      <c r="D337" s="69" t="s">
        <v>38</v>
      </c>
      <c r="E337" s="69" t="s">
        <v>53</v>
      </c>
      <c r="F337" s="69" t="s">
        <v>7992</v>
      </c>
      <c r="G337" s="69" t="s">
        <v>137</v>
      </c>
      <c r="H337" s="69" t="s">
        <v>138</v>
      </c>
      <c r="I337" s="69" t="s">
        <v>127</v>
      </c>
      <c r="J337" s="69" t="s">
        <v>128</v>
      </c>
      <c r="K337" s="70">
        <v>120</v>
      </c>
      <c r="L337" s="70">
        <v>120</v>
      </c>
      <c r="M337" s="71" t="str">
        <f>VLOOKUP(A337,'Item Master'!$A:$D,4,0)</f>
        <v>SK</v>
      </c>
      <c r="N337" s="71">
        <f>IFERROR((VLOOKUP(M337,'UK Freight Rate'!$B$4:$C$8,2,0)*L337),0)</f>
        <v>72.900462858128378</v>
      </c>
    </row>
    <row r="338" spans="1:14" x14ac:dyDescent="0.75">
      <c r="A338" s="72" t="s">
        <v>203</v>
      </c>
      <c r="B338" s="69" t="s">
        <v>36</v>
      </c>
      <c r="C338" s="69" t="s">
        <v>7991</v>
      </c>
      <c r="D338" s="69" t="s">
        <v>38</v>
      </c>
      <c r="E338" s="69" t="s">
        <v>53</v>
      </c>
      <c r="F338" s="69" t="s">
        <v>7990</v>
      </c>
      <c r="G338" s="69" t="s">
        <v>153</v>
      </c>
      <c r="H338" s="69" t="s">
        <v>154</v>
      </c>
      <c r="I338" s="69" t="s">
        <v>127</v>
      </c>
      <c r="J338" s="69" t="s">
        <v>128</v>
      </c>
      <c r="K338" s="70">
        <v>12</v>
      </c>
      <c r="L338" s="70">
        <v>12</v>
      </c>
      <c r="M338" s="71" t="str">
        <f>VLOOKUP(A338,'Item Master'!$A:$D,4,0)</f>
        <v>SK</v>
      </c>
      <c r="N338" s="71">
        <f>IFERROR((VLOOKUP(M338,'UK Freight Rate'!$B$4:$C$8,2,0)*L338),0)</f>
        <v>7.2900462858128376</v>
      </c>
    </row>
    <row r="339" spans="1:14" x14ac:dyDescent="0.75">
      <c r="A339" s="72" t="s">
        <v>203</v>
      </c>
      <c r="B339" s="69" t="s">
        <v>36</v>
      </c>
      <c r="C339" s="69" t="s">
        <v>7643</v>
      </c>
      <c r="D339" s="69" t="s">
        <v>38</v>
      </c>
      <c r="E339" s="69" t="s">
        <v>53</v>
      </c>
      <c r="F339" s="69" t="s">
        <v>7642</v>
      </c>
      <c r="G339" s="69" t="s">
        <v>6914</v>
      </c>
      <c r="H339" s="69" t="s">
        <v>6913</v>
      </c>
      <c r="I339" s="69" t="s">
        <v>127</v>
      </c>
      <c r="J339" s="69" t="s">
        <v>128</v>
      </c>
      <c r="K339" s="70">
        <v>8</v>
      </c>
      <c r="L339" s="70">
        <v>8</v>
      </c>
      <c r="M339" s="71" t="str">
        <f>VLOOKUP(A339,'Item Master'!$A:$D,4,0)</f>
        <v>SK</v>
      </c>
      <c r="N339" s="71">
        <f>IFERROR((VLOOKUP(M339,'UK Freight Rate'!$B$4:$C$8,2,0)*L339),0)</f>
        <v>4.8600308572085584</v>
      </c>
    </row>
    <row r="340" spans="1:14" x14ac:dyDescent="0.75">
      <c r="A340" s="72" t="s">
        <v>203</v>
      </c>
      <c r="B340" s="69" t="s">
        <v>36</v>
      </c>
      <c r="C340" s="69" t="s">
        <v>8053</v>
      </c>
      <c r="D340" s="69" t="s">
        <v>38</v>
      </c>
      <c r="E340" s="69" t="s">
        <v>53</v>
      </c>
      <c r="F340" s="69" t="s">
        <v>8052</v>
      </c>
      <c r="G340" s="69" t="s">
        <v>4459</v>
      </c>
      <c r="H340" s="69" t="s">
        <v>4458</v>
      </c>
      <c r="I340" s="69" t="s">
        <v>127</v>
      </c>
      <c r="J340" s="69" t="s">
        <v>128</v>
      </c>
      <c r="K340" s="70">
        <v>12</v>
      </c>
      <c r="L340" s="70">
        <v>12</v>
      </c>
      <c r="M340" s="71" t="str">
        <f>VLOOKUP(A340,'Item Master'!$A:$D,4,0)</f>
        <v>SK</v>
      </c>
      <c r="N340" s="71">
        <f>IFERROR((VLOOKUP(M340,'UK Freight Rate'!$B$4:$C$8,2,0)*L340),0)</f>
        <v>7.2900462858128376</v>
      </c>
    </row>
    <row r="341" spans="1:14" x14ac:dyDescent="0.75">
      <c r="A341" s="72" t="s">
        <v>203</v>
      </c>
      <c r="B341" s="69" t="s">
        <v>36</v>
      </c>
      <c r="C341" s="69" t="s">
        <v>8099</v>
      </c>
      <c r="D341" s="69" t="s">
        <v>38</v>
      </c>
      <c r="E341" s="69" t="s">
        <v>53</v>
      </c>
      <c r="F341" s="69" t="s">
        <v>8098</v>
      </c>
      <c r="G341" s="69" t="s">
        <v>185</v>
      </c>
      <c r="H341" s="69" t="s">
        <v>186</v>
      </c>
      <c r="I341" s="69" t="s">
        <v>127</v>
      </c>
      <c r="J341" s="69" t="s">
        <v>128</v>
      </c>
      <c r="K341" s="70">
        <v>72</v>
      </c>
      <c r="L341" s="70">
        <v>72</v>
      </c>
      <c r="M341" s="71" t="str">
        <f>VLOOKUP(A341,'Item Master'!$A:$D,4,0)</f>
        <v>SK</v>
      </c>
      <c r="N341" s="71">
        <f>IFERROR((VLOOKUP(M341,'UK Freight Rate'!$B$4:$C$8,2,0)*L341),0)</f>
        <v>43.740277714877024</v>
      </c>
    </row>
    <row r="342" spans="1:14" x14ac:dyDescent="0.75">
      <c r="A342" s="72" t="s">
        <v>203</v>
      </c>
      <c r="B342" s="69" t="s">
        <v>36</v>
      </c>
      <c r="C342" s="69" t="s">
        <v>7641</v>
      </c>
      <c r="D342" s="69" t="s">
        <v>38</v>
      </c>
      <c r="E342" s="69" t="s">
        <v>53</v>
      </c>
      <c r="F342" s="69" t="s">
        <v>7640</v>
      </c>
      <c r="G342" s="69" t="s">
        <v>7639</v>
      </c>
      <c r="H342" s="69" t="s">
        <v>7638</v>
      </c>
      <c r="I342" s="69" t="s">
        <v>127</v>
      </c>
      <c r="J342" s="69" t="s">
        <v>128</v>
      </c>
      <c r="K342" s="70">
        <v>8</v>
      </c>
      <c r="L342" s="70">
        <v>8</v>
      </c>
      <c r="M342" s="71" t="str">
        <f>VLOOKUP(A342,'Item Master'!$A:$D,4,0)</f>
        <v>SK</v>
      </c>
      <c r="N342" s="71">
        <f>IFERROR((VLOOKUP(M342,'UK Freight Rate'!$B$4:$C$8,2,0)*L342),0)</f>
        <v>4.8600308572085584</v>
      </c>
    </row>
    <row r="343" spans="1:14" x14ac:dyDescent="0.75">
      <c r="A343" s="72" t="s">
        <v>203</v>
      </c>
      <c r="B343" s="69" t="s">
        <v>36</v>
      </c>
      <c r="C343" s="69" t="s">
        <v>8130</v>
      </c>
      <c r="D343" s="69" t="s">
        <v>38</v>
      </c>
      <c r="E343" s="69" t="s">
        <v>53</v>
      </c>
      <c r="F343" s="69" t="s">
        <v>8129</v>
      </c>
      <c r="G343" s="69" t="s">
        <v>4483</v>
      </c>
      <c r="H343" s="69" t="s">
        <v>4482</v>
      </c>
      <c r="I343" s="69" t="s">
        <v>127</v>
      </c>
      <c r="J343" s="69" t="s">
        <v>128</v>
      </c>
      <c r="K343" s="70">
        <v>12</v>
      </c>
      <c r="L343" s="70">
        <v>12</v>
      </c>
      <c r="M343" s="71" t="str">
        <f>VLOOKUP(A343,'Item Master'!$A:$D,4,0)</f>
        <v>SK</v>
      </c>
      <c r="N343" s="71">
        <f>IFERROR((VLOOKUP(M343,'UK Freight Rate'!$B$4:$C$8,2,0)*L343),0)</f>
        <v>7.2900462858128376</v>
      </c>
    </row>
    <row r="344" spans="1:14" x14ac:dyDescent="0.75">
      <c r="A344" s="72" t="s">
        <v>203</v>
      </c>
      <c r="B344" s="69" t="s">
        <v>36</v>
      </c>
      <c r="C344" s="69" t="s">
        <v>7631</v>
      </c>
      <c r="D344" s="69" t="s">
        <v>38</v>
      </c>
      <c r="E344" s="69" t="s">
        <v>53</v>
      </c>
      <c r="F344" s="69" t="s">
        <v>7630</v>
      </c>
      <c r="G344" s="69" t="s">
        <v>7304</v>
      </c>
      <c r="H344" s="69" t="s">
        <v>7303</v>
      </c>
      <c r="I344" s="69" t="s">
        <v>127</v>
      </c>
      <c r="J344" s="69" t="s">
        <v>128</v>
      </c>
      <c r="K344" s="70">
        <v>8</v>
      </c>
      <c r="L344" s="70">
        <v>8</v>
      </c>
      <c r="M344" s="71" t="str">
        <f>VLOOKUP(A344,'Item Master'!$A:$D,4,0)</f>
        <v>SK</v>
      </c>
      <c r="N344" s="71">
        <f>IFERROR((VLOOKUP(M344,'UK Freight Rate'!$B$4:$C$8,2,0)*L344),0)</f>
        <v>4.8600308572085584</v>
      </c>
    </row>
    <row r="345" spans="1:14" x14ac:dyDescent="0.75">
      <c r="A345" s="72" t="s">
        <v>203</v>
      </c>
      <c r="B345" s="69" t="s">
        <v>36</v>
      </c>
      <c r="C345" s="69" t="s">
        <v>7629</v>
      </c>
      <c r="D345" s="69" t="s">
        <v>38</v>
      </c>
      <c r="E345" s="69" t="s">
        <v>53</v>
      </c>
      <c r="F345" s="69" t="s">
        <v>7628</v>
      </c>
      <c r="G345" s="69" t="s">
        <v>188</v>
      </c>
      <c r="H345" s="69" t="s">
        <v>189</v>
      </c>
      <c r="I345" s="69" t="s">
        <v>127</v>
      </c>
      <c r="J345" s="69" t="s">
        <v>128</v>
      </c>
      <c r="K345" s="70">
        <v>20</v>
      </c>
      <c r="L345" s="70">
        <v>20</v>
      </c>
      <c r="M345" s="71" t="str">
        <f>VLOOKUP(A345,'Item Master'!$A:$D,4,0)</f>
        <v>SK</v>
      </c>
      <c r="N345" s="71">
        <f>IFERROR((VLOOKUP(M345,'UK Freight Rate'!$B$4:$C$8,2,0)*L345),0)</f>
        <v>12.150077143021395</v>
      </c>
    </row>
    <row r="346" spans="1:14" x14ac:dyDescent="0.75">
      <c r="A346" s="72" t="s">
        <v>203</v>
      </c>
      <c r="B346" s="69" t="s">
        <v>36</v>
      </c>
      <c r="C346" s="69" t="s">
        <v>7627</v>
      </c>
      <c r="D346" s="69" t="s">
        <v>38</v>
      </c>
      <c r="E346" s="69" t="s">
        <v>53</v>
      </c>
      <c r="F346" s="69" t="s">
        <v>7626</v>
      </c>
      <c r="G346" s="69" t="s">
        <v>167</v>
      </c>
      <c r="H346" s="69" t="s">
        <v>168</v>
      </c>
      <c r="I346" s="69" t="s">
        <v>127</v>
      </c>
      <c r="J346" s="69" t="s">
        <v>128</v>
      </c>
      <c r="K346" s="70">
        <v>4</v>
      </c>
      <c r="L346" s="70">
        <v>4</v>
      </c>
      <c r="M346" s="71" t="str">
        <f>VLOOKUP(A346,'Item Master'!$A:$D,4,0)</f>
        <v>SK</v>
      </c>
      <c r="N346" s="71">
        <f>IFERROR((VLOOKUP(M346,'UK Freight Rate'!$B$4:$C$8,2,0)*L346),0)</f>
        <v>2.4300154286042792</v>
      </c>
    </row>
    <row r="347" spans="1:14" x14ac:dyDescent="0.75">
      <c r="A347" s="72" t="s">
        <v>203</v>
      </c>
      <c r="B347" s="69" t="s">
        <v>36</v>
      </c>
      <c r="C347" s="69" t="s">
        <v>7625</v>
      </c>
      <c r="D347" s="69" t="s">
        <v>38</v>
      </c>
      <c r="E347" s="69" t="s">
        <v>53</v>
      </c>
      <c r="F347" s="69" t="s">
        <v>7624</v>
      </c>
      <c r="G347" s="69" t="s">
        <v>159</v>
      </c>
      <c r="H347" s="69" t="s">
        <v>160</v>
      </c>
      <c r="I347" s="69" t="s">
        <v>127</v>
      </c>
      <c r="J347" s="69" t="s">
        <v>128</v>
      </c>
      <c r="K347" s="70">
        <v>24</v>
      </c>
      <c r="L347" s="70">
        <v>24</v>
      </c>
      <c r="M347" s="71" t="str">
        <f>VLOOKUP(A347,'Item Master'!$A:$D,4,0)</f>
        <v>SK</v>
      </c>
      <c r="N347" s="71">
        <f>IFERROR((VLOOKUP(M347,'UK Freight Rate'!$B$4:$C$8,2,0)*L347),0)</f>
        <v>14.580092571625675</v>
      </c>
    </row>
    <row r="348" spans="1:14" x14ac:dyDescent="0.75">
      <c r="A348" s="72" t="s">
        <v>203</v>
      </c>
      <c r="B348" s="69" t="s">
        <v>36</v>
      </c>
      <c r="C348" s="69" t="s">
        <v>7623</v>
      </c>
      <c r="D348" s="69" t="s">
        <v>38</v>
      </c>
      <c r="E348" s="69" t="s">
        <v>53</v>
      </c>
      <c r="F348" s="69" t="s">
        <v>7622</v>
      </c>
      <c r="G348" s="69" t="s">
        <v>145</v>
      </c>
      <c r="H348" s="69" t="s">
        <v>146</v>
      </c>
      <c r="I348" s="69" t="s">
        <v>127</v>
      </c>
      <c r="J348" s="69" t="s">
        <v>128</v>
      </c>
      <c r="K348" s="70">
        <v>12</v>
      </c>
      <c r="L348" s="70">
        <v>12</v>
      </c>
      <c r="M348" s="71" t="str">
        <f>VLOOKUP(A348,'Item Master'!$A:$D,4,0)</f>
        <v>SK</v>
      </c>
      <c r="N348" s="71">
        <f>IFERROR((VLOOKUP(M348,'UK Freight Rate'!$B$4:$C$8,2,0)*L348),0)</f>
        <v>7.2900462858128376</v>
      </c>
    </row>
    <row r="349" spans="1:14" x14ac:dyDescent="0.75">
      <c r="A349" s="72" t="s">
        <v>203</v>
      </c>
      <c r="B349" s="69" t="s">
        <v>36</v>
      </c>
      <c r="C349" s="69" t="s">
        <v>7989</v>
      </c>
      <c r="D349" s="69" t="s">
        <v>38</v>
      </c>
      <c r="E349" s="69" t="s">
        <v>53</v>
      </c>
      <c r="F349" s="69" t="s">
        <v>7988</v>
      </c>
      <c r="G349" s="69" t="s">
        <v>7803</v>
      </c>
      <c r="H349" s="69" t="s">
        <v>7802</v>
      </c>
      <c r="I349" s="69" t="s">
        <v>127</v>
      </c>
      <c r="J349" s="69" t="s">
        <v>128</v>
      </c>
      <c r="K349" s="70">
        <v>4</v>
      </c>
      <c r="L349" s="70">
        <v>4</v>
      </c>
      <c r="M349" s="71" t="str">
        <f>VLOOKUP(A349,'Item Master'!$A:$D,4,0)</f>
        <v>SK</v>
      </c>
      <c r="N349" s="71">
        <f>IFERROR((VLOOKUP(M349,'UK Freight Rate'!$B$4:$C$8,2,0)*L349),0)</f>
        <v>2.4300154286042792</v>
      </c>
    </row>
    <row r="350" spans="1:14" x14ac:dyDescent="0.75">
      <c r="A350" s="72" t="s">
        <v>203</v>
      </c>
      <c r="B350" s="69" t="s">
        <v>36</v>
      </c>
      <c r="C350" s="69" t="s">
        <v>7621</v>
      </c>
      <c r="D350" s="69" t="s">
        <v>38</v>
      </c>
      <c r="E350" s="69" t="s">
        <v>53</v>
      </c>
      <c r="F350" s="69" t="s">
        <v>7620</v>
      </c>
      <c r="G350" s="69" t="s">
        <v>4691</v>
      </c>
      <c r="H350" s="69" t="s">
        <v>7619</v>
      </c>
      <c r="I350" s="69" t="s">
        <v>127</v>
      </c>
      <c r="J350" s="69" t="s">
        <v>128</v>
      </c>
      <c r="K350" s="70">
        <v>216</v>
      </c>
      <c r="L350" s="70">
        <v>216</v>
      </c>
      <c r="M350" s="71" t="str">
        <f>VLOOKUP(A350,'Item Master'!$A:$D,4,0)</f>
        <v>SK</v>
      </c>
      <c r="N350" s="71">
        <f>IFERROR((VLOOKUP(M350,'UK Freight Rate'!$B$4:$C$8,2,0)*L350),0)</f>
        <v>131.22083314463109</v>
      </c>
    </row>
    <row r="351" spans="1:14" x14ac:dyDescent="0.75">
      <c r="A351" s="72" t="s">
        <v>203</v>
      </c>
      <c r="B351" s="69" t="s">
        <v>36</v>
      </c>
      <c r="C351" s="69" t="s">
        <v>7616</v>
      </c>
      <c r="D351" s="69" t="s">
        <v>38</v>
      </c>
      <c r="E351" s="69" t="s">
        <v>53</v>
      </c>
      <c r="F351" s="69" t="s">
        <v>7615</v>
      </c>
      <c r="G351" s="69" t="s">
        <v>6930</v>
      </c>
      <c r="H351" s="69" t="s">
        <v>6929</v>
      </c>
      <c r="I351" s="69" t="s">
        <v>127</v>
      </c>
      <c r="J351" s="69" t="s">
        <v>128</v>
      </c>
      <c r="K351" s="70">
        <v>12</v>
      </c>
      <c r="L351" s="70">
        <v>12</v>
      </c>
      <c r="M351" s="71" t="str">
        <f>VLOOKUP(A351,'Item Master'!$A:$D,4,0)</f>
        <v>SK</v>
      </c>
      <c r="N351" s="71">
        <f>IFERROR((VLOOKUP(M351,'UK Freight Rate'!$B$4:$C$8,2,0)*L351),0)</f>
        <v>7.2900462858128376</v>
      </c>
    </row>
    <row r="352" spans="1:14" x14ac:dyDescent="0.75">
      <c r="A352" s="72" t="s">
        <v>203</v>
      </c>
      <c r="B352" s="69" t="s">
        <v>36</v>
      </c>
      <c r="C352" s="69" t="s">
        <v>7614</v>
      </c>
      <c r="D352" s="69" t="s">
        <v>38</v>
      </c>
      <c r="E352" s="69" t="s">
        <v>53</v>
      </c>
      <c r="F352" s="69" t="s">
        <v>7613</v>
      </c>
      <c r="G352" s="69" t="s">
        <v>165</v>
      </c>
      <c r="H352" s="69" t="s">
        <v>166</v>
      </c>
      <c r="I352" s="69" t="s">
        <v>127</v>
      </c>
      <c r="J352" s="69" t="s">
        <v>128</v>
      </c>
      <c r="K352" s="70">
        <v>20</v>
      </c>
      <c r="L352" s="70">
        <v>20</v>
      </c>
      <c r="M352" s="71" t="str">
        <f>VLOOKUP(A352,'Item Master'!$A:$D,4,0)</f>
        <v>SK</v>
      </c>
      <c r="N352" s="71">
        <f>IFERROR((VLOOKUP(M352,'UK Freight Rate'!$B$4:$C$8,2,0)*L352),0)</f>
        <v>12.150077143021395</v>
      </c>
    </row>
    <row r="353" spans="1:14" x14ac:dyDescent="0.75">
      <c r="A353" s="72" t="s">
        <v>203</v>
      </c>
      <c r="B353" s="69" t="s">
        <v>36</v>
      </c>
      <c r="C353" s="69" t="s">
        <v>7612</v>
      </c>
      <c r="D353" s="69" t="s">
        <v>38</v>
      </c>
      <c r="E353" s="69" t="s">
        <v>53</v>
      </c>
      <c r="F353" s="69" t="s">
        <v>7611</v>
      </c>
      <c r="G353" s="69" t="s">
        <v>6992</v>
      </c>
      <c r="H353" s="69" t="s">
        <v>6991</v>
      </c>
      <c r="I353" s="69" t="s">
        <v>127</v>
      </c>
      <c r="J353" s="69" t="s">
        <v>128</v>
      </c>
      <c r="K353" s="70">
        <v>16</v>
      </c>
      <c r="L353" s="70">
        <v>16</v>
      </c>
      <c r="M353" s="71" t="str">
        <f>VLOOKUP(A353,'Item Master'!$A:$D,4,0)</f>
        <v>SK</v>
      </c>
      <c r="N353" s="71">
        <f>IFERROR((VLOOKUP(M353,'UK Freight Rate'!$B$4:$C$8,2,0)*L353),0)</f>
        <v>9.7200617144171169</v>
      </c>
    </row>
    <row r="354" spans="1:14" x14ac:dyDescent="0.75">
      <c r="A354" s="72" t="s">
        <v>203</v>
      </c>
      <c r="B354" s="69" t="s">
        <v>36</v>
      </c>
      <c r="C354" s="69" t="s">
        <v>7610</v>
      </c>
      <c r="D354" s="69" t="s">
        <v>38</v>
      </c>
      <c r="E354" s="69" t="s">
        <v>53</v>
      </c>
      <c r="F354" s="69" t="s">
        <v>7609</v>
      </c>
      <c r="G354" s="69" t="s">
        <v>139</v>
      </c>
      <c r="H354" s="69" t="s">
        <v>140</v>
      </c>
      <c r="I354" s="69" t="s">
        <v>127</v>
      </c>
      <c r="J354" s="69" t="s">
        <v>128</v>
      </c>
      <c r="K354" s="70">
        <v>28</v>
      </c>
      <c r="L354" s="70">
        <v>28</v>
      </c>
      <c r="M354" s="71" t="str">
        <f>VLOOKUP(A354,'Item Master'!$A:$D,4,0)</f>
        <v>SK</v>
      </c>
      <c r="N354" s="71">
        <f>IFERROR((VLOOKUP(M354,'UK Freight Rate'!$B$4:$C$8,2,0)*L354),0)</f>
        <v>17.010108000229955</v>
      </c>
    </row>
    <row r="355" spans="1:14" x14ac:dyDescent="0.75">
      <c r="A355" s="72" t="s">
        <v>203</v>
      </c>
      <c r="B355" s="69" t="s">
        <v>36</v>
      </c>
      <c r="C355" s="69" t="s">
        <v>7608</v>
      </c>
      <c r="D355" s="69" t="s">
        <v>38</v>
      </c>
      <c r="E355" s="69" t="s">
        <v>53</v>
      </c>
      <c r="F355" s="69" t="s">
        <v>7607</v>
      </c>
      <c r="G355" s="69" t="s">
        <v>7606</v>
      </c>
      <c r="H355" s="69" t="s">
        <v>7605</v>
      </c>
      <c r="I355" s="69" t="s">
        <v>127</v>
      </c>
      <c r="J355" s="69" t="s">
        <v>128</v>
      </c>
      <c r="K355" s="70">
        <v>8</v>
      </c>
      <c r="L355" s="70">
        <v>8</v>
      </c>
      <c r="M355" s="71" t="str">
        <f>VLOOKUP(A355,'Item Master'!$A:$D,4,0)</f>
        <v>SK</v>
      </c>
      <c r="N355" s="71">
        <f>IFERROR((VLOOKUP(M355,'UK Freight Rate'!$B$4:$C$8,2,0)*L355),0)</f>
        <v>4.8600308572085584</v>
      </c>
    </row>
    <row r="356" spans="1:14" x14ac:dyDescent="0.75">
      <c r="A356" s="72" t="s">
        <v>203</v>
      </c>
      <c r="B356" s="69" t="s">
        <v>36</v>
      </c>
      <c r="C356" s="69" t="s">
        <v>7604</v>
      </c>
      <c r="D356" s="69" t="s">
        <v>38</v>
      </c>
      <c r="E356" s="69" t="s">
        <v>53</v>
      </c>
      <c r="F356" s="69" t="s">
        <v>7603</v>
      </c>
      <c r="G356" s="69" t="s">
        <v>4658</v>
      </c>
      <c r="H356" s="69" t="s">
        <v>4657</v>
      </c>
      <c r="I356" s="69" t="s">
        <v>127</v>
      </c>
      <c r="J356" s="69" t="s">
        <v>128</v>
      </c>
      <c r="K356" s="70">
        <v>40</v>
      </c>
      <c r="L356" s="70">
        <v>40</v>
      </c>
      <c r="M356" s="71" t="str">
        <f>VLOOKUP(A356,'Item Master'!$A:$D,4,0)</f>
        <v>SK</v>
      </c>
      <c r="N356" s="71">
        <f>IFERROR((VLOOKUP(M356,'UK Freight Rate'!$B$4:$C$8,2,0)*L356),0)</f>
        <v>24.30015428604279</v>
      </c>
    </row>
    <row r="357" spans="1:14" x14ac:dyDescent="0.75">
      <c r="A357" s="72" t="s">
        <v>203</v>
      </c>
      <c r="B357" s="69" t="s">
        <v>36</v>
      </c>
      <c r="C357" s="69" t="s">
        <v>7602</v>
      </c>
      <c r="D357" s="69" t="s">
        <v>38</v>
      </c>
      <c r="E357" s="69" t="s">
        <v>53</v>
      </c>
      <c r="F357" s="69" t="s">
        <v>7601</v>
      </c>
      <c r="G357" s="69" t="s">
        <v>169</v>
      </c>
      <c r="H357" s="69" t="s">
        <v>170</v>
      </c>
      <c r="I357" s="69" t="s">
        <v>127</v>
      </c>
      <c r="J357" s="69" t="s">
        <v>128</v>
      </c>
      <c r="K357" s="70">
        <v>48</v>
      </c>
      <c r="L357" s="70">
        <v>48</v>
      </c>
      <c r="M357" s="71" t="str">
        <f>VLOOKUP(A357,'Item Master'!$A:$D,4,0)</f>
        <v>SK</v>
      </c>
      <c r="N357" s="71">
        <f>IFERROR((VLOOKUP(M357,'UK Freight Rate'!$B$4:$C$8,2,0)*L357),0)</f>
        <v>29.160185143251351</v>
      </c>
    </row>
    <row r="358" spans="1:14" x14ac:dyDescent="0.75">
      <c r="A358" s="72" t="s">
        <v>203</v>
      </c>
      <c r="B358" s="69" t="s">
        <v>36</v>
      </c>
      <c r="C358" s="69" t="s">
        <v>7600</v>
      </c>
      <c r="D358" s="69" t="s">
        <v>38</v>
      </c>
      <c r="E358" s="69" t="s">
        <v>53</v>
      </c>
      <c r="F358" s="69" t="s">
        <v>7599</v>
      </c>
      <c r="G358" s="69" t="s">
        <v>149</v>
      </c>
      <c r="H358" s="69" t="s">
        <v>150</v>
      </c>
      <c r="I358" s="69" t="s">
        <v>127</v>
      </c>
      <c r="J358" s="69" t="s">
        <v>128</v>
      </c>
      <c r="K358" s="70">
        <v>20</v>
      </c>
      <c r="L358" s="70">
        <v>20</v>
      </c>
      <c r="M358" s="71" t="str">
        <f>VLOOKUP(A358,'Item Master'!$A:$D,4,0)</f>
        <v>SK</v>
      </c>
      <c r="N358" s="71">
        <f>IFERROR((VLOOKUP(M358,'UK Freight Rate'!$B$4:$C$8,2,0)*L358),0)</f>
        <v>12.150077143021395</v>
      </c>
    </row>
    <row r="359" spans="1:14" x14ac:dyDescent="0.75">
      <c r="A359" s="72" t="s">
        <v>203</v>
      </c>
      <c r="B359" s="69" t="s">
        <v>36</v>
      </c>
      <c r="C359" s="69" t="s">
        <v>7598</v>
      </c>
      <c r="D359" s="69" t="s">
        <v>38</v>
      </c>
      <c r="E359" s="69" t="s">
        <v>53</v>
      </c>
      <c r="F359" s="69" t="s">
        <v>7597</v>
      </c>
      <c r="G359" s="69" t="s">
        <v>157</v>
      </c>
      <c r="H359" s="69" t="s">
        <v>158</v>
      </c>
      <c r="I359" s="69" t="s">
        <v>127</v>
      </c>
      <c r="J359" s="69" t="s">
        <v>128</v>
      </c>
      <c r="K359" s="70">
        <v>120</v>
      </c>
      <c r="L359" s="70">
        <v>120</v>
      </c>
      <c r="M359" s="71" t="str">
        <f>VLOOKUP(A359,'Item Master'!$A:$D,4,0)</f>
        <v>SK</v>
      </c>
      <c r="N359" s="71">
        <f>IFERROR((VLOOKUP(M359,'UK Freight Rate'!$B$4:$C$8,2,0)*L359),0)</f>
        <v>72.900462858128378</v>
      </c>
    </row>
    <row r="360" spans="1:14" x14ac:dyDescent="0.75">
      <c r="A360" s="72" t="s">
        <v>203</v>
      </c>
      <c r="B360" s="69" t="s">
        <v>36</v>
      </c>
      <c r="C360" s="69" t="s">
        <v>7596</v>
      </c>
      <c r="D360" s="69" t="s">
        <v>38</v>
      </c>
      <c r="E360" s="69" t="s">
        <v>53</v>
      </c>
      <c r="F360" s="69" t="s">
        <v>7595</v>
      </c>
      <c r="G360" s="69" t="s">
        <v>4635</v>
      </c>
      <c r="H360" s="69" t="s">
        <v>4634</v>
      </c>
      <c r="I360" s="69" t="s">
        <v>127</v>
      </c>
      <c r="J360" s="69" t="s">
        <v>128</v>
      </c>
      <c r="K360" s="70">
        <v>28</v>
      </c>
      <c r="L360" s="70">
        <v>28</v>
      </c>
      <c r="M360" s="71" t="str">
        <f>VLOOKUP(A360,'Item Master'!$A:$D,4,0)</f>
        <v>SK</v>
      </c>
      <c r="N360" s="71">
        <f>IFERROR((VLOOKUP(M360,'UK Freight Rate'!$B$4:$C$8,2,0)*L360),0)</f>
        <v>17.010108000229955</v>
      </c>
    </row>
    <row r="361" spans="1:14" x14ac:dyDescent="0.75">
      <c r="A361" s="72" t="s">
        <v>203</v>
      </c>
      <c r="B361" s="69" t="s">
        <v>36</v>
      </c>
      <c r="C361" s="69" t="s">
        <v>8051</v>
      </c>
      <c r="D361" s="69" t="s">
        <v>38</v>
      </c>
      <c r="E361" s="69" t="s">
        <v>53</v>
      </c>
      <c r="F361" s="69" t="s">
        <v>8050</v>
      </c>
      <c r="G361" s="69" t="s">
        <v>149</v>
      </c>
      <c r="H361" s="69" t="s">
        <v>150</v>
      </c>
      <c r="I361" s="69" t="s">
        <v>127</v>
      </c>
      <c r="J361" s="69" t="s">
        <v>128</v>
      </c>
      <c r="K361" s="70">
        <v>8</v>
      </c>
      <c r="L361" s="70">
        <v>8</v>
      </c>
      <c r="M361" s="71" t="str">
        <f>VLOOKUP(A361,'Item Master'!$A:$D,4,0)</f>
        <v>SK</v>
      </c>
      <c r="N361" s="71">
        <f>IFERROR((VLOOKUP(M361,'UK Freight Rate'!$B$4:$C$8,2,0)*L361),0)</f>
        <v>4.8600308572085584</v>
      </c>
    </row>
    <row r="362" spans="1:14" x14ac:dyDescent="0.75">
      <c r="A362" s="72" t="s">
        <v>203</v>
      </c>
      <c r="B362" s="69" t="s">
        <v>36</v>
      </c>
      <c r="C362" s="69" t="s">
        <v>7594</v>
      </c>
      <c r="D362" s="69" t="s">
        <v>38</v>
      </c>
      <c r="E362" s="69" t="s">
        <v>53</v>
      </c>
      <c r="F362" s="69" t="s">
        <v>7593</v>
      </c>
      <c r="G362" s="69" t="s">
        <v>171</v>
      </c>
      <c r="H362" s="69" t="s">
        <v>172</v>
      </c>
      <c r="I362" s="69" t="s">
        <v>127</v>
      </c>
      <c r="J362" s="69" t="s">
        <v>128</v>
      </c>
      <c r="K362" s="70">
        <v>48</v>
      </c>
      <c r="L362" s="70">
        <v>48</v>
      </c>
      <c r="M362" s="71" t="str">
        <f>VLOOKUP(A362,'Item Master'!$A:$D,4,0)</f>
        <v>SK</v>
      </c>
      <c r="N362" s="71">
        <f>IFERROR((VLOOKUP(M362,'UK Freight Rate'!$B$4:$C$8,2,0)*L362),0)</f>
        <v>29.160185143251351</v>
      </c>
    </row>
    <row r="363" spans="1:14" x14ac:dyDescent="0.75">
      <c r="A363" s="72" t="s">
        <v>203</v>
      </c>
      <c r="B363" s="69" t="s">
        <v>36</v>
      </c>
      <c r="C363" s="69" t="s">
        <v>7592</v>
      </c>
      <c r="D363" s="69" t="s">
        <v>38</v>
      </c>
      <c r="E363" s="69" t="s">
        <v>53</v>
      </c>
      <c r="F363" s="69" t="s">
        <v>7591</v>
      </c>
      <c r="G363" s="69" t="s">
        <v>149</v>
      </c>
      <c r="H363" s="69" t="s">
        <v>150</v>
      </c>
      <c r="I363" s="69" t="s">
        <v>127</v>
      </c>
      <c r="J363" s="69" t="s">
        <v>128</v>
      </c>
      <c r="K363" s="70">
        <v>24</v>
      </c>
      <c r="L363" s="70">
        <v>24</v>
      </c>
      <c r="M363" s="71" t="str">
        <f>VLOOKUP(A363,'Item Master'!$A:$D,4,0)</f>
        <v>SK</v>
      </c>
      <c r="N363" s="71">
        <f>IFERROR((VLOOKUP(M363,'UK Freight Rate'!$B$4:$C$8,2,0)*L363),0)</f>
        <v>14.580092571625675</v>
      </c>
    </row>
    <row r="364" spans="1:14" x14ac:dyDescent="0.75">
      <c r="A364" s="72" t="s">
        <v>203</v>
      </c>
      <c r="B364" s="69" t="s">
        <v>36</v>
      </c>
      <c r="C364" s="69" t="s">
        <v>7590</v>
      </c>
      <c r="D364" s="69" t="s">
        <v>38</v>
      </c>
      <c r="E364" s="69" t="s">
        <v>53</v>
      </c>
      <c r="F364" s="69" t="s">
        <v>7589</v>
      </c>
      <c r="G364" s="69" t="s">
        <v>155</v>
      </c>
      <c r="H364" s="69" t="s">
        <v>156</v>
      </c>
      <c r="I364" s="69" t="s">
        <v>127</v>
      </c>
      <c r="J364" s="69" t="s">
        <v>128</v>
      </c>
      <c r="K364" s="70">
        <v>8</v>
      </c>
      <c r="L364" s="70">
        <v>8</v>
      </c>
      <c r="M364" s="71" t="str">
        <f>VLOOKUP(A364,'Item Master'!$A:$D,4,0)</f>
        <v>SK</v>
      </c>
      <c r="N364" s="71">
        <f>IFERROR((VLOOKUP(M364,'UK Freight Rate'!$B$4:$C$8,2,0)*L364),0)</f>
        <v>4.8600308572085584</v>
      </c>
    </row>
    <row r="365" spans="1:14" x14ac:dyDescent="0.75">
      <c r="A365" s="72" t="s">
        <v>203</v>
      </c>
      <c r="B365" s="69" t="s">
        <v>36</v>
      </c>
      <c r="C365" s="69" t="s">
        <v>7588</v>
      </c>
      <c r="D365" s="69" t="s">
        <v>38</v>
      </c>
      <c r="E365" s="69" t="s">
        <v>53</v>
      </c>
      <c r="F365" s="69" t="s">
        <v>7587</v>
      </c>
      <c r="G365" s="69" t="s">
        <v>7016</v>
      </c>
      <c r="H365" s="69" t="s">
        <v>7015</v>
      </c>
      <c r="I365" s="69" t="s">
        <v>127</v>
      </c>
      <c r="J365" s="69" t="s">
        <v>128</v>
      </c>
      <c r="K365" s="70">
        <v>32</v>
      </c>
      <c r="L365" s="70">
        <v>32</v>
      </c>
      <c r="M365" s="71" t="str">
        <f>VLOOKUP(A365,'Item Master'!$A:$D,4,0)</f>
        <v>SK</v>
      </c>
      <c r="N365" s="71">
        <f>IFERROR((VLOOKUP(M365,'UK Freight Rate'!$B$4:$C$8,2,0)*L365),0)</f>
        <v>19.440123428834234</v>
      </c>
    </row>
    <row r="366" spans="1:14" x14ac:dyDescent="0.75">
      <c r="A366" s="72" t="s">
        <v>203</v>
      </c>
      <c r="B366" s="69" t="s">
        <v>36</v>
      </c>
      <c r="C366" s="69" t="s">
        <v>8292</v>
      </c>
      <c r="D366" s="69" t="s">
        <v>38</v>
      </c>
      <c r="E366" s="69" t="s">
        <v>53</v>
      </c>
      <c r="F366" s="69" t="s">
        <v>8291</v>
      </c>
      <c r="G366" s="69" t="s">
        <v>129</v>
      </c>
      <c r="H366" s="69" t="s">
        <v>130</v>
      </c>
      <c r="I366" s="69" t="s">
        <v>127</v>
      </c>
      <c r="J366" s="69" t="s">
        <v>128</v>
      </c>
      <c r="K366" s="70">
        <v>192</v>
      </c>
      <c r="L366" s="70">
        <v>192</v>
      </c>
      <c r="M366" s="71" t="str">
        <f>VLOOKUP(A366,'Item Master'!$A:$D,4,0)</f>
        <v>SK</v>
      </c>
      <c r="N366" s="71">
        <f>IFERROR((VLOOKUP(M366,'UK Freight Rate'!$B$4:$C$8,2,0)*L366),0)</f>
        <v>116.6407405730054</v>
      </c>
    </row>
    <row r="367" spans="1:14" x14ac:dyDescent="0.75">
      <c r="A367" s="72" t="s">
        <v>203</v>
      </c>
      <c r="B367" s="69" t="s">
        <v>36</v>
      </c>
      <c r="C367" s="69" t="s">
        <v>7584</v>
      </c>
      <c r="D367" s="69" t="s">
        <v>38</v>
      </c>
      <c r="E367" s="69" t="s">
        <v>53</v>
      </c>
      <c r="F367" s="69" t="s">
        <v>7583</v>
      </c>
      <c r="G367" s="69" t="s">
        <v>4467</v>
      </c>
      <c r="H367" s="69" t="s">
        <v>4466</v>
      </c>
      <c r="I367" s="69" t="s">
        <v>127</v>
      </c>
      <c r="J367" s="69" t="s">
        <v>128</v>
      </c>
      <c r="K367" s="70">
        <v>12</v>
      </c>
      <c r="L367" s="70">
        <v>12</v>
      </c>
      <c r="M367" s="71" t="str">
        <f>VLOOKUP(A367,'Item Master'!$A:$D,4,0)</f>
        <v>SK</v>
      </c>
      <c r="N367" s="71">
        <f>IFERROR((VLOOKUP(M367,'UK Freight Rate'!$B$4:$C$8,2,0)*L367),0)</f>
        <v>7.2900462858128376</v>
      </c>
    </row>
    <row r="368" spans="1:14" x14ac:dyDescent="0.75">
      <c r="A368" s="72" t="s">
        <v>203</v>
      </c>
      <c r="B368" s="69" t="s">
        <v>36</v>
      </c>
      <c r="C368" s="69" t="s">
        <v>7582</v>
      </c>
      <c r="D368" s="69" t="s">
        <v>38</v>
      </c>
      <c r="E368" s="69" t="s">
        <v>53</v>
      </c>
      <c r="F368" s="69" t="s">
        <v>7581</v>
      </c>
      <c r="G368" s="69" t="s">
        <v>151</v>
      </c>
      <c r="H368" s="69" t="s">
        <v>152</v>
      </c>
      <c r="I368" s="69" t="s">
        <v>127</v>
      </c>
      <c r="J368" s="69" t="s">
        <v>128</v>
      </c>
      <c r="K368" s="70">
        <v>4</v>
      </c>
      <c r="L368" s="70">
        <v>4</v>
      </c>
      <c r="M368" s="71" t="str">
        <f>VLOOKUP(A368,'Item Master'!$A:$D,4,0)</f>
        <v>SK</v>
      </c>
      <c r="N368" s="71">
        <f>IFERROR((VLOOKUP(M368,'UK Freight Rate'!$B$4:$C$8,2,0)*L368),0)</f>
        <v>2.4300154286042792</v>
      </c>
    </row>
    <row r="369" spans="1:14" x14ac:dyDescent="0.75">
      <c r="A369" s="72" t="s">
        <v>203</v>
      </c>
      <c r="B369" s="69" t="s">
        <v>36</v>
      </c>
      <c r="C369" s="69" t="s">
        <v>7580</v>
      </c>
      <c r="D369" s="69" t="s">
        <v>38</v>
      </c>
      <c r="E369" s="69" t="s">
        <v>53</v>
      </c>
      <c r="F369" s="69" t="s">
        <v>7579</v>
      </c>
      <c r="G369" s="69" t="s">
        <v>159</v>
      </c>
      <c r="H369" s="69" t="s">
        <v>160</v>
      </c>
      <c r="I369" s="69" t="s">
        <v>127</v>
      </c>
      <c r="J369" s="69" t="s">
        <v>128</v>
      </c>
      <c r="K369" s="70">
        <v>20</v>
      </c>
      <c r="L369" s="70">
        <v>20</v>
      </c>
      <c r="M369" s="71" t="str">
        <f>VLOOKUP(A369,'Item Master'!$A:$D,4,0)</f>
        <v>SK</v>
      </c>
      <c r="N369" s="71">
        <f>IFERROR((VLOOKUP(M369,'UK Freight Rate'!$B$4:$C$8,2,0)*L369),0)</f>
        <v>12.150077143021395</v>
      </c>
    </row>
    <row r="370" spans="1:14" x14ac:dyDescent="0.75">
      <c r="A370" s="72" t="s">
        <v>203</v>
      </c>
      <c r="B370" s="69" t="s">
        <v>36</v>
      </c>
      <c r="C370" s="69" t="s">
        <v>7578</v>
      </c>
      <c r="D370" s="69" t="s">
        <v>38</v>
      </c>
      <c r="E370" s="69" t="s">
        <v>53</v>
      </c>
      <c r="F370" s="69" t="s">
        <v>7577</v>
      </c>
      <c r="G370" s="69" t="s">
        <v>159</v>
      </c>
      <c r="H370" s="69" t="s">
        <v>160</v>
      </c>
      <c r="I370" s="69" t="s">
        <v>127</v>
      </c>
      <c r="J370" s="69" t="s">
        <v>128</v>
      </c>
      <c r="K370" s="70">
        <v>20</v>
      </c>
      <c r="L370" s="70">
        <v>20</v>
      </c>
      <c r="M370" s="71" t="str">
        <f>VLOOKUP(A370,'Item Master'!$A:$D,4,0)</f>
        <v>SK</v>
      </c>
      <c r="N370" s="71">
        <f>IFERROR((VLOOKUP(M370,'UK Freight Rate'!$B$4:$C$8,2,0)*L370),0)</f>
        <v>12.150077143021395</v>
      </c>
    </row>
    <row r="371" spans="1:14" x14ac:dyDescent="0.75">
      <c r="A371" s="72" t="s">
        <v>203</v>
      </c>
      <c r="B371" s="69" t="s">
        <v>36</v>
      </c>
      <c r="C371" s="69" t="s">
        <v>7576</v>
      </c>
      <c r="D371" s="69" t="s">
        <v>38</v>
      </c>
      <c r="E371" s="69" t="s">
        <v>53</v>
      </c>
      <c r="F371" s="69" t="s">
        <v>7575</v>
      </c>
      <c r="G371" s="69" t="s">
        <v>7342</v>
      </c>
      <c r="H371" s="69" t="s">
        <v>7341</v>
      </c>
      <c r="I371" s="69" t="s">
        <v>127</v>
      </c>
      <c r="J371" s="69" t="s">
        <v>128</v>
      </c>
      <c r="K371" s="70">
        <v>8</v>
      </c>
      <c r="L371" s="70">
        <v>8</v>
      </c>
      <c r="M371" s="71" t="str">
        <f>VLOOKUP(A371,'Item Master'!$A:$D,4,0)</f>
        <v>SK</v>
      </c>
      <c r="N371" s="71">
        <f>IFERROR((VLOOKUP(M371,'UK Freight Rate'!$B$4:$C$8,2,0)*L371),0)</f>
        <v>4.8600308572085584</v>
      </c>
    </row>
    <row r="372" spans="1:14" x14ac:dyDescent="0.75">
      <c r="A372" s="72" t="s">
        <v>203</v>
      </c>
      <c r="B372" s="69" t="s">
        <v>36</v>
      </c>
      <c r="C372" s="69" t="s">
        <v>7572</v>
      </c>
      <c r="D372" s="69" t="s">
        <v>38</v>
      </c>
      <c r="E372" s="69" t="s">
        <v>53</v>
      </c>
      <c r="F372" s="69" t="s">
        <v>7571</v>
      </c>
      <c r="G372" s="69" t="s">
        <v>181</v>
      </c>
      <c r="H372" s="69" t="s">
        <v>182</v>
      </c>
      <c r="I372" s="69" t="s">
        <v>127</v>
      </c>
      <c r="J372" s="69" t="s">
        <v>128</v>
      </c>
      <c r="K372" s="70">
        <v>20</v>
      </c>
      <c r="L372" s="70">
        <v>20</v>
      </c>
      <c r="M372" s="71" t="str">
        <f>VLOOKUP(A372,'Item Master'!$A:$D,4,0)</f>
        <v>SK</v>
      </c>
      <c r="N372" s="71">
        <f>IFERROR((VLOOKUP(M372,'UK Freight Rate'!$B$4:$C$8,2,0)*L372),0)</f>
        <v>12.150077143021395</v>
      </c>
    </row>
    <row r="373" spans="1:14" x14ac:dyDescent="0.75">
      <c r="A373" s="72" t="s">
        <v>203</v>
      </c>
      <c r="B373" s="69" t="s">
        <v>36</v>
      </c>
      <c r="C373" s="69" t="s">
        <v>7570</v>
      </c>
      <c r="D373" s="69" t="s">
        <v>38</v>
      </c>
      <c r="E373" s="69" t="s">
        <v>53</v>
      </c>
      <c r="F373" s="69" t="s">
        <v>7569</v>
      </c>
      <c r="G373" s="69" t="s">
        <v>7204</v>
      </c>
      <c r="H373" s="69" t="s">
        <v>7203</v>
      </c>
      <c r="I373" s="69" t="s">
        <v>127</v>
      </c>
      <c r="J373" s="69" t="s">
        <v>128</v>
      </c>
      <c r="K373" s="70">
        <v>20</v>
      </c>
      <c r="L373" s="70">
        <v>20</v>
      </c>
      <c r="M373" s="71" t="str">
        <f>VLOOKUP(A373,'Item Master'!$A:$D,4,0)</f>
        <v>SK</v>
      </c>
      <c r="N373" s="71">
        <f>IFERROR((VLOOKUP(M373,'UK Freight Rate'!$B$4:$C$8,2,0)*L373),0)</f>
        <v>12.150077143021395</v>
      </c>
    </row>
    <row r="374" spans="1:14" x14ac:dyDescent="0.75">
      <c r="A374" s="72" t="s">
        <v>203</v>
      </c>
      <c r="B374" s="69" t="s">
        <v>36</v>
      </c>
      <c r="C374" s="69" t="s">
        <v>7568</v>
      </c>
      <c r="D374" s="69" t="s">
        <v>38</v>
      </c>
      <c r="E374" s="69" t="s">
        <v>53</v>
      </c>
      <c r="F374" s="69" t="s">
        <v>7567</v>
      </c>
      <c r="G374" s="69" t="s">
        <v>4409</v>
      </c>
      <c r="H374" s="69" t="s">
        <v>4408</v>
      </c>
      <c r="I374" s="69" t="s">
        <v>127</v>
      </c>
      <c r="J374" s="69" t="s">
        <v>128</v>
      </c>
      <c r="K374" s="70">
        <v>144</v>
      </c>
      <c r="L374" s="70">
        <v>144</v>
      </c>
      <c r="M374" s="71" t="str">
        <f>VLOOKUP(A374,'Item Master'!$A:$D,4,0)</f>
        <v>SK</v>
      </c>
      <c r="N374" s="71">
        <f>IFERROR((VLOOKUP(M374,'UK Freight Rate'!$B$4:$C$8,2,0)*L374),0)</f>
        <v>87.480555429754048</v>
      </c>
    </row>
    <row r="375" spans="1:14" x14ac:dyDescent="0.75">
      <c r="A375" s="72" t="s">
        <v>203</v>
      </c>
      <c r="B375" s="69" t="s">
        <v>36</v>
      </c>
      <c r="C375" s="69" t="s">
        <v>7566</v>
      </c>
      <c r="D375" s="69" t="s">
        <v>38</v>
      </c>
      <c r="E375" s="69" t="s">
        <v>53</v>
      </c>
      <c r="F375" s="69" t="s">
        <v>7565</v>
      </c>
      <c r="G375" s="69" t="s">
        <v>193</v>
      </c>
      <c r="H375" s="69" t="s">
        <v>194</v>
      </c>
      <c r="I375" s="69" t="s">
        <v>127</v>
      </c>
      <c r="J375" s="69" t="s">
        <v>128</v>
      </c>
      <c r="K375" s="70">
        <v>4</v>
      </c>
      <c r="L375" s="70">
        <v>4</v>
      </c>
      <c r="M375" s="71" t="str">
        <f>VLOOKUP(A375,'Item Master'!$A:$D,4,0)</f>
        <v>SK</v>
      </c>
      <c r="N375" s="71">
        <f>IFERROR((VLOOKUP(M375,'UK Freight Rate'!$B$4:$C$8,2,0)*L375),0)</f>
        <v>2.4300154286042792</v>
      </c>
    </row>
    <row r="376" spans="1:14" x14ac:dyDescent="0.75">
      <c r="A376" s="72" t="s">
        <v>203</v>
      </c>
      <c r="B376" s="69" t="s">
        <v>36</v>
      </c>
      <c r="C376" s="69" t="s">
        <v>7564</v>
      </c>
      <c r="D376" s="69" t="s">
        <v>38</v>
      </c>
      <c r="E376" s="69" t="s">
        <v>53</v>
      </c>
      <c r="F376" s="69" t="s">
        <v>7563</v>
      </c>
      <c r="G376" s="69" t="s">
        <v>4459</v>
      </c>
      <c r="H376" s="69" t="s">
        <v>4458</v>
      </c>
      <c r="I376" s="69" t="s">
        <v>127</v>
      </c>
      <c r="J376" s="69" t="s">
        <v>128</v>
      </c>
      <c r="K376" s="70">
        <v>8</v>
      </c>
      <c r="L376" s="70">
        <v>8</v>
      </c>
      <c r="M376" s="71" t="str">
        <f>VLOOKUP(A376,'Item Master'!$A:$D,4,0)</f>
        <v>SK</v>
      </c>
      <c r="N376" s="71">
        <f>IFERROR((VLOOKUP(M376,'UK Freight Rate'!$B$4:$C$8,2,0)*L376),0)</f>
        <v>4.8600308572085584</v>
      </c>
    </row>
    <row r="377" spans="1:14" x14ac:dyDescent="0.75">
      <c r="A377" s="72" t="s">
        <v>203</v>
      </c>
      <c r="B377" s="69" t="s">
        <v>36</v>
      </c>
      <c r="C377" s="69" t="s">
        <v>7562</v>
      </c>
      <c r="D377" s="69" t="s">
        <v>38</v>
      </c>
      <c r="E377" s="69" t="s">
        <v>53</v>
      </c>
      <c r="F377" s="69" t="s">
        <v>7561</v>
      </c>
      <c r="G377" s="69" t="s">
        <v>6910</v>
      </c>
      <c r="H377" s="69" t="s">
        <v>6909</v>
      </c>
      <c r="I377" s="69" t="s">
        <v>127</v>
      </c>
      <c r="J377" s="69" t="s">
        <v>128</v>
      </c>
      <c r="K377" s="70">
        <v>8</v>
      </c>
      <c r="L377" s="70">
        <v>8</v>
      </c>
      <c r="M377" s="71" t="str">
        <f>VLOOKUP(A377,'Item Master'!$A:$D,4,0)</f>
        <v>SK</v>
      </c>
      <c r="N377" s="71">
        <f>IFERROR((VLOOKUP(M377,'UK Freight Rate'!$B$4:$C$8,2,0)*L377),0)</f>
        <v>4.8600308572085584</v>
      </c>
    </row>
    <row r="378" spans="1:14" x14ac:dyDescent="0.75">
      <c r="A378" s="72" t="s">
        <v>203</v>
      </c>
      <c r="B378" s="69" t="s">
        <v>36</v>
      </c>
      <c r="C378" s="69" t="s">
        <v>7560</v>
      </c>
      <c r="D378" s="69" t="s">
        <v>38</v>
      </c>
      <c r="E378" s="69" t="s">
        <v>53</v>
      </c>
      <c r="F378" s="69" t="s">
        <v>7559</v>
      </c>
      <c r="G378" s="69" t="s">
        <v>4429</v>
      </c>
      <c r="H378" s="69" t="s">
        <v>4428</v>
      </c>
      <c r="I378" s="69" t="s">
        <v>127</v>
      </c>
      <c r="J378" s="69" t="s">
        <v>128</v>
      </c>
      <c r="K378" s="70">
        <v>4</v>
      </c>
      <c r="L378" s="70">
        <v>4</v>
      </c>
      <c r="M378" s="71" t="str">
        <f>VLOOKUP(A378,'Item Master'!$A:$D,4,0)</f>
        <v>SK</v>
      </c>
      <c r="N378" s="71">
        <f>IFERROR((VLOOKUP(M378,'UK Freight Rate'!$B$4:$C$8,2,0)*L378),0)</f>
        <v>2.4300154286042792</v>
      </c>
    </row>
    <row r="379" spans="1:14" x14ac:dyDescent="0.75">
      <c r="A379" s="72" t="s">
        <v>203</v>
      </c>
      <c r="B379" s="69" t="s">
        <v>36</v>
      </c>
      <c r="C379" s="69" t="s">
        <v>7558</v>
      </c>
      <c r="D379" s="69" t="s">
        <v>38</v>
      </c>
      <c r="E379" s="69" t="s">
        <v>53</v>
      </c>
      <c r="F379" s="69" t="s">
        <v>7557</v>
      </c>
      <c r="G379" s="69" t="s">
        <v>153</v>
      </c>
      <c r="H379" s="69" t="s">
        <v>154</v>
      </c>
      <c r="I379" s="69" t="s">
        <v>127</v>
      </c>
      <c r="J379" s="69" t="s">
        <v>128</v>
      </c>
      <c r="K379" s="70">
        <v>8</v>
      </c>
      <c r="L379" s="70">
        <v>8</v>
      </c>
      <c r="M379" s="71" t="str">
        <f>VLOOKUP(A379,'Item Master'!$A:$D,4,0)</f>
        <v>SK</v>
      </c>
      <c r="N379" s="71">
        <f>IFERROR((VLOOKUP(M379,'UK Freight Rate'!$B$4:$C$8,2,0)*L379),0)</f>
        <v>4.8600308572085584</v>
      </c>
    </row>
    <row r="380" spans="1:14" x14ac:dyDescent="0.75">
      <c r="A380" s="72" t="s">
        <v>203</v>
      </c>
      <c r="B380" s="69" t="s">
        <v>36</v>
      </c>
      <c r="C380" s="69" t="s">
        <v>7556</v>
      </c>
      <c r="D380" s="69" t="s">
        <v>38</v>
      </c>
      <c r="E380" s="69" t="s">
        <v>53</v>
      </c>
      <c r="F380" s="69" t="s">
        <v>7555</v>
      </c>
      <c r="G380" s="69" t="s">
        <v>7554</v>
      </c>
      <c r="H380" s="69" t="s">
        <v>7553</v>
      </c>
      <c r="I380" s="69" t="s">
        <v>127</v>
      </c>
      <c r="J380" s="69" t="s">
        <v>128</v>
      </c>
      <c r="K380" s="70">
        <v>8</v>
      </c>
      <c r="L380" s="70">
        <v>8</v>
      </c>
      <c r="M380" s="71" t="str">
        <f>VLOOKUP(A380,'Item Master'!$A:$D,4,0)</f>
        <v>SK</v>
      </c>
      <c r="N380" s="71">
        <f>IFERROR((VLOOKUP(M380,'UK Freight Rate'!$B$4:$C$8,2,0)*L380),0)</f>
        <v>4.8600308572085584</v>
      </c>
    </row>
    <row r="381" spans="1:14" x14ac:dyDescent="0.75">
      <c r="A381" s="72" t="s">
        <v>203</v>
      </c>
      <c r="B381" s="69" t="s">
        <v>36</v>
      </c>
      <c r="C381" s="69" t="s">
        <v>7552</v>
      </c>
      <c r="D381" s="69" t="s">
        <v>38</v>
      </c>
      <c r="E381" s="69" t="s">
        <v>53</v>
      </c>
      <c r="F381" s="69" t="s">
        <v>7551</v>
      </c>
      <c r="G381" s="69" t="s">
        <v>4421</v>
      </c>
      <c r="H381" s="69" t="s">
        <v>4420</v>
      </c>
      <c r="I381" s="69" t="s">
        <v>127</v>
      </c>
      <c r="J381" s="69" t="s">
        <v>128</v>
      </c>
      <c r="K381" s="70">
        <v>4</v>
      </c>
      <c r="L381" s="70">
        <v>4</v>
      </c>
      <c r="M381" s="71" t="str">
        <f>VLOOKUP(A381,'Item Master'!$A:$D,4,0)</f>
        <v>SK</v>
      </c>
      <c r="N381" s="71">
        <f>IFERROR((VLOOKUP(M381,'UK Freight Rate'!$B$4:$C$8,2,0)*L381),0)</f>
        <v>2.4300154286042792</v>
      </c>
    </row>
    <row r="382" spans="1:14" x14ac:dyDescent="0.75">
      <c r="A382" s="72" t="s">
        <v>203</v>
      </c>
      <c r="B382" s="69" t="s">
        <v>36</v>
      </c>
      <c r="C382" s="69" t="s">
        <v>7548</v>
      </c>
      <c r="D382" s="69" t="s">
        <v>38</v>
      </c>
      <c r="E382" s="69" t="s">
        <v>53</v>
      </c>
      <c r="F382" s="69" t="s">
        <v>7547</v>
      </c>
      <c r="G382" s="69" t="s">
        <v>207</v>
      </c>
      <c r="H382" s="69" t="s">
        <v>4706</v>
      </c>
      <c r="I382" s="69" t="s">
        <v>127</v>
      </c>
      <c r="J382" s="69" t="s">
        <v>128</v>
      </c>
      <c r="K382" s="70">
        <v>48</v>
      </c>
      <c r="L382" s="70">
        <v>48</v>
      </c>
      <c r="M382" s="71" t="str">
        <f>VLOOKUP(A382,'Item Master'!$A:$D,4,0)</f>
        <v>SK</v>
      </c>
      <c r="N382" s="71">
        <f>IFERROR((VLOOKUP(M382,'UK Freight Rate'!$B$4:$C$8,2,0)*L382),0)</f>
        <v>29.160185143251351</v>
      </c>
    </row>
    <row r="383" spans="1:14" x14ac:dyDescent="0.75">
      <c r="A383" s="72" t="s">
        <v>203</v>
      </c>
      <c r="B383" s="69" t="s">
        <v>36</v>
      </c>
      <c r="C383" s="69" t="s">
        <v>7546</v>
      </c>
      <c r="D383" s="69" t="s">
        <v>38</v>
      </c>
      <c r="E383" s="69" t="s">
        <v>53</v>
      </c>
      <c r="F383" s="69" t="s">
        <v>7545</v>
      </c>
      <c r="G383" s="69" t="s">
        <v>207</v>
      </c>
      <c r="H383" s="69" t="s">
        <v>4706</v>
      </c>
      <c r="I383" s="69" t="s">
        <v>127</v>
      </c>
      <c r="J383" s="69" t="s">
        <v>128</v>
      </c>
      <c r="K383" s="70">
        <v>96</v>
      </c>
      <c r="L383" s="70">
        <v>96</v>
      </c>
      <c r="M383" s="71" t="str">
        <f>VLOOKUP(A383,'Item Master'!$A:$D,4,0)</f>
        <v>SK</v>
      </c>
      <c r="N383" s="71">
        <f>IFERROR((VLOOKUP(M383,'UK Freight Rate'!$B$4:$C$8,2,0)*L383),0)</f>
        <v>58.320370286502701</v>
      </c>
    </row>
    <row r="384" spans="1:14" x14ac:dyDescent="0.75">
      <c r="A384" s="72" t="s">
        <v>203</v>
      </c>
      <c r="B384" s="69" t="s">
        <v>36</v>
      </c>
      <c r="C384" s="69" t="s">
        <v>7544</v>
      </c>
      <c r="D384" s="69" t="s">
        <v>38</v>
      </c>
      <c r="E384" s="69" t="s">
        <v>53</v>
      </c>
      <c r="F384" s="69" t="s">
        <v>7543</v>
      </c>
      <c r="G384" s="69" t="s">
        <v>126</v>
      </c>
      <c r="H384" s="69" t="s">
        <v>4640</v>
      </c>
      <c r="I384" s="69" t="s">
        <v>127</v>
      </c>
      <c r="J384" s="69" t="s">
        <v>128</v>
      </c>
      <c r="K384" s="70">
        <v>20</v>
      </c>
      <c r="L384" s="70">
        <v>20</v>
      </c>
      <c r="M384" s="71" t="str">
        <f>VLOOKUP(A384,'Item Master'!$A:$D,4,0)</f>
        <v>SK</v>
      </c>
      <c r="N384" s="71">
        <f>IFERROR((VLOOKUP(M384,'UK Freight Rate'!$B$4:$C$8,2,0)*L384),0)</f>
        <v>12.150077143021395</v>
      </c>
    </row>
    <row r="385" spans="1:14" x14ac:dyDescent="0.75">
      <c r="A385" s="72" t="s">
        <v>203</v>
      </c>
      <c r="B385" s="69" t="s">
        <v>36</v>
      </c>
      <c r="C385" s="69" t="s">
        <v>7987</v>
      </c>
      <c r="D385" s="69" t="s">
        <v>38</v>
      </c>
      <c r="E385" s="69" t="s">
        <v>53</v>
      </c>
      <c r="F385" s="69" t="s">
        <v>7986</v>
      </c>
      <c r="G385" s="69" t="s">
        <v>7985</v>
      </c>
      <c r="H385" s="69" t="s">
        <v>7984</v>
      </c>
      <c r="I385" s="69" t="s">
        <v>127</v>
      </c>
      <c r="J385" s="69" t="s">
        <v>128</v>
      </c>
      <c r="K385" s="70">
        <v>27072</v>
      </c>
      <c r="L385" s="70">
        <v>27072</v>
      </c>
      <c r="M385" s="71" t="str">
        <f>VLOOKUP(A385,'Item Master'!$A:$D,4,0)</f>
        <v>SK</v>
      </c>
      <c r="N385" s="71">
        <f>IFERROR((VLOOKUP(M385,'UK Freight Rate'!$B$4:$C$8,2,0)*L385),0)</f>
        <v>16446.344420793761</v>
      </c>
    </row>
    <row r="386" spans="1:14" x14ac:dyDescent="0.75">
      <c r="A386" s="72" t="s">
        <v>203</v>
      </c>
      <c r="B386" s="69" t="s">
        <v>36</v>
      </c>
      <c r="C386" s="69" t="s">
        <v>7542</v>
      </c>
      <c r="D386" s="69" t="s">
        <v>38</v>
      </c>
      <c r="E386" s="69" t="s">
        <v>53</v>
      </c>
      <c r="F386" s="69" t="s">
        <v>7541</v>
      </c>
      <c r="G386" s="69" t="s">
        <v>7540</v>
      </c>
      <c r="H386" s="69" t="s">
        <v>7539</v>
      </c>
      <c r="I386" s="69" t="s">
        <v>127</v>
      </c>
      <c r="J386" s="69" t="s">
        <v>128</v>
      </c>
      <c r="K386" s="70">
        <v>4</v>
      </c>
      <c r="L386" s="70">
        <v>4</v>
      </c>
      <c r="M386" s="71" t="str">
        <f>VLOOKUP(A386,'Item Master'!$A:$D,4,0)</f>
        <v>SK</v>
      </c>
      <c r="N386" s="71">
        <f>IFERROR((VLOOKUP(M386,'UK Freight Rate'!$B$4:$C$8,2,0)*L386),0)</f>
        <v>2.4300154286042792</v>
      </c>
    </row>
    <row r="387" spans="1:14" x14ac:dyDescent="0.75">
      <c r="A387" s="72" t="s">
        <v>203</v>
      </c>
      <c r="B387" s="69" t="s">
        <v>36</v>
      </c>
      <c r="C387" s="69" t="s">
        <v>7538</v>
      </c>
      <c r="D387" s="69" t="s">
        <v>38</v>
      </c>
      <c r="E387" s="69" t="s">
        <v>53</v>
      </c>
      <c r="F387" s="69" t="s">
        <v>7537</v>
      </c>
      <c r="G387" s="69" t="s">
        <v>7536</v>
      </c>
      <c r="H387" s="69" t="s">
        <v>7535</v>
      </c>
      <c r="I387" s="69" t="s">
        <v>127</v>
      </c>
      <c r="J387" s="69" t="s">
        <v>128</v>
      </c>
      <c r="K387" s="70">
        <v>8</v>
      </c>
      <c r="L387" s="70">
        <v>8</v>
      </c>
      <c r="M387" s="71" t="str">
        <f>VLOOKUP(A387,'Item Master'!$A:$D,4,0)</f>
        <v>SK</v>
      </c>
      <c r="N387" s="71">
        <f>IFERROR((VLOOKUP(M387,'UK Freight Rate'!$B$4:$C$8,2,0)*L387),0)</f>
        <v>4.8600308572085584</v>
      </c>
    </row>
    <row r="388" spans="1:14" x14ac:dyDescent="0.75">
      <c r="A388" s="72" t="s">
        <v>203</v>
      </c>
      <c r="B388" s="69" t="s">
        <v>36</v>
      </c>
      <c r="C388" s="69" t="s">
        <v>7534</v>
      </c>
      <c r="D388" s="69" t="s">
        <v>38</v>
      </c>
      <c r="E388" s="69" t="s">
        <v>53</v>
      </c>
      <c r="F388" s="69" t="s">
        <v>7533</v>
      </c>
      <c r="G388" s="69" t="s">
        <v>6894</v>
      </c>
      <c r="H388" s="69" t="s">
        <v>6893</v>
      </c>
      <c r="I388" s="69" t="s">
        <v>127</v>
      </c>
      <c r="J388" s="69" t="s">
        <v>128</v>
      </c>
      <c r="K388" s="70">
        <v>8</v>
      </c>
      <c r="L388" s="70">
        <v>8</v>
      </c>
      <c r="M388" s="71" t="str">
        <f>VLOOKUP(A388,'Item Master'!$A:$D,4,0)</f>
        <v>SK</v>
      </c>
      <c r="N388" s="71">
        <f>IFERROR((VLOOKUP(M388,'UK Freight Rate'!$B$4:$C$8,2,0)*L388),0)</f>
        <v>4.8600308572085584</v>
      </c>
    </row>
    <row r="389" spans="1:14" x14ac:dyDescent="0.75">
      <c r="A389" s="72" t="s">
        <v>203</v>
      </c>
      <c r="B389" s="69" t="s">
        <v>36</v>
      </c>
      <c r="C389" s="69" t="s">
        <v>8095</v>
      </c>
      <c r="D389" s="69" t="s">
        <v>38</v>
      </c>
      <c r="E389" s="69" t="s">
        <v>53</v>
      </c>
      <c r="F389" s="69" t="s">
        <v>8094</v>
      </c>
      <c r="G389" s="69" t="s">
        <v>7242</v>
      </c>
      <c r="H389" s="69" t="s">
        <v>7241</v>
      </c>
      <c r="I389" s="69" t="s">
        <v>127</v>
      </c>
      <c r="J389" s="69" t="s">
        <v>128</v>
      </c>
      <c r="K389" s="70">
        <v>12</v>
      </c>
      <c r="L389" s="70">
        <v>12</v>
      </c>
      <c r="M389" s="71" t="str">
        <f>VLOOKUP(A389,'Item Master'!$A:$D,4,0)</f>
        <v>SK</v>
      </c>
      <c r="N389" s="71">
        <f>IFERROR((VLOOKUP(M389,'UK Freight Rate'!$B$4:$C$8,2,0)*L389),0)</f>
        <v>7.2900462858128376</v>
      </c>
    </row>
    <row r="390" spans="1:14" x14ac:dyDescent="0.75">
      <c r="A390" s="72" t="s">
        <v>203</v>
      </c>
      <c r="B390" s="69" t="s">
        <v>36</v>
      </c>
      <c r="C390" s="69" t="s">
        <v>7532</v>
      </c>
      <c r="D390" s="69" t="s">
        <v>38</v>
      </c>
      <c r="E390" s="69" t="s">
        <v>53</v>
      </c>
      <c r="F390" s="69" t="s">
        <v>7531</v>
      </c>
      <c r="G390" s="69" t="s">
        <v>220</v>
      </c>
      <c r="H390" s="69" t="s">
        <v>221</v>
      </c>
      <c r="I390" s="69" t="s">
        <v>127</v>
      </c>
      <c r="J390" s="69" t="s">
        <v>128</v>
      </c>
      <c r="K390" s="70">
        <v>8</v>
      </c>
      <c r="L390" s="70">
        <v>8</v>
      </c>
      <c r="M390" s="71" t="str">
        <f>VLOOKUP(A390,'Item Master'!$A:$D,4,0)</f>
        <v>SK</v>
      </c>
      <c r="N390" s="71">
        <f>IFERROR((VLOOKUP(M390,'UK Freight Rate'!$B$4:$C$8,2,0)*L390),0)</f>
        <v>4.8600308572085584</v>
      </c>
    </row>
    <row r="391" spans="1:14" x14ac:dyDescent="0.75">
      <c r="A391" s="72" t="s">
        <v>203</v>
      </c>
      <c r="B391" s="69" t="s">
        <v>36</v>
      </c>
      <c r="C391" s="69" t="s">
        <v>7528</v>
      </c>
      <c r="D391" s="69" t="s">
        <v>38</v>
      </c>
      <c r="E391" s="69" t="s">
        <v>53</v>
      </c>
      <c r="F391" s="69" t="s">
        <v>7527</v>
      </c>
      <c r="G391" s="69" t="s">
        <v>4778</v>
      </c>
      <c r="H391" s="69" t="s">
        <v>4777</v>
      </c>
      <c r="I391" s="69" t="s">
        <v>127</v>
      </c>
      <c r="J391" s="69" t="s">
        <v>128</v>
      </c>
      <c r="K391" s="70">
        <v>8</v>
      </c>
      <c r="L391" s="70">
        <v>8</v>
      </c>
      <c r="M391" s="71" t="str">
        <f>VLOOKUP(A391,'Item Master'!$A:$D,4,0)</f>
        <v>SK</v>
      </c>
      <c r="N391" s="71">
        <f>IFERROR((VLOOKUP(M391,'UK Freight Rate'!$B$4:$C$8,2,0)*L391),0)</f>
        <v>4.8600308572085584</v>
      </c>
    </row>
    <row r="392" spans="1:14" x14ac:dyDescent="0.75">
      <c r="A392" s="72" t="s">
        <v>203</v>
      </c>
      <c r="B392" s="69" t="s">
        <v>36</v>
      </c>
      <c r="C392" s="69" t="s">
        <v>7526</v>
      </c>
      <c r="D392" s="69" t="s">
        <v>38</v>
      </c>
      <c r="E392" s="69" t="s">
        <v>53</v>
      </c>
      <c r="F392" s="69" t="s">
        <v>7525</v>
      </c>
      <c r="G392" s="69" t="s">
        <v>4437</v>
      </c>
      <c r="H392" s="69" t="s">
        <v>4436</v>
      </c>
      <c r="I392" s="69" t="s">
        <v>127</v>
      </c>
      <c r="J392" s="69" t="s">
        <v>128</v>
      </c>
      <c r="K392" s="70">
        <v>4</v>
      </c>
      <c r="L392" s="70">
        <v>4</v>
      </c>
      <c r="M392" s="71" t="str">
        <f>VLOOKUP(A392,'Item Master'!$A:$D,4,0)</f>
        <v>SK</v>
      </c>
      <c r="N392" s="71">
        <f>IFERROR((VLOOKUP(M392,'UK Freight Rate'!$B$4:$C$8,2,0)*L392),0)</f>
        <v>2.4300154286042792</v>
      </c>
    </row>
    <row r="393" spans="1:14" x14ac:dyDescent="0.75">
      <c r="A393" s="72" t="s">
        <v>203</v>
      </c>
      <c r="B393" s="69" t="s">
        <v>36</v>
      </c>
      <c r="C393" s="69" t="s">
        <v>8093</v>
      </c>
      <c r="D393" s="69" t="s">
        <v>38</v>
      </c>
      <c r="E393" s="69" t="s">
        <v>53</v>
      </c>
      <c r="F393" s="69" t="s">
        <v>8092</v>
      </c>
      <c r="G393" s="69" t="s">
        <v>7434</v>
      </c>
      <c r="H393" s="69" t="s">
        <v>7433</v>
      </c>
      <c r="I393" s="69" t="s">
        <v>127</v>
      </c>
      <c r="J393" s="69" t="s">
        <v>128</v>
      </c>
      <c r="K393" s="70">
        <v>4</v>
      </c>
      <c r="L393" s="70">
        <v>4</v>
      </c>
      <c r="M393" s="71" t="str">
        <f>VLOOKUP(A393,'Item Master'!$A:$D,4,0)</f>
        <v>SK</v>
      </c>
      <c r="N393" s="71">
        <f>IFERROR((VLOOKUP(M393,'UK Freight Rate'!$B$4:$C$8,2,0)*L393),0)</f>
        <v>2.4300154286042792</v>
      </c>
    </row>
    <row r="394" spans="1:14" x14ac:dyDescent="0.75">
      <c r="A394" s="72" t="s">
        <v>203</v>
      </c>
      <c r="B394" s="69" t="s">
        <v>36</v>
      </c>
      <c r="C394" s="69" t="s">
        <v>7524</v>
      </c>
      <c r="D394" s="69" t="s">
        <v>38</v>
      </c>
      <c r="E394" s="69" t="s">
        <v>53</v>
      </c>
      <c r="F394" s="69" t="s">
        <v>7523</v>
      </c>
      <c r="G394" s="69" t="s">
        <v>4734</v>
      </c>
      <c r="H394" s="69" t="s">
        <v>4733</v>
      </c>
      <c r="I394" s="69" t="s">
        <v>127</v>
      </c>
      <c r="J394" s="69" t="s">
        <v>128</v>
      </c>
      <c r="K394" s="70">
        <v>4</v>
      </c>
      <c r="L394" s="70">
        <v>4</v>
      </c>
      <c r="M394" s="71" t="str">
        <f>VLOOKUP(A394,'Item Master'!$A:$D,4,0)</f>
        <v>SK</v>
      </c>
      <c r="N394" s="71">
        <f>IFERROR((VLOOKUP(M394,'UK Freight Rate'!$B$4:$C$8,2,0)*L394),0)</f>
        <v>2.4300154286042792</v>
      </c>
    </row>
    <row r="395" spans="1:14" x14ac:dyDescent="0.75">
      <c r="A395" s="72" t="s">
        <v>203</v>
      </c>
      <c r="B395" s="69" t="s">
        <v>36</v>
      </c>
      <c r="C395" s="69" t="s">
        <v>7522</v>
      </c>
      <c r="D395" s="69" t="s">
        <v>38</v>
      </c>
      <c r="E395" s="69" t="s">
        <v>53</v>
      </c>
      <c r="F395" s="69" t="s">
        <v>7521</v>
      </c>
      <c r="G395" s="69" t="s">
        <v>179</v>
      </c>
      <c r="H395" s="69" t="s">
        <v>180</v>
      </c>
      <c r="I395" s="69" t="s">
        <v>127</v>
      </c>
      <c r="J395" s="69" t="s">
        <v>128</v>
      </c>
      <c r="K395" s="70">
        <v>24</v>
      </c>
      <c r="L395" s="70">
        <v>24</v>
      </c>
      <c r="M395" s="71" t="str">
        <f>VLOOKUP(A395,'Item Master'!$A:$D,4,0)</f>
        <v>SK</v>
      </c>
      <c r="N395" s="71">
        <f>IFERROR((VLOOKUP(M395,'UK Freight Rate'!$B$4:$C$8,2,0)*L395),0)</f>
        <v>14.580092571625675</v>
      </c>
    </row>
    <row r="396" spans="1:14" x14ac:dyDescent="0.75">
      <c r="A396" s="72" t="s">
        <v>203</v>
      </c>
      <c r="B396" s="69" t="s">
        <v>36</v>
      </c>
      <c r="C396" s="69" t="s">
        <v>7520</v>
      </c>
      <c r="D396" s="69" t="s">
        <v>38</v>
      </c>
      <c r="E396" s="69" t="s">
        <v>53</v>
      </c>
      <c r="F396" s="69" t="s">
        <v>7519</v>
      </c>
      <c r="G396" s="69" t="s">
        <v>145</v>
      </c>
      <c r="H396" s="69" t="s">
        <v>146</v>
      </c>
      <c r="I396" s="69" t="s">
        <v>127</v>
      </c>
      <c r="J396" s="69" t="s">
        <v>128</v>
      </c>
      <c r="K396" s="70">
        <v>24</v>
      </c>
      <c r="L396" s="70">
        <v>24</v>
      </c>
      <c r="M396" s="71" t="str">
        <f>VLOOKUP(A396,'Item Master'!$A:$D,4,0)</f>
        <v>SK</v>
      </c>
      <c r="N396" s="71">
        <f>IFERROR((VLOOKUP(M396,'UK Freight Rate'!$B$4:$C$8,2,0)*L396),0)</f>
        <v>14.580092571625675</v>
      </c>
    </row>
    <row r="397" spans="1:14" x14ac:dyDescent="0.75">
      <c r="A397" s="72" t="s">
        <v>203</v>
      </c>
      <c r="B397" s="69" t="s">
        <v>36</v>
      </c>
      <c r="C397" s="69" t="s">
        <v>7516</v>
      </c>
      <c r="D397" s="69" t="s">
        <v>38</v>
      </c>
      <c r="E397" s="69" t="s">
        <v>53</v>
      </c>
      <c r="F397" s="69" t="s">
        <v>7515</v>
      </c>
      <c r="G397" s="69" t="s">
        <v>147</v>
      </c>
      <c r="H397" s="69" t="s">
        <v>148</v>
      </c>
      <c r="I397" s="69" t="s">
        <v>127</v>
      </c>
      <c r="J397" s="69" t="s">
        <v>128</v>
      </c>
      <c r="K397" s="70">
        <v>816</v>
      </c>
      <c r="L397" s="70">
        <v>816</v>
      </c>
      <c r="M397" s="71" t="str">
        <f>VLOOKUP(A397,'Item Master'!$A:$D,4,0)</f>
        <v>SK</v>
      </c>
      <c r="N397" s="71">
        <f>IFERROR((VLOOKUP(M397,'UK Freight Rate'!$B$4:$C$8,2,0)*L397),0)</f>
        <v>495.72314743527295</v>
      </c>
    </row>
    <row r="398" spans="1:14" x14ac:dyDescent="0.75">
      <c r="A398" s="72" t="s">
        <v>203</v>
      </c>
      <c r="B398" s="69" t="s">
        <v>36</v>
      </c>
      <c r="C398" s="69" t="s">
        <v>7512</v>
      </c>
      <c r="D398" s="69" t="s">
        <v>38</v>
      </c>
      <c r="E398" s="69" t="s">
        <v>53</v>
      </c>
      <c r="F398" s="69" t="s">
        <v>7511</v>
      </c>
      <c r="G398" s="69" t="s">
        <v>159</v>
      </c>
      <c r="H398" s="69" t="s">
        <v>160</v>
      </c>
      <c r="I398" s="69" t="s">
        <v>127</v>
      </c>
      <c r="J398" s="69" t="s">
        <v>128</v>
      </c>
      <c r="K398" s="70">
        <v>24</v>
      </c>
      <c r="L398" s="70">
        <v>24</v>
      </c>
      <c r="M398" s="71" t="str">
        <f>VLOOKUP(A398,'Item Master'!$A:$D,4,0)</f>
        <v>SK</v>
      </c>
      <c r="N398" s="71">
        <f>IFERROR((VLOOKUP(M398,'UK Freight Rate'!$B$4:$C$8,2,0)*L398),0)</f>
        <v>14.580092571625675</v>
      </c>
    </row>
    <row r="399" spans="1:14" x14ac:dyDescent="0.75">
      <c r="A399" s="72" t="s">
        <v>203</v>
      </c>
      <c r="B399" s="69" t="s">
        <v>36</v>
      </c>
      <c r="C399" s="69" t="s">
        <v>7510</v>
      </c>
      <c r="D399" s="69" t="s">
        <v>38</v>
      </c>
      <c r="E399" s="69" t="s">
        <v>53</v>
      </c>
      <c r="F399" s="69" t="s">
        <v>7509</v>
      </c>
      <c r="G399" s="69" t="s">
        <v>126</v>
      </c>
      <c r="H399" s="69" t="s">
        <v>4640</v>
      </c>
      <c r="I399" s="69" t="s">
        <v>127</v>
      </c>
      <c r="J399" s="69" t="s">
        <v>128</v>
      </c>
      <c r="K399" s="70">
        <v>12</v>
      </c>
      <c r="L399" s="70">
        <v>12</v>
      </c>
      <c r="M399" s="71" t="str">
        <f>VLOOKUP(A399,'Item Master'!$A:$D,4,0)</f>
        <v>SK</v>
      </c>
      <c r="N399" s="71">
        <f>IFERROR((VLOOKUP(M399,'UK Freight Rate'!$B$4:$C$8,2,0)*L399),0)</f>
        <v>7.2900462858128376</v>
      </c>
    </row>
    <row r="400" spans="1:14" x14ac:dyDescent="0.75">
      <c r="A400" s="72" t="s">
        <v>203</v>
      </c>
      <c r="B400" s="69" t="s">
        <v>36</v>
      </c>
      <c r="C400" s="69" t="s">
        <v>7508</v>
      </c>
      <c r="D400" s="69" t="s">
        <v>38</v>
      </c>
      <c r="E400" s="69" t="s">
        <v>53</v>
      </c>
      <c r="F400" s="69" t="s">
        <v>7507</v>
      </c>
      <c r="G400" s="69" t="s">
        <v>126</v>
      </c>
      <c r="H400" s="69" t="s">
        <v>4640</v>
      </c>
      <c r="I400" s="69" t="s">
        <v>127</v>
      </c>
      <c r="J400" s="69" t="s">
        <v>128</v>
      </c>
      <c r="K400" s="70">
        <v>40</v>
      </c>
      <c r="L400" s="70">
        <v>40</v>
      </c>
      <c r="M400" s="71" t="str">
        <f>VLOOKUP(A400,'Item Master'!$A:$D,4,0)</f>
        <v>SK</v>
      </c>
      <c r="N400" s="71">
        <f>IFERROR((VLOOKUP(M400,'UK Freight Rate'!$B$4:$C$8,2,0)*L400),0)</f>
        <v>24.30015428604279</v>
      </c>
    </row>
    <row r="401" spans="1:14" x14ac:dyDescent="0.75">
      <c r="A401" s="72" t="s">
        <v>203</v>
      </c>
      <c r="B401" s="69" t="s">
        <v>36</v>
      </c>
      <c r="C401" s="69" t="s">
        <v>8049</v>
      </c>
      <c r="D401" s="69" t="s">
        <v>38</v>
      </c>
      <c r="E401" s="69" t="s">
        <v>53</v>
      </c>
      <c r="F401" s="69" t="s">
        <v>8048</v>
      </c>
      <c r="G401" s="69" t="s">
        <v>205</v>
      </c>
      <c r="H401" s="69" t="s">
        <v>206</v>
      </c>
      <c r="I401" s="69" t="s">
        <v>127</v>
      </c>
      <c r="J401" s="69" t="s">
        <v>128</v>
      </c>
      <c r="K401" s="70">
        <v>200</v>
      </c>
      <c r="L401" s="70">
        <v>200</v>
      </c>
      <c r="M401" s="71" t="str">
        <f>VLOOKUP(A401,'Item Master'!$A:$D,4,0)</f>
        <v>SK</v>
      </c>
      <c r="N401" s="71">
        <f>IFERROR((VLOOKUP(M401,'UK Freight Rate'!$B$4:$C$8,2,0)*L401),0)</f>
        <v>121.50077143021396</v>
      </c>
    </row>
    <row r="402" spans="1:14" x14ac:dyDescent="0.75">
      <c r="A402" s="72" t="s">
        <v>203</v>
      </c>
      <c r="B402" s="69" t="s">
        <v>36</v>
      </c>
      <c r="C402" s="69" t="s">
        <v>7506</v>
      </c>
      <c r="D402" s="69" t="s">
        <v>38</v>
      </c>
      <c r="E402" s="69" t="s">
        <v>53</v>
      </c>
      <c r="F402" s="69" t="s">
        <v>7505</v>
      </c>
      <c r="G402" s="69" t="s">
        <v>165</v>
      </c>
      <c r="H402" s="69" t="s">
        <v>166</v>
      </c>
      <c r="I402" s="69" t="s">
        <v>127</v>
      </c>
      <c r="J402" s="69" t="s">
        <v>128</v>
      </c>
      <c r="K402" s="70">
        <v>8</v>
      </c>
      <c r="L402" s="70">
        <v>8</v>
      </c>
      <c r="M402" s="71" t="str">
        <f>VLOOKUP(A402,'Item Master'!$A:$D,4,0)</f>
        <v>SK</v>
      </c>
      <c r="N402" s="71">
        <f>IFERROR((VLOOKUP(M402,'UK Freight Rate'!$B$4:$C$8,2,0)*L402),0)</f>
        <v>4.8600308572085584</v>
      </c>
    </row>
    <row r="403" spans="1:14" x14ac:dyDescent="0.75">
      <c r="A403" s="72" t="s">
        <v>203</v>
      </c>
      <c r="B403" s="69" t="s">
        <v>36</v>
      </c>
      <c r="C403" s="69" t="s">
        <v>7504</v>
      </c>
      <c r="D403" s="69" t="s">
        <v>38</v>
      </c>
      <c r="E403" s="69" t="s">
        <v>53</v>
      </c>
      <c r="F403" s="69" t="s">
        <v>7503</v>
      </c>
      <c r="G403" s="69" t="s">
        <v>153</v>
      </c>
      <c r="H403" s="69" t="s">
        <v>154</v>
      </c>
      <c r="I403" s="69" t="s">
        <v>127</v>
      </c>
      <c r="J403" s="69" t="s">
        <v>128</v>
      </c>
      <c r="K403" s="70">
        <v>12</v>
      </c>
      <c r="L403" s="70">
        <v>12</v>
      </c>
      <c r="M403" s="71" t="str">
        <f>VLOOKUP(A403,'Item Master'!$A:$D,4,0)</f>
        <v>SK</v>
      </c>
      <c r="N403" s="71">
        <f>IFERROR((VLOOKUP(M403,'UK Freight Rate'!$B$4:$C$8,2,0)*L403),0)</f>
        <v>7.2900462858128376</v>
      </c>
    </row>
    <row r="404" spans="1:14" x14ac:dyDescent="0.75">
      <c r="A404" s="72" t="s">
        <v>203</v>
      </c>
      <c r="B404" s="69" t="s">
        <v>36</v>
      </c>
      <c r="C404" s="69" t="s">
        <v>7502</v>
      </c>
      <c r="D404" s="69" t="s">
        <v>38</v>
      </c>
      <c r="E404" s="69" t="s">
        <v>53</v>
      </c>
      <c r="F404" s="69" t="s">
        <v>7501</v>
      </c>
      <c r="G404" s="69" t="s">
        <v>4852</v>
      </c>
      <c r="H404" s="69" t="s">
        <v>4851</v>
      </c>
      <c r="I404" s="69" t="s">
        <v>127</v>
      </c>
      <c r="J404" s="69" t="s">
        <v>128</v>
      </c>
      <c r="K404" s="70">
        <v>8</v>
      </c>
      <c r="L404" s="70">
        <v>8</v>
      </c>
      <c r="M404" s="71" t="str">
        <f>VLOOKUP(A404,'Item Master'!$A:$D,4,0)</f>
        <v>SK</v>
      </c>
      <c r="N404" s="71">
        <f>IFERROR((VLOOKUP(M404,'UK Freight Rate'!$B$4:$C$8,2,0)*L404),0)</f>
        <v>4.8600308572085584</v>
      </c>
    </row>
    <row r="405" spans="1:14" x14ac:dyDescent="0.75">
      <c r="A405" s="72" t="s">
        <v>203</v>
      </c>
      <c r="B405" s="69" t="s">
        <v>36</v>
      </c>
      <c r="C405" s="69" t="s">
        <v>7500</v>
      </c>
      <c r="D405" s="69" t="s">
        <v>38</v>
      </c>
      <c r="E405" s="69" t="s">
        <v>53</v>
      </c>
      <c r="F405" s="69" t="s">
        <v>7499</v>
      </c>
      <c r="G405" s="69" t="s">
        <v>6898</v>
      </c>
      <c r="H405" s="69" t="s">
        <v>6897</v>
      </c>
      <c r="I405" s="69" t="s">
        <v>127</v>
      </c>
      <c r="J405" s="69" t="s">
        <v>128</v>
      </c>
      <c r="K405" s="70">
        <v>8</v>
      </c>
      <c r="L405" s="70">
        <v>8</v>
      </c>
      <c r="M405" s="71" t="str">
        <f>VLOOKUP(A405,'Item Master'!$A:$D,4,0)</f>
        <v>SK</v>
      </c>
      <c r="N405" s="71">
        <f>IFERROR((VLOOKUP(M405,'UK Freight Rate'!$B$4:$C$8,2,0)*L405),0)</f>
        <v>4.8600308572085584</v>
      </c>
    </row>
    <row r="406" spans="1:14" x14ac:dyDescent="0.75">
      <c r="A406" s="72" t="s">
        <v>203</v>
      </c>
      <c r="B406" s="69" t="s">
        <v>36</v>
      </c>
      <c r="C406" s="69" t="s">
        <v>7498</v>
      </c>
      <c r="D406" s="69" t="s">
        <v>38</v>
      </c>
      <c r="E406" s="69" t="s">
        <v>53</v>
      </c>
      <c r="F406" s="69" t="s">
        <v>7497</v>
      </c>
      <c r="G406" s="69" t="s">
        <v>4425</v>
      </c>
      <c r="H406" s="69" t="s">
        <v>4424</v>
      </c>
      <c r="I406" s="69" t="s">
        <v>127</v>
      </c>
      <c r="J406" s="69" t="s">
        <v>128</v>
      </c>
      <c r="K406" s="70">
        <v>4</v>
      </c>
      <c r="L406" s="70">
        <v>4</v>
      </c>
      <c r="M406" s="71" t="str">
        <f>VLOOKUP(A406,'Item Master'!$A:$D,4,0)</f>
        <v>SK</v>
      </c>
      <c r="N406" s="71">
        <f>IFERROR((VLOOKUP(M406,'UK Freight Rate'!$B$4:$C$8,2,0)*L406),0)</f>
        <v>2.4300154286042792</v>
      </c>
    </row>
    <row r="407" spans="1:14" x14ac:dyDescent="0.75">
      <c r="A407" s="72" t="s">
        <v>203</v>
      </c>
      <c r="B407" s="69" t="s">
        <v>36</v>
      </c>
      <c r="C407" s="69" t="s">
        <v>7983</v>
      </c>
      <c r="D407" s="69" t="s">
        <v>38</v>
      </c>
      <c r="E407" s="69" t="s">
        <v>53</v>
      </c>
      <c r="F407" s="69" t="s">
        <v>7982</v>
      </c>
      <c r="G407" s="69" t="s">
        <v>4475</v>
      </c>
      <c r="H407" s="69" t="s">
        <v>4474</v>
      </c>
      <c r="I407" s="69" t="s">
        <v>127</v>
      </c>
      <c r="J407" s="69" t="s">
        <v>128</v>
      </c>
      <c r="K407" s="70">
        <v>12</v>
      </c>
      <c r="L407" s="70">
        <v>12</v>
      </c>
      <c r="M407" s="71" t="str">
        <f>VLOOKUP(A407,'Item Master'!$A:$D,4,0)</f>
        <v>SK</v>
      </c>
      <c r="N407" s="71">
        <f>IFERROR((VLOOKUP(M407,'UK Freight Rate'!$B$4:$C$8,2,0)*L407),0)</f>
        <v>7.2900462858128376</v>
      </c>
    </row>
    <row r="408" spans="1:14" x14ac:dyDescent="0.75">
      <c r="A408" s="72" t="s">
        <v>203</v>
      </c>
      <c r="B408" s="69" t="s">
        <v>36</v>
      </c>
      <c r="C408" s="69" t="s">
        <v>7496</v>
      </c>
      <c r="D408" s="69" t="s">
        <v>38</v>
      </c>
      <c r="E408" s="69" t="s">
        <v>53</v>
      </c>
      <c r="F408" s="69" t="s">
        <v>7495</v>
      </c>
      <c r="G408" s="69" t="s">
        <v>7364</v>
      </c>
      <c r="H408" s="69" t="s">
        <v>7363</v>
      </c>
      <c r="I408" s="69" t="s">
        <v>127</v>
      </c>
      <c r="J408" s="69" t="s">
        <v>128</v>
      </c>
      <c r="K408" s="70">
        <v>24</v>
      </c>
      <c r="L408" s="70">
        <v>24</v>
      </c>
      <c r="M408" s="71" t="str">
        <f>VLOOKUP(A408,'Item Master'!$A:$D,4,0)</f>
        <v>SK</v>
      </c>
      <c r="N408" s="71">
        <f>IFERROR((VLOOKUP(M408,'UK Freight Rate'!$B$4:$C$8,2,0)*L408),0)</f>
        <v>14.580092571625675</v>
      </c>
    </row>
    <row r="409" spans="1:14" x14ac:dyDescent="0.75">
      <c r="A409" s="72" t="s">
        <v>203</v>
      </c>
      <c r="B409" s="69" t="s">
        <v>36</v>
      </c>
      <c r="C409" s="69" t="s">
        <v>7494</v>
      </c>
      <c r="D409" s="69" t="s">
        <v>38</v>
      </c>
      <c r="E409" s="69" t="s">
        <v>53</v>
      </c>
      <c r="F409" s="69" t="s">
        <v>7493</v>
      </c>
      <c r="G409" s="69" t="s">
        <v>4459</v>
      </c>
      <c r="H409" s="69" t="s">
        <v>4458</v>
      </c>
      <c r="I409" s="69" t="s">
        <v>127</v>
      </c>
      <c r="J409" s="69" t="s">
        <v>128</v>
      </c>
      <c r="K409" s="70">
        <v>12</v>
      </c>
      <c r="L409" s="70">
        <v>12</v>
      </c>
      <c r="M409" s="71" t="str">
        <f>VLOOKUP(A409,'Item Master'!$A:$D,4,0)</f>
        <v>SK</v>
      </c>
      <c r="N409" s="71">
        <f>IFERROR((VLOOKUP(M409,'UK Freight Rate'!$B$4:$C$8,2,0)*L409),0)</f>
        <v>7.2900462858128376</v>
      </c>
    </row>
    <row r="410" spans="1:14" x14ac:dyDescent="0.75">
      <c r="A410" s="72" t="s">
        <v>203</v>
      </c>
      <c r="B410" s="69" t="s">
        <v>36</v>
      </c>
      <c r="C410" s="69" t="s">
        <v>7492</v>
      </c>
      <c r="D410" s="69" t="s">
        <v>38</v>
      </c>
      <c r="E410" s="69" t="s">
        <v>53</v>
      </c>
      <c r="F410" s="69" t="s">
        <v>7491</v>
      </c>
      <c r="G410" s="69" t="s">
        <v>7490</v>
      </c>
      <c r="H410" s="69" t="s">
        <v>7489</v>
      </c>
      <c r="I410" s="69" t="s">
        <v>127</v>
      </c>
      <c r="J410" s="69" t="s">
        <v>128</v>
      </c>
      <c r="K410" s="70">
        <v>8</v>
      </c>
      <c r="L410" s="70">
        <v>8</v>
      </c>
      <c r="M410" s="71" t="str">
        <f>VLOOKUP(A410,'Item Master'!$A:$D,4,0)</f>
        <v>SK</v>
      </c>
      <c r="N410" s="71">
        <f>IFERROR((VLOOKUP(M410,'UK Freight Rate'!$B$4:$C$8,2,0)*L410),0)</f>
        <v>4.8600308572085584</v>
      </c>
    </row>
    <row r="411" spans="1:14" x14ac:dyDescent="0.75">
      <c r="A411" s="72" t="s">
        <v>203</v>
      </c>
      <c r="B411" s="69" t="s">
        <v>36</v>
      </c>
      <c r="C411" s="69" t="s">
        <v>7488</v>
      </c>
      <c r="D411" s="69" t="s">
        <v>38</v>
      </c>
      <c r="E411" s="69" t="s">
        <v>53</v>
      </c>
      <c r="F411" s="69" t="s">
        <v>7487</v>
      </c>
      <c r="G411" s="69" t="s">
        <v>6902</v>
      </c>
      <c r="H411" s="69" t="s">
        <v>6901</v>
      </c>
      <c r="I411" s="69" t="s">
        <v>127</v>
      </c>
      <c r="J411" s="69" t="s">
        <v>128</v>
      </c>
      <c r="K411" s="70">
        <v>4</v>
      </c>
      <c r="L411" s="70">
        <v>4</v>
      </c>
      <c r="M411" s="71" t="str">
        <f>VLOOKUP(A411,'Item Master'!$A:$D,4,0)</f>
        <v>SK</v>
      </c>
      <c r="N411" s="71">
        <f>IFERROR((VLOOKUP(M411,'UK Freight Rate'!$B$4:$C$8,2,0)*L411),0)</f>
        <v>2.4300154286042792</v>
      </c>
    </row>
    <row r="412" spans="1:14" x14ac:dyDescent="0.75">
      <c r="A412" s="72" t="s">
        <v>203</v>
      </c>
      <c r="B412" s="69" t="s">
        <v>36</v>
      </c>
      <c r="C412" s="69" t="s">
        <v>8047</v>
      </c>
      <c r="D412" s="69" t="s">
        <v>38</v>
      </c>
      <c r="E412" s="69" t="s">
        <v>53</v>
      </c>
      <c r="F412" s="69" t="s">
        <v>8046</v>
      </c>
      <c r="G412" s="69" t="s">
        <v>149</v>
      </c>
      <c r="H412" s="69" t="s">
        <v>150</v>
      </c>
      <c r="I412" s="69" t="s">
        <v>127</v>
      </c>
      <c r="J412" s="69" t="s">
        <v>128</v>
      </c>
      <c r="K412" s="70">
        <v>28</v>
      </c>
      <c r="L412" s="70">
        <v>28</v>
      </c>
      <c r="M412" s="71" t="str">
        <f>VLOOKUP(A412,'Item Master'!$A:$D,4,0)</f>
        <v>SK</v>
      </c>
      <c r="N412" s="71">
        <f>IFERROR((VLOOKUP(M412,'UK Freight Rate'!$B$4:$C$8,2,0)*L412),0)</f>
        <v>17.010108000229955</v>
      </c>
    </row>
    <row r="413" spans="1:14" x14ac:dyDescent="0.75">
      <c r="A413" s="72" t="s">
        <v>203</v>
      </c>
      <c r="B413" s="69" t="s">
        <v>36</v>
      </c>
      <c r="C413" s="69" t="s">
        <v>7486</v>
      </c>
      <c r="D413" s="69" t="s">
        <v>38</v>
      </c>
      <c r="E413" s="69" t="s">
        <v>53</v>
      </c>
      <c r="F413" s="69" t="s">
        <v>7485</v>
      </c>
      <c r="G413" s="69" t="s">
        <v>7484</v>
      </c>
      <c r="H413" s="69" t="s">
        <v>7483</v>
      </c>
      <c r="I413" s="69" t="s">
        <v>127</v>
      </c>
      <c r="J413" s="69" t="s">
        <v>128</v>
      </c>
      <c r="K413" s="70">
        <v>4</v>
      </c>
      <c r="L413" s="70">
        <v>4</v>
      </c>
      <c r="M413" s="71" t="str">
        <f>VLOOKUP(A413,'Item Master'!$A:$D,4,0)</f>
        <v>SK</v>
      </c>
      <c r="N413" s="71">
        <f>IFERROR((VLOOKUP(M413,'UK Freight Rate'!$B$4:$C$8,2,0)*L413),0)</f>
        <v>2.4300154286042792</v>
      </c>
    </row>
    <row r="414" spans="1:14" x14ac:dyDescent="0.75">
      <c r="A414" s="72" t="s">
        <v>203</v>
      </c>
      <c r="B414" s="69" t="s">
        <v>36</v>
      </c>
      <c r="C414" s="69" t="s">
        <v>7482</v>
      </c>
      <c r="D414" s="69" t="s">
        <v>38</v>
      </c>
      <c r="E414" s="69" t="s">
        <v>53</v>
      </c>
      <c r="F414" s="69" t="s">
        <v>7481</v>
      </c>
      <c r="G414" s="69" t="s">
        <v>161</v>
      </c>
      <c r="H414" s="69" t="s">
        <v>162</v>
      </c>
      <c r="I414" s="69" t="s">
        <v>127</v>
      </c>
      <c r="J414" s="69" t="s">
        <v>128</v>
      </c>
      <c r="K414" s="70">
        <v>240</v>
      </c>
      <c r="L414" s="70">
        <v>240</v>
      </c>
      <c r="M414" s="71" t="str">
        <f>VLOOKUP(A414,'Item Master'!$A:$D,4,0)</f>
        <v>SK</v>
      </c>
      <c r="N414" s="71">
        <f>IFERROR((VLOOKUP(M414,'UK Freight Rate'!$B$4:$C$8,2,0)*L414),0)</f>
        <v>145.80092571625676</v>
      </c>
    </row>
    <row r="415" spans="1:14" x14ac:dyDescent="0.75">
      <c r="A415" s="72" t="s">
        <v>203</v>
      </c>
      <c r="B415" s="69" t="s">
        <v>36</v>
      </c>
      <c r="C415" s="69" t="s">
        <v>7480</v>
      </c>
      <c r="D415" s="69" t="s">
        <v>38</v>
      </c>
      <c r="E415" s="69" t="s">
        <v>53</v>
      </c>
      <c r="F415" s="69" t="s">
        <v>7479</v>
      </c>
      <c r="G415" s="69" t="s">
        <v>5073</v>
      </c>
      <c r="H415" s="69" t="s">
        <v>5072</v>
      </c>
      <c r="I415" s="69" t="s">
        <v>127</v>
      </c>
      <c r="J415" s="69" t="s">
        <v>128</v>
      </c>
      <c r="K415" s="70">
        <v>4</v>
      </c>
      <c r="L415" s="70">
        <v>4</v>
      </c>
      <c r="M415" s="71" t="str">
        <f>VLOOKUP(A415,'Item Master'!$A:$D,4,0)</f>
        <v>SK</v>
      </c>
      <c r="N415" s="71">
        <f>IFERROR((VLOOKUP(M415,'UK Freight Rate'!$B$4:$C$8,2,0)*L415),0)</f>
        <v>2.4300154286042792</v>
      </c>
    </row>
    <row r="416" spans="1:14" x14ac:dyDescent="0.75">
      <c r="A416" s="72" t="s">
        <v>203</v>
      </c>
      <c r="B416" s="69" t="s">
        <v>36</v>
      </c>
      <c r="C416" s="69" t="s">
        <v>7478</v>
      </c>
      <c r="D416" s="69" t="s">
        <v>38</v>
      </c>
      <c r="E416" s="69" t="s">
        <v>53</v>
      </c>
      <c r="F416" s="69" t="s">
        <v>7477</v>
      </c>
      <c r="G416" s="69" t="s">
        <v>139</v>
      </c>
      <c r="H416" s="69" t="s">
        <v>140</v>
      </c>
      <c r="I416" s="69" t="s">
        <v>127</v>
      </c>
      <c r="J416" s="69" t="s">
        <v>128</v>
      </c>
      <c r="K416" s="70">
        <v>12</v>
      </c>
      <c r="L416" s="70">
        <v>12</v>
      </c>
      <c r="M416" s="71" t="str">
        <f>VLOOKUP(A416,'Item Master'!$A:$D,4,0)</f>
        <v>SK</v>
      </c>
      <c r="N416" s="71">
        <f>IFERROR((VLOOKUP(M416,'UK Freight Rate'!$B$4:$C$8,2,0)*L416),0)</f>
        <v>7.2900462858128376</v>
      </c>
    </row>
    <row r="417" spans="1:14" x14ac:dyDescent="0.75">
      <c r="A417" s="72" t="s">
        <v>203</v>
      </c>
      <c r="B417" s="69" t="s">
        <v>36</v>
      </c>
      <c r="C417" s="69" t="s">
        <v>7476</v>
      </c>
      <c r="D417" s="69" t="s">
        <v>38</v>
      </c>
      <c r="E417" s="69" t="s">
        <v>53</v>
      </c>
      <c r="F417" s="69" t="s">
        <v>7475</v>
      </c>
      <c r="G417" s="69" t="s">
        <v>131</v>
      </c>
      <c r="H417" s="69" t="s">
        <v>132</v>
      </c>
      <c r="I417" s="69" t="s">
        <v>127</v>
      </c>
      <c r="J417" s="69" t="s">
        <v>128</v>
      </c>
      <c r="K417" s="70">
        <v>20</v>
      </c>
      <c r="L417" s="70">
        <v>20</v>
      </c>
      <c r="M417" s="71" t="str">
        <f>VLOOKUP(A417,'Item Master'!$A:$D,4,0)</f>
        <v>SK</v>
      </c>
      <c r="N417" s="71">
        <f>IFERROR((VLOOKUP(M417,'UK Freight Rate'!$B$4:$C$8,2,0)*L417),0)</f>
        <v>12.150077143021395</v>
      </c>
    </row>
    <row r="418" spans="1:14" x14ac:dyDescent="0.75">
      <c r="A418" s="72" t="s">
        <v>203</v>
      </c>
      <c r="B418" s="69" t="s">
        <v>36</v>
      </c>
      <c r="C418" s="69" t="s">
        <v>7474</v>
      </c>
      <c r="D418" s="69" t="s">
        <v>38</v>
      </c>
      <c r="E418" s="69" t="s">
        <v>53</v>
      </c>
      <c r="F418" s="69" t="s">
        <v>7473</v>
      </c>
      <c r="G418" s="69" t="s">
        <v>4662</v>
      </c>
      <c r="H418" s="69" t="s">
        <v>4661</v>
      </c>
      <c r="I418" s="69" t="s">
        <v>127</v>
      </c>
      <c r="J418" s="69" t="s">
        <v>128</v>
      </c>
      <c r="K418" s="70">
        <v>4</v>
      </c>
      <c r="L418" s="70">
        <v>4</v>
      </c>
      <c r="M418" s="71" t="str">
        <f>VLOOKUP(A418,'Item Master'!$A:$D,4,0)</f>
        <v>SK</v>
      </c>
      <c r="N418" s="71">
        <f>IFERROR((VLOOKUP(M418,'UK Freight Rate'!$B$4:$C$8,2,0)*L418),0)</f>
        <v>2.4300154286042792</v>
      </c>
    </row>
    <row r="419" spans="1:14" x14ac:dyDescent="0.75">
      <c r="A419" s="72" t="s">
        <v>203</v>
      </c>
      <c r="B419" s="69" t="s">
        <v>36</v>
      </c>
      <c r="C419" s="69" t="s">
        <v>7472</v>
      </c>
      <c r="D419" s="69" t="s">
        <v>38</v>
      </c>
      <c r="E419" s="69" t="s">
        <v>53</v>
      </c>
      <c r="F419" s="69" t="s">
        <v>7471</v>
      </c>
      <c r="G419" s="69" t="s">
        <v>216</v>
      </c>
      <c r="H419" s="69" t="s">
        <v>217</v>
      </c>
      <c r="I419" s="69" t="s">
        <v>127</v>
      </c>
      <c r="J419" s="69" t="s">
        <v>128</v>
      </c>
      <c r="K419" s="70">
        <v>8</v>
      </c>
      <c r="L419" s="70">
        <v>8</v>
      </c>
      <c r="M419" s="71" t="str">
        <f>VLOOKUP(A419,'Item Master'!$A:$D,4,0)</f>
        <v>SK</v>
      </c>
      <c r="N419" s="71">
        <f>IFERROR((VLOOKUP(M419,'UK Freight Rate'!$B$4:$C$8,2,0)*L419),0)</f>
        <v>4.8600308572085584</v>
      </c>
    </row>
    <row r="420" spans="1:14" x14ac:dyDescent="0.75">
      <c r="A420" s="72" t="s">
        <v>203</v>
      </c>
      <c r="B420" s="69" t="s">
        <v>36</v>
      </c>
      <c r="C420" s="69" t="s">
        <v>7470</v>
      </c>
      <c r="D420" s="69" t="s">
        <v>38</v>
      </c>
      <c r="E420" s="69" t="s">
        <v>53</v>
      </c>
      <c r="F420" s="69" t="s">
        <v>7469</v>
      </c>
      <c r="G420" s="69" t="s">
        <v>207</v>
      </c>
      <c r="H420" s="69" t="s">
        <v>4706</v>
      </c>
      <c r="I420" s="69" t="s">
        <v>127</v>
      </c>
      <c r="J420" s="69" t="s">
        <v>128</v>
      </c>
      <c r="K420" s="70">
        <v>120</v>
      </c>
      <c r="L420" s="70">
        <v>120</v>
      </c>
      <c r="M420" s="71" t="str">
        <f>VLOOKUP(A420,'Item Master'!$A:$D,4,0)</f>
        <v>SK</v>
      </c>
      <c r="N420" s="71">
        <f>IFERROR((VLOOKUP(M420,'UK Freight Rate'!$B$4:$C$8,2,0)*L420),0)</f>
        <v>72.900462858128378</v>
      </c>
    </row>
    <row r="421" spans="1:14" x14ac:dyDescent="0.75">
      <c r="A421" s="72" t="s">
        <v>203</v>
      </c>
      <c r="B421" s="69" t="s">
        <v>36</v>
      </c>
      <c r="C421" s="69" t="s">
        <v>7466</v>
      </c>
      <c r="D421" s="69" t="s">
        <v>38</v>
      </c>
      <c r="E421" s="69" t="s">
        <v>53</v>
      </c>
      <c r="F421" s="69" t="s">
        <v>7465</v>
      </c>
      <c r="G421" s="69" t="s">
        <v>6890</v>
      </c>
      <c r="H421" s="69" t="s">
        <v>6889</v>
      </c>
      <c r="I421" s="69" t="s">
        <v>127</v>
      </c>
      <c r="J421" s="69" t="s">
        <v>128</v>
      </c>
      <c r="K421" s="70">
        <v>4</v>
      </c>
      <c r="L421" s="70">
        <v>4</v>
      </c>
      <c r="M421" s="71" t="str">
        <f>VLOOKUP(A421,'Item Master'!$A:$D,4,0)</f>
        <v>SK</v>
      </c>
      <c r="N421" s="71">
        <f>IFERROR((VLOOKUP(M421,'UK Freight Rate'!$B$4:$C$8,2,0)*L421),0)</f>
        <v>2.4300154286042792</v>
      </c>
    </row>
    <row r="422" spans="1:14" x14ac:dyDescent="0.75">
      <c r="A422" s="72" t="s">
        <v>203</v>
      </c>
      <c r="B422" s="69" t="s">
        <v>36</v>
      </c>
      <c r="C422" s="69" t="s">
        <v>7464</v>
      </c>
      <c r="D422" s="69" t="s">
        <v>38</v>
      </c>
      <c r="E422" s="69" t="s">
        <v>53</v>
      </c>
      <c r="F422" s="69" t="s">
        <v>7463</v>
      </c>
      <c r="G422" s="69" t="s">
        <v>157</v>
      </c>
      <c r="H422" s="69" t="s">
        <v>158</v>
      </c>
      <c r="I422" s="69" t="s">
        <v>127</v>
      </c>
      <c r="J422" s="69" t="s">
        <v>128</v>
      </c>
      <c r="K422" s="70">
        <v>240</v>
      </c>
      <c r="L422" s="70">
        <v>240</v>
      </c>
      <c r="M422" s="71" t="str">
        <f>VLOOKUP(A422,'Item Master'!$A:$D,4,0)</f>
        <v>SK</v>
      </c>
      <c r="N422" s="71">
        <f>IFERROR((VLOOKUP(M422,'UK Freight Rate'!$B$4:$C$8,2,0)*L422),0)</f>
        <v>145.80092571625676</v>
      </c>
    </row>
    <row r="423" spans="1:14" x14ac:dyDescent="0.75">
      <c r="A423" s="72" t="s">
        <v>203</v>
      </c>
      <c r="B423" s="69" t="s">
        <v>36</v>
      </c>
      <c r="C423" s="69" t="s">
        <v>7462</v>
      </c>
      <c r="D423" s="69" t="s">
        <v>38</v>
      </c>
      <c r="E423" s="69" t="s">
        <v>53</v>
      </c>
      <c r="F423" s="69" t="s">
        <v>7461</v>
      </c>
      <c r="G423" s="69" t="s">
        <v>6878</v>
      </c>
      <c r="H423" s="69" t="s">
        <v>6877</v>
      </c>
      <c r="I423" s="69" t="s">
        <v>127</v>
      </c>
      <c r="J423" s="69" t="s">
        <v>128</v>
      </c>
      <c r="K423" s="70">
        <v>24</v>
      </c>
      <c r="L423" s="70">
        <v>24</v>
      </c>
      <c r="M423" s="71" t="str">
        <f>VLOOKUP(A423,'Item Master'!$A:$D,4,0)</f>
        <v>SK</v>
      </c>
      <c r="N423" s="71">
        <f>IFERROR((VLOOKUP(M423,'UK Freight Rate'!$B$4:$C$8,2,0)*L423),0)</f>
        <v>14.580092571625675</v>
      </c>
    </row>
    <row r="424" spans="1:14" x14ac:dyDescent="0.75">
      <c r="A424" s="72" t="s">
        <v>203</v>
      </c>
      <c r="B424" s="69" t="s">
        <v>36</v>
      </c>
      <c r="C424" s="69" t="s">
        <v>7460</v>
      </c>
      <c r="D424" s="69" t="s">
        <v>38</v>
      </c>
      <c r="E424" s="69" t="s">
        <v>53</v>
      </c>
      <c r="F424" s="69" t="s">
        <v>7459</v>
      </c>
      <c r="G424" s="69" t="s">
        <v>165</v>
      </c>
      <c r="H424" s="69" t="s">
        <v>166</v>
      </c>
      <c r="I424" s="69" t="s">
        <v>127</v>
      </c>
      <c r="J424" s="69" t="s">
        <v>128</v>
      </c>
      <c r="K424" s="70">
        <v>20</v>
      </c>
      <c r="L424" s="70">
        <v>20</v>
      </c>
      <c r="M424" s="71" t="str">
        <f>VLOOKUP(A424,'Item Master'!$A:$D,4,0)</f>
        <v>SK</v>
      </c>
      <c r="N424" s="71">
        <f>IFERROR((VLOOKUP(M424,'UK Freight Rate'!$B$4:$C$8,2,0)*L424),0)</f>
        <v>12.150077143021395</v>
      </c>
    </row>
    <row r="425" spans="1:14" x14ac:dyDescent="0.75">
      <c r="A425" s="72" t="s">
        <v>203</v>
      </c>
      <c r="B425" s="69" t="s">
        <v>36</v>
      </c>
      <c r="C425" s="69" t="s">
        <v>7458</v>
      </c>
      <c r="D425" s="69" t="s">
        <v>38</v>
      </c>
      <c r="E425" s="69" t="s">
        <v>53</v>
      </c>
      <c r="F425" s="69" t="s">
        <v>7457</v>
      </c>
      <c r="G425" s="69" t="s">
        <v>151</v>
      </c>
      <c r="H425" s="69" t="s">
        <v>152</v>
      </c>
      <c r="I425" s="69" t="s">
        <v>127</v>
      </c>
      <c r="J425" s="69" t="s">
        <v>128</v>
      </c>
      <c r="K425" s="70">
        <v>12</v>
      </c>
      <c r="L425" s="70">
        <v>12</v>
      </c>
      <c r="M425" s="71" t="str">
        <f>VLOOKUP(A425,'Item Master'!$A:$D,4,0)</f>
        <v>SK</v>
      </c>
      <c r="N425" s="71">
        <f>IFERROR((VLOOKUP(M425,'UK Freight Rate'!$B$4:$C$8,2,0)*L425),0)</f>
        <v>7.2900462858128376</v>
      </c>
    </row>
    <row r="426" spans="1:14" x14ac:dyDescent="0.75">
      <c r="A426" s="72" t="s">
        <v>203</v>
      </c>
      <c r="B426" s="69" t="s">
        <v>36</v>
      </c>
      <c r="C426" s="69" t="s">
        <v>7456</v>
      </c>
      <c r="D426" s="69" t="s">
        <v>38</v>
      </c>
      <c r="E426" s="69" t="s">
        <v>53</v>
      </c>
      <c r="F426" s="69" t="s">
        <v>7455</v>
      </c>
      <c r="G426" s="69" t="s">
        <v>159</v>
      </c>
      <c r="H426" s="69" t="s">
        <v>160</v>
      </c>
      <c r="I426" s="69" t="s">
        <v>127</v>
      </c>
      <c r="J426" s="69" t="s">
        <v>128</v>
      </c>
      <c r="K426" s="70">
        <v>12</v>
      </c>
      <c r="L426" s="70">
        <v>12</v>
      </c>
      <c r="M426" s="71" t="str">
        <f>VLOOKUP(A426,'Item Master'!$A:$D,4,0)</f>
        <v>SK</v>
      </c>
      <c r="N426" s="71">
        <f>IFERROR((VLOOKUP(M426,'UK Freight Rate'!$B$4:$C$8,2,0)*L426),0)</f>
        <v>7.2900462858128376</v>
      </c>
    </row>
    <row r="427" spans="1:14" x14ac:dyDescent="0.75">
      <c r="A427" s="72" t="s">
        <v>203</v>
      </c>
      <c r="B427" s="69" t="s">
        <v>36</v>
      </c>
      <c r="C427" s="69" t="s">
        <v>7454</v>
      </c>
      <c r="D427" s="69" t="s">
        <v>38</v>
      </c>
      <c r="E427" s="69" t="s">
        <v>53</v>
      </c>
      <c r="F427" s="69" t="s">
        <v>7453</v>
      </c>
      <c r="G427" s="69" t="s">
        <v>159</v>
      </c>
      <c r="H427" s="69" t="s">
        <v>160</v>
      </c>
      <c r="I427" s="69" t="s">
        <v>127</v>
      </c>
      <c r="J427" s="69" t="s">
        <v>128</v>
      </c>
      <c r="K427" s="70">
        <v>8</v>
      </c>
      <c r="L427" s="70">
        <v>8</v>
      </c>
      <c r="M427" s="71" t="str">
        <f>VLOOKUP(A427,'Item Master'!$A:$D,4,0)</f>
        <v>SK</v>
      </c>
      <c r="N427" s="71">
        <f>IFERROR((VLOOKUP(M427,'UK Freight Rate'!$B$4:$C$8,2,0)*L427),0)</f>
        <v>4.8600308572085584</v>
      </c>
    </row>
    <row r="428" spans="1:14" x14ac:dyDescent="0.75">
      <c r="A428" s="72" t="s">
        <v>203</v>
      </c>
      <c r="B428" s="69" t="s">
        <v>36</v>
      </c>
      <c r="C428" s="69" t="s">
        <v>8290</v>
      </c>
      <c r="D428" s="69" t="s">
        <v>38</v>
      </c>
      <c r="E428" s="69" t="s">
        <v>53</v>
      </c>
      <c r="F428" s="69" t="s">
        <v>8289</v>
      </c>
      <c r="G428" s="69" t="s">
        <v>129</v>
      </c>
      <c r="H428" s="69" t="s">
        <v>130</v>
      </c>
      <c r="I428" s="69" t="s">
        <v>127</v>
      </c>
      <c r="J428" s="69" t="s">
        <v>128</v>
      </c>
      <c r="K428" s="70">
        <v>196</v>
      </c>
      <c r="L428" s="70">
        <v>196</v>
      </c>
      <c r="M428" s="71" t="str">
        <f>VLOOKUP(A428,'Item Master'!$A:$D,4,0)</f>
        <v>SK</v>
      </c>
      <c r="N428" s="71">
        <f>IFERROR((VLOOKUP(M428,'UK Freight Rate'!$B$4:$C$8,2,0)*L428),0)</f>
        <v>119.07075600160968</v>
      </c>
    </row>
    <row r="429" spans="1:14" x14ac:dyDescent="0.75">
      <c r="A429" s="72" t="s">
        <v>203</v>
      </c>
      <c r="B429" s="69" t="s">
        <v>36</v>
      </c>
      <c r="C429" s="69" t="s">
        <v>7450</v>
      </c>
      <c r="D429" s="69" t="s">
        <v>38</v>
      </c>
      <c r="E429" s="69" t="s">
        <v>53</v>
      </c>
      <c r="F429" s="69" t="s">
        <v>7449</v>
      </c>
      <c r="G429" s="69" t="s">
        <v>7318</v>
      </c>
      <c r="H429" s="69" t="s">
        <v>7317</v>
      </c>
      <c r="I429" s="69" t="s">
        <v>127</v>
      </c>
      <c r="J429" s="69" t="s">
        <v>128</v>
      </c>
      <c r="K429" s="70">
        <v>20</v>
      </c>
      <c r="L429" s="70">
        <v>20</v>
      </c>
      <c r="M429" s="71" t="str">
        <f>VLOOKUP(A429,'Item Master'!$A:$D,4,0)</f>
        <v>SK</v>
      </c>
      <c r="N429" s="71">
        <f>IFERROR((VLOOKUP(M429,'UK Freight Rate'!$B$4:$C$8,2,0)*L429),0)</f>
        <v>12.150077143021395</v>
      </c>
    </row>
    <row r="430" spans="1:14" x14ac:dyDescent="0.75">
      <c r="A430" s="72" t="s">
        <v>203</v>
      </c>
      <c r="B430" s="69" t="s">
        <v>36</v>
      </c>
      <c r="C430" s="69" t="s">
        <v>8288</v>
      </c>
      <c r="D430" s="69" t="s">
        <v>38</v>
      </c>
      <c r="E430" s="69" t="s">
        <v>53</v>
      </c>
      <c r="F430" s="69" t="s">
        <v>8287</v>
      </c>
      <c r="G430" s="69" t="s">
        <v>6886</v>
      </c>
      <c r="H430" s="69" t="s">
        <v>6885</v>
      </c>
      <c r="I430" s="69" t="s">
        <v>127</v>
      </c>
      <c r="J430" s="69" t="s">
        <v>128</v>
      </c>
      <c r="K430" s="70">
        <v>4</v>
      </c>
      <c r="L430" s="70">
        <v>4</v>
      </c>
      <c r="M430" s="71" t="str">
        <f>VLOOKUP(A430,'Item Master'!$A:$D,4,0)</f>
        <v>SK</v>
      </c>
      <c r="N430" s="71">
        <f>IFERROR((VLOOKUP(M430,'UK Freight Rate'!$B$4:$C$8,2,0)*L430),0)</f>
        <v>2.4300154286042792</v>
      </c>
    </row>
    <row r="431" spans="1:14" x14ac:dyDescent="0.75">
      <c r="A431" s="72" t="s">
        <v>203</v>
      </c>
      <c r="B431" s="69" t="s">
        <v>36</v>
      </c>
      <c r="C431" s="69" t="s">
        <v>8286</v>
      </c>
      <c r="D431" s="69" t="s">
        <v>38</v>
      </c>
      <c r="E431" s="69" t="s">
        <v>53</v>
      </c>
      <c r="F431" s="69" t="s">
        <v>8285</v>
      </c>
      <c r="G431" s="69" t="s">
        <v>4800</v>
      </c>
      <c r="H431" s="69" t="s">
        <v>4799</v>
      </c>
      <c r="I431" s="69" t="s">
        <v>127</v>
      </c>
      <c r="J431" s="69" t="s">
        <v>128</v>
      </c>
      <c r="K431" s="70">
        <v>12</v>
      </c>
      <c r="L431" s="70">
        <v>12</v>
      </c>
      <c r="M431" s="71" t="str">
        <f>VLOOKUP(A431,'Item Master'!$A:$D,4,0)</f>
        <v>SK</v>
      </c>
      <c r="N431" s="71">
        <f>IFERROR((VLOOKUP(M431,'UK Freight Rate'!$B$4:$C$8,2,0)*L431),0)</f>
        <v>7.2900462858128376</v>
      </c>
    </row>
    <row r="432" spans="1:14" x14ac:dyDescent="0.75">
      <c r="A432" s="72" t="s">
        <v>203</v>
      </c>
      <c r="B432" s="69" t="s">
        <v>36</v>
      </c>
      <c r="C432" s="69" t="s">
        <v>7979</v>
      </c>
      <c r="D432" s="69" t="s">
        <v>38</v>
      </c>
      <c r="E432" s="69" t="s">
        <v>53</v>
      </c>
      <c r="F432" s="69" t="s">
        <v>7978</v>
      </c>
      <c r="G432" s="69" t="s">
        <v>4648</v>
      </c>
      <c r="H432" s="69" t="s">
        <v>4647</v>
      </c>
      <c r="I432" s="69" t="s">
        <v>127</v>
      </c>
      <c r="J432" s="69" t="s">
        <v>128</v>
      </c>
      <c r="K432" s="70">
        <v>40</v>
      </c>
      <c r="L432" s="70">
        <v>40</v>
      </c>
      <c r="M432" s="71" t="str">
        <f>VLOOKUP(A432,'Item Master'!$A:$D,4,0)</f>
        <v>SK</v>
      </c>
      <c r="N432" s="71">
        <f>IFERROR((VLOOKUP(M432,'UK Freight Rate'!$B$4:$C$8,2,0)*L432),0)</f>
        <v>24.30015428604279</v>
      </c>
    </row>
    <row r="433" spans="1:14" x14ac:dyDescent="0.75">
      <c r="A433" s="72" t="s">
        <v>203</v>
      </c>
      <c r="B433" s="69" t="s">
        <v>36</v>
      </c>
      <c r="C433" s="69" t="s">
        <v>7442</v>
      </c>
      <c r="D433" s="69" t="s">
        <v>38</v>
      </c>
      <c r="E433" s="69" t="s">
        <v>53</v>
      </c>
      <c r="F433" s="69" t="s">
        <v>7441</v>
      </c>
      <c r="G433" s="69" t="s">
        <v>183</v>
      </c>
      <c r="H433" s="69" t="s">
        <v>184</v>
      </c>
      <c r="I433" s="69" t="s">
        <v>127</v>
      </c>
      <c r="J433" s="69" t="s">
        <v>128</v>
      </c>
      <c r="K433" s="70">
        <v>12</v>
      </c>
      <c r="L433" s="70">
        <v>12</v>
      </c>
      <c r="M433" s="71" t="str">
        <f>VLOOKUP(A433,'Item Master'!$A:$D,4,0)</f>
        <v>SK</v>
      </c>
      <c r="N433" s="71">
        <f>IFERROR((VLOOKUP(M433,'UK Freight Rate'!$B$4:$C$8,2,0)*L433),0)</f>
        <v>7.2900462858128376</v>
      </c>
    </row>
    <row r="434" spans="1:14" x14ac:dyDescent="0.75">
      <c r="A434" s="72" t="s">
        <v>203</v>
      </c>
      <c r="B434" s="69" t="s">
        <v>36</v>
      </c>
      <c r="C434" s="69" t="s">
        <v>8043</v>
      </c>
      <c r="D434" s="69" t="s">
        <v>38</v>
      </c>
      <c r="E434" s="69" t="s">
        <v>53</v>
      </c>
      <c r="F434" s="69" t="s">
        <v>8042</v>
      </c>
      <c r="G434" s="69" t="s">
        <v>185</v>
      </c>
      <c r="H434" s="69" t="s">
        <v>186</v>
      </c>
      <c r="I434" s="69" t="s">
        <v>127</v>
      </c>
      <c r="J434" s="69" t="s">
        <v>128</v>
      </c>
      <c r="K434" s="70">
        <v>72</v>
      </c>
      <c r="L434" s="70">
        <v>72</v>
      </c>
      <c r="M434" s="71" t="str">
        <f>VLOOKUP(A434,'Item Master'!$A:$D,4,0)</f>
        <v>SK</v>
      </c>
      <c r="N434" s="71">
        <f>IFERROR((VLOOKUP(M434,'UK Freight Rate'!$B$4:$C$8,2,0)*L434),0)</f>
        <v>43.740277714877024</v>
      </c>
    </row>
    <row r="435" spans="1:14" x14ac:dyDescent="0.75">
      <c r="A435" s="72" t="s">
        <v>203</v>
      </c>
      <c r="B435" s="69" t="s">
        <v>36</v>
      </c>
      <c r="C435" s="69" t="s">
        <v>7440</v>
      </c>
      <c r="D435" s="69" t="s">
        <v>38</v>
      </c>
      <c r="E435" s="69" t="s">
        <v>53</v>
      </c>
      <c r="F435" s="69" t="s">
        <v>7439</v>
      </c>
      <c r="G435" s="69" t="s">
        <v>7094</v>
      </c>
      <c r="H435" s="69" t="s">
        <v>7093</v>
      </c>
      <c r="I435" s="69" t="s">
        <v>127</v>
      </c>
      <c r="J435" s="69" t="s">
        <v>128</v>
      </c>
      <c r="K435" s="70">
        <v>16</v>
      </c>
      <c r="L435" s="70">
        <v>16</v>
      </c>
      <c r="M435" s="71" t="str">
        <f>VLOOKUP(A435,'Item Master'!$A:$D,4,0)</f>
        <v>SK</v>
      </c>
      <c r="N435" s="71">
        <f>IFERROR((VLOOKUP(M435,'UK Freight Rate'!$B$4:$C$8,2,0)*L435),0)</f>
        <v>9.7200617144171169</v>
      </c>
    </row>
    <row r="436" spans="1:14" x14ac:dyDescent="0.75">
      <c r="A436" s="72" t="s">
        <v>203</v>
      </c>
      <c r="B436" s="69" t="s">
        <v>36</v>
      </c>
      <c r="C436" s="69" t="s">
        <v>7977</v>
      </c>
      <c r="D436" s="69" t="s">
        <v>38</v>
      </c>
      <c r="E436" s="69" t="s">
        <v>53</v>
      </c>
      <c r="F436" s="69" t="s">
        <v>7976</v>
      </c>
      <c r="G436" s="69" t="s">
        <v>4852</v>
      </c>
      <c r="H436" s="69" t="s">
        <v>4851</v>
      </c>
      <c r="I436" s="69" t="s">
        <v>127</v>
      </c>
      <c r="J436" s="69" t="s">
        <v>128</v>
      </c>
      <c r="K436" s="70">
        <v>8</v>
      </c>
      <c r="L436" s="70">
        <v>8</v>
      </c>
      <c r="M436" s="71" t="str">
        <f>VLOOKUP(A436,'Item Master'!$A:$D,4,0)</f>
        <v>SK</v>
      </c>
      <c r="N436" s="71">
        <f>IFERROR((VLOOKUP(M436,'UK Freight Rate'!$B$4:$C$8,2,0)*L436),0)</f>
        <v>4.8600308572085584</v>
      </c>
    </row>
    <row r="437" spans="1:14" x14ac:dyDescent="0.75">
      <c r="A437" s="72" t="s">
        <v>203</v>
      </c>
      <c r="B437" s="69" t="s">
        <v>36</v>
      </c>
      <c r="C437" s="69" t="s">
        <v>7438</v>
      </c>
      <c r="D437" s="69" t="s">
        <v>38</v>
      </c>
      <c r="E437" s="69" t="s">
        <v>53</v>
      </c>
      <c r="F437" s="69" t="s">
        <v>7437</v>
      </c>
      <c r="G437" s="69" t="s">
        <v>4635</v>
      </c>
      <c r="H437" s="69" t="s">
        <v>4634</v>
      </c>
      <c r="I437" s="69" t="s">
        <v>127</v>
      </c>
      <c r="J437" s="69" t="s">
        <v>128</v>
      </c>
      <c r="K437" s="70">
        <v>36</v>
      </c>
      <c r="L437" s="70">
        <v>36</v>
      </c>
      <c r="M437" s="71" t="str">
        <f>VLOOKUP(A437,'Item Master'!$A:$D,4,0)</f>
        <v>SK</v>
      </c>
      <c r="N437" s="71">
        <f>IFERROR((VLOOKUP(M437,'UK Freight Rate'!$B$4:$C$8,2,0)*L437),0)</f>
        <v>21.870138857438512</v>
      </c>
    </row>
    <row r="438" spans="1:14" x14ac:dyDescent="0.75">
      <c r="A438" s="72" t="s">
        <v>203</v>
      </c>
      <c r="B438" s="69" t="s">
        <v>36</v>
      </c>
      <c r="C438" s="69" t="s">
        <v>7432</v>
      </c>
      <c r="D438" s="69" t="s">
        <v>38</v>
      </c>
      <c r="E438" s="69" t="s">
        <v>53</v>
      </c>
      <c r="F438" s="69" t="s">
        <v>7431</v>
      </c>
      <c r="G438" s="69" t="s">
        <v>193</v>
      </c>
      <c r="H438" s="69" t="s">
        <v>194</v>
      </c>
      <c r="I438" s="69" t="s">
        <v>127</v>
      </c>
      <c r="J438" s="69" t="s">
        <v>128</v>
      </c>
      <c r="K438" s="70">
        <v>8</v>
      </c>
      <c r="L438" s="70">
        <v>8</v>
      </c>
      <c r="M438" s="71" t="str">
        <f>VLOOKUP(A438,'Item Master'!$A:$D,4,0)</f>
        <v>SK</v>
      </c>
      <c r="N438" s="71">
        <f>IFERROR((VLOOKUP(M438,'UK Freight Rate'!$B$4:$C$8,2,0)*L438),0)</f>
        <v>4.8600308572085584</v>
      </c>
    </row>
    <row r="439" spans="1:14" x14ac:dyDescent="0.75">
      <c r="A439" s="72" t="s">
        <v>203</v>
      </c>
      <c r="B439" s="69" t="s">
        <v>36</v>
      </c>
      <c r="C439" s="69" t="s">
        <v>7430</v>
      </c>
      <c r="D439" s="69" t="s">
        <v>38</v>
      </c>
      <c r="E439" s="69" t="s">
        <v>53</v>
      </c>
      <c r="F439" s="69" t="s">
        <v>7429</v>
      </c>
      <c r="G439" s="69" t="s">
        <v>159</v>
      </c>
      <c r="H439" s="69" t="s">
        <v>160</v>
      </c>
      <c r="I439" s="69" t="s">
        <v>127</v>
      </c>
      <c r="J439" s="69" t="s">
        <v>128</v>
      </c>
      <c r="K439" s="70">
        <v>12</v>
      </c>
      <c r="L439" s="70">
        <v>12</v>
      </c>
      <c r="M439" s="71" t="str">
        <f>VLOOKUP(A439,'Item Master'!$A:$D,4,0)</f>
        <v>SK</v>
      </c>
      <c r="N439" s="71">
        <f>IFERROR((VLOOKUP(M439,'UK Freight Rate'!$B$4:$C$8,2,0)*L439),0)</f>
        <v>7.2900462858128376</v>
      </c>
    </row>
    <row r="440" spans="1:14" x14ac:dyDescent="0.75">
      <c r="A440" s="72" t="s">
        <v>203</v>
      </c>
      <c r="B440" s="69" t="s">
        <v>36</v>
      </c>
      <c r="C440" s="69" t="s">
        <v>7428</v>
      </c>
      <c r="D440" s="69" t="s">
        <v>38</v>
      </c>
      <c r="E440" s="69" t="s">
        <v>53</v>
      </c>
      <c r="F440" s="69" t="s">
        <v>7427</v>
      </c>
      <c r="G440" s="69" t="s">
        <v>137</v>
      </c>
      <c r="H440" s="69" t="s">
        <v>138</v>
      </c>
      <c r="I440" s="69" t="s">
        <v>127</v>
      </c>
      <c r="J440" s="69" t="s">
        <v>128</v>
      </c>
      <c r="K440" s="70">
        <v>48</v>
      </c>
      <c r="L440" s="70">
        <v>48</v>
      </c>
      <c r="M440" s="71" t="str">
        <f>VLOOKUP(A440,'Item Master'!$A:$D,4,0)</f>
        <v>SK</v>
      </c>
      <c r="N440" s="71">
        <f>IFERROR((VLOOKUP(M440,'UK Freight Rate'!$B$4:$C$8,2,0)*L440),0)</f>
        <v>29.160185143251351</v>
      </c>
    </row>
    <row r="441" spans="1:14" x14ac:dyDescent="0.75">
      <c r="A441" s="72" t="s">
        <v>203</v>
      </c>
      <c r="B441" s="69" t="s">
        <v>36</v>
      </c>
      <c r="C441" s="69" t="s">
        <v>8284</v>
      </c>
      <c r="D441" s="69" t="s">
        <v>38</v>
      </c>
      <c r="E441" s="69" t="s">
        <v>53</v>
      </c>
      <c r="F441" s="69" t="s">
        <v>8283</v>
      </c>
      <c r="G441" s="69" t="s">
        <v>6882</v>
      </c>
      <c r="H441" s="69" t="s">
        <v>6881</v>
      </c>
      <c r="I441" s="69" t="s">
        <v>127</v>
      </c>
      <c r="J441" s="69" t="s">
        <v>128</v>
      </c>
      <c r="K441" s="70">
        <v>4</v>
      </c>
      <c r="L441" s="70">
        <v>4</v>
      </c>
      <c r="M441" s="71" t="str">
        <f>VLOOKUP(A441,'Item Master'!$A:$D,4,0)</f>
        <v>SK</v>
      </c>
      <c r="N441" s="71">
        <f>IFERROR((VLOOKUP(M441,'UK Freight Rate'!$B$4:$C$8,2,0)*L441),0)</f>
        <v>2.4300154286042792</v>
      </c>
    </row>
    <row r="442" spans="1:14" x14ac:dyDescent="0.75">
      <c r="A442" s="72" t="s">
        <v>203</v>
      </c>
      <c r="B442" s="69" t="s">
        <v>36</v>
      </c>
      <c r="C442" s="69" t="s">
        <v>7426</v>
      </c>
      <c r="D442" s="69" t="s">
        <v>38</v>
      </c>
      <c r="E442" s="69" t="s">
        <v>53</v>
      </c>
      <c r="F442" s="69" t="s">
        <v>7425</v>
      </c>
      <c r="G442" s="69" t="s">
        <v>4429</v>
      </c>
      <c r="H442" s="69" t="s">
        <v>4428</v>
      </c>
      <c r="I442" s="69" t="s">
        <v>127</v>
      </c>
      <c r="J442" s="69" t="s">
        <v>128</v>
      </c>
      <c r="K442" s="70">
        <v>4</v>
      </c>
      <c r="L442" s="70">
        <v>4</v>
      </c>
      <c r="M442" s="71" t="str">
        <f>VLOOKUP(A442,'Item Master'!$A:$D,4,0)</f>
        <v>SK</v>
      </c>
      <c r="N442" s="71">
        <f>IFERROR((VLOOKUP(M442,'UK Freight Rate'!$B$4:$C$8,2,0)*L442),0)</f>
        <v>2.4300154286042792</v>
      </c>
    </row>
    <row r="443" spans="1:14" x14ac:dyDescent="0.75">
      <c r="A443" s="72" t="s">
        <v>203</v>
      </c>
      <c r="B443" s="69" t="s">
        <v>36</v>
      </c>
      <c r="C443" s="69" t="s">
        <v>7424</v>
      </c>
      <c r="D443" s="69" t="s">
        <v>38</v>
      </c>
      <c r="E443" s="69" t="s">
        <v>53</v>
      </c>
      <c r="F443" s="69" t="s">
        <v>7423</v>
      </c>
      <c r="G443" s="69" t="s">
        <v>205</v>
      </c>
      <c r="H443" s="69" t="s">
        <v>206</v>
      </c>
      <c r="I443" s="69" t="s">
        <v>127</v>
      </c>
      <c r="J443" s="69" t="s">
        <v>128</v>
      </c>
      <c r="K443" s="70">
        <v>200</v>
      </c>
      <c r="L443" s="70">
        <v>200</v>
      </c>
      <c r="M443" s="71" t="str">
        <f>VLOOKUP(A443,'Item Master'!$A:$D,4,0)</f>
        <v>SK</v>
      </c>
      <c r="N443" s="71">
        <f>IFERROR((VLOOKUP(M443,'UK Freight Rate'!$B$4:$C$8,2,0)*L443),0)</f>
        <v>121.50077143021396</v>
      </c>
    </row>
    <row r="444" spans="1:14" x14ac:dyDescent="0.75">
      <c r="A444" s="72" t="s">
        <v>203</v>
      </c>
      <c r="B444" s="69" t="s">
        <v>36</v>
      </c>
      <c r="C444" s="69" t="s">
        <v>7422</v>
      </c>
      <c r="D444" s="69" t="s">
        <v>38</v>
      </c>
      <c r="E444" s="69" t="s">
        <v>53</v>
      </c>
      <c r="F444" s="69" t="s">
        <v>7421</v>
      </c>
      <c r="G444" s="69" t="s">
        <v>192</v>
      </c>
      <c r="H444" s="69" t="s">
        <v>4675</v>
      </c>
      <c r="I444" s="69" t="s">
        <v>127</v>
      </c>
      <c r="J444" s="69" t="s">
        <v>128</v>
      </c>
      <c r="K444" s="70">
        <v>120</v>
      </c>
      <c r="L444" s="70">
        <v>120</v>
      </c>
      <c r="M444" s="71" t="str">
        <f>VLOOKUP(A444,'Item Master'!$A:$D,4,0)</f>
        <v>SK</v>
      </c>
      <c r="N444" s="71">
        <f>IFERROR((VLOOKUP(M444,'UK Freight Rate'!$B$4:$C$8,2,0)*L444),0)</f>
        <v>72.900462858128378</v>
      </c>
    </row>
    <row r="445" spans="1:14" x14ac:dyDescent="0.75">
      <c r="A445" s="72" t="s">
        <v>203</v>
      </c>
      <c r="B445" s="69" t="s">
        <v>36</v>
      </c>
      <c r="C445" s="69" t="s">
        <v>7420</v>
      </c>
      <c r="D445" s="69" t="s">
        <v>38</v>
      </c>
      <c r="E445" s="69" t="s">
        <v>53</v>
      </c>
      <c r="F445" s="69" t="s">
        <v>7419</v>
      </c>
      <c r="G445" s="69" t="s">
        <v>4405</v>
      </c>
      <c r="H445" s="69" t="s">
        <v>4404</v>
      </c>
      <c r="I445" s="69" t="s">
        <v>127</v>
      </c>
      <c r="J445" s="69" t="s">
        <v>128</v>
      </c>
      <c r="K445" s="70">
        <v>12</v>
      </c>
      <c r="L445" s="70">
        <v>12</v>
      </c>
      <c r="M445" s="71" t="str">
        <f>VLOOKUP(A445,'Item Master'!$A:$D,4,0)</f>
        <v>SK</v>
      </c>
      <c r="N445" s="71">
        <f>IFERROR((VLOOKUP(M445,'UK Freight Rate'!$B$4:$C$8,2,0)*L445),0)</f>
        <v>7.2900462858128376</v>
      </c>
    </row>
    <row r="446" spans="1:14" x14ac:dyDescent="0.75">
      <c r="A446" s="72" t="s">
        <v>203</v>
      </c>
      <c r="B446" s="69" t="s">
        <v>36</v>
      </c>
      <c r="C446" s="69" t="s">
        <v>7418</v>
      </c>
      <c r="D446" s="69" t="s">
        <v>38</v>
      </c>
      <c r="E446" s="69" t="s">
        <v>53</v>
      </c>
      <c r="F446" s="69" t="s">
        <v>7417</v>
      </c>
      <c r="G446" s="69" t="s">
        <v>4409</v>
      </c>
      <c r="H446" s="69" t="s">
        <v>4408</v>
      </c>
      <c r="I446" s="69" t="s">
        <v>127</v>
      </c>
      <c r="J446" s="69" t="s">
        <v>128</v>
      </c>
      <c r="K446" s="70">
        <v>96</v>
      </c>
      <c r="L446" s="70">
        <v>96</v>
      </c>
      <c r="M446" s="71" t="str">
        <f>VLOOKUP(A446,'Item Master'!$A:$D,4,0)</f>
        <v>SK</v>
      </c>
      <c r="N446" s="71">
        <f>IFERROR((VLOOKUP(M446,'UK Freight Rate'!$B$4:$C$8,2,0)*L446),0)</f>
        <v>58.320370286502701</v>
      </c>
    </row>
    <row r="447" spans="1:14" x14ac:dyDescent="0.75">
      <c r="A447" s="72" t="s">
        <v>203</v>
      </c>
      <c r="B447" s="69" t="s">
        <v>36</v>
      </c>
      <c r="C447" s="69" t="s">
        <v>7416</v>
      </c>
      <c r="D447" s="69" t="s">
        <v>38</v>
      </c>
      <c r="E447" s="69" t="s">
        <v>53</v>
      </c>
      <c r="F447" s="69" t="s">
        <v>7415</v>
      </c>
      <c r="G447" s="69" t="s">
        <v>4459</v>
      </c>
      <c r="H447" s="69" t="s">
        <v>4458</v>
      </c>
      <c r="I447" s="69" t="s">
        <v>127</v>
      </c>
      <c r="J447" s="69" t="s">
        <v>128</v>
      </c>
      <c r="K447" s="70">
        <v>12</v>
      </c>
      <c r="L447" s="70">
        <v>12</v>
      </c>
      <c r="M447" s="71" t="str">
        <f>VLOOKUP(A447,'Item Master'!$A:$D,4,0)</f>
        <v>SK</v>
      </c>
      <c r="N447" s="71">
        <f>IFERROR((VLOOKUP(M447,'UK Freight Rate'!$B$4:$C$8,2,0)*L447),0)</f>
        <v>7.2900462858128376</v>
      </c>
    </row>
    <row r="448" spans="1:14" x14ac:dyDescent="0.75">
      <c r="A448" s="72" t="s">
        <v>203</v>
      </c>
      <c r="B448" s="69" t="s">
        <v>36</v>
      </c>
      <c r="C448" s="69" t="s">
        <v>7414</v>
      </c>
      <c r="D448" s="69" t="s">
        <v>38</v>
      </c>
      <c r="E448" s="69" t="s">
        <v>53</v>
      </c>
      <c r="F448" s="69" t="s">
        <v>7413</v>
      </c>
      <c r="G448" s="69" t="s">
        <v>126</v>
      </c>
      <c r="H448" s="69" t="s">
        <v>4640</v>
      </c>
      <c r="I448" s="69" t="s">
        <v>127</v>
      </c>
      <c r="J448" s="69" t="s">
        <v>128</v>
      </c>
      <c r="K448" s="70">
        <v>48</v>
      </c>
      <c r="L448" s="70">
        <v>48</v>
      </c>
      <c r="M448" s="71" t="str">
        <f>VLOOKUP(A448,'Item Master'!$A:$D,4,0)</f>
        <v>SK</v>
      </c>
      <c r="N448" s="71">
        <f>IFERROR((VLOOKUP(M448,'UK Freight Rate'!$B$4:$C$8,2,0)*L448),0)</f>
        <v>29.160185143251351</v>
      </c>
    </row>
    <row r="449" spans="1:14" x14ac:dyDescent="0.75">
      <c r="A449" s="72" t="s">
        <v>203</v>
      </c>
      <c r="B449" s="69" t="s">
        <v>36</v>
      </c>
      <c r="C449" s="69" t="s">
        <v>7412</v>
      </c>
      <c r="D449" s="69" t="s">
        <v>38</v>
      </c>
      <c r="E449" s="69" t="s">
        <v>53</v>
      </c>
      <c r="F449" s="69" t="s">
        <v>7411</v>
      </c>
      <c r="G449" s="69" t="s">
        <v>159</v>
      </c>
      <c r="H449" s="69" t="s">
        <v>160</v>
      </c>
      <c r="I449" s="69" t="s">
        <v>127</v>
      </c>
      <c r="J449" s="69" t="s">
        <v>128</v>
      </c>
      <c r="K449" s="70">
        <v>28</v>
      </c>
      <c r="L449" s="70">
        <v>28</v>
      </c>
      <c r="M449" s="71" t="str">
        <f>VLOOKUP(A449,'Item Master'!$A:$D,4,0)</f>
        <v>SK</v>
      </c>
      <c r="N449" s="71">
        <f>IFERROR((VLOOKUP(M449,'UK Freight Rate'!$B$4:$C$8,2,0)*L449),0)</f>
        <v>17.010108000229955</v>
      </c>
    </row>
    <row r="450" spans="1:14" x14ac:dyDescent="0.75">
      <c r="A450" s="72" t="s">
        <v>203</v>
      </c>
      <c r="B450" s="69" t="s">
        <v>36</v>
      </c>
      <c r="C450" s="69" t="s">
        <v>7410</v>
      </c>
      <c r="D450" s="69" t="s">
        <v>38</v>
      </c>
      <c r="E450" s="69" t="s">
        <v>53</v>
      </c>
      <c r="F450" s="69" t="s">
        <v>7409</v>
      </c>
      <c r="G450" s="69" t="s">
        <v>145</v>
      </c>
      <c r="H450" s="69" t="s">
        <v>146</v>
      </c>
      <c r="I450" s="69" t="s">
        <v>127</v>
      </c>
      <c r="J450" s="69" t="s">
        <v>128</v>
      </c>
      <c r="K450" s="70">
        <v>16</v>
      </c>
      <c r="L450" s="70">
        <v>16</v>
      </c>
      <c r="M450" s="71" t="str">
        <f>VLOOKUP(A450,'Item Master'!$A:$D,4,0)</f>
        <v>SK</v>
      </c>
      <c r="N450" s="71">
        <f>IFERROR((VLOOKUP(M450,'UK Freight Rate'!$B$4:$C$8,2,0)*L450),0)</f>
        <v>9.7200617144171169</v>
      </c>
    </row>
    <row r="451" spans="1:14" x14ac:dyDescent="0.75">
      <c r="A451" s="72" t="s">
        <v>203</v>
      </c>
      <c r="B451" s="69" t="s">
        <v>36</v>
      </c>
      <c r="C451" s="69" t="s">
        <v>7408</v>
      </c>
      <c r="D451" s="69" t="s">
        <v>38</v>
      </c>
      <c r="E451" s="69" t="s">
        <v>53</v>
      </c>
      <c r="F451" s="69" t="s">
        <v>7407</v>
      </c>
      <c r="G451" s="69" t="s">
        <v>165</v>
      </c>
      <c r="H451" s="69" t="s">
        <v>166</v>
      </c>
      <c r="I451" s="69" t="s">
        <v>127</v>
      </c>
      <c r="J451" s="69" t="s">
        <v>128</v>
      </c>
      <c r="K451" s="70">
        <v>32</v>
      </c>
      <c r="L451" s="70">
        <v>32</v>
      </c>
      <c r="M451" s="71" t="str">
        <f>VLOOKUP(A451,'Item Master'!$A:$D,4,0)</f>
        <v>SK</v>
      </c>
      <c r="N451" s="71">
        <f>IFERROR((VLOOKUP(M451,'UK Freight Rate'!$B$4:$C$8,2,0)*L451),0)</f>
        <v>19.440123428834234</v>
      </c>
    </row>
    <row r="452" spans="1:14" x14ac:dyDescent="0.75">
      <c r="A452" s="72" t="s">
        <v>203</v>
      </c>
      <c r="B452" s="69" t="s">
        <v>36</v>
      </c>
      <c r="C452" s="69" t="s">
        <v>7973</v>
      </c>
      <c r="D452" s="69" t="s">
        <v>38</v>
      </c>
      <c r="E452" s="69" t="s">
        <v>53</v>
      </c>
      <c r="F452" s="69" t="s">
        <v>7972</v>
      </c>
      <c r="G452" s="69" t="s">
        <v>4463</v>
      </c>
      <c r="H452" s="69" t="s">
        <v>4462</v>
      </c>
      <c r="I452" s="69" t="s">
        <v>127</v>
      </c>
      <c r="J452" s="69" t="s">
        <v>128</v>
      </c>
      <c r="K452" s="70">
        <v>12</v>
      </c>
      <c r="L452" s="70">
        <v>12</v>
      </c>
      <c r="M452" s="71" t="str">
        <f>VLOOKUP(A452,'Item Master'!$A:$D,4,0)</f>
        <v>SK</v>
      </c>
      <c r="N452" s="71">
        <f>IFERROR((VLOOKUP(M452,'UK Freight Rate'!$B$4:$C$8,2,0)*L452),0)</f>
        <v>7.2900462858128376</v>
      </c>
    </row>
    <row r="453" spans="1:14" x14ac:dyDescent="0.75">
      <c r="A453" s="72" t="s">
        <v>203</v>
      </c>
      <c r="B453" s="69" t="s">
        <v>36</v>
      </c>
      <c r="C453" s="69" t="s">
        <v>7406</v>
      </c>
      <c r="D453" s="69" t="s">
        <v>38</v>
      </c>
      <c r="E453" s="69" t="s">
        <v>53</v>
      </c>
      <c r="F453" s="69" t="s">
        <v>7405</v>
      </c>
      <c r="G453" s="69" t="s">
        <v>4778</v>
      </c>
      <c r="H453" s="69" t="s">
        <v>4777</v>
      </c>
      <c r="I453" s="69" t="s">
        <v>127</v>
      </c>
      <c r="J453" s="69" t="s">
        <v>128</v>
      </c>
      <c r="K453" s="70">
        <v>4</v>
      </c>
      <c r="L453" s="70">
        <v>4</v>
      </c>
      <c r="M453" s="71" t="str">
        <f>VLOOKUP(A453,'Item Master'!$A:$D,4,0)</f>
        <v>SK</v>
      </c>
      <c r="N453" s="71">
        <f>IFERROR((VLOOKUP(M453,'UK Freight Rate'!$B$4:$C$8,2,0)*L453),0)</f>
        <v>2.4300154286042792</v>
      </c>
    </row>
    <row r="454" spans="1:14" x14ac:dyDescent="0.75">
      <c r="A454" s="72" t="s">
        <v>203</v>
      </c>
      <c r="B454" s="69" t="s">
        <v>36</v>
      </c>
      <c r="C454" s="69" t="s">
        <v>7404</v>
      </c>
      <c r="D454" s="69" t="s">
        <v>38</v>
      </c>
      <c r="E454" s="69" t="s">
        <v>53</v>
      </c>
      <c r="F454" s="69" t="s">
        <v>7403</v>
      </c>
      <c r="G454" s="69" t="s">
        <v>6894</v>
      </c>
      <c r="H454" s="69" t="s">
        <v>6893</v>
      </c>
      <c r="I454" s="69" t="s">
        <v>127</v>
      </c>
      <c r="J454" s="69" t="s">
        <v>128</v>
      </c>
      <c r="K454" s="70">
        <v>4</v>
      </c>
      <c r="L454" s="70">
        <v>4</v>
      </c>
      <c r="M454" s="71" t="str">
        <f>VLOOKUP(A454,'Item Master'!$A:$D,4,0)</f>
        <v>SK</v>
      </c>
      <c r="N454" s="71">
        <f>IFERROR((VLOOKUP(M454,'UK Freight Rate'!$B$4:$C$8,2,0)*L454),0)</f>
        <v>2.4300154286042792</v>
      </c>
    </row>
    <row r="455" spans="1:14" x14ac:dyDescent="0.75">
      <c r="A455" s="72" t="s">
        <v>203</v>
      </c>
      <c r="B455" s="69" t="s">
        <v>36</v>
      </c>
      <c r="C455" s="69" t="s">
        <v>8282</v>
      </c>
      <c r="D455" s="69" t="s">
        <v>38</v>
      </c>
      <c r="E455" s="69" t="s">
        <v>53</v>
      </c>
      <c r="F455" s="69" t="s">
        <v>8281</v>
      </c>
      <c r="G455" s="69" t="s">
        <v>129</v>
      </c>
      <c r="H455" s="69" t="s">
        <v>130</v>
      </c>
      <c r="I455" s="69" t="s">
        <v>127</v>
      </c>
      <c r="J455" s="69" t="s">
        <v>128</v>
      </c>
      <c r="K455" s="70">
        <v>192</v>
      </c>
      <c r="L455" s="70">
        <v>192</v>
      </c>
      <c r="M455" s="71" t="str">
        <f>VLOOKUP(A455,'Item Master'!$A:$D,4,0)</f>
        <v>SK</v>
      </c>
      <c r="N455" s="71">
        <f>IFERROR((VLOOKUP(M455,'UK Freight Rate'!$B$4:$C$8,2,0)*L455),0)</f>
        <v>116.6407405730054</v>
      </c>
    </row>
    <row r="456" spans="1:14" x14ac:dyDescent="0.75">
      <c r="A456" s="72" t="s">
        <v>203</v>
      </c>
      <c r="B456" s="69" t="s">
        <v>36</v>
      </c>
      <c r="C456" s="69" t="s">
        <v>8126</v>
      </c>
      <c r="D456" s="69" t="s">
        <v>38</v>
      </c>
      <c r="E456" s="69" t="s">
        <v>53</v>
      </c>
      <c r="F456" s="69" t="s">
        <v>8125</v>
      </c>
      <c r="G456" s="69" t="s">
        <v>126</v>
      </c>
      <c r="H456" s="69" t="s">
        <v>4640</v>
      </c>
      <c r="I456" s="69" t="s">
        <v>127</v>
      </c>
      <c r="J456" s="69" t="s">
        <v>128</v>
      </c>
      <c r="K456" s="70">
        <v>32</v>
      </c>
      <c r="L456" s="70">
        <v>32</v>
      </c>
      <c r="M456" s="71" t="str">
        <f>VLOOKUP(A456,'Item Master'!$A:$D,4,0)</f>
        <v>SK</v>
      </c>
      <c r="N456" s="71">
        <f>IFERROR((VLOOKUP(M456,'UK Freight Rate'!$B$4:$C$8,2,0)*L456),0)</f>
        <v>19.440123428834234</v>
      </c>
    </row>
    <row r="457" spans="1:14" x14ac:dyDescent="0.75">
      <c r="A457" s="72" t="s">
        <v>203</v>
      </c>
      <c r="B457" s="69" t="s">
        <v>36</v>
      </c>
      <c r="C457" s="69" t="s">
        <v>7400</v>
      </c>
      <c r="D457" s="69" t="s">
        <v>38</v>
      </c>
      <c r="E457" s="69" t="s">
        <v>53</v>
      </c>
      <c r="F457" s="69" t="s">
        <v>7399</v>
      </c>
      <c r="G457" s="69" t="s">
        <v>207</v>
      </c>
      <c r="H457" s="69" t="s">
        <v>4706</v>
      </c>
      <c r="I457" s="69" t="s">
        <v>127</v>
      </c>
      <c r="J457" s="69" t="s">
        <v>128</v>
      </c>
      <c r="K457" s="70">
        <v>48</v>
      </c>
      <c r="L457" s="70">
        <v>48</v>
      </c>
      <c r="M457" s="71" t="str">
        <f>VLOOKUP(A457,'Item Master'!$A:$D,4,0)</f>
        <v>SK</v>
      </c>
      <c r="N457" s="71">
        <f>IFERROR((VLOOKUP(M457,'UK Freight Rate'!$B$4:$C$8,2,0)*L457),0)</f>
        <v>29.160185143251351</v>
      </c>
    </row>
    <row r="458" spans="1:14" x14ac:dyDescent="0.75">
      <c r="A458" s="72" t="s">
        <v>203</v>
      </c>
      <c r="B458" s="69" t="s">
        <v>36</v>
      </c>
      <c r="C458" s="69" t="s">
        <v>7398</v>
      </c>
      <c r="D458" s="69" t="s">
        <v>38</v>
      </c>
      <c r="E458" s="69" t="s">
        <v>53</v>
      </c>
      <c r="F458" s="69" t="s">
        <v>7397</v>
      </c>
      <c r="G458" s="69" t="s">
        <v>207</v>
      </c>
      <c r="H458" s="69" t="s">
        <v>4706</v>
      </c>
      <c r="I458" s="69" t="s">
        <v>127</v>
      </c>
      <c r="J458" s="69" t="s">
        <v>128</v>
      </c>
      <c r="K458" s="70">
        <v>48</v>
      </c>
      <c r="L458" s="70">
        <v>48</v>
      </c>
      <c r="M458" s="71" t="str">
        <f>VLOOKUP(A458,'Item Master'!$A:$D,4,0)</f>
        <v>SK</v>
      </c>
      <c r="N458" s="71">
        <f>IFERROR((VLOOKUP(M458,'UK Freight Rate'!$B$4:$C$8,2,0)*L458),0)</f>
        <v>29.160185143251351</v>
      </c>
    </row>
    <row r="459" spans="1:14" x14ac:dyDescent="0.75">
      <c r="A459" s="72" t="s">
        <v>203</v>
      </c>
      <c r="B459" s="69" t="s">
        <v>36</v>
      </c>
      <c r="C459" s="69" t="s">
        <v>7396</v>
      </c>
      <c r="D459" s="69" t="s">
        <v>38</v>
      </c>
      <c r="E459" s="69" t="s">
        <v>53</v>
      </c>
      <c r="F459" s="69" t="s">
        <v>7395</v>
      </c>
      <c r="G459" s="69" t="s">
        <v>7388</v>
      </c>
      <c r="H459" s="69" t="s">
        <v>7387</v>
      </c>
      <c r="I459" s="69" t="s">
        <v>127</v>
      </c>
      <c r="J459" s="69" t="s">
        <v>128</v>
      </c>
      <c r="K459" s="70">
        <v>16</v>
      </c>
      <c r="L459" s="70">
        <v>16</v>
      </c>
      <c r="M459" s="71" t="str">
        <f>VLOOKUP(A459,'Item Master'!$A:$D,4,0)</f>
        <v>SK</v>
      </c>
      <c r="N459" s="71">
        <f>IFERROR((VLOOKUP(M459,'UK Freight Rate'!$B$4:$C$8,2,0)*L459),0)</f>
        <v>9.7200617144171169</v>
      </c>
    </row>
    <row r="460" spans="1:14" x14ac:dyDescent="0.75">
      <c r="A460" s="72" t="s">
        <v>203</v>
      </c>
      <c r="B460" s="69" t="s">
        <v>36</v>
      </c>
      <c r="C460" s="69" t="s">
        <v>7394</v>
      </c>
      <c r="D460" s="69" t="s">
        <v>38</v>
      </c>
      <c r="E460" s="69" t="s">
        <v>53</v>
      </c>
      <c r="F460" s="69" t="s">
        <v>7393</v>
      </c>
      <c r="G460" s="69" t="s">
        <v>7388</v>
      </c>
      <c r="H460" s="69" t="s">
        <v>7387</v>
      </c>
      <c r="I460" s="69" t="s">
        <v>127</v>
      </c>
      <c r="J460" s="69" t="s">
        <v>128</v>
      </c>
      <c r="K460" s="70">
        <v>16</v>
      </c>
      <c r="L460" s="70">
        <v>16</v>
      </c>
      <c r="M460" s="71" t="str">
        <f>VLOOKUP(A460,'Item Master'!$A:$D,4,0)</f>
        <v>SK</v>
      </c>
      <c r="N460" s="71">
        <f>IFERROR((VLOOKUP(M460,'UK Freight Rate'!$B$4:$C$8,2,0)*L460),0)</f>
        <v>9.7200617144171169</v>
      </c>
    </row>
    <row r="461" spans="1:14" x14ac:dyDescent="0.75">
      <c r="A461" s="72" t="s">
        <v>203</v>
      </c>
      <c r="B461" s="69" t="s">
        <v>36</v>
      </c>
      <c r="C461" s="69" t="s">
        <v>7392</v>
      </c>
      <c r="D461" s="69" t="s">
        <v>38</v>
      </c>
      <c r="E461" s="69" t="s">
        <v>53</v>
      </c>
      <c r="F461" s="69" t="s">
        <v>7391</v>
      </c>
      <c r="G461" s="69" t="s">
        <v>7388</v>
      </c>
      <c r="H461" s="69" t="s">
        <v>7387</v>
      </c>
      <c r="I461" s="69" t="s">
        <v>127</v>
      </c>
      <c r="J461" s="69" t="s">
        <v>128</v>
      </c>
      <c r="K461" s="70">
        <v>16</v>
      </c>
      <c r="L461" s="70">
        <v>16</v>
      </c>
      <c r="M461" s="71" t="str">
        <f>VLOOKUP(A461,'Item Master'!$A:$D,4,0)</f>
        <v>SK</v>
      </c>
      <c r="N461" s="71">
        <f>IFERROR((VLOOKUP(M461,'UK Freight Rate'!$B$4:$C$8,2,0)*L461),0)</f>
        <v>9.7200617144171169</v>
      </c>
    </row>
    <row r="462" spans="1:14" x14ac:dyDescent="0.75">
      <c r="A462" s="72" t="s">
        <v>203</v>
      </c>
      <c r="B462" s="69" t="s">
        <v>36</v>
      </c>
      <c r="C462" s="69" t="s">
        <v>7390</v>
      </c>
      <c r="D462" s="69" t="s">
        <v>38</v>
      </c>
      <c r="E462" s="69" t="s">
        <v>53</v>
      </c>
      <c r="F462" s="69" t="s">
        <v>7389</v>
      </c>
      <c r="G462" s="69" t="s">
        <v>7388</v>
      </c>
      <c r="H462" s="69" t="s">
        <v>7387</v>
      </c>
      <c r="I462" s="69" t="s">
        <v>127</v>
      </c>
      <c r="J462" s="69" t="s">
        <v>128</v>
      </c>
      <c r="K462" s="70">
        <v>16</v>
      </c>
      <c r="L462" s="70">
        <v>16</v>
      </c>
      <c r="M462" s="71" t="str">
        <f>VLOOKUP(A462,'Item Master'!$A:$D,4,0)</f>
        <v>SK</v>
      </c>
      <c r="N462" s="71">
        <f>IFERROR((VLOOKUP(M462,'UK Freight Rate'!$B$4:$C$8,2,0)*L462),0)</f>
        <v>9.7200617144171169</v>
      </c>
    </row>
    <row r="463" spans="1:14" x14ac:dyDescent="0.75">
      <c r="A463" s="72" t="s">
        <v>203</v>
      </c>
      <c r="B463" s="69" t="s">
        <v>36</v>
      </c>
      <c r="C463" s="69" t="s">
        <v>7384</v>
      </c>
      <c r="D463" s="69" t="s">
        <v>38</v>
      </c>
      <c r="E463" s="69" t="s">
        <v>53</v>
      </c>
      <c r="F463" s="69" t="s">
        <v>7383</v>
      </c>
      <c r="G463" s="69" t="s">
        <v>7382</v>
      </c>
      <c r="H463" s="69" t="s">
        <v>7381</v>
      </c>
      <c r="I463" s="69" t="s">
        <v>127</v>
      </c>
      <c r="J463" s="69" t="s">
        <v>128</v>
      </c>
      <c r="K463" s="70">
        <v>8</v>
      </c>
      <c r="L463" s="70">
        <v>8</v>
      </c>
      <c r="M463" s="71" t="str">
        <f>VLOOKUP(A463,'Item Master'!$A:$D,4,0)</f>
        <v>SK</v>
      </c>
      <c r="N463" s="71">
        <f>IFERROR((VLOOKUP(M463,'UK Freight Rate'!$B$4:$C$8,2,0)*L463),0)</f>
        <v>4.8600308572085584</v>
      </c>
    </row>
    <row r="464" spans="1:14" x14ac:dyDescent="0.75">
      <c r="A464" s="72" t="s">
        <v>203</v>
      </c>
      <c r="B464" s="69" t="s">
        <v>36</v>
      </c>
      <c r="C464" s="69" t="s">
        <v>8120</v>
      </c>
      <c r="D464" s="69" t="s">
        <v>38</v>
      </c>
      <c r="E464" s="69" t="s">
        <v>53</v>
      </c>
      <c r="F464" s="69" t="s">
        <v>8119</v>
      </c>
      <c r="G464" s="69" t="s">
        <v>207</v>
      </c>
      <c r="H464" s="69" t="s">
        <v>4706</v>
      </c>
      <c r="I464" s="69" t="s">
        <v>127</v>
      </c>
      <c r="J464" s="69" t="s">
        <v>128</v>
      </c>
      <c r="K464" s="70">
        <v>72</v>
      </c>
      <c r="L464" s="70">
        <v>72</v>
      </c>
      <c r="M464" s="71" t="str">
        <f>VLOOKUP(A464,'Item Master'!$A:$D,4,0)</f>
        <v>SK</v>
      </c>
      <c r="N464" s="71">
        <f>IFERROR((VLOOKUP(M464,'UK Freight Rate'!$B$4:$C$8,2,0)*L464),0)</f>
        <v>43.740277714877024</v>
      </c>
    </row>
    <row r="465" spans="1:14" x14ac:dyDescent="0.75">
      <c r="A465" s="72" t="s">
        <v>203</v>
      </c>
      <c r="B465" s="69" t="s">
        <v>36</v>
      </c>
      <c r="C465" s="69" t="s">
        <v>7380</v>
      </c>
      <c r="D465" s="69" t="s">
        <v>38</v>
      </c>
      <c r="E465" s="69" t="s">
        <v>53</v>
      </c>
      <c r="F465" s="69" t="s">
        <v>7379</v>
      </c>
      <c r="G465" s="69" t="s">
        <v>6874</v>
      </c>
      <c r="H465" s="69" t="s">
        <v>6873</v>
      </c>
      <c r="I465" s="69" t="s">
        <v>127</v>
      </c>
      <c r="J465" s="69" t="s">
        <v>128</v>
      </c>
      <c r="K465" s="70">
        <v>4</v>
      </c>
      <c r="L465" s="70">
        <v>4</v>
      </c>
      <c r="M465" s="71" t="str">
        <f>VLOOKUP(A465,'Item Master'!$A:$D,4,0)</f>
        <v>SK</v>
      </c>
      <c r="N465" s="71">
        <f>IFERROR((VLOOKUP(M465,'UK Freight Rate'!$B$4:$C$8,2,0)*L465),0)</f>
        <v>2.4300154286042792</v>
      </c>
    </row>
    <row r="466" spans="1:14" x14ac:dyDescent="0.75">
      <c r="A466" s="72" t="s">
        <v>203</v>
      </c>
      <c r="B466" s="69" t="s">
        <v>36</v>
      </c>
      <c r="C466" s="69" t="s">
        <v>7378</v>
      </c>
      <c r="D466" s="69" t="s">
        <v>38</v>
      </c>
      <c r="E466" s="69" t="s">
        <v>53</v>
      </c>
      <c r="F466" s="69" t="s">
        <v>7377</v>
      </c>
      <c r="G466" s="69" t="s">
        <v>7242</v>
      </c>
      <c r="H466" s="69" t="s">
        <v>7241</v>
      </c>
      <c r="I466" s="69" t="s">
        <v>127</v>
      </c>
      <c r="J466" s="69" t="s">
        <v>128</v>
      </c>
      <c r="K466" s="70">
        <v>12</v>
      </c>
      <c r="L466" s="70">
        <v>12</v>
      </c>
      <c r="M466" s="71" t="str">
        <f>VLOOKUP(A466,'Item Master'!$A:$D,4,0)</f>
        <v>SK</v>
      </c>
      <c r="N466" s="71">
        <f>IFERROR((VLOOKUP(M466,'UK Freight Rate'!$B$4:$C$8,2,0)*L466),0)</f>
        <v>7.2900462858128376</v>
      </c>
    </row>
    <row r="467" spans="1:14" x14ac:dyDescent="0.75">
      <c r="A467" s="72" t="s">
        <v>203</v>
      </c>
      <c r="B467" s="69" t="s">
        <v>36</v>
      </c>
      <c r="C467" s="69" t="s">
        <v>7376</v>
      </c>
      <c r="D467" s="69" t="s">
        <v>38</v>
      </c>
      <c r="E467" s="69" t="s">
        <v>53</v>
      </c>
      <c r="F467" s="69" t="s">
        <v>7375</v>
      </c>
      <c r="G467" s="69" t="s">
        <v>181</v>
      </c>
      <c r="H467" s="69" t="s">
        <v>182</v>
      </c>
      <c r="I467" s="69" t="s">
        <v>127</v>
      </c>
      <c r="J467" s="69" t="s">
        <v>128</v>
      </c>
      <c r="K467" s="70">
        <v>12</v>
      </c>
      <c r="L467" s="70">
        <v>12</v>
      </c>
      <c r="M467" s="71" t="str">
        <f>VLOOKUP(A467,'Item Master'!$A:$D,4,0)</f>
        <v>SK</v>
      </c>
      <c r="N467" s="71">
        <f>IFERROR((VLOOKUP(M467,'UK Freight Rate'!$B$4:$C$8,2,0)*L467),0)</f>
        <v>7.2900462858128376</v>
      </c>
    </row>
    <row r="468" spans="1:14" x14ac:dyDescent="0.75">
      <c r="A468" s="72" t="s">
        <v>203</v>
      </c>
      <c r="B468" s="69" t="s">
        <v>36</v>
      </c>
      <c r="C468" s="69" t="s">
        <v>7374</v>
      </c>
      <c r="D468" s="69" t="s">
        <v>38</v>
      </c>
      <c r="E468" s="69" t="s">
        <v>53</v>
      </c>
      <c r="F468" s="69" t="s">
        <v>7373</v>
      </c>
      <c r="G468" s="69" t="s">
        <v>7372</v>
      </c>
      <c r="H468" s="69" t="s">
        <v>7371</v>
      </c>
      <c r="I468" s="69" t="s">
        <v>127</v>
      </c>
      <c r="J468" s="69" t="s">
        <v>128</v>
      </c>
      <c r="K468" s="70">
        <v>8</v>
      </c>
      <c r="L468" s="70">
        <v>8</v>
      </c>
      <c r="M468" s="71" t="str">
        <f>VLOOKUP(A468,'Item Master'!$A:$D,4,0)</f>
        <v>SK</v>
      </c>
      <c r="N468" s="71">
        <f>IFERROR((VLOOKUP(M468,'UK Freight Rate'!$B$4:$C$8,2,0)*L468),0)</f>
        <v>4.8600308572085584</v>
      </c>
    </row>
    <row r="469" spans="1:14" x14ac:dyDescent="0.75">
      <c r="A469" s="72" t="s">
        <v>203</v>
      </c>
      <c r="B469" s="69" t="s">
        <v>36</v>
      </c>
      <c r="C469" s="69" t="s">
        <v>7370</v>
      </c>
      <c r="D469" s="69" t="s">
        <v>38</v>
      </c>
      <c r="E469" s="69" t="s">
        <v>53</v>
      </c>
      <c r="F469" s="69" t="s">
        <v>7369</v>
      </c>
      <c r="G469" s="69" t="s">
        <v>7368</v>
      </c>
      <c r="H469" s="69" t="s">
        <v>7367</v>
      </c>
      <c r="I469" s="69" t="s">
        <v>127</v>
      </c>
      <c r="J469" s="69" t="s">
        <v>128</v>
      </c>
      <c r="K469" s="70">
        <v>16</v>
      </c>
      <c r="L469" s="70">
        <v>16</v>
      </c>
      <c r="M469" s="71" t="str">
        <f>VLOOKUP(A469,'Item Master'!$A:$D,4,0)</f>
        <v>SK</v>
      </c>
      <c r="N469" s="71">
        <f>IFERROR((VLOOKUP(M469,'UK Freight Rate'!$B$4:$C$8,2,0)*L469),0)</f>
        <v>9.7200617144171169</v>
      </c>
    </row>
    <row r="470" spans="1:14" x14ac:dyDescent="0.75">
      <c r="A470" s="72" t="s">
        <v>203</v>
      </c>
      <c r="B470" s="69" t="s">
        <v>36</v>
      </c>
      <c r="C470" s="69" t="s">
        <v>7362</v>
      </c>
      <c r="D470" s="69" t="s">
        <v>38</v>
      </c>
      <c r="E470" s="69" t="s">
        <v>53</v>
      </c>
      <c r="F470" s="69" t="s">
        <v>7361</v>
      </c>
      <c r="G470" s="69" t="s">
        <v>7360</v>
      </c>
      <c r="H470" s="69" t="s">
        <v>7359</v>
      </c>
      <c r="I470" s="69" t="s">
        <v>127</v>
      </c>
      <c r="J470" s="69" t="s">
        <v>128</v>
      </c>
      <c r="K470" s="70">
        <v>16</v>
      </c>
      <c r="L470" s="70">
        <v>16</v>
      </c>
      <c r="M470" s="71" t="str">
        <f>VLOOKUP(A470,'Item Master'!$A:$D,4,0)</f>
        <v>SK</v>
      </c>
      <c r="N470" s="71">
        <f>IFERROR((VLOOKUP(M470,'UK Freight Rate'!$B$4:$C$8,2,0)*L470),0)</f>
        <v>9.7200617144171169</v>
      </c>
    </row>
    <row r="471" spans="1:14" x14ac:dyDescent="0.75">
      <c r="A471" s="72" t="s">
        <v>203</v>
      </c>
      <c r="B471" s="69" t="s">
        <v>36</v>
      </c>
      <c r="C471" s="69" t="s">
        <v>7358</v>
      </c>
      <c r="D471" s="69" t="s">
        <v>38</v>
      </c>
      <c r="E471" s="69" t="s">
        <v>53</v>
      </c>
      <c r="F471" s="69" t="s">
        <v>7357</v>
      </c>
      <c r="G471" s="69" t="s">
        <v>7356</v>
      </c>
      <c r="H471" s="69" t="s">
        <v>7355</v>
      </c>
      <c r="I471" s="69" t="s">
        <v>127</v>
      </c>
      <c r="J471" s="69" t="s">
        <v>128</v>
      </c>
      <c r="K471" s="70">
        <v>16</v>
      </c>
      <c r="L471" s="70">
        <v>16</v>
      </c>
      <c r="M471" s="71" t="str">
        <f>VLOOKUP(A471,'Item Master'!$A:$D,4,0)</f>
        <v>SK</v>
      </c>
      <c r="N471" s="71">
        <f>IFERROR((VLOOKUP(M471,'UK Freight Rate'!$B$4:$C$8,2,0)*L471),0)</f>
        <v>9.7200617144171169</v>
      </c>
    </row>
    <row r="472" spans="1:14" x14ac:dyDescent="0.75">
      <c r="A472" s="72" t="s">
        <v>203</v>
      </c>
      <c r="B472" s="69" t="s">
        <v>36</v>
      </c>
      <c r="C472" s="69" t="s">
        <v>7354</v>
      </c>
      <c r="D472" s="69" t="s">
        <v>38</v>
      </c>
      <c r="E472" s="69" t="s">
        <v>53</v>
      </c>
      <c r="F472" s="69" t="s">
        <v>7353</v>
      </c>
      <c r="G472" s="69" t="s">
        <v>7352</v>
      </c>
      <c r="H472" s="69" t="s">
        <v>7351</v>
      </c>
      <c r="I472" s="69" t="s">
        <v>127</v>
      </c>
      <c r="J472" s="69" t="s">
        <v>128</v>
      </c>
      <c r="K472" s="70">
        <v>8</v>
      </c>
      <c r="L472" s="70">
        <v>8</v>
      </c>
      <c r="M472" s="71" t="str">
        <f>VLOOKUP(A472,'Item Master'!$A:$D,4,0)</f>
        <v>SK</v>
      </c>
      <c r="N472" s="71">
        <f>IFERROR((VLOOKUP(M472,'UK Freight Rate'!$B$4:$C$8,2,0)*L472),0)</f>
        <v>4.8600308572085584</v>
      </c>
    </row>
    <row r="473" spans="1:14" x14ac:dyDescent="0.75">
      <c r="A473" s="72" t="s">
        <v>203</v>
      </c>
      <c r="B473" s="69" t="s">
        <v>36</v>
      </c>
      <c r="C473" s="69" t="s">
        <v>7350</v>
      </c>
      <c r="D473" s="69" t="s">
        <v>38</v>
      </c>
      <c r="E473" s="69" t="s">
        <v>53</v>
      </c>
      <c r="F473" s="69" t="s">
        <v>7349</v>
      </c>
      <c r="G473" s="69" t="s">
        <v>153</v>
      </c>
      <c r="H473" s="69" t="s">
        <v>154</v>
      </c>
      <c r="I473" s="69" t="s">
        <v>127</v>
      </c>
      <c r="J473" s="69" t="s">
        <v>128</v>
      </c>
      <c r="K473" s="70">
        <v>12</v>
      </c>
      <c r="L473" s="70">
        <v>12</v>
      </c>
      <c r="M473" s="71" t="str">
        <f>VLOOKUP(A473,'Item Master'!$A:$D,4,0)</f>
        <v>SK</v>
      </c>
      <c r="N473" s="71">
        <f>IFERROR((VLOOKUP(M473,'UK Freight Rate'!$B$4:$C$8,2,0)*L473),0)</f>
        <v>7.2900462858128376</v>
      </c>
    </row>
    <row r="474" spans="1:14" x14ac:dyDescent="0.75">
      <c r="A474" s="72" t="s">
        <v>203</v>
      </c>
      <c r="B474" s="69" t="s">
        <v>36</v>
      </c>
      <c r="C474" s="69" t="s">
        <v>7348</v>
      </c>
      <c r="D474" s="69" t="s">
        <v>38</v>
      </c>
      <c r="E474" s="69" t="s">
        <v>53</v>
      </c>
      <c r="F474" s="69" t="s">
        <v>7347</v>
      </c>
      <c r="G474" s="69" t="s">
        <v>7346</v>
      </c>
      <c r="H474" s="69" t="s">
        <v>7345</v>
      </c>
      <c r="I474" s="69" t="s">
        <v>127</v>
      </c>
      <c r="J474" s="69" t="s">
        <v>128</v>
      </c>
      <c r="K474" s="70">
        <v>4</v>
      </c>
      <c r="L474" s="70">
        <v>4</v>
      </c>
      <c r="M474" s="71" t="str">
        <f>VLOOKUP(A474,'Item Master'!$A:$D,4,0)</f>
        <v>SK</v>
      </c>
      <c r="N474" s="71">
        <f>IFERROR((VLOOKUP(M474,'UK Freight Rate'!$B$4:$C$8,2,0)*L474),0)</f>
        <v>2.4300154286042792</v>
      </c>
    </row>
    <row r="475" spans="1:14" x14ac:dyDescent="0.75">
      <c r="A475" s="72" t="s">
        <v>203</v>
      </c>
      <c r="B475" s="69" t="s">
        <v>36</v>
      </c>
      <c r="C475" s="69" t="s">
        <v>7344</v>
      </c>
      <c r="D475" s="69" t="s">
        <v>38</v>
      </c>
      <c r="E475" s="69" t="s">
        <v>53</v>
      </c>
      <c r="F475" s="69" t="s">
        <v>7343</v>
      </c>
      <c r="G475" s="69" t="s">
        <v>7342</v>
      </c>
      <c r="H475" s="69" t="s">
        <v>7341</v>
      </c>
      <c r="I475" s="69" t="s">
        <v>127</v>
      </c>
      <c r="J475" s="69" t="s">
        <v>128</v>
      </c>
      <c r="K475" s="70">
        <v>8</v>
      </c>
      <c r="L475" s="70">
        <v>8</v>
      </c>
      <c r="M475" s="71" t="str">
        <f>VLOOKUP(A475,'Item Master'!$A:$D,4,0)</f>
        <v>SK</v>
      </c>
      <c r="N475" s="71">
        <f>IFERROR((VLOOKUP(M475,'UK Freight Rate'!$B$4:$C$8,2,0)*L475),0)</f>
        <v>4.8600308572085584</v>
      </c>
    </row>
    <row r="476" spans="1:14" x14ac:dyDescent="0.75">
      <c r="A476" s="72" t="s">
        <v>203</v>
      </c>
      <c r="B476" s="69" t="s">
        <v>36</v>
      </c>
      <c r="C476" s="69" t="s">
        <v>8280</v>
      </c>
      <c r="D476" s="69" t="s">
        <v>38</v>
      </c>
      <c r="E476" s="69" t="s">
        <v>53</v>
      </c>
      <c r="F476" s="69" t="s">
        <v>8279</v>
      </c>
      <c r="G476" s="69" t="s">
        <v>4475</v>
      </c>
      <c r="H476" s="69" t="s">
        <v>4474</v>
      </c>
      <c r="I476" s="69" t="s">
        <v>127</v>
      </c>
      <c r="J476" s="69" t="s">
        <v>128</v>
      </c>
      <c r="K476" s="70">
        <v>16</v>
      </c>
      <c r="L476" s="70">
        <v>16</v>
      </c>
      <c r="M476" s="71" t="str">
        <f>VLOOKUP(A476,'Item Master'!$A:$D,4,0)</f>
        <v>SK</v>
      </c>
      <c r="N476" s="71">
        <f>IFERROR((VLOOKUP(M476,'UK Freight Rate'!$B$4:$C$8,2,0)*L476),0)</f>
        <v>9.7200617144171169</v>
      </c>
    </row>
    <row r="477" spans="1:14" x14ac:dyDescent="0.75">
      <c r="A477" s="72" t="s">
        <v>203</v>
      </c>
      <c r="B477" s="69" t="s">
        <v>36</v>
      </c>
      <c r="C477" s="69" t="s">
        <v>7340</v>
      </c>
      <c r="D477" s="69" t="s">
        <v>38</v>
      </c>
      <c r="E477" s="69" t="s">
        <v>53</v>
      </c>
      <c r="F477" s="69" t="s">
        <v>7339</v>
      </c>
      <c r="G477" s="69" t="s">
        <v>214</v>
      </c>
      <c r="H477" s="69" t="s">
        <v>215</v>
      </c>
      <c r="I477" s="69" t="s">
        <v>127</v>
      </c>
      <c r="J477" s="69" t="s">
        <v>128</v>
      </c>
      <c r="K477" s="70">
        <v>16</v>
      </c>
      <c r="L477" s="70">
        <v>16</v>
      </c>
      <c r="M477" s="71" t="str">
        <f>VLOOKUP(A477,'Item Master'!$A:$D,4,0)</f>
        <v>SK</v>
      </c>
      <c r="N477" s="71">
        <f>IFERROR((VLOOKUP(M477,'UK Freight Rate'!$B$4:$C$8,2,0)*L477),0)</f>
        <v>9.7200617144171169</v>
      </c>
    </row>
    <row r="478" spans="1:14" x14ac:dyDescent="0.75">
      <c r="A478" s="72" t="s">
        <v>203</v>
      </c>
      <c r="B478" s="69" t="s">
        <v>36</v>
      </c>
      <c r="C478" s="69" t="s">
        <v>7338</v>
      </c>
      <c r="D478" s="69" t="s">
        <v>38</v>
      </c>
      <c r="E478" s="69" t="s">
        <v>53</v>
      </c>
      <c r="F478" s="69" t="s">
        <v>7337</v>
      </c>
      <c r="G478" s="69" t="s">
        <v>7094</v>
      </c>
      <c r="H478" s="69" t="s">
        <v>7093</v>
      </c>
      <c r="I478" s="69" t="s">
        <v>127</v>
      </c>
      <c r="J478" s="69" t="s">
        <v>128</v>
      </c>
      <c r="K478" s="70">
        <v>12</v>
      </c>
      <c r="L478" s="70">
        <v>12</v>
      </c>
      <c r="M478" s="71" t="str">
        <f>VLOOKUP(A478,'Item Master'!$A:$D,4,0)</f>
        <v>SK</v>
      </c>
      <c r="N478" s="71">
        <f>IFERROR((VLOOKUP(M478,'UK Freight Rate'!$B$4:$C$8,2,0)*L478),0)</f>
        <v>7.2900462858128376</v>
      </c>
    </row>
    <row r="479" spans="1:14" x14ac:dyDescent="0.75">
      <c r="A479" s="72" t="s">
        <v>203</v>
      </c>
      <c r="B479" s="69" t="s">
        <v>36</v>
      </c>
      <c r="C479" s="69" t="s">
        <v>7336</v>
      </c>
      <c r="D479" s="69" t="s">
        <v>38</v>
      </c>
      <c r="E479" s="69" t="s">
        <v>53</v>
      </c>
      <c r="F479" s="69" t="s">
        <v>7335</v>
      </c>
      <c r="G479" s="69" t="s">
        <v>5022</v>
      </c>
      <c r="H479" s="69" t="s">
        <v>5021</v>
      </c>
      <c r="I479" s="69" t="s">
        <v>127</v>
      </c>
      <c r="J479" s="69" t="s">
        <v>128</v>
      </c>
      <c r="K479" s="70">
        <v>8</v>
      </c>
      <c r="L479" s="70">
        <v>8</v>
      </c>
      <c r="M479" s="71" t="str">
        <f>VLOOKUP(A479,'Item Master'!$A:$D,4,0)</f>
        <v>SK</v>
      </c>
      <c r="N479" s="71">
        <f>IFERROR((VLOOKUP(M479,'UK Freight Rate'!$B$4:$C$8,2,0)*L479),0)</f>
        <v>4.8600308572085584</v>
      </c>
    </row>
    <row r="480" spans="1:14" x14ac:dyDescent="0.75">
      <c r="A480" s="72" t="s">
        <v>203</v>
      </c>
      <c r="B480" s="69" t="s">
        <v>36</v>
      </c>
      <c r="C480" s="69" t="s">
        <v>7334</v>
      </c>
      <c r="D480" s="69" t="s">
        <v>38</v>
      </c>
      <c r="E480" s="69" t="s">
        <v>53</v>
      </c>
      <c r="F480" s="69" t="s">
        <v>7333</v>
      </c>
      <c r="G480" s="69" t="s">
        <v>5018</v>
      </c>
      <c r="H480" s="69" t="s">
        <v>5017</v>
      </c>
      <c r="I480" s="69" t="s">
        <v>127</v>
      </c>
      <c r="J480" s="69" t="s">
        <v>128</v>
      </c>
      <c r="K480" s="70">
        <v>12</v>
      </c>
      <c r="L480" s="70">
        <v>12</v>
      </c>
      <c r="M480" s="71" t="str">
        <f>VLOOKUP(A480,'Item Master'!$A:$D,4,0)</f>
        <v>SK</v>
      </c>
      <c r="N480" s="71">
        <f>IFERROR((VLOOKUP(M480,'UK Freight Rate'!$B$4:$C$8,2,0)*L480),0)</f>
        <v>7.2900462858128376</v>
      </c>
    </row>
    <row r="481" spans="1:14" x14ac:dyDescent="0.75">
      <c r="A481" s="72" t="s">
        <v>203</v>
      </c>
      <c r="B481" s="69" t="s">
        <v>36</v>
      </c>
      <c r="C481" s="69" t="s">
        <v>7332</v>
      </c>
      <c r="D481" s="69" t="s">
        <v>38</v>
      </c>
      <c r="E481" s="69" t="s">
        <v>53</v>
      </c>
      <c r="F481" s="69" t="s">
        <v>7331</v>
      </c>
      <c r="G481" s="69" t="s">
        <v>139</v>
      </c>
      <c r="H481" s="69" t="s">
        <v>140</v>
      </c>
      <c r="I481" s="69" t="s">
        <v>127</v>
      </c>
      <c r="J481" s="69" t="s">
        <v>128</v>
      </c>
      <c r="K481" s="70">
        <v>20</v>
      </c>
      <c r="L481" s="70">
        <v>20</v>
      </c>
      <c r="M481" s="71" t="str">
        <f>VLOOKUP(A481,'Item Master'!$A:$D,4,0)</f>
        <v>SK</v>
      </c>
      <c r="N481" s="71">
        <f>IFERROR((VLOOKUP(M481,'UK Freight Rate'!$B$4:$C$8,2,0)*L481),0)</f>
        <v>12.150077143021395</v>
      </c>
    </row>
    <row r="482" spans="1:14" x14ac:dyDescent="0.75">
      <c r="A482" s="72" t="s">
        <v>203</v>
      </c>
      <c r="B482" s="69" t="s">
        <v>36</v>
      </c>
      <c r="C482" s="69" t="s">
        <v>7330</v>
      </c>
      <c r="D482" s="69" t="s">
        <v>38</v>
      </c>
      <c r="E482" s="69" t="s">
        <v>53</v>
      </c>
      <c r="F482" s="69" t="s">
        <v>7329</v>
      </c>
      <c r="G482" s="69" t="s">
        <v>153</v>
      </c>
      <c r="H482" s="69" t="s">
        <v>154</v>
      </c>
      <c r="I482" s="69" t="s">
        <v>127</v>
      </c>
      <c r="J482" s="69" t="s">
        <v>128</v>
      </c>
      <c r="K482" s="70">
        <v>8</v>
      </c>
      <c r="L482" s="70">
        <v>8</v>
      </c>
      <c r="M482" s="71" t="str">
        <f>VLOOKUP(A482,'Item Master'!$A:$D,4,0)</f>
        <v>SK</v>
      </c>
      <c r="N482" s="71">
        <f>IFERROR((VLOOKUP(M482,'UK Freight Rate'!$B$4:$C$8,2,0)*L482),0)</f>
        <v>4.8600308572085584</v>
      </c>
    </row>
    <row r="483" spans="1:14" x14ac:dyDescent="0.75">
      <c r="A483" s="72" t="s">
        <v>203</v>
      </c>
      <c r="B483" s="69" t="s">
        <v>36</v>
      </c>
      <c r="C483" s="69" t="s">
        <v>7328</v>
      </c>
      <c r="D483" s="69" t="s">
        <v>38</v>
      </c>
      <c r="E483" s="69" t="s">
        <v>53</v>
      </c>
      <c r="F483" s="69" t="s">
        <v>7327</v>
      </c>
      <c r="G483" s="69" t="s">
        <v>7326</v>
      </c>
      <c r="H483" s="69" t="s">
        <v>7325</v>
      </c>
      <c r="I483" s="69" t="s">
        <v>127</v>
      </c>
      <c r="J483" s="69" t="s">
        <v>128</v>
      </c>
      <c r="K483" s="70">
        <v>12</v>
      </c>
      <c r="L483" s="70">
        <v>12</v>
      </c>
      <c r="M483" s="71" t="str">
        <f>VLOOKUP(A483,'Item Master'!$A:$D,4,0)</f>
        <v>SK</v>
      </c>
      <c r="N483" s="71">
        <f>IFERROR((VLOOKUP(M483,'UK Freight Rate'!$B$4:$C$8,2,0)*L483),0)</f>
        <v>7.2900462858128376</v>
      </c>
    </row>
    <row r="484" spans="1:14" x14ac:dyDescent="0.75">
      <c r="A484" s="72" t="s">
        <v>203</v>
      </c>
      <c r="B484" s="69" t="s">
        <v>36</v>
      </c>
      <c r="C484" s="69" t="s">
        <v>7324</v>
      </c>
      <c r="D484" s="69" t="s">
        <v>38</v>
      </c>
      <c r="E484" s="69" t="s">
        <v>53</v>
      </c>
      <c r="F484" s="69" t="s">
        <v>7323</v>
      </c>
      <c r="G484" s="69" t="s">
        <v>7322</v>
      </c>
      <c r="H484" s="69" t="s">
        <v>7321</v>
      </c>
      <c r="I484" s="69" t="s">
        <v>127</v>
      </c>
      <c r="J484" s="69" t="s">
        <v>128</v>
      </c>
      <c r="K484" s="70">
        <v>12</v>
      </c>
      <c r="L484" s="70">
        <v>12</v>
      </c>
      <c r="M484" s="71" t="str">
        <f>VLOOKUP(A484,'Item Master'!$A:$D,4,0)</f>
        <v>SK</v>
      </c>
      <c r="N484" s="71">
        <f>IFERROR((VLOOKUP(M484,'UK Freight Rate'!$B$4:$C$8,2,0)*L484),0)</f>
        <v>7.2900462858128376</v>
      </c>
    </row>
    <row r="485" spans="1:14" x14ac:dyDescent="0.75">
      <c r="A485" s="72" t="s">
        <v>203</v>
      </c>
      <c r="B485" s="69" t="s">
        <v>36</v>
      </c>
      <c r="C485" s="69" t="s">
        <v>7316</v>
      </c>
      <c r="D485" s="69" t="s">
        <v>38</v>
      </c>
      <c r="E485" s="69" t="s">
        <v>53</v>
      </c>
      <c r="F485" s="69" t="s">
        <v>7315</v>
      </c>
      <c r="G485" s="69" t="s">
        <v>141</v>
      </c>
      <c r="H485" s="69" t="s">
        <v>142</v>
      </c>
      <c r="I485" s="69" t="s">
        <v>127</v>
      </c>
      <c r="J485" s="69" t="s">
        <v>128</v>
      </c>
      <c r="K485" s="70">
        <v>96</v>
      </c>
      <c r="L485" s="70">
        <v>96</v>
      </c>
      <c r="M485" s="71" t="str">
        <f>VLOOKUP(A485,'Item Master'!$A:$D,4,0)</f>
        <v>SK</v>
      </c>
      <c r="N485" s="71">
        <f>IFERROR((VLOOKUP(M485,'UK Freight Rate'!$B$4:$C$8,2,0)*L485),0)</f>
        <v>58.320370286502701</v>
      </c>
    </row>
    <row r="486" spans="1:14" x14ac:dyDescent="0.75">
      <c r="A486" s="72" t="s">
        <v>203</v>
      </c>
      <c r="B486" s="69" t="s">
        <v>36</v>
      </c>
      <c r="C486" s="69" t="s">
        <v>7314</v>
      </c>
      <c r="D486" s="69" t="s">
        <v>38</v>
      </c>
      <c r="E486" s="69" t="s">
        <v>53</v>
      </c>
      <c r="F486" s="69" t="s">
        <v>7313</v>
      </c>
      <c r="G486" s="69" t="s">
        <v>4832</v>
      </c>
      <c r="H486" s="69" t="s">
        <v>4831</v>
      </c>
      <c r="I486" s="69" t="s">
        <v>127</v>
      </c>
      <c r="J486" s="69" t="s">
        <v>128</v>
      </c>
      <c r="K486" s="70">
        <v>16</v>
      </c>
      <c r="L486" s="70">
        <v>16</v>
      </c>
      <c r="M486" s="71" t="str">
        <f>VLOOKUP(A486,'Item Master'!$A:$D,4,0)</f>
        <v>SK</v>
      </c>
      <c r="N486" s="71">
        <f>IFERROR((VLOOKUP(M486,'UK Freight Rate'!$B$4:$C$8,2,0)*L486),0)</f>
        <v>9.7200617144171169</v>
      </c>
    </row>
    <row r="487" spans="1:14" x14ac:dyDescent="0.75">
      <c r="A487" s="72" t="s">
        <v>203</v>
      </c>
      <c r="B487" s="69" t="s">
        <v>36</v>
      </c>
      <c r="C487" s="69" t="s">
        <v>7312</v>
      </c>
      <c r="D487" s="69" t="s">
        <v>38</v>
      </c>
      <c r="E487" s="69" t="s">
        <v>53</v>
      </c>
      <c r="F487" s="69" t="s">
        <v>7311</v>
      </c>
      <c r="G487" s="69" t="s">
        <v>149</v>
      </c>
      <c r="H487" s="69" t="s">
        <v>150</v>
      </c>
      <c r="I487" s="69" t="s">
        <v>127</v>
      </c>
      <c r="J487" s="69" t="s">
        <v>128</v>
      </c>
      <c r="K487" s="70">
        <v>16</v>
      </c>
      <c r="L487" s="70">
        <v>16</v>
      </c>
      <c r="M487" s="71" t="str">
        <f>VLOOKUP(A487,'Item Master'!$A:$D,4,0)</f>
        <v>SK</v>
      </c>
      <c r="N487" s="71">
        <f>IFERROR((VLOOKUP(M487,'UK Freight Rate'!$B$4:$C$8,2,0)*L487),0)</f>
        <v>9.7200617144171169</v>
      </c>
    </row>
    <row r="488" spans="1:14" x14ac:dyDescent="0.75">
      <c r="A488" s="72" t="s">
        <v>203</v>
      </c>
      <c r="B488" s="69" t="s">
        <v>36</v>
      </c>
      <c r="C488" s="69" t="s">
        <v>7308</v>
      </c>
      <c r="D488" s="69" t="s">
        <v>38</v>
      </c>
      <c r="E488" s="69" t="s">
        <v>53</v>
      </c>
      <c r="F488" s="69" t="s">
        <v>7307</v>
      </c>
      <c r="G488" s="69" t="s">
        <v>159</v>
      </c>
      <c r="H488" s="69" t="s">
        <v>160</v>
      </c>
      <c r="I488" s="69" t="s">
        <v>127</v>
      </c>
      <c r="J488" s="69" t="s">
        <v>128</v>
      </c>
      <c r="K488" s="70">
        <v>124</v>
      </c>
      <c r="L488" s="70">
        <v>124</v>
      </c>
      <c r="M488" s="71" t="str">
        <f>VLOOKUP(A488,'Item Master'!$A:$D,4,0)</f>
        <v>SK</v>
      </c>
      <c r="N488" s="71">
        <f>IFERROR((VLOOKUP(M488,'UK Freight Rate'!$B$4:$C$8,2,0)*L488),0)</f>
        <v>75.330478286732657</v>
      </c>
    </row>
    <row r="489" spans="1:14" x14ac:dyDescent="0.75">
      <c r="A489" s="72" t="s">
        <v>203</v>
      </c>
      <c r="B489" s="69" t="s">
        <v>36</v>
      </c>
      <c r="C489" s="69" t="s">
        <v>7306</v>
      </c>
      <c r="D489" s="69" t="s">
        <v>38</v>
      </c>
      <c r="E489" s="69" t="s">
        <v>53</v>
      </c>
      <c r="F489" s="69" t="s">
        <v>7305</v>
      </c>
      <c r="G489" s="69" t="s">
        <v>7304</v>
      </c>
      <c r="H489" s="69" t="s">
        <v>7303</v>
      </c>
      <c r="I489" s="69" t="s">
        <v>127</v>
      </c>
      <c r="J489" s="69" t="s">
        <v>128</v>
      </c>
      <c r="K489" s="70">
        <v>20</v>
      </c>
      <c r="L489" s="70">
        <v>20</v>
      </c>
      <c r="M489" s="71" t="str">
        <f>VLOOKUP(A489,'Item Master'!$A:$D,4,0)</f>
        <v>SK</v>
      </c>
      <c r="N489" s="71">
        <f>IFERROR((VLOOKUP(M489,'UK Freight Rate'!$B$4:$C$8,2,0)*L489),0)</f>
        <v>12.150077143021395</v>
      </c>
    </row>
    <row r="490" spans="1:14" x14ac:dyDescent="0.75">
      <c r="A490" s="72" t="s">
        <v>203</v>
      </c>
      <c r="B490" s="69" t="s">
        <v>36</v>
      </c>
      <c r="C490" s="69" t="s">
        <v>7300</v>
      </c>
      <c r="D490" s="69" t="s">
        <v>38</v>
      </c>
      <c r="E490" s="69" t="s">
        <v>53</v>
      </c>
      <c r="F490" s="69" t="s">
        <v>7299</v>
      </c>
      <c r="G490" s="69" t="s">
        <v>169</v>
      </c>
      <c r="H490" s="69" t="s">
        <v>170</v>
      </c>
      <c r="I490" s="69" t="s">
        <v>127</v>
      </c>
      <c r="J490" s="69" t="s">
        <v>128</v>
      </c>
      <c r="K490" s="70">
        <v>48</v>
      </c>
      <c r="L490" s="70">
        <v>48</v>
      </c>
      <c r="M490" s="71" t="str">
        <f>VLOOKUP(A490,'Item Master'!$A:$D,4,0)</f>
        <v>SK</v>
      </c>
      <c r="N490" s="71">
        <f>IFERROR((VLOOKUP(M490,'UK Freight Rate'!$B$4:$C$8,2,0)*L490),0)</f>
        <v>29.160185143251351</v>
      </c>
    </row>
    <row r="491" spans="1:14" x14ac:dyDescent="0.75">
      <c r="A491" s="72" t="s">
        <v>203</v>
      </c>
      <c r="B491" s="69" t="s">
        <v>36</v>
      </c>
      <c r="C491" s="69" t="s">
        <v>7298</v>
      </c>
      <c r="D491" s="69" t="s">
        <v>38</v>
      </c>
      <c r="E491" s="69" t="s">
        <v>53</v>
      </c>
      <c r="F491" s="69" t="s">
        <v>7297</v>
      </c>
      <c r="G491" s="69" t="s">
        <v>161</v>
      </c>
      <c r="H491" s="69" t="s">
        <v>162</v>
      </c>
      <c r="I491" s="69" t="s">
        <v>127</v>
      </c>
      <c r="J491" s="69" t="s">
        <v>128</v>
      </c>
      <c r="K491" s="70">
        <v>240</v>
      </c>
      <c r="L491" s="70">
        <v>240</v>
      </c>
      <c r="M491" s="71" t="str">
        <f>VLOOKUP(A491,'Item Master'!$A:$D,4,0)</f>
        <v>SK</v>
      </c>
      <c r="N491" s="71">
        <f>IFERROR((VLOOKUP(M491,'UK Freight Rate'!$B$4:$C$8,2,0)*L491),0)</f>
        <v>145.80092571625676</v>
      </c>
    </row>
    <row r="492" spans="1:14" x14ac:dyDescent="0.75">
      <c r="A492" s="72" t="s">
        <v>203</v>
      </c>
      <c r="B492" s="69" t="s">
        <v>36</v>
      </c>
      <c r="C492" s="69" t="s">
        <v>7296</v>
      </c>
      <c r="D492" s="69" t="s">
        <v>38</v>
      </c>
      <c r="E492" s="69" t="s">
        <v>53</v>
      </c>
      <c r="F492" s="69" t="s">
        <v>7295</v>
      </c>
      <c r="G492" s="69" t="s">
        <v>157</v>
      </c>
      <c r="H492" s="69" t="s">
        <v>158</v>
      </c>
      <c r="I492" s="69" t="s">
        <v>127</v>
      </c>
      <c r="J492" s="69" t="s">
        <v>128</v>
      </c>
      <c r="K492" s="70">
        <v>48</v>
      </c>
      <c r="L492" s="70">
        <v>48</v>
      </c>
      <c r="M492" s="71" t="str">
        <f>VLOOKUP(A492,'Item Master'!$A:$D,4,0)</f>
        <v>SK</v>
      </c>
      <c r="N492" s="71">
        <f>IFERROR((VLOOKUP(M492,'UK Freight Rate'!$B$4:$C$8,2,0)*L492),0)</f>
        <v>29.160185143251351</v>
      </c>
    </row>
    <row r="493" spans="1:14" x14ac:dyDescent="0.75">
      <c r="A493" s="72" t="s">
        <v>203</v>
      </c>
      <c r="B493" s="69" t="s">
        <v>36</v>
      </c>
      <c r="C493" s="69" t="s">
        <v>7294</v>
      </c>
      <c r="D493" s="69" t="s">
        <v>38</v>
      </c>
      <c r="E493" s="69" t="s">
        <v>53</v>
      </c>
      <c r="F493" s="69" t="s">
        <v>7293</v>
      </c>
      <c r="G493" s="69" t="s">
        <v>135</v>
      </c>
      <c r="H493" s="69" t="s">
        <v>136</v>
      </c>
      <c r="I493" s="69" t="s">
        <v>127</v>
      </c>
      <c r="J493" s="69" t="s">
        <v>128</v>
      </c>
      <c r="K493" s="70">
        <v>528</v>
      </c>
      <c r="L493" s="70">
        <v>528</v>
      </c>
      <c r="M493" s="71" t="str">
        <f>VLOOKUP(A493,'Item Master'!$A:$D,4,0)</f>
        <v>SK</v>
      </c>
      <c r="N493" s="71">
        <f>IFERROR((VLOOKUP(M493,'UK Freight Rate'!$B$4:$C$8,2,0)*L493),0)</f>
        <v>320.76203657576485</v>
      </c>
    </row>
    <row r="494" spans="1:14" x14ac:dyDescent="0.75">
      <c r="A494" s="72" t="s">
        <v>203</v>
      </c>
      <c r="B494" s="69" t="s">
        <v>36</v>
      </c>
      <c r="C494" s="69" t="s">
        <v>7292</v>
      </c>
      <c r="D494" s="69" t="s">
        <v>38</v>
      </c>
      <c r="E494" s="69" t="s">
        <v>53</v>
      </c>
      <c r="F494" s="69" t="s">
        <v>7291</v>
      </c>
      <c r="G494" s="69" t="s">
        <v>4429</v>
      </c>
      <c r="H494" s="69" t="s">
        <v>4428</v>
      </c>
      <c r="I494" s="69" t="s">
        <v>127</v>
      </c>
      <c r="J494" s="69" t="s">
        <v>128</v>
      </c>
      <c r="K494" s="70">
        <v>8</v>
      </c>
      <c r="L494" s="70">
        <v>8</v>
      </c>
      <c r="M494" s="71" t="str">
        <f>VLOOKUP(A494,'Item Master'!$A:$D,4,0)</f>
        <v>SK</v>
      </c>
      <c r="N494" s="71">
        <f>IFERROR((VLOOKUP(M494,'UK Freight Rate'!$B$4:$C$8,2,0)*L494),0)</f>
        <v>4.8600308572085584</v>
      </c>
    </row>
    <row r="495" spans="1:14" x14ac:dyDescent="0.75">
      <c r="A495" s="72" t="s">
        <v>203</v>
      </c>
      <c r="B495" s="69" t="s">
        <v>36</v>
      </c>
      <c r="C495" s="69" t="s">
        <v>8278</v>
      </c>
      <c r="D495" s="69" t="s">
        <v>38</v>
      </c>
      <c r="E495" s="69" t="s">
        <v>53</v>
      </c>
      <c r="F495" s="69" t="s">
        <v>8277</v>
      </c>
      <c r="G495" s="69" t="s">
        <v>8156</v>
      </c>
      <c r="H495" s="69" t="s">
        <v>8155</v>
      </c>
      <c r="I495" s="69" t="s">
        <v>127</v>
      </c>
      <c r="J495" s="69" t="s">
        <v>128</v>
      </c>
      <c r="K495" s="70">
        <v>4</v>
      </c>
      <c r="L495" s="70">
        <v>4</v>
      </c>
      <c r="M495" s="71" t="str">
        <f>VLOOKUP(A495,'Item Master'!$A:$D,4,0)</f>
        <v>SK</v>
      </c>
      <c r="N495" s="71">
        <f>IFERROR((VLOOKUP(M495,'UK Freight Rate'!$B$4:$C$8,2,0)*L495),0)</f>
        <v>2.4300154286042792</v>
      </c>
    </row>
    <row r="496" spans="1:14" x14ac:dyDescent="0.75">
      <c r="A496" s="72" t="s">
        <v>203</v>
      </c>
      <c r="B496" s="69" t="s">
        <v>36</v>
      </c>
      <c r="C496" s="69" t="s">
        <v>7288</v>
      </c>
      <c r="D496" s="69" t="s">
        <v>38</v>
      </c>
      <c r="E496" s="69" t="s">
        <v>53</v>
      </c>
      <c r="F496" s="69" t="s">
        <v>7287</v>
      </c>
      <c r="G496" s="69" t="s">
        <v>165</v>
      </c>
      <c r="H496" s="69" t="s">
        <v>166</v>
      </c>
      <c r="I496" s="69" t="s">
        <v>127</v>
      </c>
      <c r="J496" s="69" t="s">
        <v>128</v>
      </c>
      <c r="K496" s="70">
        <v>20</v>
      </c>
      <c r="L496" s="70">
        <v>20</v>
      </c>
      <c r="M496" s="71" t="str">
        <f>VLOOKUP(A496,'Item Master'!$A:$D,4,0)</f>
        <v>SK</v>
      </c>
      <c r="N496" s="71">
        <f>IFERROR((VLOOKUP(M496,'UK Freight Rate'!$B$4:$C$8,2,0)*L496),0)</f>
        <v>12.150077143021395</v>
      </c>
    </row>
    <row r="497" spans="1:14" x14ac:dyDescent="0.75">
      <c r="A497" s="72" t="s">
        <v>203</v>
      </c>
      <c r="B497" s="69" t="s">
        <v>36</v>
      </c>
      <c r="C497" s="69" t="s">
        <v>7286</v>
      </c>
      <c r="D497" s="69" t="s">
        <v>38</v>
      </c>
      <c r="E497" s="69" t="s">
        <v>53</v>
      </c>
      <c r="F497" s="69" t="s">
        <v>7285</v>
      </c>
      <c r="G497" s="69" t="s">
        <v>193</v>
      </c>
      <c r="H497" s="69" t="s">
        <v>194</v>
      </c>
      <c r="I497" s="69" t="s">
        <v>127</v>
      </c>
      <c r="J497" s="69" t="s">
        <v>128</v>
      </c>
      <c r="K497" s="70">
        <v>8</v>
      </c>
      <c r="L497" s="70">
        <v>8</v>
      </c>
      <c r="M497" s="71" t="str">
        <f>VLOOKUP(A497,'Item Master'!$A:$D,4,0)</f>
        <v>SK</v>
      </c>
      <c r="N497" s="71">
        <f>IFERROR((VLOOKUP(M497,'UK Freight Rate'!$B$4:$C$8,2,0)*L497),0)</f>
        <v>4.8600308572085584</v>
      </c>
    </row>
    <row r="498" spans="1:14" x14ac:dyDescent="0.75">
      <c r="A498" s="72" t="s">
        <v>203</v>
      </c>
      <c r="B498" s="69" t="s">
        <v>36</v>
      </c>
      <c r="C498" s="69" t="s">
        <v>7284</v>
      </c>
      <c r="D498" s="69" t="s">
        <v>38</v>
      </c>
      <c r="E498" s="69" t="s">
        <v>53</v>
      </c>
      <c r="F498" s="69" t="s">
        <v>7283</v>
      </c>
      <c r="G498" s="69" t="s">
        <v>4778</v>
      </c>
      <c r="H498" s="69" t="s">
        <v>4777</v>
      </c>
      <c r="I498" s="69" t="s">
        <v>127</v>
      </c>
      <c r="J498" s="69" t="s">
        <v>128</v>
      </c>
      <c r="K498" s="70">
        <v>8</v>
      </c>
      <c r="L498" s="70">
        <v>8</v>
      </c>
      <c r="M498" s="71" t="str">
        <f>VLOOKUP(A498,'Item Master'!$A:$D,4,0)</f>
        <v>SK</v>
      </c>
      <c r="N498" s="71">
        <f>IFERROR((VLOOKUP(M498,'UK Freight Rate'!$B$4:$C$8,2,0)*L498),0)</f>
        <v>4.8600308572085584</v>
      </c>
    </row>
    <row r="499" spans="1:14" x14ac:dyDescent="0.75">
      <c r="A499" s="72" t="s">
        <v>203</v>
      </c>
      <c r="B499" s="69" t="s">
        <v>36</v>
      </c>
      <c r="C499" s="69" t="s">
        <v>8118</v>
      </c>
      <c r="D499" s="69" t="s">
        <v>38</v>
      </c>
      <c r="E499" s="69" t="s">
        <v>53</v>
      </c>
      <c r="F499" s="69" t="s">
        <v>8117</v>
      </c>
      <c r="G499" s="69" t="s">
        <v>7639</v>
      </c>
      <c r="H499" s="69" t="s">
        <v>7638</v>
      </c>
      <c r="I499" s="69" t="s">
        <v>127</v>
      </c>
      <c r="J499" s="69" t="s">
        <v>128</v>
      </c>
      <c r="K499" s="70">
        <v>4</v>
      </c>
      <c r="L499" s="70">
        <v>4</v>
      </c>
      <c r="M499" s="71" t="str">
        <f>VLOOKUP(A499,'Item Master'!$A:$D,4,0)</f>
        <v>SK</v>
      </c>
      <c r="N499" s="71">
        <f>IFERROR((VLOOKUP(M499,'UK Freight Rate'!$B$4:$C$8,2,0)*L499),0)</f>
        <v>2.4300154286042792</v>
      </c>
    </row>
    <row r="500" spans="1:14" x14ac:dyDescent="0.75">
      <c r="A500" s="72" t="s">
        <v>203</v>
      </c>
      <c r="B500" s="69" t="s">
        <v>36</v>
      </c>
      <c r="C500" s="69" t="s">
        <v>7282</v>
      </c>
      <c r="D500" s="69" t="s">
        <v>38</v>
      </c>
      <c r="E500" s="69" t="s">
        <v>53</v>
      </c>
      <c r="F500" s="69" t="s">
        <v>7281</v>
      </c>
      <c r="G500" s="69" t="s">
        <v>4425</v>
      </c>
      <c r="H500" s="69" t="s">
        <v>4424</v>
      </c>
      <c r="I500" s="69" t="s">
        <v>127</v>
      </c>
      <c r="J500" s="69" t="s">
        <v>128</v>
      </c>
      <c r="K500" s="70">
        <v>4</v>
      </c>
      <c r="L500" s="70">
        <v>4</v>
      </c>
      <c r="M500" s="71" t="str">
        <f>VLOOKUP(A500,'Item Master'!$A:$D,4,0)</f>
        <v>SK</v>
      </c>
      <c r="N500" s="71">
        <f>IFERROR((VLOOKUP(M500,'UK Freight Rate'!$B$4:$C$8,2,0)*L500),0)</f>
        <v>2.4300154286042792</v>
      </c>
    </row>
    <row r="501" spans="1:14" x14ac:dyDescent="0.75">
      <c r="A501" s="72" t="s">
        <v>203</v>
      </c>
      <c r="B501" s="69" t="s">
        <v>36</v>
      </c>
      <c r="C501" s="69" t="s">
        <v>8039</v>
      </c>
      <c r="D501" s="69" t="s">
        <v>38</v>
      </c>
      <c r="E501" s="69" t="s">
        <v>53</v>
      </c>
      <c r="F501" s="69" t="s">
        <v>8038</v>
      </c>
      <c r="G501" s="69" t="s">
        <v>205</v>
      </c>
      <c r="H501" s="69" t="s">
        <v>206</v>
      </c>
      <c r="I501" s="69" t="s">
        <v>127</v>
      </c>
      <c r="J501" s="69" t="s">
        <v>128</v>
      </c>
      <c r="K501" s="70">
        <v>200</v>
      </c>
      <c r="L501" s="70">
        <v>200</v>
      </c>
      <c r="M501" s="71" t="str">
        <f>VLOOKUP(A501,'Item Master'!$A:$D,4,0)</f>
        <v>SK</v>
      </c>
      <c r="N501" s="71">
        <f>IFERROR((VLOOKUP(M501,'UK Freight Rate'!$B$4:$C$8,2,0)*L501),0)</f>
        <v>121.50077143021396</v>
      </c>
    </row>
    <row r="502" spans="1:14" x14ac:dyDescent="0.75">
      <c r="A502" s="72" t="s">
        <v>203</v>
      </c>
      <c r="B502" s="69" t="s">
        <v>36</v>
      </c>
      <c r="C502" s="69" t="s">
        <v>7280</v>
      </c>
      <c r="D502" s="69" t="s">
        <v>38</v>
      </c>
      <c r="E502" s="69" t="s">
        <v>53</v>
      </c>
      <c r="F502" s="69" t="s">
        <v>7279</v>
      </c>
      <c r="G502" s="69" t="s">
        <v>7278</v>
      </c>
      <c r="H502" s="69" t="s">
        <v>7277</v>
      </c>
      <c r="I502" s="69" t="s">
        <v>127</v>
      </c>
      <c r="J502" s="69" t="s">
        <v>128</v>
      </c>
      <c r="K502" s="70">
        <v>16</v>
      </c>
      <c r="L502" s="70">
        <v>16</v>
      </c>
      <c r="M502" s="71" t="str">
        <f>VLOOKUP(A502,'Item Master'!$A:$D,4,0)</f>
        <v>SK</v>
      </c>
      <c r="N502" s="71">
        <f>IFERROR((VLOOKUP(M502,'UK Freight Rate'!$B$4:$C$8,2,0)*L502),0)</f>
        <v>9.7200617144171169</v>
      </c>
    </row>
    <row r="503" spans="1:14" x14ac:dyDescent="0.75">
      <c r="A503" s="72" t="s">
        <v>203</v>
      </c>
      <c r="B503" s="69" t="s">
        <v>36</v>
      </c>
      <c r="C503" s="69" t="s">
        <v>7969</v>
      </c>
      <c r="D503" s="69" t="s">
        <v>38</v>
      </c>
      <c r="E503" s="69" t="s">
        <v>53</v>
      </c>
      <c r="F503" s="69" t="s">
        <v>7968</v>
      </c>
      <c r="G503" s="69" t="s">
        <v>7967</v>
      </c>
      <c r="H503" s="69" t="s">
        <v>7966</v>
      </c>
      <c r="I503" s="69" t="s">
        <v>127</v>
      </c>
      <c r="J503" s="69" t="s">
        <v>128</v>
      </c>
      <c r="K503" s="70">
        <v>28</v>
      </c>
      <c r="L503" s="70">
        <v>28</v>
      </c>
      <c r="M503" s="71" t="str">
        <f>VLOOKUP(A503,'Item Master'!$A:$D,4,0)</f>
        <v>SK</v>
      </c>
      <c r="N503" s="71">
        <f>IFERROR((VLOOKUP(M503,'UK Freight Rate'!$B$4:$C$8,2,0)*L503),0)</f>
        <v>17.010108000229955</v>
      </c>
    </row>
    <row r="504" spans="1:14" x14ac:dyDescent="0.75">
      <c r="A504" s="72" t="s">
        <v>203</v>
      </c>
      <c r="B504" s="69" t="s">
        <v>36</v>
      </c>
      <c r="C504" s="69" t="s">
        <v>7965</v>
      </c>
      <c r="D504" s="69" t="s">
        <v>38</v>
      </c>
      <c r="E504" s="69" t="s">
        <v>53</v>
      </c>
      <c r="F504" s="69" t="s">
        <v>7964</v>
      </c>
      <c r="G504" s="69" t="s">
        <v>7963</v>
      </c>
      <c r="H504" s="69" t="s">
        <v>7962</v>
      </c>
      <c r="I504" s="69" t="s">
        <v>127</v>
      </c>
      <c r="J504" s="69" t="s">
        <v>128</v>
      </c>
      <c r="K504" s="70">
        <v>16</v>
      </c>
      <c r="L504" s="70">
        <v>16</v>
      </c>
      <c r="M504" s="71" t="str">
        <f>VLOOKUP(A504,'Item Master'!$A:$D,4,0)</f>
        <v>SK</v>
      </c>
      <c r="N504" s="71">
        <f>IFERROR((VLOOKUP(M504,'UK Freight Rate'!$B$4:$C$8,2,0)*L504),0)</f>
        <v>9.7200617144171169</v>
      </c>
    </row>
    <row r="505" spans="1:14" x14ac:dyDescent="0.75">
      <c r="A505" s="72" t="s">
        <v>203</v>
      </c>
      <c r="B505" s="69" t="s">
        <v>36</v>
      </c>
      <c r="C505" s="69" t="s">
        <v>7961</v>
      </c>
      <c r="D505" s="69" t="s">
        <v>38</v>
      </c>
      <c r="E505" s="69" t="s">
        <v>53</v>
      </c>
      <c r="F505" s="69" t="s">
        <v>7960</v>
      </c>
      <c r="G505" s="69" t="s">
        <v>7959</v>
      </c>
      <c r="H505" s="69" t="s">
        <v>7958</v>
      </c>
      <c r="I505" s="69" t="s">
        <v>127</v>
      </c>
      <c r="J505" s="69" t="s">
        <v>128</v>
      </c>
      <c r="K505" s="70">
        <v>28</v>
      </c>
      <c r="L505" s="70">
        <v>28</v>
      </c>
      <c r="M505" s="71" t="str">
        <f>VLOOKUP(A505,'Item Master'!$A:$D,4,0)</f>
        <v>SK</v>
      </c>
      <c r="N505" s="71">
        <f>IFERROR((VLOOKUP(M505,'UK Freight Rate'!$B$4:$C$8,2,0)*L505),0)</f>
        <v>17.010108000229955</v>
      </c>
    </row>
    <row r="506" spans="1:14" x14ac:dyDescent="0.75">
      <c r="A506" s="72" t="s">
        <v>203</v>
      </c>
      <c r="B506" s="69" t="s">
        <v>36</v>
      </c>
      <c r="C506" s="69" t="s">
        <v>8276</v>
      </c>
      <c r="D506" s="69" t="s">
        <v>38</v>
      </c>
      <c r="E506" s="69" t="s">
        <v>53</v>
      </c>
      <c r="F506" s="69" t="s">
        <v>8275</v>
      </c>
      <c r="G506" s="69" t="s">
        <v>129</v>
      </c>
      <c r="H506" s="69" t="s">
        <v>130</v>
      </c>
      <c r="I506" s="69" t="s">
        <v>127</v>
      </c>
      <c r="J506" s="69" t="s">
        <v>128</v>
      </c>
      <c r="K506" s="70">
        <v>96</v>
      </c>
      <c r="L506" s="70">
        <v>96</v>
      </c>
      <c r="M506" s="71" t="str">
        <f>VLOOKUP(A506,'Item Master'!$A:$D,4,0)</f>
        <v>SK</v>
      </c>
      <c r="N506" s="71">
        <f>IFERROR((VLOOKUP(M506,'UK Freight Rate'!$B$4:$C$8,2,0)*L506),0)</f>
        <v>58.320370286502701</v>
      </c>
    </row>
    <row r="507" spans="1:14" x14ac:dyDescent="0.75">
      <c r="A507" s="72" t="s">
        <v>203</v>
      </c>
      <c r="B507" s="69" t="s">
        <v>36</v>
      </c>
      <c r="C507" s="69" t="s">
        <v>7276</v>
      </c>
      <c r="D507" s="69" t="s">
        <v>38</v>
      </c>
      <c r="E507" s="69" t="s">
        <v>53</v>
      </c>
      <c r="F507" s="69" t="s">
        <v>7275</v>
      </c>
      <c r="G507" s="69" t="s">
        <v>7264</v>
      </c>
      <c r="H507" s="69" t="s">
        <v>7263</v>
      </c>
      <c r="I507" s="69" t="s">
        <v>127</v>
      </c>
      <c r="J507" s="69" t="s">
        <v>128</v>
      </c>
      <c r="K507" s="70">
        <v>16</v>
      </c>
      <c r="L507" s="70">
        <v>16</v>
      </c>
      <c r="M507" s="71" t="str">
        <f>VLOOKUP(A507,'Item Master'!$A:$D,4,0)</f>
        <v>SK</v>
      </c>
      <c r="N507" s="71">
        <f>IFERROR((VLOOKUP(M507,'UK Freight Rate'!$B$4:$C$8,2,0)*L507),0)</f>
        <v>9.7200617144171169</v>
      </c>
    </row>
    <row r="508" spans="1:14" x14ac:dyDescent="0.75">
      <c r="A508" s="72" t="s">
        <v>203</v>
      </c>
      <c r="B508" s="69" t="s">
        <v>36</v>
      </c>
      <c r="C508" s="69" t="s">
        <v>7274</v>
      </c>
      <c r="D508" s="69" t="s">
        <v>38</v>
      </c>
      <c r="E508" s="69" t="s">
        <v>53</v>
      </c>
      <c r="F508" s="69" t="s">
        <v>7273</v>
      </c>
      <c r="G508" s="69" t="s">
        <v>7264</v>
      </c>
      <c r="H508" s="69" t="s">
        <v>7263</v>
      </c>
      <c r="I508" s="69" t="s">
        <v>127</v>
      </c>
      <c r="J508" s="69" t="s">
        <v>128</v>
      </c>
      <c r="K508" s="70">
        <v>16</v>
      </c>
      <c r="L508" s="70">
        <v>16</v>
      </c>
      <c r="M508" s="71" t="str">
        <f>VLOOKUP(A508,'Item Master'!$A:$D,4,0)</f>
        <v>SK</v>
      </c>
      <c r="N508" s="71">
        <f>IFERROR((VLOOKUP(M508,'UK Freight Rate'!$B$4:$C$8,2,0)*L508),0)</f>
        <v>9.7200617144171169</v>
      </c>
    </row>
    <row r="509" spans="1:14" x14ac:dyDescent="0.75">
      <c r="A509" s="72" t="s">
        <v>203</v>
      </c>
      <c r="B509" s="69" t="s">
        <v>36</v>
      </c>
      <c r="C509" s="69" t="s">
        <v>7272</v>
      </c>
      <c r="D509" s="69" t="s">
        <v>38</v>
      </c>
      <c r="E509" s="69" t="s">
        <v>53</v>
      </c>
      <c r="F509" s="69" t="s">
        <v>7271</v>
      </c>
      <c r="G509" s="69" t="s">
        <v>7264</v>
      </c>
      <c r="H509" s="69" t="s">
        <v>7263</v>
      </c>
      <c r="I509" s="69" t="s">
        <v>127</v>
      </c>
      <c r="J509" s="69" t="s">
        <v>128</v>
      </c>
      <c r="K509" s="70">
        <v>16</v>
      </c>
      <c r="L509" s="70">
        <v>16</v>
      </c>
      <c r="M509" s="71" t="str">
        <f>VLOOKUP(A509,'Item Master'!$A:$D,4,0)</f>
        <v>SK</v>
      </c>
      <c r="N509" s="71">
        <f>IFERROR((VLOOKUP(M509,'UK Freight Rate'!$B$4:$C$8,2,0)*L509),0)</f>
        <v>9.7200617144171169</v>
      </c>
    </row>
    <row r="510" spans="1:14" x14ac:dyDescent="0.75">
      <c r="A510" s="72" t="s">
        <v>203</v>
      </c>
      <c r="B510" s="69" t="s">
        <v>36</v>
      </c>
      <c r="C510" s="69" t="s">
        <v>7270</v>
      </c>
      <c r="D510" s="69" t="s">
        <v>38</v>
      </c>
      <c r="E510" s="69" t="s">
        <v>53</v>
      </c>
      <c r="F510" s="69" t="s">
        <v>7269</v>
      </c>
      <c r="G510" s="69" t="s">
        <v>7264</v>
      </c>
      <c r="H510" s="69" t="s">
        <v>7263</v>
      </c>
      <c r="I510" s="69" t="s">
        <v>127</v>
      </c>
      <c r="J510" s="69" t="s">
        <v>128</v>
      </c>
      <c r="K510" s="70">
        <v>16</v>
      </c>
      <c r="L510" s="70">
        <v>16</v>
      </c>
      <c r="M510" s="71" t="str">
        <f>VLOOKUP(A510,'Item Master'!$A:$D,4,0)</f>
        <v>SK</v>
      </c>
      <c r="N510" s="71">
        <f>IFERROR((VLOOKUP(M510,'UK Freight Rate'!$B$4:$C$8,2,0)*L510),0)</f>
        <v>9.7200617144171169</v>
      </c>
    </row>
    <row r="511" spans="1:14" x14ac:dyDescent="0.75">
      <c r="A511" s="72" t="s">
        <v>203</v>
      </c>
      <c r="B511" s="69" t="s">
        <v>36</v>
      </c>
      <c r="C511" s="69" t="s">
        <v>7268</v>
      </c>
      <c r="D511" s="69" t="s">
        <v>38</v>
      </c>
      <c r="E511" s="69" t="s">
        <v>53</v>
      </c>
      <c r="F511" s="69" t="s">
        <v>7267</v>
      </c>
      <c r="G511" s="69" t="s">
        <v>7264</v>
      </c>
      <c r="H511" s="69" t="s">
        <v>7263</v>
      </c>
      <c r="I511" s="69" t="s">
        <v>127</v>
      </c>
      <c r="J511" s="69" t="s">
        <v>128</v>
      </c>
      <c r="K511" s="70">
        <v>16</v>
      </c>
      <c r="L511" s="70">
        <v>16</v>
      </c>
      <c r="M511" s="71" t="str">
        <f>VLOOKUP(A511,'Item Master'!$A:$D,4,0)</f>
        <v>SK</v>
      </c>
      <c r="N511" s="71">
        <f>IFERROR((VLOOKUP(M511,'UK Freight Rate'!$B$4:$C$8,2,0)*L511),0)</f>
        <v>9.7200617144171169</v>
      </c>
    </row>
    <row r="512" spans="1:14" x14ac:dyDescent="0.75">
      <c r="A512" s="72" t="s">
        <v>203</v>
      </c>
      <c r="B512" s="69" t="s">
        <v>36</v>
      </c>
      <c r="C512" s="69" t="s">
        <v>7266</v>
      </c>
      <c r="D512" s="69" t="s">
        <v>38</v>
      </c>
      <c r="E512" s="69" t="s">
        <v>53</v>
      </c>
      <c r="F512" s="69" t="s">
        <v>7265</v>
      </c>
      <c r="G512" s="69" t="s">
        <v>7264</v>
      </c>
      <c r="H512" s="69" t="s">
        <v>7263</v>
      </c>
      <c r="I512" s="69" t="s">
        <v>127</v>
      </c>
      <c r="J512" s="69" t="s">
        <v>128</v>
      </c>
      <c r="K512" s="70">
        <v>16</v>
      </c>
      <c r="L512" s="70">
        <v>16</v>
      </c>
      <c r="M512" s="71" t="str">
        <f>VLOOKUP(A512,'Item Master'!$A:$D,4,0)</f>
        <v>SK</v>
      </c>
      <c r="N512" s="71">
        <f>IFERROR((VLOOKUP(M512,'UK Freight Rate'!$B$4:$C$8,2,0)*L512),0)</f>
        <v>9.7200617144171169</v>
      </c>
    </row>
    <row r="513" spans="1:14" x14ac:dyDescent="0.75">
      <c r="A513" s="72" t="s">
        <v>203</v>
      </c>
      <c r="B513" s="69" t="s">
        <v>36</v>
      </c>
      <c r="C513" s="69" t="s">
        <v>7262</v>
      </c>
      <c r="D513" s="69" t="s">
        <v>38</v>
      </c>
      <c r="E513" s="69" t="s">
        <v>53</v>
      </c>
      <c r="F513" s="69" t="s">
        <v>7261</v>
      </c>
      <c r="G513" s="69" t="s">
        <v>4681</v>
      </c>
      <c r="H513" s="69" t="s">
        <v>4680</v>
      </c>
      <c r="I513" s="69" t="s">
        <v>127</v>
      </c>
      <c r="J513" s="69" t="s">
        <v>128</v>
      </c>
      <c r="K513" s="70">
        <v>40</v>
      </c>
      <c r="L513" s="70">
        <v>40</v>
      </c>
      <c r="M513" s="71" t="str">
        <f>VLOOKUP(A513,'Item Master'!$A:$D,4,0)</f>
        <v>SK</v>
      </c>
      <c r="N513" s="71">
        <f>IFERROR((VLOOKUP(M513,'UK Freight Rate'!$B$4:$C$8,2,0)*L513),0)</f>
        <v>24.30015428604279</v>
      </c>
    </row>
    <row r="514" spans="1:14" x14ac:dyDescent="0.75">
      <c r="A514" s="72" t="s">
        <v>203</v>
      </c>
      <c r="B514" s="69" t="s">
        <v>36</v>
      </c>
      <c r="C514" s="69" t="s">
        <v>7260</v>
      </c>
      <c r="D514" s="69" t="s">
        <v>38</v>
      </c>
      <c r="E514" s="69" t="s">
        <v>53</v>
      </c>
      <c r="F514" s="69" t="s">
        <v>7259</v>
      </c>
      <c r="G514" s="69" t="s">
        <v>212</v>
      </c>
      <c r="H514" s="69" t="s">
        <v>213</v>
      </c>
      <c r="I514" s="69" t="s">
        <v>127</v>
      </c>
      <c r="J514" s="69" t="s">
        <v>128</v>
      </c>
      <c r="K514" s="70">
        <v>8</v>
      </c>
      <c r="L514" s="70">
        <v>8</v>
      </c>
      <c r="M514" s="71" t="str">
        <f>VLOOKUP(A514,'Item Master'!$A:$D,4,0)</f>
        <v>SK</v>
      </c>
      <c r="N514" s="71">
        <f>IFERROR((VLOOKUP(M514,'UK Freight Rate'!$B$4:$C$8,2,0)*L514),0)</f>
        <v>4.8600308572085584</v>
      </c>
    </row>
    <row r="515" spans="1:14" x14ac:dyDescent="0.75">
      <c r="A515" s="72" t="s">
        <v>203</v>
      </c>
      <c r="B515" s="69" t="s">
        <v>36</v>
      </c>
      <c r="C515" s="69" t="s">
        <v>7258</v>
      </c>
      <c r="D515" s="69" t="s">
        <v>38</v>
      </c>
      <c r="E515" s="69" t="s">
        <v>53</v>
      </c>
      <c r="F515" s="69" t="s">
        <v>7257</v>
      </c>
      <c r="G515" s="69" t="s">
        <v>145</v>
      </c>
      <c r="H515" s="69" t="s">
        <v>146</v>
      </c>
      <c r="I515" s="69" t="s">
        <v>127</v>
      </c>
      <c r="J515" s="69" t="s">
        <v>128</v>
      </c>
      <c r="K515" s="70">
        <v>16</v>
      </c>
      <c r="L515" s="70">
        <v>16</v>
      </c>
      <c r="M515" s="71" t="str">
        <f>VLOOKUP(A515,'Item Master'!$A:$D,4,0)</f>
        <v>SK</v>
      </c>
      <c r="N515" s="71">
        <f>IFERROR((VLOOKUP(M515,'UK Freight Rate'!$B$4:$C$8,2,0)*L515),0)</f>
        <v>9.7200617144171169</v>
      </c>
    </row>
    <row r="516" spans="1:14" x14ac:dyDescent="0.75">
      <c r="A516" s="72" t="s">
        <v>203</v>
      </c>
      <c r="B516" s="69" t="s">
        <v>36</v>
      </c>
      <c r="C516" s="69" t="s">
        <v>7254</v>
      </c>
      <c r="D516" s="69" t="s">
        <v>38</v>
      </c>
      <c r="E516" s="69" t="s">
        <v>53</v>
      </c>
      <c r="F516" s="69" t="s">
        <v>7253</v>
      </c>
      <c r="G516" s="69" t="s">
        <v>7252</v>
      </c>
      <c r="H516" s="69" t="s">
        <v>7251</v>
      </c>
      <c r="I516" s="69" t="s">
        <v>127</v>
      </c>
      <c r="J516" s="69" t="s">
        <v>128</v>
      </c>
      <c r="K516" s="70">
        <v>16</v>
      </c>
      <c r="L516" s="70">
        <v>16</v>
      </c>
      <c r="M516" s="71" t="str">
        <f>VLOOKUP(A516,'Item Master'!$A:$D,4,0)</f>
        <v>SK</v>
      </c>
      <c r="N516" s="71">
        <f>IFERROR((VLOOKUP(M516,'UK Freight Rate'!$B$4:$C$8,2,0)*L516),0)</f>
        <v>9.7200617144171169</v>
      </c>
    </row>
    <row r="517" spans="1:14" x14ac:dyDescent="0.75">
      <c r="A517" s="72" t="s">
        <v>203</v>
      </c>
      <c r="B517" s="69" t="s">
        <v>36</v>
      </c>
      <c r="C517" s="69" t="s">
        <v>8033</v>
      </c>
      <c r="D517" s="69" t="s">
        <v>38</v>
      </c>
      <c r="E517" s="69" t="s">
        <v>53</v>
      </c>
      <c r="F517" s="69" t="s">
        <v>8032</v>
      </c>
      <c r="G517" s="69" t="s">
        <v>4764</v>
      </c>
      <c r="H517" s="69" t="s">
        <v>4763</v>
      </c>
      <c r="I517" s="69" t="s">
        <v>127</v>
      </c>
      <c r="J517" s="69" t="s">
        <v>128</v>
      </c>
      <c r="K517" s="70">
        <v>32</v>
      </c>
      <c r="L517" s="70">
        <v>32</v>
      </c>
      <c r="M517" s="71" t="str">
        <f>VLOOKUP(A517,'Item Master'!$A:$D,4,0)</f>
        <v>SK</v>
      </c>
      <c r="N517" s="71">
        <f>IFERROR((VLOOKUP(M517,'UK Freight Rate'!$B$4:$C$8,2,0)*L517),0)</f>
        <v>19.440123428834234</v>
      </c>
    </row>
    <row r="518" spans="1:14" x14ac:dyDescent="0.75">
      <c r="A518" s="72" t="s">
        <v>203</v>
      </c>
      <c r="B518" s="69" t="s">
        <v>36</v>
      </c>
      <c r="C518" s="69" t="s">
        <v>7250</v>
      </c>
      <c r="D518" s="69" t="s">
        <v>38</v>
      </c>
      <c r="E518" s="69" t="s">
        <v>53</v>
      </c>
      <c r="F518" s="69" t="s">
        <v>7249</v>
      </c>
      <c r="G518" s="69" t="s">
        <v>7248</v>
      </c>
      <c r="H518" s="69" t="s">
        <v>7247</v>
      </c>
      <c r="I518" s="69" t="s">
        <v>127</v>
      </c>
      <c r="J518" s="69" t="s">
        <v>128</v>
      </c>
      <c r="K518" s="70">
        <v>8</v>
      </c>
      <c r="L518" s="70">
        <v>8</v>
      </c>
      <c r="M518" s="71" t="str">
        <f>VLOOKUP(A518,'Item Master'!$A:$D,4,0)</f>
        <v>SK</v>
      </c>
      <c r="N518" s="71">
        <f>IFERROR((VLOOKUP(M518,'UK Freight Rate'!$B$4:$C$8,2,0)*L518),0)</f>
        <v>4.8600308572085584</v>
      </c>
    </row>
    <row r="519" spans="1:14" x14ac:dyDescent="0.75">
      <c r="A519" s="72" t="s">
        <v>203</v>
      </c>
      <c r="B519" s="69" t="s">
        <v>36</v>
      </c>
      <c r="C519" s="69" t="s">
        <v>7246</v>
      </c>
      <c r="D519" s="69" t="s">
        <v>38</v>
      </c>
      <c r="E519" s="69" t="s">
        <v>53</v>
      </c>
      <c r="F519" s="69" t="s">
        <v>7245</v>
      </c>
      <c r="G519" s="69" t="s">
        <v>4483</v>
      </c>
      <c r="H519" s="69" t="s">
        <v>4482</v>
      </c>
      <c r="I519" s="69" t="s">
        <v>127</v>
      </c>
      <c r="J519" s="69" t="s">
        <v>128</v>
      </c>
      <c r="K519" s="70">
        <v>20</v>
      </c>
      <c r="L519" s="70">
        <v>20</v>
      </c>
      <c r="M519" s="71" t="str">
        <f>VLOOKUP(A519,'Item Master'!$A:$D,4,0)</f>
        <v>SK</v>
      </c>
      <c r="N519" s="71">
        <f>IFERROR((VLOOKUP(M519,'UK Freight Rate'!$B$4:$C$8,2,0)*L519),0)</f>
        <v>12.150077143021395</v>
      </c>
    </row>
    <row r="520" spans="1:14" x14ac:dyDescent="0.75">
      <c r="A520" s="72" t="s">
        <v>203</v>
      </c>
      <c r="B520" s="69" t="s">
        <v>36</v>
      </c>
      <c r="C520" s="69" t="s">
        <v>7244</v>
      </c>
      <c r="D520" s="69" t="s">
        <v>38</v>
      </c>
      <c r="E520" s="69" t="s">
        <v>53</v>
      </c>
      <c r="F520" s="69" t="s">
        <v>7243</v>
      </c>
      <c r="G520" s="69" t="s">
        <v>7242</v>
      </c>
      <c r="H520" s="69" t="s">
        <v>7241</v>
      </c>
      <c r="I520" s="69" t="s">
        <v>127</v>
      </c>
      <c r="J520" s="69" t="s">
        <v>128</v>
      </c>
      <c r="K520" s="70">
        <v>8</v>
      </c>
      <c r="L520" s="70">
        <v>8</v>
      </c>
      <c r="M520" s="71" t="str">
        <f>VLOOKUP(A520,'Item Master'!$A:$D,4,0)</f>
        <v>SK</v>
      </c>
      <c r="N520" s="71">
        <f>IFERROR((VLOOKUP(M520,'UK Freight Rate'!$B$4:$C$8,2,0)*L520),0)</f>
        <v>4.8600308572085584</v>
      </c>
    </row>
    <row r="521" spans="1:14" x14ac:dyDescent="0.75">
      <c r="A521" s="72" t="s">
        <v>203</v>
      </c>
      <c r="B521" s="69" t="s">
        <v>36</v>
      </c>
      <c r="C521" s="69" t="s">
        <v>7240</v>
      </c>
      <c r="D521" s="69" t="s">
        <v>38</v>
      </c>
      <c r="E521" s="69" t="s">
        <v>53</v>
      </c>
      <c r="F521" s="69" t="s">
        <v>7239</v>
      </c>
      <c r="G521" s="69" t="s">
        <v>192</v>
      </c>
      <c r="H521" s="69" t="s">
        <v>4675</v>
      </c>
      <c r="I521" s="69" t="s">
        <v>127</v>
      </c>
      <c r="J521" s="69" t="s">
        <v>128</v>
      </c>
      <c r="K521" s="70">
        <v>144</v>
      </c>
      <c r="L521" s="70">
        <v>144</v>
      </c>
      <c r="M521" s="71" t="str">
        <f>VLOOKUP(A521,'Item Master'!$A:$D,4,0)</f>
        <v>SK</v>
      </c>
      <c r="N521" s="71">
        <f>IFERROR((VLOOKUP(M521,'UK Freight Rate'!$B$4:$C$8,2,0)*L521),0)</f>
        <v>87.480555429754048</v>
      </c>
    </row>
    <row r="522" spans="1:14" x14ac:dyDescent="0.75">
      <c r="A522" s="72" t="s">
        <v>203</v>
      </c>
      <c r="B522" s="69" t="s">
        <v>36</v>
      </c>
      <c r="C522" s="69" t="s">
        <v>7238</v>
      </c>
      <c r="D522" s="69" t="s">
        <v>38</v>
      </c>
      <c r="E522" s="69" t="s">
        <v>53</v>
      </c>
      <c r="F522" s="69" t="s">
        <v>7237</v>
      </c>
      <c r="G522" s="69" t="s">
        <v>126</v>
      </c>
      <c r="H522" s="69" t="s">
        <v>4640</v>
      </c>
      <c r="I522" s="69" t="s">
        <v>127</v>
      </c>
      <c r="J522" s="69" t="s">
        <v>128</v>
      </c>
      <c r="K522" s="70">
        <v>64</v>
      </c>
      <c r="L522" s="70">
        <v>64</v>
      </c>
      <c r="M522" s="71" t="str">
        <f>VLOOKUP(A522,'Item Master'!$A:$D,4,0)</f>
        <v>SK</v>
      </c>
      <c r="N522" s="71">
        <f>IFERROR((VLOOKUP(M522,'UK Freight Rate'!$B$4:$C$8,2,0)*L522),0)</f>
        <v>38.880246857668467</v>
      </c>
    </row>
    <row r="523" spans="1:14" x14ac:dyDescent="0.75">
      <c r="A523" s="72" t="s">
        <v>203</v>
      </c>
      <c r="B523" s="69" t="s">
        <v>36</v>
      </c>
      <c r="C523" s="69" t="s">
        <v>7236</v>
      </c>
      <c r="D523" s="69" t="s">
        <v>38</v>
      </c>
      <c r="E523" s="69" t="s">
        <v>53</v>
      </c>
      <c r="F523" s="69" t="s">
        <v>7235</v>
      </c>
      <c r="G523" s="69" t="s">
        <v>7196</v>
      </c>
      <c r="H523" s="69" t="s">
        <v>7195</v>
      </c>
      <c r="I523" s="69" t="s">
        <v>127</v>
      </c>
      <c r="J523" s="69" t="s">
        <v>128</v>
      </c>
      <c r="K523" s="70">
        <v>16</v>
      </c>
      <c r="L523" s="70">
        <v>16</v>
      </c>
      <c r="M523" s="71" t="str">
        <f>VLOOKUP(A523,'Item Master'!$A:$D,4,0)</f>
        <v>SK</v>
      </c>
      <c r="N523" s="71">
        <f>IFERROR((VLOOKUP(M523,'UK Freight Rate'!$B$4:$C$8,2,0)*L523),0)</f>
        <v>9.7200617144171169</v>
      </c>
    </row>
    <row r="524" spans="1:14" x14ac:dyDescent="0.75">
      <c r="A524" s="72" t="s">
        <v>203</v>
      </c>
      <c r="B524" s="69" t="s">
        <v>36</v>
      </c>
      <c r="C524" s="69" t="s">
        <v>7234</v>
      </c>
      <c r="D524" s="69" t="s">
        <v>38</v>
      </c>
      <c r="E524" s="69" t="s">
        <v>53</v>
      </c>
      <c r="F524" s="69" t="s">
        <v>7233</v>
      </c>
      <c r="G524" s="69" t="s">
        <v>7232</v>
      </c>
      <c r="H524" s="69" t="s">
        <v>7231</v>
      </c>
      <c r="I524" s="69" t="s">
        <v>127</v>
      </c>
      <c r="J524" s="69" t="s">
        <v>128</v>
      </c>
      <c r="K524" s="70">
        <v>8</v>
      </c>
      <c r="L524" s="70">
        <v>8</v>
      </c>
      <c r="M524" s="71" t="str">
        <f>VLOOKUP(A524,'Item Master'!$A:$D,4,0)</f>
        <v>SK</v>
      </c>
      <c r="N524" s="71">
        <f>IFERROR((VLOOKUP(M524,'UK Freight Rate'!$B$4:$C$8,2,0)*L524),0)</f>
        <v>4.8600308572085584</v>
      </c>
    </row>
    <row r="525" spans="1:14" x14ac:dyDescent="0.75">
      <c r="A525" s="72" t="s">
        <v>203</v>
      </c>
      <c r="B525" s="69" t="s">
        <v>36</v>
      </c>
      <c r="C525" s="69" t="s">
        <v>7224</v>
      </c>
      <c r="D525" s="69" t="s">
        <v>38</v>
      </c>
      <c r="E525" s="69" t="s">
        <v>53</v>
      </c>
      <c r="F525" s="69" t="s">
        <v>7223</v>
      </c>
      <c r="G525" s="69" t="s">
        <v>179</v>
      </c>
      <c r="H525" s="69" t="s">
        <v>180</v>
      </c>
      <c r="I525" s="69" t="s">
        <v>127</v>
      </c>
      <c r="J525" s="69" t="s">
        <v>128</v>
      </c>
      <c r="K525" s="70">
        <v>20</v>
      </c>
      <c r="L525" s="70">
        <v>20</v>
      </c>
      <c r="M525" s="71" t="str">
        <f>VLOOKUP(A525,'Item Master'!$A:$D,4,0)</f>
        <v>SK</v>
      </c>
      <c r="N525" s="71">
        <f>IFERROR((VLOOKUP(M525,'UK Freight Rate'!$B$4:$C$8,2,0)*L525),0)</f>
        <v>12.150077143021395</v>
      </c>
    </row>
    <row r="526" spans="1:14" x14ac:dyDescent="0.75">
      <c r="A526" s="72" t="s">
        <v>203</v>
      </c>
      <c r="B526" s="69" t="s">
        <v>36</v>
      </c>
      <c r="C526" s="69" t="s">
        <v>8274</v>
      </c>
      <c r="D526" s="69" t="s">
        <v>38</v>
      </c>
      <c r="E526" s="69" t="s">
        <v>53</v>
      </c>
      <c r="F526" s="69" t="s">
        <v>8273</v>
      </c>
      <c r="G526" s="69" t="s">
        <v>207</v>
      </c>
      <c r="H526" s="69" t="s">
        <v>4706</v>
      </c>
      <c r="I526" s="69" t="s">
        <v>127</v>
      </c>
      <c r="J526" s="69" t="s">
        <v>128</v>
      </c>
      <c r="K526" s="70">
        <v>24</v>
      </c>
      <c r="L526" s="70">
        <v>24</v>
      </c>
      <c r="M526" s="71" t="str">
        <f>VLOOKUP(A526,'Item Master'!$A:$D,4,0)</f>
        <v>SK</v>
      </c>
      <c r="N526" s="71">
        <f>IFERROR((VLOOKUP(M526,'UK Freight Rate'!$B$4:$C$8,2,0)*L526),0)</f>
        <v>14.580092571625675</v>
      </c>
    </row>
    <row r="527" spans="1:14" x14ac:dyDescent="0.75">
      <c r="A527" s="72" t="s">
        <v>203</v>
      </c>
      <c r="B527" s="69" t="s">
        <v>36</v>
      </c>
      <c r="C527" s="69" t="s">
        <v>7222</v>
      </c>
      <c r="D527" s="69" t="s">
        <v>38</v>
      </c>
      <c r="E527" s="69" t="s">
        <v>53</v>
      </c>
      <c r="F527" s="69" t="s">
        <v>7221</v>
      </c>
      <c r="G527" s="69" t="s">
        <v>207</v>
      </c>
      <c r="H527" s="69" t="s">
        <v>4706</v>
      </c>
      <c r="I527" s="69" t="s">
        <v>127</v>
      </c>
      <c r="J527" s="69" t="s">
        <v>128</v>
      </c>
      <c r="K527" s="70">
        <v>72</v>
      </c>
      <c r="L527" s="70">
        <v>72</v>
      </c>
      <c r="M527" s="71" t="str">
        <f>VLOOKUP(A527,'Item Master'!$A:$D,4,0)</f>
        <v>SK</v>
      </c>
      <c r="N527" s="71">
        <f>IFERROR((VLOOKUP(M527,'UK Freight Rate'!$B$4:$C$8,2,0)*L527),0)</f>
        <v>43.740277714877024</v>
      </c>
    </row>
    <row r="528" spans="1:14" x14ac:dyDescent="0.75">
      <c r="A528" s="72" t="s">
        <v>203</v>
      </c>
      <c r="B528" s="69" t="s">
        <v>36</v>
      </c>
      <c r="C528" s="69" t="s">
        <v>7220</v>
      </c>
      <c r="D528" s="69" t="s">
        <v>38</v>
      </c>
      <c r="E528" s="69" t="s">
        <v>53</v>
      </c>
      <c r="F528" s="69" t="s">
        <v>7219</v>
      </c>
      <c r="G528" s="69" t="s">
        <v>207</v>
      </c>
      <c r="H528" s="69" t="s">
        <v>4706</v>
      </c>
      <c r="I528" s="69" t="s">
        <v>127</v>
      </c>
      <c r="J528" s="69" t="s">
        <v>128</v>
      </c>
      <c r="K528" s="70">
        <v>72</v>
      </c>
      <c r="L528" s="70">
        <v>72</v>
      </c>
      <c r="M528" s="71" t="str">
        <f>VLOOKUP(A528,'Item Master'!$A:$D,4,0)</f>
        <v>SK</v>
      </c>
      <c r="N528" s="71">
        <f>IFERROR((VLOOKUP(M528,'UK Freight Rate'!$B$4:$C$8,2,0)*L528),0)</f>
        <v>43.740277714877024</v>
      </c>
    </row>
    <row r="529" spans="1:14" x14ac:dyDescent="0.75">
      <c r="A529" s="72" t="s">
        <v>203</v>
      </c>
      <c r="B529" s="69" t="s">
        <v>36</v>
      </c>
      <c r="C529" s="69" t="s">
        <v>7218</v>
      </c>
      <c r="D529" s="69" t="s">
        <v>38</v>
      </c>
      <c r="E529" s="69" t="s">
        <v>53</v>
      </c>
      <c r="F529" s="69" t="s">
        <v>7217</v>
      </c>
      <c r="G529" s="69" t="s">
        <v>5073</v>
      </c>
      <c r="H529" s="69" t="s">
        <v>5072</v>
      </c>
      <c r="I529" s="69" t="s">
        <v>127</v>
      </c>
      <c r="J529" s="69" t="s">
        <v>128</v>
      </c>
      <c r="K529" s="70">
        <v>8</v>
      </c>
      <c r="L529" s="70">
        <v>8</v>
      </c>
      <c r="M529" s="71" t="str">
        <f>VLOOKUP(A529,'Item Master'!$A:$D,4,0)</f>
        <v>SK</v>
      </c>
      <c r="N529" s="71">
        <f>IFERROR((VLOOKUP(M529,'UK Freight Rate'!$B$4:$C$8,2,0)*L529),0)</f>
        <v>4.8600308572085584</v>
      </c>
    </row>
    <row r="530" spans="1:14" x14ac:dyDescent="0.75">
      <c r="A530" s="72" t="s">
        <v>203</v>
      </c>
      <c r="B530" s="69" t="s">
        <v>36</v>
      </c>
      <c r="C530" s="69" t="s">
        <v>7216</v>
      </c>
      <c r="D530" s="69" t="s">
        <v>38</v>
      </c>
      <c r="E530" s="69" t="s">
        <v>53</v>
      </c>
      <c r="F530" s="69" t="s">
        <v>7215</v>
      </c>
      <c r="G530" s="69" t="s">
        <v>151</v>
      </c>
      <c r="H530" s="69" t="s">
        <v>152</v>
      </c>
      <c r="I530" s="69" t="s">
        <v>127</v>
      </c>
      <c r="J530" s="69" t="s">
        <v>128</v>
      </c>
      <c r="K530" s="70">
        <v>12</v>
      </c>
      <c r="L530" s="70">
        <v>12</v>
      </c>
      <c r="M530" s="71" t="str">
        <f>VLOOKUP(A530,'Item Master'!$A:$D,4,0)</f>
        <v>SK</v>
      </c>
      <c r="N530" s="71">
        <f>IFERROR((VLOOKUP(M530,'UK Freight Rate'!$B$4:$C$8,2,0)*L530),0)</f>
        <v>7.2900462858128376</v>
      </c>
    </row>
    <row r="531" spans="1:14" x14ac:dyDescent="0.75">
      <c r="A531" s="72" t="s">
        <v>203</v>
      </c>
      <c r="B531" s="69" t="s">
        <v>36</v>
      </c>
      <c r="C531" s="69" t="s">
        <v>7212</v>
      </c>
      <c r="D531" s="69" t="s">
        <v>38</v>
      </c>
      <c r="E531" s="69" t="s">
        <v>53</v>
      </c>
      <c r="F531" s="69" t="s">
        <v>7211</v>
      </c>
      <c r="G531" s="69" t="s">
        <v>7210</v>
      </c>
      <c r="H531" s="69" t="s">
        <v>7209</v>
      </c>
      <c r="I531" s="69" t="s">
        <v>127</v>
      </c>
      <c r="J531" s="69" t="s">
        <v>128</v>
      </c>
      <c r="K531" s="70">
        <v>4</v>
      </c>
      <c r="L531" s="70">
        <v>4</v>
      </c>
      <c r="M531" s="71" t="str">
        <f>VLOOKUP(A531,'Item Master'!$A:$D,4,0)</f>
        <v>SK</v>
      </c>
      <c r="N531" s="71">
        <f>IFERROR((VLOOKUP(M531,'UK Freight Rate'!$B$4:$C$8,2,0)*L531),0)</f>
        <v>2.4300154286042792</v>
      </c>
    </row>
    <row r="532" spans="1:14" x14ac:dyDescent="0.75">
      <c r="A532" s="72" t="s">
        <v>203</v>
      </c>
      <c r="B532" s="69" t="s">
        <v>36</v>
      </c>
      <c r="C532" s="69" t="s">
        <v>7206</v>
      </c>
      <c r="D532" s="69" t="s">
        <v>38</v>
      </c>
      <c r="E532" s="69" t="s">
        <v>53</v>
      </c>
      <c r="F532" s="69" t="s">
        <v>7205</v>
      </c>
      <c r="G532" s="69" t="s">
        <v>7204</v>
      </c>
      <c r="H532" s="69" t="s">
        <v>7203</v>
      </c>
      <c r="I532" s="69" t="s">
        <v>127</v>
      </c>
      <c r="J532" s="69" t="s">
        <v>128</v>
      </c>
      <c r="K532" s="70">
        <v>16</v>
      </c>
      <c r="L532" s="70">
        <v>16</v>
      </c>
      <c r="M532" s="71" t="str">
        <f>VLOOKUP(A532,'Item Master'!$A:$D,4,0)</f>
        <v>SK</v>
      </c>
      <c r="N532" s="71">
        <f>IFERROR((VLOOKUP(M532,'UK Freight Rate'!$B$4:$C$8,2,0)*L532),0)</f>
        <v>9.7200617144171169</v>
      </c>
    </row>
    <row r="533" spans="1:14" x14ac:dyDescent="0.75">
      <c r="A533" s="72" t="s">
        <v>203</v>
      </c>
      <c r="B533" s="69" t="s">
        <v>36</v>
      </c>
      <c r="C533" s="69" t="s">
        <v>7202</v>
      </c>
      <c r="D533" s="69" t="s">
        <v>38</v>
      </c>
      <c r="E533" s="69" t="s">
        <v>53</v>
      </c>
      <c r="F533" s="69" t="s">
        <v>7201</v>
      </c>
      <c r="G533" s="69" t="s">
        <v>7200</v>
      </c>
      <c r="H533" s="69" t="s">
        <v>7199</v>
      </c>
      <c r="I533" s="69" t="s">
        <v>127</v>
      </c>
      <c r="J533" s="69" t="s">
        <v>128</v>
      </c>
      <c r="K533" s="70">
        <v>56</v>
      </c>
      <c r="L533" s="70">
        <v>56</v>
      </c>
      <c r="M533" s="71" t="str">
        <f>VLOOKUP(A533,'Item Master'!$A:$D,4,0)</f>
        <v>SK</v>
      </c>
      <c r="N533" s="71">
        <f>IFERROR((VLOOKUP(M533,'UK Freight Rate'!$B$4:$C$8,2,0)*L533),0)</f>
        <v>34.020216000459911</v>
      </c>
    </row>
    <row r="534" spans="1:14" x14ac:dyDescent="0.75">
      <c r="A534" s="72" t="s">
        <v>203</v>
      </c>
      <c r="B534" s="69" t="s">
        <v>36</v>
      </c>
      <c r="C534" s="69" t="s">
        <v>7198</v>
      </c>
      <c r="D534" s="69" t="s">
        <v>38</v>
      </c>
      <c r="E534" s="69" t="s">
        <v>53</v>
      </c>
      <c r="F534" s="69" t="s">
        <v>7197</v>
      </c>
      <c r="G534" s="69" t="s">
        <v>7196</v>
      </c>
      <c r="H534" s="69" t="s">
        <v>7195</v>
      </c>
      <c r="I534" s="69" t="s">
        <v>127</v>
      </c>
      <c r="J534" s="69" t="s">
        <v>128</v>
      </c>
      <c r="K534" s="70">
        <v>96</v>
      </c>
      <c r="L534" s="70">
        <v>96</v>
      </c>
      <c r="M534" s="71" t="str">
        <f>VLOOKUP(A534,'Item Master'!$A:$D,4,0)</f>
        <v>SK</v>
      </c>
      <c r="N534" s="71">
        <f>IFERROR((VLOOKUP(M534,'UK Freight Rate'!$B$4:$C$8,2,0)*L534),0)</f>
        <v>58.320370286502701</v>
      </c>
    </row>
    <row r="535" spans="1:14" x14ac:dyDescent="0.75">
      <c r="A535" s="72" t="s">
        <v>203</v>
      </c>
      <c r="B535" s="69" t="s">
        <v>36</v>
      </c>
      <c r="C535" s="69" t="s">
        <v>7194</v>
      </c>
      <c r="D535" s="69" t="s">
        <v>38</v>
      </c>
      <c r="E535" s="69" t="s">
        <v>53</v>
      </c>
      <c r="F535" s="69" t="s">
        <v>7193</v>
      </c>
      <c r="G535" s="69" t="s">
        <v>7192</v>
      </c>
      <c r="H535" s="69" t="s">
        <v>7191</v>
      </c>
      <c r="I535" s="69" t="s">
        <v>127</v>
      </c>
      <c r="J535" s="69" t="s">
        <v>128</v>
      </c>
      <c r="K535" s="70">
        <v>8</v>
      </c>
      <c r="L535" s="70">
        <v>8</v>
      </c>
      <c r="M535" s="71" t="str">
        <f>VLOOKUP(A535,'Item Master'!$A:$D,4,0)</f>
        <v>SK</v>
      </c>
      <c r="N535" s="71">
        <f>IFERROR((VLOOKUP(M535,'UK Freight Rate'!$B$4:$C$8,2,0)*L535),0)</f>
        <v>4.8600308572085584</v>
      </c>
    </row>
    <row r="536" spans="1:14" x14ac:dyDescent="0.75">
      <c r="A536" s="72" t="s">
        <v>203</v>
      </c>
      <c r="B536" s="69" t="s">
        <v>36</v>
      </c>
      <c r="C536" s="69" t="s">
        <v>7190</v>
      </c>
      <c r="D536" s="69" t="s">
        <v>38</v>
      </c>
      <c r="E536" s="69" t="s">
        <v>53</v>
      </c>
      <c r="F536" s="69" t="s">
        <v>7189</v>
      </c>
      <c r="G536" s="69" t="s">
        <v>177</v>
      </c>
      <c r="H536" s="69" t="s">
        <v>178</v>
      </c>
      <c r="I536" s="69" t="s">
        <v>127</v>
      </c>
      <c r="J536" s="69" t="s">
        <v>128</v>
      </c>
      <c r="K536" s="70">
        <v>20</v>
      </c>
      <c r="L536" s="70">
        <v>20</v>
      </c>
      <c r="M536" s="71" t="str">
        <f>VLOOKUP(A536,'Item Master'!$A:$D,4,0)</f>
        <v>SK</v>
      </c>
      <c r="N536" s="71">
        <f>IFERROR((VLOOKUP(M536,'UK Freight Rate'!$B$4:$C$8,2,0)*L536),0)</f>
        <v>12.150077143021395</v>
      </c>
    </row>
    <row r="537" spans="1:14" x14ac:dyDescent="0.75">
      <c r="A537" s="72" t="s">
        <v>203</v>
      </c>
      <c r="B537" s="69" t="s">
        <v>36</v>
      </c>
      <c r="C537" s="69" t="s">
        <v>7188</v>
      </c>
      <c r="D537" s="69" t="s">
        <v>38</v>
      </c>
      <c r="E537" s="69" t="s">
        <v>53</v>
      </c>
      <c r="F537" s="69" t="s">
        <v>7187</v>
      </c>
      <c r="G537" s="69" t="s">
        <v>7186</v>
      </c>
      <c r="H537" s="69" t="s">
        <v>7185</v>
      </c>
      <c r="I537" s="69" t="s">
        <v>127</v>
      </c>
      <c r="J537" s="69" t="s">
        <v>128</v>
      </c>
      <c r="K537" s="70">
        <v>8</v>
      </c>
      <c r="L537" s="70">
        <v>8</v>
      </c>
      <c r="M537" s="71" t="str">
        <f>VLOOKUP(A537,'Item Master'!$A:$D,4,0)</f>
        <v>SK</v>
      </c>
      <c r="N537" s="71">
        <f>IFERROR((VLOOKUP(M537,'UK Freight Rate'!$B$4:$C$8,2,0)*L537),0)</f>
        <v>4.8600308572085584</v>
      </c>
    </row>
    <row r="538" spans="1:14" x14ac:dyDescent="0.75">
      <c r="A538" s="72" t="s">
        <v>203</v>
      </c>
      <c r="B538" s="69" t="s">
        <v>36</v>
      </c>
      <c r="C538" s="69" t="s">
        <v>7184</v>
      </c>
      <c r="D538" s="69" t="s">
        <v>38</v>
      </c>
      <c r="E538" s="69" t="s">
        <v>53</v>
      </c>
      <c r="F538" s="69" t="s">
        <v>7183</v>
      </c>
      <c r="G538" s="69" t="s">
        <v>4695</v>
      </c>
      <c r="H538" s="69" t="s">
        <v>4694</v>
      </c>
      <c r="I538" s="69" t="s">
        <v>127</v>
      </c>
      <c r="J538" s="69" t="s">
        <v>128</v>
      </c>
      <c r="K538" s="70">
        <v>12</v>
      </c>
      <c r="L538" s="70">
        <v>12</v>
      </c>
      <c r="M538" s="71" t="str">
        <f>VLOOKUP(A538,'Item Master'!$A:$D,4,0)</f>
        <v>SK</v>
      </c>
      <c r="N538" s="71">
        <f>IFERROR((VLOOKUP(M538,'UK Freight Rate'!$B$4:$C$8,2,0)*L538),0)</f>
        <v>7.2900462858128376</v>
      </c>
    </row>
    <row r="539" spans="1:14" x14ac:dyDescent="0.75">
      <c r="A539" s="72" t="s">
        <v>203</v>
      </c>
      <c r="B539" s="69" t="s">
        <v>36</v>
      </c>
      <c r="C539" s="69" t="s">
        <v>7182</v>
      </c>
      <c r="D539" s="69" t="s">
        <v>38</v>
      </c>
      <c r="E539" s="69" t="s">
        <v>53</v>
      </c>
      <c r="F539" s="69" t="s">
        <v>7181</v>
      </c>
      <c r="G539" s="69" t="s">
        <v>7180</v>
      </c>
      <c r="H539" s="69" t="s">
        <v>7179</v>
      </c>
      <c r="I539" s="69" t="s">
        <v>127</v>
      </c>
      <c r="J539" s="69" t="s">
        <v>128</v>
      </c>
      <c r="K539" s="70">
        <v>4</v>
      </c>
      <c r="L539" s="70">
        <v>4</v>
      </c>
      <c r="M539" s="71" t="str">
        <f>VLOOKUP(A539,'Item Master'!$A:$D,4,0)</f>
        <v>SK</v>
      </c>
      <c r="N539" s="71">
        <f>IFERROR((VLOOKUP(M539,'UK Freight Rate'!$B$4:$C$8,2,0)*L539),0)</f>
        <v>2.4300154286042792</v>
      </c>
    </row>
    <row r="540" spans="1:14" x14ac:dyDescent="0.75">
      <c r="A540" s="72" t="s">
        <v>203</v>
      </c>
      <c r="B540" s="69" t="s">
        <v>36</v>
      </c>
      <c r="C540" s="69" t="s">
        <v>7178</v>
      </c>
      <c r="D540" s="69" t="s">
        <v>38</v>
      </c>
      <c r="E540" s="69" t="s">
        <v>53</v>
      </c>
      <c r="F540" s="69" t="s">
        <v>7177</v>
      </c>
      <c r="G540" s="69" t="s">
        <v>7176</v>
      </c>
      <c r="H540" s="69" t="s">
        <v>7175</v>
      </c>
      <c r="I540" s="69" t="s">
        <v>127</v>
      </c>
      <c r="J540" s="69" t="s">
        <v>128</v>
      </c>
      <c r="K540" s="70">
        <v>8</v>
      </c>
      <c r="L540" s="70">
        <v>8</v>
      </c>
      <c r="M540" s="71" t="str">
        <f>VLOOKUP(A540,'Item Master'!$A:$D,4,0)</f>
        <v>SK</v>
      </c>
      <c r="N540" s="71">
        <f>IFERROR((VLOOKUP(M540,'UK Freight Rate'!$B$4:$C$8,2,0)*L540),0)</f>
        <v>4.8600308572085584</v>
      </c>
    </row>
    <row r="541" spans="1:14" x14ac:dyDescent="0.75">
      <c r="A541" s="72" t="s">
        <v>203</v>
      </c>
      <c r="B541" s="69" t="s">
        <v>36</v>
      </c>
      <c r="C541" s="69" t="s">
        <v>7174</v>
      </c>
      <c r="D541" s="69" t="s">
        <v>38</v>
      </c>
      <c r="E541" s="69" t="s">
        <v>53</v>
      </c>
      <c r="F541" s="69" t="s">
        <v>7173</v>
      </c>
      <c r="G541" s="69" t="s">
        <v>7172</v>
      </c>
      <c r="H541" s="69" t="s">
        <v>7171</v>
      </c>
      <c r="I541" s="69" t="s">
        <v>127</v>
      </c>
      <c r="J541" s="69" t="s">
        <v>128</v>
      </c>
      <c r="K541" s="70">
        <v>8</v>
      </c>
      <c r="L541" s="70">
        <v>8</v>
      </c>
      <c r="M541" s="71" t="str">
        <f>VLOOKUP(A541,'Item Master'!$A:$D,4,0)</f>
        <v>SK</v>
      </c>
      <c r="N541" s="71">
        <f>IFERROR((VLOOKUP(M541,'UK Freight Rate'!$B$4:$C$8,2,0)*L541),0)</f>
        <v>4.8600308572085584</v>
      </c>
    </row>
    <row r="542" spans="1:14" x14ac:dyDescent="0.75">
      <c r="A542" s="72" t="s">
        <v>203</v>
      </c>
      <c r="B542" s="69" t="s">
        <v>36</v>
      </c>
      <c r="C542" s="69" t="s">
        <v>7170</v>
      </c>
      <c r="D542" s="69" t="s">
        <v>38</v>
      </c>
      <c r="E542" s="69" t="s">
        <v>53</v>
      </c>
      <c r="F542" s="69" t="s">
        <v>7169</v>
      </c>
      <c r="G542" s="69" t="s">
        <v>7168</v>
      </c>
      <c r="H542" s="69" t="s">
        <v>7167</v>
      </c>
      <c r="I542" s="69" t="s">
        <v>127</v>
      </c>
      <c r="J542" s="69" t="s">
        <v>128</v>
      </c>
      <c r="K542" s="70">
        <v>8</v>
      </c>
      <c r="L542" s="70">
        <v>8</v>
      </c>
      <c r="M542" s="71" t="str">
        <f>VLOOKUP(A542,'Item Master'!$A:$D,4,0)</f>
        <v>SK</v>
      </c>
      <c r="N542" s="71">
        <f>IFERROR((VLOOKUP(M542,'UK Freight Rate'!$B$4:$C$8,2,0)*L542),0)</f>
        <v>4.8600308572085584</v>
      </c>
    </row>
    <row r="543" spans="1:14" x14ac:dyDescent="0.75">
      <c r="A543" s="72" t="s">
        <v>203</v>
      </c>
      <c r="B543" s="69" t="s">
        <v>36</v>
      </c>
      <c r="C543" s="69" t="s">
        <v>7166</v>
      </c>
      <c r="D543" s="69" t="s">
        <v>38</v>
      </c>
      <c r="E543" s="69" t="s">
        <v>53</v>
      </c>
      <c r="F543" s="69" t="s">
        <v>7165</v>
      </c>
      <c r="G543" s="69" t="s">
        <v>216</v>
      </c>
      <c r="H543" s="69" t="s">
        <v>217</v>
      </c>
      <c r="I543" s="69" t="s">
        <v>127</v>
      </c>
      <c r="J543" s="69" t="s">
        <v>128</v>
      </c>
      <c r="K543" s="70">
        <v>8</v>
      </c>
      <c r="L543" s="70">
        <v>8</v>
      </c>
      <c r="M543" s="71" t="str">
        <f>VLOOKUP(A543,'Item Master'!$A:$D,4,0)</f>
        <v>SK</v>
      </c>
      <c r="N543" s="71">
        <f>IFERROR((VLOOKUP(M543,'UK Freight Rate'!$B$4:$C$8,2,0)*L543),0)</f>
        <v>4.8600308572085584</v>
      </c>
    </row>
    <row r="544" spans="1:14" x14ac:dyDescent="0.75">
      <c r="A544" s="72" t="s">
        <v>203</v>
      </c>
      <c r="B544" s="69" t="s">
        <v>36</v>
      </c>
      <c r="C544" s="69" t="s">
        <v>7162</v>
      </c>
      <c r="D544" s="69" t="s">
        <v>38</v>
      </c>
      <c r="E544" s="69" t="s">
        <v>53</v>
      </c>
      <c r="F544" s="69" t="s">
        <v>7161</v>
      </c>
      <c r="G544" s="69" t="s">
        <v>4784</v>
      </c>
      <c r="H544" s="69" t="s">
        <v>4783</v>
      </c>
      <c r="I544" s="69" t="s">
        <v>127</v>
      </c>
      <c r="J544" s="69" t="s">
        <v>128</v>
      </c>
      <c r="K544" s="70">
        <v>8</v>
      </c>
      <c r="L544" s="70">
        <v>8</v>
      </c>
      <c r="M544" s="71" t="str">
        <f>VLOOKUP(A544,'Item Master'!$A:$D,4,0)</f>
        <v>SK</v>
      </c>
      <c r="N544" s="71">
        <f>IFERROR((VLOOKUP(M544,'UK Freight Rate'!$B$4:$C$8,2,0)*L544),0)</f>
        <v>4.8600308572085584</v>
      </c>
    </row>
    <row r="545" spans="1:14" x14ac:dyDescent="0.75">
      <c r="A545" s="72" t="s">
        <v>203</v>
      </c>
      <c r="B545" s="69" t="s">
        <v>36</v>
      </c>
      <c r="C545" s="69" t="s">
        <v>7158</v>
      </c>
      <c r="D545" s="69" t="s">
        <v>38</v>
      </c>
      <c r="E545" s="69" t="s">
        <v>53</v>
      </c>
      <c r="F545" s="69" t="s">
        <v>7157</v>
      </c>
      <c r="G545" s="69" t="s">
        <v>7156</v>
      </c>
      <c r="H545" s="69" t="s">
        <v>7155</v>
      </c>
      <c r="I545" s="69" t="s">
        <v>127</v>
      </c>
      <c r="J545" s="69" t="s">
        <v>128</v>
      </c>
      <c r="K545" s="70">
        <v>4</v>
      </c>
      <c r="L545" s="70">
        <v>4</v>
      </c>
      <c r="M545" s="71" t="str">
        <f>VLOOKUP(A545,'Item Master'!$A:$D,4,0)</f>
        <v>SK</v>
      </c>
      <c r="N545" s="71">
        <f>IFERROR((VLOOKUP(M545,'UK Freight Rate'!$B$4:$C$8,2,0)*L545),0)</f>
        <v>2.4300154286042792</v>
      </c>
    </row>
    <row r="546" spans="1:14" x14ac:dyDescent="0.75">
      <c r="A546" s="72" t="s">
        <v>203</v>
      </c>
      <c r="B546" s="69" t="s">
        <v>36</v>
      </c>
      <c r="C546" s="69" t="s">
        <v>7150</v>
      </c>
      <c r="D546" s="69" t="s">
        <v>38</v>
      </c>
      <c r="E546" s="69" t="s">
        <v>53</v>
      </c>
      <c r="F546" s="69" t="s">
        <v>7149</v>
      </c>
      <c r="G546" s="69" t="s">
        <v>4760</v>
      </c>
      <c r="H546" s="69" t="s">
        <v>4759</v>
      </c>
      <c r="I546" s="69" t="s">
        <v>127</v>
      </c>
      <c r="J546" s="69" t="s">
        <v>128</v>
      </c>
      <c r="K546" s="70">
        <v>108</v>
      </c>
      <c r="L546" s="70">
        <v>108</v>
      </c>
      <c r="M546" s="71" t="str">
        <f>VLOOKUP(A546,'Item Master'!$A:$D,4,0)</f>
        <v>SK</v>
      </c>
      <c r="N546" s="71">
        <f>IFERROR((VLOOKUP(M546,'UK Freight Rate'!$B$4:$C$8,2,0)*L546),0)</f>
        <v>65.610416572315543</v>
      </c>
    </row>
    <row r="547" spans="1:14" x14ac:dyDescent="0.75">
      <c r="A547" s="72" t="s">
        <v>203</v>
      </c>
      <c r="B547" s="69" t="s">
        <v>36</v>
      </c>
      <c r="C547" s="69" t="s">
        <v>7144</v>
      </c>
      <c r="D547" s="69" t="s">
        <v>38</v>
      </c>
      <c r="E547" s="69" t="s">
        <v>53</v>
      </c>
      <c r="F547" s="69" t="s">
        <v>7143</v>
      </c>
      <c r="G547" s="69" t="s">
        <v>6930</v>
      </c>
      <c r="H547" s="69" t="s">
        <v>6929</v>
      </c>
      <c r="I547" s="69" t="s">
        <v>127</v>
      </c>
      <c r="J547" s="69" t="s">
        <v>128</v>
      </c>
      <c r="K547" s="70">
        <v>24</v>
      </c>
      <c r="L547" s="70">
        <v>24</v>
      </c>
      <c r="M547" s="71" t="str">
        <f>VLOOKUP(A547,'Item Master'!$A:$D,4,0)</f>
        <v>SK</v>
      </c>
      <c r="N547" s="71">
        <f>IFERROR((VLOOKUP(M547,'UK Freight Rate'!$B$4:$C$8,2,0)*L547),0)</f>
        <v>14.580092571625675</v>
      </c>
    </row>
    <row r="548" spans="1:14" x14ac:dyDescent="0.75">
      <c r="A548" s="72" t="s">
        <v>203</v>
      </c>
      <c r="B548" s="69" t="s">
        <v>36</v>
      </c>
      <c r="C548" s="69" t="s">
        <v>8031</v>
      </c>
      <c r="D548" s="69" t="s">
        <v>38</v>
      </c>
      <c r="E548" s="69" t="s">
        <v>53</v>
      </c>
      <c r="F548" s="69" t="s">
        <v>8030</v>
      </c>
      <c r="G548" s="69" t="s">
        <v>149</v>
      </c>
      <c r="H548" s="69" t="s">
        <v>150</v>
      </c>
      <c r="I548" s="69" t="s">
        <v>127</v>
      </c>
      <c r="J548" s="69" t="s">
        <v>128</v>
      </c>
      <c r="K548" s="70">
        <v>8</v>
      </c>
      <c r="L548" s="70">
        <v>8</v>
      </c>
      <c r="M548" s="71" t="str">
        <f>VLOOKUP(A548,'Item Master'!$A:$D,4,0)</f>
        <v>SK</v>
      </c>
      <c r="N548" s="71">
        <f>IFERROR((VLOOKUP(M548,'UK Freight Rate'!$B$4:$C$8,2,0)*L548),0)</f>
        <v>4.8600308572085584</v>
      </c>
    </row>
    <row r="549" spans="1:14" x14ac:dyDescent="0.75">
      <c r="A549" s="72" t="s">
        <v>203</v>
      </c>
      <c r="B549" s="69" t="s">
        <v>36</v>
      </c>
      <c r="C549" s="69" t="s">
        <v>8272</v>
      </c>
      <c r="D549" s="69" t="s">
        <v>38</v>
      </c>
      <c r="E549" s="69" t="s">
        <v>53</v>
      </c>
      <c r="F549" s="69" t="s">
        <v>8271</v>
      </c>
      <c r="G549" s="69" t="s">
        <v>129</v>
      </c>
      <c r="H549" s="69" t="s">
        <v>130</v>
      </c>
      <c r="I549" s="69" t="s">
        <v>127</v>
      </c>
      <c r="J549" s="69" t="s">
        <v>128</v>
      </c>
      <c r="K549" s="70">
        <v>192</v>
      </c>
      <c r="L549" s="70">
        <v>192</v>
      </c>
      <c r="M549" s="71" t="str">
        <f>VLOOKUP(A549,'Item Master'!$A:$D,4,0)</f>
        <v>SK</v>
      </c>
      <c r="N549" s="71">
        <f>IFERROR((VLOOKUP(M549,'UK Freight Rate'!$B$4:$C$8,2,0)*L549),0)</f>
        <v>116.6407405730054</v>
      </c>
    </row>
    <row r="550" spans="1:14" x14ac:dyDescent="0.75">
      <c r="A550" s="72" t="s">
        <v>203</v>
      </c>
      <c r="B550" s="69" t="s">
        <v>36</v>
      </c>
      <c r="C550" s="69" t="s">
        <v>8029</v>
      </c>
      <c r="D550" s="69" t="s">
        <v>38</v>
      </c>
      <c r="E550" s="69" t="s">
        <v>53</v>
      </c>
      <c r="F550" s="69" t="s">
        <v>8028</v>
      </c>
      <c r="G550" s="69" t="s">
        <v>4459</v>
      </c>
      <c r="H550" s="69" t="s">
        <v>4458</v>
      </c>
      <c r="I550" s="69" t="s">
        <v>127</v>
      </c>
      <c r="J550" s="69" t="s">
        <v>128</v>
      </c>
      <c r="K550" s="70">
        <v>12</v>
      </c>
      <c r="L550" s="70">
        <v>12</v>
      </c>
      <c r="M550" s="71" t="str">
        <f>VLOOKUP(A550,'Item Master'!$A:$D,4,0)</f>
        <v>SK</v>
      </c>
      <c r="N550" s="71">
        <f>IFERROR((VLOOKUP(M550,'UK Freight Rate'!$B$4:$C$8,2,0)*L550),0)</f>
        <v>7.2900462858128376</v>
      </c>
    </row>
    <row r="551" spans="1:14" x14ac:dyDescent="0.75">
      <c r="A551" s="72" t="s">
        <v>203</v>
      </c>
      <c r="B551" s="69" t="s">
        <v>36</v>
      </c>
      <c r="C551" s="69" t="s">
        <v>7140</v>
      </c>
      <c r="D551" s="69" t="s">
        <v>38</v>
      </c>
      <c r="E551" s="69" t="s">
        <v>53</v>
      </c>
      <c r="F551" s="69" t="s">
        <v>7139</v>
      </c>
      <c r="G551" s="69" t="s">
        <v>4421</v>
      </c>
      <c r="H551" s="69" t="s">
        <v>4420</v>
      </c>
      <c r="I551" s="69" t="s">
        <v>127</v>
      </c>
      <c r="J551" s="69" t="s">
        <v>128</v>
      </c>
      <c r="K551" s="70">
        <v>8</v>
      </c>
      <c r="L551" s="70">
        <v>8</v>
      </c>
      <c r="M551" s="71" t="str">
        <f>VLOOKUP(A551,'Item Master'!$A:$D,4,0)</f>
        <v>SK</v>
      </c>
      <c r="N551" s="71">
        <f>IFERROR((VLOOKUP(M551,'UK Freight Rate'!$B$4:$C$8,2,0)*L551),0)</f>
        <v>4.8600308572085584</v>
      </c>
    </row>
    <row r="552" spans="1:14" x14ac:dyDescent="0.75">
      <c r="A552" s="72" t="s">
        <v>203</v>
      </c>
      <c r="B552" s="69" t="s">
        <v>36</v>
      </c>
      <c r="C552" s="69" t="s">
        <v>7138</v>
      </c>
      <c r="D552" s="69" t="s">
        <v>38</v>
      </c>
      <c r="E552" s="69" t="s">
        <v>53</v>
      </c>
      <c r="F552" s="69" t="s">
        <v>7137</v>
      </c>
      <c r="G552" s="69" t="s">
        <v>7136</v>
      </c>
      <c r="H552" s="69" t="s">
        <v>7135</v>
      </c>
      <c r="I552" s="69" t="s">
        <v>127</v>
      </c>
      <c r="J552" s="69" t="s">
        <v>128</v>
      </c>
      <c r="K552" s="70">
        <v>4</v>
      </c>
      <c r="L552" s="70">
        <v>4</v>
      </c>
      <c r="M552" s="71" t="str">
        <f>VLOOKUP(A552,'Item Master'!$A:$D,4,0)</f>
        <v>SK</v>
      </c>
      <c r="N552" s="71">
        <f>IFERROR((VLOOKUP(M552,'UK Freight Rate'!$B$4:$C$8,2,0)*L552),0)</f>
        <v>2.4300154286042792</v>
      </c>
    </row>
    <row r="553" spans="1:14" x14ac:dyDescent="0.75">
      <c r="A553" s="72" t="s">
        <v>203</v>
      </c>
      <c r="B553" s="69" t="s">
        <v>36</v>
      </c>
      <c r="C553" s="69" t="s">
        <v>7134</v>
      </c>
      <c r="D553" s="69" t="s">
        <v>38</v>
      </c>
      <c r="E553" s="69" t="s">
        <v>53</v>
      </c>
      <c r="F553" s="69" t="s">
        <v>7133</v>
      </c>
      <c r="G553" s="69" t="s">
        <v>7132</v>
      </c>
      <c r="H553" s="69" t="s">
        <v>7131</v>
      </c>
      <c r="I553" s="69" t="s">
        <v>127</v>
      </c>
      <c r="J553" s="69" t="s">
        <v>128</v>
      </c>
      <c r="K553" s="70">
        <v>8</v>
      </c>
      <c r="L553" s="70">
        <v>8</v>
      </c>
      <c r="M553" s="71" t="str">
        <f>VLOOKUP(A553,'Item Master'!$A:$D,4,0)</f>
        <v>SK</v>
      </c>
      <c r="N553" s="71">
        <f>IFERROR((VLOOKUP(M553,'UK Freight Rate'!$B$4:$C$8,2,0)*L553),0)</f>
        <v>4.8600308572085584</v>
      </c>
    </row>
    <row r="554" spans="1:14" x14ac:dyDescent="0.75">
      <c r="A554" s="72" t="s">
        <v>203</v>
      </c>
      <c r="B554" s="69" t="s">
        <v>36</v>
      </c>
      <c r="C554" s="69" t="s">
        <v>7130</v>
      </c>
      <c r="D554" s="69" t="s">
        <v>38</v>
      </c>
      <c r="E554" s="69" t="s">
        <v>53</v>
      </c>
      <c r="F554" s="69" t="s">
        <v>7129</v>
      </c>
      <c r="G554" s="69" t="s">
        <v>7128</v>
      </c>
      <c r="H554" s="69" t="s">
        <v>7127</v>
      </c>
      <c r="I554" s="69" t="s">
        <v>127</v>
      </c>
      <c r="J554" s="69" t="s">
        <v>128</v>
      </c>
      <c r="K554" s="70">
        <v>24</v>
      </c>
      <c r="L554" s="70">
        <v>24</v>
      </c>
      <c r="M554" s="71" t="str">
        <f>VLOOKUP(A554,'Item Master'!$A:$D,4,0)</f>
        <v>SK</v>
      </c>
      <c r="N554" s="71">
        <f>IFERROR((VLOOKUP(M554,'UK Freight Rate'!$B$4:$C$8,2,0)*L554),0)</f>
        <v>14.580092571625675</v>
      </c>
    </row>
    <row r="555" spans="1:14" x14ac:dyDescent="0.75">
      <c r="A555" s="72" t="s">
        <v>203</v>
      </c>
      <c r="B555" s="69" t="s">
        <v>65</v>
      </c>
      <c r="C555" s="69" t="s">
        <v>8270</v>
      </c>
      <c r="D555" s="69" t="s">
        <v>38</v>
      </c>
      <c r="E555" s="69" t="s">
        <v>53</v>
      </c>
      <c r="F555" s="69" t="s">
        <v>8269</v>
      </c>
      <c r="G555" s="69" t="s">
        <v>197</v>
      </c>
      <c r="H555" s="69" t="s">
        <v>198</v>
      </c>
      <c r="I555" s="69" t="s">
        <v>127</v>
      </c>
      <c r="J555" s="69" t="s">
        <v>128</v>
      </c>
      <c r="K555" s="70">
        <v>24</v>
      </c>
      <c r="L555" s="70">
        <v>24</v>
      </c>
      <c r="M555" s="71" t="str">
        <f>VLOOKUP(A555,'Item Master'!$A:$D,4,0)</f>
        <v>SK</v>
      </c>
      <c r="N555" s="71">
        <f>IFERROR((VLOOKUP(M555,'UK Freight Rate'!$B$4:$C$8,2,0)*L555),0)</f>
        <v>14.580092571625675</v>
      </c>
    </row>
    <row r="556" spans="1:14" x14ac:dyDescent="0.75">
      <c r="A556" s="72" t="s">
        <v>203</v>
      </c>
      <c r="B556" s="69" t="s">
        <v>65</v>
      </c>
      <c r="C556" s="69" t="s">
        <v>8268</v>
      </c>
      <c r="D556" s="69" t="s">
        <v>38</v>
      </c>
      <c r="E556" s="69" t="s">
        <v>53</v>
      </c>
      <c r="F556" s="69" t="s">
        <v>8267</v>
      </c>
      <c r="G556" s="69" t="s">
        <v>197</v>
      </c>
      <c r="H556" s="69" t="s">
        <v>198</v>
      </c>
      <c r="I556" s="69" t="s">
        <v>127</v>
      </c>
      <c r="J556" s="69" t="s">
        <v>128</v>
      </c>
      <c r="K556" s="70">
        <v>24</v>
      </c>
      <c r="L556" s="70">
        <v>24</v>
      </c>
      <c r="M556" s="71" t="str">
        <f>VLOOKUP(A556,'Item Master'!$A:$D,4,0)</f>
        <v>SK</v>
      </c>
      <c r="N556" s="71">
        <f>IFERROR((VLOOKUP(M556,'UK Freight Rate'!$B$4:$C$8,2,0)*L556),0)</f>
        <v>14.580092571625675</v>
      </c>
    </row>
    <row r="557" spans="1:14" x14ac:dyDescent="0.75">
      <c r="A557" s="72" t="s">
        <v>203</v>
      </c>
      <c r="B557" s="69" t="s">
        <v>65</v>
      </c>
      <c r="C557" s="69" t="s">
        <v>8266</v>
      </c>
      <c r="D557" s="69" t="s">
        <v>38</v>
      </c>
      <c r="E557" s="69" t="s">
        <v>53</v>
      </c>
      <c r="F557" s="69" t="s">
        <v>8265</v>
      </c>
      <c r="G557" s="69" t="s">
        <v>197</v>
      </c>
      <c r="H557" s="69" t="s">
        <v>198</v>
      </c>
      <c r="I557" s="69" t="s">
        <v>127</v>
      </c>
      <c r="J557" s="69" t="s">
        <v>128</v>
      </c>
      <c r="K557" s="70">
        <v>24</v>
      </c>
      <c r="L557" s="70">
        <v>24</v>
      </c>
      <c r="M557" s="71" t="str">
        <f>VLOOKUP(A557,'Item Master'!$A:$D,4,0)</f>
        <v>SK</v>
      </c>
      <c r="N557" s="71">
        <f>IFERROR((VLOOKUP(M557,'UK Freight Rate'!$B$4:$C$8,2,0)*L557),0)</f>
        <v>14.580092571625675</v>
      </c>
    </row>
    <row r="558" spans="1:14" x14ac:dyDescent="0.75">
      <c r="A558" s="72" t="s">
        <v>203</v>
      </c>
      <c r="B558" s="69" t="s">
        <v>65</v>
      </c>
      <c r="C558" s="69" t="s">
        <v>8264</v>
      </c>
      <c r="D558" s="69" t="s">
        <v>38</v>
      </c>
      <c r="E558" s="69" t="s">
        <v>53</v>
      </c>
      <c r="F558" s="69" t="s">
        <v>8263</v>
      </c>
      <c r="G558" s="69" t="s">
        <v>197</v>
      </c>
      <c r="H558" s="69" t="s">
        <v>198</v>
      </c>
      <c r="I558" s="69" t="s">
        <v>127</v>
      </c>
      <c r="J558" s="69" t="s">
        <v>128</v>
      </c>
      <c r="K558" s="70">
        <v>24</v>
      </c>
      <c r="L558" s="70">
        <v>24</v>
      </c>
      <c r="M558" s="71" t="str">
        <f>VLOOKUP(A558,'Item Master'!$A:$D,4,0)</f>
        <v>SK</v>
      </c>
      <c r="N558" s="71">
        <f>IFERROR((VLOOKUP(M558,'UK Freight Rate'!$B$4:$C$8,2,0)*L558),0)</f>
        <v>14.580092571625675</v>
      </c>
    </row>
    <row r="559" spans="1:14" x14ac:dyDescent="0.75">
      <c r="A559" s="72" t="s">
        <v>203</v>
      </c>
      <c r="B559" s="69" t="s">
        <v>65</v>
      </c>
      <c r="C559" s="69" t="s">
        <v>4549</v>
      </c>
      <c r="D559" s="69" t="s">
        <v>38</v>
      </c>
      <c r="E559" s="69" t="s">
        <v>53</v>
      </c>
      <c r="F559" s="69" t="s">
        <v>4548</v>
      </c>
      <c r="G559" s="69" t="s">
        <v>197</v>
      </c>
      <c r="H559" s="69" t="s">
        <v>198</v>
      </c>
      <c r="I559" s="69" t="s">
        <v>127</v>
      </c>
      <c r="J559" s="69" t="s">
        <v>128</v>
      </c>
      <c r="K559" s="70">
        <v>2</v>
      </c>
      <c r="L559" s="70">
        <v>2</v>
      </c>
      <c r="M559" s="71" t="str">
        <f>VLOOKUP(A559,'Item Master'!$A:$D,4,0)</f>
        <v>SK</v>
      </c>
      <c r="N559" s="71">
        <f>IFERROR((VLOOKUP(M559,'UK Freight Rate'!$B$4:$C$8,2,0)*L559),0)</f>
        <v>1.2150077143021396</v>
      </c>
    </row>
    <row r="560" spans="1:14" x14ac:dyDescent="0.75">
      <c r="A560" s="72" t="s">
        <v>203</v>
      </c>
      <c r="B560" s="69" t="s">
        <v>65</v>
      </c>
      <c r="C560" s="69" t="s">
        <v>7126</v>
      </c>
      <c r="D560" s="69" t="s">
        <v>38</v>
      </c>
      <c r="E560" s="69" t="s">
        <v>53</v>
      </c>
      <c r="F560" s="69" t="s">
        <v>7125</v>
      </c>
      <c r="G560" s="69" t="s">
        <v>197</v>
      </c>
      <c r="H560" s="69" t="s">
        <v>198</v>
      </c>
      <c r="I560" s="69" t="s">
        <v>127</v>
      </c>
      <c r="J560" s="69" t="s">
        <v>128</v>
      </c>
      <c r="K560" s="70">
        <v>2</v>
      </c>
      <c r="L560" s="70">
        <v>2</v>
      </c>
      <c r="M560" s="71" t="str">
        <f>VLOOKUP(A560,'Item Master'!$A:$D,4,0)</f>
        <v>SK</v>
      </c>
      <c r="N560" s="71">
        <f>IFERROR((VLOOKUP(M560,'UK Freight Rate'!$B$4:$C$8,2,0)*L560),0)</f>
        <v>1.2150077143021396</v>
      </c>
    </row>
    <row r="561" spans="1:14" x14ac:dyDescent="0.75">
      <c r="A561" s="72" t="s">
        <v>203</v>
      </c>
      <c r="B561" s="69" t="s">
        <v>65</v>
      </c>
      <c r="C561" s="69" t="s">
        <v>7122</v>
      </c>
      <c r="D561" s="69" t="s">
        <v>38</v>
      </c>
      <c r="E561" s="69" t="s">
        <v>53</v>
      </c>
      <c r="F561" s="69" t="s">
        <v>7121</v>
      </c>
      <c r="G561" s="69" t="s">
        <v>197</v>
      </c>
      <c r="H561" s="69" t="s">
        <v>198</v>
      </c>
      <c r="I561" s="69" t="s">
        <v>127</v>
      </c>
      <c r="J561" s="69" t="s">
        <v>128</v>
      </c>
      <c r="K561" s="70">
        <v>15</v>
      </c>
      <c r="L561" s="70">
        <v>15</v>
      </c>
      <c r="M561" s="71" t="str">
        <f>VLOOKUP(A561,'Item Master'!$A:$D,4,0)</f>
        <v>SK</v>
      </c>
      <c r="N561" s="71">
        <f>IFERROR((VLOOKUP(M561,'UK Freight Rate'!$B$4:$C$8,2,0)*L561),0)</f>
        <v>9.1125578572660473</v>
      </c>
    </row>
    <row r="562" spans="1:14" x14ac:dyDescent="0.75">
      <c r="A562" s="72" t="s">
        <v>203</v>
      </c>
      <c r="B562" s="69" t="s">
        <v>65</v>
      </c>
      <c r="C562" s="69" t="s">
        <v>8027</v>
      </c>
      <c r="D562" s="69" t="s">
        <v>38</v>
      </c>
      <c r="E562" s="69" t="s">
        <v>53</v>
      </c>
      <c r="F562" s="69" t="s">
        <v>8026</v>
      </c>
      <c r="G562" s="69" t="s">
        <v>197</v>
      </c>
      <c r="H562" s="69" t="s">
        <v>198</v>
      </c>
      <c r="I562" s="69" t="s">
        <v>127</v>
      </c>
      <c r="J562" s="69" t="s">
        <v>128</v>
      </c>
      <c r="K562" s="70">
        <v>2</v>
      </c>
      <c r="L562" s="70">
        <v>2</v>
      </c>
      <c r="M562" s="71" t="str">
        <f>VLOOKUP(A562,'Item Master'!$A:$D,4,0)</f>
        <v>SK</v>
      </c>
      <c r="N562" s="71">
        <f>IFERROR((VLOOKUP(M562,'UK Freight Rate'!$B$4:$C$8,2,0)*L562),0)</f>
        <v>1.2150077143021396</v>
      </c>
    </row>
    <row r="563" spans="1:14" x14ac:dyDescent="0.75">
      <c r="A563" s="72" t="s">
        <v>203</v>
      </c>
      <c r="B563" s="69" t="s">
        <v>65</v>
      </c>
      <c r="C563" s="69" t="s">
        <v>7120</v>
      </c>
      <c r="D563" s="69" t="s">
        <v>38</v>
      </c>
      <c r="E563" s="69" t="s">
        <v>53</v>
      </c>
      <c r="F563" s="69" t="s">
        <v>7119</v>
      </c>
      <c r="G563" s="69" t="s">
        <v>197</v>
      </c>
      <c r="H563" s="69" t="s">
        <v>198</v>
      </c>
      <c r="I563" s="69" t="s">
        <v>127</v>
      </c>
      <c r="J563" s="69" t="s">
        <v>128</v>
      </c>
      <c r="K563" s="70">
        <v>5</v>
      </c>
      <c r="L563" s="70">
        <v>5</v>
      </c>
      <c r="M563" s="71" t="str">
        <f>VLOOKUP(A563,'Item Master'!$A:$D,4,0)</f>
        <v>SK</v>
      </c>
      <c r="N563" s="71">
        <f>IFERROR((VLOOKUP(M563,'UK Freight Rate'!$B$4:$C$8,2,0)*L563),0)</f>
        <v>3.0375192857553488</v>
      </c>
    </row>
    <row r="564" spans="1:14" x14ac:dyDescent="0.75">
      <c r="A564" s="72" t="s">
        <v>203</v>
      </c>
      <c r="B564" s="69" t="s">
        <v>65</v>
      </c>
      <c r="C564" s="69" t="s">
        <v>7112</v>
      </c>
      <c r="D564" s="69" t="s">
        <v>38</v>
      </c>
      <c r="E564" s="69" t="s">
        <v>53</v>
      </c>
      <c r="F564" s="69" t="s">
        <v>7111</v>
      </c>
      <c r="G564" s="69" t="s">
        <v>197</v>
      </c>
      <c r="H564" s="69" t="s">
        <v>198</v>
      </c>
      <c r="I564" s="69" t="s">
        <v>127</v>
      </c>
      <c r="J564" s="69" t="s">
        <v>128</v>
      </c>
      <c r="K564" s="70">
        <v>10</v>
      </c>
      <c r="L564" s="70">
        <v>10</v>
      </c>
      <c r="M564" s="71" t="str">
        <f>VLOOKUP(A564,'Item Master'!$A:$D,4,0)</f>
        <v>SK</v>
      </c>
      <c r="N564" s="71">
        <f>IFERROR((VLOOKUP(M564,'UK Freight Rate'!$B$4:$C$8,2,0)*L564),0)</f>
        <v>6.0750385715106976</v>
      </c>
    </row>
    <row r="565" spans="1:14" x14ac:dyDescent="0.75">
      <c r="A565" s="72" t="s">
        <v>203</v>
      </c>
      <c r="B565" s="69" t="s">
        <v>65</v>
      </c>
      <c r="C565" s="69" t="s">
        <v>7110</v>
      </c>
      <c r="D565" s="69" t="s">
        <v>38</v>
      </c>
      <c r="E565" s="69" t="s">
        <v>53</v>
      </c>
      <c r="F565" s="69" t="s">
        <v>7109</v>
      </c>
      <c r="G565" s="69" t="s">
        <v>197</v>
      </c>
      <c r="H565" s="69" t="s">
        <v>198</v>
      </c>
      <c r="I565" s="69" t="s">
        <v>127</v>
      </c>
      <c r="J565" s="69" t="s">
        <v>128</v>
      </c>
      <c r="K565" s="70">
        <v>96</v>
      </c>
      <c r="L565" s="70">
        <v>96</v>
      </c>
      <c r="M565" s="71" t="str">
        <f>VLOOKUP(A565,'Item Master'!$A:$D,4,0)</f>
        <v>SK</v>
      </c>
      <c r="N565" s="71">
        <f>IFERROR((VLOOKUP(M565,'UK Freight Rate'!$B$4:$C$8,2,0)*L565),0)</f>
        <v>58.320370286502701</v>
      </c>
    </row>
    <row r="566" spans="1:14" x14ac:dyDescent="0.75">
      <c r="A566" s="72" t="s">
        <v>203</v>
      </c>
      <c r="B566" s="69" t="s">
        <v>65</v>
      </c>
      <c r="C566" s="69" t="s">
        <v>8262</v>
      </c>
      <c r="D566" s="69" t="s">
        <v>38</v>
      </c>
      <c r="E566" s="69" t="s">
        <v>53</v>
      </c>
      <c r="F566" s="69" t="s">
        <v>8261</v>
      </c>
      <c r="G566" s="69" t="s">
        <v>4467</v>
      </c>
      <c r="H566" s="69" t="s">
        <v>4466</v>
      </c>
      <c r="I566" s="69" t="s">
        <v>127</v>
      </c>
      <c r="J566" s="69" t="s">
        <v>128</v>
      </c>
      <c r="K566" s="70">
        <v>2</v>
      </c>
      <c r="L566" s="70">
        <v>2</v>
      </c>
      <c r="M566" s="71" t="str">
        <f>VLOOKUP(A566,'Item Master'!$A:$D,4,0)</f>
        <v>SK</v>
      </c>
      <c r="N566" s="71">
        <f>IFERROR((VLOOKUP(M566,'UK Freight Rate'!$B$4:$C$8,2,0)*L566),0)</f>
        <v>1.2150077143021396</v>
      </c>
    </row>
    <row r="567" spans="1:14" x14ac:dyDescent="0.75">
      <c r="A567" s="72" t="s">
        <v>203</v>
      </c>
      <c r="B567" s="69" t="s">
        <v>65</v>
      </c>
      <c r="C567" s="69" t="s">
        <v>7108</v>
      </c>
      <c r="D567" s="69" t="s">
        <v>38</v>
      </c>
      <c r="E567" s="69" t="s">
        <v>53</v>
      </c>
      <c r="F567" s="69" t="s">
        <v>7107</v>
      </c>
      <c r="G567" s="69" t="s">
        <v>197</v>
      </c>
      <c r="H567" s="69" t="s">
        <v>198</v>
      </c>
      <c r="I567" s="69" t="s">
        <v>127</v>
      </c>
      <c r="J567" s="69" t="s">
        <v>128</v>
      </c>
      <c r="K567" s="70">
        <v>88</v>
      </c>
      <c r="L567" s="70">
        <v>88</v>
      </c>
      <c r="M567" s="71" t="str">
        <f>VLOOKUP(A567,'Item Master'!$A:$D,4,0)</f>
        <v>SK</v>
      </c>
      <c r="N567" s="71">
        <f>IFERROR((VLOOKUP(M567,'UK Freight Rate'!$B$4:$C$8,2,0)*L567),0)</f>
        <v>53.460339429294145</v>
      </c>
    </row>
    <row r="568" spans="1:14" x14ac:dyDescent="0.75">
      <c r="A568" s="72" t="s">
        <v>203</v>
      </c>
      <c r="B568" s="69" t="s">
        <v>65</v>
      </c>
      <c r="C568" s="69" t="s">
        <v>7106</v>
      </c>
      <c r="D568" s="69" t="s">
        <v>38</v>
      </c>
      <c r="E568" s="69" t="s">
        <v>53</v>
      </c>
      <c r="F568" s="69" t="s">
        <v>7105</v>
      </c>
      <c r="G568" s="69" t="s">
        <v>7104</v>
      </c>
      <c r="H568" s="69" t="s">
        <v>7103</v>
      </c>
      <c r="I568" s="69" t="s">
        <v>127</v>
      </c>
      <c r="J568" s="69" t="s">
        <v>128</v>
      </c>
      <c r="K568" s="70">
        <v>4</v>
      </c>
      <c r="L568" s="70">
        <v>4</v>
      </c>
      <c r="M568" s="71" t="str">
        <f>VLOOKUP(A568,'Item Master'!$A:$D,4,0)</f>
        <v>SK</v>
      </c>
      <c r="N568" s="71">
        <f>IFERROR((VLOOKUP(M568,'UK Freight Rate'!$B$4:$C$8,2,0)*L568),0)</f>
        <v>2.4300154286042792</v>
      </c>
    </row>
    <row r="569" spans="1:14" x14ac:dyDescent="0.75">
      <c r="A569" s="72" t="s">
        <v>203</v>
      </c>
      <c r="B569" s="69" t="s">
        <v>65</v>
      </c>
      <c r="C569" s="69" t="s">
        <v>7102</v>
      </c>
      <c r="D569" s="69" t="s">
        <v>38</v>
      </c>
      <c r="E569" s="69" t="s">
        <v>53</v>
      </c>
      <c r="F569" s="69" t="s">
        <v>7101</v>
      </c>
      <c r="G569" s="69" t="s">
        <v>197</v>
      </c>
      <c r="H569" s="69" t="s">
        <v>198</v>
      </c>
      <c r="I569" s="69" t="s">
        <v>127</v>
      </c>
      <c r="J569" s="69" t="s">
        <v>128</v>
      </c>
      <c r="K569" s="70">
        <v>4</v>
      </c>
      <c r="L569" s="70">
        <v>4</v>
      </c>
      <c r="M569" s="71" t="str">
        <f>VLOOKUP(A569,'Item Master'!$A:$D,4,0)</f>
        <v>SK</v>
      </c>
      <c r="N569" s="71">
        <f>IFERROR((VLOOKUP(M569,'UK Freight Rate'!$B$4:$C$8,2,0)*L569),0)</f>
        <v>2.4300154286042792</v>
      </c>
    </row>
    <row r="570" spans="1:14" x14ac:dyDescent="0.75">
      <c r="A570" s="72" t="s">
        <v>203</v>
      </c>
      <c r="B570" s="69" t="s">
        <v>65</v>
      </c>
      <c r="C570" s="69" t="s">
        <v>8260</v>
      </c>
      <c r="D570" s="69" t="s">
        <v>38</v>
      </c>
      <c r="E570" s="69" t="s">
        <v>53</v>
      </c>
      <c r="F570" s="69" t="s">
        <v>8259</v>
      </c>
      <c r="G570" s="69" t="s">
        <v>4760</v>
      </c>
      <c r="H570" s="69" t="s">
        <v>4759</v>
      </c>
      <c r="I570" s="69" t="s">
        <v>127</v>
      </c>
      <c r="J570" s="69" t="s">
        <v>128</v>
      </c>
      <c r="K570" s="70">
        <v>8</v>
      </c>
      <c r="L570" s="70">
        <v>8</v>
      </c>
      <c r="M570" s="71" t="str">
        <f>VLOOKUP(A570,'Item Master'!$A:$D,4,0)</f>
        <v>SK</v>
      </c>
      <c r="N570" s="71">
        <f>IFERROR((VLOOKUP(M570,'UK Freight Rate'!$B$4:$C$8,2,0)*L570),0)</f>
        <v>4.8600308572085584</v>
      </c>
    </row>
    <row r="571" spans="1:14" x14ac:dyDescent="0.75">
      <c r="A571" s="72" t="s">
        <v>203</v>
      </c>
      <c r="B571" s="69" t="s">
        <v>65</v>
      </c>
      <c r="C571" s="69" t="s">
        <v>8258</v>
      </c>
      <c r="D571" s="69" t="s">
        <v>38</v>
      </c>
      <c r="E571" s="69" t="s">
        <v>53</v>
      </c>
      <c r="F571" s="69" t="s">
        <v>8257</v>
      </c>
      <c r="G571" s="69" t="s">
        <v>197</v>
      </c>
      <c r="H571" s="69" t="s">
        <v>198</v>
      </c>
      <c r="I571" s="69" t="s">
        <v>127</v>
      </c>
      <c r="J571" s="69" t="s">
        <v>128</v>
      </c>
      <c r="K571" s="70">
        <v>24</v>
      </c>
      <c r="L571" s="70">
        <v>24</v>
      </c>
      <c r="M571" s="71" t="str">
        <f>VLOOKUP(A571,'Item Master'!$A:$D,4,0)</f>
        <v>SK</v>
      </c>
      <c r="N571" s="71">
        <f>IFERROR((VLOOKUP(M571,'UK Freight Rate'!$B$4:$C$8,2,0)*L571),0)</f>
        <v>14.580092571625675</v>
      </c>
    </row>
    <row r="572" spans="1:14" x14ac:dyDescent="0.75">
      <c r="A572" s="72" t="s">
        <v>203</v>
      </c>
      <c r="B572" s="69" t="s">
        <v>65</v>
      </c>
      <c r="C572" s="69" t="s">
        <v>7100</v>
      </c>
      <c r="D572" s="69" t="s">
        <v>38</v>
      </c>
      <c r="E572" s="69" t="s">
        <v>53</v>
      </c>
      <c r="F572" s="69" t="s">
        <v>7099</v>
      </c>
      <c r="G572" s="69" t="s">
        <v>197</v>
      </c>
      <c r="H572" s="69" t="s">
        <v>198</v>
      </c>
      <c r="I572" s="69" t="s">
        <v>127</v>
      </c>
      <c r="J572" s="69" t="s">
        <v>128</v>
      </c>
      <c r="K572" s="70">
        <v>24</v>
      </c>
      <c r="L572" s="70">
        <v>24</v>
      </c>
      <c r="M572" s="71" t="str">
        <f>VLOOKUP(A572,'Item Master'!$A:$D,4,0)</f>
        <v>SK</v>
      </c>
      <c r="N572" s="71">
        <f>IFERROR((VLOOKUP(M572,'UK Freight Rate'!$B$4:$C$8,2,0)*L572),0)</f>
        <v>14.580092571625675</v>
      </c>
    </row>
    <row r="573" spans="1:14" x14ac:dyDescent="0.75">
      <c r="A573" s="72" t="s">
        <v>203</v>
      </c>
      <c r="B573" s="69" t="s">
        <v>65</v>
      </c>
      <c r="C573" s="69" t="s">
        <v>8256</v>
      </c>
      <c r="D573" s="69" t="s">
        <v>38</v>
      </c>
      <c r="E573" s="69" t="s">
        <v>53</v>
      </c>
      <c r="F573" s="69" t="s">
        <v>8255</v>
      </c>
      <c r="G573" s="69" t="s">
        <v>7434</v>
      </c>
      <c r="H573" s="69" t="s">
        <v>7433</v>
      </c>
      <c r="I573" s="69" t="s">
        <v>127</v>
      </c>
      <c r="J573" s="69" t="s">
        <v>128</v>
      </c>
      <c r="K573" s="70">
        <v>4</v>
      </c>
      <c r="L573" s="70">
        <v>4</v>
      </c>
      <c r="M573" s="71" t="str">
        <f>VLOOKUP(A573,'Item Master'!$A:$D,4,0)</f>
        <v>SK</v>
      </c>
      <c r="N573" s="71">
        <f>IFERROR((VLOOKUP(M573,'UK Freight Rate'!$B$4:$C$8,2,0)*L573),0)</f>
        <v>2.4300154286042792</v>
      </c>
    </row>
    <row r="574" spans="1:14" x14ac:dyDescent="0.75">
      <c r="A574" s="72" t="s">
        <v>203</v>
      </c>
      <c r="B574" s="69" t="s">
        <v>65</v>
      </c>
      <c r="C574" s="69" t="s">
        <v>8254</v>
      </c>
      <c r="D574" s="69" t="s">
        <v>38</v>
      </c>
      <c r="E574" s="69" t="s">
        <v>53</v>
      </c>
      <c r="F574" s="69" t="s">
        <v>8253</v>
      </c>
      <c r="G574" s="69" t="s">
        <v>197</v>
      </c>
      <c r="H574" s="69" t="s">
        <v>198</v>
      </c>
      <c r="I574" s="69" t="s">
        <v>127</v>
      </c>
      <c r="J574" s="69" t="s">
        <v>128</v>
      </c>
      <c r="K574" s="70">
        <v>1</v>
      </c>
      <c r="L574" s="70">
        <v>1</v>
      </c>
      <c r="M574" s="71" t="str">
        <f>VLOOKUP(A574,'Item Master'!$A:$D,4,0)</f>
        <v>SK</v>
      </c>
      <c r="N574" s="71">
        <f>IFERROR((VLOOKUP(M574,'UK Freight Rate'!$B$4:$C$8,2,0)*L574),0)</f>
        <v>0.6075038571510698</v>
      </c>
    </row>
    <row r="575" spans="1:14" x14ac:dyDescent="0.75">
      <c r="A575" s="72" t="s">
        <v>203</v>
      </c>
      <c r="B575" s="69" t="s">
        <v>65</v>
      </c>
      <c r="C575" s="69" t="s">
        <v>8252</v>
      </c>
      <c r="D575" s="69" t="s">
        <v>38</v>
      </c>
      <c r="E575" s="69" t="s">
        <v>53</v>
      </c>
      <c r="F575" s="69" t="s">
        <v>8251</v>
      </c>
      <c r="G575" s="69" t="s">
        <v>7322</v>
      </c>
      <c r="H575" s="69" t="s">
        <v>7321</v>
      </c>
      <c r="I575" s="69" t="s">
        <v>127</v>
      </c>
      <c r="J575" s="69" t="s">
        <v>128</v>
      </c>
      <c r="K575" s="70">
        <v>4</v>
      </c>
      <c r="L575" s="70">
        <v>4</v>
      </c>
      <c r="M575" s="71" t="str">
        <f>VLOOKUP(A575,'Item Master'!$A:$D,4,0)</f>
        <v>SK</v>
      </c>
      <c r="N575" s="71">
        <f>IFERROR((VLOOKUP(M575,'UK Freight Rate'!$B$4:$C$8,2,0)*L575),0)</f>
        <v>2.4300154286042792</v>
      </c>
    </row>
    <row r="576" spans="1:14" x14ac:dyDescent="0.75">
      <c r="A576" s="72" t="s">
        <v>203</v>
      </c>
      <c r="B576" s="69" t="s">
        <v>65</v>
      </c>
      <c r="C576" s="69" t="s">
        <v>7096</v>
      </c>
      <c r="D576" s="69" t="s">
        <v>38</v>
      </c>
      <c r="E576" s="69" t="s">
        <v>53</v>
      </c>
      <c r="F576" s="69" t="s">
        <v>7095</v>
      </c>
      <c r="G576" s="69" t="s">
        <v>7094</v>
      </c>
      <c r="H576" s="69" t="s">
        <v>7093</v>
      </c>
      <c r="I576" s="69" t="s">
        <v>127</v>
      </c>
      <c r="J576" s="69" t="s">
        <v>128</v>
      </c>
      <c r="K576" s="70">
        <v>8</v>
      </c>
      <c r="L576" s="70">
        <v>8</v>
      </c>
      <c r="M576" s="71" t="str">
        <f>VLOOKUP(A576,'Item Master'!$A:$D,4,0)</f>
        <v>SK</v>
      </c>
      <c r="N576" s="71">
        <f>IFERROR((VLOOKUP(M576,'UK Freight Rate'!$B$4:$C$8,2,0)*L576),0)</f>
        <v>4.8600308572085584</v>
      </c>
    </row>
    <row r="577" spans="1:14" x14ac:dyDescent="0.75">
      <c r="A577" s="72" t="s">
        <v>203</v>
      </c>
      <c r="B577" s="69" t="s">
        <v>65</v>
      </c>
      <c r="C577" s="69" t="s">
        <v>8250</v>
      </c>
      <c r="D577" s="69" t="s">
        <v>38</v>
      </c>
      <c r="E577" s="69" t="s">
        <v>53</v>
      </c>
      <c r="F577" s="69" t="s">
        <v>8249</v>
      </c>
      <c r="G577" s="69" t="s">
        <v>197</v>
      </c>
      <c r="H577" s="69" t="s">
        <v>198</v>
      </c>
      <c r="I577" s="69" t="s">
        <v>127</v>
      </c>
      <c r="J577" s="69" t="s">
        <v>128</v>
      </c>
      <c r="K577" s="70">
        <v>24</v>
      </c>
      <c r="L577" s="70">
        <v>24</v>
      </c>
      <c r="M577" s="71" t="str">
        <f>VLOOKUP(A577,'Item Master'!$A:$D,4,0)</f>
        <v>SK</v>
      </c>
      <c r="N577" s="71">
        <f>IFERROR((VLOOKUP(M577,'UK Freight Rate'!$B$4:$C$8,2,0)*L577),0)</f>
        <v>14.580092571625675</v>
      </c>
    </row>
    <row r="578" spans="1:14" x14ac:dyDescent="0.75">
      <c r="A578" s="72" t="s">
        <v>203</v>
      </c>
      <c r="B578" s="69" t="s">
        <v>65</v>
      </c>
      <c r="C578" s="69" t="s">
        <v>8248</v>
      </c>
      <c r="D578" s="69" t="s">
        <v>38</v>
      </c>
      <c r="E578" s="69" t="s">
        <v>53</v>
      </c>
      <c r="F578" s="69" t="s">
        <v>8247</v>
      </c>
      <c r="G578" s="69" t="s">
        <v>197</v>
      </c>
      <c r="H578" s="69" t="s">
        <v>198</v>
      </c>
      <c r="I578" s="69" t="s">
        <v>127</v>
      </c>
      <c r="J578" s="69" t="s">
        <v>128</v>
      </c>
      <c r="K578" s="70">
        <v>96</v>
      </c>
      <c r="L578" s="70">
        <v>96</v>
      </c>
      <c r="M578" s="71" t="str">
        <f>VLOOKUP(A578,'Item Master'!$A:$D,4,0)</f>
        <v>SK</v>
      </c>
      <c r="N578" s="71">
        <f>IFERROR((VLOOKUP(M578,'UK Freight Rate'!$B$4:$C$8,2,0)*L578),0)</f>
        <v>58.320370286502701</v>
      </c>
    </row>
    <row r="579" spans="1:14" x14ac:dyDescent="0.75">
      <c r="A579" s="72" t="s">
        <v>203</v>
      </c>
      <c r="B579" s="69" t="s">
        <v>65</v>
      </c>
      <c r="C579" s="69" t="s">
        <v>8246</v>
      </c>
      <c r="D579" s="69" t="s">
        <v>38</v>
      </c>
      <c r="E579" s="69" t="s">
        <v>53</v>
      </c>
      <c r="F579" s="69" t="s">
        <v>8245</v>
      </c>
      <c r="G579" s="69" t="s">
        <v>7839</v>
      </c>
      <c r="H579" s="69" t="s">
        <v>7838</v>
      </c>
      <c r="I579" s="69" t="s">
        <v>127</v>
      </c>
      <c r="J579" s="69" t="s">
        <v>128</v>
      </c>
      <c r="K579" s="70">
        <v>4</v>
      </c>
      <c r="L579" s="70">
        <v>4</v>
      </c>
      <c r="M579" s="71" t="str">
        <f>VLOOKUP(A579,'Item Master'!$A:$D,4,0)</f>
        <v>SK</v>
      </c>
      <c r="N579" s="71">
        <f>IFERROR((VLOOKUP(M579,'UK Freight Rate'!$B$4:$C$8,2,0)*L579),0)</f>
        <v>2.4300154286042792</v>
      </c>
    </row>
    <row r="580" spans="1:14" x14ac:dyDescent="0.75">
      <c r="A580" s="72" t="s">
        <v>203</v>
      </c>
      <c r="B580" s="69" t="s">
        <v>65</v>
      </c>
      <c r="C580" s="69" t="s">
        <v>8244</v>
      </c>
      <c r="D580" s="69" t="s">
        <v>38</v>
      </c>
      <c r="E580" s="69" t="s">
        <v>53</v>
      </c>
      <c r="F580" s="69" t="s">
        <v>8243</v>
      </c>
      <c r="G580" s="69" t="s">
        <v>6906</v>
      </c>
      <c r="H580" s="69" t="s">
        <v>6905</v>
      </c>
      <c r="I580" s="69" t="s">
        <v>127</v>
      </c>
      <c r="J580" s="69" t="s">
        <v>128</v>
      </c>
      <c r="K580" s="70">
        <v>4</v>
      </c>
      <c r="L580" s="70">
        <v>4</v>
      </c>
      <c r="M580" s="71" t="str">
        <f>VLOOKUP(A580,'Item Master'!$A:$D,4,0)</f>
        <v>SK</v>
      </c>
      <c r="N580" s="71">
        <f>IFERROR((VLOOKUP(M580,'UK Freight Rate'!$B$4:$C$8,2,0)*L580),0)</f>
        <v>2.4300154286042792</v>
      </c>
    </row>
    <row r="581" spans="1:14" x14ac:dyDescent="0.75">
      <c r="A581" s="72" t="s">
        <v>203</v>
      </c>
      <c r="B581" s="69" t="s">
        <v>65</v>
      </c>
      <c r="C581" s="69" t="s">
        <v>8242</v>
      </c>
      <c r="D581" s="69" t="s">
        <v>38</v>
      </c>
      <c r="E581" s="69" t="s">
        <v>53</v>
      </c>
      <c r="F581" s="69" t="s">
        <v>8241</v>
      </c>
      <c r="G581" s="69" t="s">
        <v>7765</v>
      </c>
      <c r="H581" s="69" t="s">
        <v>7764</v>
      </c>
      <c r="I581" s="69" t="s">
        <v>127</v>
      </c>
      <c r="J581" s="69" t="s">
        <v>128</v>
      </c>
      <c r="K581" s="70">
        <v>2</v>
      </c>
      <c r="L581" s="70">
        <v>2</v>
      </c>
      <c r="M581" s="71" t="str">
        <f>VLOOKUP(A581,'Item Master'!$A:$D,4,0)</f>
        <v>SK</v>
      </c>
      <c r="N581" s="71">
        <f>IFERROR((VLOOKUP(M581,'UK Freight Rate'!$B$4:$C$8,2,0)*L581),0)</f>
        <v>1.2150077143021396</v>
      </c>
    </row>
    <row r="582" spans="1:14" x14ac:dyDescent="0.75">
      <c r="A582" s="72" t="s">
        <v>203</v>
      </c>
      <c r="B582" s="69" t="s">
        <v>65</v>
      </c>
      <c r="C582" s="69" t="s">
        <v>8240</v>
      </c>
      <c r="D582" s="69" t="s">
        <v>38</v>
      </c>
      <c r="E582" s="69" t="s">
        <v>53</v>
      </c>
      <c r="F582" s="69" t="s">
        <v>8239</v>
      </c>
      <c r="G582" s="69" t="s">
        <v>5073</v>
      </c>
      <c r="H582" s="69" t="s">
        <v>5072</v>
      </c>
      <c r="I582" s="69" t="s">
        <v>127</v>
      </c>
      <c r="J582" s="69" t="s">
        <v>128</v>
      </c>
      <c r="K582" s="70">
        <v>4</v>
      </c>
      <c r="L582" s="70">
        <v>4</v>
      </c>
      <c r="M582" s="71" t="str">
        <f>VLOOKUP(A582,'Item Master'!$A:$D,4,0)</f>
        <v>SK</v>
      </c>
      <c r="N582" s="71">
        <f>IFERROR((VLOOKUP(M582,'UK Freight Rate'!$B$4:$C$8,2,0)*L582),0)</f>
        <v>2.4300154286042792</v>
      </c>
    </row>
    <row r="583" spans="1:14" x14ac:dyDescent="0.75">
      <c r="A583" s="72" t="s">
        <v>203</v>
      </c>
      <c r="B583" s="69" t="s">
        <v>65</v>
      </c>
      <c r="C583" s="69" t="s">
        <v>8238</v>
      </c>
      <c r="D583" s="69" t="s">
        <v>38</v>
      </c>
      <c r="E583" s="69" t="s">
        <v>53</v>
      </c>
      <c r="F583" s="69" t="s">
        <v>8237</v>
      </c>
      <c r="G583" s="69" t="s">
        <v>7016</v>
      </c>
      <c r="H583" s="69" t="s">
        <v>7015</v>
      </c>
      <c r="I583" s="69" t="s">
        <v>127</v>
      </c>
      <c r="J583" s="69" t="s">
        <v>128</v>
      </c>
      <c r="K583" s="70">
        <v>8</v>
      </c>
      <c r="L583" s="70">
        <v>8</v>
      </c>
      <c r="M583" s="71" t="str">
        <f>VLOOKUP(A583,'Item Master'!$A:$D,4,0)</f>
        <v>SK</v>
      </c>
      <c r="N583" s="71">
        <f>IFERROR((VLOOKUP(M583,'UK Freight Rate'!$B$4:$C$8,2,0)*L583),0)</f>
        <v>4.8600308572085584</v>
      </c>
    </row>
    <row r="584" spans="1:14" x14ac:dyDescent="0.75">
      <c r="A584" s="72" t="s">
        <v>203</v>
      </c>
      <c r="B584" s="69" t="s">
        <v>65</v>
      </c>
      <c r="C584" s="69" t="s">
        <v>8236</v>
      </c>
      <c r="D584" s="69" t="s">
        <v>38</v>
      </c>
      <c r="E584" s="69" t="s">
        <v>53</v>
      </c>
      <c r="F584" s="69" t="s">
        <v>8235</v>
      </c>
      <c r="G584" s="69" t="s">
        <v>6930</v>
      </c>
      <c r="H584" s="69" t="s">
        <v>6929</v>
      </c>
      <c r="I584" s="69" t="s">
        <v>127</v>
      </c>
      <c r="J584" s="69" t="s">
        <v>128</v>
      </c>
      <c r="K584" s="70">
        <v>36</v>
      </c>
      <c r="L584" s="70">
        <v>36</v>
      </c>
      <c r="M584" s="71" t="str">
        <f>VLOOKUP(A584,'Item Master'!$A:$D,4,0)</f>
        <v>SK</v>
      </c>
      <c r="N584" s="71">
        <f>IFERROR((VLOOKUP(M584,'UK Freight Rate'!$B$4:$C$8,2,0)*L584),0)</f>
        <v>21.870138857438512</v>
      </c>
    </row>
    <row r="585" spans="1:14" x14ac:dyDescent="0.75">
      <c r="A585" s="72" t="s">
        <v>203</v>
      </c>
      <c r="B585" s="69" t="s">
        <v>65</v>
      </c>
      <c r="C585" s="69" t="s">
        <v>8234</v>
      </c>
      <c r="D585" s="69" t="s">
        <v>38</v>
      </c>
      <c r="E585" s="69" t="s">
        <v>53</v>
      </c>
      <c r="F585" s="69" t="s">
        <v>8233</v>
      </c>
      <c r="G585" s="69" t="s">
        <v>5022</v>
      </c>
      <c r="H585" s="69" t="s">
        <v>5021</v>
      </c>
      <c r="I585" s="69" t="s">
        <v>127</v>
      </c>
      <c r="J585" s="69" t="s">
        <v>128</v>
      </c>
      <c r="K585" s="70">
        <v>20</v>
      </c>
      <c r="L585" s="70">
        <v>20</v>
      </c>
      <c r="M585" s="71" t="str">
        <f>VLOOKUP(A585,'Item Master'!$A:$D,4,0)</f>
        <v>SK</v>
      </c>
      <c r="N585" s="71">
        <f>IFERROR((VLOOKUP(M585,'UK Freight Rate'!$B$4:$C$8,2,0)*L585),0)</f>
        <v>12.150077143021395</v>
      </c>
    </row>
    <row r="586" spans="1:14" x14ac:dyDescent="0.75">
      <c r="A586" s="72" t="s">
        <v>203</v>
      </c>
      <c r="B586" s="69" t="s">
        <v>65</v>
      </c>
      <c r="C586" s="69" t="s">
        <v>8232</v>
      </c>
      <c r="D586" s="69" t="s">
        <v>38</v>
      </c>
      <c r="E586" s="69" t="s">
        <v>53</v>
      </c>
      <c r="F586" s="69" t="s">
        <v>8231</v>
      </c>
      <c r="G586" s="69" t="s">
        <v>4658</v>
      </c>
      <c r="H586" s="69" t="s">
        <v>4657</v>
      </c>
      <c r="I586" s="69" t="s">
        <v>127</v>
      </c>
      <c r="J586" s="69" t="s">
        <v>128</v>
      </c>
      <c r="K586" s="70">
        <v>16</v>
      </c>
      <c r="L586" s="70">
        <v>16</v>
      </c>
      <c r="M586" s="71" t="str">
        <f>VLOOKUP(A586,'Item Master'!$A:$D,4,0)</f>
        <v>SK</v>
      </c>
      <c r="N586" s="71">
        <f>IFERROR((VLOOKUP(M586,'UK Freight Rate'!$B$4:$C$8,2,0)*L586),0)</f>
        <v>9.7200617144171169</v>
      </c>
    </row>
    <row r="587" spans="1:14" x14ac:dyDescent="0.75">
      <c r="A587" s="72" t="s">
        <v>203</v>
      </c>
      <c r="B587" s="69" t="s">
        <v>65</v>
      </c>
      <c r="C587" s="69" t="s">
        <v>7092</v>
      </c>
      <c r="D587" s="69" t="s">
        <v>38</v>
      </c>
      <c r="E587" s="69" t="s">
        <v>53</v>
      </c>
      <c r="F587" s="69" t="s">
        <v>7091</v>
      </c>
      <c r="G587" s="69" t="s">
        <v>197</v>
      </c>
      <c r="H587" s="69" t="s">
        <v>198</v>
      </c>
      <c r="I587" s="69" t="s">
        <v>127</v>
      </c>
      <c r="J587" s="69" t="s">
        <v>128</v>
      </c>
      <c r="K587" s="70">
        <v>1</v>
      </c>
      <c r="L587" s="70">
        <v>1</v>
      </c>
      <c r="M587" s="71" t="str">
        <f>VLOOKUP(A587,'Item Master'!$A:$D,4,0)</f>
        <v>SK</v>
      </c>
      <c r="N587" s="71">
        <f>IFERROR((VLOOKUP(M587,'UK Freight Rate'!$B$4:$C$8,2,0)*L587),0)</f>
        <v>0.6075038571510698</v>
      </c>
    </row>
    <row r="588" spans="1:14" x14ac:dyDescent="0.75">
      <c r="A588" s="72" t="s">
        <v>203</v>
      </c>
      <c r="B588" s="69" t="s">
        <v>65</v>
      </c>
      <c r="C588" s="69" t="s">
        <v>7088</v>
      </c>
      <c r="D588" s="69" t="s">
        <v>38</v>
      </c>
      <c r="E588" s="69" t="s">
        <v>187</v>
      </c>
      <c r="F588" s="69" t="s">
        <v>7087</v>
      </c>
      <c r="G588" s="69" t="s">
        <v>197</v>
      </c>
      <c r="H588" s="69" t="s">
        <v>198</v>
      </c>
      <c r="I588" s="69" t="s">
        <v>127</v>
      </c>
      <c r="J588" s="69" t="s">
        <v>128</v>
      </c>
      <c r="K588" s="70">
        <v>8</v>
      </c>
      <c r="L588" s="70">
        <v>8</v>
      </c>
      <c r="M588" s="71" t="str">
        <f>VLOOKUP(A588,'Item Master'!$A:$D,4,0)</f>
        <v>SK</v>
      </c>
      <c r="N588" s="71">
        <f>IFERROR((VLOOKUP(M588,'UK Freight Rate'!$B$4:$C$8,2,0)*L588),0)</f>
        <v>4.8600308572085584</v>
      </c>
    </row>
    <row r="589" spans="1:14" x14ac:dyDescent="0.75">
      <c r="A589" s="72" t="s">
        <v>203</v>
      </c>
      <c r="B589" s="69" t="s">
        <v>65</v>
      </c>
      <c r="C589" s="69" t="s">
        <v>7086</v>
      </c>
      <c r="D589" s="69" t="s">
        <v>38</v>
      </c>
      <c r="E589" s="69" t="s">
        <v>53</v>
      </c>
      <c r="F589" s="69" t="s">
        <v>7085</v>
      </c>
      <c r="G589" s="69" t="s">
        <v>197</v>
      </c>
      <c r="H589" s="69" t="s">
        <v>198</v>
      </c>
      <c r="I589" s="69" t="s">
        <v>127</v>
      </c>
      <c r="J589" s="69" t="s">
        <v>128</v>
      </c>
      <c r="K589" s="70">
        <v>8</v>
      </c>
      <c r="L589" s="70">
        <v>8</v>
      </c>
      <c r="M589" s="71" t="str">
        <f>VLOOKUP(A589,'Item Master'!$A:$D,4,0)</f>
        <v>SK</v>
      </c>
      <c r="N589" s="71">
        <f>IFERROR((VLOOKUP(M589,'UK Freight Rate'!$B$4:$C$8,2,0)*L589),0)</f>
        <v>4.8600308572085584</v>
      </c>
    </row>
    <row r="590" spans="1:14" x14ac:dyDescent="0.75">
      <c r="A590" s="72" t="s">
        <v>203</v>
      </c>
      <c r="B590" s="69" t="s">
        <v>65</v>
      </c>
      <c r="C590" s="69" t="s">
        <v>7084</v>
      </c>
      <c r="D590" s="69" t="s">
        <v>38</v>
      </c>
      <c r="E590" s="69" t="s">
        <v>187</v>
      </c>
      <c r="F590" s="69" t="s">
        <v>7083</v>
      </c>
      <c r="G590" s="69" t="s">
        <v>197</v>
      </c>
      <c r="H590" s="69" t="s">
        <v>198</v>
      </c>
      <c r="I590" s="69" t="s">
        <v>127</v>
      </c>
      <c r="J590" s="69" t="s">
        <v>128</v>
      </c>
      <c r="K590" s="70">
        <v>8</v>
      </c>
      <c r="L590" s="70">
        <v>8</v>
      </c>
      <c r="M590" s="71" t="str">
        <f>VLOOKUP(A590,'Item Master'!$A:$D,4,0)</f>
        <v>SK</v>
      </c>
      <c r="N590" s="71">
        <f>IFERROR((VLOOKUP(M590,'UK Freight Rate'!$B$4:$C$8,2,0)*L590),0)</f>
        <v>4.8600308572085584</v>
      </c>
    </row>
    <row r="591" spans="1:14" x14ac:dyDescent="0.75">
      <c r="A591" s="72" t="s">
        <v>203</v>
      </c>
      <c r="B591" s="69" t="s">
        <v>65</v>
      </c>
      <c r="C591" s="69" t="s">
        <v>7082</v>
      </c>
      <c r="D591" s="69" t="s">
        <v>38</v>
      </c>
      <c r="E591" s="69" t="s">
        <v>187</v>
      </c>
      <c r="F591" s="69" t="s">
        <v>7081</v>
      </c>
      <c r="G591" s="69" t="s">
        <v>197</v>
      </c>
      <c r="H591" s="69" t="s">
        <v>198</v>
      </c>
      <c r="I591" s="69" t="s">
        <v>127</v>
      </c>
      <c r="J591" s="69" t="s">
        <v>128</v>
      </c>
      <c r="K591" s="70">
        <v>8</v>
      </c>
      <c r="L591" s="70">
        <v>8</v>
      </c>
      <c r="M591" s="71" t="str">
        <f>VLOOKUP(A591,'Item Master'!$A:$D,4,0)</f>
        <v>SK</v>
      </c>
      <c r="N591" s="71">
        <f>IFERROR((VLOOKUP(M591,'UK Freight Rate'!$B$4:$C$8,2,0)*L591),0)</f>
        <v>4.8600308572085584</v>
      </c>
    </row>
    <row r="592" spans="1:14" x14ac:dyDescent="0.75">
      <c r="A592" s="72" t="s">
        <v>203</v>
      </c>
      <c r="B592" s="69" t="s">
        <v>65</v>
      </c>
      <c r="C592" s="69" t="s">
        <v>7080</v>
      </c>
      <c r="D592" s="69" t="s">
        <v>38</v>
      </c>
      <c r="E592" s="69" t="s">
        <v>53</v>
      </c>
      <c r="F592" s="69" t="s">
        <v>7079</v>
      </c>
      <c r="G592" s="69" t="s">
        <v>197</v>
      </c>
      <c r="H592" s="69" t="s">
        <v>198</v>
      </c>
      <c r="I592" s="69" t="s">
        <v>127</v>
      </c>
      <c r="J592" s="69" t="s">
        <v>128</v>
      </c>
      <c r="K592" s="70">
        <v>8</v>
      </c>
      <c r="L592" s="70">
        <v>8</v>
      </c>
      <c r="M592" s="71" t="str">
        <f>VLOOKUP(A592,'Item Master'!$A:$D,4,0)</f>
        <v>SK</v>
      </c>
      <c r="N592" s="71">
        <f>IFERROR((VLOOKUP(M592,'UK Freight Rate'!$B$4:$C$8,2,0)*L592),0)</f>
        <v>4.8600308572085584</v>
      </c>
    </row>
    <row r="593" spans="1:14" x14ac:dyDescent="0.75">
      <c r="A593" s="72" t="s">
        <v>203</v>
      </c>
      <c r="B593" s="69" t="s">
        <v>65</v>
      </c>
      <c r="C593" s="69" t="s">
        <v>7078</v>
      </c>
      <c r="D593" s="69" t="s">
        <v>38</v>
      </c>
      <c r="E593" s="69" t="s">
        <v>53</v>
      </c>
      <c r="F593" s="69" t="s">
        <v>7077</v>
      </c>
      <c r="G593" s="69" t="s">
        <v>197</v>
      </c>
      <c r="H593" s="69" t="s">
        <v>198</v>
      </c>
      <c r="I593" s="69" t="s">
        <v>127</v>
      </c>
      <c r="J593" s="69" t="s">
        <v>128</v>
      </c>
      <c r="K593" s="70">
        <v>8</v>
      </c>
      <c r="L593" s="70">
        <v>8</v>
      </c>
      <c r="M593" s="71" t="str">
        <f>VLOOKUP(A593,'Item Master'!$A:$D,4,0)</f>
        <v>SK</v>
      </c>
      <c r="N593" s="71">
        <f>IFERROR((VLOOKUP(M593,'UK Freight Rate'!$B$4:$C$8,2,0)*L593),0)</f>
        <v>4.8600308572085584</v>
      </c>
    </row>
    <row r="594" spans="1:14" x14ac:dyDescent="0.75">
      <c r="A594" s="72" t="s">
        <v>203</v>
      </c>
      <c r="B594" s="69" t="s">
        <v>65</v>
      </c>
      <c r="C594" s="69" t="s">
        <v>7076</v>
      </c>
      <c r="D594" s="69" t="s">
        <v>38</v>
      </c>
      <c r="E594" s="69" t="s">
        <v>53</v>
      </c>
      <c r="F594" s="69" t="s">
        <v>7075</v>
      </c>
      <c r="G594" s="69" t="s">
        <v>197</v>
      </c>
      <c r="H594" s="69" t="s">
        <v>198</v>
      </c>
      <c r="I594" s="69" t="s">
        <v>127</v>
      </c>
      <c r="J594" s="69" t="s">
        <v>128</v>
      </c>
      <c r="K594" s="70">
        <v>8</v>
      </c>
      <c r="L594" s="70">
        <v>8</v>
      </c>
      <c r="M594" s="71" t="str">
        <f>VLOOKUP(A594,'Item Master'!$A:$D,4,0)</f>
        <v>SK</v>
      </c>
      <c r="N594" s="71">
        <f>IFERROR((VLOOKUP(M594,'UK Freight Rate'!$B$4:$C$8,2,0)*L594),0)</f>
        <v>4.8600308572085584</v>
      </c>
    </row>
    <row r="595" spans="1:14" x14ac:dyDescent="0.75">
      <c r="A595" s="72" t="s">
        <v>203</v>
      </c>
      <c r="B595" s="69" t="s">
        <v>65</v>
      </c>
      <c r="C595" s="69" t="s">
        <v>7074</v>
      </c>
      <c r="D595" s="69" t="s">
        <v>38</v>
      </c>
      <c r="E595" s="69" t="s">
        <v>53</v>
      </c>
      <c r="F595" s="69" t="s">
        <v>7073</v>
      </c>
      <c r="G595" s="69" t="s">
        <v>197</v>
      </c>
      <c r="H595" s="69" t="s">
        <v>198</v>
      </c>
      <c r="I595" s="69" t="s">
        <v>127</v>
      </c>
      <c r="J595" s="69" t="s">
        <v>128</v>
      </c>
      <c r="K595" s="70">
        <v>8</v>
      </c>
      <c r="L595" s="70">
        <v>8</v>
      </c>
      <c r="M595" s="71" t="str">
        <f>VLOOKUP(A595,'Item Master'!$A:$D,4,0)</f>
        <v>SK</v>
      </c>
      <c r="N595" s="71">
        <f>IFERROR((VLOOKUP(M595,'UK Freight Rate'!$B$4:$C$8,2,0)*L595),0)</f>
        <v>4.8600308572085584</v>
      </c>
    </row>
    <row r="596" spans="1:14" x14ac:dyDescent="0.75">
      <c r="A596" s="72" t="s">
        <v>203</v>
      </c>
      <c r="B596" s="69" t="s">
        <v>65</v>
      </c>
      <c r="C596" s="69" t="s">
        <v>7072</v>
      </c>
      <c r="D596" s="69" t="s">
        <v>38</v>
      </c>
      <c r="E596" s="69" t="s">
        <v>53</v>
      </c>
      <c r="F596" s="69" t="s">
        <v>7071</v>
      </c>
      <c r="G596" s="69" t="s">
        <v>197</v>
      </c>
      <c r="H596" s="69" t="s">
        <v>198</v>
      </c>
      <c r="I596" s="69" t="s">
        <v>127</v>
      </c>
      <c r="J596" s="69" t="s">
        <v>128</v>
      </c>
      <c r="K596" s="70">
        <v>8</v>
      </c>
      <c r="L596" s="70">
        <v>8</v>
      </c>
      <c r="M596" s="71" t="str">
        <f>VLOOKUP(A596,'Item Master'!$A:$D,4,0)</f>
        <v>SK</v>
      </c>
      <c r="N596" s="71">
        <f>IFERROR((VLOOKUP(M596,'UK Freight Rate'!$B$4:$C$8,2,0)*L596),0)</f>
        <v>4.8600308572085584</v>
      </c>
    </row>
    <row r="597" spans="1:14" x14ac:dyDescent="0.75">
      <c r="A597" s="72" t="s">
        <v>203</v>
      </c>
      <c r="B597" s="69" t="s">
        <v>65</v>
      </c>
      <c r="C597" s="69" t="s">
        <v>7070</v>
      </c>
      <c r="D597" s="69" t="s">
        <v>38</v>
      </c>
      <c r="E597" s="69" t="s">
        <v>53</v>
      </c>
      <c r="F597" s="69" t="s">
        <v>7069</v>
      </c>
      <c r="G597" s="69" t="s">
        <v>197</v>
      </c>
      <c r="H597" s="69" t="s">
        <v>198</v>
      </c>
      <c r="I597" s="69" t="s">
        <v>127</v>
      </c>
      <c r="J597" s="69" t="s">
        <v>128</v>
      </c>
      <c r="K597" s="70">
        <v>8</v>
      </c>
      <c r="L597" s="70">
        <v>8</v>
      </c>
      <c r="M597" s="71" t="str">
        <f>VLOOKUP(A597,'Item Master'!$A:$D,4,0)</f>
        <v>SK</v>
      </c>
      <c r="N597" s="71">
        <f>IFERROR((VLOOKUP(M597,'UK Freight Rate'!$B$4:$C$8,2,0)*L597),0)</f>
        <v>4.8600308572085584</v>
      </c>
    </row>
    <row r="598" spans="1:14" x14ac:dyDescent="0.75">
      <c r="A598" s="72" t="s">
        <v>203</v>
      </c>
      <c r="B598" s="69" t="s">
        <v>65</v>
      </c>
      <c r="C598" s="69" t="s">
        <v>7068</v>
      </c>
      <c r="D598" s="69" t="s">
        <v>38</v>
      </c>
      <c r="E598" s="69" t="s">
        <v>53</v>
      </c>
      <c r="F598" s="69" t="s">
        <v>7067</v>
      </c>
      <c r="G598" s="69" t="s">
        <v>197</v>
      </c>
      <c r="H598" s="69" t="s">
        <v>198</v>
      </c>
      <c r="I598" s="69" t="s">
        <v>127</v>
      </c>
      <c r="J598" s="69" t="s">
        <v>128</v>
      </c>
      <c r="K598" s="70">
        <v>2</v>
      </c>
      <c r="L598" s="70">
        <v>2</v>
      </c>
      <c r="M598" s="71" t="str">
        <f>VLOOKUP(A598,'Item Master'!$A:$D,4,0)</f>
        <v>SK</v>
      </c>
      <c r="N598" s="71">
        <f>IFERROR((VLOOKUP(M598,'UK Freight Rate'!$B$4:$C$8,2,0)*L598),0)</f>
        <v>1.2150077143021396</v>
      </c>
    </row>
    <row r="599" spans="1:14" x14ac:dyDescent="0.75">
      <c r="A599" s="72" t="s">
        <v>203</v>
      </c>
      <c r="B599" s="69" t="s">
        <v>65</v>
      </c>
      <c r="C599" s="69" t="s">
        <v>7066</v>
      </c>
      <c r="D599" s="69" t="s">
        <v>38</v>
      </c>
      <c r="E599" s="69" t="s">
        <v>53</v>
      </c>
      <c r="F599" s="69" t="s">
        <v>7065</v>
      </c>
      <c r="G599" s="69" t="s">
        <v>197</v>
      </c>
      <c r="H599" s="69" t="s">
        <v>198</v>
      </c>
      <c r="I599" s="69" t="s">
        <v>127</v>
      </c>
      <c r="J599" s="69" t="s">
        <v>128</v>
      </c>
      <c r="K599" s="70">
        <v>1</v>
      </c>
      <c r="L599" s="70">
        <v>1</v>
      </c>
      <c r="M599" s="71" t="str">
        <f>VLOOKUP(A599,'Item Master'!$A:$D,4,0)</f>
        <v>SK</v>
      </c>
      <c r="N599" s="71">
        <f>IFERROR((VLOOKUP(M599,'UK Freight Rate'!$B$4:$C$8,2,0)*L599),0)</f>
        <v>0.6075038571510698</v>
      </c>
    </row>
    <row r="600" spans="1:14" x14ac:dyDescent="0.75">
      <c r="A600" s="72" t="s">
        <v>203</v>
      </c>
      <c r="B600" s="69" t="s">
        <v>65</v>
      </c>
      <c r="C600" s="69" t="s">
        <v>8230</v>
      </c>
      <c r="D600" s="69" t="s">
        <v>38</v>
      </c>
      <c r="E600" s="69" t="s">
        <v>53</v>
      </c>
      <c r="F600" s="69" t="s">
        <v>8229</v>
      </c>
      <c r="G600" s="69" t="s">
        <v>197</v>
      </c>
      <c r="H600" s="69" t="s">
        <v>198</v>
      </c>
      <c r="I600" s="69" t="s">
        <v>127</v>
      </c>
      <c r="J600" s="69" t="s">
        <v>128</v>
      </c>
      <c r="K600" s="70">
        <v>4</v>
      </c>
      <c r="L600" s="70">
        <v>4</v>
      </c>
      <c r="M600" s="71" t="str">
        <f>VLOOKUP(A600,'Item Master'!$A:$D,4,0)</f>
        <v>SK</v>
      </c>
      <c r="N600" s="71">
        <f>IFERROR((VLOOKUP(M600,'UK Freight Rate'!$B$4:$C$8,2,0)*L600),0)</f>
        <v>2.4300154286042792</v>
      </c>
    </row>
    <row r="601" spans="1:14" x14ac:dyDescent="0.75">
      <c r="A601" s="72" t="s">
        <v>203</v>
      </c>
      <c r="B601" s="69" t="s">
        <v>65</v>
      </c>
      <c r="C601" s="69" t="s">
        <v>7064</v>
      </c>
      <c r="D601" s="69" t="s">
        <v>38</v>
      </c>
      <c r="E601" s="69" t="s">
        <v>53</v>
      </c>
      <c r="F601" s="69" t="s">
        <v>7063</v>
      </c>
      <c r="G601" s="69" t="s">
        <v>197</v>
      </c>
      <c r="H601" s="69" t="s">
        <v>198</v>
      </c>
      <c r="I601" s="69" t="s">
        <v>127</v>
      </c>
      <c r="J601" s="69" t="s">
        <v>128</v>
      </c>
      <c r="K601" s="70">
        <v>2</v>
      </c>
      <c r="L601" s="70">
        <v>2</v>
      </c>
      <c r="M601" s="71" t="str">
        <f>VLOOKUP(A601,'Item Master'!$A:$D,4,0)</f>
        <v>SK</v>
      </c>
      <c r="N601" s="71">
        <f>IFERROR((VLOOKUP(M601,'UK Freight Rate'!$B$4:$C$8,2,0)*L601),0)</f>
        <v>1.2150077143021396</v>
      </c>
    </row>
    <row r="602" spans="1:14" x14ac:dyDescent="0.75">
      <c r="A602" s="72" t="s">
        <v>203</v>
      </c>
      <c r="B602" s="69" t="s">
        <v>65</v>
      </c>
      <c r="C602" s="69" t="s">
        <v>7062</v>
      </c>
      <c r="D602" s="69" t="s">
        <v>38</v>
      </c>
      <c r="E602" s="69" t="s">
        <v>53</v>
      </c>
      <c r="F602" s="69" t="s">
        <v>7061</v>
      </c>
      <c r="G602" s="69" t="s">
        <v>197</v>
      </c>
      <c r="H602" s="69" t="s">
        <v>198</v>
      </c>
      <c r="I602" s="69" t="s">
        <v>127</v>
      </c>
      <c r="J602" s="69" t="s">
        <v>128</v>
      </c>
      <c r="K602" s="70">
        <v>1</v>
      </c>
      <c r="L602" s="70">
        <v>1</v>
      </c>
      <c r="M602" s="71" t="str">
        <f>VLOOKUP(A602,'Item Master'!$A:$D,4,0)</f>
        <v>SK</v>
      </c>
      <c r="N602" s="71">
        <f>IFERROR((VLOOKUP(M602,'UK Freight Rate'!$B$4:$C$8,2,0)*L602),0)</f>
        <v>0.6075038571510698</v>
      </c>
    </row>
    <row r="603" spans="1:14" x14ac:dyDescent="0.75">
      <c r="A603" s="72" t="s">
        <v>203</v>
      </c>
      <c r="B603" s="69" t="s">
        <v>65</v>
      </c>
      <c r="C603" s="69" t="s">
        <v>7060</v>
      </c>
      <c r="D603" s="69" t="s">
        <v>38</v>
      </c>
      <c r="E603" s="69" t="s">
        <v>53</v>
      </c>
      <c r="F603" s="69" t="s">
        <v>7059</v>
      </c>
      <c r="G603" s="69" t="s">
        <v>197</v>
      </c>
      <c r="H603" s="69" t="s">
        <v>198</v>
      </c>
      <c r="I603" s="69" t="s">
        <v>127</v>
      </c>
      <c r="J603" s="69" t="s">
        <v>128</v>
      </c>
      <c r="K603" s="70">
        <v>24</v>
      </c>
      <c r="L603" s="70">
        <v>24</v>
      </c>
      <c r="M603" s="71" t="str">
        <f>VLOOKUP(A603,'Item Master'!$A:$D,4,0)</f>
        <v>SK</v>
      </c>
      <c r="N603" s="71">
        <f>IFERROR((VLOOKUP(M603,'UK Freight Rate'!$B$4:$C$8,2,0)*L603),0)</f>
        <v>14.580092571625675</v>
      </c>
    </row>
    <row r="604" spans="1:14" x14ac:dyDescent="0.75">
      <c r="A604" s="72" t="s">
        <v>203</v>
      </c>
      <c r="B604" s="69" t="s">
        <v>65</v>
      </c>
      <c r="C604" s="69" t="s">
        <v>8228</v>
      </c>
      <c r="D604" s="69" t="s">
        <v>38</v>
      </c>
      <c r="E604" s="69" t="s">
        <v>53</v>
      </c>
      <c r="F604" s="69" t="s">
        <v>8227</v>
      </c>
      <c r="G604" s="69" t="s">
        <v>197</v>
      </c>
      <c r="H604" s="69" t="s">
        <v>198</v>
      </c>
      <c r="I604" s="69" t="s">
        <v>127</v>
      </c>
      <c r="J604" s="69" t="s">
        <v>128</v>
      </c>
      <c r="K604" s="70">
        <v>4</v>
      </c>
      <c r="L604" s="70">
        <v>4</v>
      </c>
      <c r="M604" s="71" t="str">
        <f>VLOOKUP(A604,'Item Master'!$A:$D,4,0)</f>
        <v>SK</v>
      </c>
      <c r="N604" s="71">
        <f>IFERROR((VLOOKUP(M604,'UK Freight Rate'!$B$4:$C$8,2,0)*L604),0)</f>
        <v>2.4300154286042792</v>
      </c>
    </row>
    <row r="605" spans="1:14" x14ac:dyDescent="0.75">
      <c r="A605" s="72" t="s">
        <v>203</v>
      </c>
      <c r="B605" s="69" t="s">
        <v>65</v>
      </c>
      <c r="C605" s="69" t="s">
        <v>7058</v>
      </c>
      <c r="D605" s="69" t="s">
        <v>38</v>
      </c>
      <c r="E605" s="69" t="s">
        <v>53</v>
      </c>
      <c r="F605" s="69" t="s">
        <v>7057</v>
      </c>
      <c r="G605" s="69" t="s">
        <v>197</v>
      </c>
      <c r="H605" s="69" t="s">
        <v>198</v>
      </c>
      <c r="I605" s="69" t="s">
        <v>127</v>
      </c>
      <c r="J605" s="69" t="s">
        <v>128</v>
      </c>
      <c r="K605" s="70">
        <v>2</v>
      </c>
      <c r="L605" s="70">
        <v>2</v>
      </c>
      <c r="M605" s="71" t="str">
        <f>VLOOKUP(A605,'Item Master'!$A:$D,4,0)</f>
        <v>SK</v>
      </c>
      <c r="N605" s="71">
        <f>IFERROR((VLOOKUP(M605,'UK Freight Rate'!$B$4:$C$8,2,0)*L605),0)</f>
        <v>1.2150077143021396</v>
      </c>
    </row>
    <row r="606" spans="1:14" x14ac:dyDescent="0.75">
      <c r="A606" s="72" t="s">
        <v>203</v>
      </c>
      <c r="B606" s="69" t="s">
        <v>65</v>
      </c>
      <c r="C606" s="69" t="s">
        <v>8226</v>
      </c>
      <c r="D606" s="69" t="s">
        <v>38</v>
      </c>
      <c r="E606" s="69" t="s">
        <v>53</v>
      </c>
      <c r="F606" s="69" t="s">
        <v>8225</v>
      </c>
      <c r="G606" s="69" t="s">
        <v>197</v>
      </c>
      <c r="H606" s="69" t="s">
        <v>198</v>
      </c>
      <c r="I606" s="69" t="s">
        <v>127</v>
      </c>
      <c r="J606" s="69" t="s">
        <v>128</v>
      </c>
      <c r="K606" s="70">
        <v>4</v>
      </c>
      <c r="L606" s="70">
        <v>4</v>
      </c>
      <c r="M606" s="71" t="str">
        <f>VLOOKUP(A606,'Item Master'!$A:$D,4,0)</f>
        <v>SK</v>
      </c>
      <c r="N606" s="71">
        <f>IFERROR((VLOOKUP(M606,'UK Freight Rate'!$B$4:$C$8,2,0)*L606),0)</f>
        <v>2.4300154286042792</v>
      </c>
    </row>
    <row r="607" spans="1:14" x14ac:dyDescent="0.75">
      <c r="A607" s="72" t="s">
        <v>203</v>
      </c>
      <c r="B607" s="69" t="s">
        <v>65</v>
      </c>
      <c r="C607" s="69" t="s">
        <v>8224</v>
      </c>
      <c r="D607" s="69" t="s">
        <v>38</v>
      </c>
      <c r="E607" s="69" t="s">
        <v>53</v>
      </c>
      <c r="F607" s="69" t="s">
        <v>8223</v>
      </c>
      <c r="G607" s="69" t="s">
        <v>197</v>
      </c>
      <c r="H607" s="69" t="s">
        <v>198</v>
      </c>
      <c r="I607" s="69" t="s">
        <v>127</v>
      </c>
      <c r="J607" s="69" t="s">
        <v>128</v>
      </c>
      <c r="K607" s="70">
        <v>1</v>
      </c>
      <c r="L607" s="70">
        <v>1</v>
      </c>
      <c r="M607" s="71" t="str">
        <f>VLOOKUP(A607,'Item Master'!$A:$D,4,0)</f>
        <v>SK</v>
      </c>
      <c r="N607" s="71">
        <f>IFERROR((VLOOKUP(M607,'UK Freight Rate'!$B$4:$C$8,2,0)*L607),0)</f>
        <v>0.6075038571510698</v>
      </c>
    </row>
    <row r="608" spans="1:14" x14ac:dyDescent="0.75">
      <c r="A608" s="72" t="s">
        <v>203</v>
      </c>
      <c r="B608" s="69" t="s">
        <v>65</v>
      </c>
      <c r="C608" s="69" t="s">
        <v>8222</v>
      </c>
      <c r="D608" s="69" t="s">
        <v>38</v>
      </c>
      <c r="E608" s="69" t="s">
        <v>53</v>
      </c>
      <c r="F608" s="69" t="s">
        <v>8221</v>
      </c>
      <c r="G608" s="69" t="s">
        <v>197</v>
      </c>
      <c r="H608" s="69" t="s">
        <v>198</v>
      </c>
      <c r="I608" s="69" t="s">
        <v>127</v>
      </c>
      <c r="J608" s="69" t="s">
        <v>128</v>
      </c>
      <c r="K608" s="70">
        <v>1</v>
      </c>
      <c r="L608" s="70">
        <v>1</v>
      </c>
      <c r="M608" s="71" t="str">
        <f>VLOOKUP(A608,'Item Master'!$A:$D,4,0)</f>
        <v>SK</v>
      </c>
      <c r="N608" s="71">
        <f>IFERROR((VLOOKUP(M608,'UK Freight Rate'!$B$4:$C$8,2,0)*L608),0)</f>
        <v>0.6075038571510698</v>
      </c>
    </row>
    <row r="609" spans="1:14" x14ac:dyDescent="0.75">
      <c r="A609" s="72" t="s">
        <v>203</v>
      </c>
      <c r="B609" s="69" t="s">
        <v>65</v>
      </c>
      <c r="C609" s="69" t="s">
        <v>7056</v>
      </c>
      <c r="D609" s="69" t="s">
        <v>38</v>
      </c>
      <c r="E609" s="69" t="s">
        <v>53</v>
      </c>
      <c r="F609" s="69" t="s">
        <v>7055</v>
      </c>
      <c r="G609" s="69" t="s">
        <v>197</v>
      </c>
      <c r="H609" s="69" t="s">
        <v>198</v>
      </c>
      <c r="I609" s="69" t="s">
        <v>127</v>
      </c>
      <c r="J609" s="69" t="s">
        <v>128</v>
      </c>
      <c r="K609" s="70">
        <v>2</v>
      </c>
      <c r="L609" s="70">
        <v>2</v>
      </c>
      <c r="M609" s="71" t="str">
        <f>VLOOKUP(A609,'Item Master'!$A:$D,4,0)</f>
        <v>SK</v>
      </c>
      <c r="N609" s="71">
        <f>IFERROR((VLOOKUP(M609,'UK Freight Rate'!$B$4:$C$8,2,0)*L609),0)</f>
        <v>1.2150077143021396</v>
      </c>
    </row>
    <row r="610" spans="1:14" x14ac:dyDescent="0.75">
      <c r="A610" s="72" t="s">
        <v>203</v>
      </c>
      <c r="B610" s="69" t="s">
        <v>65</v>
      </c>
      <c r="C610" s="69" t="s">
        <v>8220</v>
      </c>
      <c r="D610" s="69" t="s">
        <v>38</v>
      </c>
      <c r="E610" s="69" t="s">
        <v>53</v>
      </c>
      <c r="F610" s="69" t="s">
        <v>8219</v>
      </c>
      <c r="G610" s="69" t="s">
        <v>197</v>
      </c>
      <c r="H610" s="69" t="s">
        <v>198</v>
      </c>
      <c r="I610" s="69" t="s">
        <v>127</v>
      </c>
      <c r="J610" s="69" t="s">
        <v>128</v>
      </c>
      <c r="K610" s="70">
        <v>1</v>
      </c>
      <c r="L610" s="70">
        <v>1</v>
      </c>
      <c r="M610" s="71" t="str">
        <f>VLOOKUP(A610,'Item Master'!$A:$D,4,0)</f>
        <v>SK</v>
      </c>
      <c r="N610" s="71">
        <f>IFERROR((VLOOKUP(M610,'UK Freight Rate'!$B$4:$C$8,2,0)*L610),0)</f>
        <v>0.6075038571510698</v>
      </c>
    </row>
    <row r="611" spans="1:14" x14ac:dyDescent="0.75">
      <c r="A611" s="72" t="s">
        <v>203</v>
      </c>
      <c r="B611" s="69" t="s">
        <v>65</v>
      </c>
      <c r="C611" s="69" t="s">
        <v>8218</v>
      </c>
      <c r="D611" s="69" t="s">
        <v>38</v>
      </c>
      <c r="E611" s="69" t="s">
        <v>53</v>
      </c>
      <c r="F611" s="69" t="s">
        <v>8217</v>
      </c>
      <c r="G611" s="69" t="s">
        <v>7444</v>
      </c>
      <c r="H611" s="69" t="s">
        <v>7443</v>
      </c>
      <c r="I611" s="69" t="s">
        <v>127</v>
      </c>
      <c r="J611" s="69" t="s">
        <v>128</v>
      </c>
      <c r="K611" s="70">
        <v>4</v>
      </c>
      <c r="L611" s="70">
        <v>4</v>
      </c>
      <c r="M611" s="71" t="str">
        <f>VLOOKUP(A611,'Item Master'!$A:$D,4,0)</f>
        <v>SK</v>
      </c>
      <c r="N611" s="71">
        <f>IFERROR((VLOOKUP(M611,'UK Freight Rate'!$B$4:$C$8,2,0)*L611),0)</f>
        <v>2.4300154286042792</v>
      </c>
    </row>
    <row r="612" spans="1:14" x14ac:dyDescent="0.75">
      <c r="A612" s="72" t="s">
        <v>203</v>
      </c>
      <c r="B612" s="69" t="s">
        <v>65</v>
      </c>
      <c r="C612" s="69" t="s">
        <v>7054</v>
      </c>
      <c r="D612" s="69" t="s">
        <v>38</v>
      </c>
      <c r="E612" s="69" t="s">
        <v>53</v>
      </c>
      <c r="F612" s="69" t="s">
        <v>7053</v>
      </c>
      <c r="G612" s="69" t="s">
        <v>197</v>
      </c>
      <c r="H612" s="69" t="s">
        <v>198</v>
      </c>
      <c r="I612" s="69" t="s">
        <v>127</v>
      </c>
      <c r="J612" s="69" t="s">
        <v>128</v>
      </c>
      <c r="K612" s="70">
        <v>8</v>
      </c>
      <c r="L612" s="70">
        <v>8</v>
      </c>
      <c r="M612" s="71" t="str">
        <f>VLOOKUP(A612,'Item Master'!$A:$D,4,0)</f>
        <v>SK</v>
      </c>
      <c r="N612" s="71">
        <f>IFERROR((VLOOKUP(M612,'UK Freight Rate'!$B$4:$C$8,2,0)*L612),0)</f>
        <v>4.8600308572085584</v>
      </c>
    </row>
    <row r="613" spans="1:14" x14ac:dyDescent="0.75">
      <c r="A613" s="72" t="s">
        <v>203</v>
      </c>
      <c r="B613" s="69" t="s">
        <v>65</v>
      </c>
      <c r="C613" s="69" t="s">
        <v>8216</v>
      </c>
      <c r="D613" s="69" t="s">
        <v>38</v>
      </c>
      <c r="E613" s="69" t="s">
        <v>53</v>
      </c>
      <c r="F613" s="69" t="s">
        <v>8215</v>
      </c>
      <c r="G613" s="69" t="s">
        <v>4467</v>
      </c>
      <c r="H613" s="69" t="s">
        <v>4466</v>
      </c>
      <c r="I613" s="69" t="s">
        <v>127</v>
      </c>
      <c r="J613" s="69" t="s">
        <v>128</v>
      </c>
      <c r="K613" s="70">
        <v>2</v>
      </c>
      <c r="L613" s="70">
        <v>2</v>
      </c>
      <c r="M613" s="71" t="str">
        <f>VLOOKUP(A613,'Item Master'!$A:$D,4,0)</f>
        <v>SK</v>
      </c>
      <c r="N613" s="71">
        <f>IFERROR((VLOOKUP(M613,'UK Freight Rate'!$B$4:$C$8,2,0)*L613),0)</f>
        <v>1.2150077143021396</v>
      </c>
    </row>
    <row r="614" spans="1:14" x14ac:dyDescent="0.75">
      <c r="A614" s="72" t="s">
        <v>203</v>
      </c>
      <c r="B614" s="69" t="s">
        <v>65</v>
      </c>
      <c r="C614" s="69" t="s">
        <v>8214</v>
      </c>
      <c r="D614" s="69" t="s">
        <v>38</v>
      </c>
      <c r="E614" s="69" t="s">
        <v>53</v>
      </c>
      <c r="F614" s="69" t="s">
        <v>8213</v>
      </c>
      <c r="G614" s="69" t="s">
        <v>4812</v>
      </c>
      <c r="H614" s="69" t="s">
        <v>4811</v>
      </c>
      <c r="I614" s="69" t="s">
        <v>127</v>
      </c>
      <c r="J614" s="69" t="s">
        <v>128</v>
      </c>
      <c r="K614" s="70">
        <v>24</v>
      </c>
      <c r="L614" s="70">
        <v>24</v>
      </c>
      <c r="M614" s="71" t="str">
        <f>VLOOKUP(A614,'Item Master'!$A:$D,4,0)</f>
        <v>SK</v>
      </c>
      <c r="N614" s="71">
        <f>IFERROR((VLOOKUP(M614,'UK Freight Rate'!$B$4:$C$8,2,0)*L614),0)</f>
        <v>14.580092571625675</v>
      </c>
    </row>
    <row r="615" spans="1:14" x14ac:dyDescent="0.75">
      <c r="A615" s="72" t="s">
        <v>203</v>
      </c>
      <c r="B615" s="69" t="s">
        <v>65</v>
      </c>
      <c r="C615" s="69" t="s">
        <v>7052</v>
      </c>
      <c r="D615" s="69" t="s">
        <v>38</v>
      </c>
      <c r="E615" s="69" t="s">
        <v>53</v>
      </c>
      <c r="F615" s="69" t="s">
        <v>7051</v>
      </c>
      <c r="G615" s="69" t="s">
        <v>197</v>
      </c>
      <c r="H615" s="69" t="s">
        <v>198</v>
      </c>
      <c r="I615" s="69" t="s">
        <v>127</v>
      </c>
      <c r="J615" s="69" t="s">
        <v>128</v>
      </c>
      <c r="K615" s="70">
        <v>32</v>
      </c>
      <c r="L615" s="70">
        <v>32</v>
      </c>
      <c r="M615" s="71" t="str">
        <f>VLOOKUP(A615,'Item Master'!$A:$D,4,0)</f>
        <v>SK</v>
      </c>
      <c r="N615" s="71">
        <f>IFERROR((VLOOKUP(M615,'UK Freight Rate'!$B$4:$C$8,2,0)*L615),0)</f>
        <v>19.440123428834234</v>
      </c>
    </row>
    <row r="616" spans="1:14" x14ac:dyDescent="0.75">
      <c r="A616" s="72" t="s">
        <v>203</v>
      </c>
      <c r="B616" s="69" t="s">
        <v>65</v>
      </c>
      <c r="C616" s="69" t="s">
        <v>7046</v>
      </c>
      <c r="D616" s="69" t="s">
        <v>38</v>
      </c>
      <c r="E616" s="69" t="s">
        <v>53</v>
      </c>
      <c r="F616" s="69" t="s">
        <v>7045</v>
      </c>
      <c r="G616" s="69" t="s">
        <v>197</v>
      </c>
      <c r="H616" s="69" t="s">
        <v>198</v>
      </c>
      <c r="I616" s="69" t="s">
        <v>127</v>
      </c>
      <c r="J616" s="69" t="s">
        <v>128</v>
      </c>
      <c r="K616" s="70">
        <v>2</v>
      </c>
      <c r="L616" s="70">
        <v>2</v>
      </c>
      <c r="M616" s="71" t="str">
        <f>VLOOKUP(A616,'Item Master'!$A:$D,4,0)</f>
        <v>SK</v>
      </c>
      <c r="N616" s="71">
        <f>IFERROR((VLOOKUP(M616,'UK Freight Rate'!$B$4:$C$8,2,0)*L616),0)</f>
        <v>1.2150077143021396</v>
      </c>
    </row>
    <row r="617" spans="1:14" x14ac:dyDescent="0.75">
      <c r="A617" s="72" t="s">
        <v>203</v>
      </c>
      <c r="B617" s="69" t="s">
        <v>65</v>
      </c>
      <c r="C617" s="69" t="s">
        <v>8212</v>
      </c>
      <c r="D617" s="69" t="s">
        <v>38</v>
      </c>
      <c r="E617" s="69" t="s">
        <v>53</v>
      </c>
      <c r="F617" s="69" t="s">
        <v>8211</v>
      </c>
      <c r="G617" s="69" t="s">
        <v>7226</v>
      </c>
      <c r="H617" s="69" t="s">
        <v>7225</v>
      </c>
      <c r="I617" s="69" t="s">
        <v>127</v>
      </c>
      <c r="J617" s="69" t="s">
        <v>128</v>
      </c>
      <c r="K617" s="70">
        <v>4</v>
      </c>
      <c r="L617" s="70">
        <v>4</v>
      </c>
      <c r="M617" s="71" t="str">
        <f>VLOOKUP(A617,'Item Master'!$A:$D,4,0)</f>
        <v>SK</v>
      </c>
      <c r="N617" s="71">
        <f>IFERROR((VLOOKUP(M617,'UK Freight Rate'!$B$4:$C$8,2,0)*L617),0)</f>
        <v>2.4300154286042792</v>
      </c>
    </row>
    <row r="618" spans="1:14" x14ac:dyDescent="0.75">
      <c r="A618" s="72" t="s">
        <v>203</v>
      </c>
      <c r="B618" s="69" t="s">
        <v>65</v>
      </c>
      <c r="C618" s="69" t="s">
        <v>8210</v>
      </c>
      <c r="D618" s="69" t="s">
        <v>38</v>
      </c>
      <c r="E618" s="69" t="s">
        <v>53</v>
      </c>
      <c r="F618" s="69" t="s">
        <v>8209</v>
      </c>
      <c r="G618" s="69" t="s">
        <v>7639</v>
      </c>
      <c r="H618" s="69" t="s">
        <v>7638</v>
      </c>
      <c r="I618" s="69" t="s">
        <v>127</v>
      </c>
      <c r="J618" s="69" t="s">
        <v>128</v>
      </c>
      <c r="K618" s="70">
        <v>4</v>
      </c>
      <c r="L618" s="70">
        <v>4</v>
      </c>
      <c r="M618" s="71" t="str">
        <f>VLOOKUP(A618,'Item Master'!$A:$D,4,0)</f>
        <v>SK</v>
      </c>
      <c r="N618" s="71">
        <f>IFERROR((VLOOKUP(M618,'UK Freight Rate'!$B$4:$C$8,2,0)*L618),0)</f>
        <v>2.4300154286042792</v>
      </c>
    </row>
    <row r="619" spans="1:14" x14ac:dyDescent="0.75">
      <c r="A619" s="72" t="s">
        <v>203</v>
      </c>
      <c r="B619" s="69" t="s">
        <v>65</v>
      </c>
      <c r="C619" s="69" t="s">
        <v>8208</v>
      </c>
      <c r="D619" s="69" t="s">
        <v>38</v>
      </c>
      <c r="E619" s="69" t="s">
        <v>53</v>
      </c>
      <c r="F619" s="69" t="s">
        <v>8207</v>
      </c>
      <c r="G619" s="69" t="s">
        <v>6914</v>
      </c>
      <c r="H619" s="69" t="s">
        <v>6913</v>
      </c>
      <c r="I619" s="69" t="s">
        <v>127</v>
      </c>
      <c r="J619" s="69" t="s">
        <v>128</v>
      </c>
      <c r="K619" s="70">
        <v>4</v>
      </c>
      <c r="L619" s="70">
        <v>4</v>
      </c>
      <c r="M619" s="71" t="str">
        <f>VLOOKUP(A619,'Item Master'!$A:$D,4,0)</f>
        <v>SK</v>
      </c>
      <c r="N619" s="71">
        <f>IFERROR((VLOOKUP(M619,'UK Freight Rate'!$B$4:$C$8,2,0)*L619),0)</f>
        <v>2.4300154286042792</v>
      </c>
    </row>
    <row r="620" spans="1:14" x14ac:dyDescent="0.75">
      <c r="A620" s="72" t="s">
        <v>203</v>
      </c>
      <c r="B620" s="69" t="s">
        <v>65</v>
      </c>
      <c r="C620" s="69" t="s">
        <v>8206</v>
      </c>
      <c r="D620" s="69" t="s">
        <v>38</v>
      </c>
      <c r="E620" s="69" t="s">
        <v>53</v>
      </c>
      <c r="F620" s="69" t="s">
        <v>8205</v>
      </c>
      <c r="G620" s="69" t="s">
        <v>6992</v>
      </c>
      <c r="H620" s="69" t="s">
        <v>6991</v>
      </c>
      <c r="I620" s="69" t="s">
        <v>127</v>
      </c>
      <c r="J620" s="69" t="s">
        <v>128</v>
      </c>
      <c r="K620" s="70">
        <v>14</v>
      </c>
      <c r="L620" s="70">
        <v>14</v>
      </c>
      <c r="M620" s="71" t="str">
        <f>VLOOKUP(A620,'Item Master'!$A:$D,4,0)</f>
        <v>SK</v>
      </c>
      <c r="N620" s="71">
        <f>IFERROR((VLOOKUP(M620,'UK Freight Rate'!$B$4:$C$8,2,0)*L620),0)</f>
        <v>8.5050540001149777</v>
      </c>
    </row>
    <row r="621" spans="1:14" x14ac:dyDescent="0.75">
      <c r="A621" s="72" t="s">
        <v>203</v>
      </c>
      <c r="B621" s="69" t="s">
        <v>65</v>
      </c>
      <c r="C621" s="69" t="s">
        <v>8023</v>
      </c>
      <c r="D621" s="69" t="s">
        <v>38</v>
      </c>
      <c r="E621" s="69" t="s">
        <v>53</v>
      </c>
      <c r="F621" s="69" t="s">
        <v>8022</v>
      </c>
      <c r="G621" s="69" t="s">
        <v>197</v>
      </c>
      <c r="H621" s="69" t="s">
        <v>198</v>
      </c>
      <c r="I621" s="69" t="s">
        <v>127</v>
      </c>
      <c r="J621" s="69" t="s">
        <v>128</v>
      </c>
      <c r="K621" s="70">
        <v>1</v>
      </c>
      <c r="L621" s="70">
        <v>1</v>
      </c>
      <c r="M621" s="71" t="str">
        <f>VLOOKUP(A621,'Item Master'!$A:$D,4,0)</f>
        <v>SK</v>
      </c>
      <c r="N621" s="71">
        <f>IFERROR((VLOOKUP(M621,'UK Freight Rate'!$B$4:$C$8,2,0)*L621),0)</f>
        <v>0.6075038571510698</v>
      </c>
    </row>
    <row r="622" spans="1:14" x14ac:dyDescent="0.75">
      <c r="A622" s="72" t="s">
        <v>203</v>
      </c>
      <c r="B622" s="69" t="s">
        <v>65</v>
      </c>
      <c r="C622" s="69" t="s">
        <v>8204</v>
      </c>
      <c r="D622" s="69" t="s">
        <v>38</v>
      </c>
      <c r="E622" s="69" t="s">
        <v>53</v>
      </c>
      <c r="F622" s="69" t="s">
        <v>8203</v>
      </c>
      <c r="G622" s="69" t="s">
        <v>197</v>
      </c>
      <c r="H622" s="69" t="s">
        <v>198</v>
      </c>
      <c r="I622" s="69" t="s">
        <v>127</v>
      </c>
      <c r="J622" s="69" t="s">
        <v>128</v>
      </c>
      <c r="K622" s="70">
        <v>1</v>
      </c>
      <c r="L622" s="70">
        <v>1</v>
      </c>
      <c r="M622" s="71" t="str">
        <f>VLOOKUP(A622,'Item Master'!$A:$D,4,0)</f>
        <v>SK</v>
      </c>
      <c r="N622" s="71">
        <f>IFERROR((VLOOKUP(M622,'UK Freight Rate'!$B$4:$C$8,2,0)*L622),0)</f>
        <v>0.6075038571510698</v>
      </c>
    </row>
    <row r="623" spans="1:14" x14ac:dyDescent="0.75">
      <c r="A623" s="72" t="s">
        <v>203</v>
      </c>
      <c r="B623" s="69" t="s">
        <v>65</v>
      </c>
      <c r="C623" s="69" t="s">
        <v>7042</v>
      </c>
      <c r="D623" s="69" t="s">
        <v>38</v>
      </c>
      <c r="E623" s="69" t="s">
        <v>53</v>
      </c>
      <c r="F623" s="69" t="s">
        <v>7041</v>
      </c>
      <c r="G623" s="69" t="s">
        <v>197</v>
      </c>
      <c r="H623" s="69" t="s">
        <v>198</v>
      </c>
      <c r="I623" s="69" t="s">
        <v>127</v>
      </c>
      <c r="J623" s="69" t="s">
        <v>128</v>
      </c>
      <c r="K623" s="70">
        <v>8</v>
      </c>
      <c r="L623" s="70">
        <v>8</v>
      </c>
      <c r="M623" s="71" t="str">
        <f>VLOOKUP(A623,'Item Master'!$A:$D,4,0)</f>
        <v>SK</v>
      </c>
      <c r="N623" s="71">
        <f>IFERROR((VLOOKUP(M623,'UK Freight Rate'!$B$4:$C$8,2,0)*L623),0)</f>
        <v>4.8600308572085584</v>
      </c>
    </row>
    <row r="624" spans="1:14" x14ac:dyDescent="0.75">
      <c r="A624" s="72" t="s">
        <v>203</v>
      </c>
      <c r="B624" s="69" t="s">
        <v>65</v>
      </c>
      <c r="C624" s="69" t="s">
        <v>8202</v>
      </c>
      <c r="D624" s="69" t="s">
        <v>38</v>
      </c>
      <c r="E624" s="69" t="s">
        <v>53</v>
      </c>
      <c r="F624" s="69" t="s">
        <v>8201</v>
      </c>
      <c r="G624" s="69" t="s">
        <v>7606</v>
      </c>
      <c r="H624" s="69" t="s">
        <v>7605</v>
      </c>
      <c r="I624" s="69" t="s">
        <v>127</v>
      </c>
      <c r="J624" s="69" t="s">
        <v>128</v>
      </c>
      <c r="K624" s="70">
        <v>1</v>
      </c>
      <c r="L624" s="70">
        <v>1</v>
      </c>
      <c r="M624" s="71" t="str">
        <f>VLOOKUP(A624,'Item Master'!$A:$D,4,0)</f>
        <v>SK</v>
      </c>
      <c r="N624" s="71">
        <f>IFERROR((VLOOKUP(M624,'UK Freight Rate'!$B$4:$C$8,2,0)*L624),0)</f>
        <v>0.6075038571510698</v>
      </c>
    </row>
    <row r="625" spans="1:14" x14ac:dyDescent="0.75">
      <c r="A625" s="72" t="s">
        <v>203</v>
      </c>
      <c r="B625" s="69" t="s">
        <v>65</v>
      </c>
      <c r="C625" s="69" t="s">
        <v>8200</v>
      </c>
      <c r="D625" s="69" t="s">
        <v>38</v>
      </c>
      <c r="E625" s="69" t="s">
        <v>53</v>
      </c>
      <c r="F625" s="69" t="s">
        <v>8199</v>
      </c>
      <c r="G625" s="69" t="s">
        <v>7342</v>
      </c>
      <c r="H625" s="69" t="s">
        <v>7341</v>
      </c>
      <c r="I625" s="69" t="s">
        <v>127</v>
      </c>
      <c r="J625" s="69" t="s">
        <v>128</v>
      </c>
      <c r="K625" s="70">
        <v>8</v>
      </c>
      <c r="L625" s="70">
        <v>8</v>
      </c>
      <c r="M625" s="71" t="str">
        <f>VLOOKUP(A625,'Item Master'!$A:$D,4,0)</f>
        <v>SK</v>
      </c>
      <c r="N625" s="71">
        <f>IFERROR((VLOOKUP(M625,'UK Freight Rate'!$B$4:$C$8,2,0)*L625),0)</f>
        <v>4.8600308572085584</v>
      </c>
    </row>
    <row r="626" spans="1:14" x14ac:dyDescent="0.75">
      <c r="A626" s="72" t="s">
        <v>203</v>
      </c>
      <c r="B626" s="69" t="s">
        <v>65</v>
      </c>
      <c r="C626" s="69" t="s">
        <v>7040</v>
      </c>
      <c r="D626" s="69" t="s">
        <v>38</v>
      </c>
      <c r="E626" s="69" t="s">
        <v>53</v>
      </c>
      <c r="F626" s="69" t="s">
        <v>7039</v>
      </c>
      <c r="G626" s="69" t="s">
        <v>7038</v>
      </c>
      <c r="H626" s="69" t="s">
        <v>7037</v>
      </c>
      <c r="I626" s="69" t="s">
        <v>127</v>
      </c>
      <c r="J626" s="69" t="s">
        <v>128</v>
      </c>
      <c r="K626" s="70">
        <v>1920</v>
      </c>
      <c r="L626" s="70">
        <v>1920</v>
      </c>
      <c r="M626" s="71" t="str">
        <f>VLOOKUP(A626,'Item Master'!$A:$D,4,0)</f>
        <v>SK</v>
      </c>
      <c r="N626" s="71">
        <f>IFERROR((VLOOKUP(M626,'UK Freight Rate'!$B$4:$C$8,2,0)*L626),0)</f>
        <v>1166.4074057300541</v>
      </c>
    </row>
    <row r="627" spans="1:14" x14ac:dyDescent="0.75">
      <c r="A627" s="72" t="s">
        <v>203</v>
      </c>
      <c r="B627" s="69" t="s">
        <v>65</v>
      </c>
      <c r="C627" s="69" t="s">
        <v>8198</v>
      </c>
      <c r="D627" s="69" t="s">
        <v>38</v>
      </c>
      <c r="E627" s="69" t="s">
        <v>53</v>
      </c>
      <c r="F627" s="69" t="s">
        <v>8197</v>
      </c>
      <c r="G627" s="69" t="s">
        <v>197</v>
      </c>
      <c r="H627" s="69" t="s">
        <v>198</v>
      </c>
      <c r="I627" s="69" t="s">
        <v>127</v>
      </c>
      <c r="J627" s="69" t="s">
        <v>128</v>
      </c>
      <c r="K627" s="70">
        <v>4</v>
      </c>
      <c r="L627" s="70">
        <v>4</v>
      </c>
      <c r="M627" s="71" t="str">
        <f>VLOOKUP(A627,'Item Master'!$A:$D,4,0)</f>
        <v>SK</v>
      </c>
      <c r="N627" s="71">
        <f>IFERROR((VLOOKUP(M627,'UK Freight Rate'!$B$4:$C$8,2,0)*L627),0)</f>
        <v>2.4300154286042792</v>
      </c>
    </row>
    <row r="628" spans="1:14" x14ac:dyDescent="0.75">
      <c r="A628" s="72" t="s">
        <v>203</v>
      </c>
      <c r="B628" s="69" t="s">
        <v>65</v>
      </c>
      <c r="C628" s="69" t="s">
        <v>7036</v>
      </c>
      <c r="D628" s="69" t="s">
        <v>38</v>
      </c>
      <c r="E628" s="69" t="s">
        <v>53</v>
      </c>
      <c r="F628" s="69" t="s">
        <v>7035</v>
      </c>
      <c r="G628" s="69" t="s">
        <v>197</v>
      </c>
      <c r="H628" s="69" t="s">
        <v>198</v>
      </c>
      <c r="I628" s="69" t="s">
        <v>127</v>
      </c>
      <c r="J628" s="69" t="s">
        <v>128</v>
      </c>
      <c r="K628" s="70">
        <v>40</v>
      </c>
      <c r="L628" s="70">
        <v>40</v>
      </c>
      <c r="M628" s="71" t="str">
        <f>VLOOKUP(A628,'Item Master'!$A:$D,4,0)</f>
        <v>SK</v>
      </c>
      <c r="N628" s="71">
        <f>IFERROR((VLOOKUP(M628,'UK Freight Rate'!$B$4:$C$8,2,0)*L628),0)</f>
        <v>24.30015428604279</v>
      </c>
    </row>
    <row r="629" spans="1:14" x14ac:dyDescent="0.75">
      <c r="A629" s="72" t="s">
        <v>203</v>
      </c>
      <c r="B629" s="69" t="s">
        <v>65</v>
      </c>
      <c r="C629" s="69" t="s">
        <v>8196</v>
      </c>
      <c r="D629" s="69" t="s">
        <v>38</v>
      </c>
      <c r="E629" s="69" t="s">
        <v>53</v>
      </c>
      <c r="F629" s="69" t="s">
        <v>8195</v>
      </c>
      <c r="G629" s="69" t="s">
        <v>6910</v>
      </c>
      <c r="H629" s="69" t="s">
        <v>6909</v>
      </c>
      <c r="I629" s="69" t="s">
        <v>127</v>
      </c>
      <c r="J629" s="69" t="s">
        <v>128</v>
      </c>
      <c r="K629" s="70">
        <v>4</v>
      </c>
      <c r="L629" s="70">
        <v>4</v>
      </c>
      <c r="M629" s="71" t="str">
        <f>VLOOKUP(A629,'Item Master'!$A:$D,4,0)</f>
        <v>SK</v>
      </c>
      <c r="N629" s="71">
        <f>IFERROR((VLOOKUP(M629,'UK Freight Rate'!$B$4:$C$8,2,0)*L629),0)</f>
        <v>2.4300154286042792</v>
      </c>
    </row>
    <row r="630" spans="1:14" x14ac:dyDescent="0.75">
      <c r="A630" s="72" t="s">
        <v>203</v>
      </c>
      <c r="B630" s="69" t="s">
        <v>65</v>
      </c>
      <c r="C630" s="69" t="s">
        <v>8194</v>
      </c>
      <c r="D630" s="69" t="s">
        <v>38</v>
      </c>
      <c r="E630" s="69" t="s">
        <v>53</v>
      </c>
      <c r="F630" s="69" t="s">
        <v>8193</v>
      </c>
      <c r="G630" s="69" t="s">
        <v>4395</v>
      </c>
      <c r="H630" s="69" t="s">
        <v>4394</v>
      </c>
      <c r="I630" s="69" t="s">
        <v>127</v>
      </c>
      <c r="J630" s="69" t="s">
        <v>128</v>
      </c>
      <c r="K630" s="70">
        <v>4</v>
      </c>
      <c r="L630" s="70">
        <v>4</v>
      </c>
      <c r="M630" s="71" t="str">
        <f>VLOOKUP(A630,'Item Master'!$A:$D,4,0)</f>
        <v>SK</v>
      </c>
      <c r="N630" s="71">
        <f>IFERROR((VLOOKUP(M630,'UK Freight Rate'!$B$4:$C$8,2,0)*L630),0)</f>
        <v>2.4300154286042792</v>
      </c>
    </row>
    <row r="631" spans="1:14" x14ac:dyDescent="0.75">
      <c r="A631" s="72" t="s">
        <v>203</v>
      </c>
      <c r="B631" s="69" t="s">
        <v>65</v>
      </c>
      <c r="C631" s="69" t="s">
        <v>8192</v>
      </c>
      <c r="D631" s="69" t="s">
        <v>38</v>
      </c>
      <c r="E631" s="69" t="s">
        <v>53</v>
      </c>
      <c r="F631" s="69" t="s">
        <v>8191</v>
      </c>
      <c r="G631" s="69" t="s">
        <v>4395</v>
      </c>
      <c r="H631" s="69" t="s">
        <v>4394</v>
      </c>
      <c r="I631" s="69" t="s">
        <v>127</v>
      </c>
      <c r="J631" s="69" t="s">
        <v>128</v>
      </c>
      <c r="K631" s="70">
        <v>4</v>
      </c>
      <c r="L631" s="70">
        <v>4</v>
      </c>
      <c r="M631" s="71" t="str">
        <f>VLOOKUP(A631,'Item Master'!$A:$D,4,0)</f>
        <v>SK</v>
      </c>
      <c r="N631" s="71">
        <f>IFERROR((VLOOKUP(M631,'UK Freight Rate'!$B$4:$C$8,2,0)*L631),0)</f>
        <v>2.4300154286042792</v>
      </c>
    </row>
    <row r="632" spans="1:14" x14ac:dyDescent="0.75">
      <c r="A632" s="72" t="s">
        <v>203</v>
      </c>
      <c r="B632" s="69" t="s">
        <v>65</v>
      </c>
      <c r="C632" s="69" t="s">
        <v>8190</v>
      </c>
      <c r="D632" s="69" t="s">
        <v>38</v>
      </c>
      <c r="E632" s="69" t="s">
        <v>53</v>
      </c>
      <c r="F632" s="69" t="s">
        <v>8189</v>
      </c>
      <c r="G632" s="69" t="s">
        <v>197</v>
      </c>
      <c r="H632" s="69" t="s">
        <v>198</v>
      </c>
      <c r="I632" s="69" t="s">
        <v>127</v>
      </c>
      <c r="J632" s="69" t="s">
        <v>128</v>
      </c>
      <c r="K632" s="70">
        <v>8</v>
      </c>
      <c r="L632" s="70">
        <v>8</v>
      </c>
      <c r="M632" s="71" t="str">
        <f>VLOOKUP(A632,'Item Master'!$A:$D,4,0)</f>
        <v>SK</v>
      </c>
      <c r="N632" s="71">
        <f>IFERROR((VLOOKUP(M632,'UK Freight Rate'!$B$4:$C$8,2,0)*L632),0)</f>
        <v>4.8600308572085584</v>
      </c>
    </row>
    <row r="633" spans="1:14" x14ac:dyDescent="0.75">
      <c r="A633" s="72" t="s">
        <v>203</v>
      </c>
      <c r="B633" s="69" t="s">
        <v>65</v>
      </c>
      <c r="C633" s="69" t="s">
        <v>7034</v>
      </c>
      <c r="D633" s="69" t="s">
        <v>38</v>
      </c>
      <c r="E633" s="69" t="s">
        <v>53</v>
      </c>
      <c r="F633" s="69" t="s">
        <v>7033</v>
      </c>
      <c r="G633" s="69" t="s">
        <v>197</v>
      </c>
      <c r="H633" s="69" t="s">
        <v>198</v>
      </c>
      <c r="I633" s="69" t="s">
        <v>127</v>
      </c>
      <c r="J633" s="69" t="s">
        <v>128</v>
      </c>
      <c r="K633" s="70">
        <v>4</v>
      </c>
      <c r="L633" s="70">
        <v>4</v>
      </c>
      <c r="M633" s="71" t="str">
        <f>VLOOKUP(A633,'Item Master'!$A:$D,4,0)</f>
        <v>SK</v>
      </c>
      <c r="N633" s="71">
        <f>IFERROR((VLOOKUP(M633,'UK Freight Rate'!$B$4:$C$8,2,0)*L633),0)</f>
        <v>2.4300154286042792</v>
      </c>
    </row>
    <row r="634" spans="1:14" x14ac:dyDescent="0.75">
      <c r="A634" s="72" t="s">
        <v>203</v>
      </c>
      <c r="B634" s="69" t="s">
        <v>65</v>
      </c>
      <c r="C634" s="69" t="s">
        <v>7032</v>
      </c>
      <c r="D634" s="69" t="s">
        <v>38</v>
      </c>
      <c r="E634" s="69" t="s">
        <v>53</v>
      </c>
      <c r="F634" s="69" t="s">
        <v>7031</v>
      </c>
      <c r="G634" s="69" t="s">
        <v>197</v>
      </c>
      <c r="H634" s="69" t="s">
        <v>198</v>
      </c>
      <c r="I634" s="69" t="s">
        <v>127</v>
      </c>
      <c r="J634" s="69" t="s">
        <v>128</v>
      </c>
      <c r="K634" s="70">
        <v>24</v>
      </c>
      <c r="L634" s="70">
        <v>24</v>
      </c>
      <c r="M634" s="71" t="str">
        <f>VLOOKUP(A634,'Item Master'!$A:$D,4,0)</f>
        <v>SK</v>
      </c>
      <c r="N634" s="71">
        <f>IFERROR((VLOOKUP(M634,'UK Freight Rate'!$B$4:$C$8,2,0)*L634),0)</f>
        <v>14.580092571625675</v>
      </c>
    </row>
    <row r="635" spans="1:14" x14ac:dyDescent="0.75">
      <c r="A635" s="72" t="s">
        <v>203</v>
      </c>
      <c r="B635" s="69" t="s">
        <v>65</v>
      </c>
      <c r="C635" s="69" t="s">
        <v>7030</v>
      </c>
      <c r="D635" s="69" t="s">
        <v>38</v>
      </c>
      <c r="E635" s="69" t="s">
        <v>53</v>
      </c>
      <c r="F635" s="69" t="s">
        <v>7029</v>
      </c>
      <c r="G635" s="69" t="s">
        <v>197</v>
      </c>
      <c r="H635" s="69" t="s">
        <v>198</v>
      </c>
      <c r="I635" s="69" t="s">
        <v>127</v>
      </c>
      <c r="J635" s="69" t="s">
        <v>128</v>
      </c>
      <c r="K635" s="70">
        <v>8</v>
      </c>
      <c r="L635" s="70">
        <v>8</v>
      </c>
      <c r="M635" s="71" t="str">
        <f>VLOOKUP(A635,'Item Master'!$A:$D,4,0)</f>
        <v>SK</v>
      </c>
      <c r="N635" s="71">
        <f>IFERROR((VLOOKUP(M635,'UK Freight Rate'!$B$4:$C$8,2,0)*L635),0)</f>
        <v>4.8600308572085584</v>
      </c>
    </row>
    <row r="636" spans="1:14" x14ac:dyDescent="0.75">
      <c r="A636" s="72" t="s">
        <v>203</v>
      </c>
      <c r="B636" s="69" t="s">
        <v>65</v>
      </c>
      <c r="C636" s="69" t="s">
        <v>8188</v>
      </c>
      <c r="D636" s="69" t="s">
        <v>38</v>
      </c>
      <c r="E636" s="69" t="s">
        <v>53</v>
      </c>
      <c r="F636" s="69" t="s">
        <v>8187</v>
      </c>
      <c r="G636" s="69" t="s">
        <v>6898</v>
      </c>
      <c r="H636" s="69" t="s">
        <v>6897</v>
      </c>
      <c r="I636" s="69" t="s">
        <v>127</v>
      </c>
      <c r="J636" s="69" t="s">
        <v>128</v>
      </c>
      <c r="K636" s="70">
        <v>4</v>
      </c>
      <c r="L636" s="70">
        <v>4</v>
      </c>
      <c r="M636" s="71" t="str">
        <f>VLOOKUP(A636,'Item Master'!$A:$D,4,0)</f>
        <v>SK</v>
      </c>
      <c r="N636" s="71">
        <f>IFERROR((VLOOKUP(M636,'UK Freight Rate'!$B$4:$C$8,2,0)*L636),0)</f>
        <v>2.4300154286042792</v>
      </c>
    </row>
    <row r="637" spans="1:14" x14ac:dyDescent="0.75">
      <c r="A637" s="72" t="s">
        <v>203</v>
      </c>
      <c r="B637" s="69" t="s">
        <v>65</v>
      </c>
      <c r="C637" s="69" t="s">
        <v>8186</v>
      </c>
      <c r="D637" s="69" t="s">
        <v>38</v>
      </c>
      <c r="E637" s="69" t="s">
        <v>53</v>
      </c>
      <c r="F637" s="69" t="s">
        <v>8185</v>
      </c>
      <c r="G637" s="69" t="s">
        <v>6902</v>
      </c>
      <c r="H637" s="69" t="s">
        <v>6901</v>
      </c>
      <c r="I637" s="69" t="s">
        <v>127</v>
      </c>
      <c r="J637" s="69" t="s">
        <v>128</v>
      </c>
      <c r="K637" s="70">
        <v>4</v>
      </c>
      <c r="L637" s="70">
        <v>4</v>
      </c>
      <c r="M637" s="71" t="str">
        <f>VLOOKUP(A637,'Item Master'!$A:$D,4,0)</f>
        <v>SK</v>
      </c>
      <c r="N637" s="71">
        <f>IFERROR((VLOOKUP(M637,'UK Freight Rate'!$B$4:$C$8,2,0)*L637),0)</f>
        <v>2.4300154286042792</v>
      </c>
    </row>
    <row r="638" spans="1:14" x14ac:dyDescent="0.75">
      <c r="A638" s="72" t="s">
        <v>203</v>
      </c>
      <c r="B638" s="69" t="s">
        <v>65</v>
      </c>
      <c r="C638" s="69" t="s">
        <v>8184</v>
      </c>
      <c r="D638" s="69" t="s">
        <v>38</v>
      </c>
      <c r="E638" s="69" t="s">
        <v>53</v>
      </c>
      <c r="F638" s="69" t="s">
        <v>8183</v>
      </c>
      <c r="G638" s="69" t="s">
        <v>7484</v>
      </c>
      <c r="H638" s="69" t="s">
        <v>7483</v>
      </c>
      <c r="I638" s="69" t="s">
        <v>127</v>
      </c>
      <c r="J638" s="69" t="s">
        <v>128</v>
      </c>
      <c r="K638" s="70">
        <v>2</v>
      </c>
      <c r="L638" s="70">
        <v>2</v>
      </c>
      <c r="M638" s="71" t="str">
        <f>VLOOKUP(A638,'Item Master'!$A:$D,4,0)</f>
        <v>SK</v>
      </c>
      <c r="N638" s="71">
        <f>IFERROR((VLOOKUP(M638,'UK Freight Rate'!$B$4:$C$8,2,0)*L638),0)</f>
        <v>1.2150077143021396</v>
      </c>
    </row>
    <row r="639" spans="1:14" x14ac:dyDescent="0.75">
      <c r="A639" s="72" t="s">
        <v>203</v>
      </c>
      <c r="B639" s="69" t="s">
        <v>65</v>
      </c>
      <c r="C639" s="69" t="s">
        <v>8182</v>
      </c>
      <c r="D639" s="69" t="s">
        <v>38</v>
      </c>
      <c r="E639" s="69" t="s">
        <v>53</v>
      </c>
      <c r="F639" s="69" t="s">
        <v>8181</v>
      </c>
      <c r="G639" s="69" t="s">
        <v>197</v>
      </c>
      <c r="H639" s="69" t="s">
        <v>198</v>
      </c>
      <c r="I639" s="69" t="s">
        <v>127</v>
      </c>
      <c r="J639" s="69" t="s">
        <v>128</v>
      </c>
      <c r="K639" s="70">
        <v>48</v>
      </c>
      <c r="L639" s="70">
        <v>48</v>
      </c>
      <c r="M639" s="71" t="str">
        <f>VLOOKUP(A639,'Item Master'!$A:$D,4,0)</f>
        <v>SK</v>
      </c>
      <c r="N639" s="71">
        <f>IFERROR((VLOOKUP(M639,'UK Freight Rate'!$B$4:$C$8,2,0)*L639),0)</f>
        <v>29.160185143251351</v>
      </c>
    </row>
    <row r="640" spans="1:14" x14ac:dyDescent="0.75">
      <c r="A640" s="72" t="s">
        <v>203</v>
      </c>
      <c r="B640" s="69" t="s">
        <v>65</v>
      </c>
      <c r="C640" s="69" t="s">
        <v>8180</v>
      </c>
      <c r="D640" s="69" t="s">
        <v>38</v>
      </c>
      <c r="E640" s="69" t="s">
        <v>53</v>
      </c>
      <c r="F640" s="69" t="s">
        <v>8179</v>
      </c>
      <c r="G640" s="69" t="s">
        <v>6894</v>
      </c>
      <c r="H640" s="69" t="s">
        <v>6893</v>
      </c>
      <c r="I640" s="69" t="s">
        <v>127</v>
      </c>
      <c r="J640" s="69" t="s">
        <v>128</v>
      </c>
      <c r="K640" s="70">
        <v>4</v>
      </c>
      <c r="L640" s="70">
        <v>4</v>
      </c>
      <c r="M640" s="71" t="str">
        <f>VLOOKUP(A640,'Item Master'!$A:$D,4,0)</f>
        <v>SK</v>
      </c>
      <c r="N640" s="71">
        <f>IFERROR((VLOOKUP(M640,'UK Freight Rate'!$B$4:$C$8,2,0)*L640),0)</f>
        <v>2.4300154286042792</v>
      </c>
    </row>
    <row r="641" spans="1:14" x14ac:dyDescent="0.75">
      <c r="A641" s="72" t="s">
        <v>203</v>
      </c>
      <c r="B641" s="69" t="s">
        <v>65</v>
      </c>
      <c r="C641" s="69" t="s">
        <v>8178</v>
      </c>
      <c r="D641" s="69" t="s">
        <v>38</v>
      </c>
      <c r="E641" s="69" t="s">
        <v>53</v>
      </c>
      <c r="F641" s="69" t="s">
        <v>8177</v>
      </c>
      <c r="G641" s="69" t="s">
        <v>6870</v>
      </c>
      <c r="H641" s="69" t="s">
        <v>6869</v>
      </c>
      <c r="I641" s="69" t="s">
        <v>127</v>
      </c>
      <c r="J641" s="69" t="s">
        <v>128</v>
      </c>
      <c r="K641" s="70">
        <v>4</v>
      </c>
      <c r="L641" s="70">
        <v>4</v>
      </c>
      <c r="M641" s="71" t="str">
        <f>VLOOKUP(A641,'Item Master'!$A:$D,4,0)</f>
        <v>SK</v>
      </c>
      <c r="N641" s="71">
        <f>IFERROR((VLOOKUP(M641,'UK Freight Rate'!$B$4:$C$8,2,0)*L641),0)</f>
        <v>2.4300154286042792</v>
      </c>
    </row>
    <row r="642" spans="1:14" x14ac:dyDescent="0.75">
      <c r="A642" s="72" t="s">
        <v>203</v>
      </c>
      <c r="B642" s="69" t="s">
        <v>65</v>
      </c>
      <c r="C642" s="69" t="s">
        <v>8176</v>
      </c>
      <c r="D642" s="69" t="s">
        <v>38</v>
      </c>
      <c r="E642" s="69" t="s">
        <v>53</v>
      </c>
      <c r="F642" s="69" t="s">
        <v>8175</v>
      </c>
      <c r="G642" s="69" t="s">
        <v>6890</v>
      </c>
      <c r="H642" s="69" t="s">
        <v>6889</v>
      </c>
      <c r="I642" s="69" t="s">
        <v>127</v>
      </c>
      <c r="J642" s="69" t="s">
        <v>128</v>
      </c>
      <c r="K642" s="70">
        <v>4</v>
      </c>
      <c r="L642" s="70">
        <v>4</v>
      </c>
      <c r="M642" s="71" t="str">
        <f>VLOOKUP(A642,'Item Master'!$A:$D,4,0)</f>
        <v>SK</v>
      </c>
      <c r="N642" s="71">
        <f>IFERROR((VLOOKUP(M642,'UK Freight Rate'!$B$4:$C$8,2,0)*L642),0)</f>
        <v>2.4300154286042792</v>
      </c>
    </row>
    <row r="643" spans="1:14" x14ac:dyDescent="0.75">
      <c r="A643" s="72" t="s">
        <v>203</v>
      </c>
      <c r="B643" s="69" t="s">
        <v>65</v>
      </c>
      <c r="C643" s="69" t="s">
        <v>7026</v>
      </c>
      <c r="D643" s="69" t="s">
        <v>38</v>
      </c>
      <c r="E643" s="69" t="s">
        <v>53</v>
      </c>
      <c r="F643" s="69" t="s">
        <v>7025</v>
      </c>
      <c r="G643" s="69" t="s">
        <v>197</v>
      </c>
      <c r="H643" s="69" t="s">
        <v>198</v>
      </c>
      <c r="I643" s="69" t="s">
        <v>127</v>
      </c>
      <c r="J643" s="69" t="s">
        <v>128</v>
      </c>
      <c r="K643" s="70">
        <v>4</v>
      </c>
      <c r="L643" s="70">
        <v>4</v>
      </c>
      <c r="M643" s="71" t="str">
        <f>VLOOKUP(A643,'Item Master'!$A:$D,4,0)</f>
        <v>SK</v>
      </c>
      <c r="N643" s="71">
        <f>IFERROR((VLOOKUP(M643,'UK Freight Rate'!$B$4:$C$8,2,0)*L643),0)</f>
        <v>2.4300154286042792</v>
      </c>
    </row>
    <row r="644" spans="1:14" x14ac:dyDescent="0.75">
      <c r="A644" s="72" t="s">
        <v>203</v>
      </c>
      <c r="B644" s="69" t="s">
        <v>65</v>
      </c>
      <c r="C644" s="69" t="s">
        <v>7024</v>
      </c>
      <c r="D644" s="69" t="s">
        <v>38</v>
      </c>
      <c r="E644" s="69" t="s">
        <v>53</v>
      </c>
      <c r="F644" s="69" t="s">
        <v>7023</v>
      </c>
      <c r="G644" s="69" t="s">
        <v>197</v>
      </c>
      <c r="H644" s="69" t="s">
        <v>198</v>
      </c>
      <c r="I644" s="69" t="s">
        <v>127</v>
      </c>
      <c r="J644" s="69" t="s">
        <v>128</v>
      </c>
      <c r="K644" s="70">
        <v>4</v>
      </c>
      <c r="L644" s="70">
        <v>4</v>
      </c>
      <c r="M644" s="71" t="str">
        <f>VLOOKUP(A644,'Item Master'!$A:$D,4,0)</f>
        <v>SK</v>
      </c>
      <c r="N644" s="71">
        <f>IFERROR((VLOOKUP(M644,'UK Freight Rate'!$B$4:$C$8,2,0)*L644),0)</f>
        <v>2.4300154286042792</v>
      </c>
    </row>
    <row r="645" spans="1:14" x14ac:dyDescent="0.75">
      <c r="A645" s="72" t="s">
        <v>203</v>
      </c>
      <c r="B645" s="69" t="s">
        <v>65</v>
      </c>
      <c r="C645" s="69" t="s">
        <v>8174</v>
      </c>
      <c r="D645" s="69" t="s">
        <v>38</v>
      </c>
      <c r="E645" s="69" t="s">
        <v>53</v>
      </c>
      <c r="F645" s="69" t="s">
        <v>8173</v>
      </c>
      <c r="G645" s="69" t="s">
        <v>6886</v>
      </c>
      <c r="H645" s="69" t="s">
        <v>6885</v>
      </c>
      <c r="I645" s="69" t="s">
        <v>127</v>
      </c>
      <c r="J645" s="69" t="s">
        <v>128</v>
      </c>
      <c r="K645" s="70">
        <v>4</v>
      </c>
      <c r="L645" s="70">
        <v>4</v>
      </c>
      <c r="M645" s="71" t="str">
        <f>VLOOKUP(A645,'Item Master'!$A:$D,4,0)</f>
        <v>SK</v>
      </c>
      <c r="N645" s="71">
        <f>IFERROR((VLOOKUP(M645,'UK Freight Rate'!$B$4:$C$8,2,0)*L645),0)</f>
        <v>2.4300154286042792</v>
      </c>
    </row>
    <row r="646" spans="1:14" x14ac:dyDescent="0.75">
      <c r="A646" s="72" t="s">
        <v>203</v>
      </c>
      <c r="B646" s="69" t="s">
        <v>65</v>
      </c>
      <c r="C646" s="69" t="s">
        <v>8172</v>
      </c>
      <c r="D646" s="69" t="s">
        <v>38</v>
      </c>
      <c r="E646" s="69" t="s">
        <v>53</v>
      </c>
      <c r="F646" s="69" t="s">
        <v>8171</v>
      </c>
      <c r="G646" s="69" t="s">
        <v>4395</v>
      </c>
      <c r="H646" s="69" t="s">
        <v>4394</v>
      </c>
      <c r="I646" s="69" t="s">
        <v>127</v>
      </c>
      <c r="J646" s="69" t="s">
        <v>128</v>
      </c>
      <c r="K646" s="70">
        <v>4</v>
      </c>
      <c r="L646" s="70">
        <v>4</v>
      </c>
      <c r="M646" s="71" t="str">
        <f>VLOOKUP(A646,'Item Master'!$A:$D,4,0)</f>
        <v>SK</v>
      </c>
      <c r="N646" s="71">
        <f>IFERROR((VLOOKUP(M646,'UK Freight Rate'!$B$4:$C$8,2,0)*L646),0)</f>
        <v>2.4300154286042792</v>
      </c>
    </row>
    <row r="647" spans="1:14" x14ac:dyDescent="0.75">
      <c r="A647" s="72" t="s">
        <v>203</v>
      </c>
      <c r="B647" s="69" t="s">
        <v>65</v>
      </c>
      <c r="C647" s="69" t="s">
        <v>8170</v>
      </c>
      <c r="D647" s="69" t="s">
        <v>38</v>
      </c>
      <c r="E647" s="69" t="s">
        <v>53</v>
      </c>
      <c r="F647" s="69" t="s">
        <v>8169</v>
      </c>
      <c r="G647" s="69" t="s">
        <v>4395</v>
      </c>
      <c r="H647" s="69" t="s">
        <v>4394</v>
      </c>
      <c r="I647" s="69" t="s">
        <v>127</v>
      </c>
      <c r="J647" s="69" t="s">
        <v>128</v>
      </c>
      <c r="K647" s="70">
        <v>4</v>
      </c>
      <c r="L647" s="70">
        <v>4</v>
      </c>
      <c r="M647" s="71" t="str">
        <f>VLOOKUP(A647,'Item Master'!$A:$D,4,0)</f>
        <v>SK</v>
      </c>
      <c r="N647" s="71">
        <f>IFERROR((VLOOKUP(M647,'UK Freight Rate'!$B$4:$C$8,2,0)*L647),0)</f>
        <v>2.4300154286042792</v>
      </c>
    </row>
    <row r="648" spans="1:14" x14ac:dyDescent="0.75">
      <c r="A648" s="72" t="s">
        <v>203</v>
      </c>
      <c r="B648" s="69" t="s">
        <v>65</v>
      </c>
      <c r="C648" s="69" t="s">
        <v>8168</v>
      </c>
      <c r="D648" s="69" t="s">
        <v>38</v>
      </c>
      <c r="E648" s="69" t="s">
        <v>53</v>
      </c>
      <c r="F648" s="69" t="s">
        <v>8167</v>
      </c>
      <c r="G648" s="69" t="s">
        <v>6882</v>
      </c>
      <c r="H648" s="69" t="s">
        <v>6881</v>
      </c>
      <c r="I648" s="69" t="s">
        <v>127</v>
      </c>
      <c r="J648" s="69" t="s">
        <v>128</v>
      </c>
      <c r="K648" s="70">
        <v>4</v>
      </c>
      <c r="L648" s="70">
        <v>4</v>
      </c>
      <c r="M648" s="71" t="str">
        <f>VLOOKUP(A648,'Item Master'!$A:$D,4,0)</f>
        <v>SK</v>
      </c>
      <c r="N648" s="71">
        <f>IFERROR((VLOOKUP(M648,'UK Freight Rate'!$B$4:$C$8,2,0)*L648),0)</f>
        <v>2.4300154286042792</v>
      </c>
    </row>
    <row r="649" spans="1:14" x14ac:dyDescent="0.75">
      <c r="A649" s="72" t="s">
        <v>203</v>
      </c>
      <c r="B649" s="69" t="s">
        <v>65</v>
      </c>
      <c r="C649" s="69" t="s">
        <v>7022</v>
      </c>
      <c r="D649" s="69" t="s">
        <v>38</v>
      </c>
      <c r="E649" s="69" t="s">
        <v>53</v>
      </c>
      <c r="F649" s="69" t="s">
        <v>7021</v>
      </c>
      <c r="G649" s="69" t="s">
        <v>197</v>
      </c>
      <c r="H649" s="69" t="s">
        <v>198</v>
      </c>
      <c r="I649" s="69" t="s">
        <v>127</v>
      </c>
      <c r="J649" s="69" t="s">
        <v>128</v>
      </c>
      <c r="K649" s="70">
        <v>96</v>
      </c>
      <c r="L649" s="70">
        <v>96</v>
      </c>
      <c r="M649" s="71" t="str">
        <f>VLOOKUP(A649,'Item Master'!$A:$D,4,0)</f>
        <v>SK</v>
      </c>
      <c r="N649" s="71">
        <f>IFERROR((VLOOKUP(M649,'UK Freight Rate'!$B$4:$C$8,2,0)*L649),0)</f>
        <v>58.320370286502701</v>
      </c>
    </row>
    <row r="650" spans="1:14" x14ac:dyDescent="0.75">
      <c r="A650" s="72" t="s">
        <v>203</v>
      </c>
      <c r="B650" s="69" t="s">
        <v>65</v>
      </c>
      <c r="C650" s="69" t="s">
        <v>8166</v>
      </c>
      <c r="D650" s="69" t="s">
        <v>38</v>
      </c>
      <c r="E650" s="69" t="s">
        <v>53</v>
      </c>
      <c r="F650" s="69" t="s">
        <v>8165</v>
      </c>
      <c r="G650" s="69" t="s">
        <v>6878</v>
      </c>
      <c r="H650" s="69" t="s">
        <v>6877</v>
      </c>
      <c r="I650" s="69" t="s">
        <v>127</v>
      </c>
      <c r="J650" s="69" t="s">
        <v>128</v>
      </c>
      <c r="K650" s="70">
        <v>4</v>
      </c>
      <c r="L650" s="70">
        <v>4</v>
      </c>
      <c r="M650" s="71" t="str">
        <f>VLOOKUP(A650,'Item Master'!$A:$D,4,0)</f>
        <v>SK</v>
      </c>
      <c r="N650" s="71">
        <f>IFERROR((VLOOKUP(M650,'UK Freight Rate'!$B$4:$C$8,2,0)*L650),0)</f>
        <v>2.4300154286042792</v>
      </c>
    </row>
    <row r="651" spans="1:14" x14ac:dyDescent="0.75">
      <c r="A651" s="72" t="s">
        <v>203</v>
      </c>
      <c r="B651" s="69" t="s">
        <v>65</v>
      </c>
      <c r="C651" s="69" t="s">
        <v>8089</v>
      </c>
      <c r="D651" s="69" t="s">
        <v>38</v>
      </c>
      <c r="E651" s="69" t="s">
        <v>53</v>
      </c>
      <c r="F651" s="69" t="s">
        <v>8088</v>
      </c>
      <c r="G651" s="69" t="s">
        <v>197</v>
      </c>
      <c r="H651" s="69" t="s">
        <v>198</v>
      </c>
      <c r="I651" s="69" t="s">
        <v>127</v>
      </c>
      <c r="J651" s="69" t="s">
        <v>128</v>
      </c>
      <c r="K651" s="70">
        <v>3</v>
      </c>
      <c r="L651" s="70">
        <v>3</v>
      </c>
      <c r="M651" s="71" t="str">
        <f>VLOOKUP(A651,'Item Master'!$A:$D,4,0)</f>
        <v>SK</v>
      </c>
      <c r="N651" s="71">
        <f>IFERROR((VLOOKUP(M651,'UK Freight Rate'!$B$4:$C$8,2,0)*L651),0)</f>
        <v>1.8225115714532094</v>
      </c>
    </row>
    <row r="652" spans="1:14" x14ac:dyDescent="0.75">
      <c r="A652" s="72" t="s">
        <v>203</v>
      </c>
      <c r="B652" s="69" t="s">
        <v>65</v>
      </c>
      <c r="C652" s="69" t="s">
        <v>8164</v>
      </c>
      <c r="D652" s="69" t="s">
        <v>38</v>
      </c>
      <c r="E652" s="69" t="s">
        <v>53</v>
      </c>
      <c r="F652" s="69" t="s">
        <v>8163</v>
      </c>
      <c r="G652" s="69" t="s">
        <v>6874</v>
      </c>
      <c r="H652" s="69" t="s">
        <v>6873</v>
      </c>
      <c r="I652" s="69" t="s">
        <v>127</v>
      </c>
      <c r="J652" s="69" t="s">
        <v>128</v>
      </c>
      <c r="K652" s="70">
        <v>4</v>
      </c>
      <c r="L652" s="70">
        <v>4</v>
      </c>
      <c r="M652" s="71" t="str">
        <f>VLOOKUP(A652,'Item Master'!$A:$D,4,0)</f>
        <v>SK</v>
      </c>
      <c r="N652" s="71">
        <f>IFERROR((VLOOKUP(M652,'UK Freight Rate'!$B$4:$C$8,2,0)*L652),0)</f>
        <v>2.4300154286042792</v>
      </c>
    </row>
    <row r="653" spans="1:14" x14ac:dyDescent="0.75">
      <c r="A653" s="72" t="s">
        <v>203</v>
      </c>
      <c r="B653" s="69" t="s">
        <v>65</v>
      </c>
      <c r="C653" s="69" t="s">
        <v>8162</v>
      </c>
      <c r="D653" s="69" t="s">
        <v>38</v>
      </c>
      <c r="E653" s="69" t="s">
        <v>53</v>
      </c>
      <c r="F653" s="69" t="s">
        <v>8161</v>
      </c>
      <c r="G653" s="69" t="s">
        <v>7372</v>
      </c>
      <c r="H653" s="69" t="s">
        <v>7371</v>
      </c>
      <c r="I653" s="69" t="s">
        <v>127</v>
      </c>
      <c r="J653" s="69" t="s">
        <v>128</v>
      </c>
      <c r="K653" s="70">
        <v>4</v>
      </c>
      <c r="L653" s="70">
        <v>4</v>
      </c>
      <c r="M653" s="71" t="str">
        <f>VLOOKUP(A653,'Item Master'!$A:$D,4,0)</f>
        <v>SK</v>
      </c>
      <c r="N653" s="71">
        <f>IFERROR((VLOOKUP(M653,'UK Freight Rate'!$B$4:$C$8,2,0)*L653),0)</f>
        <v>2.4300154286042792</v>
      </c>
    </row>
    <row r="654" spans="1:14" x14ac:dyDescent="0.75">
      <c r="A654" s="72" t="s">
        <v>203</v>
      </c>
      <c r="B654" s="69" t="s">
        <v>65</v>
      </c>
      <c r="C654" s="69" t="s">
        <v>8160</v>
      </c>
      <c r="D654" s="69" t="s">
        <v>38</v>
      </c>
      <c r="E654" s="69" t="s">
        <v>53</v>
      </c>
      <c r="F654" s="69" t="s">
        <v>8159</v>
      </c>
      <c r="G654" s="69" t="s">
        <v>7346</v>
      </c>
      <c r="H654" s="69" t="s">
        <v>7345</v>
      </c>
      <c r="I654" s="69" t="s">
        <v>127</v>
      </c>
      <c r="J654" s="69" t="s">
        <v>128</v>
      </c>
      <c r="K654" s="70">
        <v>4</v>
      </c>
      <c r="L654" s="70">
        <v>4</v>
      </c>
      <c r="M654" s="71" t="str">
        <f>VLOOKUP(A654,'Item Master'!$A:$D,4,0)</f>
        <v>SK</v>
      </c>
      <c r="N654" s="71">
        <f>IFERROR((VLOOKUP(M654,'UK Freight Rate'!$B$4:$C$8,2,0)*L654),0)</f>
        <v>2.4300154286042792</v>
      </c>
    </row>
    <row r="655" spans="1:14" x14ac:dyDescent="0.75">
      <c r="A655" s="72" t="s">
        <v>203</v>
      </c>
      <c r="B655" s="69" t="s">
        <v>65</v>
      </c>
      <c r="C655" s="69" t="s">
        <v>7012</v>
      </c>
      <c r="D655" s="69" t="s">
        <v>38</v>
      </c>
      <c r="E655" s="69" t="s">
        <v>53</v>
      </c>
      <c r="F655" s="69" t="s">
        <v>7011</v>
      </c>
      <c r="G655" s="69" t="s">
        <v>197</v>
      </c>
      <c r="H655" s="69" t="s">
        <v>198</v>
      </c>
      <c r="I655" s="69" t="s">
        <v>127</v>
      </c>
      <c r="J655" s="69" t="s">
        <v>128</v>
      </c>
      <c r="K655" s="70">
        <v>3</v>
      </c>
      <c r="L655" s="70">
        <v>3</v>
      </c>
      <c r="M655" s="71" t="str">
        <f>VLOOKUP(A655,'Item Master'!$A:$D,4,0)</f>
        <v>SK</v>
      </c>
      <c r="N655" s="71">
        <f>IFERROR((VLOOKUP(M655,'UK Freight Rate'!$B$4:$C$8,2,0)*L655),0)</f>
        <v>1.8225115714532094</v>
      </c>
    </row>
    <row r="656" spans="1:14" x14ac:dyDescent="0.75">
      <c r="A656" s="72" t="s">
        <v>203</v>
      </c>
      <c r="B656" s="69" t="s">
        <v>65</v>
      </c>
      <c r="C656" s="69" t="s">
        <v>8158</v>
      </c>
      <c r="D656" s="69" t="s">
        <v>38</v>
      </c>
      <c r="E656" s="69" t="s">
        <v>53</v>
      </c>
      <c r="F656" s="69" t="s">
        <v>8157</v>
      </c>
      <c r="G656" s="69" t="s">
        <v>8156</v>
      </c>
      <c r="H656" s="69" t="s">
        <v>8155</v>
      </c>
      <c r="I656" s="69" t="s">
        <v>127</v>
      </c>
      <c r="J656" s="69" t="s">
        <v>128</v>
      </c>
      <c r="K656" s="70">
        <v>4</v>
      </c>
      <c r="L656" s="70">
        <v>4</v>
      </c>
      <c r="M656" s="71" t="str">
        <f>VLOOKUP(A656,'Item Master'!$A:$D,4,0)</f>
        <v>SK</v>
      </c>
      <c r="N656" s="71">
        <f>IFERROR((VLOOKUP(M656,'UK Freight Rate'!$B$4:$C$8,2,0)*L656),0)</f>
        <v>2.4300154286042792</v>
      </c>
    </row>
    <row r="657" spans="1:14" x14ac:dyDescent="0.75">
      <c r="A657" s="72" t="s">
        <v>203</v>
      </c>
      <c r="B657" s="69" t="s">
        <v>65</v>
      </c>
      <c r="C657" s="69" t="s">
        <v>7008</v>
      </c>
      <c r="D657" s="69" t="s">
        <v>38</v>
      </c>
      <c r="E657" s="69" t="s">
        <v>53</v>
      </c>
      <c r="F657" s="69" t="s">
        <v>7007</v>
      </c>
      <c r="G657" s="69" t="s">
        <v>197</v>
      </c>
      <c r="H657" s="69" t="s">
        <v>198</v>
      </c>
      <c r="I657" s="69" t="s">
        <v>127</v>
      </c>
      <c r="J657" s="69" t="s">
        <v>128</v>
      </c>
      <c r="K657" s="70">
        <v>10</v>
      </c>
      <c r="L657" s="70">
        <v>10</v>
      </c>
      <c r="M657" s="71" t="str">
        <f>VLOOKUP(A657,'Item Master'!$A:$D,4,0)</f>
        <v>SK</v>
      </c>
      <c r="N657" s="71">
        <f>IFERROR((VLOOKUP(M657,'UK Freight Rate'!$B$4:$C$8,2,0)*L657),0)</f>
        <v>6.0750385715106976</v>
      </c>
    </row>
    <row r="658" spans="1:14" x14ac:dyDescent="0.75">
      <c r="A658" s="72" t="s">
        <v>203</v>
      </c>
      <c r="B658" s="69" t="s">
        <v>65</v>
      </c>
      <c r="C658" s="69" t="s">
        <v>7006</v>
      </c>
      <c r="D658" s="69" t="s">
        <v>38</v>
      </c>
      <c r="E658" s="69" t="s">
        <v>187</v>
      </c>
      <c r="F658" s="69" t="s">
        <v>7005</v>
      </c>
      <c r="G658" s="69" t="s">
        <v>197</v>
      </c>
      <c r="H658" s="69" t="s">
        <v>198</v>
      </c>
      <c r="I658" s="69" t="s">
        <v>127</v>
      </c>
      <c r="J658" s="69" t="s">
        <v>128</v>
      </c>
      <c r="K658" s="70">
        <v>4</v>
      </c>
      <c r="L658" s="70">
        <v>4</v>
      </c>
      <c r="M658" s="71" t="str">
        <f>VLOOKUP(A658,'Item Master'!$A:$D,4,0)</f>
        <v>SK</v>
      </c>
      <c r="N658" s="71">
        <f>IFERROR((VLOOKUP(M658,'UK Freight Rate'!$B$4:$C$8,2,0)*L658),0)</f>
        <v>2.4300154286042792</v>
      </c>
    </row>
    <row r="659" spans="1:14" x14ac:dyDescent="0.75">
      <c r="A659" s="72" t="s">
        <v>203</v>
      </c>
      <c r="B659" s="69" t="s">
        <v>65</v>
      </c>
      <c r="C659" s="69" t="s">
        <v>8154</v>
      </c>
      <c r="D659" s="69" t="s">
        <v>38</v>
      </c>
      <c r="E659" s="69" t="s">
        <v>53</v>
      </c>
      <c r="F659" s="69" t="s">
        <v>8153</v>
      </c>
      <c r="G659" s="69" t="s">
        <v>7210</v>
      </c>
      <c r="H659" s="69" t="s">
        <v>7209</v>
      </c>
      <c r="I659" s="69" t="s">
        <v>127</v>
      </c>
      <c r="J659" s="69" t="s">
        <v>128</v>
      </c>
      <c r="K659" s="70">
        <v>4</v>
      </c>
      <c r="L659" s="70">
        <v>4</v>
      </c>
      <c r="M659" s="71" t="str">
        <f>VLOOKUP(A659,'Item Master'!$A:$D,4,0)</f>
        <v>SK</v>
      </c>
      <c r="N659" s="71">
        <f>IFERROR((VLOOKUP(M659,'UK Freight Rate'!$B$4:$C$8,2,0)*L659),0)</f>
        <v>2.4300154286042792</v>
      </c>
    </row>
    <row r="660" spans="1:14" x14ac:dyDescent="0.75">
      <c r="A660" s="72" t="s">
        <v>203</v>
      </c>
      <c r="B660" s="69" t="s">
        <v>65</v>
      </c>
      <c r="C660" s="69" t="s">
        <v>8152</v>
      </c>
      <c r="D660" s="69" t="s">
        <v>38</v>
      </c>
      <c r="E660" s="69" t="s">
        <v>53</v>
      </c>
      <c r="F660" s="69" t="s">
        <v>8151</v>
      </c>
      <c r="G660" s="69" t="s">
        <v>7278</v>
      </c>
      <c r="H660" s="69" t="s">
        <v>7277</v>
      </c>
      <c r="I660" s="69" t="s">
        <v>127</v>
      </c>
      <c r="J660" s="69" t="s">
        <v>128</v>
      </c>
      <c r="K660" s="70">
        <v>4</v>
      </c>
      <c r="L660" s="70">
        <v>4</v>
      </c>
      <c r="M660" s="71" t="str">
        <f>VLOOKUP(A660,'Item Master'!$A:$D,4,0)</f>
        <v>SK</v>
      </c>
      <c r="N660" s="71">
        <f>IFERROR((VLOOKUP(M660,'UK Freight Rate'!$B$4:$C$8,2,0)*L660),0)</f>
        <v>2.4300154286042792</v>
      </c>
    </row>
    <row r="661" spans="1:14" x14ac:dyDescent="0.75">
      <c r="A661" s="72" t="s">
        <v>203</v>
      </c>
      <c r="B661" s="69" t="s">
        <v>65</v>
      </c>
      <c r="C661" s="69" t="s">
        <v>8150</v>
      </c>
      <c r="D661" s="69" t="s">
        <v>38</v>
      </c>
      <c r="E661" s="69" t="s">
        <v>53</v>
      </c>
      <c r="F661" s="69" t="s">
        <v>8149</v>
      </c>
      <c r="G661" s="69" t="s">
        <v>7186</v>
      </c>
      <c r="H661" s="69" t="s">
        <v>7185</v>
      </c>
      <c r="I661" s="69" t="s">
        <v>127</v>
      </c>
      <c r="J661" s="69" t="s">
        <v>128</v>
      </c>
      <c r="K661" s="70">
        <v>4</v>
      </c>
      <c r="L661" s="70">
        <v>4</v>
      </c>
      <c r="M661" s="71" t="str">
        <f>VLOOKUP(A661,'Item Master'!$A:$D,4,0)</f>
        <v>SK</v>
      </c>
      <c r="N661" s="71">
        <f>IFERROR((VLOOKUP(M661,'UK Freight Rate'!$B$4:$C$8,2,0)*L661),0)</f>
        <v>2.4300154286042792</v>
      </c>
    </row>
    <row r="662" spans="1:14" x14ac:dyDescent="0.75">
      <c r="A662" s="72" t="s">
        <v>203</v>
      </c>
      <c r="B662" s="69" t="s">
        <v>65</v>
      </c>
      <c r="C662" s="69" t="s">
        <v>8148</v>
      </c>
      <c r="D662" s="69" t="s">
        <v>38</v>
      </c>
      <c r="E662" s="69" t="s">
        <v>53</v>
      </c>
      <c r="F662" s="69" t="s">
        <v>8147</v>
      </c>
      <c r="G662" s="69" t="s">
        <v>7186</v>
      </c>
      <c r="H662" s="69" t="s">
        <v>7185</v>
      </c>
      <c r="I662" s="69" t="s">
        <v>127</v>
      </c>
      <c r="J662" s="69" t="s">
        <v>128</v>
      </c>
      <c r="K662" s="70">
        <v>4</v>
      </c>
      <c r="L662" s="70">
        <v>4</v>
      </c>
      <c r="M662" s="71" t="str">
        <f>VLOOKUP(A662,'Item Master'!$A:$D,4,0)</f>
        <v>SK</v>
      </c>
      <c r="N662" s="71">
        <f>IFERROR((VLOOKUP(M662,'UK Freight Rate'!$B$4:$C$8,2,0)*L662),0)</f>
        <v>2.4300154286042792</v>
      </c>
    </row>
    <row r="663" spans="1:14" x14ac:dyDescent="0.75">
      <c r="A663" s="72" t="s">
        <v>203</v>
      </c>
      <c r="B663" s="69" t="s">
        <v>65</v>
      </c>
      <c r="C663" s="69" t="s">
        <v>8146</v>
      </c>
      <c r="D663" s="69" t="s">
        <v>38</v>
      </c>
      <c r="E663" s="69" t="s">
        <v>53</v>
      </c>
      <c r="F663" s="69" t="s">
        <v>8145</v>
      </c>
      <c r="G663" s="69" t="s">
        <v>7252</v>
      </c>
      <c r="H663" s="69" t="s">
        <v>7251</v>
      </c>
      <c r="I663" s="69" t="s">
        <v>127</v>
      </c>
      <c r="J663" s="69" t="s">
        <v>128</v>
      </c>
      <c r="K663" s="70">
        <v>4</v>
      </c>
      <c r="L663" s="70">
        <v>4</v>
      </c>
      <c r="M663" s="71" t="str">
        <f>VLOOKUP(A663,'Item Master'!$A:$D,4,0)</f>
        <v>SK</v>
      </c>
      <c r="N663" s="71">
        <f>IFERROR((VLOOKUP(M663,'UK Freight Rate'!$B$4:$C$8,2,0)*L663),0)</f>
        <v>2.4300154286042792</v>
      </c>
    </row>
    <row r="664" spans="1:14" x14ac:dyDescent="0.75">
      <c r="A664" s="72" t="s">
        <v>203</v>
      </c>
      <c r="B664" s="69" t="s">
        <v>65</v>
      </c>
      <c r="C664" s="69" t="s">
        <v>8144</v>
      </c>
      <c r="D664" s="69" t="s">
        <v>38</v>
      </c>
      <c r="E664" s="69" t="s">
        <v>53</v>
      </c>
      <c r="F664" s="69" t="s">
        <v>8143</v>
      </c>
      <c r="G664" s="69" t="s">
        <v>7180</v>
      </c>
      <c r="H664" s="69" t="s">
        <v>7179</v>
      </c>
      <c r="I664" s="69" t="s">
        <v>127</v>
      </c>
      <c r="J664" s="69" t="s">
        <v>128</v>
      </c>
      <c r="K664" s="70">
        <v>4</v>
      </c>
      <c r="L664" s="70">
        <v>4</v>
      </c>
      <c r="M664" s="71" t="str">
        <f>VLOOKUP(A664,'Item Master'!$A:$D,4,0)</f>
        <v>SK</v>
      </c>
      <c r="N664" s="71">
        <f>IFERROR((VLOOKUP(M664,'UK Freight Rate'!$B$4:$C$8,2,0)*L664),0)</f>
        <v>2.4300154286042792</v>
      </c>
    </row>
    <row r="665" spans="1:14" x14ac:dyDescent="0.75">
      <c r="A665" s="72" t="s">
        <v>203</v>
      </c>
      <c r="B665" s="69" t="s">
        <v>65</v>
      </c>
      <c r="C665" s="69" t="s">
        <v>8142</v>
      </c>
      <c r="D665" s="69" t="s">
        <v>38</v>
      </c>
      <c r="E665" s="69" t="s">
        <v>53</v>
      </c>
      <c r="F665" s="69" t="s">
        <v>8141</v>
      </c>
      <c r="G665" s="69" t="s">
        <v>7168</v>
      </c>
      <c r="H665" s="69" t="s">
        <v>7167</v>
      </c>
      <c r="I665" s="69" t="s">
        <v>127</v>
      </c>
      <c r="J665" s="69" t="s">
        <v>128</v>
      </c>
      <c r="K665" s="70">
        <v>4</v>
      </c>
      <c r="L665" s="70">
        <v>4</v>
      </c>
      <c r="M665" s="71" t="str">
        <f>VLOOKUP(A665,'Item Master'!$A:$D,4,0)</f>
        <v>SK</v>
      </c>
      <c r="N665" s="71">
        <f>IFERROR((VLOOKUP(M665,'UK Freight Rate'!$B$4:$C$8,2,0)*L665),0)</f>
        <v>2.4300154286042792</v>
      </c>
    </row>
    <row r="666" spans="1:14" x14ac:dyDescent="0.75">
      <c r="A666" s="72" t="s">
        <v>203</v>
      </c>
      <c r="B666" s="69" t="s">
        <v>65</v>
      </c>
      <c r="C666" s="69" t="s">
        <v>8140</v>
      </c>
      <c r="D666" s="69" t="s">
        <v>38</v>
      </c>
      <c r="E666" s="69" t="s">
        <v>53</v>
      </c>
      <c r="F666" s="69" t="s">
        <v>8139</v>
      </c>
      <c r="G666" s="69" t="s">
        <v>7168</v>
      </c>
      <c r="H666" s="69" t="s">
        <v>7167</v>
      </c>
      <c r="I666" s="69" t="s">
        <v>127</v>
      </c>
      <c r="J666" s="69" t="s">
        <v>128</v>
      </c>
      <c r="K666" s="70">
        <v>4</v>
      </c>
      <c r="L666" s="70">
        <v>4</v>
      </c>
      <c r="M666" s="71" t="str">
        <f>VLOOKUP(A666,'Item Master'!$A:$D,4,0)</f>
        <v>SK</v>
      </c>
      <c r="N666" s="71">
        <f>IFERROR((VLOOKUP(M666,'UK Freight Rate'!$B$4:$C$8,2,0)*L666),0)</f>
        <v>2.4300154286042792</v>
      </c>
    </row>
    <row r="667" spans="1:14" x14ac:dyDescent="0.75">
      <c r="A667" s="72" t="s">
        <v>222</v>
      </c>
      <c r="B667" s="69" t="s">
        <v>36</v>
      </c>
      <c r="C667" s="69" t="s">
        <v>7957</v>
      </c>
      <c r="D667" s="69" t="s">
        <v>38</v>
      </c>
      <c r="E667" s="69" t="s">
        <v>53</v>
      </c>
      <c r="F667" s="69" t="s">
        <v>7956</v>
      </c>
      <c r="G667" s="69" t="s">
        <v>135</v>
      </c>
      <c r="H667" s="69" t="s">
        <v>136</v>
      </c>
      <c r="I667" s="69" t="s">
        <v>127</v>
      </c>
      <c r="J667" s="69" t="s">
        <v>128</v>
      </c>
      <c r="K667" s="70">
        <v>192</v>
      </c>
      <c r="L667" s="70">
        <v>192</v>
      </c>
      <c r="M667" s="71" t="str">
        <f>VLOOKUP(A667,'Item Master'!$A:$D,4,0)</f>
        <v>BK</v>
      </c>
      <c r="N667" s="71">
        <f>IFERROR((VLOOKUP(M667,'UK Freight Rate'!$B$4:$C$8,2,0)*L667),0)</f>
        <v>114.8625592585107</v>
      </c>
    </row>
    <row r="668" spans="1:14" x14ac:dyDescent="0.75">
      <c r="A668" s="72" t="s">
        <v>222</v>
      </c>
      <c r="B668" s="69" t="s">
        <v>36</v>
      </c>
      <c r="C668" s="69" t="s">
        <v>8021</v>
      </c>
      <c r="D668" s="69" t="s">
        <v>38</v>
      </c>
      <c r="E668" s="69" t="s">
        <v>53</v>
      </c>
      <c r="F668" s="69" t="s">
        <v>8020</v>
      </c>
      <c r="G668" s="69" t="s">
        <v>179</v>
      </c>
      <c r="H668" s="69" t="s">
        <v>180</v>
      </c>
      <c r="I668" s="69" t="s">
        <v>127</v>
      </c>
      <c r="J668" s="69" t="s">
        <v>128</v>
      </c>
      <c r="K668" s="70">
        <v>24</v>
      </c>
      <c r="L668" s="70">
        <v>24</v>
      </c>
      <c r="M668" s="71" t="str">
        <f>VLOOKUP(A668,'Item Master'!$A:$D,4,0)</f>
        <v>BK</v>
      </c>
      <c r="N668" s="71">
        <f>IFERROR((VLOOKUP(M668,'UK Freight Rate'!$B$4:$C$8,2,0)*L668),0)</f>
        <v>14.357819907313838</v>
      </c>
    </row>
    <row r="669" spans="1:14" x14ac:dyDescent="0.75">
      <c r="A669" s="72" t="s">
        <v>222</v>
      </c>
      <c r="B669" s="69" t="s">
        <v>36</v>
      </c>
      <c r="C669" s="69" t="s">
        <v>7943</v>
      </c>
      <c r="D669" s="69" t="s">
        <v>38</v>
      </c>
      <c r="E669" s="69" t="s">
        <v>53</v>
      </c>
      <c r="F669" s="69" t="s">
        <v>7942</v>
      </c>
      <c r="G669" s="69" t="s">
        <v>126</v>
      </c>
      <c r="H669" s="69" t="s">
        <v>4640</v>
      </c>
      <c r="I669" s="69" t="s">
        <v>127</v>
      </c>
      <c r="J669" s="69" t="s">
        <v>128</v>
      </c>
      <c r="K669" s="70">
        <v>8</v>
      </c>
      <c r="L669" s="70">
        <v>8</v>
      </c>
      <c r="M669" s="71" t="str">
        <f>VLOOKUP(A669,'Item Master'!$A:$D,4,0)</f>
        <v>BK</v>
      </c>
      <c r="N669" s="71">
        <f>IFERROR((VLOOKUP(M669,'UK Freight Rate'!$B$4:$C$8,2,0)*L669),0)</f>
        <v>4.7859399691046125</v>
      </c>
    </row>
    <row r="670" spans="1:14" x14ac:dyDescent="0.75">
      <c r="A670" s="72" t="s">
        <v>222</v>
      </c>
      <c r="B670" s="69" t="s">
        <v>36</v>
      </c>
      <c r="C670" s="69" t="s">
        <v>7941</v>
      </c>
      <c r="D670" s="69" t="s">
        <v>38</v>
      </c>
      <c r="E670" s="69" t="s">
        <v>53</v>
      </c>
      <c r="F670" s="69" t="s">
        <v>7940</v>
      </c>
      <c r="G670" s="69" t="s">
        <v>4832</v>
      </c>
      <c r="H670" s="69" t="s">
        <v>4831</v>
      </c>
      <c r="I670" s="69" t="s">
        <v>127</v>
      </c>
      <c r="J670" s="69" t="s">
        <v>128</v>
      </c>
      <c r="K670" s="70">
        <v>16</v>
      </c>
      <c r="L670" s="70">
        <v>16</v>
      </c>
      <c r="M670" s="71" t="str">
        <f>VLOOKUP(A670,'Item Master'!$A:$D,4,0)</f>
        <v>BK</v>
      </c>
      <c r="N670" s="71">
        <f>IFERROR((VLOOKUP(M670,'UK Freight Rate'!$B$4:$C$8,2,0)*L670),0)</f>
        <v>9.571879938209225</v>
      </c>
    </row>
    <row r="671" spans="1:14" x14ac:dyDescent="0.75">
      <c r="A671" s="72" t="s">
        <v>222</v>
      </c>
      <c r="B671" s="69" t="s">
        <v>36</v>
      </c>
      <c r="C671" s="69" t="s">
        <v>7925</v>
      </c>
      <c r="D671" s="69" t="s">
        <v>38</v>
      </c>
      <c r="E671" s="69" t="s">
        <v>53</v>
      </c>
      <c r="F671" s="69" t="s">
        <v>7924</v>
      </c>
      <c r="G671" s="69" t="s">
        <v>147</v>
      </c>
      <c r="H671" s="69" t="s">
        <v>148</v>
      </c>
      <c r="I671" s="69" t="s">
        <v>127</v>
      </c>
      <c r="J671" s="69" t="s">
        <v>128</v>
      </c>
      <c r="K671" s="70">
        <v>96</v>
      </c>
      <c r="L671" s="70">
        <v>96</v>
      </c>
      <c r="M671" s="71" t="str">
        <f>VLOOKUP(A671,'Item Master'!$A:$D,4,0)</f>
        <v>BK</v>
      </c>
      <c r="N671" s="71">
        <f>IFERROR((VLOOKUP(M671,'UK Freight Rate'!$B$4:$C$8,2,0)*L671),0)</f>
        <v>57.43127962925535</v>
      </c>
    </row>
    <row r="672" spans="1:14" x14ac:dyDescent="0.75">
      <c r="A672" s="72" t="s">
        <v>222</v>
      </c>
      <c r="B672" s="69" t="s">
        <v>36</v>
      </c>
      <c r="C672" s="69" t="s">
        <v>8136</v>
      </c>
      <c r="D672" s="69" t="s">
        <v>38</v>
      </c>
      <c r="E672" s="69" t="s">
        <v>53</v>
      </c>
      <c r="F672" s="69" t="s">
        <v>8135</v>
      </c>
      <c r="G672" s="69" t="s">
        <v>4483</v>
      </c>
      <c r="H672" s="69" t="s">
        <v>4482</v>
      </c>
      <c r="I672" s="69" t="s">
        <v>127</v>
      </c>
      <c r="J672" s="69" t="s">
        <v>128</v>
      </c>
      <c r="K672" s="70">
        <v>8</v>
      </c>
      <c r="L672" s="70">
        <v>8</v>
      </c>
      <c r="M672" s="71" t="str">
        <f>VLOOKUP(A672,'Item Master'!$A:$D,4,0)</f>
        <v>BK</v>
      </c>
      <c r="N672" s="71">
        <f>IFERROR((VLOOKUP(M672,'UK Freight Rate'!$B$4:$C$8,2,0)*L672),0)</f>
        <v>4.7859399691046125</v>
      </c>
    </row>
    <row r="673" spans="1:14" x14ac:dyDescent="0.75">
      <c r="A673" s="72" t="s">
        <v>222</v>
      </c>
      <c r="B673" s="69" t="s">
        <v>36</v>
      </c>
      <c r="C673" s="69" t="s">
        <v>7915</v>
      </c>
      <c r="D673" s="69" t="s">
        <v>38</v>
      </c>
      <c r="E673" s="69" t="s">
        <v>53</v>
      </c>
      <c r="F673" s="69" t="s">
        <v>7914</v>
      </c>
      <c r="G673" s="69" t="s">
        <v>169</v>
      </c>
      <c r="H673" s="69" t="s">
        <v>170</v>
      </c>
      <c r="I673" s="69" t="s">
        <v>127</v>
      </c>
      <c r="J673" s="69" t="s">
        <v>128</v>
      </c>
      <c r="K673" s="70">
        <v>24</v>
      </c>
      <c r="L673" s="70">
        <v>24</v>
      </c>
      <c r="M673" s="71" t="str">
        <f>VLOOKUP(A673,'Item Master'!$A:$D,4,0)</f>
        <v>BK</v>
      </c>
      <c r="N673" s="71">
        <f>IFERROR((VLOOKUP(M673,'UK Freight Rate'!$B$4:$C$8,2,0)*L673),0)</f>
        <v>14.357819907313838</v>
      </c>
    </row>
    <row r="674" spans="1:14" x14ac:dyDescent="0.75">
      <c r="A674" s="72" t="s">
        <v>222</v>
      </c>
      <c r="B674" s="69" t="s">
        <v>36</v>
      </c>
      <c r="C674" s="69" t="s">
        <v>7909</v>
      </c>
      <c r="D674" s="69" t="s">
        <v>38</v>
      </c>
      <c r="E674" s="69" t="s">
        <v>53</v>
      </c>
      <c r="F674" s="69" t="s">
        <v>7908</v>
      </c>
      <c r="G674" s="69" t="s">
        <v>153</v>
      </c>
      <c r="H674" s="69" t="s">
        <v>154</v>
      </c>
      <c r="I674" s="69" t="s">
        <v>127</v>
      </c>
      <c r="J674" s="69" t="s">
        <v>128</v>
      </c>
      <c r="K674" s="70">
        <v>8</v>
      </c>
      <c r="L674" s="70">
        <v>8</v>
      </c>
      <c r="M674" s="71" t="str">
        <f>VLOOKUP(A674,'Item Master'!$A:$D,4,0)</f>
        <v>BK</v>
      </c>
      <c r="N674" s="71">
        <f>IFERROR((VLOOKUP(M674,'UK Freight Rate'!$B$4:$C$8,2,0)*L674),0)</f>
        <v>4.7859399691046125</v>
      </c>
    </row>
    <row r="675" spans="1:14" x14ac:dyDescent="0.75">
      <c r="A675" s="72" t="s">
        <v>222</v>
      </c>
      <c r="B675" s="69" t="s">
        <v>36</v>
      </c>
      <c r="C675" s="69" t="s">
        <v>7907</v>
      </c>
      <c r="D675" s="69" t="s">
        <v>38</v>
      </c>
      <c r="E675" s="69" t="s">
        <v>53</v>
      </c>
      <c r="F675" s="69" t="s">
        <v>7906</v>
      </c>
      <c r="G675" s="69" t="s">
        <v>4760</v>
      </c>
      <c r="H675" s="69" t="s">
        <v>4759</v>
      </c>
      <c r="I675" s="69" t="s">
        <v>127</v>
      </c>
      <c r="J675" s="69" t="s">
        <v>128</v>
      </c>
      <c r="K675" s="70">
        <v>40</v>
      </c>
      <c r="L675" s="70">
        <v>40</v>
      </c>
      <c r="M675" s="71" t="str">
        <f>VLOOKUP(A675,'Item Master'!$A:$D,4,0)</f>
        <v>BK</v>
      </c>
      <c r="N675" s="71">
        <f>IFERROR((VLOOKUP(M675,'UK Freight Rate'!$B$4:$C$8,2,0)*L675),0)</f>
        <v>23.929699845523061</v>
      </c>
    </row>
    <row r="676" spans="1:14" x14ac:dyDescent="0.75">
      <c r="A676" s="72" t="s">
        <v>222</v>
      </c>
      <c r="B676" s="69" t="s">
        <v>36</v>
      </c>
      <c r="C676" s="69" t="s">
        <v>8079</v>
      </c>
      <c r="D676" s="69" t="s">
        <v>38</v>
      </c>
      <c r="E676" s="69" t="s">
        <v>53</v>
      </c>
      <c r="F676" s="69" t="s">
        <v>8078</v>
      </c>
      <c r="G676" s="69" t="s">
        <v>8077</v>
      </c>
      <c r="H676" s="69" t="s">
        <v>8076</v>
      </c>
      <c r="I676" s="69" t="s">
        <v>127</v>
      </c>
      <c r="J676" s="69" t="s">
        <v>128</v>
      </c>
      <c r="K676" s="70">
        <v>8</v>
      </c>
      <c r="L676" s="70">
        <v>8</v>
      </c>
      <c r="M676" s="71" t="str">
        <f>VLOOKUP(A676,'Item Master'!$A:$D,4,0)</f>
        <v>BK</v>
      </c>
      <c r="N676" s="71">
        <f>IFERROR((VLOOKUP(M676,'UK Freight Rate'!$B$4:$C$8,2,0)*L676),0)</f>
        <v>4.7859399691046125</v>
      </c>
    </row>
    <row r="677" spans="1:14" x14ac:dyDescent="0.75">
      <c r="A677" s="72" t="s">
        <v>222</v>
      </c>
      <c r="B677" s="69" t="s">
        <v>36</v>
      </c>
      <c r="C677" s="69" t="s">
        <v>7897</v>
      </c>
      <c r="D677" s="69" t="s">
        <v>38</v>
      </c>
      <c r="E677" s="69" t="s">
        <v>53</v>
      </c>
      <c r="F677" s="69" t="s">
        <v>7896</v>
      </c>
      <c r="G677" s="69" t="s">
        <v>7540</v>
      </c>
      <c r="H677" s="69" t="s">
        <v>7539</v>
      </c>
      <c r="I677" s="69" t="s">
        <v>127</v>
      </c>
      <c r="J677" s="69" t="s">
        <v>128</v>
      </c>
      <c r="K677" s="70">
        <v>24</v>
      </c>
      <c r="L677" s="70">
        <v>24</v>
      </c>
      <c r="M677" s="71" t="str">
        <f>VLOOKUP(A677,'Item Master'!$A:$D,4,0)</f>
        <v>BK</v>
      </c>
      <c r="N677" s="71">
        <f>IFERROR((VLOOKUP(M677,'UK Freight Rate'!$B$4:$C$8,2,0)*L677),0)</f>
        <v>14.357819907313838</v>
      </c>
    </row>
    <row r="678" spans="1:14" x14ac:dyDescent="0.75">
      <c r="A678" s="72" t="s">
        <v>222</v>
      </c>
      <c r="B678" s="69" t="s">
        <v>36</v>
      </c>
      <c r="C678" s="69" t="s">
        <v>8017</v>
      </c>
      <c r="D678" s="69" t="s">
        <v>38</v>
      </c>
      <c r="E678" s="69" t="s">
        <v>53</v>
      </c>
      <c r="F678" s="69" t="s">
        <v>8016</v>
      </c>
      <c r="G678" s="69" t="s">
        <v>165</v>
      </c>
      <c r="H678" s="69" t="s">
        <v>166</v>
      </c>
      <c r="I678" s="69" t="s">
        <v>127</v>
      </c>
      <c r="J678" s="69" t="s">
        <v>128</v>
      </c>
      <c r="K678" s="70">
        <v>8</v>
      </c>
      <c r="L678" s="70">
        <v>8</v>
      </c>
      <c r="M678" s="71" t="str">
        <f>VLOOKUP(A678,'Item Master'!$A:$D,4,0)</f>
        <v>BK</v>
      </c>
      <c r="N678" s="71">
        <f>IFERROR((VLOOKUP(M678,'UK Freight Rate'!$B$4:$C$8,2,0)*L678),0)</f>
        <v>4.7859399691046125</v>
      </c>
    </row>
    <row r="679" spans="1:14" x14ac:dyDescent="0.75">
      <c r="A679" s="72" t="s">
        <v>222</v>
      </c>
      <c r="B679" s="69" t="s">
        <v>36</v>
      </c>
      <c r="C679" s="69" t="s">
        <v>7893</v>
      </c>
      <c r="D679" s="69" t="s">
        <v>38</v>
      </c>
      <c r="E679" s="69" t="s">
        <v>53</v>
      </c>
      <c r="F679" s="69" t="s">
        <v>7892</v>
      </c>
      <c r="G679" s="69" t="s">
        <v>7490</v>
      </c>
      <c r="H679" s="69" t="s">
        <v>7489</v>
      </c>
      <c r="I679" s="69" t="s">
        <v>127</v>
      </c>
      <c r="J679" s="69" t="s">
        <v>128</v>
      </c>
      <c r="K679" s="70">
        <v>8</v>
      </c>
      <c r="L679" s="70">
        <v>8</v>
      </c>
      <c r="M679" s="71" t="str">
        <f>VLOOKUP(A679,'Item Master'!$A:$D,4,0)</f>
        <v>BK</v>
      </c>
      <c r="N679" s="71">
        <f>IFERROR((VLOOKUP(M679,'UK Freight Rate'!$B$4:$C$8,2,0)*L679),0)</f>
        <v>4.7859399691046125</v>
      </c>
    </row>
    <row r="680" spans="1:14" x14ac:dyDescent="0.75">
      <c r="A680" s="72" t="s">
        <v>222</v>
      </c>
      <c r="B680" s="69" t="s">
        <v>36</v>
      </c>
      <c r="C680" s="69" t="s">
        <v>7889</v>
      </c>
      <c r="D680" s="69" t="s">
        <v>38</v>
      </c>
      <c r="E680" s="69" t="s">
        <v>53</v>
      </c>
      <c r="F680" s="69" t="s">
        <v>7888</v>
      </c>
      <c r="G680" s="69" t="s">
        <v>4449</v>
      </c>
      <c r="H680" s="69" t="s">
        <v>4448</v>
      </c>
      <c r="I680" s="69" t="s">
        <v>127</v>
      </c>
      <c r="J680" s="69" t="s">
        <v>128</v>
      </c>
      <c r="K680" s="70">
        <v>16</v>
      </c>
      <c r="L680" s="70">
        <v>16</v>
      </c>
      <c r="M680" s="71" t="str">
        <f>VLOOKUP(A680,'Item Master'!$A:$D,4,0)</f>
        <v>BK</v>
      </c>
      <c r="N680" s="71">
        <f>IFERROR((VLOOKUP(M680,'UK Freight Rate'!$B$4:$C$8,2,0)*L680),0)</f>
        <v>9.571879938209225</v>
      </c>
    </row>
    <row r="681" spans="1:14" x14ac:dyDescent="0.75">
      <c r="A681" s="72" t="s">
        <v>222</v>
      </c>
      <c r="B681" s="69" t="s">
        <v>36</v>
      </c>
      <c r="C681" s="69" t="s">
        <v>8015</v>
      </c>
      <c r="D681" s="69" t="s">
        <v>38</v>
      </c>
      <c r="E681" s="69" t="s">
        <v>53</v>
      </c>
      <c r="F681" s="69" t="s">
        <v>8014</v>
      </c>
      <c r="G681" s="69" t="s">
        <v>7318</v>
      </c>
      <c r="H681" s="69" t="s">
        <v>7317</v>
      </c>
      <c r="I681" s="69" t="s">
        <v>127</v>
      </c>
      <c r="J681" s="69" t="s">
        <v>128</v>
      </c>
      <c r="K681" s="70">
        <v>8</v>
      </c>
      <c r="L681" s="70">
        <v>8</v>
      </c>
      <c r="M681" s="71" t="str">
        <f>VLOOKUP(A681,'Item Master'!$A:$D,4,0)</f>
        <v>BK</v>
      </c>
      <c r="N681" s="71">
        <f>IFERROR((VLOOKUP(M681,'UK Freight Rate'!$B$4:$C$8,2,0)*L681),0)</f>
        <v>4.7859399691046125</v>
      </c>
    </row>
    <row r="682" spans="1:14" x14ac:dyDescent="0.75">
      <c r="A682" s="72" t="s">
        <v>222</v>
      </c>
      <c r="B682" s="69" t="s">
        <v>36</v>
      </c>
      <c r="C682" s="69" t="s">
        <v>7883</v>
      </c>
      <c r="D682" s="69" t="s">
        <v>38</v>
      </c>
      <c r="E682" s="69" t="s">
        <v>53</v>
      </c>
      <c r="F682" s="69" t="s">
        <v>7882</v>
      </c>
      <c r="G682" s="69" t="s">
        <v>6940</v>
      </c>
      <c r="H682" s="69" t="s">
        <v>6939</v>
      </c>
      <c r="I682" s="69" t="s">
        <v>127</v>
      </c>
      <c r="J682" s="69" t="s">
        <v>128</v>
      </c>
      <c r="K682" s="70">
        <v>8</v>
      </c>
      <c r="L682" s="70">
        <v>8</v>
      </c>
      <c r="M682" s="71" t="str">
        <f>VLOOKUP(A682,'Item Master'!$A:$D,4,0)</f>
        <v>BK</v>
      </c>
      <c r="N682" s="71">
        <f>IFERROR((VLOOKUP(M682,'UK Freight Rate'!$B$4:$C$8,2,0)*L682),0)</f>
        <v>4.7859399691046125</v>
      </c>
    </row>
    <row r="683" spans="1:14" x14ac:dyDescent="0.75">
      <c r="A683" s="72" t="s">
        <v>222</v>
      </c>
      <c r="B683" s="69" t="s">
        <v>36</v>
      </c>
      <c r="C683" s="69" t="s">
        <v>7881</v>
      </c>
      <c r="D683" s="69" t="s">
        <v>38</v>
      </c>
      <c r="E683" s="69" t="s">
        <v>53</v>
      </c>
      <c r="F683" s="69" t="s">
        <v>7880</v>
      </c>
      <c r="G683" s="69" t="s">
        <v>126</v>
      </c>
      <c r="H683" s="69" t="s">
        <v>4640</v>
      </c>
      <c r="I683" s="69" t="s">
        <v>127</v>
      </c>
      <c r="J683" s="69" t="s">
        <v>128</v>
      </c>
      <c r="K683" s="70">
        <v>8</v>
      </c>
      <c r="L683" s="70">
        <v>8</v>
      </c>
      <c r="M683" s="71" t="str">
        <f>VLOOKUP(A683,'Item Master'!$A:$D,4,0)</f>
        <v>BK</v>
      </c>
      <c r="N683" s="71">
        <f>IFERROR((VLOOKUP(M683,'UK Freight Rate'!$B$4:$C$8,2,0)*L683),0)</f>
        <v>4.7859399691046125</v>
      </c>
    </row>
    <row r="684" spans="1:14" x14ac:dyDescent="0.75">
      <c r="A684" s="72" t="s">
        <v>222</v>
      </c>
      <c r="B684" s="69" t="s">
        <v>36</v>
      </c>
      <c r="C684" s="69" t="s">
        <v>7879</v>
      </c>
      <c r="D684" s="69" t="s">
        <v>38</v>
      </c>
      <c r="E684" s="69" t="s">
        <v>53</v>
      </c>
      <c r="F684" s="69" t="s">
        <v>7878</v>
      </c>
      <c r="G684" s="69" t="s">
        <v>6940</v>
      </c>
      <c r="H684" s="69" t="s">
        <v>6939</v>
      </c>
      <c r="I684" s="69" t="s">
        <v>127</v>
      </c>
      <c r="J684" s="69" t="s">
        <v>128</v>
      </c>
      <c r="K684" s="70">
        <v>8</v>
      </c>
      <c r="L684" s="70">
        <v>8</v>
      </c>
      <c r="M684" s="71" t="str">
        <f>VLOOKUP(A684,'Item Master'!$A:$D,4,0)</f>
        <v>BK</v>
      </c>
      <c r="N684" s="71">
        <f>IFERROR((VLOOKUP(M684,'UK Freight Rate'!$B$4:$C$8,2,0)*L684),0)</f>
        <v>4.7859399691046125</v>
      </c>
    </row>
    <row r="685" spans="1:14" x14ac:dyDescent="0.75">
      <c r="A685" s="72" t="s">
        <v>222</v>
      </c>
      <c r="B685" s="69" t="s">
        <v>36</v>
      </c>
      <c r="C685" s="69" t="s">
        <v>7873</v>
      </c>
      <c r="D685" s="69" t="s">
        <v>38</v>
      </c>
      <c r="E685" s="69" t="s">
        <v>53</v>
      </c>
      <c r="F685" s="69" t="s">
        <v>7872</v>
      </c>
      <c r="G685" s="69" t="s">
        <v>157</v>
      </c>
      <c r="H685" s="69" t="s">
        <v>158</v>
      </c>
      <c r="I685" s="69" t="s">
        <v>127</v>
      </c>
      <c r="J685" s="69" t="s">
        <v>128</v>
      </c>
      <c r="K685" s="70">
        <v>48</v>
      </c>
      <c r="L685" s="70">
        <v>48</v>
      </c>
      <c r="M685" s="71" t="str">
        <f>VLOOKUP(A685,'Item Master'!$A:$D,4,0)</f>
        <v>BK</v>
      </c>
      <c r="N685" s="71">
        <f>IFERROR((VLOOKUP(M685,'UK Freight Rate'!$B$4:$C$8,2,0)*L685),0)</f>
        <v>28.715639814627675</v>
      </c>
    </row>
    <row r="686" spans="1:14" x14ac:dyDescent="0.75">
      <c r="A686" s="72" t="s">
        <v>222</v>
      </c>
      <c r="B686" s="69" t="s">
        <v>36</v>
      </c>
      <c r="C686" s="69" t="s">
        <v>7871</v>
      </c>
      <c r="D686" s="69" t="s">
        <v>38</v>
      </c>
      <c r="E686" s="69" t="s">
        <v>53</v>
      </c>
      <c r="F686" s="69" t="s">
        <v>7870</v>
      </c>
      <c r="G686" s="69" t="s">
        <v>135</v>
      </c>
      <c r="H686" s="69" t="s">
        <v>136</v>
      </c>
      <c r="I686" s="69" t="s">
        <v>127</v>
      </c>
      <c r="J686" s="69" t="s">
        <v>128</v>
      </c>
      <c r="K686" s="70">
        <v>192</v>
      </c>
      <c r="L686" s="70">
        <v>192</v>
      </c>
      <c r="M686" s="71" t="str">
        <f>VLOOKUP(A686,'Item Master'!$A:$D,4,0)</f>
        <v>BK</v>
      </c>
      <c r="N686" s="71">
        <f>IFERROR((VLOOKUP(M686,'UK Freight Rate'!$B$4:$C$8,2,0)*L686),0)</f>
        <v>114.8625592585107</v>
      </c>
    </row>
    <row r="687" spans="1:14" x14ac:dyDescent="0.75">
      <c r="A687" s="72" t="s">
        <v>222</v>
      </c>
      <c r="B687" s="69" t="s">
        <v>36</v>
      </c>
      <c r="C687" s="69" t="s">
        <v>7869</v>
      </c>
      <c r="D687" s="69" t="s">
        <v>38</v>
      </c>
      <c r="E687" s="69" t="s">
        <v>53</v>
      </c>
      <c r="F687" s="69" t="s">
        <v>7868</v>
      </c>
      <c r="G687" s="69" t="s">
        <v>4658</v>
      </c>
      <c r="H687" s="69" t="s">
        <v>4657</v>
      </c>
      <c r="I687" s="69" t="s">
        <v>127</v>
      </c>
      <c r="J687" s="69" t="s">
        <v>128</v>
      </c>
      <c r="K687" s="70">
        <v>24</v>
      </c>
      <c r="L687" s="70">
        <v>24</v>
      </c>
      <c r="M687" s="71" t="str">
        <f>VLOOKUP(A687,'Item Master'!$A:$D,4,0)</f>
        <v>BK</v>
      </c>
      <c r="N687" s="71">
        <f>IFERROR((VLOOKUP(M687,'UK Freight Rate'!$B$4:$C$8,2,0)*L687),0)</f>
        <v>14.357819907313838</v>
      </c>
    </row>
    <row r="688" spans="1:14" x14ac:dyDescent="0.75">
      <c r="A688" s="72" t="s">
        <v>222</v>
      </c>
      <c r="B688" s="69" t="s">
        <v>36</v>
      </c>
      <c r="C688" s="69" t="s">
        <v>7867</v>
      </c>
      <c r="D688" s="69" t="s">
        <v>38</v>
      </c>
      <c r="E688" s="69" t="s">
        <v>53</v>
      </c>
      <c r="F688" s="69" t="s">
        <v>7866</v>
      </c>
      <c r="G688" s="69" t="s">
        <v>165</v>
      </c>
      <c r="H688" s="69" t="s">
        <v>166</v>
      </c>
      <c r="I688" s="69" t="s">
        <v>127</v>
      </c>
      <c r="J688" s="69" t="s">
        <v>128</v>
      </c>
      <c r="K688" s="70">
        <v>8</v>
      </c>
      <c r="L688" s="70">
        <v>8</v>
      </c>
      <c r="M688" s="71" t="str">
        <f>VLOOKUP(A688,'Item Master'!$A:$D,4,0)</f>
        <v>BK</v>
      </c>
      <c r="N688" s="71">
        <f>IFERROR((VLOOKUP(M688,'UK Freight Rate'!$B$4:$C$8,2,0)*L688),0)</f>
        <v>4.7859399691046125</v>
      </c>
    </row>
    <row r="689" spans="1:14" x14ac:dyDescent="0.75">
      <c r="A689" s="72" t="s">
        <v>222</v>
      </c>
      <c r="B689" s="69" t="s">
        <v>36</v>
      </c>
      <c r="C689" s="69" t="s">
        <v>7849</v>
      </c>
      <c r="D689" s="69" t="s">
        <v>38</v>
      </c>
      <c r="E689" s="69" t="s">
        <v>53</v>
      </c>
      <c r="F689" s="69" t="s">
        <v>7848</v>
      </c>
      <c r="G689" s="69" t="s">
        <v>7242</v>
      </c>
      <c r="H689" s="69" t="s">
        <v>7241</v>
      </c>
      <c r="I689" s="69" t="s">
        <v>127</v>
      </c>
      <c r="J689" s="69" t="s">
        <v>128</v>
      </c>
      <c r="K689" s="70">
        <v>8</v>
      </c>
      <c r="L689" s="70">
        <v>8</v>
      </c>
      <c r="M689" s="71" t="str">
        <f>VLOOKUP(A689,'Item Master'!$A:$D,4,0)</f>
        <v>BK</v>
      </c>
      <c r="N689" s="71">
        <f>IFERROR((VLOOKUP(M689,'UK Freight Rate'!$B$4:$C$8,2,0)*L689),0)</f>
        <v>4.7859399691046125</v>
      </c>
    </row>
    <row r="690" spans="1:14" x14ac:dyDescent="0.75">
      <c r="A690" s="72" t="s">
        <v>222</v>
      </c>
      <c r="B690" s="69" t="s">
        <v>36</v>
      </c>
      <c r="C690" s="69" t="s">
        <v>7845</v>
      </c>
      <c r="D690" s="69" t="s">
        <v>38</v>
      </c>
      <c r="E690" s="69" t="s">
        <v>53</v>
      </c>
      <c r="F690" s="69" t="s">
        <v>7844</v>
      </c>
      <c r="G690" s="69" t="s">
        <v>153</v>
      </c>
      <c r="H690" s="69" t="s">
        <v>154</v>
      </c>
      <c r="I690" s="69" t="s">
        <v>127</v>
      </c>
      <c r="J690" s="69" t="s">
        <v>128</v>
      </c>
      <c r="K690" s="70">
        <v>8</v>
      </c>
      <c r="L690" s="70">
        <v>8</v>
      </c>
      <c r="M690" s="71" t="str">
        <f>VLOOKUP(A690,'Item Master'!$A:$D,4,0)</f>
        <v>BK</v>
      </c>
      <c r="N690" s="71">
        <f>IFERROR((VLOOKUP(M690,'UK Freight Rate'!$B$4:$C$8,2,0)*L690),0)</f>
        <v>4.7859399691046125</v>
      </c>
    </row>
    <row r="691" spans="1:14" x14ac:dyDescent="0.75">
      <c r="A691" s="72" t="s">
        <v>222</v>
      </c>
      <c r="B691" s="69" t="s">
        <v>36</v>
      </c>
      <c r="C691" s="69" t="s">
        <v>7835</v>
      </c>
      <c r="D691" s="69" t="s">
        <v>38</v>
      </c>
      <c r="E691" s="69" t="s">
        <v>53</v>
      </c>
      <c r="F691" s="69" t="s">
        <v>7834</v>
      </c>
      <c r="G691" s="69" t="s">
        <v>7833</v>
      </c>
      <c r="H691" s="69" t="s">
        <v>7832</v>
      </c>
      <c r="I691" s="69" t="s">
        <v>127</v>
      </c>
      <c r="J691" s="69" t="s">
        <v>128</v>
      </c>
      <c r="K691" s="70">
        <v>8</v>
      </c>
      <c r="L691" s="70">
        <v>8</v>
      </c>
      <c r="M691" s="71" t="str">
        <f>VLOOKUP(A691,'Item Master'!$A:$D,4,0)</f>
        <v>BK</v>
      </c>
      <c r="N691" s="71">
        <f>IFERROR((VLOOKUP(M691,'UK Freight Rate'!$B$4:$C$8,2,0)*L691),0)</f>
        <v>4.7859399691046125</v>
      </c>
    </row>
    <row r="692" spans="1:14" x14ac:dyDescent="0.75">
      <c r="A692" s="72" t="s">
        <v>222</v>
      </c>
      <c r="B692" s="69" t="s">
        <v>36</v>
      </c>
      <c r="C692" s="69" t="s">
        <v>7831</v>
      </c>
      <c r="D692" s="69" t="s">
        <v>38</v>
      </c>
      <c r="E692" s="69" t="s">
        <v>53</v>
      </c>
      <c r="F692" s="69" t="s">
        <v>7830</v>
      </c>
      <c r="G692" s="69" t="s">
        <v>179</v>
      </c>
      <c r="H692" s="69" t="s">
        <v>180</v>
      </c>
      <c r="I692" s="69" t="s">
        <v>127</v>
      </c>
      <c r="J692" s="69" t="s">
        <v>128</v>
      </c>
      <c r="K692" s="70">
        <v>8</v>
      </c>
      <c r="L692" s="70">
        <v>8</v>
      </c>
      <c r="M692" s="71" t="str">
        <f>VLOOKUP(A692,'Item Master'!$A:$D,4,0)</f>
        <v>BK</v>
      </c>
      <c r="N692" s="71">
        <f>IFERROR((VLOOKUP(M692,'UK Freight Rate'!$B$4:$C$8,2,0)*L692),0)</f>
        <v>4.7859399691046125</v>
      </c>
    </row>
    <row r="693" spans="1:14" x14ac:dyDescent="0.75">
      <c r="A693" s="72" t="s">
        <v>222</v>
      </c>
      <c r="B693" s="69" t="s">
        <v>36</v>
      </c>
      <c r="C693" s="69" t="s">
        <v>7825</v>
      </c>
      <c r="D693" s="69" t="s">
        <v>38</v>
      </c>
      <c r="E693" s="69" t="s">
        <v>53</v>
      </c>
      <c r="F693" s="69" t="s">
        <v>7824</v>
      </c>
      <c r="G693" s="69" t="s">
        <v>147</v>
      </c>
      <c r="H693" s="69" t="s">
        <v>148</v>
      </c>
      <c r="I693" s="69" t="s">
        <v>127</v>
      </c>
      <c r="J693" s="69" t="s">
        <v>128</v>
      </c>
      <c r="K693" s="70">
        <v>192</v>
      </c>
      <c r="L693" s="70">
        <v>192</v>
      </c>
      <c r="M693" s="71" t="str">
        <f>VLOOKUP(A693,'Item Master'!$A:$D,4,0)</f>
        <v>BK</v>
      </c>
      <c r="N693" s="71">
        <f>IFERROR((VLOOKUP(M693,'UK Freight Rate'!$B$4:$C$8,2,0)*L693),0)</f>
        <v>114.8625592585107</v>
      </c>
    </row>
    <row r="694" spans="1:14" x14ac:dyDescent="0.75">
      <c r="A694" s="72" t="s">
        <v>222</v>
      </c>
      <c r="B694" s="69" t="s">
        <v>36</v>
      </c>
      <c r="C694" s="69" t="s">
        <v>7823</v>
      </c>
      <c r="D694" s="69" t="s">
        <v>38</v>
      </c>
      <c r="E694" s="69" t="s">
        <v>53</v>
      </c>
      <c r="F694" s="69" t="s">
        <v>7822</v>
      </c>
      <c r="G694" s="69" t="s">
        <v>183</v>
      </c>
      <c r="H694" s="69" t="s">
        <v>184</v>
      </c>
      <c r="I694" s="69" t="s">
        <v>127</v>
      </c>
      <c r="J694" s="69" t="s">
        <v>128</v>
      </c>
      <c r="K694" s="70">
        <v>8</v>
      </c>
      <c r="L694" s="70">
        <v>8</v>
      </c>
      <c r="M694" s="71" t="str">
        <f>VLOOKUP(A694,'Item Master'!$A:$D,4,0)</f>
        <v>BK</v>
      </c>
      <c r="N694" s="71">
        <f>IFERROR((VLOOKUP(M694,'UK Freight Rate'!$B$4:$C$8,2,0)*L694),0)</f>
        <v>4.7859399691046125</v>
      </c>
    </row>
    <row r="695" spans="1:14" x14ac:dyDescent="0.75">
      <c r="A695" s="72" t="s">
        <v>222</v>
      </c>
      <c r="B695" s="69" t="s">
        <v>36</v>
      </c>
      <c r="C695" s="69" t="s">
        <v>7817</v>
      </c>
      <c r="D695" s="69" t="s">
        <v>38</v>
      </c>
      <c r="E695" s="69" t="s">
        <v>53</v>
      </c>
      <c r="F695" s="69" t="s">
        <v>7816</v>
      </c>
      <c r="G695" s="69" t="s">
        <v>145</v>
      </c>
      <c r="H695" s="69" t="s">
        <v>146</v>
      </c>
      <c r="I695" s="69" t="s">
        <v>127</v>
      </c>
      <c r="J695" s="69" t="s">
        <v>128</v>
      </c>
      <c r="K695" s="70">
        <v>8</v>
      </c>
      <c r="L695" s="70">
        <v>8</v>
      </c>
      <c r="M695" s="71" t="str">
        <f>VLOOKUP(A695,'Item Master'!$A:$D,4,0)</f>
        <v>BK</v>
      </c>
      <c r="N695" s="71">
        <f>IFERROR((VLOOKUP(M695,'UK Freight Rate'!$B$4:$C$8,2,0)*L695),0)</f>
        <v>4.7859399691046125</v>
      </c>
    </row>
    <row r="696" spans="1:14" x14ac:dyDescent="0.75">
      <c r="A696" s="72" t="s">
        <v>222</v>
      </c>
      <c r="B696" s="69" t="s">
        <v>36</v>
      </c>
      <c r="C696" s="69" t="s">
        <v>8013</v>
      </c>
      <c r="D696" s="69" t="s">
        <v>38</v>
      </c>
      <c r="E696" s="69" t="s">
        <v>53</v>
      </c>
      <c r="F696" s="69" t="s">
        <v>8012</v>
      </c>
      <c r="G696" s="69" t="s">
        <v>4648</v>
      </c>
      <c r="H696" s="69" t="s">
        <v>4647</v>
      </c>
      <c r="I696" s="69" t="s">
        <v>127</v>
      </c>
      <c r="J696" s="69" t="s">
        <v>128</v>
      </c>
      <c r="K696" s="70">
        <v>24</v>
      </c>
      <c r="L696" s="70">
        <v>24</v>
      </c>
      <c r="M696" s="71" t="str">
        <f>VLOOKUP(A696,'Item Master'!$A:$D,4,0)</f>
        <v>BK</v>
      </c>
      <c r="N696" s="71">
        <f>IFERROR((VLOOKUP(M696,'UK Freight Rate'!$B$4:$C$8,2,0)*L696),0)</f>
        <v>14.357819907313838</v>
      </c>
    </row>
    <row r="697" spans="1:14" x14ac:dyDescent="0.75">
      <c r="A697" s="72" t="s">
        <v>222</v>
      </c>
      <c r="B697" s="69" t="s">
        <v>36</v>
      </c>
      <c r="C697" s="69" t="s">
        <v>8011</v>
      </c>
      <c r="D697" s="69" t="s">
        <v>38</v>
      </c>
      <c r="E697" s="69" t="s">
        <v>53</v>
      </c>
      <c r="F697" s="69" t="s">
        <v>8010</v>
      </c>
      <c r="G697" s="69" t="s">
        <v>210</v>
      </c>
      <c r="H697" s="69" t="s">
        <v>211</v>
      </c>
      <c r="I697" s="69" t="s">
        <v>127</v>
      </c>
      <c r="J697" s="69" t="s">
        <v>128</v>
      </c>
      <c r="K697" s="70">
        <v>8</v>
      </c>
      <c r="L697" s="70">
        <v>8</v>
      </c>
      <c r="M697" s="71" t="str">
        <f>VLOOKUP(A697,'Item Master'!$A:$D,4,0)</f>
        <v>BK</v>
      </c>
      <c r="N697" s="71">
        <f>IFERROR((VLOOKUP(M697,'UK Freight Rate'!$B$4:$C$8,2,0)*L697),0)</f>
        <v>4.7859399691046125</v>
      </c>
    </row>
    <row r="698" spans="1:14" x14ac:dyDescent="0.75">
      <c r="A698" s="72" t="s">
        <v>222</v>
      </c>
      <c r="B698" s="69" t="s">
        <v>36</v>
      </c>
      <c r="C698" s="69" t="s">
        <v>7795</v>
      </c>
      <c r="D698" s="69" t="s">
        <v>38</v>
      </c>
      <c r="E698" s="69" t="s">
        <v>53</v>
      </c>
      <c r="F698" s="69" t="s">
        <v>7794</v>
      </c>
      <c r="G698" s="69" t="s">
        <v>193</v>
      </c>
      <c r="H698" s="69" t="s">
        <v>194</v>
      </c>
      <c r="I698" s="69" t="s">
        <v>127</v>
      </c>
      <c r="J698" s="69" t="s">
        <v>128</v>
      </c>
      <c r="K698" s="70">
        <v>16</v>
      </c>
      <c r="L698" s="70">
        <v>16</v>
      </c>
      <c r="M698" s="71" t="str">
        <f>VLOOKUP(A698,'Item Master'!$A:$D,4,0)</f>
        <v>BK</v>
      </c>
      <c r="N698" s="71">
        <f>IFERROR((VLOOKUP(M698,'UK Freight Rate'!$B$4:$C$8,2,0)*L698),0)</f>
        <v>9.571879938209225</v>
      </c>
    </row>
    <row r="699" spans="1:14" x14ac:dyDescent="0.75">
      <c r="A699" s="72" t="s">
        <v>222</v>
      </c>
      <c r="B699" s="69" t="s">
        <v>36</v>
      </c>
      <c r="C699" s="69" t="s">
        <v>7793</v>
      </c>
      <c r="D699" s="69" t="s">
        <v>38</v>
      </c>
      <c r="E699" s="69" t="s">
        <v>53</v>
      </c>
      <c r="F699" s="69" t="s">
        <v>7792</v>
      </c>
      <c r="G699" s="69" t="s">
        <v>7094</v>
      </c>
      <c r="H699" s="69" t="s">
        <v>7093</v>
      </c>
      <c r="I699" s="69" t="s">
        <v>127</v>
      </c>
      <c r="J699" s="69" t="s">
        <v>128</v>
      </c>
      <c r="K699" s="70">
        <v>16</v>
      </c>
      <c r="L699" s="70">
        <v>16</v>
      </c>
      <c r="M699" s="71" t="str">
        <f>VLOOKUP(A699,'Item Master'!$A:$D,4,0)</f>
        <v>BK</v>
      </c>
      <c r="N699" s="71">
        <f>IFERROR((VLOOKUP(M699,'UK Freight Rate'!$B$4:$C$8,2,0)*L699),0)</f>
        <v>9.571879938209225</v>
      </c>
    </row>
    <row r="700" spans="1:14" x14ac:dyDescent="0.75">
      <c r="A700" s="72" t="s">
        <v>222</v>
      </c>
      <c r="B700" s="69" t="s">
        <v>36</v>
      </c>
      <c r="C700" s="69" t="s">
        <v>7791</v>
      </c>
      <c r="D700" s="69" t="s">
        <v>38</v>
      </c>
      <c r="E700" s="69" t="s">
        <v>53</v>
      </c>
      <c r="F700" s="69" t="s">
        <v>7790</v>
      </c>
      <c r="G700" s="69" t="s">
        <v>208</v>
      </c>
      <c r="H700" s="69" t="s">
        <v>209</v>
      </c>
      <c r="I700" s="69" t="s">
        <v>127</v>
      </c>
      <c r="J700" s="69" t="s">
        <v>128</v>
      </c>
      <c r="K700" s="70">
        <v>192</v>
      </c>
      <c r="L700" s="70">
        <v>192</v>
      </c>
      <c r="M700" s="71" t="str">
        <f>VLOOKUP(A700,'Item Master'!$A:$D,4,0)</f>
        <v>BK</v>
      </c>
      <c r="N700" s="71">
        <f>IFERROR((VLOOKUP(M700,'UK Freight Rate'!$B$4:$C$8,2,0)*L700),0)</f>
        <v>114.8625592585107</v>
      </c>
    </row>
    <row r="701" spans="1:14" x14ac:dyDescent="0.75">
      <c r="A701" s="72" t="s">
        <v>222</v>
      </c>
      <c r="B701" s="69" t="s">
        <v>36</v>
      </c>
      <c r="C701" s="69" t="s">
        <v>7781</v>
      </c>
      <c r="D701" s="69" t="s">
        <v>38</v>
      </c>
      <c r="E701" s="69" t="s">
        <v>53</v>
      </c>
      <c r="F701" s="69" t="s">
        <v>7780</v>
      </c>
      <c r="G701" s="69" t="s">
        <v>126</v>
      </c>
      <c r="H701" s="69" t="s">
        <v>4640</v>
      </c>
      <c r="I701" s="69" t="s">
        <v>127</v>
      </c>
      <c r="J701" s="69" t="s">
        <v>128</v>
      </c>
      <c r="K701" s="70">
        <v>8</v>
      </c>
      <c r="L701" s="70">
        <v>8</v>
      </c>
      <c r="M701" s="71" t="str">
        <f>VLOOKUP(A701,'Item Master'!$A:$D,4,0)</f>
        <v>BK</v>
      </c>
      <c r="N701" s="71">
        <f>IFERROR((VLOOKUP(M701,'UK Freight Rate'!$B$4:$C$8,2,0)*L701),0)</f>
        <v>4.7859399691046125</v>
      </c>
    </row>
    <row r="702" spans="1:14" x14ac:dyDescent="0.75">
      <c r="A702" s="72" t="s">
        <v>222</v>
      </c>
      <c r="B702" s="69" t="s">
        <v>36</v>
      </c>
      <c r="C702" s="69" t="s">
        <v>8069</v>
      </c>
      <c r="D702" s="69" t="s">
        <v>38</v>
      </c>
      <c r="E702" s="69" t="s">
        <v>53</v>
      </c>
      <c r="F702" s="69" t="s">
        <v>8068</v>
      </c>
      <c r="G702" s="69" t="s">
        <v>4764</v>
      </c>
      <c r="H702" s="69" t="s">
        <v>4763</v>
      </c>
      <c r="I702" s="69" t="s">
        <v>127</v>
      </c>
      <c r="J702" s="69" t="s">
        <v>128</v>
      </c>
      <c r="K702" s="70">
        <v>8</v>
      </c>
      <c r="L702" s="70">
        <v>8</v>
      </c>
      <c r="M702" s="71" t="str">
        <f>VLOOKUP(A702,'Item Master'!$A:$D,4,0)</f>
        <v>BK</v>
      </c>
      <c r="N702" s="71">
        <f>IFERROR((VLOOKUP(M702,'UK Freight Rate'!$B$4:$C$8,2,0)*L702),0)</f>
        <v>4.7859399691046125</v>
      </c>
    </row>
    <row r="703" spans="1:14" x14ac:dyDescent="0.75">
      <c r="A703" s="72" t="s">
        <v>222</v>
      </c>
      <c r="B703" s="69" t="s">
        <v>36</v>
      </c>
      <c r="C703" s="69" t="s">
        <v>7777</v>
      </c>
      <c r="D703" s="69" t="s">
        <v>38</v>
      </c>
      <c r="E703" s="69" t="s">
        <v>53</v>
      </c>
      <c r="F703" s="69" t="s">
        <v>7776</v>
      </c>
      <c r="G703" s="69" t="s">
        <v>6992</v>
      </c>
      <c r="H703" s="69" t="s">
        <v>6991</v>
      </c>
      <c r="I703" s="69" t="s">
        <v>127</v>
      </c>
      <c r="J703" s="69" t="s">
        <v>128</v>
      </c>
      <c r="K703" s="70">
        <v>8</v>
      </c>
      <c r="L703" s="70">
        <v>8</v>
      </c>
      <c r="M703" s="71" t="str">
        <f>VLOOKUP(A703,'Item Master'!$A:$D,4,0)</f>
        <v>BK</v>
      </c>
      <c r="N703" s="71">
        <f>IFERROR((VLOOKUP(M703,'UK Freight Rate'!$B$4:$C$8,2,0)*L703),0)</f>
        <v>4.7859399691046125</v>
      </c>
    </row>
    <row r="704" spans="1:14" x14ac:dyDescent="0.75">
      <c r="A704" s="72" t="s">
        <v>222</v>
      </c>
      <c r="B704" s="69" t="s">
        <v>36</v>
      </c>
      <c r="C704" s="69" t="s">
        <v>7775</v>
      </c>
      <c r="D704" s="69" t="s">
        <v>38</v>
      </c>
      <c r="E704" s="69" t="s">
        <v>53</v>
      </c>
      <c r="F704" s="69" t="s">
        <v>7774</v>
      </c>
      <c r="G704" s="69" t="s">
        <v>165</v>
      </c>
      <c r="H704" s="69" t="s">
        <v>166</v>
      </c>
      <c r="I704" s="69" t="s">
        <v>127</v>
      </c>
      <c r="J704" s="69" t="s">
        <v>128</v>
      </c>
      <c r="K704" s="70">
        <v>8</v>
      </c>
      <c r="L704" s="70">
        <v>8</v>
      </c>
      <c r="M704" s="71" t="str">
        <f>VLOOKUP(A704,'Item Master'!$A:$D,4,0)</f>
        <v>BK</v>
      </c>
      <c r="N704" s="71">
        <f>IFERROR((VLOOKUP(M704,'UK Freight Rate'!$B$4:$C$8,2,0)*L704),0)</f>
        <v>4.7859399691046125</v>
      </c>
    </row>
    <row r="705" spans="1:14" x14ac:dyDescent="0.75">
      <c r="A705" s="72" t="s">
        <v>222</v>
      </c>
      <c r="B705" s="69" t="s">
        <v>36</v>
      </c>
      <c r="C705" s="69" t="s">
        <v>7767</v>
      </c>
      <c r="D705" s="69" t="s">
        <v>38</v>
      </c>
      <c r="E705" s="69" t="s">
        <v>53</v>
      </c>
      <c r="F705" s="69" t="s">
        <v>7766</v>
      </c>
      <c r="G705" s="69" t="s">
        <v>7765</v>
      </c>
      <c r="H705" s="69" t="s">
        <v>7764</v>
      </c>
      <c r="I705" s="69" t="s">
        <v>127</v>
      </c>
      <c r="J705" s="69" t="s">
        <v>128</v>
      </c>
      <c r="K705" s="70">
        <v>8</v>
      </c>
      <c r="L705" s="70">
        <v>8</v>
      </c>
      <c r="M705" s="71" t="str">
        <f>VLOOKUP(A705,'Item Master'!$A:$D,4,0)</f>
        <v>BK</v>
      </c>
      <c r="N705" s="71">
        <f>IFERROR((VLOOKUP(M705,'UK Freight Rate'!$B$4:$C$8,2,0)*L705),0)</f>
        <v>4.7859399691046125</v>
      </c>
    </row>
    <row r="706" spans="1:14" x14ac:dyDescent="0.75">
      <c r="A706" s="72" t="s">
        <v>222</v>
      </c>
      <c r="B706" s="69" t="s">
        <v>36</v>
      </c>
      <c r="C706" s="69" t="s">
        <v>7763</v>
      </c>
      <c r="D706" s="69" t="s">
        <v>38</v>
      </c>
      <c r="E706" s="69" t="s">
        <v>53</v>
      </c>
      <c r="F706" s="69" t="s">
        <v>7762</v>
      </c>
      <c r="G706" s="69" t="s">
        <v>129</v>
      </c>
      <c r="H706" s="69" t="s">
        <v>130</v>
      </c>
      <c r="I706" s="69" t="s">
        <v>127</v>
      </c>
      <c r="J706" s="69" t="s">
        <v>128</v>
      </c>
      <c r="K706" s="70">
        <v>48</v>
      </c>
      <c r="L706" s="70">
        <v>48</v>
      </c>
      <c r="M706" s="71" t="str">
        <f>VLOOKUP(A706,'Item Master'!$A:$D,4,0)</f>
        <v>BK</v>
      </c>
      <c r="N706" s="71">
        <f>IFERROR((VLOOKUP(M706,'UK Freight Rate'!$B$4:$C$8,2,0)*L706),0)</f>
        <v>28.715639814627675</v>
      </c>
    </row>
    <row r="707" spans="1:14" x14ac:dyDescent="0.75">
      <c r="A707" s="72" t="s">
        <v>222</v>
      </c>
      <c r="B707" s="69" t="s">
        <v>36</v>
      </c>
      <c r="C707" s="69" t="s">
        <v>7755</v>
      </c>
      <c r="D707" s="69" t="s">
        <v>38</v>
      </c>
      <c r="E707" s="69" t="s">
        <v>53</v>
      </c>
      <c r="F707" s="69" t="s">
        <v>7754</v>
      </c>
      <c r="G707" s="69" t="s">
        <v>216</v>
      </c>
      <c r="H707" s="69" t="s">
        <v>217</v>
      </c>
      <c r="I707" s="69" t="s">
        <v>127</v>
      </c>
      <c r="J707" s="69" t="s">
        <v>128</v>
      </c>
      <c r="K707" s="70">
        <v>8</v>
      </c>
      <c r="L707" s="70">
        <v>8</v>
      </c>
      <c r="M707" s="71" t="str">
        <f>VLOOKUP(A707,'Item Master'!$A:$D,4,0)</f>
        <v>BK</v>
      </c>
      <c r="N707" s="71">
        <f>IFERROR((VLOOKUP(M707,'UK Freight Rate'!$B$4:$C$8,2,0)*L707),0)</f>
        <v>4.7859399691046125</v>
      </c>
    </row>
    <row r="708" spans="1:14" x14ac:dyDescent="0.75">
      <c r="A708" s="72" t="s">
        <v>222</v>
      </c>
      <c r="B708" s="69" t="s">
        <v>36</v>
      </c>
      <c r="C708" s="69" t="s">
        <v>8005</v>
      </c>
      <c r="D708" s="69" t="s">
        <v>38</v>
      </c>
      <c r="E708" s="69" t="s">
        <v>53</v>
      </c>
      <c r="F708" s="69" t="s">
        <v>8004</v>
      </c>
      <c r="G708" s="69" t="s">
        <v>7304</v>
      </c>
      <c r="H708" s="69" t="s">
        <v>7303</v>
      </c>
      <c r="I708" s="69" t="s">
        <v>127</v>
      </c>
      <c r="J708" s="69" t="s">
        <v>128</v>
      </c>
      <c r="K708" s="70">
        <v>8</v>
      </c>
      <c r="L708" s="70">
        <v>8</v>
      </c>
      <c r="M708" s="71" t="str">
        <f>VLOOKUP(A708,'Item Master'!$A:$D,4,0)</f>
        <v>BK</v>
      </c>
      <c r="N708" s="71">
        <f>IFERROR((VLOOKUP(M708,'UK Freight Rate'!$B$4:$C$8,2,0)*L708),0)</f>
        <v>4.7859399691046125</v>
      </c>
    </row>
    <row r="709" spans="1:14" x14ac:dyDescent="0.75">
      <c r="A709" s="72" t="s">
        <v>222</v>
      </c>
      <c r="B709" s="69" t="s">
        <v>36</v>
      </c>
      <c r="C709" s="69" t="s">
        <v>8003</v>
      </c>
      <c r="D709" s="69" t="s">
        <v>38</v>
      </c>
      <c r="E709" s="69" t="s">
        <v>53</v>
      </c>
      <c r="F709" s="69" t="s">
        <v>8002</v>
      </c>
      <c r="G709" s="69" t="s">
        <v>133</v>
      </c>
      <c r="H709" s="69" t="s">
        <v>134</v>
      </c>
      <c r="I709" s="69" t="s">
        <v>127</v>
      </c>
      <c r="J709" s="69" t="s">
        <v>128</v>
      </c>
      <c r="K709" s="70">
        <v>8</v>
      </c>
      <c r="L709" s="70">
        <v>8</v>
      </c>
      <c r="M709" s="71" t="str">
        <f>VLOOKUP(A709,'Item Master'!$A:$D,4,0)</f>
        <v>BK</v>
      </c>
      <c r="N709" s="71">
        <f>IFERROR((VLOOKUP(M709,'UK Freight Rate'!$B$4:$C$8,2,0)*L709),0)</f>
        <v>4.7859399691046125</v>
      </c>
    </row>
    <row r="710" spans="1:14" x14ac:dyDescent="0.75">
      <c r="A710" s="72" t="s">
        <v>222</v>
      </c>
      <c r="B710" s="69" t="s">
        <v>36</v>
      </c>
      <c r="C710" s="69" t="s">
        <v>7999</v>
      </c>
      <c r="D710" s="69" t="s">
        <v>38</v>
      </c>
      <c r="E710" s="69" t="s">
        <v>53</v>
      </c>
      <c r="F710" s="69" t="s">
        <v>7998</v>
      </c>
      <c r="G710" s="69" t="s">
        <v>153</v>
      </c>
      <c r="H710" s="69" t="s">
        <v>154</v>
      </c>
      <c r="I710" s="69" t="s">
        <v>127</v>
      </c>
      <c r="J710" s="69" t="s">
        <v>128</v>
      </c>
      <c r="K710" s="70">
        <v>16</v>
      </c>
      <c r="L710" s="70">
        <v>16</v>
      </c>
      <c r="M710" s="71" t="str">
        <f>VLOOKUP(A710,'Item Master'!$A:$D,4,0)</f>
        <v>BK</v>
      </c>
      <c r="N710" s="71">
        <f>IFERROR((VLOOKUP(M710,'UK Freight Rate'!$B$4:$C$8,2,0)*L710),0)</f>
        <v>9.571879938209225</v>
      </c>
    </row>
    <row r="711" spans="1:14" x14ac:dyDescent="0.75">
      <c r="A711" s="72" t="s">
        <v>222</v>
      </c>
      <c r="B711" s="69" t="s">
        <v>36</v>
      </c>
      <c r="C711" s="69" t="s">
        <v>7729</v>
      </c>
      <c r="D711" s="69" t="s">
        <v>38</v>
      </c>
      <c r="E711" s="69" t="s">
        <v>53</v>
      </c>
      <c r="F711" s="69" t="s">
        <v>7728</v>
      </c>
      <c r="G711" s="69" t="s">
        <v>7727</v>
      </c>
      <c r="H711" s="69" t="s">
        <v>7726</v>
      </c>
      <c r="I711" s="69" t="s">
        <v>127</v>
      </c>
      <c r="J711" s="69" t="s">
        <v>128</v>
      </c>
      <c r="K711" s="70">
        <v>16</v>
      </c>
      <c r="L711" s="70">
        <v>16</v>
      </c>
      <c r="M711" s="71" t="str">
        <f>VLOOKUP(A711,'Item Master'!$A:$D,4,0)</f>
        <v>BK</v>
      </c>
      <c r="N711" s="71">
        <f>IFERROR((VLOOKUP(M711,'UK Freight Rate'!$B$4:$C$8,2,0)*L711),0)</f>
        <v>9.571879938209225</v>
      </c>
    </row>
    <row r="712" spans="1:14" x14ac:dyDescent="0.75">
      <c r="A712" s="72" t="s">
        <v>222</v>
      </c>
      <c r="B712" s="69" t="s">
        <v>36</v>
      </c>
      <c r="C712" s="69" t="s">
        <v>7723</v>
      </c>
      <c r="D712" s="69" t="s">
        <v>38</v>
      </c>
      <c r="E712" s="69" t="s">
        <v>53</v>
      </c>
      <c r="F712" s="69" t="s">
        <v>7722</v>
      </c>
      <c r="G712" s="69" t="s">
        <v>145</v>
      </c>
      <c r="H712" s="69" t="s">
        <v>146</v>
      </c>
      <c r="I712" s="69" t="s">
        <v>127</v>
      </c>
      <c r="J712" s="69" t="s">
        <v>128</v>
      </c>
      <c r="K712" s="70">
        <v>8</v>
      </c>
      <c r="L712" s="70">
        <v>8</v>
      </c>
      <c r="M712" s="71" t="str">
        <f>VLOOKUP(A712,'Item Master'!$A:$D,4,0)</f>
        <v>BK</v>
      </c>
      <c r="N712" s="71">
        <f>IFERROR((VLOOKUP(M712,'UK Freight Rate'!$B$4:$C$8,2,0)*L712),0)</f>
        <v>4.7859399691046125</v>
      </c>
    </row>
    <row r="713" spans="1:14" x14ac:dyDescent="0.75">
      <c r="A713" s="72" t="s">
        <v>222</v>
      </c>
      <c r="B713" s="69" t="s">
        <v>36</v>
      </c>
      <c r="C713" s="69" t="s">
        <v>7713</v>
      </c>
      <c r="D713" s="69" t="s">
        <v>38</v>
      </c>
      <c r="E713" s="69" t="s">
        <v>53</v>
      </c>
      <c r="F713" s="69" t="s">
        <v>7712</v>
      </c>
      <c r="G713" s="69" t="s">
        <v>157</v>
      </c>
      <c r="H713" s="69" t="s">
        <v>158</v>
      </c>
      <c r="I713" s="69" t="s">
        <v>127</v>
      </c>
      <c r="J713" s="69" t="s">
        <v>128</v>
      </c>
      <c r="K713" s="70">
        <v>48</v>
      </c>
      <c r="L713" s="70">
        <v>48</v>
      </c>
      <c r="M713" s="71" t="str">
        <f>VLOOKUP(A713,'Item Master'!$A:$D,4,0)</f>
        <v>BK</v>
      </c>
      <c r="N713" s="71">
        <f>IFERROR((VLOOKUP(M713,'UK Freight Rate'!$B$4:$C$8,2,0)*L713),0)</f>
        <v>28.715639814627675</v>
      </c>
    </row>
    <row r="714" spans="1:14" x14ac:dyDescent="0.75">
      <c r="A714" s="72" t="s">
        <v>222</v>
      </c>
      <c r="B714" s="69" t="s">
        <v>36</v>
      </c>
      <c r="C714" s="69" t="s">
        <v>8105</v>
      </c>
      <c r="D714" s="69" t="s">
        <v>38</v>
      </c>
      <c r="E714" s="69" t="s">
        <v>53</v>
      </c>
      <c r="F714" s="69" t="s">
        <v>8104</v>
      </c>
      <c r="G714" s="69" t="s">
        <v>7771</v>
      </c>
      <c r="H714" s="69" t="s">
        <v>7770</v>
      </c>
      <c r="I714" s="69" t="s">
        <v>127</v>
      </c>
      <c r="J714" s="69" t="s">
        <v>128</v>
      </c>
      <c r="K714" s="70">
        <v>96</v>
      </c>
      <c r="L714" s="70">
        <v>96</v>
      </c>
      <c r="M714" s="71" t="str">
        <f>VLOOKUP(A714,'Item Master'!$A:$D,4,0)</f>
        <v>BK</v>
      </c>
      <c r="N714" s="71">
        <f>IFERROR((VLOOKUP(M714,'UK Freight Rate'!$B$4:$C$8,2,0)*L714),0)</f>
        <v>57.43127962925535</v>
      </c>
    </row>
    <row r="715" spans="1:14" x14ac:dyDescent="0.75">
      <c r="A715" s="72" t="s">
        <v>222</v>
      </c>
      <c r="B715" s="69" t="s">
        <v>36</v>
      </c>
      <c r="C715" s="69" t="s">
        <v>7695</v>
      </c>
      <c r="D715" s="69" t="s">
        <v>38</v>
      </c>
      <c r="E715" s="69" t="s">
        <v>53</v>
      </c>
      <c r="F715" s="69" t="s">
        <v>7694</v>
      </c>
      <c r="G715" s="69" t="s">
        <v>157</v>
      </c>
      <c r="H715" s="69" t="s">
        <v>158</v>
      </c>
      <c r="I715" s="69" t="s">
        <v>127</v>
      </c>
      <c r="J715" s="69" t="s">
        <v>128</v>
      </c>
      <c r="K715" s="70">
        <v>48</v>
      </c>
      <c r="L715" s="70">
        <v>48</v>
      </c>
      <c r="M715" s="71" t="str">
        <f>VLOOKUP(A715,'Item Master'!$A:$D,4,0)</f>
        <v>BK</v>
      </c>
      <c r="N715" s="71">
        <f>IFERROR((VLOOKUP(M715,'UK Freight Rate'!$B$4:$C$8,2,0)*L715),0)</f>
        <v>28.715639814627675</v>
      </c>
    </row>
    <row r="716" spans="1:14" x14ac:dyDescent="0.75">
      <c r="A716" s="72" t="s">
        <v>222</v>
      </c>
      <c r="B716" s="69" t="s">
        <v>36</v>
      </c>
      <c r="C716" s="69" t="s">
        <v>7693</v>
      </c>
      <c r="D716" s="69" t="s">
        <v>38</v>
      </c>
      <c r="E716" s="69" t="s">
        <v>53</v>
      </c>
      <c r="F716" s="69" t="s">
        <v>7692</v>
      </c>
      <c r="G716" s="69" t="s">
        <v>7204</v>
      </c>
      <c r="H716" s="69" t="s">
        <v>7203</v>
      </c>
      <c r="I716" s="69" t="s">
        <v>127</v>
      </c>
      <c r="J716" s="69" t="s">
        <v>128</v>
      </c>
      <c r="K716" s="70">
        <v>16</v>
      </c>
      <c r="L716" s="70">
        <v>16</v>
      </c>
      <c r="M716" s="71" t="str">
        <f>VLOOKUP(A716,'Item Master'!$A:$D,4,0)</f>
        <v>BK</v>
      </c>
      <c r="N716" s="71">
        <f>IFERROR((VLOOKUP(M716,'UK Freight Rate'!$B$4:$C$8,2,0)*L716),0)</f>
        <v>9.571879938209225</v>
      </c>
    </row>
    <row r="717" spans="1:14" x14ac:dyDescent="0.75">
      <c r="A717" s="72" t="s">
        <v>222</v>
      </c>
      <c r="B717" s="69" t="s">
        <v>36</v>
      </c>
      <c r="C717" s="69" t="s">
        <v>7995</v>
      </c>
      <c r="D717" s="69" t="s">
        <v>38</v>
      </c>
      <c r="E717" s="69" t="s">
        <v>53</v>
      </c>
      <c r="F717" s="69" t="s">
        <v>7994</v>
      </c>
      <c r="G717" s="69" t="s">
        <v>4433</v>
      </c>
      <c r="H717" s="69" t="s">
        <v>4432</v>
      </c>
      <c r="I717" s="69" t="s">
        <v>127</v>
      </c>
      <c r="J717" s="69" t="s">
        <v>128</v>
      </c>
      <c r="K717" s="70">
        <v>8</v>
      </c>
      <c r="L717" s="70">
        <v>8</v>
      </c>
      <c r="M717" s="71" t="str">
        <f>VLOOKUP(A717,'Item Master'!$A:$D,4,0)</f>
        <v>BK</v>
      </c>
      <c r="N717" s="71">
        <f>IFERROR((VLOOKUP(M717,'UK Freight Rate'!$B$4:$C$8,2,0)*L717),0)</f>
        <v>4.7859399691046125</v>
      </c>
    </row>
    <row r="718" spans="1:14" x14ac:dyDescent="0.75">
      <c r="A718" s="72" t="s">
        <v>222</v>
      </c>
      <c r="B718" s="69" t="s">
        <v>36</v>
      </c>
      <c r="C718" s="69" t="s">
        <v>7675</v>
      </c>
      <c r="D718" s="69" t="s">
        <v>38</v>
      </c>
      <c r="E718" s="69" t="s">
        <v>53</v>
      </c>
      <c r="F718" s="69" t="s">
        <v>7674</v>
      </c>
      <c r="G718" s="69" t="s">
        <v>175</v>
      </c>
      <c r="H718" s="69" t="s">
        <v>176</v>
      </c>
      <c r="I718" s="69" t="s">
        <v>127</v>
      </c>
      <c r="J718" s="69" t="s">
        <v>128</v>
      </c>
      <c r="K718" s="70">
        <v>8</v>
      </c>
      <c r="L718" s="70">
        <v>8</v>
      </c>
      <c r="M718" s="71" t="str">
        <f>VLOOKUP(A718,'Item Master'!$A:$D,4,0)</f>
        <v>BK</v>
      </c>
      <c r="N718" s="71">
        <f>IFERROR((VLOOKUP(M718,'UK Freight Rate'!$B$4:$C$8,2,0)*L718),0)</f>
        <v>4.7859399691046125</v>
      </c>
    </row>
    <row r="719" spans="1:14" x14ac:dyDescent="0.75">
      <c r="A719" s="72" t="s">
        <v>222</v>
      </c>
      <c r="B719" s="69" t="s">
        <v>36</v>
      </c>
      <c r="C719" s="69" t="s">
        <v>7667</v>
      </c>
      <c r="D719" s="69" t="s">
        <v>38</v>
      </c>
      <c r="E719" s="69" t="s">
        <v>53</v>
      </c>
      <c r="F719" s="69" t="s">
        <v>7666</v>
      </c>
      <c r="G719" s="69" t="s">
        <v>133</v>
      </c>
      <c r="H719" s="69" t="s">
        <v>134</v>
      </c>
      <c r="I719" s="69" t="s">
        <v>127</v>
      </c>
      <c r="J719" s="69" t="s">
        <v>128</v>
      </c>
      <c r="K719" s="70">
        <v>16</v>
      </c>
      <c r="L719" s="70">
        <v>16</v>
      </c>
      <c r="M719" s="71" t="str">
        <f>VLOOKUP(A719,'Item Master'!$A:$D,4,0)</f>
        <v>BK</v>
      </c>
      <c r="N719" s="71">
        <f>IFERROR((VLOOKUP(M719,'UK Freight Rate'!$B$4:$C$8,2,0)*L719),0)</f>
        <v>9.571879938209225</v>
      </c>
    </row>
    <row r="720" spans="1:14" x14ac:dyDescent="0.75">
      <c r="A720" s="72" t="s">
        <v>222</v>
      </c>
      <c r="B720" s="69" t="s">
        <v>36</v>
      </c>
      <c r="C720" s="69" t="s">
        <v>7665</v>
      </c>
      <c r="D720" s="69" t="s">
        <v>38</v>
      </c>
      <c r="E720" s="69" t="s">
        <v>53</v>
      </c>
      <c r="F720" s="69" t="s">
        <v>7664</v>
      </c>
      <c r="G720" s="69" t="s">
        <v>165</v>
      </c>
      <c r="H720" s="69" t="s">
        <v>166</v>
      </c>
      <c r="I720" s="69" t="s">
        <v>127</v>
      </c>
      <c r="J720" s="69" t="s">
        <v>128</v>
      </c>
      <c r="K720" s="70">
        <v>8</v>
      </c>
      <c r="L720" s="70">
        <v>8</v>
      </c>
      <c r="M720" s="71" t="str">
        <f>VLOOKUP(A720,'Item Master'!$A:$D,4,0)</f>
        <v>BK</v>
      </c>
      <c r="N720" s="71">
        <f>IFERROR((VLOOKUP(M720,'UK Freight Rate'!$B$4:$C$8,2,0)*L720),0)</f>
        <v>4.7859399691046125</v>
      </c>
    </row>
    <row r="721" spans="1:14" x14ac:dyDescent="0.75">
      <c r="A721" s="72" t="s">
        <v>222</v>
      </c>
      <c r="B721" s="69" t="s">
        <v>36</v>
      </c>
      <c r="C721" s="69" t="s">
        <v>7655</v>
      </c>
      <c r="D721" s="69" t="s">
        <v>38</v>
      </c>
      <c r="E721" s="69" t="s">
        <v>53</v>
      </c>
      <c r="F721" s="69" t="s">
        <v>7654</v>
      </c>
      <c r="G721" s="69" t="s">
        <v>7226</v>
      </c>
      <c r="H721" s="69" t="s">
        <v>7225</v>
      </c>
      <c r="I721" s="69" t="s">
        <v>127</v>
      </c>
      <c r="J721" s="69" t="s">
        <v>128</v>
      </c>
      <c r="K721" s="70">
        <v>8</v>
      </c>
      <c r="L721" s="70">
        <v>8</v>
      </c>
      <c r="M721" s="71" t="str">
        <f>VLOOKUP(A721,'Item Master'!$A:$D,4,0)</f>
        <v>BK</v>
      </c>
      <c r="N721" s="71">
        <f>IFERROR((VLOOKUP(M721,'UK Freight Rate'!$B$4:$C$8,2,0)*L721),0)</f>
        <v>4.7859399691046125</v>
      </c>
    </row>
    <row r="722" spans="1:14" x14ac:dyDescent="0.75">
      <c r="A722" s="72" t="s">
        <v>222</v>
      </c>
      <c r="B722" s="69" t="s">
        <v>36</v>
      </c>
      <c r="C722" s="69" t="s">
        <v>7649</v>
      </c>
      <c r="D722" s="69" t="s">
        <v>38</v>
      </c>
      <c r="E722" s="69" t="s">
        <v>53</v>
      </c>
      <c r="F722" s="69" t="s">
        <v>7648</v>
      </c>
      <c r="G722" s="69" t="s">
        <v>135</v>
      </c>
      <c r="H722" s="69" t="s">
        <v>136</v>
      </c>
      <c r="I722" s="69" t="s">
        <v>127</v>
      </c>
      <c r="J722" s="69" t="s">
        <v>128</v>
      </c>
      <c r="K722" s="70">
        <v>48</v>
      </c>
      <c r="L722" s="70">
        <v>48</v>
      </c>
      <c r="M722" s="71" t="str">
        <f>VLOOKUP(A722,'Item Master'!$A:$D,4,0)</f>
        <v>BK</v>
      </c>
      <c r="N722" s="71">
        <f>IFERROR((VLOOKUP(M722,'UK Freight Rate'!$B$4:$C$8,2,0)*L722),0)</f>
        <v>28.715639814627675</v>
      </c>
    </row>
    <row r="723" spans="1:14" x14ac:dyDescent="0.75">
      <c r="A723" s="72" t="s">
        <v>222</v>
      </c>
      <c r="B723" s="69" t="s">
        <v>36</v>
      </c>
      <c r="C723" s="69" t="s">
        <v>7991</v>
      </c>
      <c r="D723" s="69" t="s">
        <v>38</v>
      </c>
      <c r="E723" s="69" t="s">
        <v>53</v>
      </c>
      <c r="F723" s="69" t="s">
        <v>7990</v>
      </c>
      <c r="G723" s="69" t="s">
        <v>153</v>
      </c>
      <c r="H723" s="69" t="s">
        <v>154</v>
      </c>
      <c r="I723" s="69" t="s">
        <v>127</v>
      </c>
      <c r="J723" s="69" t="s">
        <v>128</v>
      </c>
      <c r="K723" s="70">
        <v>8</v>
      </c>
      <c r="L723" s="70">
        <v>8</v>
      </c>
      <c r="M723" s="71" t="str">
        <f>VLOOKUP(A723,'Item Master'!$A:$D,4,0)</f>
        <v>BK</v>
      </c>
      <c r="N723" s="71">
        <f>IFERROR((VLOOKUP(M723,'UK Freight Rate'!$B$4:$C$8,2,0)*L723),0)</f>
        <v>4.7859399691046125</v>
      </c>
    </row>
    <row r="724" spans="1:14" x14ac:dyDescent="0.75">
      <c r="A724" s="72" t="s">
        <v>222</v>
      </c>
      <c r="B724" s="69" t="s">
        <v>36</v>
      </c>
      <c r="C724" s="69" t="s">
        <v>8099</v>
      </c>
      <c r="D724" s="69" t="s">
        <v>38</v>
      </c>
      <c r="E724" s="69" t="s">
        <v>53</v>
      </c>
      <c r="F724" s="69" t="s">
        <v>8098</v>
      </c>
      <c r="G724" s="69" t="s">
        <v>185</v>
      </c>
      <c r="H724" s="69" t="s">
        <v>186</v>
      </c>
      <c r="I724" s="69" t="s">
        <v>127</v>
      </c>
      <c r="J724" s="69" t="s">
        <v>128</v>
      </c>
      <c r="K724" s="70">
        <v>24</v>
      </c>
      <c r="L724" s="70">
        <v>24</v>
      </c>
      <c r="M724" s="71" t="str">
        <f>VLOOKUP(A724,'Item Master'!$A:$D,4,0)</f>
        <v>BK</v>
      </c>
      <c r="N724" s="71">
        <f>IFERROR((VLOOKUP(M724,'UK Freight Rate'!$B$4:$C$8,2,0)*L724),0)</f>
        <v>14.357819907313838</v>
      </c>
    </row>
    <row r="725" spans="1:14" x14ac:dyDescent="0.75">
      <c r="A725" s="72" t="s">
        <v>222</v>
      </c>
      <c r="B725" s="69" t="s">
        <v>36</v>
      </c>
      <c r="C725" s="69" t="s">
        <v>8130</v>
      </c>
      <c r="D725" s="69" t="s">
        <v>38</v>
      </c>
      <c r="E725" s="69" t="s">
        <v>53</v>
      </c>
      <c r="F725" s="69" t="s">
        <v>8129</v>
      </c>
      <c r="G725" s="69" t="s">
        <v>4483</v>
      </c>
      <c r="H725" s="69" t="s">
        <v>4482</v>
      </c>
      <c r="I725" s="69" t="s">
        <v>127</v>
      </c>
      <c r="J725" s="69" t="s">
        <v>128</v>
      </c>
      <c r="K725" s="70">
        <v>16</v>
      </c>
      <c r="L725" s="70">
        <v>16</v>
      </c>
      <c r="M725" s="71" t="str">
        <f>VLOOKUP(A725,'Item Master'!$A:$D,4,0)</f>
        <v>BK</v>
      </c>
      <c r="N725" s="71">
        <f>IFERROR((VLOOKUP(M725,'UK Freight Rate'!$B$4:$C$8,2,0)*L725),0)</f>
        <v>9.571879938209225</v>
      </c>
    </row>
    <row r="726" spans="1:14" x14ac:dyDescent="0.75">
      <c r="A726" s="72" t="s">
        <v>222</v>
      </c>
      <c r="B726" s="69" t="s">
        <v>36</v>
      </c>
      <c r="C726" s="69" t="s">
        <v>7635</v>
      </c>
      <c r="D726" s="69" t="s">
        <v>38</v>
      </c>
      <c r="E726" s="69" t="s">
        <v>53</v>
      </c>
      <c r="F726" s="69" t="s">
        <v>7634</v>
      </c>
      <c r="G726" s="69" t="s">
        <v>7633</v>
      </c>
      <c r="H726" s="69" t="s">
        <v>7632</v>
      </c>
      <c r="I726" s="69" t="s">
        <v>127</v>
      </c>
      <c r="J726" s="69" t="s">
        <v>128</v>
      </c>
      <c r="K726" s="70">
        <v>8</v>
      </c>
      <c r="L726" s="70">
        <v>8</v>
      </c>
      <c r="M726" s="71" t="str">
        <f>VLOOKUP(A726,'Item Master'!$A:$D,4,0)</f>
        <v>BK</v>
      </c>
      <c r="N726" s="71">
        <f>IFERROR((VLOOKUP(M726,'UK Freight Rate'!$B$4:$C$8,2,0)*L726),0)</f>
        <v>4.7859399691046125</v>
      </c>
    </row>
    <row r="727" spans="1:14" x14ac:dyDescent="0.75">
      <c r="A727" s="72" t="s">
        <v>222</v>
      </c>
      <c r="B727" s="69" t="s">
        <v>36</v>
      </c>
      <c r="C727" s="69" t="s">
        <v>7631</v>
      </c>
      <c r="D727" s="69" t="s">
        <v>38</v>
      </c>
      <c r="E727" s="69" t="s">
        <v>53</v>
      </c>
      <c r="F727" s="69" t="s">
        <v>7630</v>
      </c>
      <c r="G727" s="69" t="s">
        <v>7304</v>
      </c>
      <c r="H727" s="69" t="s">
        <v>7303</v>
      </c>
      <c r="I727" s="69" t="s">
        <v>127</v>
      </c>
      <c r="J727" s="69" t="s">
        <v>128</v>
      </c>
      <c r="K727" s="70">
        <v>8</v>
      </c>
      <c r="L727" s="70">
        <v>8</v>
      </c>
      <c r="M727" s="71" t="str">
        <f>VLOOKUP(A727,'Item Master'!$A:$D,4,0)</f>
        <v>BK</v>
      </c>
      <c r="N727" s="71">
        <f>IFERROR((VLOOKUP(M727,'UK Freight Rate'!$B$4:$C$8,2,0)*L727),0)</f>
        <v>4.7859399691046125</v>
      </c>
    </row>
    <row r="728" spans="1:14" x14ac:dyDescent="0.75">
      <c r="A728" s="72" t="s">
        <v>222</v>
      </c>
      <c r="B728" s="69" t="s">
        <v>36</v>
      </c>
      <c r="C728" s="69" t="s">
        <v>8097</v>
      </c>
      <c r="D728" s="69" t="s">
        <v>38</v>
      </c>
      <c r="E728" s="69" t="s">
        <v>53</v>
      </c>
      <c r="F728" s="69" t="s">
        <v>8096</v>
      </c>
      <c r="G728" s="69" t="s">
        <v>4784</v>
      </c>
      <c r="H728" s="69" t="s">
        <v>4783</v>
      </c>
      <c r="I728" s="69" t="s">
        <v>127</v>
      </c>
      <c r="J728" s="69" t="s">
        <v>128</v>
      </c>
      <c r="K728" s="70">
        <v>16</v>
      </c>
      <c r="L728" s="70">
        <v>16</v>
      </c>
      <c r="M728" s="71" t="str">
        <f>VLOOKUP(A728,'Item Master'!$A:$D,4,0)</f>
        <v>BK</v>
      </c>
      <c r="N728" s="71">
        <f>IFERROR((VLOOKUP(M728,'UK Freight Rate'!$B$4:$C$8,2,0)*L728),0)</f>
        <v>9.571879938209225</v>
      </c>
    </row>
    <row r="729" spans="1:14" x14ac:dyDescent="0.75">
      <c r="A729" s="72" t="s">
        <v>222</v>
      </c>
      <c r="B729" s="69" t="s">
        <v>36</v>
      </c>
      <c r="C729" s="69" t="s">
        <v>7614</v>
      </c>
      <c r="D729" s="69" t="s">
        <v>38</v>
      </c>
      <c r="E729" s="69" t="s">
        <v>53</v>
      </c>
      <c r="F729" s="69" t="s">
        <v>7613</v>
      </c>
      <c r="G729" s="69" t="s">
        <v>165</v>
      </c>
      <c r="H729" s="69" t="s">
        <v>166</v>
      </c>
      <c r="I729" s="69" t="s">
        <v>127</v>
      </c>
      <c r="J729" s="69" t="s">
        <v>128</v>
      </c>
      <c r="K729" s="70">
        <v>8</v>
      </c>
      <c r="L729" s="70">
        <v>8</v>
      </c>
      <c r="M729" s="71" t="str">
        <f>VLOOKUP(A729,'Item Master'!$A:$D,4,0)</f>
        <v>BK</v>
      </c>
      <c r="N729" s="71">
        <f>IFERROR((VLOOKUP(M729,'UK Freight Rate'!$B$4:$C$8,2,0)*L729),0)</f>
        <v>4.7859399691046125</v>
      </c>
    </row>
    <row r="730" spans="1:14" x14ac:dyDescent="0.75">
      <c r="A730" s="72" t="s">
        <v>222</v>
      </c>
      <c r="B730" s="69" t="s">
        <v>36</v>
      </c>
      <c r="C730" s="69" t="s">
        <v>7610</v>
      </c>
      <c r="D730" s="69" t="s">
        <v>38</v>
      </c>
      <c r="E730" s="69" t="s">
        <v>53</v>
      </c>
      <c r="F730" s="69" t="s">
        <v>7609</v>
      </c>
      <c r="G730" s="69" t="s">
        <v>139</v>
      </c>
      <c r="H730" s="69" t="s">
        <v>140</v>
      </c>
      <c r="I730" s="69" t="s">
        <v>127</v>
      </c>
      <c r="J730" s="69" t="s">
        <v>128</v>
      </c>
      <c r="K730" s="70">
        <v>16</v>
      </c>
      <c r="L730" s="70">
        <v>16</v>
      </c>
      <c r="M730" s="71" t="str">
        <f>VLOOKUP(A730,'Item Master'!$A:$D,4,0)</f>
        <v>BK</v>
      </c>
      <c r="N730" s="71">
        <f>IFERROR((VLOOKUP(M730,'UK Freight Rate'!$B$4:$C$8,2,0)*L730),0)</f>
        <v>9.571879938209225</v>
      </c>
    </row>
    <row r="731" spans="1:14" x14ac:dyDescent="0.75">
      <c r="A731" s="72" t="s">
        <v>222</v>
      </c>
      <c r="B731" s="69" t="s">
        <v>36</v>
      </c>
      <c r="C731" s="69" t="s">
        <v>7604</v>
      </c>
      <c r="D731" s="69" t="s">
        <v>38</v>
      </c>
      <c r="E731" s="69" t="s">
        <v>53</v>
      </c>
      <c r="F731" s="69" t="s">
        <v>7603</v>
      </c>
      <c r="G731" s="69" t="s">
        <v>4658</v>
      </c>
      <c r="H731" s="69" t="s">
        <v>4657</v>
      </c>
      <c r="I731" s="69" t="s">
        <v>127</v>
      </c>
      <c r="J731" s="69" t="s">
        <v>128</v>
      </c>
      <c r="K731" s="70">
        <v>8</v>
      </c>
      <c r="L731" s="70">
        <v>8</v>
      </c>
      <c r="M731" s="71" t="str">
        <f>VLOOKUP(A731,'Item Master'!$A:$D,4,0)</f>
        <v>BK</v>
      </c>
      <c r="N731" s="71">
        <f>IFERROR((VLOOKUP(M731,'UK Freight Rate'!$B$4:$C$8,2,0)*L731),0)</f>
        <v>4.7859399691046125</v>
      </c>
    </row>
    <row r="732" spans="1:14" x14ac:dyDescent="0.75">
      <c r="A732" s="72" t="s">
        <v>222</v>
      </c>
      <c r="B732" s="69" t="s">
        <v>36</v>
      </c>
      <c r="C732" s="69" t="s">
        <v>7602</v>
      </c>
      <c r="D732" s="69" t="s">
        <v>38</v>
      </c>
      <c r="E732" s="69" t="s">
        <v>53</v>
      </c>
      <c r="F732" s="69" t="s">
        <v>7601</v>
      </c>
      <c r="G732" s="69" t="s">
        <v>169</v>
      </c>
      <c r="H732" s="69" t="s">
        <v>170</v>
      </c>
      <c r="I732" s="69" t="s">
        <v>127</v>
      </c>
      <c r="J732" s="69" t="s">
        <v>128</v>
      </c>
      <c r="K732" s="70">
        <v>16</v>
      </c>
      <c r="L732" s="70">
        <v>16</v>
      </c>
      <c r="M732" s="71" t="str">
        <f>VLOOKUP(A732,'Item Master'!$A:$D,4,0)</f>
        <v>BK</v>
      </c>
      <c r="N732" s="71">
        <f>IFERROR((VLOOKUP(M732,'UK Freight Rate'!$B$4:$C$8,2,0)*L732),0)</f>
        <v>9.571879938209225</v>
      </c>
    </row>
    <row r="733" spans="1:14" x14ac:dyDescent="0.75">
      <c r="A733" s="72" t="s">
        <v>222</v>
      </c>
      <c r="B733" s="69" t="s">
        <v>36</v>
      </c>
      <c r="C733" s="69" t="s">
        <v>7598</v>
      </c>
      <c r="D733" s="69" t="s">
        <v>38</v>
      </c>
      <c r="E733" s="69" t="s">
        <v>53</v>
      </c>
      <c r="F733" s="69" t="s">
        <v>7597</v>
      </c>
      <c r="G733" s="69" t="s">
        <v>157</v>
      </c>
      <c r="H733" s="69" t="s">
        <v>158</v>
      </c>
      <c r="I733" s="69" t="s">
        <v>127</v>
      </c>
      <c r="J733" s="69" t="s">
        <v>128</v>
      </c>
      <c r="K733" s="70">
        <v>144</v>
      </c>
      <c r="L733" s="70">
        <v>144</v>
      </c>
      <c r="M733" s="71" t="str">
        <f>VLOOKUP(A733,'Item Master'!$A:$D,4,0)</f>
        <v>BK</v>
      </c>
      <c r="N733" s="71">
        <f>IFERROR((VLOOKUP(M733,'UK Freight Rate'!$B$4:$C$8,2,0)*L733),0)</f>
        <v>86.146919443883021</v>
      </c>
    </row>
    <row r="734" spans="1:14" x14ac:dyDescent="0.75">
      <c r="A734" s="72" t="s">
        <v>222</v>
      </c>
      <c r="B734" s="69" t="s">
        <v>36</v>
      </c>
      <c r="C734" s="69" t="s">
        <v>7594</v>
      </c>
      <c r="D734" s="69" t="s">
        <v>38</v>
      </c>
      <c r="E734" s="69" t="s">
        <v>53</v>
      </c>
      <c r="F734" s="69" t="s">
        <v>7593</v>
      </c>
      <c r="G734" s="69" t="s">
        <v>171</v>
      </c>
      <c r="H734" s="69" t="s">
        <v>172</v>
      </c>
      <c r="I734" s="69" t="s">
        <v>127</v>
      </c>
      <c r="J734" s="69" t="s">
        <v>128</v>
      </c>
      <c r="K734" s="70">
        <v>24</v>
      </c>
      <c r="L734" s="70">
        <v>24</v>
      </c>
      <c r="M734" s="71" t="str">
        <f>VLOOKUP(A734,'Item Master'!$A:$D,4,0)</f>
        <v>BK</v>
      </c>
      <c r="N734" s="71">
        <f>IFERROR((VLOOKUP(M734,'UK Freight Rate'!$B$4:$C$8,2,0)*L734),0)</f>
        <v>14.357819907313838</v>
      </c>
    </row>
    <row r="735" spans="1:14" x14ac:dyDescent="0.75">
      <c r="A735" s="72" t="s">
        <v>222</v>
      </c>
      <c r="B735" s="69" t="s">
        <v>36</v>
      </c>
      <c r="C735" s="69" t="s">
        <v>7584</v>
      </c>
      <c r="D735" s="69" t="s">
        <v>38</v>
      </c>
      <c r="E735" s="69" t="s">
        <v>53</v>
      </c>
      <c r="F735" s="69" t="s">
        <v>7583</v>
      </c>
      <c r="G735" s="69" t="s">
        <v>4467</v>
      </c>
      <c r="H735" s="69" t="s">
        <v>4466</v>
      </c>
      <c r="I735" s="69" t="s">
        <v>127</v>
      </c>
      <c r="J735" s="69" t="s">
        <v>128</v>
      </c>
      <c r="K735" s="70">
        <v>8</v>
      </c>
      <c r="L735" s="70">
        <v>8</v>
      </c>
      <c r="M735" s="71" t="str">
        <f>VLOOKUP(A735,'Item Master'!$A:$D,4,0)</f>
        <v>BK</v>
      </c>
      <c r="N735" s="71">
        <f>IFERROR((VLOOKUP(M735,'UK Freight Rate'!$B$4:$C$8,2,0)*L735),0)</f>
        <v>4.7859399691046125</v>
      </c>
    </row>
    <row r="736" spans="1:14" x14ac:dyDescent="0.75">
      <c r="A736" s="72" t="s">
        <v>222</v>
      </c>
      <c r="B736" s="69" t="s">
        <v>36</v>
      </c>
      <c r="C736" s="69" t="s">
        <v>7538</v>
      </c>
      <c r="D736" s="69" t="s">
        <v>38</v>
      </c>
      <c r="E736" s="69" t="s">
        <v>53</v>
      </c>
      <c r="F736" s="69" t="s">
        <v>7537</v>
      </c>
      <c r="G736" s="69" t="s">
        <v>7536</v>
      </c>
      <c r="H736" s="69" t="s">
        <v>7535</v>
      </c>
      <c r="I736" s="69" t="s">
        <v>127</v>
      </c>
      <c r="J736" s="69" t="s">
        <v>128</v>
      </c>
      <c r="K736" s="70">
        <v>8</v>
      </c>
      <c r="L736" s="70">
        <v>8</v>
      </c>
      <c r="M736" s="71" t="str">
        <f>VLOOKUP(A736,'Item Master'!$A:$D,4,0)</f>
        <v>BK</v>
      </c>
      <c r="N736" s="71">
        <f>IFERROR((VLOOKUP(M736,'UK Freight Rate'!$B$4:$C$8,2,0)*L736),0)</f>
        <v>4.7859399691046125</v>
      </c>
    </row>
    <row r="737" spans="1:14" x14ac:dyDescent="0.75">
      <c r="A737" s="72" t="s">
        <v>222</v>
      </c>
      <c r="B737" s="69" t="s">
        <v>36</v>
      </c>
      <c r="C737" s="69" t="s">
        <v>8095</v>
      </c>
      <c r="D737" s="69" t="s">
        <v>38</v>
      </c>
      <c r="E737" s="69" t="s">
        <v>53</v>
      </c>
      <c r="F737" s="69" t="s">
        <v>8094</v>
      </c>
      <c r="G737" s="69" t="s">
        <v>7242</v>
      </c>
      <c r="H737" s="69" t="s">
        <v>7241</v>
      </c>
      <c r="I737" s="69" t="s">
        <v>127</v>
      </c>
      <c r="J737" s="69" t="s">
        <v>128</v>
      </c>
      <c r="K737" s="70">
        <v>8</v>
      </c>
      <c r="L737" s="70">
        <v>8</v>
      </c>
      <c r="M737" s="71" t="str">
        <f>VLOOKUP(A737,'Item Master'!$A:$D,4,0)</f>
        <v>BK</v>
      </c>
      <c r="N737" s="71">
        <f>IFERROR((VLOOKUP(M737,'UK Freight Rate'!$B$4:$C$8,2,0)*L737),0)</f>
        <v>4.7859399691046125</v>
      </c>
    </row>
    <row r="738" spans="1:14" x14ac:dyDescent="0.75">
      <c r="A738" s="72" t="s">
        <v>222</v>
      </c>
      <c r="B738" s="69" t="s">
        <v>36</v>
      </c>
      <c r="C738" s="69" t="s">
        <v>7530</v>
      </c>
      <c r="D738" s="69" t="s">
        <v>38</v>
      </c>
      <c r="E738" s="69" t="s">
        <v>53</v>
      </c>
      <c r="F738" s="69" t="s">
        <v>7529</v>
      </c>
      <c r="G738" s="69" t="s">
        <v>4648</v>
      </c>
      <c r="H738" s="69" t="s">
        <v>4647</v>
      </c>
      <c r="I738" s="69" t="s">
        <v>127</v>
      </c>
      <c r="J738" s="69" t="s">
        <v>128</v>
      </c>
      <c r="K738" s="70">
        <v>16</v>
      </c>
      <c r="L738" s="70">
        <v>16</v>
      </c>
      <c r="M738" s="71" t="str">
        <f>VLOOKUP(A738,'Item Master'!$A:$D,4,0)</f>
        <v>BK</v>
      </c>
      <c r="N738" s="71">
        <f>IFERROR((VLOOKUP(M738,'UK Freight Rate'!$B$4:$C$8,2,0)*L738),0)</f>
        <v>9.571879938209225</v>
      </c>
    </row>
    <row r="739" spans="1:14" x14ac:dyDescent="0.75">
      <c r="A739" s="72" t="s">
        <v>222</v>
      </c>
      <c r="B739" s="69" t="s">
        <v>36</v>
      </c>
      <c r="C739" s="69" t="s">
        <v>7528</v>
      </c>
      <c r="D739" s="69" t="s">
        <v>38</v>
      </c>
      <c r="E739" s="69" t="s">
        <v>53</v>
      </c>
      <c r="F739" s="69" t="s">
        <v>7527</v>
      </c>
      <c r="G739" s="69" t="s">
        <v>4778</v>
      </c>
      <c r="H739" s="69" t="s">
        <v>4777</v>
      </c>
      <c r="I739" s="69" t="s">
        <v>127</v>
      </c>
      <c r="J739" s="69" t="s">
        <v>128</v>
      </c>
      <c r="K739" s="70">
        <v>8</v>
      </c>
      <c r="L739" s="70">
        <v>8</v>
      </c>
      <c r="M739" s="71" t="str">
        <f>VLOOKUP(A739,'Item Master'!$A:$D,4,0)</f>
        <v>BK</v>
      </c>
      <c r="N739" s="71">
        <f>IFERROR((VLOOKUP(M739,'UK Freight Rate'!$B$4:$C$8,2,0)*L739),0)</f>
        <v>4.7859399691046125</v>
      </c>
    </row>
    <row r="740" spans="1:14" x14ac:dyDescent="0.75">
      <c r="A740" s="72" t="s">
        <v>222</v>
      </c>
      <c r="B740" s="69" t="s">
        <v>36</v>
      </c>
      <c r="C740" s="69" t="s">
        <v>7522</v>
      </c>
      <c r="D740" s="69" t="s">
        <v>38</v>
      </c>
      <c r="E740" s="69" t="s">
        <v>53</v>
      </c>
      <c r="F740" s="69" t="s">
        <v>7521</v>
      </c>
      <c r="G740" s="69" t="s">
        <v>179</v>
      </c>
      <c r="H740" s="69" t="s">
        <v>180</v>
      </c>
      <c r="I740" s="69" t="s">
        <v>127</v>
      </c>
      <c r="J740" s="69" t="s">
        <v>128</v>
      </c>
      <c r="K740" s="70">
        <v>16</v>
      </c>
      <c r="L740" s="70">
        <v>16</v>
      </c>
      <c r="M740" s="71" t="str">
        <f>VLOOKUP(A740,'Item Master'!$A:$D,4,0)</f>
        <v>BK</v>
      </c>
      <c r="N740" s="71">
        <f>IFERROR((VLOOKUP(M740,'UK Freight Rate'!$B$4:$C$8,2,0)*L740),0)</f>
        <v>9.571879938209225</v>
      </c>
    </row>
    <row r="741" spans="1:14" x14ac:dyDescent="0.75">
      <c r="A741" s="72" t="s">
        <v>222</v>
      </c>
      <c r="B741" s="69" t="s">
        <v>36</v>
      </c>
      <c r="C741" s="69" t="s">
        <v>7518</v>
      </c>
      <c r="D741" s="69" t="s">
        <v>38</v>
      </c>
      <c r="E741" s="69" t="s">
        <v>53</v>
      </c>
      <c r="F741" s="69" t="s">
        <v>7517</v>
      </c>
      <c r="G741" s="69" t="s">
        <v>129</v>
      </c>
      <c r="H741" s="69" t="s">
        <v>130</v>
      </c>
      <c r="I741" s="69" t="s">
        <v>127</v>
      </c>
      <c r="J741" s="69" t="s">
        <v>128</v>
      </c>
      <c r="K741" s="70">
        <v>48</v>
      </c>
      <c r="L741" s="70">
        <v>48</v>
      </c>
      <c r="M741" s="71" t="str">
        <f>VLOOKUP(A741,'Item Master'!$A:$D,4,0)</f>
        <v>BK</v>
      </c>
      <c r="N741" s="71">
        <f>IFERROR((VLOOKUP(M741,'UK Freight Rate'!$B$4:$C$8,2,0)*L741),0)</f>
        <v>28.715639814627675</v>
      </c>
    </row>
    <row r="742" spans="1:14" x14ac:dyDescent="0.75">
      <c r="A742" s="72" t="s">
        <v>222</v>
      </c>
      <c r="B742" s="69" t="s">
        <v>36</v>
      </c>
      <c r="C742" s="69" t="s">
        <v>7514</v>
      </c>
      <c r="D742" s="69" t="s">
        <v>38</v>
      </c>
      <c r="E742" s="69" t="s">
        <v>53</v>
      </c>
      <c r="F742" s="69" t="s">
        <v>7513</v>
      </c>
      <c r="G742" s="69" t="s">
        <v>143</v>
      </c>
      <c r="H742" s="69" t="s">
        <v>144</v>
      </c>
      <c r="I742" s="69" t="s">
        <v>127</v>
      </c>
      <c r="J742" s="69" t="s">
        <v>128</v>
      </c>
      <c r="K742" s="70">
        <v>48</v>
      </c>
      <c r="L742" s="70">
        <v>48</v>
      </c>
      <c r="M742" s="71" t="str">
        <f>VLOOKUP(A742,'Item Master'!$A:$D,4,0)</f>
        <v>BK</v>
      </c>
      <c r="N742" s="71">
        <f>IFERROR((VLOOKUP(M742,'UK Freight Rate'!$B$4:$C$8,2,0)*L742),0)</f>
        <v>28.715639814627675</v>
      </c>
    </row>
    <row r="743" spans="1:14" x14ac:dyDescent="0.75">
      <c r="A743" s="72" t="s">
        <v>222</v>
      </c>
      <c r="B743" s="69" t="s">
        <v>36</v>
      </c>
      <c r="C743" s="69" t="s">
        <v>7506</v>
      </c>
      <c r="D743" s="69" t="s">
        <v>38</v>
      </c>
      <c r="E743" s="69" t="s">
        <v>53</v>
      </c>
      <c r="F743" s="69" t="s">
        <v>7505</v>
      </c>
      <c r="G743" s="69" t="s">
        <v>165</v>
      </c>
      <c r="H743" s="69" t="s">
        <v>166</v>
      </c>
      <c r="I743" s="69" t="s">
        <v>127</v>
      </c>
      <c r="J743" s="69" t="s">
        <v>128</v>
      </c>
      <c r="K743" s="70">
        <v>8</v>
      </c>
      <c r="L743" s="70">
        <v>8</v>
      </c>
      <c r="M743" s="71" t="str">
        <f>VLOOKUP(A743,'Item Master'!$A:$D,4,0)</f>
        <v>BK</v>
      </c>
      <c r="N743" s="71">
        <f>IFERROR((VLOOKUP(M743,'UK Freight Rate'!$B$4:$C$8,2,0)*L743),0)</f>
        <v>4.7859399691046125</v>
      </c>
    </row>
    <row r="744" spans="1:14" x14ac:dyDescent="0.75">
      <c r="A744" s="72" t="s">
        <v>222</v>
      </c>
      <c r="B744" s="69" t="s">
        <v>36</v>
      </c>
      <c r="C744" s="69" t="s">
        <v>7504</v>
      </c>
      <c r="D744" s="69" t="s">
        <v>38</v>
      </c>
      <c r="E744" s="69" t="s">
        <v>53</v>
      </c>
      <c r="F744" s="69" t="s">
        <v>7503</v>
      </c>
      <c r="G744" s="69" t="s">
        <v>153</v>
      </c>
      <c r="H744" s="69" t="s">
        <v>154</v>
      </c>
      <c r="I744" s="69" t="s">
        <v>127</v>
      </c>
      <c r="J744" s="69" t="s">
        <v>128</v>
      </c>
      <c r="K744" s="70">
        <v>16</v>
      </c>
      <c r="L744" s="70">
        <v>16</v>
      </c>
      <c r="M744" s="71" t="str">
        <f>VLOOKUP(A744,'Item Master'!$A:$D,4,0)</f>
        <v>BK</v>
      </c>
      <c r="N744" s="71">
        <f>IFERROR((VLOOKUP(M744,'UK Freight Rate'!$B$4:$C$8,2,0)*L744),0)</f>
        <v>9.571879938209225</v>
      </c>
    </row>
    <row r="745" spans="1:14" x14ac:dyDescent="0.75">
      <c r="A745" s="72" t="s">
        <v>222</v>
      </c>
      <c r="B745" s="69" t="s">
        <v>36</v>
      </c>
      <c r="C745" s="69" t="s">
        <v>7492</v>
      </c>
      <c r="D745" s="69" t="s">
        <v>38</v>
      </c>
      <c r="E745" s="69" t="s">
        <v>53</v>
      </c>
      <c r="F745" s="69" t="s">
        <v>7491</v>
      </c>
      <c r="G745" s="69" t="s">
        <v>7490</v>
      </c>
      <c r="H745" s="69" t="s">
        <v>7489</v>
      </c>
      <c r="I745" s="69" t="s">
        <v>127</v>
      </c>
      <c r="J745" s="69" t="s">
        <v>128</v>
      </c>
      <c r="K745" s="70">
        <v>8</v>
      </c>
      <c r="L745" s="70">
        <v>8</v>
      </c>
      <c r="M745" s="71" t="str">
        <f>VLOOKUP(A745,'Item Master'!$A:$D,4,0)</f>
        <v>BK</v>
      </c>
      <c r="N745" s="71">
        <f>IFERROR((VLOOKUP(M745,'UK Freight Rate'!$B$4:$C$8,2,0)*L745),0)</f>
        <v>4.7859399691046125</v>
      </c>
    </row>
    <row r="746" spans="1:14" x14ac:dyDescent="0.75">
      <c r="A746" s="72" t="s">
        <v>222</v>
      </c>
      <c r="B746" s="69" t="s">
        <v>36</v>
      </c>
      <c r="C746" s="69" t="s">
        <v>7981</v>
      </c>
      <c r="D746" s="69" t="s">
        <v>38</v>
      </c>
      <c r="E746" s="69" t="s">
        <v>53</v>
      </c>
      <c r="F746" s="69" t="s">
        <v>7980</v>
      </c>
      <c r="G746" s="69" t="s">
        <v>4648</v>
      </c>
      <c r="H746" s="69" t="s">
        <v>4647</v>
      </c>
      <c r="I746" s="69" t="s">
        <v>127</v>
      </c>
      <c r="J746" s="69" t="s">
        <v>128</v>
      </c>
      <c r="K746" s="70">
        <v>32</v>
      </c>
      <c r="L746" s="70">
        <v>32</v>
      </c>
      <c r="M746" s="71" t="str">
        <f>VLOOKUP(A746,'Item Master'!$A:$D,4,0)</f>
        <v>BK</v>
      </c>
      <c r="N746" s="71">
        <f>IFERROR((VLOOKUP(M746,'UK Freight Rate'!$B$4:$C$8,2,0)*L746),0)</f>
        <v>19.14375987641845</v>
      </c>
    </row>
    <row r="747" spans="1:14" x14ac:dyDescent="0.75">
      <c r="A747" s="72" t="s">
        <v>222</v>
      </c>
      <c r="B747" s="69" t="s">
        <v>36</v>
      </c>
      <c r="C747" s="69" t="s">
        <v>7452</v>
      </c>
      <c r="D747" s="69" t="s">
        <v>38</v>
      </c>
      <c r="E747" s="69" t="s">
        <v>53</v>
      </c>
      <c r="F747" s="69" t="s">
        <v>7451</v>
      </c>
      <c r="G747" s="69" t="s">
        <v>129</v>
      </c>
      <c r="H747" s="69" t="s">
        <v>130</v>
      </c>
      <c r="I747" s="69" t="s">
        <v>127</v>
      </c>
      <c r="J747" s="69" t="s">
        <v>128</v>
      </c>
      <c r="K747" s="70">
        <v>48</v>
      </c>
      <c r="L747" s="70">
        <v>48</v>
      </c>
      <c r="M747" s="71" t="str">
        <f>VLOOKUP(A747,'Item Master'!$A:$D,4,0)</f>
        <v>BK</v>
      </c>
      <c r="N747" s="71">
        <f>IFERROR((VLOOKUP(M747,'UK Freight Rate'!$B$4:$C$8,2,0)*L747),0)</f>
        <v>28.715639814627675</v>
      </c>
    </row>
    <row r="748" spans="1:14" x14ac:dyDescent="0.75">
      <c r="A748" s="72" t="s">
        <v>222</v>
      </c>
      <c r="B748" s="69" t="s">
        <v>36</v>
      </c>
      <c r="C748" s="69" t="s">
        <v>7442</v>
      </c>
      <c r="D748" s="69" t="s">
        <v>38</v>
      </c>
      <c r="E748" s="69" t="s">
        <v>53</v>
      </c>
      <c r="F748" s="69" t="s">
        <v>7441</v>
      </c>
      <c r="G748" s="69" t="s">
        <v>183</v>
      </c>
      <c r="H748" s="69" t="s">
        <v>184</v>
      </c>
      <c r="I748" s="69" t="s">
        <v>127</v>
      </c>
      <c r="J748" s="69" t="s">
        <v>128</v>
      </c>
      <c r="K748" s="70">
        <v>8</v>
      </c>
      <c r="L748" s="70">
        <v>8</v>
      </c>
      <c r="M748" s="71" t="str">
        <f>VLOOKUP(A748,'Item Master'!$A:$D,4,0)</f>
        <v>BK</v>
      </c>
      <c r="N748" s="71">
        <f>IFERROR((VLOOKUP(M748,'UK Freight Rate'!$B$4:$C$8,2,0)*L748),0)</f>
        <v>4.7859399691046125</v>
      </c>
    </row>
    <row r="749" spans="1:14" x14ac:dyDescent="0.75">
      <c r="A749" s="72" t="s">
        <v>222</v>
      </c>
      <c r="B749" s="69" t="s">
        <v>36</v>
      </c>
      <c r="C749" s="69" t="s">
        <v>8043</v>
      </c>
      <c r="D749" s="69" t="s">
        <v>38</v>
      </c>
      <c r="E749" s="69" t="s">
        <v>53</v>
      </c>
      <c r="F749" s="69" t="s">
        <v>8042</v>
      </c>
      <c r="G749" s="69" t="s">
        <v>185</v>
      </c>
      <c r="H749" s="69" t="s">
        <v>186</v>
      </c>
      <c r="I749" s="69" t="s">
        <v>127</v>
      </c>
      <c r="J749" s="69" t="s">
        <v>128</v>
      </c>
      <c r="K749" s="70">
        <v>48</v>
      </c>
      <c r="L749" s="70">
        <v>48</v>
      </c>
      <c r="M749" s="71" t="str">
        <f>VLOOKUP(A749,'Item Master'!$A:$D,4,0)</f>
        <v>BK</v>
      </c>
      <c r="N749" s="71">
        <f>IFERROR((VLOOKUP(M749,'UK Freight Rate'!$B$4:$C$8,2,0)*L749),0)</f>
        <v>28.715639814627675</v>
      </c>
    </row>
    <row r="750" spans="1:14" x14ac:dyDescent="0.75">
      <c r="A750" s="72" t="s">
        <v>222</v>
      </c>
      <c r="B750" s="69" t="s">
        <v>36</v>
      </c>
      <c r="C750" s="69" t="s">
        <v>7440</v>
      </c>
      <c r="D750" s="69" t="s">
        <v>38</v>
      </c>
      <c r="E750" s="69" t="s">
        <v>53</v>
      </c>
      <c r="F750" s="69" t="s">
        <v>7439</v>
      </c>
      <c r="G750" s="69" t="s">
        <v>7094</v>
      </c>
      <c r="H750" s="69" t="s">
        <v>7093</v>
      </c>
      <c r="I750" s="69" t="s">
        <v>127</v>
      </c>
      <c r="J750" s="69" t="s">
        <v>128</v>
      </c>
      <c r="K750" s="70">
        <v>16</v>
      </c>
      <c r="L750" s="70">
        <v>16</v>
      </c>
      <c r="M750" s="71" t="str">
        <f>VLOOKUP(A750,'Item Master'!$A:$D,4,0)</f>
        <v>BK</v>
      </c>
      <c r="N750" s="71">
        <f>IFERROR((VLOOKUP(M750,'UK Freight Rate'!$B$4:$C$8,2,0)*L750),0)</f>
        <v>9.571879938209225</v>
      </c>
    </row>
    <row r="751" spans="1:14" x14ac:dyDescent="0.75">
      <c r="A751" s="72" t="s">
        <v>222</v>
      </c>
      <c r="B751" s="69" t="s">
        <v>36</v>
      </c>
      <c r="C751" s="69" t="s">
        <v>7977</v>
      </c>
      <c r="D751" s="69" t="s">
        <v>38</v>
      </c>
      <c r="E751" s="69" t="s">
        <v>53</v>
      </c>
      <c r="F751" s="69" t="s">
        <v>7976</v>
      </c>
      <c r="G751" s="69" t="s">
        <v>4852</v>
      </c>
      <c r="H751" s="69" t="s">
        <v>4851</v>
      </c>
      <c r="I751" s="69" t="s">
        <v>127</v>
      </c>
      <c r="J751" s="69" t="s">
        <v>128</v>
      </c>
      <c r="K751" s="70">
        <v>8</v>
      </c>
      <c r="L751" s="70">
        <v>8</v>
      </c>
      <c r="M751" s="71" t="str">
        <f>VLOOKUP(A751,'Item Master'!$A:$D,4,0)</f>
        <v>BK</v>
      </c>
      <c r="N751" s="71">
        <f>IFERROR((VLOOKUP(M751,'UK Freight Rate'!$B$4:$C$8,2,0)*L751),0)</f>
        <v>4.7859399691046125</v>
      </c>
    </row>
    <row r="752" spans="1:14" x14ac:dyDescent="0.75">
      <c r="A752" s="72" t="s">
        <v>222</v>
      </c>
      <c r="B752" s="69" t="s">
        <v>36</v>
      </c>
      <c r="C752" s="69" t="s">
        <v>7432</v>
      </c>
      <c r="D752" s="69" t="s">
        <v>38</v>
      </c>
      <c r="E752" s="69" t="s">
        <v>53</v>
      </c>
      <c r="F752" s="69" t="s">
        <v>7431</v>
      </c>
      <c r="G752" s="69" t="s">
        <v>193</v>
      </c>
      <c r="H752" s="69" t="s">
        <v>194</v>
      </c>
      <c r="I752" s="69" t="s">
        <v>127</v>
      </c>
      <c r="J752" s="69" t="s">
        <v>128</v>
      </c>
      <c r="K752" s="70">
        <v>8</v>
      </c>
      <c r="L752" s="70">
        <v>8</v>
      </c>
      <c r="M752" s="71" t="str">
        <f>VLOOKUP(A752,'Item Master'!$A:$D,4,0)</f>
        <v>BK</v>
      </c>
      <c r="N752" s="71">
        <f>IFERROR((VLOOKUP(M752,'UK Freight Rate'!$B$4:$C$8,2,0)*L752),0)</f>
        <v>4.7859399691046125</v>
      </c>
    </row>
    <row r="753" spans="1:14" x14ac:dyDescent="0.75">
      <c r="A753" s="72" t="s">
        <v>222</v>
      </c>
      <c r="B753" s="69" t="s">
        <v>36</v>
      </c>
      <c r="C753" s="69" t="s">
        <v>7422</v>
      </c>
      <c r="D753" s="69" t="s">
        <v>38</v>
      </c>
      <c r="E753" s="69" t="s">
        <v>53</v>
      </c>
      <c r="F753" s="69" t="s">
        <v>7421</v>
      </c>
      <c r="G753" s="69" t="s">
        <v>192</v>
      </c>
      <c r="H753" s="69" t="s">
        <v>4675</v>
      </c>
      <c r="I753" s="69" t="s">
        <v>127</v>
      </c>
      <c r="J753" s="69" t="s">
        <v>128</v>
      </c>
      <c r="K753" s="70">
        <v>104</v>
      </c>
      <c r="L753" s="70">
        <v>104</v>
      </c>
      <c r="M753" s="71" t="str">
        <f>VLOOKUP(A753,'Item Master'!$A:$D,4,0)</f>
        <v>BK</v>
      </c>
      <c r="N753" s="71">
        <f>IFERROR((VLOOKUP(M753,'UK Freight Rate'!$B$4:$C$8,2,0)*L753),0)</f>
        <v>62.217219598359961</v>
      </c>
    </row>
    <row r="754" spans="1:14" x14ac:dyDescent="0.75">
      <c r="A754" s="72" t="s">
        <v>222</v>
      </c>
      <c r="B754" s="69" t="s">
        <v>36</v>
      </c>
      <c r="C754" s="69" t="s">
        <v>8041</v>
      </c>
      <c r="D754" s="69" t="s">
        <v>38</v>
      </c>
      <c r="E754" s="69" t="s">
        <v>53</v>
      </c>
      <c r="F754" s="69" t="s">
        <v>8040</v>
      </c>
      <c r="G754" s="69" t="s">
        <v>129</v>
      </c>
      <c r="H754" s="69" t="s">
        <v>130</v>
      </c>
      <c r="I754" s="69" t="s">
        <v>127</v>
      </c>
      <c r="J754" s="69" t="s">
        <v>128</v>
      </c>
      <c r="K754" s="70">
        <v>96</v>
      </c>
      <c r="L754" s="70">
        <v>96</v>
      </c>
      <c r="M754" s="71" t="str">
        <f>VLOOKUP(A754,'Item Master'!$A:$D,4,0)</f>
        <v>BK</v>
      </c>
      <c r="N754" s="71">
        <f>IFERROR((VLOOKUP(M754,'UK Freight Rate'!$B$4:$C$8,2,0)*L754),0)</f>
        <v>57.43127962925535</v>
      </c>
    </row>
    <row r="755" spans="1:14" x14ac:dyDescent="0.75">
      <c r="A755" s="72" t="s">
        <v>222</v>
      </c>
      <c r="B755" s="69" t="s">
        <v>36</v>
      </c>
      <c r="C755" s="69" t="s">
        <v>7410</v>
      </c>
      <c r="D755" s="69" t="s">
        <v>38</v>
      </c>
      <c r="E755" s="69" t="s">
        <v>53</v>
      </c>
      <c r="F755" s="69" t="s">
        <v>7409</v>
      </c>
      <c r="G755" s="69" t="s">
        <v>145</v>
      </c>
      <c r="H755" s="69" t="s">
        <v>146</v>
      </c>
      <c r="I755" s="69" t="s">
        <v>127</v>
      </c>
      <c r="J755" s="69" t="s">
        <v>128</v>
      </c>
      <c r="K755" s="70">
        <v>8</v>
      </c>
      <c r="L755" s="70">
        <v>8</v>
      </c>
      <c r="M755" s="71" t="str">
        <f>VLOOKUP(A755,'Item Master'!$A:$D,4,0)</f>
        <v>BK</v>
      </c>
      <c r="N755" s="71">
        <f>IFERROR((VLOOKUP(M755,'UK Freight Rate'!$B$4:$C$8,2,0)*L755),0)</f>
        <v>4.7859399691046125</v>
      </c>
    </row>
    <row r="756" spans="1:14" x14ac:dyDescent="0.75">
      <c r="A756" s="72" t="s">
        <v>222</v>
      </c>
      <c r="B756" s="69" t="s">
        <v>36</v>
      </c>
      <c r="C756" s="69" t="s">
        <v>7408</v>
      </c>
      <c r="D756" s="69" t="s">
        <v>38</v>
      </c>
      <c r="E756" s="69" t="s">
        <v>53</v>
      </c>
      <c r="F756" s="69" t="s">
        <v>7407</v>
      </c>
      <c r="G756" s="69" t="s">
        <v>165</v>
      </c>
      <c r="H756" s="69" t="s">
        <v>166</v>
      </c>
      <c r="I756" s="69" t="s">
        <v>127</v>
      </c>
      <c r="J756" s="69" t="s">
        <v>128</v>
      </c>
      <c r="K756" s="70">
        <v>8</v>
      </c>
      <c r="L756" s="70">
        <v>8</v>
      </c>
      <c r="M756" s="71" t="str">
        <f>VLOOKUP(A756,'Item Master'!$A:$D,4,0)</f>
        <v>BK</v>
      </c>
      <c r="N756" s="71">
        <f>IFERROR((VLOOKUP(M756,'UK Freight Rate'!$B$4:$C$8,2,0)*L756),0)</f>
        <v>4.7859399691046125</v>
      </c>
    </row>
    <row r="757" spans="1:14" x14ac:dyDescent="0.75">
      <c r="A757" s="72" t="s">
        <v>222</v>
      </c>
      <c r="B757" s="69" t="s">
        <v>36</v>
      </c>
      <c r="C757" s="69" t="s">
        <v>7396</v>
      </c>
      <c r="D757" s="69" t="s">
        <v>38</v>
      </c>
      <c r="E757" s="69" t="s">
        <v>53</v>
      </c>
      <c r="F757" s="69" t="s">
        <v>7395</v>
      </c>
      <c r="G757" s="69" t="s">
        <v>7388</v>
      </c>
      <c r="H757" s="69" t="s">
        <v>7387</v>
      </c>
      <c r="I757" s="69" t="s">
        <v>127</v>
      </c>
      <c r="J757" s="69" t="s">
        <v>128</v>
      </c>
      <c r="K757" s="70">
        <v>16</v>
      </c>
      <c r="L757" s="70">
        <v>16</v>
      </c>
      <c r="M757" s="71" t="str">
        <f>VLOOKUP(A757,'Item Master'!$A:$D,4,0)</f>
        <v>BK</v>
      </c>
      <c r="N757" s="71">
        <f>IFERROR((VLOOKUP(M757,'UK Freight Rate'!$B$4:$C$8,2,0)*L757),0)</f>
        <v>9.571879938209225</v>
      </c>
    </row>
    <row r="758" spans="1:14" x14ac:dyDescent="0.75">
      <c r="A758" s="72" t="s">
        <v>222</v>
      </c>
      <c r="B758" s="69" t="s">
        <v>36</v>
      </c>
      <c r="C758" s="69" t="s">
        <v>7394</v>
      </c>
      <c r="D758" s="69" t="s">
        <v>38</v>
      </c>
      <c r="E758" s="69" t="s">
        <v>53</v>
      </c>
      <c r="F758" s="69" t="s">
        <v>7393</v>
      </c>
      <c r="G758" s="69" t="s">
        <v>7388</v>
      </c>
      <c r="H758" s="69" t="s">
        <v>7387</v>
      </c>
      <c r="I758" s="69" t="s">
        <v>127</v>
      </c>
      <c r="J758" s="69" t="s">
        <v>128</v>
      </c>
      <c r="K758" s="70">
        <v>16</v>
      </c>
      <c r="L758" s="70">
        <v>16</v>
      </c>
      <c r="M758" s="71" t="str">
        <f>VLOOKUP(A758,'Item Master'!$A:$D,4,0)</f>
        <v>BK</v>
      </c>
      <c r="N758" s="71">
        <f>IFERROR((VLOOKUP(M758,'UK Freight Rate'!$B$4:$C$8,2,0)*L758),0)</f>
        <v>9.571879938209225</v>
      </c>
    </row>
    <row r="759" spans="1:14" x14ac:dyDescent="0.75">
      <c r="A759" s="72" t="s">
        <v>222</v>
      </c>
      <c r="B759" s="69" t="s">
        <v>36</v>
      </c>
      <c r="C759" s="69" t="s">
        <v>7392</v>
      </c>
      <c r="D759" s="69" t="s">
        <v>38</v>
      </c>
      <c r="E759" s="69" t="s">
        <v>53</v>
      </c>
      <c r="F759" s="69" t="s">
        <v>7391</v>
      </c>
      <c r="G759" s="69" t="s">
        <v>7388</v>
      </c>
      <c r="H759" s="69" t="s">
        <v>7387</v>
      </c>
      <c r="I759" s="69" t="s">
        <v>127</v>
      </c>
      <c r="J759" s="69" t="s">
        <v>128</v>
      </c>
      <c r="K759" s="70">
        <v>16</v>
      </c>
      <c r="L759" s="70">
        <v>16</v>
      </c>
      <c r="M759" s="71" t="str">
        <f>VLOOKUP(A759,'Item Master'!$A:$D,4,0)</f>
        <v>BK</v>
      </c>
      <c r="N759" s="71">
        <f>IFERROR((VLOOKUP(M759,'UK Freight Rate'!$B$4:$C$8,2,0)*L759),0)</f>
        <v>9.571879938209225</v>
      </c>
    </row>
    <row r="760" spans="1:14" x14ac:dyDescent="0.75">
      <c r="A760" s="72" t="s">
        <v>222</v>
      </c>
      <c r="B760" s="69" t="s">
        <v>36</v>
      </c>
      <c r="C760" s="69" t="s">
        <v>7390</v>
      </c>
      <c r="D760" s="69" t="s">
        <v>38</v>
      </c>
      <c r="E760" s="69" t="s">
        <v>53</v>
      </c>
      <c r="F760" s="69" t="s">
        <v>7389</v>
      </c>
      <c r="G760" s="69" t="s">
        <v>7388</v>
      </c>
      <c r="H760" s="69" t="s">
        <v>7387</v>
      </c>
      <c r="I760" s="69" t="s">
        <v>127</v>
      </c>
      <c r="J760" s="69" t="s">
        <v>128</v>
      </c>
      <c r="K760" s="70">
        <v>16</v>
      </c>
      <c r="L760" s="70">
        <v>16</v>
      </c>
      <c r="M760" s="71" t="str">
        <f>VLOOKUP(A760,'Item Master'!$A:$D,4,0)</f>
        <v>BK</v>
      </c>
      <c r="N760" s="71">
        <f>IFERROR((VLOOKUP(M760,'UK Freight Rate'!$B$4:$C$8,2,0)*L760),0)</f>
        <v>9.571879938209225</v>
      </c>
    </row>
    <row r="761" spans="1:14" x14ac:dyDescent="0.75">
      <c r="A761" s="72" t="s">
        <v>222</v>
      </c>
      <c r="B761" s="69" t="s">
        <v>36</v>
      </c>
      <c r="C761" s="69" t="s">
        <v>7384</v>
      </c>
      <c r="D761" s="69" t="s">
        <v>38</v>
      </c>
      <c r="E761" s="69" t="s">
        <v>53</v>
      </c>
      <c r="F761" s="69" t="s">
        <v>7383</v>
      </c>
      <c r="G761" s="69" t="s">
        <v>7382</v>
      </c>
      <c r="H761" s="69" t="s">
        <v>7381</v>
      </c>
      <c r="I761" s="69" t="s">
        <v>127</v>
      </c>
      <c r="J761" s="69" t="s">
        <v>128</v>
      </c>
      <c r="K761" s="70">
        <v>8</v>
      </c>
      <c r="L761" s="70">
        <v>8</v>
      </c>
      <c r="M761" s="71" t="str">
        <f>VLOOKUP(A761,'Item Master'!$A:$D,4,0)</f>
        <v>BK</v>
      </c>
      <c r="N761" s="71">
        <f>IFERROR((VLOOKUP(M761,'UK Freight Rate'!$B$4:$C$8,2,0)*L761),0)</f>
        <v>4.7859399691046125</v>
      </c>
    </row>
    <row r="762" spans="1:14" x14ac:dyDescent="0.75">
      <c r="A762" s="72" t="s">
        <v>222</v>
      </c>
      <c r="B762" s="69" t="s">
        <v>36</v>
      </c>
      <c r="C762" s="69" t="s">
        <v>7378</v>
      </c>
      <c r="D762" s="69" t="s">
        <v>38</v>
      </c>
      <c r="E762" s="69" t="s">
        <v>53</v>
      </c>
      <c r="F762" s="69" t="s">
        <v>7377</v>
      </c>
      <c r="G762" s="69" t="s">
        <v>7242</v>
      </c>
      <c r="H762" s="69" t="s">
        <v>7241</v>
      </c>
      <c r="I762" s="69" t="s">
        <v>127</v>
      </c>
      <c r="J762" s="69" t="s">
        <v>128</v>
      </c>
      <c r="K762" s="70">
        <v>8</v>
      </c>
      <c r="L762" s="70">
        <v>8</v>
      </c>
      <c r="M762" s="71" t="str">
        <f>VLOOKUP(A762,'Item Master'!$A:$D,4,0)</f>
        <v>BK</v>
      </c>
      <c r="N762" s="71">
        <f>IFERROR((VLOOKUP(M762,'UK Freight Rate'!$B$4:$C$8,2,0)*L762),0)</f>
        <v>4.7859399691046125</v>
      </c>
    </row>
    <row r="763" spans="1:14" x14ac:dyDescent="0.75">
      <c r="A763" s="72" t="s">
        <v>222</v>
      </c>
      <c r="B763" s="69" t="s">
        <v>36</v>
      </c>
      <c r="C763" s="69" t="s">
        <v>7374</v>
      </c>
      <c r="D763" s="69" t="s">
        <v>38</v>
      </c>
      <c r="E763" s="69" t="s">
        <v>53</v>
      </c>
      <c r="F763" s="69" t="s">
        <v>7373</v>
      </c>
      <c r="G763" s="69" t="s">
        <v>7372</v>
      </c>
      <c r="H763" s="69" t="s">
        <v>7371</v>
      </c>
      <c r="I763" s="69" t="s">
        <v>127</v>
      </c>
      <c r="J763" s="69" t="s">
        <v>128</v>
      </c>
      <c r="K763" s="70">
        <v>8</v>
      </c>
      <c r="L763" s="70">
        <v>8</v>
      </c>
      <c r="M763" s="71" t="str">
        <f>VLOOKUP(A763,'Item Master'!$A:$D,4,0)</f>
        <v>BK</v>
      </c>
      <c r="N763" s="71">
        <f>IFERROR((VLOOKUP(M763,'UK Freight Rate'!$B$4:$C$8,2,0)*L763),0)</f>
        <v>4.7859399691046125</v>
      </c>
    </row>
    <row r="764" spans="1:14" x14ac:dyDescent="0.75">
      <c r="A764" s="72" t="s">
        <v>222</v>
      </c>
      <c r="B764" s="69" t="s">
        <v>36</v>
      </c>
      <c r="C764" s="69" t="s">
        <v>7370</v>
      </c>
      <c r="D764" s="69" t="s">
        <v>38</v>
      </c>
      <c r="E764" s="69" t="s">
        <v>53</v>
      </c>
      <c r="F764" s="69" t="s">
        <v>7369</v>
      </c>
      <c r="G764" s="69" t="s">
        <v>7368</v>
      </c>
      <c r="H764" s="69" t="s">
        <v>7367</v>
      </c>
      <c r="I764" s="69" t="s">
        <v>127</v>
      </c>
      <c r="J764" s="69" t="s">
        <v>128</v>
      </c>
      <c r="K764" s="70">
        <v>16</v>
      </c>
      <c r="L764" s="70">
        <v>16</v>
      </c>
      <c r="M764" s="71" t="str">
        <f>VLOOKUP(A764,'Item Master'!$A:$D,4,0)</f>
        <v>BK</v>
      </c>
      <c r="N764" s="71">
        <f>IFERROR((VLOOKUP(M764,'UK Freight Rate'!$B$4:$C$8,2,0)*L764),0)</f>
        <v>9.571879938209225</v>
      </c>
    </row>
    <row r="765" spans="1:14" x14ac:dyDescent="0.75">
      <c r="A765" s="72" t="s">
        <v>222</v>
      </c>
      <c r="B765" s="69" t="s">
        <v>36</v>
      </c>
      <c r="C765" s="69" t="s">
        <v>7362</v>
      </c>
      <c r="D765" s="69" t="s">
        <v>38</v>
      </c>
      <c r="E765" s="69" t="s">
        <v>53</v>
      </c>
      <c r="F765" s="69" t="s">
        <v>7361</v>
      </c>
      <c r="G765" s="69" t="s">
        <v>7360</v>
      </c>
      <c r="H765" s="69" t="s">
        <v>7359</v>
      </c>
      <c r="I765" s="69" t="s">
        <v>127</v>
      </c>
      <c r="J765" s="69" t="s">
        <v>128</v>
      </c>
      <c r="K765" s="70">
        <v>16</v>
      </c>
      <c r="L765" s="70">
        <v>16</v>
      </c>
      <c r="M765" s="71" t="str">
        <f>VLOOKUP(A765,'Item Master'!$A:$D,4,0)</f>
        <v>BK</v>
      </c>
      <c r="N765" s="71">
        <f>IFERROR((VLOOKUP(M765,'UK Freight Rate'!$B$4:$C$8,2,0)*L765),0)</f>
        <v>9.571879938209225</v>
      </c>
    </row>
    <row r="766" spans="1:14" x14ac:dyDescent="0.75">
      <c r="A766" s="72" t="s">
        <v>222</v>
      </c>
      <c r="B766" s="69" t="s">
        <v>36</v>
      </c>
      <c r="C766" s="69" t="s">
        <v>7358</v>
      </c>
      <c r="D766" s="69" t="s">
        <v>38</v>
      </c>
      <c r="E766" s="69" t="s">
        <v>53</v>
      </c>
      <c r="F766" s="69" t="s">
        <v>7357</v>
      </c>
      <c r="G766" s="69" t="s">
        <v>7356</v>
      </c>
      <c r="H766" s="69" t="s">
        <v>7355</v>
      </c>
      <c r="I766" s="69" t="s">
        <v>127</v>
      </c>
      <c r="J766" s="69" t="s">
        <v>128</v>
      </c>
      <c r="K766" s="70">
        <v>16</v>
      </c>
      <c r="L766" s="70">
        <v>16</v>
      </c>
      <c r="M766" s="71" t="str">
        <f>VLOOKUP(A766,'Item Master'!$A:$D,4,0)</f>
        <v>BK</v>
      </c>
      <c r="N766" s="71">
        <f>IFERROR((VLOOKUP(M766,'UK Freight Rate'!$B$4:$C$8,2,0)*L766),0)</f>
        <v>9.571879938209225</v>
      </c>
    </row>
    <row r="767" spans="1:14" x14ac:dyDescent="0.75">
      <c r="A767" s="72" t="s">
        <v>222</v>
      </c>
      <c r="B767" s="69" t="s">
        <v>36</v>
      </c>
      <c r="C767" s="69" t="s">
        <v>7354</v>
      </c>
      <c r="D767" s="69" t="s">
        <v>38</v>
      </c>
      <c r="E767" s="69" t="s">
        <v>53</v>
      </c>
      <c r="F767" s="69" t="s">
        <v>7353</v>
      </c>
      <c r="G767" s="69" t="s">
        <v>7352</v>
      </c>
      <c r="H767" s="69" t="s">
        <v>7351</v>
      </c>
      <c r="I767" s="69" t="s">
        <v>127</v>
      </c>
      <c r="J767" s="69" t="s">
        <v>128</v>
      </c>
      <c r="K767" s="70">
        <v>8</v>
      </c>
      <c r="L767" s="70">
        <v>8</v>
      </c>
      <c r="M767" s="71" t="str">
        <f>VLOOKUP(A767,'Item Master'!$A:$D,4,0)</f>
        <v>BK</v>
      </c>
      <c r="N767" s="71">
        <f>IFERROR((VLOOKUP(M767,'UK Freight Rate'!$B$4:$C$8,2,0)*L767),0)</f>
        <v>4.7859399691046125</v>
      </c>
    </row>
    <row r="768" spans="1:14" x14ac:dyDescent="0.75">
      <c r="A768" s="72" t="s">
        <v>222</v>
      </c>
      <c r="B768" s="69" t="s">
        <v>36</v>
      </c>
      <c r="C768" s="69" t="s">
        <v>7340</v>
      </c>
      <c r="D768" s="69" t="s">
        <v>38</v>
      </c>
      <c r="E768" s="69" t="s">
        <v>53</v>
      </c>
      <c r="F768" s="69" t="s">
        <v>7339</v>
      </c>
      <c r="G768" s="69" t="s">
        <v>214</v>
      </c>
      <c r="H768" s="69" t="s">
        <v>215</v>
      </c>
      <c r="I768" s="69" t="s">
        <v>127</v>
      </c>
      <c r="J768" s="69" t="s">
        <v>128</v>
      </c>
      <c r="K768" s="70">
        <v>8</v>
      </c>
      <c r="L768" s="70">
        <v>8</v>
      </c>
      <c r="M768" s="71" t="str">
        <f>VLOOKUP(A768,'Item Master'!$A:$D,4,0)</f>
        <v>BK</v>
      </c>
      <c r="N768" s="71">
        <f>IFERROR((VLOOKUP(M768,'UK Freight Rate'!$B$4:$C$8,2,0)*L768),0)</f>
        <v>4.7859399691046125</v>
      </c>
    </row>
    <row r="769" spans="1:14" x14ac:dyDescent="0.75">
      <c r="A769" s="72" t="s">
        <v>222</v>
      </c>
      <c r="B769" s="69" t="s">
        <v>36</v>
      </c>
      <c r="C769" s="69" t="s">
        <v>7336</v>
      </c>
      <c r="D769" s="69" t="s">
        <v>38</v>
      </c>
      <c r="E769" s="69" t="s">
        <v>53</v>
      </c>
      <c r="F769" s="69" t="s">
        <v>7335</v>
      </c>
      <c r="G769" s="69" t="s">
        <v>5022</v>
      </c>
      <c r="H769" s="69" t="s">
        <v>5021</v>
      </c>
      <c r="I769" s="69" t="s">
        <v>127</v>
      </c>
      <c r="J769" s="69" t="s">
        <v>128</v>
      </c>
      <c r="K769" s="70">
        <v>8</v>
      </c>
      <c r="L769" s="70">
        <v>8</v>
      </c>
      <c r="M769" s="71" t="str">
        <f>VLOOKUP(A769,'Item Master'!$A:$D,4,0)</f>
        <v>BK</v>
      </c>
      <c r="N769" s="71">
        <f>IFERROR((VLOOKUP(M769,'UK Freight Rate'!$B$4:$C$8,2,0)*L769),0)</f>
        <v>4.7859399691046125</v>
      </c>
    </row>
    <row r="770" spans="1:14" x14ac:dyDescent="0.75">
      <c r="A770" s="72" t="s">
        <v>222</v>
      </c>
      <c r="B770" s="69" t="s">
        <v>36</v>
      </c>
      <c r="C770" s="69" t="s">
        <v>7332</v>
      </c>
      <c r="D770" s="69" t="s">
        <v>38</v>
      </c>
      <c r="E770" s="69" t="s">
        <v>53</v>
      </c>
      <c r="F770" s="69" t="s">
        <v>7331</v>
      </c>
      <c r="G770" s="69" t="s">
        <v>139</v>
      </c>
      <c r="H770" s="69" t="s">
        <v>140</v>
      </c>
      <c r="I770" s="69" t="s">
        <v>127</v>
      </c>
      <c r="J770" s="69" t="s">
        <v>128</v>
      </c>
      <c r="K770" s="70">
        <v>8</v>
      </c>
      <c r="L770" s="70">
        <v>8</v>
      </c>
      <c r="M770" s="71" t="str">
        <f>VLOOKUP(A770,'Item Master'!$A:$D,4,0)</f>
        <v>BK</v>
      </c>
      <c r="N770" s="71">
        <f>IFERROR((VLOOKUP(M770,'UK Freight Rate'!$B$4:$C$8,2,0)*L770),0)</f>
        <v>4.7859399691046125</v>
      </c>
    </row>
    <row r="771" spans="1:14" x14ac:dyDescent="0.75">
      <c r="A771" s="72" t="s">
        <v>222</v>
      </c>
      <c r="B771" s="69" t="s">
        <v>36</v>
      </c>
      <c r="C771" s="69" t="s">
        <v>7316</v>
      </c>
      <c r="D771" s="69" t="s">
        <v>38</v>
      </c>
      <c r="E771" s="69" t="s">
        <v>53</v>
      </c>
      <c r="F771" s="69" t="s">
        <v>7315</v>
      </c>
      <c r="G771" s="69" t="s">
        <v>141</v>
      </c>
      <c r="H771" s="69" t="s">
        <v>142</v>
      </c>
      <c r="I771" s="69" t="s">
        <v>127</v>
      </c>
      <c r="J771" s="69" t="s">
        <v>128</v>
      </c>
      <c r="K771" s="70">
        <v>48</v>
      </c>
      <c r="L771" s="70">
        <v>48</v>
      </c>
      <c r="M771" s="71" t="str">
        <f>VLOOKUP(A771,'Item Master'!$A:$D,4,0)</f>
        <v>BK</v>
      </c>
      <c r="N771" s="71">
        <f>IFERROR((VLOOKUP(M771,'UK Freight Rate'!$B$4:$C$8,2,0)*L771),0)</f>
        <v>28.715639814627675</v>
      </c>
    </row>
    <row r="772" spans="1:14" x14ac:dyDescent="0.75">
      <c r="A772" s="72" t="s">
        <v>222</v>
      </c>
      <c r="B772" s="69" t="s">
        <v>36</v>
      </c>
      <c r="C772" s="69" t="s">
        <v>7306</v>
      </c>
      <c r="D772" s="69" t="s">
        <v>38</v>
      </c>
      <c r="E772" s="69" t="s">
        <v>53</v>
      </c>
      <c r="F772" s="69" t="s">
        <v>7305</v>
      </c>
      <c r="G772" s="69" t="s">
        <v>7304</v>
      </c>
      <c r="H772" s="69" t="s">
        <v>7303</v>
      </c>
      <c r="I772" s="69" t="s">
        <v>127</v>
      </c>
      <c r="J772" s="69" t="s">
        <v>128</v>
      </c>
      <c r="K772" s="70">
        <v>24</v>
      </c>
      <c r="L772" s="70">
        <v>24</v>
      </c>
      <c r="M772" s="71" t="str">
        <f>VLOOKUP(A772,'Item Master'!$A:$D,4,0)</f>
        <v>BK</v>
      </c>
      <c r="N772" s="71">
        <f>IFERROR((VLOOKUP(M772,'UK Freight Rate'!$B$4:$C$8,2,0)*L772),0)</f>
        <v>14.357819907313838</v>
      </c>
    </row>
    <row r="773" spans="1:14" x14ac:dyDescent="0.75">
      <c r="A773" s="72" t="s">
        <v>222</v>
      </c>
      <c r="B773" s="69" t="s">
        <v>36</v>
      </c>
      <c r="C773" s="69" t="s">
        <v>7300</v>
      </c>
      <c r="D773" s="69" t="s">
        <v>38</v>
      </c>
      <c r="E773" s="69" t="s">
        <v>53</v>
      </c>
      <c r="F773" s="69" t="s">
        <v>7299</v>
      </c>
      <c r="G773" s="69" t="s">
        <v>169</v>
      </c>
      <c r="H773" s="69" t="s">
        <v>170</v>
      </c>
      <c r="I773" s="69" t="s">
        <v>127</v>
      </c>
      <c r="J773" s="69" t="s">
        <v>128</v>
      </c>
      <c r="K773" s="70">
        <v>16</v>
      </c>
      <c r="L773" s="70">
        <v>16</v>
      </c>
      <c r="M773" s="71" t="str">
        <f>VLOOKUP(A773,'Item Master'!$A:$D,4,0)</f>
        <v>BK</v>
      </c>
      <c r="N773" s="71">
        <f>IFERROR((VLOOKUP(M773,'UK Freight Rate'!$B$4:$C$8,2,0)*L773),0)</f>
        <v>9.571879938209225</v>
      </c>
    </row>
    <row r="774" spans="1:14" x14ac:dyDescent="0.75">
      <c r="A774" s="72" t="s">
        <v>222</v>
      </c>
      <c r="B774" s="69" t="s">
        <v>36</v>
      </c>
      <c r="C774" s="69" t="s">
        <v>7292</v>
      </c>
      <c r="D774" s="69" t="s">
        <v>38</v>
      </c>
      <c r="E774" s="69" t="s">
        <v>53</v>
      </c>
      <c r="F774" s="69" t="s">
        <v>7291</v>
      </c>
      <c r="G774" s="69" t="s">
        <v>4429</v>
      </c>
      <c r="H774" s="69" t="s">
        <v>4428</v>
      </c>
      <c r="I774" s="69" t="s">
        <v>127</v>
      </c>
      <c r="J774" s="69" t="s">
        <v>128</v>
      </c>
      <c r="K774" s="70">
        <v>8</v>
      </c>
      <c r="L774" s="70">
        <v>8</v>
      </c>
      <c r="M774" s="71" t="str">
        <f>VLOOKUP(A774,'Item Master'!$A:$D,4,0)</f>
        <v>BK</v>
      </c>
      <c r="N774" s="71">
        <f>IFERROR((VLOOKUP(M774,'UK Freight Rate'!$B$4:$C$8,2,0)*L774),0)</f>
        <v>4.7859399691046125</v>
      </c>
    </row>
    <row r="775" spans="1:14" x14ac:dyDescent="0.75">
      <c r="A775" s="72" t="s">
        <v>222</v>
      </c>
      <c r="B775" s="69" t="s">
        <v>36</v>
      </c>
      <c r="C775" s="69" t="s">
        <v>7290</v>
      </c>
      <c r="D775" s="69" t="s">
        <v>38</v>
      </c>
      <c r="E775" s="69" t="s">
        <v>53</v>
      </c>
      <c r="F775" s="69" t="s">
        <v>7289</v>
      </c>
      <c r="G775" s="69" t="s">
        <v>133</v>
      </c>
      <c r="H775" s="69" t="s">
        <v>134</v>
      </c>
      <c r="I775" s="69" t="s">
        <v>127</v>
      </c>
      <c r="J775" s="69" t="s">
        <v>128</v>
      </c>
      <c r="K775" s="70">
        <v>8</v>
      </c>
      <c r="L775" s="70">
        <v>8</v>
      </c>
      <c r="M775" s="71" t="str">
        <f>VLOOKUP(A775,'Item Master'!$A:$D,4,0)</f>
        <v>BK</v>
      </c>
      <c r="N775" s="71">
        <f>IFERROR((VLOOKUP(M775,'UK Freight Rate'!$B$4:$C$8,2,0)*L775),0)</f>
        <v>4.7859399691046125</v>
      </c>
    </row>
    <row r="776" spans="1:14" x14ac:dyDescent="0.75">
      <c r="A776" s="72" t="s">
        <v>222</v>
      </c>
      <c r="B776" s="69" t="s">
        <v>36</v>
      </c>
      <c r="C776" s="69" t="s">
        <v>7280</v>
      </c>
      <c r="D776" s="69" t="s">
        <v>38</v>
      </c>
      <c r="E776" s="69" t="s">
        <v>53</v>
      </c>
      <c r="F776" s="69" t="s">
        <v>7279</v>
      </c>
      <c r="G776" s="69" t="s">
        <v>7278</v>
      </c>
      <c r="H776" s="69" t="s">
        <v>7277</v>
      </c>
      <c r="I776" s="69" t="s">
        <v>127</v>
      </c>
      <c r="J776" s="69" t="s">
        <v>128</v>
      </c>
      <c r="K776" s="70">
        <v>16</v>
      </c>
      <c r="L776" s="70">
        <v>16</v>
      </c>
      <c r="M776" s="71" t="str">
        <f>VLOOKUP(A776,'Item Master'!$A:$D,4,0)</f>
        <v>BK</v>
      </c>
      <c r="N776" s="71">
        <f>IFERROR((VLOOKUP(M776,'UK Freight Rate'!$B$4:$C$8,2,0)*L776),0)</f>
        <v>9.571879938209225</v>
      </c>
    </row>
    <row r="777" spans="1:14" x14ac:dyDescent="0.75">
      <c r="A777" s="72" t="s">
        <v>222</v>
      </c>
      <c r="B777" s="69" t="s">
        <v>36</v>
      </c>
      <c r="C777" s="69" t="s">
        <v>7969</v>
      </c>
      <c r="D777" s="69" t="s">
        <v>38</v>
      </c>
      <c r="E777" s="69" t="s">
        <v>53</v>
      </c>
      <c r="F777" s="69" t="s">
        <v>7968</v>
      </c>
      <c r="G777" s="69" t="s">
        <v>7967</v>
      </c>
      <c r="H777" s="69" t="s">
        <v>7966</v>
      </c>
      <c r="I777" s="69" t="s">
        <v>127</v>
      </c>
      <c r="J777" s="69" t="s">
        <v>128</v>
      </c>
      <c r="K777" s="70">
        <v>8</v>
      </c>
      <c r="L777" s="70">
        <v>8</v>
      </c>
      <c r="M777" s="71" t="str">
        <f>VLOOKUP(A777,'Item Master'!$A:$D,4,0)</f>
        <v>BK</v>
      </c>
      <c r="N777" s="71">
        <f>IFERROR((VLOOKUP(M777,'UK Freight Rate'!$B$4:$C$8,2,0)*L777),0)</f>
        <v>4.7859399691046125</v>
      </c>
    </row>
    <row r="778" spans="1:14" x14ac:dyDescent="0.75">
      <c r="A778" s="72" t="s">
        <v>222</v>
      </c>
      <c r="B778" s="69" t="s">
        <v>36</v>
      </c>
      <c r="C778" s="69" t="s">
        <v>7965</v>
      </c>
      <c r="D778" s="69" t="s">
        <v>38</v>
      </c>
      <c r="E778" s="69" t="s">
        <v>53</v>
      </c>
      <c r="F778" s="69" t="s">
        <v>7964</v>
      </c>
      <c r="G778" s="69" t="s">
        <v>7963</v>
      </c>
      <c r="H778" s="69" t="s">
        <v>7962</v>
      </c>
      <c r="I778" s="69" t="s">
        <v>127</v>
      </c>
      <c r="J778" s="69" t="s">
        <v>128</v>
      </c>
      <c r="K778" s="70">
        <v>8</v>
      </c>
      <c r="L778" s="70">
        <v>8</v>
      </c>
      <c r="M778" s="71" t="str">
        <f>VLOOKUP(A778,'Item Master'!$A:$D,4,0)</f>
        <v>BK</v>
      </c>
      <c r="N778" s="71">
        <f>IFERROR((VLOOKUP(M778,'UK Freight Rate'!$B$4:$C$8,2,0)*L778),0)</f>
        <v>4.7859399691046125</v>
      </c>
    </row>
    <row r="779" spans="1:14" x14ac:dyDescent="0.75">
      <c r="A779" s="72" t="s">
        <v>222</v>
      </c>
      <c r="B779" s="69" t="s">
        <v>36</v>
      </c>
      <c r="C779" s="69" t="s">
        <v>7961</v>
      </c>
      <c r="D779" s="69" t="s">
        <v>38</v>
      </c>
      <c r="E779" s="69" t="s">
        <v>53</v>
      </c>
      <c r="F779" s="69" t="s">
        <v>7960</v>
      </c>
      <c r="G779" s="69" t="s">
        <v>7959</v>
      </c>
      <c r="H779" s="69" t="s">
        <v>7958</v>
      </c>
      <c r="I779" s="69" t="s">
        <v>127</v>
      </c>
      <c r="J779" s="69" t="s">
        <v>128</v>
      </c>
      <c r="K779" s="70">
        <v>8</v>
      </c>
      <c r="L779" s="70">
        <v>8</v>
      </c>
      <c r="M779" s="71" t="str">
        <f>VLOOKUP(A779,'Item Master'!$A:$D,4,0)</f>
        <v>BK</v>
      </c>
      <c r="N779" s="71">
        <f>IFERROR((VLOOKUP(M779,'UK Freight Rate'!$B$4:$C$8,2,0)*L779),0)</f>
        <v>4.7859399691046125</v>
      </c>
    </row>
    <row r="780" spans="1:14" x14ac:dyDescent="0.75">
      <c r="A780" s="72" t="s">
        <v>222</v>
      </c>
      <c r="B780" s="69" t="s">
        <v>36</v>
      </c>
      <c r="C780" s="69" t="s">
        <v>7276</v>
      </c>
      <c r="D780" s="69" t="s">
        <v>38</v>
      </c>
      <c r="E780" s="69" t="s">
        <v>53</v>
      </c>
      <c r="F780" s="69" t="s">
        <v>7275</v>
      </c>
      <c r="G780" s="69" t="s">
        <v>7264</v>
      </c>
      <c r="H780" s="69" t="s">
        <v>7263</v>
      </c>
      <c r="I780" s="69" t="s">
        <v>127</v>
      </c>
      <c r="J780" s="69" t="s">
        <v>128</v>
      </c>
      <c r="K780" s="70">
        <v>16</v>
      </c>
      <c r="L780" s="70">
        <v>16</v>
      </c>
      <c r="M780" s="71" t="str">
        <f>VLOOKUP(A780,'Item Master'!$A:$D,4,0)</f>
        <v>BK</v>
      </c>
      <c r="N780" s="71">
        <f>IFERROR((VLOOKUP(M780,'UK Freight Rate'!$B$4:$C$8,2,0)*L780),0)</f>
        <v>9.571879938209225</v>
      </c>
    </row>
    <row r="781" spans="1:14" x14ac:dyDescent="0.75">
      <c r="A781" s="72" t="s">
        <v>222</v>
      </c>
      <c r="B781" s="69" t="s">
        <v>36</v>
      </c>
      <c r="C781" s="69" t="s">
        <v>7274</v>
      </c>
      <c r="D781" s="69" t="s">
        <v>38</v>
      </c>
      <c r="E781" s="69" t="s">
        <v>53</v>
      </c>
      <c r="F781" s="69" t="s">
        <v>7273</v>
      </c>
      <c r="G781" s="69" t="s">
        <v>7264</v>
      </c>
      <c r="H781" s="69" t="s">
        <v>7263</v>
      </c>
      <c r="I781" s="69" t="s">
        <v>127</v>
      </c>
      <c r="J781" s="69" t="s">
        <v>128</v>
      </c>
      <c r="K781" s="70">
        <v>16</v>
      </c>
      <c r="L781" s="70">
        <v>16</v>
      </c>
      <c r="M781" s="71" t="str">
        <f>VLOOKUP(A781,'Item Master'!$A:$D,4,0)</f>
        <v>BK</v>
      </c>
      <c r="N781" s="71">
        <f>IFERROR((VLOOKUP(M781,'UK Freight Rate'!$B$4:$C$8,2,0)*L781),0)</f>
        <v>9.571879938209225</v>
      </c>
    </row>
    <row r="782" spans="1:14" x14ac:dyDescent="0.75">
      <c r="A782" s="72" t="s">
        <v>222</v>
      </c>
      <c r="B782" s="69" t="s">
        <v>36</v>
      </c>
      <c r="C782" s="69" t="s">
        <v>7272</v>
      </c>
      <c r="D782" s="69" t="s">
        <v>38</v>
      </c>
      <c r="E782" s="69" t="s">
        <v>53</v>
      </c>
      <c r="F782" s="69" t="s">
        <v>7271</v>
      </c>
      <c r="G782" s="69" t="s">
        <v>7264</v>
      </c>
      <c r="H782" s="69" t="s">
        <v>7263</v>
      </c>
      <c r="I782" s="69" t="s">
        <v>127</v>
      </c>
      <c r="J782" s="69" t="s">
        <v>128</v>
      </c>
      <c r="K782" s="70">
        <v>16</v>
      </c>
      <c r="L782" s="70">
        <v>16</v>
      </c>
      <c r="M782" s="71" t="str">
        <f>VLOOKUP(A782,'Item Master'!$A:$D,4,0)</f>
        <v>BK</v>
      </c>
      <c r="N782" s="71">
        <f>IFERROR((VLOOKUP(M782,'UK Freight Rate'!$B$4:$C$8,2,0)*L782),0)</f>
        <v>9.571879938209225</v>
      </c>
    </row>
    <row r="783" spans="1:14" x14ac:dyDescent="0.75">
      <c r="A783" s="72" t="s">
        <v>222</v>
      </c>
      <c r="B783" s="69" t="s">
        <v>36</v>
      </c>
      <c r="C783" s="69" t="s">
        <v>7270</v>
      </c>
      <c r="D783" s="69" t="s">
        <v>38</v>
      </c>
      <c r="E783" s="69" t="s">
        <v>53</v>
      </c>
      <c r="F783" s="69" t="s">
        <v>7269</v>
      </c>
      <c r="G783" s="69" t="s">
        <v>7264</v>
      </c>
      <c r="H783" s="69" t="s">
        <v>7263</v>
      </c>
      <c r="I783" s="69" t="s">
        <v>127</v>
      </c>
      <c r="J783" s="69" t="s">
        <v>128</v>
      </c>
      <c r="K783" s="70">
        <v>16</v>
      </c>
      <c r="L783" s="70">
        <v>16</v>
      </c>
      <c r="M783" s="71" t="str">
        <f>VLOOKUP(A783,'Item Master'!$A:$D,4,0)</f>
        <v>BK</v>
      </c>
      <c r="N783" s="71">
        <f>IFERROR((VLOOKUP(M783,'UK Freight Rate'!$B$4:$C$8,2,0)*L783),0)</f>
        <v>9.571879938209225</v>
      </c>
    </row>
    <row r="784" spans="1:14" x14ac:dyDescent="0.75">
      <c r="A784" s="72" t="s">
        <v>222</v>
      </c>
      <c r="B784" s="69" t="s">
        <v>36</v>
      </c>
      <c r="C784" s="69" t="s">
        <v>7268</v>
      </c>
      <c r="D784" s="69" t="s">
        <v>38</v>
      </c>
      <c r="E784" s="69" t="s">
        <v>53</v>
      </c>
      <c r="F784" s="69" t="s">
        <v>7267</v>
      </c>
      <c r="G784" s="69" t="s">
        <v>7264</v>
      </c>
      <c r="H784" s="69" t="s">
        <v>7263</v>
      </c>
      <c r="I784" s="69" t="s">
        <v>127</v>
      </c>
      <c r="J784" s="69" t="s">
        <v>128</v>
      </c>
      <c r="K784" s="70">
        <v>16</v>
      </c>
      <c r="L784" s="70">
        <v>16</v>
      </c>
      <c r="M784" s="71" t="str">
        <f>VLOOKUP(A784,'Item Master'!$A:$D,4,0)</f>
        <v>BK</v>
      </c>
      <c r="N784" s="71">
        <f>IFERROR((VLOOKUP(M784,'UK Freight Rate'!$B$4:$C$8,2,0)*L784),0)</f>
        <v>9.571879938209225</v>
      </c>
    </row>
    <row r="785" spans="1:14" x14ac:dyDescent="0.75">
      <c r="A785" s="72" t="s">
        <v>222</v>
      </c>
      <c r="B785" s="69" t="s">
        <v>36</v>
      </c>
      <c r="C785" s="69" t="s">
        <v>7266</v>
      </c>
      <c r="D785" s="69" t="s">
        <v>38</v>
      </c>
      <c r="E785" s="69" t="s">
        <v>53</v>
      </c>
      <c r="F785" s="69" t="s">
        <v>7265</v>
      </c>
      <c r="G785" s="69" t="s">
        <v>7264</v>
      </c>
      <c r="H785" s="69" t="s">
        <v>7263</v>
      </c>
      <c r="I785" s="69" t="s">
        <v>127</v>
      </c>
      <c r="J785" s="69" t="s">
        <v>128</v>
      </c>
      <c r="K785" s="70">
        <v>16</v>
      </c>
      <c r="L785" s="70">
        <v>16</v>
      </c>
      <c r="M785" s="71" t="str">
        <f>VLOOKUP(A785,'Item Master'!$A:$D,4,0)</f>
        <v>BK</v>
      </c>
      <c r="N785" s="71">
        <f>IFERROR((VLOOKUP(M785,'UK Freight Rate'!$B$4:$C$8,2,0)*L785),0)</f>
        <v>9.571879938209225</v>
      </c>
    </row>
    <row r="786" spans="1:14" x14ac:dyDescent="0.75">
      <c r="A786" s="72" t="s">
        <v>222</v>
      </c>
      <c r="B786" s="69" t="s">
        <v>36</v>
      </c>
      <c r="C786" s="69" t="s">
        <v>7258</v>
      </c>
      <c r="D786" s="69" t="s">
        <v>38</v>
      </c>
      <c r="E786" s="69" t="s">
        <v>53</v>
      </c>
      <c r="F786" s="69" t="s">
        <v>7257</v>
      </c>
      <c r="G786" s="69" t="s">
        <v>145</v>
      </c>
      <c r="H786" s="69" t="s">
        <v>146</v>
      </c>
      <c r="I786" s="69" t="s">
        <v>127</v>
      </c>
      <c r="J786" s="69" t="s">
        <v>128</v>
      </c>
      <c r="K786" s="70">
        <v>8</v>
      </c>
      <c r="L786" s="70">
        <v>8</v>
      </c>
      <c r="M786" s="71" t="str">
        <f>VLOOKUP(A786,'Item Master'!$A:$D,4,0)</f>
        <v>BK</v>
      </c>
      <c r="N786" s="71">
        <f>IFERROR((VLOOKUP(M786,'UK Freight Rate'!$B$4:$C$8,2,0)*L786),0)</f>
        <v>4.7859399691046125</v>
      </c>
    </row>
    <row r="787" spans="1:14" x14ac:dyDescent="0.75">
      <c r="A787" s="72" t="s">
        <v>222</v>
      </c>
      <c r="B787" s="69" t="s">
        <v>36</v>
      </c>
      <c r="C787" s="69" t="s">
        <v>7256</v>
      </c>
      <c r="D787" s="69" t="s">
        <v>38</v>
      </c>
      <c r="E787" s="69" t="s">
        <v>53</v>
      </c>
      <c r="F787" s="69" t="s">
        <v>7255</v>
      </c>
      <c r="G787" s="69" t="s">
        <v>4437</v>
      </c>
      <c r="H787" s="69" t="s">
        <v>4436</v>
      </c>
      <c r="I787" s="69" t="s">
        <v>127</v>
      </c>
      <c r="J787" s="69" t="s">
        <v>128</v>
      </c>
      <c r="K787" s="70">
        <v>8</v>
      </c>
      <c r="L787" s="70">
        <v>8</v>
      </c>
      <c r="M787" s="71" t="str">
        <f>VLOOKUP(A787,'Item Master'!$A:$D,4,0)</f>
        <v>BK</v>
      </c>
      <c r="N787" s="71">
        <f>IFERROR((VLOOKUP(M787,'UK Freight Rate'!$B$4:$C$8,2,0)*L787),0)</f>
        <v>4.7859399691046125</v>
      </c>
    </row>
    <row r="788" spans="1:14" x14ac:dyDescent="0.75">
      <c r="A788" s="72" t="s">
        <v>222</v>
      </c>
      <c r="B788" s="69" t="s">
        <v>36</v>
      </c>
      <c r="C788" s="69" t="s">
        <v>7254</v>
      </c>
      <c r="D788" s="69" t="s">
        <v>38</v>
      </c>
      <c r="E788" s="69" t="s">
        <v>53</v>
      </c>
      <c r="F788" s="69" t="s">
        <v>7253</v>
      </c>
      <c r="G788" s="69" t="s">
        <v>7252</v>
      </c>
      <c r="H788" s="69" t="s">
        <v>7251</v>
      </c>
      <c r="I788" s="69" t="s">
        <v>127</v>
      </c>
      <c r="J788" s="69" t="s">
        <v>128</v>
      </c>
      <c r="K788" s="70">
        <v>16</v>
      </c>
      <c r="L788" s="70">
        <v>16</v>
      </c>
      <c r="M788" s="71" t="str">
        <f>VLOOKUP(A788,'Item Master'!$A:$D,4,0)</f>
        <v>BK</v>
      </c>
      <c r="N788" s="71">
        <f>IFERROR((VLOOKUP(M788,'UK Freight Rate'!$B$4:$C$8,2,0)*L788),0)</f>
        <v>9.571879938209225</v>
      </c>
    </row>
    <row r="789" spans="1:14" x14ac:dyDescent="0.75">
      <c r="A789" s="72" t="s">
        <v>222</v>
      </c>
      <c r="B789" s="69" t="s">
        <v>36</v>
      </c>
      <c r="C789" s="69" t="s">
        <v>7240</v>
      </c>
      <c r="D789" s="69" t="s">
        <v>38</v>
      </c>
      <c r="E789" s="69" t="s">
        <v>53</v>
      </c>
      <c r="F789" s="69" t="s">
        <v>7239</v>
      </c>
      <c r="G789" s="69" t="s">
        <v>192</v>
      </c>
      <c r="H789" s="69" t="s">
        <v>4675</v>
      </c>
      <c r="I789" s="69" t="s">
        <v>127</v>
      </c>
      <c r="J789" s="69" t="s">
        <v>128</v>
      </c>
      <c r="K789" s="70">
        <v>104</v>
      </c>
      <c r="L789" s="70">
        <v>104</v>
      </c>
      <c r="M789" s="71" t="str">
        <f>VLOOKUP(A789,'Item Master'!$A:$D,4,0)</f>
        <v>BK</v>
      </c>
      <c r="N789" s="71">
        <f>IFERROR((VLOOKUP(M789,'UK Freight Rate'!$B$4:$C$8,2,0)*L789),0)</f>
        <v>62.217219598359961</v>
      </c>
    </row>
    <row r="790" spans="1:14" x14ac:dyDescent="0.75">
      <c r="A790" s="72" t="s">
        <v>222</v>
      </c>
      <c r="B790" s="69" t="s">
        <v>36</v>
      </c>
      <c r="C790" s="69" t="s">
        <v>7236</v>
      </c>
      <c r="D790" s="69" t="s">
        <v>38</v>
      </c>
      <c r="E790" s="69" t="s">
        <v>53</v>
      </c>
      <c r="F790" s="69" t="s">
        <v>7235</v>
      </c>
      <c r="G790" s="69" t="s">
        <v>7196</v>
      </c>
      <c r="H790" s="69" t="s">
        <v>7195</v>
      </c>
      <c r="I790" s="69" t="s">
        <v>127</v>
      </c>
      <c r="J790" s="69" t="s">
        <v>128</v>
      </c>
      <c r="K790" s="70">
        <v>16</v>
      </c>
      <c r="L790" s="70">
        <v>16</v>
      </c>
      <c r="M790" s="71" t="str">
        <f>VLOOKUP(A790,'Item Master'!$A:$D,4,0)</f>
        <v>BK</v>
      </c>
      <c r="N790" s="71">
        <f>IFERROR((VLOOKUP(M790,'UK Freight Rate'!$B$4:$C$8,2,0)*L790),0)</f>
        <v>9.571879938209225</v>
      </c>
    </row>
    <row r="791" spans="1:14" x14ac:dyDescent="0.75">
      <c r="A791" s="72" t="s">
        <v>222</v>
      </c>
      <c r="B791" s="69" t="s">
        <v>36</v>
      </c>
      <c r="C791" s="69" t="s">
        <v>7234</v>
      </c>
      <c r="D791" s="69" t="s">
        <v>38</v>
      </c>
      <c r="E791" s="69" t="s">
        <v>53</v>
      </c>
      <c r="F791" s="69" t="s">
        <v>7233</v>
      </c>
      <c r="G791" s="69" t="s">
        <v>7232</v>
      </c>
      <c r="H791" s="69" t="s">
        <v>7231</v>
      </c>
      <c r="I791" s="69" t="s">
        <v>127</v>
      </c>
      <c r="J791" s="69" t="s">
        <v>128</v>
      </c>
      <c r="K791" s="70">
        <v>8</v>
      </c>
      <c r="L791" s="70">
        <v>8</v>
      </c>
      <c r="M791" s="71" t="str">
        <f>VLOOKUP(A791,'Item Master'!$A:$D,4,0)</f>
        <v>BK</v>
      </c>
      <c r="N791" s="71">
        <f>IFERROR((VLOOKUP(M791,'UK Freight Rate'!$B$4:$C$8,2,0)*L791),0)</f>
        <v>4.7859399691046125</v>
      </c>
    </row>
    <row r="792" spans="1:14" x14ac:dyDescent="0.75">
      <c r="A792" s="72" t="s">
        <v>222</v>
      </c>
      <c r="B792" s="69" t="s">
        <v>36</v>
      </c>
      <c r="C792" s="69" t="s">
        <v>7230</v>
      </c>
      <c r="D792" s="69" t="s">
        <v>38</v>
      </c>
      <c r="E792" s="69" t="s">
        <v>53</v>
      </c>
      <c r="F792" s="69" t="s">
        <v>7229</v>
      </c>
      <c r="G792" s="69" t="s">
        <v>147</v>
      </c>
      <c r="H792" s="69" t="s">
        <v>148</v>
      </c>
      <c r="I792" s="69" t="s">
        <v>127</v>
      </c>
      <c r="J792" s="69" t="s">
        <v>128</v>
      </c>
      <c r="K792" s="70">
        <v>528</v>
      </c>
      <c r="L792" s="70">
        <v>528</v>
      </c>
      <c r="M792" s="71" t="str">
        <f>VLOOKUP(A792,'Item Master'!$A:$D,4,0)</f>
        <v>BK</v>
      </c>
      <c r="N792" s="71">
        <f>IFERROR((VLOOKUP(M792,'UK Freight Rate'!$B$4:$C$8,2,0)*L792),0)</f>
        <v>315.87203796090444</v>
      </c>
    </row>
    <row r="793" spans="1:14" x14ac:dyDescent="0.75">
      <c r="A793" s="72" t="s">
        <v>222</v>
      </c>
      <c r="B793" s="69" t="s">
        <v>36</v>
      </c>
      <c r="C793" s="69" t="s">
        <v>7228</v>
      </c>
      <c r="D793" s="69" t="s">
        <v>38</v>
      </c>
      <c r="E793" s="69" t="s">
        <v>53</v>
      </c>
      <c r="F793" s="69" t="s">
        <v>7227</v>
      </c>
      <c r="G793" s="69" t="s">
        <v>7226</v>
      </c>
      <c r="H793" s="69" t="s">
        <v>7225</v>
      </c>
      <c r="I793" s="69" t="s">
        <v>127</v>
      </c>
      <c r="J793" s="69" t="s">
        <v>128</v>
      </c>
      <c r="K793" s="70">
        <v>8</v>
      </c>
      <c r="L793" s="70">
        <v>8</v>
      </c>
      <c r="M793" s="71" t="str">
        <f>VLOOKUP(A793,'Item Master'!$A:$D,4,0)</f>
        <v>BK</v>
      </c>
      <c r="N793" s="71">
        <f>IFERROR((VLOOKUP(M793,'UK Freight Rate'!$B$4:$C$8,2,0)*L793),0)</f>
        <v>4.7859399691046125</v>
      </c>
    </row>
    <row r="794" spans="1:14" x14ac:dyDescent="0.75">
      <c r="A794" s="72" t="s">
        <v>222</v>
      </c>
      <c r="B794" s="69" t="s">
        <v>36</v>
      </c>
      <c r="C794" s="69" t="s">
        <v>7212</v>
      </c>
      <c r="D794" s="69" t="s">
        <v>38</v>
      </c>
      <c r="E794" s="69" t="s">
        <v>53</v>
      </c>
      <c r="F794" s="69" t="s">
        <v>7211</v>
      </c>
      <c r="G794" s="69" t="s">
        <v>7210</v>
      </c>
      <c r="H794" s="69" t="s">
        <v>7209</v>
      </c>
      <c r="I794" s="69" t="s">
        <v>127</v>
      </c>
      <c r="J794" s="69" t="s">
        <v>128</v>
      </c>
      <c r="K794" s="70">
        <v>8</v>
      </c>
      <c r="L794" s="70">
        <v>8</v>
      </c>
      <c r="M794" s="71" t="str">
        <f>VLOOKUP(A794,'Item Master'!$A:$D,4,0)</f>
        <v>BK</v>
      </c>
      <c r="N794" s="71">
        <f>IFERROR((VLOOKUP(M794,'UK Freight Rate'!$B$4:$C$8,2,0)*L794),0)</f>
        <v>4.7859399691046125</v>
      </c>
    </row>
    <row r="795" spans="1:14" x14ac:dyDescent="0.75">
      <c r="A795" s="72" t="s">
        <v>222</v>
      </c>
      <c r="B795" s="69" t="s">
        <v>36</v>
      </c>
      <c r="C795" s="69" t="s">
        <v>7208</v>
      </c>
      <c r="D795" s="69" t="s">
        <v>38</v>
      </c>
      <c r="E795" s="69" t="s">
        <v>53</v>
      </c>
      <c r="F795" s="69" t="s">
        <v>7207</v>
      </c>
      <c r="G795" s="69" t="s">
        <v>153</v>
      </c>
      <c r="H795" s="69" t="s">
        <v>154</v>
      </c>
      <c r="I795" s="69" t="s">
        <v>127</v>
      </c>
      <c r="J795" s="69" t="s">
        <v>128</v>
      </c>
      <c r="K795" s="70">
        <v>8</v>
      </c>
      <c r="L795" s="70">
        <v>8</v>
      </c>
      <c r="M795" s="71" t="str">
        <f>VLOOKUP(A795,'Item Master'!$A:$D,4,0)</f>
        <v>BK</v>
      </c>
      <c r="N795" s="71">
        <f>IFERROR((VLOOKUP(M795,'UK Freight Rate'!$B$4:$C$8,2,0)*L795),0)</f>
        <v>4.7859399691046125</v>
      </c>
    </row>
    <row r="796" spans="1:14" x14ac:dyDescent="0.75">
      <c r="A796" s="72" t="s">
        <v>222</v>
      </c>
      <c r="B796" s="69" t="s">
        <v>36</v>
      </c>
      <c r="C796" s="69" t="s">
        <v>7206</v>
      </c>
      <c r="D796" s="69" t="s">
        <v>38</v>
      </c>
      <c r="E796" s="69" t="s">
        <v>53</v>
      </c>
      <c r="F796" s="69" t="s">
        <v>7205</v>
      </c>
      <c r="G796" s="69" t="s">
        <v>7204</v>
      </c>
      <c r="H796" s="69" t="s">
        <v>7203</v>
      </c>
      <c r="I796" s="69" t="s">
        <v>127</v>
      </c>
      <c r="J796" s="69" t="s">
        <v>128</v>
      </c>
      <c r="K796" s="70">
        <v>8</v>
      </c>
      <c r="L796" s="70">
        <v>8</v>
      </c>
      <c r="M796" s="71" t="str">
        <f>VLOOKUP(A796,'Item Master'!$A:$D,4,0)</f>
        <v>BK</v>
      </c>
      <c r="N796" s="71">
        <f>IFERROR((VLOOKUP(M796,'UK Freight Rate'!$B$4:$C$8,2,0)*L796),0)</f>
        <v>4.7859399691046125</v>
      </c>
    </row>
    <row r="797" spans="1:14" x14ac:dyDescent="0.75">
      <c r="A797" s="72" t="s">
        <v>222</v>
      </c>
      <c r="B797" s="69" t="s">
        <v>36</v>
      </c>
      <c r="C797" s="69" t="s">
        <v>7198</v>
      </c>
      <c r="D797" s="69" t="s">
        <v>38</v>
      </c>
      <c r="E797" s="69" t="s">
        <v>53</v>
      </c>
      <c r="F797" s="69" t="s">
        <v>7197</v>
      </c>
      <c r="G797" s="69" t="s">
        <v>7196</v>
      </c>
      <c r="H797" s="69" t="s">
        <v>7195</v>
      </c>
      <c r="I797" s="69" t="s">
        <v>127</v>
      </c>
      <c r="J797" s="69" t="s">
        <v>128</v>
      </c>
      <c r="K797" s="70">
        <v>96</v>
      </c>
      <c r="L797" s="70">
        <v>96</v>
      </c>
      <c r="M797" s="71" t="str">
        <f>VLOOKUP(A797,'Item Master'!$A:$D,4,0)</f>
        <v>BK</v>
      </c>
      <c r="N797" s="71">
        <f>IFERROR((VLOOKUP(M797,'UK Freight Rate'!$B$4:$C$8,2,0)*L797),0)</f>
        <v>57.43127962925535</v>
      </c>
    </row>
    <row r="798" spans="1:14" x14ac:dyDescent="0.75">
      <c r="A798" s="72" t="s">
        <v>222</v>
      </c>
      <c r="B798" s="69" t="s">
        <v>36</v>
      </c>
      <c r="C798" s="69" t="s">
        <v>7194</v>
      </c>
      <c r="D798" s="69" t="s">
        <v>38</v>
      </c>
      <c r="E798" s="69" t="s">
        <v>53</v>
      </c>
      <c r="F798" s="69" t="s">
        <v>7193</v>
      </c>
      <c r="G798" s="69" t="s">
        <v>7192</v>
      </c>
      <c r="H798" s="69" t="s">
        <v>7191</v>
      </c>
      <c r="I798" s="69" t="s">
        <v>127</v>
      </c>
      <c r="J798" s="69" t="s">
        <v>128</v>
      </c>
      <c r="K798" s="70">
        <v>8</v>
      </c>
      <c r="L798" s="70">
        <v>8</v>
      </c>
      <c r="M798" s="71" t="str">
        <f>VLOOKUP(A798,'Item Master'!$A:$D,4,0)</f>
        <v>BK</v>
      </c>
      <c r="N798" s="71">
        <f>IFERROR((VLOOKUP(M798,'UK Freight Rate'!$B$4:$C$8,2,0)*L798),0)</f>
        <v>4.7859399691046125</v>
      </c>
    </row>
    <row r="799" spans="1:14" x14ac:dyDescent="0.75">
      <c r="A799" s="72" t="s">
        <v>222</v>
      </c>
      <c r="B799" s="69" t="s">
        <v>36</v>
      </c>
      <c r="C799" s="69" t="s">
        <v>7178</v>
      </c>
      <c r="D799" s="69" t="s">
        <v>38</v>
      </c>
      <c r="E799" s="69" t="s">
        <v>53</v>
      </c>
      <c r="F799" s="69" t="s">
        <v>7177</v>
      </c>
      <c r="G799" s="69" t="s">
        <v>7176</v>
      </c>
      <c r="H799" s="69" t="s">
        <v>7175</v>
      </c>
      <c r="I799" s="69" t="s">
        <v>127</v>
      </c>
      <c r="J799" s="69" t="s">
        <v>128</v>
      </c>
      <c r="K799" s="70">
        <v>8</v>
      </c>
      <c r="L799" s="70">
        <v>8</v>
      </c>
      <c r="M799" s="71" t="str">
        <f>VLOOKUP(A799,'Item Master'!$A:$D,4,0)</f>
        <v>BK</v>
      </c>
      <c r="N799" s="71">
        <f>IFERROR((VLOOKUP(M799,'UK Freight Rate'!$B$4:$C$8,2,0)*L799),0)</f>
        <v>4.7859399691046125</v>
      </c>
    </row>
    <row r="800" spans="1:14" x14ac:dyDescent="0.75">
      <c r="A800" s="72" t="s">
        <v>222</v>
      </c>
      <c r="B800" s="69" t="s">
        <v>36</v>
      </c>
      <c r="C800" s="69" t="s">
        <v>7174</v>
      </c>
      <c r="D800" s="69" t="s">
        <v>38</v>
      </c>
      <c r="E800" s="69" t="s">
        <v>53</v>
      </c>
      <c r="F800" s="69" t="s">
        <v>7173</v>
      </c>
      <c r="G800" s="69" t="s">
        <v>7172</v>
      </c>
      <c r="H800" s="69" t="s">
        <v>7171</v>
      </c>
      <c r="I800" s="69" t="s">
        <v>127</v>
      </c>
      <c r="J800" s="69" t="s">
        <v>128</v>
      </c>
      <c r="K800" s="70">
        <v>8</v>
      </c>
      <c r="L800" s="70">
        <v>8</v>
      </c>
      <c r="M800" s="71" t="str">
        <f>VLOOKUP(A800,'Item Master'!$A:$D,4,0)</f>
        <v>BK</v>
      </c>
      <c r="N800" s="71">
        <f>IFERROR((VLOOKUP(M800,'UK Freight Rate'!$B$4:$C$8,2,0)*L800),0)</f>
        <v>4.7859399691046125</v>
      </c>
    </row>
    <row r="801" spans="1:14" x14ac:dyDescent="0.75">
      <c r="A801" s="72" t="s">
        <v>222</v>
      </c>
      <c r="B801" s="69" t="s">
        <v>36</v>
      </c>
      <c r="C801" s="69" t="s">
        <v>7170</v>
      </c>
      <c r="D801" s="69" t="s">
        <v>38</v>
      </c>
      <c r="E801" s="69" t="s">
        <v>53</v>
      </c>
      <c r="F801" s="69" t="s">
        <v>7169</v>
      </c>
      <c r="G801" s="69" t="s">
        <v>7168</v>
      </c>
      <c r="H801" s="69" t="s">
        <v>7167</v>
      </c>
      <c r="I801" s="69" t="s">
        <v>127</v>
      </c>
      <c r="J801" s="69" t="s">
        <v>128</v>
      </c>
      <c r="K801" s="70">
        <v>8</v>
      </c>
      <c r="L801" s="70">
        <v>8</v>
      </c>
      <c r="M801" s="71" t="str">
        <f>VLOOKUP(A801,'Item Master'!$A:$D,4,0)</f>
        <v>BK</v>
      </c>
      <c r="N801" s="71">
        <f>IFERROR((VLOOKUP(M801,'UK Freight Rate'!$B$4:$C$8,2,0)*L801),0)</f>
        <v>4.7859399691046125</v>
      </c>
    </row>
    <row r="802" spans="1:14" x14ac:dyDescent="0.75">
      <c r="A802" s="72" t="s">
        <v>222</v>
      </c>
      <c r="B802" s="69" t="s">
        <v>36</v>
      </c>
      <c r="C802" s="69" t="s">
        <v>7164</v>
      </c>
      <c r="D802" s="69" t="s">
        <v>38</v>
      </c>
      <c r="E802" s="69" t="s">
        <v>53</v>
      </c>
      <c r="F802" s="69" t="s">
        <v>7163</v>
      </c>
      <c r="G802" s="69" t="s">
        <v>153</v>
      </c>
      <c r="H802" s="69" t="s">
        <v>154</v>
      </c>
      <c r="I802" s="69" t="s">
        <v>127</v>
      </c>
      <c r="J802" s="69" t="s">
        <v>128</v>
      </c>
      <c r="K802" s="70">
        <v>8</v>
      </c>
      <c r="L802" s="70">
        <v>8</v>
      </c>
      <c r="M802" s="71" t="str">
        <f>VLOOKUP(A802,'Item Master'!$A:$D,4,0)</f>
        <v>BK</v>
      </c>
      <c r="N802" s="71">
        <f>IFERROR((VLOOKUP(M802,'UK Freight Rate'!$B$4:$C$8,2,0)*L802),0)</f>
        <v>4.7859399691046125</v>
      </c>
    </row>
    <row r="803" spans="1:14" x14ac:dyDescent="0.75">
      <c r="A803" s="72" t="s">
        <v>222</v>
      </c>
      <c r="B803" s="69" t="s">
        <v>36</v>
      </c>
      <c r="C803" s="69" t="s">
        <v>7154</v>
      </c>
      <c r="D803" s="69" t="s">
        <v>38</v>
      </c>
      <c r="E803" s="69" t="s">
        <v>53</v>
      </c>
      <c r="F803" s="69" t="s">
        <v>7153</v>
      </c>
      <c r="G803" s="69" t="s">
        <v>4449</v>
      </c>
      <c r="H803" s="69" t="s">
        <v>4448</v>
      </c>
      <c r="I803" s="69" t="s">
        <v>127</v>
      </c>
      <c r="J803" s="69" t="s">
        <v>128</v>
      </c>
      <c r="K803" s="70">
        <v>16</v>
      </c>
      <c r="L803" s="70">
        <v>16</v>
      </c>
      <c r="M803" s="71" t="str">
        <f>VLOOKUP(A803,'Item Master'!$A:$D,4,0)</f>
        <v>BK</v>
      </c>
      <c r="N803" s="71">
        <f>IFERROR((VLOOKUP(M803,'UK Freight Rate'!$B$4:$C$8,2,0)*L803),0)</f>
        <v>9.571879938209225</v>
      </c>
    </row>
    <row r="804" spans="1:14" x14ac:dyDescent="0.75">
      <c r="A804" s="72" t="s">
        <v>222</v>
      </c>
      <c r="B804" s="69" t="s">
        <v>36</v>
      </c>
      <c r="C804" s="69" t="s">
        <v>7148</v>
      </c>
      <c r="D804" s="69" t="s">
        <v>38</v>
      </c>
      <c r="E804" s="69" t="s">
        <v>53</v>
      </c>
      <c r="F804" s="69" t="s">
        <v>7147</v>
      </c>
      <c r="G804" s="69" t="s">
        <v>4760</v>
      </c>
      <c r="H804" s="69" t="s">
        <v>4759</v>
      </c>
      <c r="I804" s="69" t="s">
        <v>127</v>
      </c>
      <c r="J804" s="69" t="s">
        <v>128</v>
      </c>
      <c r="K804" s="70">
        <v>40</v>
      </c>
      <c r="L804" s="70">
        <v>40</v>
      </c>
      <c r="M804" s="71" t="str">
        <f>VLOOKUP(A804,'Item Master'!$A:$D,4,0)</f>
        <v>BK</v>
      </c>
      <c r="N804" s="71">
        <f>IFERROR((VLOOKUP(M804,'UK Freight Rate'!$B$4:$C$8,2,0)*L804),0)</f>
        <v>23.929699845523061</v>
      </c>
    </row>
    <row r="805" spans="1:14" x14ac:dyDescent="0.75">
      <c r="A805" s="72" t="s">
        <v>222</v>
      </c>
      <c r="B805" s="69" t="s">
        <v>36</v>
      </c>
      <c r="C805" s="69" t="s">
        <v>7142</v>
      </c>
      <c r="D805" s="69" t="s">
        <v>38</v>
      </c>
      <c r="E805" s="69" t="s">
        <v>53</v>
      </c>
      <c r="F805" s="69" t="s">
        <v>7141</v>
      </c>
      <c r="G805" s="69" t="s">
        <v>4648</v>
      </c>
      <c r="H805" s="69" t="s">
        <v>4647</v>
      </c>
      <c r="I805" s="69" t="s">
        <v>127</v>
      </c>
      <c r="J805" s="69" t="s">
        <v>128</v>
      </c>
      <c r="K805" s="70">
        <v>24</v>
      </c>
      <c r="L805" s="70">
        <v>24</v>
      </c>
      <c r="M805" s="71" t="str">
        <f>VLOOKUP(A805,'Item Master'!$A:$D,4,0)</f>
        <v>BK</v>
      </c>
      <c r="N805" s="71">
        <f>IFERROR((VLOOKUP(M805,'UK Freight Rate'!$B$4:$C$8,2,0)*L805),0)</f>
        <v>14.357819907313838</v>
      </c>
    </row>
    <row r="806" spans="1:14" x14ac:dyDescent="0.75">
      <c r="A806" s="72" t="s">
        <v>222</v>
      </c>
      <c r="B806" s="69" t="s">
        <v>36</v>
      </c>
      <c r="C806" s="69" t="s">
        <v>7130</v>
      </c>
      <c r="D806" s="69" t="s">
        <v>38</v>
      </c>
      <c r="E806" s="69" t="s">
        <v>53</v>
      </c>
      <c r="F806" s="69" t="s">
        <v>7129</v>
      </c>
      <c r="G806" s="69" t="s">
        <v>7128</v>
      </c>
      <c r="H806" s="69" t="s">
        <v>7127</v>
      </c>
      <c r="I806" s="69" t="s">
        <v>127</v>
      </c>
      <c r="J806" s="69" t="s">
        <v>128</v>
      </c>
      <c r="K806" s="70">
        <v>24</v>
      </c>
      <c r="L806" s="70">
        <v>24</v>
      </c>
      <c r="M806" s="71" t="str">
        <f>VLOOKUP(A806,'Item Master'!$A:$D,4,0)</f>
        <v>BK</v>
      </c>
      <c r="N806" s="71">
        <f>IFERROR((VLOOKUP(M806,'UK Freight Rate'!$B$4:$C$8,2,0)*L806),0)</f>
        <v>14.357819907313838</v>
      </c>
    </row>
    <row r="807" spans="1:14" x14ac:dyDescent="0.75">
      <c r="A807" s="72" t="s">
        <v>222</v>
      </c>
      <c r="B807" s="69" t="s">
        <v>65</v>
      </c>
      <c r="C807" s="69" t="s">
        <v>4549</v>
      </c>
      <c r="D807" s="69" t="s">
        <v>38</v>
      </c>
      <c r="E807" s="69" t="s">
        <v>53</v>
      </c>
      <c r="F807" s="69" t="s">
        <v>4548</v>
      </c>
      <c r="G807" s="69" t="s">
        <v>197</v>
      </c>
      <c r="H807" s="69" t="s">
        <v>198</v>
      </c>
      <c r="I807" s="69" t="s">
        <v>127</v>
      </c>
      <c r="J807" s="69" t="s">
        <v>128</v>
      </c>
      <c r="K807" s="70">
        <v>2</v>
      </c>
      <c r="L807" s="70">
        <v>2</v>
      </c>
      <c r="M807" s="71" t="str">
        <f>VLOOKUP(A807,'Item Master'!$A:$D,4,0)</f>
        <v>BK</v>
      </c>
      <c r="N807" s="71">
        <f>IFERROR((VLOOKUP(M807,'UK Freight Rate'!$B$4:$C$8,2,0)*L807),0)</f>
        <v>1.1964849922761531</v>
      </c>
    </row>
    <row r="808" spans="1:14" x14ac:dyDescent="0.75">
      <c r="A808" s="72" t="s">
        <v>222</v>
      </c>
      <c r="B808" s="69" t="s">
        <v>65</v>
      </c>
      <c r="C808" s="69" t="s">
        <v>7124</v>
      </c>
      <c r="D808" s="69" t="s">
        <v>38</v>
      </c>
      <c r="E808" s="69" t="s">
        <v>53</v>
      </c>
      <c r="F808" s="69" t="s">
        <v>7123</v>
      </c>
      <c r="G808" s="69" t="s">
        <v>197</v>
      </c>
      <c r="H808" s="69" t="s">
        <v>198</v>
      </c>
      <c r="I808" s="69" t="s">
        <v>127</v>
      </c>
      <c r="J808" s="69" t="s">
        <v>128</v>
      </c>
      <c r="K808" s="70">
        <v>2</v>
      </c>
      <c r="L808" s="70">
        <v>2</v>
      </c>
      <c r="M808" s="71" t="str">
        <f>VLOOKUP(A808,'Item Master'!$A:$D,4,0)</f>
        <v>BK</v>
      </c>
      <c r="N808" s="71">
        <f>IFERROR((VLOOKUP(M808,'UK Freight Rate'!$B$4:$C$8,2,0)*L808),0)</f>
        <v>1.1964849922761531</v>
      </c>
    </row>
    <row r="809" spans="1:14" x14ac:dyDescent="0.75">
      <c r="A809" s="72" t="s">
        <v>222</v>
      </c>
      <c r="B809" s="69" t="s">
        <v>65</v>
      </c>
      <c r="C809" s="69" t="s">
        <v>8027</v>
      </c>
      <c r="D809" s="69" t="s">
        <v>38</v>
      </c>
      <c r="E809" s="69" t="s">
        <v>53</v>
      </c>
      <c r="F809" s="69" t="s">
        <v>8026</v>
      </c>
      <c r="G809" s="69" t="s">
        <v>197</v>
      </c>
      <c r="H809" s="69" t="s">
        <v>198</v>
      </c>
      <c r="I809" s="69" t="s">
        <v>127</v>
      </c>
      <c r="J809" s="69" t="s">
        <v>128</v>
      </c>
      <c r="K809" s="70">
        <v>2</v>
      </c>
      <c r="L809" s="70">
        <v>2</v>
      </c>
      <c r="M809" s="71" t="str">
        <f>VLOOKUP(A809,'Item Master'!$A:$D,4,0)</f>
        <v>BK</v>
      </c>
      <c r="N809" s="71">
        <f>IFERROR((VLOOKUP(M809,'UK Freight Rate'!$B$4:$C$8,2,0)*L809),0)</f>
        <v>1.1964849922761531</v>
      </c>
    </row>
    <row r="810" spans="1:14" x14ac:dyDescent="0.75">
      <c r="A810" s="72" t="s">
        <v>222</v>
      </c>
      <c r="B810" s="69" t="s">
        <v>65</v>
      </c>
      <c r="C810" s="69" t="s">
        <v>7120</v>
      </c>
      <c r="D810" s="69" t="s">
        <v>38</v>
      </c>
      <c r="E810" s="69" t="s">
        <v>53</v>
      </c>
      <c r="F810" s="69" t="s">
        <v>7119</v>
      </c>
      <c r="G810" s="69" t="s">
        <v>197</v>
      </c>
      <c r="H810" s="69" t="s">
        <v>198</v>
      </c>
      <c r="I810" s="69" t="s">
        <v>127</v>
      </c>
      <c r="J810" s="69" t="s">
        <v>128</v>
      </c>
      <c r="K810" s="70">
        <v>5</v>
      </c>
      <c r="L810" s="70">
        <v>5</v>
      </c>
      <c r="M810" s="71" t="str">
        <f>VLOOKUP(A810,'Item Master'!$A:$D,4,0)</f>
        <v>BK</v>
      </c>
      <c r="N810" s="71">
        <f>IFERROR((VLOOKUP(M810,'UK Freight Rate'!$B$4:$C$8,2,0)*L810),0)</f>
        <v>2.9912124806903826</v>
      </c>
    </row>
    <row r="811" spans="1:14" x14ac:dyDescent="0.75">
      <c r="A811" s="72" t="s">
        <v>222</v>
      </c>
      <c r="B811" s="69" t="s">
        <v>65</v>
      </c>
      <c r="C811" s="69" t="s">
        <v>8025</v>
      </c>
      <c r="D811" s="69" t="s">
        <v>38</v>
      </c>
      <c r="E811" s="69" t="s">
        <v>53</v>
      </c>
      <c r="F811" s="69" t="s">
        <v>8024</v>
      </c>
      <c r="G811" s="69" t="s">
        <v>197</v>
      </c>
      <c r="H811" s="69" t="s">
        <v>198</v>
      </c>
      <c r="I811" s="69" t="s">
        <v>127</v>
      </c>
      <c r="J811" s="69" t="s">
        <v>128</v>
      </c>
      <c r="K811" s="70">
        <v>1</v>
      </c>
      <c r="L811" s="70">
        <v>1</v>
      </c>
      <c r="M811" s="71" t="str">
        <f>VLOOKUP(A811,'Item Master'!$A:$D,4,0)</f>
        <v>BK</v>
      </c>
      <c r="N811" s="71">
        <f>IFERROR((VLOOKUP(M811,'UK Freight Rate'!$B$4:$C$8,2,0)*L811),0)</f>
        <v>0.59824249613807656</v>
      </c>
    </row>
    <row r="812" spans="1:14" x14ac:dyDescent="0.75">
      <c r="A812" s="72" t="s">
        <v>222</v>
      </c>
      <c r="B812" s="69" t="s">
        <v>65</v>
      </c>
      <c r="C812" s="69" t="s">
        <v>7112</v>
      </c>
      <c r="D812" s="69" t="s">
        <v>38</v>
      </c>
      <c r="E812" s="69" t="s">
        <v>53</v>
      </c>
      <c r="F812" s="69" t="s">
        <v>7111</v>
      </c>
      <c r="G812" s="69" t="s">
        <v>197</v>
      </c>
      <c r="H812" s="69" t="s">
        <v>198</v>
      </c>
      <c r="I812" s="69" t="s">
        <v>127</v>
      </c>
      <c r="J812" s="69" t="s">
        <v>128</v>
      </c>
      <c r="K812" s="70">
        <v>2</v>
      </c>
      <c r="L812" s="70">
        <v>2</v>
      </c>
      <c r="M812" s="71" t="str">
        <f>VLOOKUP(A812,'Item Master'!$A:$D,4,0)</f>
        <v>BK</v>
      </c>
      <c r="N812" s="71">
        <f>IFERROR((VLOOKUP(M812,'UK Freight Rate'!$B$4:$C$8,2,0)*L812),0)</f>
        <v>1.1964849922761531</v>
      </c>
    </row>
    <row r="813" spans="1:14" x14ac:dyDescent="0.75">
      <c r="A813" s="72" t="s">
        <v>222</v>
      </c>
      <c r="B813" s="69" t="s">
        <v>65</v>
      </c>
      <c r="C813" s="69" t="s">
        <v>7110</v>
      </c>
      <c r="D813" s="69" t="s">
        <v>38</v>
      </c>
      <c r="E813" s="69" t="s">
        <v>53</v>
      </c>
      <c r="F813" s="69" t="s">
        <v>7109</v>
      </c>
      <c r="G813" s="69" t="s">
        <v>197</v>
      </c>
      <c r="H813" s="69" t="s">
        <v>198</v>
      </c>
      <c r="I813" s="69" t="s">
        <v>127</v>
      </c>
      <c r="J813" s="69" t="s">
        <v>128</v>
      </c>
      <c r="K813" s="70">
        <v>48</v>
      </c>
      <c r="L813" s="70">
        <v>48</v>
      </c>
      <c r="M813" s="71" t="str">
        <f>VLOOKUP(A813,'Item Master'!$A:$D,4,0)</f>
        <v>BK</v>
      </c>
      <c r="N813" s="71">
        <f>IFERROR((VLOOKUP(M813,'UK Freight Rate'!$B$4:$C$8,2,0)*L813),0)</f>
        <v>28.715639814627675</v>
      </c>
    </row>
    <row r="814" spans="1:14" x14ac:dyDescent="0.75">
      <c r="A814" s="72" t="s">
        <v>222</v>
      </c>
      <c r="B814" s="69" t="s">
        <v>65</v>
      </c>
      <c r="C814" s="69" t="s">
        <v>7108</v>
      </c>
      <c r="D814" s="69" t="s">
        <v>38</v>
      </c>
      <c r="E814" s="69" t="s">
        <v>53</v>
      </c>
      <c r="F814" s="69" t="s">
        <v>7107</v>
      </c>
      <c r="G814" s="69" t="s">
        <v>197</v>
      </c>
      <c r="H814" s="69" t="s">
        <v>198</v>
      </c>
      <c r="I814" s="69" t="s">
        <v>127</v>
      </c>
      <c r="J814" s="69" t="s">
        <v>128</v>
      </c>
      <c r="K814" s="70">
        <v>48</v>
      </c>
      <c r="L814" s="70">
        <v>48</v>
      </c>
      <c r="M814" s="71" t="str">
        <f>VLOOKUP(A814,'Item Master'!$A:$D,4,0)</f>
        <v>BK</v>
      </c>
      <c r="N814" s="71">
        <f>IFERROR((VLOOKUP(M814,'UK Freight Rate'!$B$4:$C$8,2,0)*L814),0)</f>
        <v>28.715639814627675</v>
      </c>
    </row>
    <row r="815" spans="1:14" x14ac:dyDescent="0.75">
      <c r="A815" s="72" t="s">
        <v>222</v>
      </c>
      <c r="B815" s="69" t="s">
        <v>65</v>
      </c>
      <c r="C815" s="69" t="s">
        <v>7102</v>
      </c>
      <c r="D815" s="69" t="s">
        <v>38</v>
      </c>
      <c r="E815" s="69" t="s">
        <v>53</v>
      </c>
      <c r="F815" s="69" t="s">
        <v>7101</v>
      </c>
      <c r="G815" s="69" t="s">
        <v>197</v>
      </c>
      <c r="H815" s="69" t="s">
        <v>198</v>
      </c>
      <c r="I815" s="69" t="s">
        <v>127</v>
      </c>
      <c r="J815" s="69" t="s">
        <v>128</v>
      </c>
      <c r="K815" s="70">
        <v>4</v>
      </c>
      <c r="L815" s="70">
        <v>4</v>
      </c>
      <c r="M815" s="71" t="str">
        <f>VLOOKUP(A815,'Item Master'!$A:$D,4,0)</f>
        <v>BK</v>
      </c>
      <c r="N815" s="71">
        <f>IFERROR((VLOOKUP(M815,'UK Freight Rate'!$B$4:$C$8,2,0)*L815),0)</f>
        <v>2.3929699845523063</v>
      </c>
    </row>
    <row r="816" spans="1:14" x14ac:dyDescent="0.75">
      <c r="A816" s="72" t="s">
        <v>222</v>
      </c>
      <c r="B816" s="69" t="s">
        <v>65</v>
      </c>
      <c r="C816" s="69" t="s">
        <v>7100</v>
      </c>
      <c r="D816" s="69" t="s">
        <v>38</v>
      </c>
      <c r="E816" s="69" t="s">
        <v>53</v>
      </c>
      <c r="F816" s="69" t="s">
        <v>7099</v>
      </c>
      <c r="G816" s="69" t="s">
        <v>197</v>
      </c>
      <c r="H816" s="69" t="s">
        <v>198</v>
      </c>
      <c r="I816" s="69" t="s">
        <v>127</v>
      </c>
      <c r="J816" s="69" t="s">
        <v>128</v>
      </c>
      <c r="K816" s="70">
        <v>96</v>
      </c>
      <c r="L816" s="70">
        <v>96</v>
      </c>
      <c r="M816" s="71" t="str">
        <f>VLOOKUP(A816,'Item Master'!$A:$D,4,0)</f>
        <v>BK</v>
      </c>
      <c r="N816" s="71">
        <f>IFERROR((VLOOKUP(M816,'UK Freight Rate'!$B$4:$C$8,2,0)*L816),0)</f>
        <v>57.43127962925535</v>
      </c>
    </row>
    <row r="817" spans="1:14" x14ac:dyDescent="0.75">
      <c r="A817" s="72" t="s">
        <v>222</v>
      </c>
      <c r="B817" s="69" t="s">
        <v>65</v>
      </c>
      <c r="C817" s="69" t="s">
        <v>7088</v>
      </c>
      <c r="D817" s="69" t="s">
        <v>38</v>
      </c>
      <c r="E817" s="69" t="s">
        <v>187</v>
      </c>
      <c r="F817" s="69" t="s">
        <v>7087</v>
      </c>
      <c r="G817" s="69" t="s">
        <v>197</v>
      </c>
      <c r="H817" s="69" t="s">
        <v>198</v>
      </c>
      <c r="I817" s="69" t="s">
        <v>127</v>
      </c>
      <c r="J817" s="69" t="s">
        <v>128</v>
      </c>
      <c r="K817" s="70">
        <v>8</v>
      </c>
      <c r="L817" s="70">
        <v>8</v>
      </c>
      <c r="M817" s="71" t="str">
        <f>VLOOKUP(A817,'Item Master'!$A:$D,4,0)</f>
        <v>BK</v>
      </c>
      <c r="N817" s="71">
        <f>IFERROR((VLOOKUP(M817,'UK Freight Rate'!$B$4:$C$8,2,0)*L817),0)</f>
        <v>4.7859399691046125</v>
      </c>
    </row>
    <row r="818" spans="1:14" x14ac:dyDescent="0.75">
      <c r="A818" s="72" t="s">
        <v>222</v>
      </c>
      <c r="B818" s="69" t="s">
        <v>65</v>
      </c>
      <c r="C818" s="69" t="s">
        <v>7086</v>
      </c>
      <c r="D818" s="69" t="s">
        <v>38</v>
      </c>
      <c r="E818" s="69" t="s">
        <v>53</v>
      </c>
      <c r="F818" s="69" t="s">
        <v>7085</v>
      </c>
      <c r="G818" s="69" t="s">
        <v>197</v>
      </c>
      <c r="H818" s="69" t="s">
        <v>198</v>
      </c>
      <c r="I818" s="69" t="s">
        <v>127</v>
      </c>
      <c r="J818" s="69" t="s">
        <v>128</v>
      </c>
      <c r="K818" s="70">
        <v>8</v>
      </c>
      <c r="L818" s="70">
        <v>8</v>
      </c>
      <c r="M818" s="71" t="str">
        <f>VLOOKUP(A818,'Item Master'!$A:$D,4,0)</f>
        <v>BK</v>
      </c>
      <c r="N818" s="71">
        <f>IFERROR((VLOOKUP(M818,'UK Freight Rate'!$B$4:$C$8,2,0)*L818),0)</f>
        <v>4.7859399691046125</v>
      </c>
    </row>
    <row r="819" spans="1:14" x14ac:dyDescent="0.75">
      <c r="A819" s="72" t="s">
        <v>222</v>
      </c>
      <c r="B819" s="69" t="s">
        <v>65</v>
      </c>
      <c r="C819" s="69" t="s">
        <v>7084</v>
      </c>
      <c r="D819" s="69" t="s">
        <v>38</v>
      </c>
      <c r="E819" s="69" t="s">
        <v>187</v>
      </c>
      <c r="F819" s="69" t="s">
        <v>7083</v>
      </c>
      <c r="G819" s="69" t="s">
        <v>197</v>
      </c>
      <c r="H819" s="69" t="s">
        <v>198</v>
      </c>
      <c r="I819" s="69" t="s">
        <v>127</v>
      </c>
      <c r="J819" s="69" t="s">
        <v>128</v>
      </c>
      <c r="K819" s="70">
        <v>8</v>
      </c>
      <c r="L819" s="70">
        <v>8</v>
      </c>
      <c r="M819" s="71" t="str">
        <f>VLOOKUP(A819,'Item Master'!$A:$D,4,0)</f>
        <v>BK</v>
      </c>
      <c r="N819" s="71">
        <f>IFERROR((VLOOKUP(M819,'UK Freight Rate'!$B$4:$C$8,2,0)*L819),0)</f>
        <v>4.7859399691046125</v>
      </c>
    </row>
    <row r="820" spans="1:14" x14ac:dyDescent="0.75">
      <c r="A820" s="72" t="s">
        <v>222</v>
      </c>
      <c r="B820" s="69" t="s">
        <v>65</v>
      </c>
      <c r="C820" s="69" t="s">
        <v>7082</v>
      </c>
      <c r="D820" s="69" t="s">
        <v>38</v>
      </c>
      <c r="E820" s="69" t="s">
        <v>187</v>
      </c>
      <c r="F820" s="69" t="s">
        <v>7081</v>
      </c>
      <c r="G820" s="69" t="s">
        <v>197</v>
      </c>
      <c r="H820" s="69" t="s">
        <v>198</v>
      </c>
      <c r="I820" s="69" t="s">
        <v>127</v>
      </c>
      <c r="J820" s="69" t="s">
        <v>128</v>
      </c>
      <c r="K820" s="70">
        <v>8</v>
      </c>
      <c r="L820" s="70">
        <v>8</v>
      </c>
      <c r="M820" s="71" t="str">
        <f>VLOOKUP(A820,'Item Master'!$A:$D,4,0)</f>
        <v>BK</v>
      </c>
      <c r="N820" s="71">
        <f>IFERROR((VLOOKUP(M820,'UK Freight Rate'!$B$4:$C$8,2,0)*L820),0)</f>
        <v>4.7859399691046125</v>
      </c>
    </row>
    <row r="821" spans="1:14" x14ac:dyDescent="0.75">
      <c r="A821" s="72" t="s">
        <v>222</v>
      </c>
      <c r="B821" s="69" t="s">
        <v>65</v>
      </c>
      <c r="C821" s="69" t="s">
        <v>7080</v>
      </c>
      <c r="D821" s="69" t="s">
        <v>38</v>
      </c>
      <c r="E821" s="69" t="s">
        <v>53</v>
      </c>
      <c r="F821" s="69" t="s">
        <v>7079</v>
      </c>
      <c r="G821" s="69" t="s">
        <v>197</v>
      </c>
      <c r="H821" s="69" t="s">
        <v>198</v>
      </c>
      <c r="I821" s="69" t="s">
        <v>127</v>
      </c>
      <c r="J821" s="69" t="s">
        <v>128</v>
      </c>
      <c r="K821" s="70">
        <v>8</v>
      </c>
      <c r="L821" s="70">
        <v>8</v>
      </c>
      <c r="M821" s="71" t="str">
        <f>VLOOKUP(A821,'Item Master'!$A:$D,4,0)</f>
        <v>BK</v>
      </c>
      <c r="N821" s="71">
        <f>IFERROR((VLOOKUP(M821,'UK Freight Rate'!$B$4:$C$8,2,0)*L821),0)</f>
        <v>4.7859399691046125</v>
      </c>
    </row>
    <row r="822" spans="1:14" x14ac:dyDescent="0.75">
      <c r="A822" s="72" t="s">
        <v>222</v>
      </c>
      <c r="B822" s="69" t="s">
        <v>65</v>
      </c>
      <c r="C822" s="69" t="s">
        <v>7078</v>
      </c>
      <c r="D822" s="69" t="s">
        <v>38</v>
      </c>
      <c r="E822" s="69" t="s">
        <v>53</v>
      </c>
      <c r="F822" s="69" t="s">
        <v>7077</v>
      </c>
      <c r="G822" s="69" t="s">
        <v>197</v>
      </c>
      <c r="H822" s="69" t="s">
        <v>198</v>
      </c>
      <c r="I822" s="69" t="s">
        <v>127</v>
      </c>
      <c r="J822" s="69" t="s">
        <v>128</v>
      </c>
      <c r="K822" s="70">
        <v>8</v>
      </c>
      <c r="L822" s="70">
        <v>8</v>
      </c>
      <c r="M822" s="71" t="str">
        <f>VLOOKUP(A822,'Item Master'!$A:$D,4,0)</f>
        <v>BK</v>
      </c>
      <c r="N822" s="71">
        <f>IFERROR((VLOOKUP(M822,'UK Freight Rate'!$B$4:$C$8,2,0)*L822),0)</f>
        <v>4.7859399691046125</v>
      </c>
    </row>
    <row r="823" spans="1:14" x14ac:dyDescent="0.75">
      <c r="A823" s="72" t="s">
        <v>222</v>
      </c>
      <c r="B823" s="69" t="s">
        <v>65</v>
      </c>
      <c r="C823" s="69" t="s">
        <v>7076</v>
      </c>
      <c r="D823" s="69" t="s">
        <v>38</v>
      </c>
      <c r="E823" s="69" t="s">
        <v>53</v>
      </c>
      <c r="F823" s="69" t="s">
        <v>7075</v>
      </c>
      <c r="G823" s="69" t="s">
        <v>197</v>
      </c>
      <c r="H823" s="69" t="s">
        <v>198</v>
      </c>
      <c r="I823" s="69" t="s">
        <v>127</v>
      </c>
      <c r="J823" s="69" t="s">
        <v>128</v>
      </c>
      <c r="K823" s="70">
        <v>8</v>
      </c>
      <c r="L823" s="70">
        <v>8</v>
      </c>
      <c r="M823" s="71" t="str">
        <f>VLOOKUP(A823,'Item Master'!$A:$D,4,0)</f>
        <v>BK</v>
      </c>
      <c r="N823" s="71">
        <f>IFERROR((VLOOKUP(M823,'UK Freight Rate'!$B$4:$C$8,2,0)*L823),0)</f>
        <v>4.7859399691046125</v>
      </c>
    </row>
    <row r="824" spans="1:14" x14ac:dyDescent="0.75">
      <c r="A824" s="72" t="s">
        <v>222</v>
      </c>
      <c r="B824" s="69" t="s">
        <v>65</v>
      </c>
      <c r="C824" s="69" t="s">
        <v>7074</v>
      </c>
      <c r="D824" s="69" t="s">
        <v>38</v>
      </c>
      <c r="E824" s="69" t="s">
        <v>53</v>
      </c>
      <c r="F824" s="69" t="s">
        <v>7073</v>
      </c>
      <c r="G824" s="69" t="s">
        <v>197</v>
      </c>
      <c r="H824" s="69" t="s">
        <v>198</v>
      </c>
      <c r="I824" s="69" t="s">
        <v>127</v>
      </c>
      <c r="J824" s="69" t="s">
        <v>128</v>
      </c>
      <c r="K824" s="70">
        <v>8</v>
      </c>
      <c r="L824" s="70">
        <v>8</v>
      </c>
      <c r="M824" s="71" t="str">
        <f>VLOOKUP(A824,'Item Master'!$A:$D,4,0)</f>
        <v>BK</v>
      </c>
      <c r="N824" s="71">
        <f>IFERROR((VLOOKUP(M824,'UK Freight Rate'!$B$4:$C$8,2,0)*L824),0)</f>
        <v>4.7859399691046125</v>
      </c>
    </row>
    <row r="825" spans="1:14" x14ac:dyDescent="0.75">
      <c r="A825" s="72" t="s">
        <v>222</v>
      </c>
      <c r="B825" s="69" t="s">
        <v>65</v>
      </c>
      <c r="C825" s="69" t="s">
        <v>7072</v>
      </c>
      <c r="D825" s="69" t="s">
        <v>38</v>
      </c>
      <c r="E825" s="69" t="s">
        <v>53</v>
      </c>
      <c r="F825" s="69" t="s">
        <v>7071</v>
      </c>
      <c r="G825" s="69" t="s">
        <v>197</v>
      </c>
      <c r="H825" s="69" t="s">
        <v>198</v>
      </c>
      <c r="I825" s="69" t="s">
        <v>127</v>
      </c>
      <c r="J825" s="69" t="s">
        <v>128</v>
      </c>
      <c r="K825" s="70">
        <v>8</v>
      </c>
      <c r="L825" s="70">
        <v>8</v>
      </c>
      <c r="M825" s="71" t="str">
        <f>VLOOKUP(A825,'Item Master'!$A:$D,4,0)</f>
        <v>BK</v>
      </c>
      <c r="N825" s="71">
        <f>IFERROR((VLOOKUP(M825,'UK Freight Rate'!$B$4:$C$8,2,0)*L825),0)</f>
        <v>4.7859399691046125</v>
      </c>
    </row>
    <row r="826" spans="1:14" x14ac:dyDescent="0.75">
      <c r="A826" s="72" t="s">
        <v>222</v>
      </c>
      <c r="B826" s="69" t="s">
        <v>65</v>
      </c>
      <c r="C826" s="69" t="s">
        <v>7070</v>
      </c>
      <c r="D826" s="69" t="s">
        <v>38</v>
      </c>
      <c r="E826" s="69" t="s">
        <v>53</v>
      </c>
      <c r="F826" s="69" t="s">
        <v>7069</v>
      </c>
      <c r="G826" s="69" t="s">
        <v>197</v>
      </c>
      <c r="H826" s="69" t="s">
        <v>198</v>
      </c>
      <c r="I826" s="69" t="s">
        <v>127</v>
      </c>
      <c r="J826" s="69" t="s">
        <v>128</v>
      </c>
      <c r="K826" s="70">
        <v>8</v>
      </c>
      <c r="L826" s="70">
        <v>8</v>
      </c>
      <c r="M826" s="71" t="str">
        <f>VLOOKUP(A826,'Item Master'!$A:$D,4,0)</f>
        <v>BK</v>
      </c>
      <c r="N826" s="71">
        <f>IFERROR((VLOOKUP(M826,'UK Freight Rate'!$B$4:$C$8,2,0)*L826),0)</f>
        <v>4.7859399691046125</v>
      </c>
    </row>
    <row r="827" spans="1:14" x14ac:dyDescent="0.75">
      <c r="A827" s="72" t="s">
        <v>222</v>
      </c>
      <c r="B827" s="69" t="s">
        <v>65</v>
      </c>
      <c r="C827" s="69" t="s">
        <v>7062</v>
      </c>
      <c r="D827" s="69" t="s">
        <v>38</v>
      </c>
      <c r="E827" s="69" t="s">
        <v>53</v>
      </c>
      <c r="F827" s="69" t="s">
        <v>7061</v>
      </c>
      <c r="G827" s="69" t="s">
        <v>197</v>
      </c>
      <c r="H827" s="69" t="s">
        <v>198</v>
      </c>
      <c r="I827" s="69" t="s">
        <v>127</v>
      </c>
      <c r="J827" s="69" t="s">
        <v>128</v>
      </c>
      <c r="K827" s="70">
        <v>2</v>
      </c>
      <c r="L827" s="70">
        <v>2</v>
      </c>
      <c r="M827" s="71" t="str">
        <f>VLOOKUP(A827,'Item Master'!$A:$D,4,0)</f>
        <v>BK</v>
      </c>
      <c r="N827" s="71">
        <f>IFERROR((VLOOKUP(M827,'UK Freight Rate'!$B$4:$C$8,2,0)*L827),0)</f>
        <v>1.1964849922761531</v>
      </c>
    </row>
    <row r="828" spans="1:14" x14ac:dyDescent="0.75">
      <c r="A828" s="72" t="s">
        <v>222</v>
      </c>
      <c r="B828" s="69" t="s">
        <v>65</v>
      </c>
      <c r="C828" s="69" t="s">
        <v>7060</v>
      </c>
      <c r="D828" s="69" t="s">
        <v>38</v>
      </c>
      <c r="E828" s="69" t="s">
        <v>53</v>
      </c>
      <c r="F828" s="69" t="s">
        <v>7059</v>
      </c>
      <c r="G828" s="69" t="s">
        <v>197</v>
      </c>
      <c r="H828" s="69" t="s">
        <v>198</v>
      </c>
      <c r="I828" s="69" t="s">
        <v>127</v>
      </c>
      <c r="J828" s="69" t="s">
        <v>128</v>
      </c>
      <c r="K828" s="70">
        <v>48</v>
      </c>
      <c r="L828" s="70">
        <v>48</v>
      </c>
      <c r="M828" s="71" t="str">
        <f>VLOOKUP(A828,'Item Master'!$A:$D,4,0)</f>
        <v>BK</v>
      </c>
      <c r="N828" s="71">
        <f>IFERROR((VLOOKUP(M828,'UK Freight Rate'!$B$4:$C$8,2,0)*L828),0)</f>
        <v>28.715639814627675</v>
      </c>
    </row>
    <row r="829" spans="1:14" x14ac:dyDescent="0.75">
      <c r="A829" s="72" t="s">
        <v>222</v>
      </c>
      <c r="B829" s="69" t="s">
        <v>65</v>
      </c>
      <c r="C829" s="69" t="s">
        <v>7054</v>
      </c>
      <c r="D829" s="69" t="s">
        <v>38</v>
      </c>
      <c r="E829" s="69" t="s">
        <v>53</v>
      </c>
      <c r="F829" s="69" t="s">
        <v>7053</v>
      </c>
      <c r="G829" s="69" t="s">
        <v>197</v>
      </c>
      <c r="H829" s="69" t="s">
        <v>198</v>
      </c>
      <c r="I829" s="69" t="s">
        <v>127</v>
      </c>
      <c r="J829" s="69" t="s">
        <v>128</v>
      </c>
      <c r="K829" s="70">
        <v>8</v>
      </c>
      <c r="L829" s="70">
        <v>8</v>
      </c>
      <c r="M829" s="71" t="str">
        <f>VLOOKUP(A829,'Item Master'!$A:$D,4,0)</f>
        <v>BK</v>
      </c>
      <c r="N829" s="71">
        <f>IFERROR((VLOOKUP(M829,'UK Freight Rate'!$B$4:$C$8,2,0)*L829),0)</f>
        <v>4.7859399691046125</v>
      </c>
    </row>
    <row r="830" spans="1:14" x14ac:dyDescent="0.75">
      <c r="A830" s="72" t="s">
        <v>222</v>
      </c>
      <c r="B830" s="69" t="s">
        <v>65</v>
      </c>
      <c r="C830" s="69" t="s">
        <v>7052</v>
      </c>
      <c r="D830" s="69" t="s">
        <v>38</v>
      </c>
      <c r="E830" s="69" t="s">
        <v>53</v>
      </c>
      <c r="F830" s="69" t="s">
        <v>7051</v>
      </c>
      <c r="G830" s="69" t="s">
        <v>197</v>
      </c>
      <c r="H830" s="69" t="s">
        <v>198</v>
      </c>
      <c r="I830" s="69" t="s">
        <v>127</v>
      </c>
      <c r="J830" s="69" t="s">
        <v>128</v>
      </c>
      <c r="K830" s="70">
        <v>48</v>
      </c>
      <c r="L830" s="70">
        <v>48</v>
      </c>
      <c r="M830" s="71" t="str">
        <f>VLOOKUP(A830,'Item Master'!$A:$D,4,0)</f>
        <v>BK</v>
      </c>
      <c r="N830" s="71">
        <f>IFERROR((VLOOKUP(M830,'UK Freight Rate'!$B$4:$C$8,2,0)*L830),0)</f>
        <v>28.715639814627675</v>
      </c>
    </row>
    <row r="831" spans="1:14" x14ac:dyDescent="0.75">
      <c r="A831" s="72" t="s">
        <v>222</v>
      </c>
      <c r="B831" s="69" t="s">
        <v>65</v>
      </c>
      <c r="C831" s="69" t="s">
        <v>7046</v>
      </c>
      <c r="D831" s="69" t="s">
        <v>38</v>
      </c>
      <c r="E831" s="69" t="s">
        <v>53</v>
      </c>
      <c r="F831" s="69" t="s">
        <v>7045</v>
      </c>
      <c r="G831" s="69" t="s">
        <v>197</v>
      </c>
      <c r="H831" s="69" t="s">
        <v>198</v>
      </c>
      <c r="I831" s="69" t="s">
        <v>127</v>
      </c>
      <c r="J831" s="69" t="s">
        <v>128</v>
      </c>
      <c r="K831" s="70">
        <v>2</v>
      </c>
      <c r="L831" s="70">
        <v>2</v>
      </c>
      <c r="M831" s="71" t="str">
        <f>VLOOKUP(A831,'Item Master'!$A:$D,4,0)</f>
        <v>BK</v>
      </c>
      <c r="N831" s="71">
        <f>IFERROR((VLOOKUP(M831,'UK Freight Rate'!$B$4:$C$8,2,0)*L831),0)</f>
        <v>1.1964849922761531</v>
      </c>
    </row>
    <row r="832" spans="1:14" x14ac:dyDescent="0.75">
      <c r="A832" s="72" t="s">
        <v>222</v>
      </c>
      <c r="B832" s="69" t="s">
        <v>65</v>
      </c>
      <c r="C832" s="69" t="s">
        <v>7044</v>
      </c>
      <c r="D832" s="69" t="s">
        <v>38</v>
      </c>
      <c r="E832" s="69" t="s">
        <v>53</v>
      </c>
      <c r="F832" s="69" t="s">
        <v>7043</v>
      </c>
      <c r="G832" s="69" t="s">
        <v>197</v>
      </c>
      <c r="H832" s="69" t="s">
        <v>198</v>
      </c>
      <c r="I832" s="69" t="s">
        <v>127</v>
      </c>
      <c r="J832" s="69" t="s">
        <v>128</v>
      </c>
      <c r="K832" s="70">
        <v>2</v>
      </c>
      <c r="L832" s="70">
        <v>2</v>
      </c>
      <c r="M832" s="71" t="str">
        <f>VLOOKUP(A832,'Item Master'!$A:$D,4,0)</f>
        <v>BK</v>
      </c>
      <c r="N832" s="71">
        <f>IFERROR((VLOOKUP(M832,'UK Freight Rate'!$B$4:$C$8,2,0)*L832),0)</f>
        <v>1.1964849922761531</v>
      </c>
    </row>
    <row r="833" spans="1:14" x14ac:dyDescent="0.75">
      <c r="A833" s="72" t="s">
        <v>222</v>
      </c>
      <c r="B833" s="69" t="s">
        <v>65</v>
      </c>
      <c r="C833" s="69" t="s">
        <v>7042</v>
      </c>
      <c r="D833" s="69" t="s">
        <v>38</v>
      </c>
      <c r="E833" s="69" t="s">
        <v>53</v>
      </c>
      <c r="F833" s="69" t="s">
        <v>7041</v>
      </c>
      <c r="G833" s="69" t="s">
        <v>197</v>
      </c>
      <c r="H833" s="69" t="s">
        <v>198</v>
      </c>
      <c r="I833" s="69" t="s">
        <v>127</v>
      </c>
      <c r="J833" s="69" t="s">
        <v>128</v>
      </c>
      <c r="K833" s="70">
        <v>8</v>
      </c>
      <c r="L833" s="70">
        <v>8</v>
      </c>
      <c r="M833" s="71" t="str">
        <f>VLOOKUP(A833,'Item Master'!$A:$D,4,0)</f>
        <v>BK</v>
      </c>
      <c r="N833" s="71">
        <f>IFERROR((VLOOKUP(M833,'UK Freight Rate'!$B$4:$C$8,2,0)*L833),0)</f>
        <v>4.7859399691046125</v>
      </c>
    </row>
    <row r="834" spans="1:14" x14ac:dyDescent="0.75">
      <c r="A834" s="72" t="s">
        <v>222</v>
      </c>
      <c r="B834" s="69" t="s">
        <v>65</v>
      </c>
      <c r="C834" s="69" t="s">
        <v>7034</v>
      </c>
      <c r="D834" s="69" t="s">
        <v>38</v>
      </c>
      <c r="E834" s="69" t="s">
        <v>53</v>
      </c>
      <c r="F834" s="69" t="s">
        <v>7033</v>
      </c>
      <c r="G834" s="69" t="s">
        <v>197</v>
      </c>
      <c r="H834" s="69" t="s">
        <v>198</v>
      </c>
      <c r="I834" s="69" t="s">
        <v>127</v>
      </c>
      <c r="J834" s="69" t="s">
        <v>128</v>
      </c>
      <c r="K834" s="70">
        <v>2</v>
      </c>
      <c r="L834" s="70">
        <v>2</v>
      </c>
      <c r="M834" s="71" t="str">
        <f>VLOOKUP(A834,'Item Master'!$A:$D,4,0)</f>
        <v>BK</v>
      </c>
      <c r="N834" s="71">
        <f>IFERROR((VLOOKUP(M834,'UK Freight Rate'!$B$4:$C$8,2,0)*L834),0)</f>
        <v>1.1964849922761531</v>
      </c>
    </row>
    <row r="835" spans="1:14" x14ac:dyDescent="0.75">
      <c r="A835" s="72" t="s">
        <v>222</v>
      </c>
      <c r="B835" s="69" t="s">
        <v>65</v>
      </c>
      <c r="C835" s="69" t="s">
        <v>7028</v>
      </c>
      <c r="D835" s="69" t="s">
        <v>38</v>
      </c>
      <c r="E835" s="69" t="s">
        <v>53</v>
      </c>
      <c r="F835" s="69" t="s">
        <v>7027</v>
      </c>
      <c r="G835" s="69" t="s">
        <v>197</v>
      </c>
      <c r="H835" s="69" t="s">
        <v>198</v>
      </c>
      <c r="I835" s="69" t="s">
        <v>127</v>
      </c>
      <c r="J835" s="69" t="s">
        <v>128</v>
      </c>
      <c r="K835" s="70">
        <v>2</v>
      </c>
      <c r="L835" s="70">
        <v>2</v>
      </c>
      <c r="M835" s="71" t="str">
        <f>VLOOKUP(A835,'Item Master'!$A:$D,4,0)</f>
        <v>BK</v>
      </c>
      <c r="N835" s="71">
        <f>IFERROR((VLOOKUP(M835,'UK Freight Rate'!$B$4:$C$8,2,0)*L835),0)</f>
        <v>1.1964849922761531</v>
      </c>
    </row>
    <row r="836" spans="1:14" x14ac:dyDescent="0.75">
      <c r="A836" s="72" t="s">
        <v>222</v>
      </c>
      <c r="B836" s="69" t="s">
        <v>65</v>
      </c>
      <c r="C836" s="69" t="s">
        <v>7026</v>
      </c>
      <c r="D836" s="69" t="s">
        <v>38</v>
      </c>
      <c r="E836" s="69" t="s">
        <v>53</v>
      </c>
      <c r="F836" s="69" t="s">
        <v>7025</v>
      </c>
      <c r="G836" s="69" t="s">
        <v>197</v>
      </c>
      <c r="H836" s="69" t="s">
        <v>198</v>
      </c>
      <c r="I836" s="69" t="s">
        <v>127</v>
      </c>
      <c r="J836" s="69" t="s">
        <v>128</v>
      </c>
      <c r="K836" s="70">
        <v>4</v>
      </c>
      <c r="L836" s="70">
        <v>4</v>
      </c>
      <c r="M836" s="71" t="str">
        <f>VLOOKUP(A836,'Item Master'!$A:$D,4,0)</f>
        <v>BK</v>
      </c>
      <c r="N836" s="71">
        <f>IFERROR((VLOOKUP(M836,'UK Freight Rate'!$B$4:$C$8,2,0)*L836),0)</f>
        <v>2.3929699845523063</v>
      </c>
    </row>
    <row r="837" spans="1:14" x14ac:dyDescent="0.75">
      <c r="A837" s="72" t="s">
        <v>222</v>
      </c>
      <c r="B837" s="69" t="s">
        <v>65</v>
      </c>
      <c r="C837" s="69" t="s">
        <v>7024</v>
      </c>
      <c r="D837" s="69" t="s">
        <v>38</v>
      </c>
      <c r="E837" s="69" t="s">
        <v>53</v>
      </c>
      <c r="F837" s="69" t="s">
        <v>7023</v>
      </c>
      <c r="G837" s="69" t="s">
        <v>197</v>
      </c>
      <c r="H837" s="69" t="s">
        <v>198</v>
      </c>
      <c r="I837" s="69" t="s">
        <v>127</v>
      </c>
      <c r="J837" s="69" t="s">
        <v>128</v>
      </c>
      <c r="K837" s="70">
        <v>4</v>
      </c>
      <c r="L837" s="70">
        <v>4</v>
      </c>
      <c r="M837" s="71" t="str">
        <f>VLOOKUP(A837,'Item Master'!$A:$D,4,0)</f>
        <v>BK</v>
      </c>
      <c r="N837" s="71">
        <f>IFERROR((VLOOKUP(M837,'UK Freight Rate'!$B$4:$C$8,2,0)*L837),0)</f>
        <v>2.3929699845523063</v>
      </c>
    </row>
    <row r="838" spans="1:14" x14ac:dyDescent="0.75">
      <c r="A838" s="72" t="s">
        <v>222</v>
      </c>
      <c r="B838" s="69" t="s">
        <v>65</v>
      </c>
      <c r="C838" s="69" t="s">
        <v>7022</v>
      </c>
      <c r="D838" s="69" t="s">
        <v>38</v>
      </c>
      <c r="E838" s="69" t="s">
        <v>53</v>
      </c>
      <c r="F838" s="69" t="s">
        <v>7021</v>
      </c>
      <c r="G838" s="69" t="s">
        <v>197</v>
      </c>
      <c r="H838" s="69" t="s">
        <v>198</v>
      </c>
      <c r="I838" s="69" t="s">
        <v>127</v>
      </c>
      <c r="J838" s="69" t="s">
        <v>128</v>
      </c>
      <c r="K838" s="70">
        <v>48</v>
      </c>
      <c r="L838" s="70">
        <v>48</v>
      </c>
      <c r="M838" s="71" t="str">
        <f>VLOOKUP(A838,'Item Master'!$A:$D,4,0)</f>
        <v>BK</v>
      </c>
      <c r="N838" s="71">
        <f>IFERROR((VLOOKUP(M838,'UK Freight Rate'!$B$4:$C$8,2,0)*L838),0)</f>
        <v>28.715639814627675</v>
      </c>
    </row>
    <row r="839" spans="1:14" x14ac:dyDescent="0.75">
      <c r="A839" s="72" t="s">
        <v>222</v>
      </c>
      <c r="B839" s="69" t="s">
        <v>65</v>
      </c>
      <c r="C839" s="69" t="s">
        <v>7012</v>
      </c>
      <c r="D839" s="69" t="s">
        <v>38</v>
      </c>
      <c r="E839" s="69" t="s">
        <v>53</v>
      </c>
      <c r="F839" s="69" t="s">
        <v>7011</v>
      </c>
      <c r="G839" s="69" t="s">
        <v>197</v>
      </c>
      <c r="H839" s="69" t="s">
        <v>198</v>
      </c>
      <c r="I839" s="69" t="s">
        <v>127</v>
      </c>
      <c r="J839" s="69" t="s">
        <v>128</v>
      </c>
      <c r="K839" s="70">
        <v>3</v>
      </c>
      <c r="L839" s="70">
        <v>3</v>
      </c>
      <c r="M839" s="71" t="str">
        <f>VLOOKUP(A839,'Item Master'!$A:$D,4,0)</f>
        <v>BK</v>
      </c>
      <c r="N839" s="71">
        <f>IFERROR((VLOOKUP(M839,'UK Freight Rate'!$B$4:$C$8,2,0)*L839),0)</f>
        <v>1.7947274884142297</v>
      </c>
    </row>
    <row r="840" spans="1:14" x14ac:dyDescent="0.75">
      <c r="A840" s="72" t="s">
        <v>222</v>
      </c>
      <c r="B840" s="69" t="s">
        <v>65</v>
      </c>
      <c r="C840" s="69" t="s">
        <v>7004</v>
      </c>
      <c r="D840" s="69" t="s">
        <v>38</v>
      </c>
      <c r="E840" s="69" t="s">
        <v>53</v>
      </c>
      <c r="F840" s="69" t="s">
        <v>7003</v>
      </c>
      <c r="G840" s="69" t="s">
        <v>4467</v>
      </c>
      <c r="H840" s="69" t="s">
        <v>4466</v>
      </c>
      <c r="I840" s="69" t="s">
        <v>127</v>
      </c>
      <c r="J840" s="69" t="s">
        <v>128</v>
      </c>
      <c r="K840" s="70">
        <v>1</v>
      </c>
      <c r="L840" s="70">
        <v>1</v>
      </c>
      <c r="M840" s="71" t="str">
        <f>VLOOKUP(A840,'Item Master'!$A:$D,4,0)</f>
        <v>BK</v>
      </c>
      <c r="N840" s="71">
        <f>IFERROR((VLOOKUP(M840,'UK Freight Rate'!$B$4:$C$8,2,0)*L840),0)</f>
        <v>0.59824249613807656</v>
      </c>
    </row>
    <row r="841" spans="1:14" x14ac:dyDescent="0.75">
      <c r="A841" s="72" t="s">
        <v>3970</v>
      </c>
      <c r="B841" s="69" t="s">
        <v>36</v>
      </c>
      <c r="C841" s="69" t="s">
        <v>7955</v>
      </c>
      <c r="D841" s="69" t="s">
        <v>38</v>
      </c>
      <c r="E841" s="69" t="s">
        <v>53</v>
      </c>
      <c r="F841" s="69" t="s">
        <v>7954</v>
      </c>
      <c r="G841" s="69" t="s">
        <v>4778</v>
      </c>
      <c r="H841" s="69" t="s">
        <v>4777</v>
      </c>
      <c r="I841" s="69" t="s">
        <v>127</v>
      </c>
      <c r="J841" s="69" t="s">
        <v>128</v>
      </c>
      <c r="K841" s="70">
        <v>8</v>
      </c>
      <c r="L841" s="70">
        <v>8</v>
      </c>
      <c r="M841" s="71" t="str">
        <f>VLOOKUP(A841,'Item Master'!$A:$D,4,0)</f>
        <v>BK</v>
      </c>
      <c r="N841" s="71">
        <f>IFERROR((VLOOKUP(M841,'UK Freight Rate'!$B$4:$C$8,2,0)*L841),0)</f>
        <v>4.7859399691046125</v>
      </c>
    </row>
    <row r="842" spans="1:14" x14ac:dyDescent="0.75">
      <c r="A842" s="72" t="s">
        <v>3970</v>
      </c>
      <c r="B842" s="69" t="s">
        <v>36</v>
      </c>
      <c r="C842" s="69" t="s">
        <v>8021</v>
      </c>
      <c r="D842" s="69" t="s">
        <v>38</v>
      </c>
      <c r="E842" s="69" t="s">
        <v>53</v>
      </c>
      <c r="F842" s="69" t="s">
        <v>8020</v>
      </c>
      <c r="G842" s="69" t="s">
        <v>179</v>
      </c>
      <c r="H842" s="69" t="s">
        <v>180</v>
      </c>
      <c r="I842" s="69" t="s">
        <v>127</v>
      </c>
      <c r="J842" s="69" t="s">
        <v>128</v>
      </c>
      <c r="K842" s="70">
        <v>8</v>
      </c>
      <c r="L842" s="70">
        <v>8</v>
      </c>
      <c r="M842" s="71" t="str">
        <f>VLOOKUP(A842,'Item Master'!$A:$D,4,0)</f>
        <v>BK</v>
      </c>
      <c r="N842" s="71">
        <f>IFERROR((VLOOKUP(M842,'UK Freight Rate'!$B$4:$C$8,2,0)*L842),0)</f>
        <v>4.7859399691046125</v>
      </c>
    </row>
    <row r="843" spans="1:14" x14ac:dyDescent="0.75">
      <c r="A843" s="72" t="s">
        <v>3970</v>
      </c>
      <c r="B843" s="69" t="s">
        <v>36</v>
      </c>
      <c r="C843" s="69" t="s">
        <v>8138</v>
      </c>
      <c r="D843" s="69" t="s">
        <v>38</v>
      </c>
      <c r="E843" s="69" t="s">
        <v>53</v>
      </c>
      <c r="F843" s="69" t="s">
        <v>8137</v>
      </c>
      <c r="G843" s="69" t="s">
        <v>4784</v>
      </c>
      <c r="H843" s="69" t="s">
        <v>4783</v>
      </c>
      <c r="I843" s="69" t="s">
        <v>127</v>
      </c>
      <c r="J843" s="69" t="s">
        <v>128</v>
      </c>
      <c r="K843" s="70">
        <v>16</v>
      </c>
      <c r="L843" s="70">
        <v>16</v>
      </c>
      <c r="M843" s="71" t="str">
        <f>VLOOKUP(A843,'Item Master'!$A:$D,4,0)</f>
        <v>BK</v>
      </c>
      <c r="N843" s="71">
        <f>IFERROR((VLOOKUP(M843,'UK Freight Rate'!$B$4:$C$8,2,0)*L843),0)</f>
        <v>9.571879938209225</v>
      </c>
    </row>
    <row r="844" spans="1:14" x14ac:dyDescent="0.75">
      <c r="A844" s="72" t="s">
        <v>3970</v>
      </c>
      <c r="B844" s="69" t="s">
        <v>36</v>
      </c>
      <c r="C844" s="69" t="s">
        <v>8112</v>
      </c>
      <c r="D844" s="69" t="s">
        <v>38</v>
      </c>
      <c r="E844" s="69" t="s">
        <v>53</v>
      </c>
      <c r="F844" s="69" t="s">
        <v>8111</v>
      </c>
      <c r="G844" s="69" t="s">
        <v>4429</v>
      </c>
      <c r="H844" s="69" t="s">
        <v>4428</v>
      </c>
      <c r="I844" s="69" t="s">
        <v>127</v>
      </c>
      <c r="J844" s="69" t="s">
        <v>128</v>
      </c>
      <c r="K844" s="70">
        <v>8</v>
      </c>
      <c r="L844" s="70">
        <v>8</v>
      </c>
      <c r="M844" s="71" t="str">
        <f>VLOOKUP(A844,'Item Master'!$A:$D,4,0)</f>
        <v>BK</v>
      </c>
      <c r="N844" s="71">
        <f>IFERROR((VLOOKUP(M844,'UK Freight Rate'!$B$4:$C$8,2,0)*L844),0)</f>
        <v>4.7859399691046125</v>
      </c>
    </row>
    <row r="845" spans="1:14" x14ac:dyDescent="0.75">
      <c r="A845" s="72" t="s">
        <v>3970</v>
      </c>
      <c r="B845" s="69" t="s">
        <v>36</v>
      </c>
      <c r="C845" s="69" t="s">
        <v>7943</v>
      </c>
      <c r="D845" s="69" t="s">
        <v>38</v>
      </c>
      <c r="E845" s="69" t="s">
        <v>53</v>
      </c>
      <c r="F845" s="69" t="s">
        <v>7942</v>
      </c>
      <c r="G845" s="69" t="s">
        <v>126</v>
      </c>
      <c r="H845" s="69" t="s">
        <v>4640</v>
      </c>
      <c r="I845" s="69" t="s">
        <v>127</v>
      </c>
      <c r="J845" s="69" t="s">
        <v>128</v>
      </c>
      <c r="K845" s="70">
        <v>8</v>
      </c>
      <c r="L845" s="70">
        <v>8</v>
      </c>
      <c r="M845" s="71" t="str">
        <f>VLOOKUP(A845,'Item Master'!$A:$D,4,0)</f>
        <v>BK</v>
      </c>
      <c r="N845" s="71">
        <f>IFERROR((VLOOKUP(M845,'UK Freight Rate'!$B$4:$C$8,2,0)*L845),0)</f>
        <v>4.7859399691046125</v>
      </c>
    </row>
    <row r="846" spans="1:14" x14ac:dyDescent="0.75">
      <c r="A846" s="72" t="s">
        <v>3970</v>
      </c>
      <c r="B846" s="69" t="s">
        <v>36</v>
      </c>
      <c r="C846" s="69" t="s">
        <v>8085</v>
      </c>
      <c r="D846" s="69" t="s">
        <v>38</v>
      </c>
      <c r="E846" s="69" t="s">
        <v>53</v>
      </c>
      <c r="F846" s="69" t="s">
        <v>8084</v>
      </c>
      <c r="G846" s="69" t="s">
        <v>159</v>
      </c>
      <c r="H846" s="69" t="s">
        <v>160</v>
      </c>
      <c r="I846" s="69" t="s">
        <v>127</v>
      </c>
      <c r="J846" s="69" t="s">
        <v>128</v>
      </c>
      <c r="K846" s="70">
        <v>8</v>
      </c>
      <c r="L846" s="70">
        <v>8</v>
      </c>
      <c r="M846" s="71" t="str">
        <f>VLOOKUP(A846,'Item Master'!$A:$D,4,0)</f>
        <v>BK</v>
      </c>
      <c r="N846" s="71">
        <f>IFERROR((VLOOKUP(M846,'UK Freight Rate'!$B$4:$C$8,2,0)*L846),0)</f>
        <v>4.7859399691046125</v>
      </c>
    </row>
    <row r="847" spans="1:14" x14ac:dyDescent="0.75">
      <c r="A847" s="72" t="s">
        <v>3970</v>
      </c>
      <c r="B847" s="69" t="s">
        <v>36</v>
      </c>
      <c r="C847" s="69" t="s">
        <v>7927</v>
      </c>
      <c r="D847" s="69" t="s">
        <v>38</v>
      </c>
      <c r="E847" s="69" t="s">
        <v>53</v>
      </c>
      <c r="F847" s="69" t="s">
        <v>7926</v>
      </c>
      <c r="G847" s="69" t="s">
        <v>4409</v>
      </c>
      <c r="H847" s="69" t="s">
        <v>4408</v>
      </c>
      <c r="I847" s="69" t="s">
        <v>127</v>
      </c>
      <c r="J847" s="69" t="s">
        <v>128</v>
      </c>
      <c r="K847" s="70">
        <v>48</v>
      </c>
      <c r="L847" s="70">
        <v>48</v>
      </c>
      <c r="M847" s="71" t="str">
        <f>VLOOKUP(A847,'Item Master'!$A:$D,4,0)</f>
        <v>BK</v>
      </c>
      <c r="N847" s="71">
        <f>IFERROR((VLOOKUP(M847,'UK Freight Rate'!$B$4:$C$8,2,0)*L847),0)</f>
        <v>28.715639814627675</v>
      </c>
    </row>
    <row r="848" spans="1:14" x14ac:dyDescent="0.75">
      <c r="A848" s="72" t="s">
        <v>3970</v>
      </c>
      <c r="B848" s="69" t="s">
        <v>36</v>
      </c>
      <c r="C848" s="69" t="s">
        <v>7925</v>
      </c>
      <c r="D848" s="69" t="s">
        <v>38</v>
      </c>
      <c r="E848" s="69" t="s">
        <v>53</v>
      </c>
      <c r="F848" s="69" t="s">
        <v>7924</v>
      </c>
      <c r="G848" s="69" t="s">
        <v>147</v>
      </c>
      <c r="H848" s="69" t="s">
        <v>148</v>
      </c>
      <c r="I848" s="69" t="s">
        <v>127</v>
      </c>
      <c r="J848" s="69" t="s">
        <v>128</v>
      </c>
      <c r="K848" s="70">
        <v>96</v>
      </c>
      <c r="L848" s="70">
        <v>96</v>
      </c>
      <c r="M848" s="71" t="str">
        <f>VLOOKUP(A848,'Item Master'!$A:$D,4,0)</f>
        <v>BK</v>
      </c>
      <c r="N848" s="71">
        <f>IFERROR((VLOOKUP(M848,'UK Freight Rate'!$B$4:$C$8,2,0)*L848),0)</f>
        <v>57.43127962925535</v>
      </c>
    </row>
    <row r="849" spans="1:14" x14ac:dyDescent="0.75">
      <c r="A849" s="72" t="s">
        <v>3970</v>
      </c>
      <c r="B849" s="69" t="s">
        <v>36</v>
      </c>
      <c r="C849" s="69" t="s">
        <v>8136</v>
      </c>
      <c r="D849" s="69" t="s">
        <v>38</v>
      </c>
      <c r="E849" s="69" t="s">
        <v>53</v>
      </c>
      <c r="F849" s="69" t="s">
        <v>8135</v>
      </c>
      <c r="G849" s="69" t="s">
        <v>4483</v>
      </c>
      <c r="H849" s="69" t="s">
        <v>4482</v>
      </c>
      <c r="I849" s="69" t="s">
        <v>127</v>
      </c>
      <c r="J849" s="69" t="s">
        <v>128</v>
      </c>
      <c r="K849" s="70">
        <v>16</v>
      </c>
      <c r="L849" s="70">
        <v>16</v>
      </c>
      <c r="M849" s="71" t="str">
        <f>VLOOKUP(A849,'Item Master'!$A:$D,4,0)</f>
        <v>BK</v>
      </c>
      <c r="N849" s="71">
        <f>IFERROR((VLOOKUP(M849,'UK Freight Rate'!$B$4:$C$8,2,0)*L849),0)</f>
        <v>9.571879938209225</v>
      </c>
    </row>
    <row r="850" spans="1:14" x14ac:dyDescent="0.75">
      <c r="A850" s="72" t="s">
        <v>3970</v>
      </c>
      <c r="B850" s="69" t="s">
        <v>36</v>
      </c>
      <c r="C850" s="69" t="s">
        <v>7917</v>
      </c>
      <c r="D850" s="69" t="s">
        <v>38</v>
      </c>
      <c r="E850" s="69" t="s">
        <v>53</v>
      </c>
      <c r="F850" s="69" t="s">
        <v>7916</v>
      </c>
      <c r="G850" s="69" t="s">
        <v>133</v>
      </c>
      <c r="H850" s="69" t="s">
        <v>134</v>
      </c>
      <c r="I850" s="69" t="s">
        <v>127</v>
      </c>
      <c r="J850" s="69" t="s">
        <v>128</v>
      </c>
      <c r="K850" s="70">
        <v>8</v>
      </c>
      <c r="L850" s="70">
        <v>8</v>
      </c>
      <c r="M850" s="71" t="str">
        <f>VLOOKUP(A850,'Item Master'!$A:$D,4,0)</f>
        <v>BK</v>
      </c>
      <c r="N850" s="71">
        <f>IFERROR((VLOOKUP(M850,'UK Freight Rate'!$B$4:$C$8,2,0)*L850),0)</f>
        <v>4.7859399691046125</v>
      </c>
    </row>
    <row r="851" spans="1:14" x14ac:dyDescent="0.75">
      <c r="A851" s="72" t="s">
        <v>3970</v>
      </c>
      <c r="B851" s="69" t="s">
        <v>36</v>
      </c>
      <c r="C851" s="69" t="s">
        <v>7915</v>
      </c>
      <c r="D851" s="69" t="s">
        <v>38</v>
      </c>
      <c r="E851" s="69" t="s">
        <v>53</v>
      </c>
      <c r="F851" s="69" t="s">
        <v>7914</v>
      </c>
      <c r="G851" s="69" t="s">
        <v>169</v>
      </c>
      <c r="H851" s="69" t="s">
        <v>170</v>
      </c>
      <c r="I851" s="69" t="s">
        <v>127</v>
      </c>
      <c r="J851" s="69" t="s">
        <v>128</v>
      </c>
      <c r="K851" s="70">
        <v>24</v>
      </c>
      <c r="L851" s="70">
        <v>24</v>
      </c>
      <c r="M851" s="71" t="str">
        <f>VLOOKUP(A851,'Item Master'!$A:$D,4,0)</f>
        <v>BK</v>
      </c>
      <c r="N851" s="71">
        <f>IFERROR((VLOOKUP(M851,'UK Freight Rate'!$B$4:$C$8,2,0)*L851),0)</f>
        <v>14.357819907313838</v>
      </c>
    </row>
    <row r="852" spans="1:14" x14ac:dyDescent="0.75">
      <c r="A852" s="72" t="s">
        <v>3970</v>
      </c>
      <c r="B852" s="69" t="s">
        <v>36</v>
      </c>
      <c r="C852" s="69" t="s">
        <v>7909</v>
      </c>
      <c r="D852" s="69" t="s">
        <v>38</v>
      </c>
      <c r="E852" s="69" t="s">
        <v>53</v>
      </c>
      <c r="F852" s="69" t="s">
        <v>7908</v>
      </c>
      <c r="G852" s="69" t="s">
        <v>153</v>
      </c>
      <c r="H852" s="69" t="s">
        <v>154</v>
      </c>
      <c r="I852" s="69" t="s">
        <v>127</v>
      </c>
      <c r="J852" s="69" t="s">
        <v>128</v>
      </c>
      <c r="K852" s="70">
        <v>8</v>
      </c>
      <c r="L852" s="70">
        <v>8</v>
      </c>
      <c r="M852" s="71" t="str">
        <f>VLOOKUP(A852,'Item Master'!$A:$D,4,0)</f>
        <v>BK</v>
      </c>
      <c r="N852" s="71">
        <f>IFERROR((VLOOKUP(M852,'UK Freight Rate'!$B$4:$C$8,2,0)*L852),0)</f>
        <v>4.7859399691046125</v>
      </c>
    </row>
    <row r="853" spans="1:14" x14ac:dyDescent="0.75">
      <c r="A853" s="72" t="s">
        <v>3970</v>
      </c>
      <c r="B853" s="69" t="s">
        <v>36</v>
      </c>
      <c r="C853" s="69" t="s">
        <v>7907</v>
      </c>
      <c r="D853" s="69" t="s">
        <v>38</v>
      </c>
      <c r="E853" s="69" t="s">
        <v>53</v>
      </c>
      <c r="F853" s="69" t="s">
        <v>7906</v>
      </c>
      <c r="G853" s="69" t="s">
        <v>4760</v>
      </c>
      <c r="H853" s="69" t="s">
        <v>4759</v>
      </c>
      <c r="I853" s="69" t="s">
        <v>127</v>
      </c>
      <c r="J853" s="69" t="s">
        <v>128</v>
      </c>
      <c r="K853" s="70">
        <v>40</v>
      </c>
      <c r="L853" s="70">
        <v>40</v>
      </c>
      <c r="M853" s="71" t="str">
        <f>VLOOKUP(A853,'Item Master'!$A:$D,4,0)</f>
        <v>BK</v>
      </c>
      <c r="N853" s="71">
        <f>IFERROR((VLOOKUP(M853,'UK Freight Rate'!$B$4:$C$8,2,0)*L853),0)</f>
        <v>23.929699845523061</v>
      </c>
    </row>
    <row r="854" spans="1:14" x14ac:dyDescent="0.75">
      <c r="A854" s="72" t="s">
        <v>3970</v>
      </c>
      <c r="B854" s="69" t="s">
        <v>36</v>
      </c>
      <c r="C854" s="69" t="s">
        <v>8079</v>
      </c>
      <c r="D854" s="69" t="s">
        <v>38</v>
      </c>
      <c r="E854" s="69" t="s">
        <v>53</v>
      </c>
      <c r="F854" s="69" t="s">
        <v>8078</v>
      </c>
      <c r="G854" s="69" t="s">
        <v>8077</v>
      </c>
      <c r="H854" s="69" t="s">
        <v>8076</v>
      </c>
      <c r="I854" s="69" t="s">
        <v>127</v>
      </c>
      <c r="J854" s="69" t="s">
        <v>128</v>
      </c>
      <c r="K854" s="70">
        <v>16</v>
      </c>
      <c r="L854" s="70">
        <v>16</v>
      </c>
      <c r="M854" s="71" t="str">
        <f>VLOOKUP(A854,'Item Master'!$A:$D,4,0)</f>
        <v>BK</v>
      </c>
      <c r="N854" s="71">
        <f>IFERROR((VLOOKUP(M854,'UK Freight Rate'!$B$4:$C$8,2,0)*L854),0)</f>
        <v>9.571879938209225</v>
      </c>
    </row>
    <row r="855" spans="1:14" x14ac:dyDescent="0.75">
      <c r="A855" s="72" t="s">
        <v>3970</v>
      </c>
      <c r="B855" s="69" t="s">
        <v>36</v>
      </c>
      <c r="C855" s="69" t="s">
        <v>7905</v>
      </c>
      <c r="D855" s="69" t="s">
        <v>38</v>
      </c>
      <c r="E855" s="69" t="s">
        <v>53</v>
      </c>
      <c r="F855" s="69" t="s">
        <v>7904</v>
      </c>
      <c r="G855" s="69" t="s">
        <v>151</v>
      </c>
      <c r="H855" s="69" t="s">
        <v>152</v>
      </c>
      <c r="I855" s="69" t="s">
        <v>127</v>
      </c>
      <c r="J855" s="69" t="s">
        <v>128</v>
      </c>
      <c r="K855" s="70">
        <v>8</v>
      </c>
      <c r="L855" s="70">
        <v>8</v>
      </c>
      <c r="M855" s="71" t="str">
        <f>VLOOKUP(A855,'Item Master'!$A:$D,4,0)</f>
        <v>BK</v>
      </c>
      <c r="N855" s="71">
        <f>IFERROR((VLOOKUP(M855,'UK Freight Rate'!$B$4:$C$8,2,0)*L855),0)</f>
        <v>4.7859399691046125</v>
      </c>
    </row>
    <row r="856" spans="1:14" x14ac:dyDescent="0.75">
      <c r="A856" s="72" t="s">
        <v>3970</v>
      </c>
      <c r="B856" s="69" t="s">
        <v>36</v>
      </c>
      <c r="C856" s="69" t="s">
        <v>8019</v>
      </c>
      <c r="D856" s="69" t="s">
        <v>38</v>
      </c>
      <c r="E856" s="69" t="s">
        <v>53</v>
      </c>
      <c r="F856" s="69" t="s">
        <v>8018</v>
      </c>
      <c r="G856" s="69" t="s">
        <v>131</v>
      </c>
      <c r="H856" s="69" t="s">
        <v>132</v>
      </c>
      <c r="I856" s="69" t="s">
        <v>127</v>
      </c>
      <c r="J856" s="69" t="s">
        <v>128</v>
      </c>
      <c r="K856" s="70">
        <v>40</v>
      </c>
      <c r="L856" s="70">
        <v>40</v>
      </c>
      <c r="M856" s="71" t="str">
        <f>VLOOKUP(A856,'Item Master'!$A:$D,4,0)</f>
        <v>BK</v>
      </c>
      <c r="N856" s="71">
        <f>IFERROR((VLOOKUP(M856,'UK Freight Rate'!$B$4:$C$8,2,0)*L856),0)</f>
        <v>23.929699845523061</v>
      </c>
    </row>
    <row r="857" spans="1:14" x14ac:dyDescent="0.75">
      <c r="A857" s="72" t="s">
        <v>3970</v>
      </c>
      <c r="B857" s="69" t="s">
        <v>36</v>
      </c>
      <c r="C857" s="69" t="s">
        <v>7897</v>
      </c>
      <c r="D857" s="69" t="s">
        <v>38</v>
      </c>
      <c r="E857" s="69" t="s">
        <v>53</v>
      </c>
      <c r="F857" s="69" t="s">
        <v>7896</v>
      </c>
      <c r="G857" s="69" t="s">
        <v>7540</v>
      </c>
      <c r="H857" s="69" t="s">
        <v>7539</v>
      </c>
      <c r="I857" s="69" t="s">
        <v>127</v>
      </c>
      <c r="J857" s="69" t="s">
        <v>128</v>
      </c>
      <c r="K857" s="70">
        <v>24</v>
      </c>
      <c r="L857" s="70">
        <v>24</v>
      </c>
      <c r="M857" s="71" t="str">
        <f>VLOOKUP(A857,'Item Master'!$A:$D,4,0)</f>
        <v>BK</v>
      </c>
      <c r="N857" s="71">
        <f>IFERROR((VLOOKUP(M857,'UK Freight Rate'!$B$4:$C$8,2,0)*L857),0)</f>
        <v>14.357819907313838</v>
      </c>
    </row>
    <row r="858" spans="1:14" x14ac:dyDescent="0.75">
      <c r="A858" s="72" t="s">
        <v>3970</v>
      </c>
      <c r="B858" s="69" t="s">
        <v>36</v>
      </c>
      <c r="C858" s="69" t="s">
        <v>7893</v>
      </c>
      <c r="D858" s="69" t="s">
        <v>38</v>
      </c>
      <c r="E858" s="69" t="s">
        <v>53</v>
      </c>
      <c r="F858" s="69" t="s">
        <v>7892</v>
      </c>
      <c r="G858" s="69" t="s">
        <v>7490</v>
      </c>
      <c r="H858" s="69" t="s">
        <v>7489</v>
      </c>
      <c r="I858" s="69" t="s">
        <v>127</v>
      </c>
      <c r="J858" s="69" t="s">
        <v>128</v>
      </c>
      <c r="K858" s="70">
        <v>8</v>
      </c>
      <c r="L858" s="70">
        <v>8</v>
      </c>
      <c r="M858" s="71" t="str">
        <f>VLOOKUP(A858,'Item Master'!$A:$D,4,0)</f>
        <v>BK</v>
      </c>
      <c r="N858" s="71">
        <f>IFERROR((VLOOKUP(M858,'UK Freight Rate'!$B$4:$C$8,2,0)*L858),0)</f>
        <v>4.7859399691046125</v>
      </c>
    </row>
    <row r="859" spans="1:14" x14ac:dyDescent="0.75">
      <c r="A859" s="72" t="s">
        <v>3970</v>
      </c>
      <c r="B859" s="69" t="s">
        <v>36</v>
      </c>
      <c r="C859" s="69" t="s">
        <v>7891</v>
      </c>
      <c r="D859" s="69" t="s">
        <v>38</v>
      </c>
      <c r="E859" s="69" t="s">
        <v>53</v>
      </c>
      <c r="F859" s="69" t="s">
        <v>7890</v>
      </c>
      <c r="G859" s="69" t="s">
        <v>139</v>
      </c>
      <c r="H859" s="69" t="s">
        <v>140</v>
      </c>
      <c r="I859" s="69" t="s">
        <v>127</v>
      </c>
      <c r="J859" s="69" t="s">
        <v>128</v>
      </c>
      <c r="K859" s="70">
        <v>8</v>
      </c>
      <c r="L859" s="70">
        <v>8</v>
      </c>
      <c r="M859" s="71" t="str">
        <f>VLOOKUP(A859,'Item Master'!$A:$D,4,0)</f>
        <v>BK</v>
      </c>
      <c r="N859" s="71">
        <f>IFERROR((VLOOKUP(M859,'UK Freight Rate'!$B$4:$C$8,2,0)*L859),0)</f>
        <v>4.7859399691046125</v>
      </c>
    </row>
    <row r="860" spans="1:14" x14ac:dyDescent="0.75">
      <c r="A860" s="72" t="s">
        <v>3970</v>
      </c>
      <c r="B860" s="69" t="s">
        <v>36</v>
      </c>
      <c r="C860" s="69" t="s">
        <v>7889</v>
      </c>
      <c r="D860" s="69" t="s">
        <v>38</v>
      </c>
      <c r="E860" s="69" t="s">
        <v>53</v>
      </c>
      <c r="F860" s="69" t="s">
        <v>7888</v>
      </c>
      <c r="G860" s="69" t="s">
        <v>4449</v>
      </c>
      <c r="H860" s="69" t="s">
        <v>4448</v>
      </c>
      <c r="I860" s="69" t="s">
        <v>127</v>
      </c>
      <c r="J860" s="69" t="s">
        <v>128</v>
      </c>
      <c r="K860" s="70">
        <v>8</v>
      </c>
      <c r="L860" s="70">
        <v>8</v>
      </c>
      <c r="M860" s="71" t="str">
        <f>VLOOKUP(A860,'Item Master'!$A:$D,4,0)</f>
        <v>BK</v>
      </c>
      <c r="N860" s="71">
        <f>IFERROR((VLOOKUP(M860,'UK Freight Rate'!$B$4:$C$8,2,0)*L860),0)</f>
        <v>4.7859399691046125</v>
      </c>
    </row>
    <row r="861" spans="1:14" x14ac:dyDescent="0.75">
      <c r="A861" s="72" t="s">
        <v>3970</v>
      </c>
      <c r="B861" s="69" t="s">
        <v>36</v>
      </c>
      <c r="C861" s="69" t="s">
        <v>7887</v>
      </c>
      <c r="D861" s="69" t="s">
        <v>38</v>
      </c>
      <c r="E861" s="69" t="s">
        <v>53</v>
      </c>
      <c r="F861" s="69" t="s">
        <v>7886</v>
      </c>
      <c r="G861" s="69" t="s">
        <v>4784</v>
      </c>
      <c r="H861" s="69" t="s">
        <v>4783</v>
      </c>
      <c r="I861" s="69" t="s">
        <v>127</v>
      </c>
      <c r="J861" s="69" t="s">
        <v>128</v>
      </c>
      <c r="K861" s="70">
        <v>8</v>
      </c>
      <c r="L861" s="70">
        <v>8</v>
      </c>
      <c r="M861" s="71" t="str">
        <f>VLOOKUP(A861,'Item Master'!$A:$D,4,0)</f>
        <v>BK</v>
      </c>
      <c r="N861" s="71">
        <f>IFERROR((VLOOKUP(M861,'UK Freight Rate'!$B$4:$C$8,2,0)*L861),0)</f>
        <v>4.7859399691046125</v>
      </c>
    </row>
    <row r="862" spans="1:14" x14ac:dyDescent="0.75">
      <c r="A862" s="72" t="s">
        <v>3970</v>
      </c>
      <c r="B862" s="69" t="s">
        <v>36</v>
      </c>
      <c r="C862" s="69" t="s">
        <v>8015</v>
      </c>
      <c r="D862" s="69" t="s">
        <v>38</v>
      </c>
      <c r="E862" s="69" t="s">
        <v>53</v>
      </c>
      <c r="F862" s="69" t="s">
        <v>8014</v>
      </c>
      <c r="G862" s="69" t="s">
        <v>7318</v>
      </c>
      <c r="H862" s="69" t="s">
        <v>7317</v>
      </c>
      <c r="I862" s="69" t="s">
        <v>127</v>
      </c>
      <c r="J862" s="69" t="s">
        <v>128</v>
      </c>
      <c r="K862" s="70">
        <v>8</v>
      </c>
      <c r="L862" s="70">
        <v>8</v>
      </c>
      <c r="M862" s="71" t="str">
        <f>VLOOKUP(A862,'Item Master'!$A:$D,4,0)</f>
        <v>BK</v>
      </c>
      <c r="N862" s="71">
        <f>IFERROR((VLOOKUP(M862,'UK Freight Rate'!$B$4:$C$8,2,0)*L862),0)</f>
        <v>4.7859399691046125</v>
      </c>
    </row>
    <row r="863" spans="1:14" x14ac:dyDescent="0.75">
      <c r="A863" s="72" t="s">
        <v>3970</v>
      </c>
      <c r="B863" s="69" t="s">
        <v>36</v>
      </c>
      <c r="C863" s="69" t="s">
        <v>7881</v>
      </c>
      <c r="D863" s="69" t="s">
        <v>38</v>
      </c>
      <c r="E863" s="69" t="s">
        <v>53</v>
      </c>
      <c r="F863" s="69" t="s">
        <v>7880</v>
      </c>
      <c r="G863" s="69" t="s">
        <v>126</v>
      </c>
      <c r="H863" s="69" t="s">
        <v>4640</v>
      </c>
      <c r="I863" s="69" t="s">
        <v>127</v>
      </c>
      <c r="J863" s="69" t="s">
        <v>128</v>
      </c>
      <c r="K863" s="70">
        <v>8</v>
      </c>
      <c r="L863" s="70">
        <v>8</v>
      </c>
      <c r="M863" s="71" t="str">
        <f>VLOOKUP(A863,'Item Master'!$A:$D,4,0)</f>
        <v>BK</v>
      </c>
      <c r="N863" s="71">
        <f>IFERROR((VLOOKUP(M863,'UK Freight Rate'!$B$4:$C$8,2,0)*L863),0)</f>
        <v>4.7859399691046125</v>
      </c>
    </row>
    <row r="864" spans="1:14" x14ac:dyDescent="0.75">
      <c r="A864" s="72" t="s">
        <v>3970</v>
      </c>
      <c r="B864" s="69" t="s">
        <v>36</v>
      </c>
      <c r="C864" s="69" t="s">
        <v>7875</v>
      </c>
      <c r="D864" s="69" t="s">
        <v>38</v>
      </c>
      <c r="E864" s="69" t="s">
        <v>53</v>
      </c>
      <c r="F864" s="69" t="s">
        <v>7874</v>
      </c>
      <c r="G864" s="69" t="s">
        <v>159</v>
      </c>
      <c r="H864" s="69" t="s">
        <v>160</v>
      </c>
      <c r="I864" s="69" t="s">
        <v>127</v>
      </c>
      <c r="J864" s="69" t="s">
        <v>128</v>
      </c>
      <c r="K864" s="70">
        <v>8</v>
      </c>
      <c r="L864" s="70">
        <v>8</v>
      </c>
      <c r="M864" s="71" t="str">
        <f>VLOOKUP(A864,'Item Master'!$A:$D,4,0)</f>
        <v>BK</v>
      </c>
      <c r="N864" s="71">
        <f>IFERROR((VLOOKUP(M864,'UK Freight Rate'!$B$4:$C$8,2,0)*L864),0)</f>
        <v>4.7859399691046125</v>
      </c>
    </row>
    <row r="865" spans="1:14" x14ac:dyDescent="0.75">
      <c r="A865" s="72" t="s">
        <v>3970</v>
      </c>
      <c r="B865" s="69" t="s">
        <v>36</v>
      </c>
      <c r="C865" s="69" t="s">
        <v>8073</v>
      </c>
      <c r="D865" s="69" t="s">
        <v>38</v>
      </c>
      <c r="E865" s="69" t="s">
        <v>53</v>
      </c>
      <c r="F865" s="69" t="s">
        <v>8072</v>
      </c>
      <c r="G865" s="69" t="s">
        <v>4429</v>
      </c>
      <c r="H865" s="69" t="s">
        <v>4428</v>
      </c>
      <c r="I865" s="69" t="s">
        <v>127</v>
      </c>
      <c r="J865" s="69" t="s">
        <v>128</v>
      </c>
      <c r="K865" s="70">
        <v>8</v>
      </c>
      <c r="L865" s="70">
        <v>8</v>
      </c>
      <c r="M865" s="71" t="str">
        <f>VLOOKUP(A865,'Item Master'!$A:$D,4,0)</f>
        <v>BK</v>
      </c>
      <c r="N865" s="71">
        <f>IFERROR((VLOOKUP(M865,'UK Freight Rate'!$B$4:$C$8,2,0)*L865),0)</f>
        <v>4.7859399691046125</v>
      </c>
    </row>
    <row r="866" spans="1:14" x14ac:dyDescent="0.75">
      <c r="A866" s="72" t="s">
        <v>3970</v>
      </c>
      <c r="B866" s="69" t="s">
        <v>36</v>
      </c>
      <c r="C866" s="69" t="s">
        <v>7869</v>
      </c>
      <c r="D866" s="69" t="s">
        <v>38</v>
      </c>
      <c r="E866" s="69" t="s">
        <v>53</v>
      </c>
      <c r="F866" s="69" t="s">
        <v>7868</v>
      </c>
      <c r="G866" s="69" t="s">
        <v>4658</v>
      </c>
      <c r="H866" s="69" t="s">
        <v>4657</v>
      </c>
      <c r="I866" s="69" t="s">
        <v>127</v>
      </c>
      <c r="J866" s="69" t="s">
        <v>128</v>
      </c>
      <c r="K866" s="70">
        <v>24</v>
      </c>
      <c r="L866" s="70">
        <v>24</v>
      </c>
      <c r="M866" s="71" t="str">
        <f>VLOOKUP(A866,'Item Master'!$A:$D,4,0)</f>
        <v>BK</v>
      </c>
      <c r="N866" s="71">
        <f>IFERROR((VLOOKUP(M866,'UK Freight Rate'!$B$4:$C$8,2,0)*L866),0)</f>
        <v>14.357819907313838</v>
      </c>
    </row>
    <row r="867" spans="1:14" x14ac:dyDescent="0.75">
      <c r="A867" s="72" t="s">
        <v>3970</v>
      </c>
      <c r="B867" s="69" t="s">
        <v>36</v>
      </c>
      <c r="C867" s="69" t="s">
        <v>7867</v>
      </c>
      <c r="D867" s="69" t="s">
        <v>38</v>
      </c>
      <c r="E867" s="69" t="s">
        <v>53</v>
      </c>
      <c r="F867" s="69" t="s">
        <v>7866</v>
      </c>
      <c r="G867" s="69" t="s">
        <v>165</v>
      </c>
      <c r="H867" s="69" t="s">
        <v>166</v>
      </c>
      <c r="I867" s="69" t="s">
        <v>127</v>
      </c>
      <c r="J867" s="69" t="s">
        <v>128</v>
      </c>
      <c r="K867" s="70">
        <v>8</v>
      </c>
      <c r="L867" s="70">
        <v>8</v>
      </c>
      <c r="M867" s="71" t="str">
        <f>VLOOKUP(A867,'Item Master'!$A:$D,4,0)</f>
        <v>BK</v>
      </c>
      <c r="N867" s="71">
        <f>IFERROR((VLOOKUP(M867,'UK Freight Rate'!$B$4:$C$8,2,0)*L867),0)</f>
        <v>4.7859399691046125</v>
      </c>
    </row>
    <row r="868" spans="1:14" x14ac:dyDescent="0.75">
      <c r="A868" s="72" t="s">
        <v>3970</v>
      </c>
      <c r="B868" s="69" t="s">
        <v>36</v>
      </c>
      <c r="C868" s="69" t="s">
        <v>7865</v>
      </c>
      <c r="D868" s="69" t="s">
        <v>38</v>
      </c>
      <c r="E868" s="69" t="s">
        <v>53</v>
      </c>
      <c r="F868" s="69" t="s">
        <v>7864</v>
      </c>
      <c r="G868" s="69" t="s">
        <v>4437</v>
      </c>
      <c r="H868" s="69" t="s">
        <v>4436</v>
      </c>
      <c r="I868" s="69" t="s">
        <v>127</v>
      </c>
      <c r="J868" s="69" t="s">
        <v>128</v>
      </c>
      <c r="K868" s="70">
        <v>8</v>
      </c>
      <c r="L868" s="70">
        <v>8</v>
      </c>
      <c r="M868" s="71" t="str">
        <f>VLOOKUP(A868,'Item Master'!$A:$D,4,0)</f>
        <v>BK</v>
      </c>
      <c r="N868" s="71">
        <f>IFERROR((VLOOKUP(M868,'UK Freight Rate'!$B$4:$C$8,2,0)*L868),0)</f>
        <v>4.7859399691046125</v>
      </c>
    </row>
    <row r="869" spans="1:14" x14ac:dyDescent="0.75">
      <c r="A869" s="72" t="s">
        <v>3970</v>
      </c>
      <c r="B869" s="69" t="s">
        <v>36</v>
      </c>
      <c r="C869" s="69" t="s">
        <v>7857</v>
      </c>
      <c r="D869" s="69" t="s">
        <v>38</v>
      </c>
      <c r="E869" s="69" t="s">
        <v>53</v>
      </c>
      <c r="F869" s="69" t="s">
        <v>7856</v>
      </c>
      <c r="G869" s="69" t="s">
        <v>181</v>
      </c>
      <c r="H869" s="69" t="s">
        <v>182</v>
      </c>
      <c r="I869" s="69" t="s">
        <v>127</v>
      </c>
      <c r="J869" s="69" t="s">
        <v>128</v>
      </c>
      <c r="K869" s="70">
        <v>8</v>
      </c>
      <c r="L869" s="70">
        <v>8</v>
      </c>
      <c r="M869" s="71" t="str">
        <f>VLOOKUP(A869,'Item Master'!$A:$D,4,0)</f>
        <v>BK</v>
      </c>
      <c r="N869" s="71">
        <f>IFERROR((VLOOKUP(M869,'UK Freight Rate'!$B$4:$C$8,2,0)*L869),0)</f>
        <v>4.7859399691046125</v>
      </c>
    </row>
    <row r="870" spans="1:14" x14ac:dyDescent="0.75">
      <c r="A870" s="72" t="s">
        <v>3970</v>
      </c>
      <c r="B870" s="69" t="s">
        <v>36</v>
      </c>
      <c r="C870" s="69" t="s">
        <v>8134</v>
      </c>
      <c r="D870" s="69" t="s">
        <v>38</v>
      </c>
      <c r="E870" s="69" t="s">
        <v>53</v>
      </c>
      <c r="F870" s="69" t="s">
        <v>8133</v>
      </c>
      <c r="G870" s="69" t="s">
        <v>4459</v>
      </c>
      <c r="H870" s="69" t="s">
        <v>4458</v>
      </c>
      <c r="I870" s="69" t="s">
        <v>127</v>
      </c>
      <c r="J870" s="69" t="s">
        <v>128</v>
      </c>
      <c r="K870" s="70">
        <v>8</v>
      </c>
      <c r="L870" s="70">
        <v>8</v>
      </c>
      <c r="M870" s="71" t="str">
        <f>VLOOKUP(A870,'Item Master'!$A:$D,4,0)</f>
        <v>BK</v>
      </c>
      <c r="N870" s="71">
        <f>IFERROR((VLOOKUP(M870,'UK Freight Rate'!$B$4:$C$8,2,0)*L870),0)</f>
        <v>4.7859399691046125</v>
      </c>
    </row>
    <row r="871" spans="1:14" x14ac:dyDescent="0.75">
      <c r="A871" s="72" t="s">
        <v>3970</v>
      </c>
      <c r="B871" s="69" t="s">
        <v>36</v>
      </c>
      <c r="C871" s="69" t="s">
        <v>7849</v>
      </c>
      <c r="D871" s="69" t="s">
        <v>38</v>
      </c>
      <c r="E871" s="69" t="s">
        <v>53</v>
      </c>
      <c r="F871" s="69" t="s">
        <v>7848</v>
      </c>
      <c r="G871" s="69" t="s">
        <v>7242</v>
      </c>
      <c r="H871" s="69" t="s">
        <v>7241</v>
      </c>
      <c r="I871" s="69" t="s">
        <v>127</v>
      </c>
      <c r="J871" s="69" t="s">
        <v>128</v>
      </c>
      <c r="K871" s="70">
        <v>8</v>
      </c>
      <c r="L871" s="70">
        <v>8</v>
      </c>
      <c r="M871" s="71" t="str">
        <f>VLOOKUP(A871,'Item Master'!$A:$D,4,0)</f>
        <v>BK</v>
      </c>
      <c r="N871" s="71">
        <f>IFERROR((VLOOKUP(M871,'UK Freight Rate'!$B$4:$C$8,2,0)*L871),0)</f>
        <v>4.7859399691046125</v>
      </c>
    </row>
    <row r="872" spans="1:14" x14ac:dyDescent="0.75">
      <c r="A872" s="72" t="s">
        <v>3970</v>
      </c>
      <c r="B872" s="69" t="s">
        <v>36</v>
      </c>
      <c r="C872" s="69" t="s">
        <v>7841</v>
      </c>
      <c r="D872" s="69" t="s">
        <v>38</v>
      </c>
      <c r="E872" s="69" t="s">
        <v>53</v>
      </c>
      <c r="F872" s="69" t="s">
        <v>7840</v>
      </c>
      <c r="G872" s="69" t="s">
        <v>7839</v>
      </c>
      <c r="H872" s="69" t="s">
        <v>7838</v>
      </c>
      <c r="I872" s="69" t="s">
        <v>127</v>
      </c>
      <c r="J872" s="69" t="s">
        <v>128</v>
      </c>
      <c r="K872" s="70">
        <v>8</v>
      </c>
      <c r="L872" s="70">
        <v>8</v>
      </c>
      <c r="M872" s="71" t="str">
        <f>VLOOKUP(A872,'Item Master'!$A:$D,4,0)</f>
        <v>BK</v>
      </c>
      <c r="N872" s="71">
        <f>IFERROR((VLOOKUP(M872,'UK Freight Rate'!$B$4:$C$8,2,0)*L872),0)</f>
        <v>4.7859399691046125</v>
      </c>
    </row>
    <row r="873" spans="1:14" x14ac:dyDescent="0.75">
      <c r="A873" s="72" t="s">
        <v>3970</v>
      </c>
      <c r="B873" s="69" t="s">
        <v>36</v>
      </c>
      <c r="C873" s="69" t="s">
        <v>7835</v>
      </c>
      <c r="D873" s="69" t="s">
        <v>38</v>
      </c>
      <c r="E873" s="69" t="s">
        <v>53</v>
      </c>
      <c r="F873" s="69" t="s">
        <v>7834</v>
      </c>
      <c r="G873" s="69" t="s">
        <v>7833</v>
      </c>
      <c r="H873" s="69" t="s">
        <v>7832</v>
      </c>
      <c r="I873" s="69" t="s">
        <v>127</v>
      </c>
      <c r="J873" s="69" t="s">
        <v>128</v>
      </c>
      <c r="K873" s="70">
        <v>8</v>
      </c>
      <c r="L873" s="70">
        <v>8</v>
      </c>
      <c r="M873" s="71" t="str">
        <f>VLOOKUP(A873,'Item Master'!$A:$D,4,0)</f>
        <v>BK</v>
      </c>
      <c r="N873" s="71">
        <f>IFERROR((VLOOKUP(M873,'UK Freight Rate'!$B$4:$C$8,2,0)*L873),0)</f>
        <v>4.7859399691046125</v>
      </c>
    </row>
    <row r="874" spans="1:14" x14ac:dyDescent="0.75">
      <c r="A874" s="72" t="s">
        <v>3970</v>
      </c>
      <c r="B874" s="69" t="s">
        <v>36</v>
      </c>
      <c r="C874" s="69" t="s">
        <v>7831</v>
      </c>
      <c r="D874" s="69" t="s">
        <v>38</v>
      </c>
      <c r="E874" s="69" t="s">
        <v>53</v>
      </c>
      <c r="F874" s="69" t="s">
        <v>7830</v>
      </c>
      <c r="G874" s="69" t="s">
        <v>179</v>
      </c>
      <c r="H874" s="69" t="s">
        <v>180</v>
      </c>
      <c r="I874" s="69" t="s">
        <v>127</v>
      </c>
      <c r="J874" s="69" t="s">
        <v>128</v>
      </c>
      <c r="K874" s="70">
        <v>16</v>
      </c>
      <c r="L874" s="70">
        <v>16</v>
      </c>
      <c r="M874" s="71" t="str">
        <f>VLOOKUP(A874,'Item Master'!$A:$D,4,0)</f>
        <v>BK</v>
      </c>
      <c r="N874" s="71">
        <f>IFERROR((VLOOKUP(M874,'UK Freight Rate'!$B$4:$C$8,2,0)*L874),0)</f>
        <v>9.571879938209225</v>
      </c>
    </row>
    <row r="875" spans="1:14" x14ac:dyDescent="0.75">
      <c r="A875" s="72" t="s">
        <v>3970</v>
      </c>
      <c r="B875" s="69" t="s">
        <v>36</v>
      </c>
      <c r="C875" s="69" t="s">
        <v>7821</v>
      </c>
      <c r="D875" s="69" t="s">
        <v>38</v>
      </c>
      <c r="E875" s="69" t="s">
        <v>53</v>
      </c>
      <c r="F875" s="69" t="s">
        <v>7820</v>
      </c>
      <c r="G875" s="69" t="s">
        <v>4437</v>
      </c>
      <c r="H875" s="69" t="s">
        <v>4436</v>
      </c>
      <c r="I875" s="69" t="s">
        <v>127</v>
      </c>
      <c r="J875" s="69" t="s">
        <v>128</v>
      </c>
      <c r="K875" s="70">
        <v>8</v>
      </c>
      <c r="L875" s="70">
        <v>8</v>
      </c>
      <c r="M875" s="71" t="str">
        <f>VLOOKUP(A875,'Item Master'!$A:$D,4,0)</f>
        <v>BK</v>
      </c>
      <c r="N875" s="71">
        <f>IFERROR((VLOOKUP(M875,'UK Freight Rate'!$B$4:$C$8,2,0)*L875),0)</f>
        <v>4.7859399691046125</v>
      </c>
    </row>
    <row r="876" spans="1:14" x14ac:dyDescent="0.75">
      <c r="A876" s="72" t="s">
        <v>3970</v>
      </c>
      <c r="B876" s="69" t="s">
        <v>36</v>
      </c>
      <c r="C876" s="69" t="s">
        <v>7819</v>
      </c>
      <c r="D876" s="69" t="s">
        <v>38</v>
      </c>
      <c r="E876" s="69" t="s">
        <v>53</v>
      </c>
      <c r="F876" s="69" t="s">
        <v>7818</v>
      </c>
      <c r="G876" s="69" t="s">
        <v>159</v>
      </c>
      <c r="H876" s="69" t="s">
        <v>160</v>
      </c>
      <c r="I876" s="69" t="s">
        <v>127</v>
      </c>
      <c r="J876" s="69" t="s">
        <v>128</v>
      </c>
      <c r="K876" s="70">
        <v>8</v>
      </c>
      <c r="L876" s="70">
        <v>8</v>
      </c>
      <c r="M876" s="71" t="str">
        <f>VLOOKUP(A876,'Item Master'!$A:$D,4,0)</f>
        <v>BK</v>
      </c>
      <c r="N876" s="71">
        <f>IFERROR((VLOOKUP(M876,'UK Freight Rate'!$B$4:$C$8,2,0)*L876),0)</f>
        <v>4.7859399691046125</v>
      </c>
    </row>
    <row r="877" spans="1:14" x14ac:dyDescent="0.75">
      <c r="A877" s="72" t="s">
        <v>3970</v>
      </c>
      <c r="B877" s="69" t="s">
        <v>36</v>
      </c>
      <c r="C877" s="69" t="s">
        <v>7815</v>
      </c>
      <c r="D877" s="69" t="s">
        <v>38</v>
      </c>
      <c r="E877" s="69" t="s">
        <v>53</v>
      </c>
      <c r="F877" s="69" t="s">
        <v>7814</v>
      </c>
      <c r="G877" s="69" t="s">
        <v>4429</v>
      </c>
      <c r="H877" s="69" t="s">
        <v>4428</v>
      </c>
      <c r="I877" s="69" t="s">
        <v>127</v>
      </c>
      <c r="J877" s="69" t="s">
        <v>128</v>
      </c>
      <c r="K877" s="70">
        <v>8</v>
      </c>
      <c r="L877" s="70">
        <v>8</v>
      </c>
      <c r="M877" s="71" t="str">
        <f>VLOOKUP(A877,'Item Master'!$A:$D,4,0)</f>
        <v>BK</v>
      </c>
      <c r="N877" s="71">
        <f>IFERROR((VLOOKUP(M877,'UK Freight Rate'!$B$4:$C$8,2,0)*L877),0)</f>
        <v>4.7859399691046125</v>
      </c>
    </row>
    <row r="878" spans="1:14" x14ac:dyDescent="0.75">
      <c r="A878" s="72" t="s">
        <v>3970</v>
      </c>
      <c r="B878" s="69" t="s">
        <v>36</v>
      </c>
      <c r="C878" s="69" t="s">
        <v>7809</v>
      </c>
      <c r="D878" s="69" t="s">
        <v>38</v>
      </c>
      <c r="E878" s="69" t="s">
        <v>53</v>
      </c>
      <c r="F878" s="69" t="s">
        <v>7808</v>
      </c>
      <c r="G878" s="69" t="s">
        <v>7434</v>
      </c>
      <c r="H878" s="69" t="s">
        <v>7433</v>
      </c>
      <c r="I878" s="69" t="s">
        <v>127</v>
      </c>
      <c r="J878" s="69" t="s">
        <v>128</v>
      </c>
      <c r="K878" s="70">
        <v>8</v>
      </c>
      <c r="L878" s="70">
        <v>8</v>
      </c>
      <c r="M878" s="71" t="str">
        <f>VLOOKUP(A878,'Item Master'!$A:$D,4,0)</f>
        <v>BK</v>
      </c>
      <c r="N878" s="71">
        <f>IFERROR((VLOOKUP(M878,'UK Freight Rate'!$B$4:$C$8,2,0)*L878),0)</f>
        <v>4.7859399691046125</v>
      </c>
    </row>
    <row r="879" spans="1:14" x14ac:dyDescent="0.75">
      <c r="A879" s="72" t="s">
        <v>3970</v>
      </c>
      <c r="B879" s="69" t="s">
        <v>36</v>
      </c>
      <c r="C879" s="69" t="s">
        <v>7807</v>
      </c>
      <c r="D879" s="69" t="s">
        <v>38</v>
      </c>
      <c r="E879" s="69" t="s">
        <v>53</v>
      </c>
      <c r="F879" s="69" t="s">
        <v>7806</v>
      </c>
      <c r="G879" s="69" t="s">
        <v>4852</v>
      </c>
      <c r="H879" s="69" t="s">
        <v>4851</v>
      </c>
      <c r="I879" s="69" t="s">
        <v>127</v>
      </c>
      <c r="J879" s="69" t="s">
        <v>128</v>
      </c>
      <c r="K879" s="70">
        <v>8</v>
      </c>
      <c r="L879" s="70">
        <v>8</v>
      </c>
      <c r="M879" s="71" t="str">
        <f>VLOOKUP(A879,'Item Master'!$A:$D,4,0)</f>
        <v>BK</v>
      </c>
      <c r="N879" s="71">
        <f>IFERROR((VLOOKUP(M879,'UK Freight Rate'!$B$4:$C$8,2,0)*L879),0)</f>
        <v>4.7859399691046125</v>
      </c>
    </row>
    <row r="880" spans="1:14" x14ac:dyDescent="0.75">
      <c r="A880" s="72" t="s">
        <v>3970</v>
      </c>
      <c r="B880" s="69" t="s">
        <v>36</v>
      </c>
      <c r="C880" s="69" t="s">
        <v>7797</v>
      </c>
      <c r="D880" s="69" t="s">
        <v>38</v>
      </c>
      <c r="E880" s="69" t="s">
        <v>53</v>
      </c>
      <c r="F880" s="69" t="s">
        <v>7796</v>
      </c>
      <c r="G880" s="69" t="s">
        <v>7322</v>
      </c>
      <c r="H880" s="69" t="s">
        <v>7321</v>
      </c>
      <c r="I880" s="69" t="s">
        <v>127</v>
      </c>
      <c r="J880" s="69" t="s">
        <v>128</v>
      </c>
      <c r="K880" s="70">
        <v>8</v>
      </c>
      <c r="L880" s="70">
        <v>8</v>
      </c>
      <c r="M880" s="71" t="str">
        <f>VLOOKUP(A880,'Item Master'!$A:$D,4,0)</f>
        <v>BK</v>
      </c>
      <c r="N880" s="71">
        <f>IFERROR((VLOOKUP(M880,'UK Freight Rate'!$B$4:$C$8,2,0)*L880),0)</f>
        <v>4.7859399691046125</v>
      </c>
    </row>
    <row r="881" spans="1:14" x14ac:dyDescent="0.75">
      <c r="A881" s="72" t="s">
        <v>3970</v>
      </c>
      <c r="B881" s="69" t="s">
        <v>36</v>
      </c>
      <c r="C881" s="69" t="s">
        <v>7793</v>
      </c>
      <c r="D881" s="69" t="s">
        <v>38</v>
      </c>
      <c r="E881" s="69" t="s">
        <v>53</v>
      </c>
      <c r="F881" s="69" t="s">
        <v>7792</v>
      </c>
      <c r="G881" s="69" t="s">
        <v>7094</v>
      </c>
      <c r="H881" s="69" t="s">
        <v>7093</v>
      </c>
      <c r="I881" s="69" t="s">
        <v>127</v>
      </c>
      <c r="J881" s="69" t="s">
        <v>128</v>
      </c>
      <c r="K881" s="70">
        <v>8</v>
      </c>
      <c r="L881" s="70">
        <v>8</v>
      </c>
      <c r="M881" s="71" t="str">
        <f>VLOOKUP(A881,'Item Master'!$A:$D,4,0)</f>
        <v>BK</v>
      </c>
      <c r="N881" s="71">
        <f>IFERROR((VLOOKUP(M881,'UK Freight Rate'!$B$4:$C$8,2,0)*L881),0)</f>
        <v>4.7859399691046125</v>
      </c>
    </row>
    <row r="882" spans="1:14" x14ac:dyDescent="0.75">
      <c r="A882" s="72" t="s">
        <v>3970</v>
      </c>
      <c r="B882" s="69" t="s">
        <v>36</v>
      </c>
      <c r="C882" s="69" t="s">
        <v>7791</v>
      </c>
      <c r="D882" s="69" t="s">
        <v>38</v>
      </c>
      <c r="E882" s="69" t="s">
        <v>53</v>
      </c>
      <c r="F882" s="69" t="s">
        <v>7790</v>
      </c>
      <c r="G882" s="69" t="s">
        <v>208</v>
      </c>
      <c r="H882" s="69" t="s">
        <v>209</v>
      </c>
      <c r="I882" s="69" t="s">
        <v>127</v>
      </c>
      <c r="J882" s="69" t="s">
        <v>128</v>
      </c>
      <c r="K882" s="70">
        <v>1056</v>
      </c>
      <c r="L882" s="70">
        <v>1056</v>
      </c>
      <c r="M882" s="71" t="str">
        <f>VLOOKUP(A882,'Item Master'!$A:$D,4,0)</f>
        <v>BK</v>
      </c>
      <c r="N882" s="71">
        <f>IFERROR((VLOOKUP(M882,'UK Freight Rate'!$B$4:$C$8,2,0)*L882),0)</f>
        <v>631.74407592180887</v>
      </c>
    </row>
    <row r="883" spans="1:14" x14ac:dyDescent="0.75">
      <c r="A883" s="72" t="s">
        <v>3970</v>
      </c>
      <c r="B883" s="69" t="s">
        <v>36</v>
      </c>
      <c r="C883" s="69" t="s">
        <v>7789</v>
      </c>
      <c r="D883" s="69" t="s">
        <v>38</v>
      </c>
      <c r="E883" s="69" t="s">
        <v>53</v>
      </c>
      <c r="F883" s="69" t="s">
        <v>7788</v>
      </c>
      <c r="G883" s="69" t="s">
        <v>139</v>
      </c>
      <c r="H883" s="69" t="s">
        <v>140</v>
      </c>
      <c r="I883" s="69" t="s">
        <v>127</v>
      </c>
      <c r="J883" s="69" t="s">
        <v>128</v>
      </c>
      <c r="K883" s="70">
        <v>8</v>
      </c>
      <c r="L883" s="70">
        <v>8</v>
      </c>
      <c r="M883" s="71" t="str">
        <f>VLOOKUP(A883,'Item Master'!$A:$D,4,0)</f>
        <v>BK</v>
      </c>
      <c r="N883" s="71">
        <f>IFERROR((VLOOKUP(M883,'UK Freight Rate'!$B$4:$C$8,2,0)*L883),0)</f>
        <v>4.7859399691046125</v>
      </c>
    </row>
    <row r="884" spans="1:14" x14ac:dyDescent="0.75">
      <c r="A884" s="72" t="s">
        <v>3970</v>
      </c>
      <c r="B884" s="69" t="s">
        <v>36</v>
      </c>
      <c r="C884" s="69" t="s">
        <v>7787</v>
      </c>
      <c r="D884" s="69" t="s">
        <v>38</v>
      </c>
      <c r="E884" s="69" t="s">
        <v>53</v>
      </c>
      <c r="F884" s="69" t="s">
        <v>7786</v>
      </c>
      <c r="G884" s="69" t="s">
        <v>159</v>
      </c>
      <c r="H884" s="69" t="s">
        <v>160</v>
      </c>
      <c r="I884" s="69" t="s">
        <v>127</v>
      </c>
      <c r="J884" s="69" t="s">
        <v>128</v>
      </c>
      <c r="K884" s="70">
        <v>8</v>
      </c>
      <c r="L884" s="70">
        <v>8</v>
      </c>
      <c r="M884" s="71" t="str">
        <f>VLOOKUP(A884,'Item Master'!$A:$D,4,0)</f>
        <v>BK</v>
      </c>
      <c r="N884" s="71">
        <f>IFERROR((VLOOKUP(M884,'UK Freight Rate'!$B$4:$C$8,2,0)*L884),0)</f>
        <v>4.7859399691046125</v>
      </c>
    </row>
    <row r="885" spans="1:14" x14ac:dyDescent="0.75">
      <c r="A885" s="72" t="s">
        <v>3970</v>
      </c>
      <c r="B885" s="69" t="s">
        <v>36</v>
      </c>
      <c r="C885" s="69" t="s">
        <v>7781</v>
      </c>
      <c r="D885" s="69" t="s">
        <v>38</v>
      </c>
      <c r="E885" s="69" t="s">
        <v>53</v>
      </c>
      <c r="F885" s="69" t="s">
        <v>7780</v>
      </c>
      <c r="G885" s="69" t="s">
        <v>126</v>
      </c>
      <c r="H885" s="69" t="s">
        <v>4640</v>
      </c>
      <c r="I885" s="69" t="s">
        <v>127</v>
      </c>
      <c r="J885" s="69" t="s">
        <v>128</v>
      </c>
      <c r="K885" s="70">
        <v>8</v>
      </c>
      <c r="L885" s="70">
        <v>8</v>
      </c>
      <c r="M885" s="71" t="str">
        <f>VLOOKUP(A885,'Item Master'!$A:$D,4,0)</f>
        <v>BK</v>
      </c>
      <c r="N885" s="71">
        <f>IFERROR((VLOOKUP(M885,'UK Freight Rate'!$B$4:$C$8,2,0)*L885),0)</f>
        <v>4.7859399691046125</v>
      </c>
    </row>
    <row r="886" spans="1:14" x14ac:dyDescent="0.75">
      <c r="A886" s="72" t="s">
        <v>3970</v>
      </c>
      <c r="B886" s="69" t="s">
        <v>36</v>
      </c>
      <c r="C886" s="69" t="s">
        <v>8069</v>
      </c>
      <c r="D886" s="69" t="s">
        <v>38</v>
      </c>
      <c r="E886" s="69" t="s">
        <v>53</v>
      </c>
      <c r="F886" s="69" t="s">
        <v>8068</v>
      </c>
      <c r="G886" s="69" t="s">
        <v>4764</v>
      </c>
      <c r="H886" s="69" t="s">
        <v>4763</v>
      </c>
      <c r="I886" s="69" t="s">
        <v>127</v>
      </c>
      <c r="J886" s="69" t="s">
        <v>128</v>
      </c>
      <c r="K886" s="70">
        <v>16</v>
      </c>
      <c r="L886" s="70">
        <v>16</v>
      </c>
      <c r="M886" s="71" t="str">
        <f>VLOOKUP(A886,'Item Master'!$A:$D,4,0)</f>
        <v>BK</v>
      </c>
      <c r="N886" s="71">
        <f>IFERROR((VLOOKUP(M886,'UK Freight Rate'!$B$4:$C$8,2,0)*L886),0)</f>
        <v>9.571879938209225</v>
      </c>
    </row>
    <row r="887" spans="1:14" x14ac:dyDescent="0.75">
      <c r="A887" s="72" t="s">
        <v>3970</v>
      </c>
      <c r="B887" s="69" t="s">
        <v>36</v>
      </c>
      <c r="C887" s="69" t="s">
        <v>8132</v>
      </c>
      <c r="D887" s="69" t="s">
        <v>38</v>
      </c>
      <c r="E887" s="69" t="s">
        <v>53</v>
      </c>
      <c r="F887" s="69" t="s">
        <v>8131</v>
      </c>
      <c r="G887" s="69" t="s">
        <v>7771</v>
      </c>
      <c r="H887" s="69" t="s">
        <v>7770</v>
      </c>
      <c r="I887" s="69" t="s">
        <v>127</v>
      </c>
      <c r="J887" s="69" t="s">
        <v>128</v>
      </c>
      <c r="K887" s="70">
        <v>48</v>
      </c>
      <c r="L887" s="70">
        <v>48</v>
      </c>
      <c r="M887" s="71" t="str">
        <f>VLOOKUP(A887,'Item Master'!$A:$D,4,0)</f>
        <v>BK</v>
      </c>
      <c r="N887" s="71">
        <f>IFERROR((VLOOKUP(M887,'UK Freight Rate'!$B$4:$C$8,2,0)*L887),0)</f>
        <v>28.715639814627675</v>
      </c>
    </row>
    <row r="888" spans="1:14" x14ac:dyDescent="0.75">
      <c r="A888" s="72" t="s">
        <v>3970</v>
      </c>
      <c r="B888" s="69" t="s">
        <v>36</v>
      </c>
      <c r="C888" s="69" t="s">
        <v>7767</v>
      </c>
      <c r="D888" s="69" t="s">
        <v>38</v>
      </c>
      <c r="E888" s="69" t="s">
        <v>53</v>
      </c>
      <c r="F888" s="69" t="s">
        <v>7766</v>
      </c>
      <c r="G888" s="69" t="s">
        <v>7765</v>
      </c>
      <c r="H888" s="69" t="s">
        <v>7764</v>
      </c>
      <c r="I888" s="69" t="s">
        <v>127</v>
      </c>
      <c r="J888" s="69" t="s">
        <v>128</v>
      </c>
      <c r="K888" s="70">
        <v>8</v>
      </c>
      <c r="L888" s="70">
        <v>8</v>
      </c>
      <c r="M888" s="71" t="str">
        <f>VLOOKUP(A888,'Item Master'!$A:$D,4,0)</f>
        <v>BK</v>
      </c>
      <c r="N888" s="71">
        <f>IFERROR((VLOOKUP(M888,'UK Freight Rate'!$B$4:$C$8,2,0)*L888),0)</f>
        <v>4.7859399691046125</v>
      </c>
    </row>
    <row r="889" spans="1:14" x14ac:dyDescent="0.75">
      <c r="A889" s="72" t="s">
        <v>3970</v>
      </c>
      <c r="B889" s="69" t="s">
        <v>36</v>
      </c>
      <c r="C889" s="69" t="s">
        <v>7759</v>
      </c>
      <c r="D889" s="69" t="s">
        <v>38</v>
      </c>
      <c r="E889" s="69" t="s">
        <v>53</v>
      </c>
      <c r="F889" s="69" t="s">
        <v>7758</v>
      </c>
      <c r="G889" s="69" t="s">
        <v>171</v>
      </c>
      <c r="H889" s="69" t="s">
        <v>172</v>
      </c>
      <c r="I889" s="69" t="s">
        <v>127</v>
      </c>
      <c r="J889" s="69" t="s">
        <v>128</v>
      </c>
      <c r="K889" s="70">
        <v>8</v>
      </c>
      <c r="L889" s="70">
        <v>8</v>
      </c>
      <c r="M889" s="71" t="str">
        <f>VLOOKUP(A889,'Item Master'!$A:$D,4,0)</f>
        <v>BK</v>
      </c>
      <c r="N889" s="71">
        <f>IFERROR((VLOOKUP(M889,'UK Freight Rate'!$B$4:$C$8,2,0)*L889),0)</f>
        <v>4.7859399691046125</v>
      </c>
    </row>
    <row r="890" spans="1:14" x14ac:dyDescent="0.75">
      <c r="A890" s="72" t="s">
        <v>3970</v>
      </c>
      <c r="B890" s="69" t="s">
        <v>36</v>
      </c>
      <c r="C890" s="69" t="s">
        <v>7751</v>
      </c>
      <c r="D890" s="69" t="s">
        <v>38</v>
      </c>
      <c r="E890" s="69" t="s">
        <v>53</v>
      </c>
      <c r="F890" s="69" t="s">
        <v>7750</v>
      </c>
      <c r="G890" s="69" t="s">
        <v>6930</v>
      </c>
      <c r="H890" s="69" t="s">
        <v>6929</v>
      </c>
      <c r="I890" s="69" t="s">
        <v>127</v>
      </c>
      <c r="J890" s="69" t="s">
        <v>128</v>
      </c>
      <c r="K890" s="70">
        <v>16</v>
      </c>
      <c r="L890" s="70">
        <v>16</v>
      </c>
      <c r="M890" s="71" t="str">
        <f>VLOOKUP(A890,'Item Master'!$A:$D,4,0)</f>
        <v>BK</v>
      </c>
      <c r="N890" s="71">
        <f>IFERROR((VLOOKUP(M890,'UK Freight Rate'!$B$4:$C$8,2,0)*L890),0)</f>
        <v>9.571879938209225</v>
      </c>
    </row>
    <row r="891" spans="1:14" x14ac:dyDescent="0.75">
      <c r="A891" s="72" t="s">
        <v>3970</v>
      </c>
      <c r="B891" s="69" t="s">
        <v>36</v>
      </c>
      <c r="C891" s="69" t="s">
        <v>8005</v>
      </c>
      <c r="D891" s="69" t="s">
        <v>38</v>
      </c>
      <c r="E891" s="69" t="s">
        <v>53</v>
      </c>
      <c r="F891" s="69" t="s">
        <v>8004</v>
      </c>
      <c r="G891" s="69" t="s">
        <v>7304</v>
      </c>
      <c r="H891" s="69" t="s">
        <v>7303</v>
      </c>
      <c r="I891" s="69" t="s">
        <v>127</v>
      </c>
      <c r="J891" s="69" t="s">
        <v>128</v>
      </c>
      <c r="K891" s="70">
        <v>8</v>
      </c>
      <c r="L891" s="70">
        <v>8</v>
      </c>
      <c r="M891" s="71" t="str">
        <f>VLOOKUP(A891,'Item Master'!$A:$D,4,0)</f>
        <v>BK</v>
      </c>
      <c r="N891" s="71">
        <f>IFERROR((VLOOKUP(M891,'UK Freight Rate'!$B$4:$C$8,2,0)*L891),0)</f>
        <v>4.7859399691046125</v>
      </c>
    </row>
    <row r="892" spans="1:14" x14ac:dyDescent="0.75">
      <c r="A892" s="72" t="s">
        <v>3970</v>
      </c>
      <c r="B892" s="69" t="s">
        <v>36</v>
      </c>
      <c r="C892" s="69" t="s">
        <v>8003</v>
      </c>
      <c r="D892" s="69" t="s">
        <v>38</v>
      </c>
      <c r="E892" s="69" t="s">
        <v>53</v>
      </c>
      <c r="F892" s="69" t="s">
        <v>8002</v>
      </c>
      <c r="G892" s="69" t="s">
        <v>133</v>
      </c>
      <c r="H892" s="69" t="s">
        <v>134</v>
      </c>
      <c r="I892" s="69" t="s">
        <v>127</v>
      </c>
      <c r="J892" s="69" t="s">
        <v>128</v>
      </c>
      <c r="K892" s="70">
        <v>16</v>
      </c>
      <c r="L892" s="70">
        <v>16</v>
      </c>
      <c r="M892" s="71" t="str">
        <f>VLOOKUP(A892,'Item Master'!$A:$D,4,0)</f>
        <v>BK</v>
      </c>
      <c r="N892" s="71">
        <f>IFERROR((VLOOKUP(M892,'UK Freight Rate'!$B$4:$C$8,2,0)*L892),0)</f>
        <v>9.571879938209225</v>
      </c>
    </row>
    <row r="893" spans="1:14" x14ac:dyDescent="0.75">
      <c r="A893" s="72" t="s">
        <v>3970</v>
      </c>
      <c r="B893" s="69" t="s">
        <v>36</v>
      </c>
      <c r="C893" s="69" t="s">
        <v>7741</v>
      </c>
      <c r="D893" s="69" t="s">
        <v>38</v>
      </c>
      <c r="E893" s="69" t="s">
        <v>53</v>
      </c>
      <c r="F893" s="69" t="s">
        <v>7740</v>
      </c>
      <c r="G893" s="69" t="s">
        <v>165</v>
      </c>
      <c r="H893" s="69" t="s">
        <v>166</v>
      </c>
      <c r="I893" s="69" t="s">
        <v>127</v>
      </c>
      <c r="J893" s="69" t="s">
        <v>128</v>
      </c>
      <c r="K893" s="70">
        <v>8</v>
      </c>
      <c r="L893" s="70">
        <v>8</v>
      </c>
      <c r="M893" s="71" t="str">
        <f>VLOOKUP(A893,'Item Master'!$A:$D,4,0)</f>
        <v>BK</v>
      </c>
      <c r="N893" s="71">
        <f>IFERROR((VLOOKUP(M893,'UK Freight Rate'!$B$4:$C$8,2,0)*L893),0)</f>
        <v>4.7859399691046125</v>
      </c>
    </row>
    <row r="894" spans="1:14" x14ac:dyDescent="0.75">
      <c r="A894" s="72" t="s">
        <v>3970</v>
      </c>
      <c r="B894" s="69" t="s">
        <v>36</v>
      </c>
      <c r="C894" s="69" t="s">
        <v>7999</v>
      </c>
      <c r="D894" s="69" t="s">
        <v>38</v>
      </c>
      <c r="E894" s="69" t="s">
        <v>53</v>
      </c>
      <c r="F894" s="69" t="s">
        <v>7998</v>
      </c>
      <c r="G894" s="69" t="s">
        <v>153</v>
      </c>
      <c r="H894" s="69" t="s">
        <v>154</v>
      </c>
      <c r="I894" s="69" t="s">
        <v>127</v>
      </c>
      <c r="J894" s="69" t="s">
        <v>128</v>
      </c>
      <c r="K894" s="70">
        <v>16</v>
      </c>
      <c r="L894" s="70">
        <v>16</v>
      </c>
      <c r="M894" s="71" t="str">
        <f>VLOOKUP(A894,'Item Master'!$A:$D,4,0)</f>
        <v>BK</v>
      </c>
      <c r="N894" s="71">
        <f>IFERROR((VLOOKUP(M894,'UK Freight Rate'!$B$4:$C$8,2,0)*L894),0)</f>
        <v>9.571879938209225</v>
      </c>
    </row>
    <row r="895" spans="1:14" x14ac:dyDescent="0.75">
      <c r="A895" s="72" t="s">
        <v>3970</v>
      </c>
      <c r="B895" s="69" t="s">
        <v>36</v>
      </c>
      <c r="C895" s="69" t="s">
        <v>7729</v>
      </c>
      <c r="D895" s="69" t="s">
        <v>38</v>
      </c>
      <c r="E895" s="69" t="s">
        <v>53</v>
      </c>
      <c r="F895" s="69" t="s">
        <v>7728</v>
      </c>
      <c r="G895" s="69" t="s">
        <v>7727</v>
      </c>
      <c r="H895" s="69" t="s">
        <v>7726</v>
      </c>
      <c r="I895" s="69" t="s">
        <v>127</v>
      </c>
      <c r="J895" s="69" t="s">
        <v>128</v>
      </c>
      <c r="K895" s="70">
        <v>24</v>
      </c>
      <c r="L895" s="70">
        <v>24</v>
      </c>
      <c r="M895" s="71" t="str">
        <f>VLOOKUP(A895,'Item Master'!$A:$D,4,0)</f>
        <v>BK</v>
      </c>
      <c r="N895" s="71">
        <f>IFERROR((VLOOKUP(M895,'UK Freight Rate'!$B$4:$C$8,2,0)*L895),0)</f>
        <v>14.357819907313838</v>
      </c>
    </row>
    <row r="896" spans="1:14" x14ac:dyDescent="0.75">
      <c r="A896" s="72" t="s">
        <v>3970</v>
      </c>
      <c r="B896" s="69" t="s">
        <v>36</v>
      </c>
      <c r="C896" s="69" t="s">
        <v>8122</v>
      </c>
      <c r="D896" s="69" t="s">
        <v>38</v>
      </c>
      <c r="E896" s="69" t="s">
        <v>53</v>
      </c>
      <c r="F896" s="69" t="s">
        <v>8121</v>
      </c>
      <c r="G896" s="69" t="s">
        <v>4453</v>
      </c>
      <c r="H896" s="69" t="s">
        <v>4452</v>
      </c>
      <c r="I896" s="69" t="s">
        <v>127</v>
      </c>
      <c r="J896" s="69" t="s">
        <v>128</v>
      </c>
      <c r="K896" s="70">
        <v>8</v>
      </c>
      <c r="L896" s="70">
        <v>8</v>
      </c>
      <c r="M896" s="71" t="str">
        <f>VLOOKUP(A896,'Item Master'!$A:$D,4,0)</f>
        <v>BK</v>
      </c>
      <c r="N896" s="71">
        <f>IFERROR((VLOOKUP(M896,'UK Freight Rate'!$B$4:$C$8,2,0)*L896),0)</f>
        <v>4.7859399691046125</v>
      </c>
    </row>
    <row r="897" spans="1:14" x14ac:dyDescent="0.75">
      <c r="A897" s="72" t="s">
        <v>3970</v>
      </c>
      <c r="B897" s="69" t="s">
        <v>36</v>
      </c>
      <c r="C897" s="69" t="s">
        <v>7717</v>
      </c>
      <c r="D897" s="69" t="s">
        <v>38</v>
      </c>
      <c r="E897" s="69" t="s">
        <v>53</v>
      </c>
      <c r="F897" s="69" t="s">
        <v>7716</v>
      </c>
      <c r="G897" s="69" t="s">
        <v>205</v>
      </c>
      <c r="H897" s="69" t="s">
        <v>206</v>
      </c>
      <c r="I897" s="69" t="s">
        <v>127</v>
      </c>
      <c r="J897" s="69" t="s">
        <v>128</v>
      </c>
      <c r="K897" s="70">
        <v>128</v>
      </c>
      <c r="L897" s="70">
        <v>128</v>
      </c>
      <c r="M897" s="71" t="str">
        <f>VLOOKUP(A897,'Item Master'!$A:$D,4,0)</f>
        <v>BK</v>
      </c>
      <c r="N897" s="71">
        <f>IFERROR((VLOOKUP(M897,'UK Freight Rate'!$B$4:$C$8,2,0)*L897),0)</f>
        <v>76.5750395056738</v>
      </c>
    </row>
    <row r="898" spans="1:14" x14ac:dyDescent="0.75">
      <c r="A898" s="72" t="s">
        <v>3970</v>
      </c>
      <c r="B898" s="69" t="s">
        <v>36</v>
      </c>
      <c r="C898" s="69" t="s">
        <v>7713</v>
      </c>
      <c r="D898" s="69" t="s">
        <v>38</v>
      </c>
      <c r="E898" s="69" t="s">
        <v>53</v>
      </c>
      <c r="F898" s="69" t="s">
        <v>7712</v>
      </c>
      <c r="G898" s="69" t="s">
        <v>157</v>
      </c>
      <c r="H898" s="69" t="s">
        <v>158</v>
      </c>
      <c r="I898" s="69" t="s">
        <v>127</v>
      </c>
      <c r="J898" s="69" t="s">
        <v>128</v>
      </c>
      <c r="K898" s="70">
        <v>48</v>
      </c>
      <c r="L898" s="70">
        <v>48</v>
      </c>
      <c r="M898" s="71" t="str">
        <f>VLOOKUP(A898,'Item Master'!$A:$D,4,0)</f>
        <v>BK</v>
      </c>
      <c r="N898" s="71">
        <f>IFERROR((VLOOKUP(M898,'UK Freight Rate'!$B$4:$C$8,2,0)*L898),0)</f>
        <v>28.715639814627675</v>
      </c>
    </row>
    <row r="899" spans="1:14" x14ac:dyDescent="0.75">
      <c r="A899" s="72" t="s">
        <v>3970</v>
      </c>
      <c r="B899" s="69" t="s">
        <v>36</v>
      </c>
      <c r="C899" s="69" t="s">
        <v>7711</v>
      </c>
      <c r="D899" s="69" t="s">
        <v>38</v>
      </c>
      <c r="E899" s="69" t="s">
        <v>53</v>
      </c>
      <c r="F899" s="69" t="s">
        <v>7710</v>
      </c>
      <c r="G899" s="69" t="s">
        <v>4429</v>
      </c>
      <c r="H899" s="69" t="s">
        <v>4428</v>
      </c>
      <c r="I899" s="69" t="s">
        <v>127</v>
      </c>
      <c r="J899" s="69" t="s">
        <v>128</v>
      </c>
      <c r="K899" s="70">
        <v>8</v>
      </c>
      <c r="L899" s="70">
        <v>8</v>
      </c>
      <c r="M899" s="71" t="str">
        <f>VLOOKUP(A899,'Item Master'!$A:$D,4,0)</f>
        <v>BK</v>
      </c>
      <c r="N899" s="71">
        <f>IFERROR((VLOOKUP(M899,'UK Freight Rate'!$B$4:$C$8,2,0)*L899),0)</f>
        <v>4.7859399691046125</v>
      </c>
    </row>
    <row r="900" spans="1:14" x14ac:dyDescent="0.75">
      <c r="A900" s="72" t="s">
        <v>3970</v>
      </c>
      <c r="B900" s="69" t="s">
        <v>36</v>
      </c>
      <c r="C900" s="69" t="s">
        <v>7695</v>
      </c>
      <c r="D900" s="69" t="s">
        <v>38</v>
      </c>
      <c r="E900" s="69" t="s">
        <v>53</v>
      </c>
      <c r="F900" s="69" t="s">
        <v>7694</v>
      </c>
      <c r="G900" s="69" t="s">
        <v>157</v>
      </c>
      <c r="H900" s="69" t="s">
        <v>158</v>
      </c>
      <c r="I900" s="69" t="s">
        <v>127</v>
      </c>
      <c r="J900" s="69" t="s">
        <v>128</v>
      </c>
      <c r="K900" s="70">
        <v>48</v>
      </c>
      <c r="L900" s="70">
        <v>48</v>
      </c>
      <c r="M900" s="71" t="str">
        <f>VLOOKUP(A900,'Item Master'!$A:$D,4,0)</f>
        <v>BK</v>
      </c>
      <c r="N900" s="71">
        <f>IFERROR((VLOOKUP(M900,'UK Freight Rate'!$B$4:$C$8,2,0)*L900),0)</f>
        <v>28.715639814627675</v>
      </c>
    </row>
    <row r="901" spans="1:14" x14ac:dyDescent="0.75">
      <c r="A901" s="72" t="s">
        <v>3970</v>
      </c>
      <c r="B901" s="69" t="s">
        <v>36</v>
      </c>
      <c r="C901" s="69" t="s">
        <v>7691</v>
      </c>
      <c r="D901" s="69" t="s">
        <v>38</v>
      </c>
      <c r="E901" s="69" t="s">
        <v>53</v>
      </c>
      <c r="F901" s="69" t="s">
        <v>7690</v>
      </c>
      <c r="G901" s="69" t="s">
        <v>4648</v>
      </c>
      <c r="H901" s="69" t="s">
        <v>4647</v>
      </c>
      <c r="I901" s="69" t="s">
        <v>127</v>
      </c>
      <c r="J901" s="69" t="s">
        <v>128</v>
      </c>
      <c r="K901" s="70">
        <v>8</v>
      </c>
      <c r="L901" s="70">
        <v>8</v>
      </c>
      <c r="M901" s="71" t="str">
        <f>VLOOKUP(A901,'Item Master'!$A:$D,4,0)</f>
        <v>BK</v>
      </c>
      <c r="N901" s="71">
        <f>IFERROR((VLOOKUP(M901,'UK Freight Rate'!$B$4:$C$8,2,0)*L901),0)</f>
        <v>4.7859399691046125</v>
      </c>
    </row>
    <row r="902" spans="1:14" x14ac:dyDescent="0.75">
      <c r="A902" s="72" t="s">
        <v>3970</v>
      </c>
      <c r="B902" s="69" t="s">
        <v>36</v>
      </c>
      <c r="C902" s="69" t="s">
        <v>7681</v>
      </c>
      <c r="D902" s="69" t="s">
        <v>38</v>
      </c>
      <c r="E902" s="69" t="s">
        <v>53</v>
      </c>
      <c r="F902" s="69" t="s">
        <v>7680</v>
      </c>
      <c r="G902" s="69" t="s">
        <v>179</v>
      </c>
      <c r="H902" s="69" t="s">
        <v>180</v>
      </c>
      <c r="I902" s="69" t="s">
        <v>127</v>
      </c>
      <c r="J902" s="69" t="s">
        <v>128</v>
      </c>
      <c r="K902" s="70">
        <v>16</v>
      </c>
      <c r="L902" s="70">
        <v>16</v>
      </c>
      <c r="M902" s="71" t="str">
        <f>VLOOKUP(A902,'Item Master'!$A:$D,4,0)</f>
        <v>BK</v>
      </c>
      <c r="N902" s="71">
        <f>IFERROR((VLOOKUP(M902,'UK Freight Rate'!$B$4:$C$8,2,0)*L902),0)</f>
        <v>9.571879938209225</v>
      </c>
    </row>
    <row r="903" spans="1:14" x14ac:dyDescent="0.75">
      <c r="A903" s="72" t="s">
        <v>3970</v>
      </c>
      <c r="B903" s="69" t="s">
        <v>36</v>
      </c>
      <c r="C903" s="69" t="s">
        <v>7679</v>
      </c>
      <c r="D903" s="69" t="s">
        <v>38</v>
      </c>
      <c r="E903" s="69" t="s">
        <v>53</v>
      </c>
      <c r="F903" s="69" t="s">
        <v>7678</v>
      </c>
      <c r="G903" s="69" t="s">
        <v>4467</v>
      </c>
      <c r="H903" s="69" t="s">
        <v>4466</v>
      </c>
      <c r="I903" s="69" t="s">
        <v>127</v>
      </c>
      <c r="J903" s="69" t="s">
        <v>128</v>
      </c>
      <c r="K903" s="70">
        <v>8</v>
      </c>
      <c r="L903" s="70">
        <v>8</v>
      </c>
      <c r="M903" s="71" t="str">
        <f>VLOOKUP(A903,'Item Master'!$A:$D,4,0)</f>
        <v>BK</v>
      </c>
      <c r="N903" s="71">
        <f>IFERROR((VLOOKUP(M903,'UK Freight Rate'!$B$4:$C$8,2,0)*L903),0)</f>
        <v>4.7859399691046125</v>
      </c>
    </row>
    <row r="904" spans="1:14" x14ac:dyDescent="0.75">
      <c r="A904" s="72" t="s">
        <v>3970</v>
      </c>
      <c r="B904" s="69" t="s">
        <v>36</v>
      </c>
      <c r="C904" s="69" t="s">
        <v>7667</v>
      </c>
      <c r="D904" s="69" t="s">
        <v>38</v>
      </c>
      <c r="E904" s="69" t="s">
        <v>53</v>
      </c>
      <c r="F904" s="69" t="s">
        <v>7666</v>
      </c>
      <c r="G904" s="69" t="s">
        <v>133</v>
      </c>
      <c r="H904" s="69" t="s">
        <v>134</v>
      </c>
      <c r="I904" s="69" t="s">
        <v>127</v>
      </c>
      <c r="J904" s="69" t="s">
        <v>128</v>
      </c>
      <c r="K904" s="70">
        <v>8</v>
      </c>
      <c r="L904" s="70">
        <v>8</v>
      </c>
      <c r="M904" s="71" t="str">
        <f>VLOOKUP(A904,'Item Master'!$A:$D,4,0)</f>
        <v>BK</v>
      </c>
      <c r="N904" s="71">
        <f>IFERROR((VLOOKUP(M904,'UK Freight Rate'!$B$4:$C$8,2,0)*L904),0)</f>
        <v>4.7859399691046125</v>
      </c>
    </row>
    <row r="905" spans="1:14" x14ac:dyDescent="0.75">
      <c r="A905" s="72" t="s">
        <v>3970</v>
      </c>
      <c r="B905" s="69" t="s">
        <v>36</v>
      </c>
      <c r="C905" s="69" t="s">
        <v>7665</v>
      </c>
      <c r="D905" s="69" t="s">
        <v>38</v>
      </c>
      <c r="E905" s="69" t="s">
        <v>53</v>
      </c>
      <c r="F905" s="69" t="s">
        <v>7664</v>
      </c>
      <c r="G905" s="69" t="s">
        <v>165</v>
      </c>
      <c r="H905" s="69" t="s">
        <v>166</v>
      </c>
      <c r="I905" s="69" t="s">
        <v>127</v>
      </c>
      <c r="J905" s="69" t="s">
        <v>128</v>
      </c>
      <c r="K905" s="70">
        <v>8</v>
      </c>
      <c r="L905" s="70">
        <v>8</v>
      </c>
      <c r="M905" s="71" t="str">
        <f>VLOOKUP(A905,'Item Master'!$A:$D,4,0)</f>
        <v>BK</v>
      </c>
      <c r="N905" s="71">
        <f>IFERROR((VLOOKUP(M905,'UK Freight Rate'!$B$4:$C$8,2,0)*L905),0)</f>
        <v>4.7859399691046125</v>
      </c>
    </row>
    <row r="906" spans="1:14" x14ac:dyDescent="0.75">
      <c r="A906" s="72" t="s">
        <v>3970</v>
      </c>
      <c r="B906" s="69" t="s">
        <v>36</v>
      </c>
      <c r="C906" s="69" t="s">
        <v>7655</v>
      </c>
      <c r="D906" s="69" t="s">
        <v>38</v>
      </c>
      <c r="E906" s="69" t="s">
        <v>53</v>
      </c>
      <c r="F906" s="69" t="s">
        <v>7654</v>
      </c>
      <c r="G906" s="69" t="s">
        <v>7226</v>
      </c>
      <c r="H906" s="69" t="s">
        <v>7225</v>
      </c>
      <c r="I906" s="69" t="s">
        <v>127</v>
      </c>
      <c r="J906" s="69" t="s">
        <v>128</v>
      </c>
      <c r="K906" s="70">
        <v>8</v>
      </c>
      <c r="L906" s="70">
        <v>8</v>
      </c>
      <c r="M906" s="71" t="str">
        <f>VLOOKUP(A906,'Item Master'!$A:$D,4,0)</f>
        <v>BK</v>
      </c>
      <c r="N906" s="71">
        <f>IFERROR((VLOOKUP(M906,'UK Freight Rate'!$B$4:$C$8,2,0)*L906),0)</f>
        <v>4.7859399691046125</v>
      </c>
    </row>
    <row r="907" spans="1:14" x14ac:dyDescent="0.75">
      <c r="A907" s="72" t="s">
        <v>3970</v>
      </c>
      <c r="B907" s="69" t="s">
        <v>36</v>
      </c>
      <c r="C907" s="69" t="s">
        <v>7649</v>
      </c>
      <c r="D907" s="69" t="s">
        <v>38</v>
      </c>
      <c r="E907" s="69" t="s">
        <v>53</v>
      </c>
      <c r="F907" s="69" t="s">
        <v>7648</v>
      </c>
      <c r="G907" s="69" t="s">
        <v>135</v>
      </c>
      <c r="H907" s="69" t="s">
        <v>136</v>
      </c>
      <c r="I907" s="69" t="s">
        <v>127</v>
      </c>
      <c r="J907" s="69" t="s">
        <v>128</v>
      </c>
      <c r="K907" s="70">
        <v>48</v>
      </c>
      <c r="L907" s="70">
        <v>48</v>
      </c>
      <c r="M907" s="71" t="str">
        <f>VLOOKUP(A907,'Item Master'!$A:$D,4,0)</f>
        <v>BK</v>
      </c>
      <c r="N907" s="71">
        <f>IFERROR((VLOOKUP(M907,'UK Freight Rate'!$B$4:$C$8,2,0)*L907),0)</f>
        <v>28.715639814627675</v>
      </c>
    </row>
    <row r="908" spans="1:14" x14ac:dyDescent="0.75">
      <c r="A908" s="72" t="s">
        <v>3970</v>
      </c>
      <c r="B908" s="69" t="s">
        <v>36</v>
      </c>
      <c r="C908" s="69" t="s">
        <v>7991</v>
      </c>
      <c r="D908" s="69" t="s">
        <v>38</v>
      </c>
      <c r="E908" s="69" t="s">
        <v>53</v>
      </c>
      <c r="F908" s="69" t="s">
        <v>7990</v>
      </c>
      <c r="G908" s="69" t="s">
        <v>153</v>
      </c>
      <c r="H908" s="69" t="s">
        <v>154</v>
      </c>
      <c r="I908" s="69" t="s">
        <v>127</v>
      </c>
      <c r="J908" s="69" t="s">
        <v>128</v>
      </c>
      <c r="K908" s="70">
        <v>8</v>
      </c>
      <c r="L908" s="70">
        <v>8</v>
      </c>
      <c r="M908" s="71" t="str">
        <f>VLOOKUP(A908,'Item Master'!$A:$D,4,0)</f>
        <v>BK</v>
      </c>
      <c r="N908" s="71">
        <f>IFERROR((VLOOKUP(M908,'UK Freight Rate'!$B$4:$C$8,2,0)*L908),0)</f>
        <v>4.7859399691046125</v>
      </c>
    </row>
    <row r="909" spans="1:14" x14ac:dyDescent="0.75">
      <c r="A909" s="72" t="s">
        <v>3970</v>
      </c>
      <c r="B909" s="69" t="s">
        <v>36</v>
      </c>
      <c r="C909" s="69" t="s">
        <v>8130</v>
      </c>
      <c r="D909" s="69" t="s">
        <v>38</v>
      </c>
      <c r="E909" s="69" t="s">
        <v>53</v>
      </c>
      <c r="F909" s="69" t="s">
        <v>8129</v>
      </c>
      <c r="G909" s="69" t="s">
        <v>4483</v>
      </c>
      <c r="H909" s="69" t="s">
        <v>4482</v>
      </c>
      <c r="I909" s="69" t="s">
        <v>127</v>
      </c>
      <c r="J909" s="69" t="s">
        <v>128</v>
      </c>
      <c r="K909" s="70">
        <v>8</v>
      </c>
      <c r="L909" s="70">
        <v>8</v>
      </c>
      <c r="M909" s="71" t="str">
        <f>VLOOKUP(A909,'Item Master'!$A:$D,4,0)</f>
        <v>BK</v>
      </c>
      <c r="N909" s="71">
        <f>IFERROR((VLOOKUP(M909,'UK Freight Rate'!$B$4:$C$8,2,0)*L909),0)</f>
        <v>4.7859399691046125</v>
      </c>
    </row>
    <row r="910" spans="1:14" x14ac:dyDescent="0.75">
      <c r="A910" s="72" t="s">
        <v>3970</v>
      </c>
      <c r="B910" s="69" t="s">
        <v>36</v>
      </c>
      <c r="C910" s="69" t="s">
        <v>7635</v>
      </c>
      <c r="D910" s="69" t="s">
        <v>38</v>
      </c>
      <c r="E910" s="69" t="s">
        <v>53</v>
      </c>
      <c r="F910" s="69" t="s">
        <v>7634</v>
      </c>
      <c r="G910" s="69" t="s">
        <v>7633</v>
      </c>
      <c r="H910" s="69" t="s">
        <v>7632</v>
      </c>
      <c r="I910" s="69" t="s">
        <v>127</v>
      </c>
      <c r="J910" s="69" t="s">
        <v>128</v>
      </c>
      <c r="K910" s="70">
        <v>8</v>
      </c>
      <c r="L910" s="70">
        <v>8</v>
      </c>
      <c r="M910" s="71" t="str">
        <f>VLOOKUP(A910,'Item Master'!$A:$D,4,0)</f>
        <v>BK</v>
      </c>
      <c r="N910" s="71">
        <f>IFERROR((VLOOKUP(M910,'UK Freight Rate'!$B$4:$C$8,2,0)*L910),0)</f>
        <v>4.7859399691046125</v>
      </c>
    </row>
    <row r="911" spans="1:14" x14ac:dyDescent="0.75">
      <c r="A911" s="72" t="s">
        <v>3970</v>
      </c>
      <c r="B911" s="69" t="s">
        <v>36</v>
      </c>
      <c r="C911" s="69" t="s">
        <v>7631</v>
      </c>
      <c r="D911" s="69" t="s">
        <v>38</v>
      </c>
      <c r="E911" s="69" t="s">
        <v>53</v>
      </c>
      <c r="F911" s="69" t="s">
        <v>7630</v>
      </c>
      <c r="G911" s="69" t="s">
        <v>7304</v>
      </c>
      <c r="H911" s="69" t="s">
        <v>7303</v>
      </c>
      <c r="I911" s="69" t="s">
        <v>127</v>
      </c>
      <c r="J911" s="69" t="s">
        <v>128</v>
      </c>
      <c r="K911" s="70">
        <v>8</v>
      </c>
      <c r="L911" s="70">
        <v>8</v>
      </c>
      <c r="M911" s="71" t="str">
        <f>VLOOKUP(A911,'Item Master'!$A:$D,4,0)</f>
        <v>BK</v>
      </c>
      <c r="N911" s="71">
        <f>IFERROR((VLOOKUP(M911,'UK Freight Rate'!$B$4:$C$8,2,0)*L911),0)</f>
        <v>4.7859399691046125</v>
      </c>
    </row>
    <row r="912" spans="1:14" x14ac:dyDescent="0.75">
      <c r="A912" s="72" t="s">
        <v>3970</v>
      </c>
      <c r="B912" s="69" t="s">
        <v>36</v>
      </c>
      <c r="C912" s="69" t="s">
        <v>7623</v>
      </c>
      <c r="D912" s="69" t="s">
        <v>38</v>
      </c>
      <c r="E912" s="69" t="s">
        <v>53</v>
      </c>
      <c r="F912" s="69" t="s">
        <v>7622</v>
      </c>
      <c r="G912" s="69" t="s">
        <v>145</v>
      </c>
      <c r="H912" s="69" t="s">
        <v>146</v>
      </c>
      <c r="I912" s="69" t="s">
        <v>127</v>
      </c>
      <c r="J912" s="69" t="s">
        <v>128</v>
      </c>
      <c r="K912" s="70">
        <v>8</v>
      </c>
      <c r="L912" s="70">
        <v>8</v>
      </c>
      <c r="M912" s="71" t="str">
        <f>VLOOKUP(A912,'Item Master'!$A:$D,4,0)</f>
        <v>BK</v>
      </c>
      <c r="N912" s="71">
        <f>IFERROR((VLOOKUP(M912,'UK Freight Rate'!$B$4:$C$8,2,0)*L912),0)</f>
        <v>4.7859399691046125</v>
      </c>
    </row>
    <row r="913" spans="1:14" x14ac:dyDescent="0.75">
      <c r="A913" s="72" t="s">
        <v>3970</v>
      </c>
      <c r="B913" s="69" t="s">
        <v>36</v>
      </c>
      <c r="C913" s="69" t="s">
        <v>7604</v>
      </c>
      <c r="D913" s="69" t="s">
        <v>38</v>
      </c>
      <c r="E913" s="69" t="s">
        <v>53</v>
      </c>
      <c r="F913" s="69" t="s">
        <v>7603</v>
      </c>
      <c r="G913" s="69" t="s">
        <v>4658</v>
      </c>
      <c r="H913" s="69" t="s">
        <v>4657</v>
      </c>
      <c r="I913" s="69" t="s">
        <v>127</v>
      </c>
      <c r="J913" s="69" t="s">
        <v>128</v>
      </c>
      <c r="K913" s="70">
        <v>24</v>
      </c>
      <c r="L913" s="70">
        <v>24</v>
      </c>
      <c r="M913" s="71" t="str">
        <f>VLOOKUP(A913,'Item Master'!$A:$D,4,0)</f>
        <v>BK</v>
      </c>
      <c r="N913" s="71">
        <f>IFERROR((VLOOKUP(M913,'UK Freight Rate'!$B$4:$C$8,2,0)*L913),0)</f>
        <v>14.357819907313838</v>
      </c>
    </row>
    <row r="914" spans="1:14" x14ac:dyDescent="0.75">
      <c r="A914" s="72" t="s">
        <v>3970</v>
      </c>
      <c r="B914" s="69" t="s">
        <v>36</v>
      </c>
      <c r="C914" s="69" t="s">
        <v>7602</v>
      </c>
      <c r="D914" s="69" t="s">
        <v>38</v>
      </c>
      <c r="E914" s="69" t="s">
        <v>53</v>
      </c>
      <c r="F914" s="69" t="s">
        <v>7601</v>
      </c>
      <c r="G914" s="69" t="s">
        <v>169</v>
      </c>
      <c r="H914" s="69" t="s">
        <v>170</v>
      </c>
      <c r="I914" s="69" t="s">
        <v>127</v>
      </c>
      <c r="J914" s="69" t="s">
        <v>128</v>
      </c>
      <c r="K914" s="70">
        <v>16</v>
      </c>
      <c r="L914" s="70">
        <v>16</v>
      </c>
      <c r="M914" s="71" t="str">
        <f>VLOOKUP(A914,'Item Master'!$A:$D,4,0)</f>
        <v>BK</v>
      </c>
      <c r="N914" s="71">
        <f>IFERROR((VLOOKUP(M914,'UK Freight Rate'!$B$4:$C$8,2,0)*L914),0)</f>
        <v>9.571879938209225</v>
      </c>
    </row>
    <row r="915" spans="1:14" x14ac:dyDescent="0.75">
      <c r="A915" s="72" t="s">
        <v>3970</v>
      </c>
      <c r="B915" s="69" t="s">
        <v>36</v>
      </c>
      <c r="C915" s="69" t="s">
        <v>7598</v>
      </c>
      <c r="D915" s="69" t="s">
        <v>38</v>
      </c>
      <c r="E915" s="69" t="s">
        <v>53</v>
      </c>
      <c r="F915" s="69" t="s">
        <v>7597</v>
      </c>
      <c r="G915" s="69" t="s">
        <v>157</v>
      </c>
      <c r="H915" s="69" t="s">
        <v>158</v>
      </c>
      <c r="I915" s="69" t="s">
        <v>127</v>
      </c>
      <c r="J915" s="69" t="s">
        <v>128</v>
      </c>
      <c r="K915" s="70">
        <v>144</v>
      </c>
      <c r="L915" s="70">
        <v>144</v>
      </c>
      <c r="M915" s="71" t="str">
        <f>VLOOKUP(A915,'Item Master'!$A:$D,4,0)</f>
        <v>BK</v>
      </c>
      <c r="N915" s="71">
        <f>IFERROR((VLOOKUP(M915,'UK Freight Rate'!$B$4:$C$8,2,0)*L915),0)</f>
        <v>86.146919443883021</v>
      </c>
    </row>
    <row r="916" spans="1:14" x14ac:dyDescent="0.75">
      <c r="A916" s="72" t="s">
        <v>3970</v>
      </c>
      <c r="B916" s="69" t="s">
        <v>36</v>
      </c>
      <c r="C916" s="69" t="s">
        <v>7580</v>
      </c>
      <c r="D916" s="69" t="s">
        <v>38</v>
      </c>
      <c r="E916" s="69" t="s">
        <v>53</v>
      </c>
      <c r="F916" s="69" t="s">
        <v>7579</v>
      </c>
      <c r="G916" s="69" t="s">
        <v>159</v>
      </c>
      <c r="H916" s="69" t="s">
        <v>160</v>
      </c>
      <c r="I916" s="69" t="s">
        <v>127</v>
      </c>
      <c r="J916" s="69" t="s">
        <v>128</v>
      </c>
      <c r="K916" s="70">
        <v>8</v>
      </c>
      <c r="L916" s="70">
        <v>8</v>
      </c>
      <c r="M916" s="71" t="str">
        <f>VLOOKUP(A916,'Item Master'!$A:$D,4,0)</f>
        <v>BK</v>
      </c>
      <c r="N916" s="71">
        <f>IFERROR((VLOOKUP(M916,'UK Freight Rate'!$B$4:$C$8,2,0)*L916),0)</f>
        <v>4.7859399691046125</v>
      </c>
    </row>
    <row r="917" spans="1:14" x14ac:dyDescent="0.75">
      <c r="A917" s="72" t="s">
        <v>3970</v>
      </c>
      <c r="B917" s="69" t="s">
        <v>36</v>
      </c>
      <c r="C917" s="69" t="s">
        <v>7578</v>
      </c>
      <c r="D917" s="69" t="s">
        <v>38</v>
      </c>
      <c r="E917" s="69" t="s">
        <v>53</v>
      </c>
      <c r="F917" s="69" t="s">
        <v>7577</v>
      </c>
      <c r="G917" s="69" t="s">
        <v>159</v>
      </c>
      <c r="H917" s="69" t="s">
        <v>160</v>
      </c>
      <c r="I917" s="69" t="s">
        <v>127</v>
      </c>
      <c r="J917" s="69" t="s">
        <v>128</v>
      </c>
      <c r="K917" s="70">
        <v>8</v>
      </c>
      <c r="L917" s="70">
        <v>8</v>
      </c>
      <c r="M917" s="71" t="str">
        <f>VLOOKUP(A917,'Item Master'!$A:$D,4,0)</f>
        <v>BK</v>
      </c>
      <c r="N917" s="71">
        <f>IFERROR((VLOOKUP(M917,'UK Freight Rate'!$B$4:$C$8,2,0)*L917),0)</f>
        <v>4.7859399691046125</v>
      </c>
    </row>
    <row r="918" spans="1:14" x14ac:dyDescent="0.75">
      <c r="A918" s="72" t="s">
        <v>3970</v>
      </c>
      <c r="B918" s="69" t="s">
        <v>36</v>
      </c>
      <c r="C918" s="69" t="s">
        <v>7572</v>
      </c>
      <c r="D918" s="69" t="s">
        <v>38</v>
      </c>
      <c r="E918" s="69" t="s">
        <v>53</v>
      </c>
      <c r="F918" s="69" t="s">
        <v>7571</v>
      </c>
      <c r="G918" s="69" t="s">
        <v>181</v>
      </c>
      <c r="H918" s="69" t="s">
        <v>182</v>
      </c>
      <c r="I918" s="69" t="s">
        <v>127</v>
      </c>
      <c r="J918" s="69" t="s">
        <v>128</v>
      </c>
      <c r="K918" s="70">
        <v>8</v>
      </c>
      <c r="L918" s="70">
        <v>8</v>
      </c>
      <c r="M918" s="71" t="str">
        <f>VLOOKUP(A918,'Item Master'!$A:$D,4,0)</f>
        <v>BK</v>
      </c>
      <c r="N918" s="71">
        <f>IFERROR((VLOOKUP(M918,'UK Freight Rate'!$B$4:$C$8,2,0)*L918),0)</f>
        <v>4.7859399691046125</v>
      </c>
    </row>
    <row r="919" spans="1:14" x14ac:dyDescent="0.75">
      <c r="A919" s="72" t="s">
        <v>3970</v>
      </c>
      <c r="B919" s="69" t="s">
        <v>36</v>
      </c>
      <c r="C919" s="69" t="s">
        <v>7560</v>
      </c>
      <c r="D919" s="69" t="s">
        <v>38</v>
      </c>
      <c r="E919" s="69" t="s">
        <v>53</v>
      </c>
      <c r="F919" s="69" t="s">
        <v>7559</v>
      </c>
      <c r="G919" s="69" t="s">
        <v>4429</v>
      </c>
      <c r="H919" s="69" t="s">
        <v>4428</v>
      </c>
      <c r="I919" s="69" t="s">
        <v>127</v>
      </c>
      <c r="J919" s="69" t="s">
        <v>128</v>
      </c>
      <c r="K919" s="70">
        <v>16</v>
      </c>
      <c r="L919" s="70">
        <v>16</v>
      </c>
      <c r="M919" s="71" t="str">
        <f>VLOOKUP(A919,'Item Master'!$A:$D,4,0)</f>
        <v>BK</v>
      </c>
      <c r="N919" s="71">
        <f>IFERROR((VLOOKUP(M919,'UK Freight Rate'!$B$4:$C$8,2,0)*L919),0)</f>
        <v>9.571879938209225</v>
      </c>
    </row>
    <row r="920" spans="1:14" x14ac:dyDescent="0.75">
      <c r="A920" s="72" t="s">
        <v>3970</v>
      </c>
      <c r="B920" s="69" t="s">
        <v>36</v>
      </c>
      <c r="C920" s="69" t="s">
        <v>7558</v>
      </c>
      <c r="D920" s="69" t="s">
        <v>38</v>
      </c>
      <c r="E920" s="69" t="s">
        <v>53</v>
      </c>
      <c r="F920" s="69" t="s">
        <v>7557</v>
      </c>
      <c r="G920" s="69" t="s">
        <v>153</v>
      </c>
      <c r="H920" s="69" t="s">
        <v>154</v>
      </c>
      <c r="I920" s="69" t="s">
        <v>127</v>
      </c>
      <c r="J920" s="69" t="s">
        <v>128</v>
      </c>
      <c r="K920" s="70">
        <v>8</v>
      </c>
      <c r="L920" s="70">
        <v>8</v>
      </c>
      <c r="M920" s="71" t="str">
        <f>VLOOKUP(A920,'Item Master'!$A:$D,4,0)</f>
        <v>BK</v>
      </c>
      <c r="N920" s="71">
        <f>IFERROR((VLOOKUP(M920,'UK Freight Rate'!$B$4:$C$8,2,0)*L920),0)</f>
        <v>4.7859399691046125</v>
      </c>
    </row>
    <row r="921" spans="1:14" x14ac:dyDescent="0.75">
      <c r="A921" s="72" t="s">
        <v>3970</v>
      </c>
      <c r="B921" s="69" t="s">
        <v>36</v>
      </c>
      <c r="C921" s="69" t="s">
        <v>7534</v>
      </c>
      <c r="D921" s="69" t="s">
        <v>38</v>
      </c>
      <c r="E921" s="69" t="s">
        <v>53</v>
      </c>
      <c r="F921" s="69" t="s">
        <v>7533</v>
      </c>
      <c r="G921" s="69" t="s">
        <v>6894</v>
      </c>
      <c r="H921" s="69" t="s">
        <v>6893</v>
      </c>
      <c r="I921" s="69" t="s">
        <v>127</v>
      </c>
      <c r="J921" s="69" t="s">
        <v>128</v>
      </c>
      <c r="K921" s="70">
        <v>8</v>
      </c>
      <c r="L921" s="70">
        <v>8</v>
      </c>
      <c r="M921" s="71" t="str">
        <f>VLOOKUP(A921,'Item Master'!$A:$D,4,0)</f>
        <v>BK</v>
      </c>
      <c r="N921" s="71">
        <f>IFERROR((VLOOKUP(M921,'UK Freight Rate'!$B$4:$C$8,2,0)*L921),0)</f>
        <v>4.7859399691046125</v>
      </c>
    </row>
    <row r="922" spans="1:14" x14ac:dyDescent="0.75">
      <c r="A922" s="72" t="s">
        <v>3970</v>
      </c>
      <c r="B922" s="69" t="s">
        <v>36</v>
      </c>
      <c r="C922" s="69" t="s">
        <v>8095</v>
      </c>
      <c r="D922" s="69" t="s">
        <v>38</v>
      </c>
      <c r="E922" s="69" t="s">
        <v>53</v>
      </c>
      <c r="F922" s="69" t="s">
        <v>8094</v>
      </c>
      <c r="G922" s="69" t="s">
        <v>7242</v>
      </c>
      <c r="H922" s="69" t="s">
        <v>7241</v>
      </c>
      <c r="I922" s="69" t="s">
        <v>127</v>
      </c>
      <c r="J922" s="69" t="s">
        <v>128</v>
      </c>
      <c r="K922" s="70">
        <v>8</v>
      </c>
      <c r="L922" s="70">
        <v>8</v>
      </c>
      <c r="M922" s="71" t="str">
        <f>VLOOKUP(A922,'Item Master'!$A:$D,4,0)</f>
        <v>BK</v>
      </c>
      <c r="N922" s="71">
        <f>IFERROR((VLOOKUP(M922,'UK Freight Rate'!$B$4:$C$8,2,0)*L922),0)</f>
        <v>4.7859399691046125</v>
      </c>
    </row>
    <row r="923" spans="1:14" x14ac:dyDescent="0.75">
      <c r="A923" s="72" t="s">
        <v>3970</v>
      </c>
      <c r="B923" s="69" t="s">
        <v>36</v>
      </c>
      <c r="C923" s="69" t="s">
        <v>7530</v>
      </c>
      <c r="D923" s="69" t="s">
        <v>38</v>
      </c>
      <c r="E923" s="69" t="s">
        <v>53</v>
      </c>
      <c r="F923" s="69" t="s">
        <v>7529</v>
      </c>
      <c r="G923" s="69" t="s">
        <v>4648</v>
      </c>
      <c r="H923" s="69" t="s">
        <v>4647</v>
      </c>
      <c r="I923" s="69" t="s">
        <v>127</v>
      </c>
      <c r="J923" s="69" t="s">
        <v>128</v>
      </c>
      <c r="K923" s="70">
        <v>8</v>
      </c>
      <c r="L923" s="70">
        <v>8</v>
      </c>
      <c r="M923" s="71" t="str">
        <f>VLOOKUP(A923,'Item Master'!$A:$D,4,0)</f>
        <v>BK</v>
      </c>
      <c r="N923" s="71">
        <f>IFERROR((VLOOKUP(M923,'UK Freight Rate'!$B$4:$C$8,2,0)*L923),0)</f>
        <v>4.7859399691046125</v>
      </c>
    </row>
    <row r="924" spans="1:14" x14ac:dyDescent="0.75">
      <c r="A924" s="72" t="s">
        <v>3970</v>
      </c>
      <c r="B924" s="69" t="s">
        <v>36</v>
      </c>
      <c r="C924" s="69" t="s">
        <v>7528</v>
      </c>
      <c r="D924" s="69" t="s">
        <v>38</v>
      </c>
      <c r="E924" s="69" t="s">
        <v>53</v>
      </c>
      <c r="F924" s="69" t="s">
        <v>7527</v>
      </c>
      <c r="G924" s="69" t="s">
        <v>4778</v>
      </c>
      <c r="H924" s="69" t="s">
        <v>4777</v>
      </c>
      <c r="I924" s="69" t="s">
        <v>127</v>
      </c>
      <c r="J924" s="69" t="s">
        <v>128</v>
      </c>
      <c r="K924" s="70">
        <v>8</v>
      </c>
      <c r="L924" s="70">
        <v>8</v>
      </c>
      <c r="M924" s="71" t="str">
        <f>VLOOKUP(A924,'Item Master'!$A:$D,4,0)</f>
        <v>BK</v>
      </c>
      <c r="N924" s="71">
        <f>IFERROR((VLOOKUP(M924,'UK Freight Rate'!$B$4:$C$8,2,0)*L924),0)</f>
        <v>4.7859399691046125</v>
      </c>
    </row>
    <row r="925" spans="1:14" x14ac:dyDescent="0.75">
      <c r="A925" s="72" t="s">
        <v>3970</v>
      </c>
      <c r="B925" s="69" t="s">
        <v>36</v>
      </c>
      <c r="C925" s="69" t="s">
        <v>7526</v>
      </c>
      <c r="D925" s="69" t="s">
        <v>38</v>
      </c>
      <c r="E925" s="69" t="s">
        <v>53</v>
      </c>
      <c r="F925" s="69" t="s">
        <v>7525</v>
      </c>
      <c r="G925" s="69" t="s">
        <v>4437</v>
      </c>
      <c r="H925" s="69" t="s">
        <v>4436</v>
      </c>
      <c r="I925" s="69" t="s">
        <v>127</v>
      </c>
      <c r="J925" s="69" t="s">
        <v>128</v>
      </c>
      <c r="K925" s="70">
        <v>16</v>
      </c>
      <c r="L925" s="70">
        <v>16</v>
      </c>
      <c r="M925" s="71" t="str">
        <f>VLOOKUP(A925,'Item Master'!$A:$D,4,0)</f>
        <v>BK</v>
      </c>
      <c r="N925" s="71">
        <f>IFERROR((VLOOKUP(M925,'UK Freight Rate'!$B$4:$C$8,2,0)*L925),0)</f>
        <v>9.571879938209225</v>
      </c>
    </row>
    <row r="926" spans="1:14" x14ac:dyDescent="0.75">
      <c r="A926" s="72" t="s">
        <v>3970</v>
      </c>
      <c r="B926" s="69" t="s">
        <v>36</v>
      </c>
      <c r="C926" s="69" t="s">
        <v>7510</v>
      </c>
      <c r="D926" s="69" t="s">
        <v>38</v>
      </c>
      <c r="E926" s="69" t="s">
        <v>53</v>
      </c>
      <c r="F926" s="69" t="s">
        <v>7509</v>
      </c>
      <c r="G926" s="69" t="s">
        <v>126</v>
      </c>
      <c r="H926" s="69" t="s">
        <v>4640</v>
      </c>
      <c r="I926" s="69" t="s">
        <v>127</v>
      </c>
      <c r="J926" s="69" t="s">
        <v>128</v>
      </c>
      <c r="K926" s="70">
        <v>8</v>
      </c>
      <c r="L926" s="70">
        <v>8</v>
      </c>
      <c r="M926" s="71" t="str">
        <f>VLOOKUP(A926,'Item Master'!$A:$D,4,0)</f>
        <v>BK</v>
      </c>
      <c r="N926" s="71">
        <f>IFERROR((VLOOKUP(M926,'UK Freight Rate'!$B$4:$C$8,2,0)*L926),0)</f>
        <v>4.7859399691046125</v>
      </c>
    </row>
    <row r="927" spans="1:14" x14ac:dyDescent="0.75">
      <c r="A927" s="72" t="s">
        <v>3970</v>
      </c>
      <c r="B927" s="69" t="s">
        <v>36</v>
      </c>
      <c r="C927" s="69" t="s">
        <v>7496</v>
      </c>
      <c r="D927" s="69" t="s">
        <v>38</v>
      </c>
      <c r="E927" s="69" t="s">
        <v>53</v>
      </c>
      <c r="F927" s="69" t="s">
        <v>7495</v>
      </c>
      <c r="G927" s="69" t="s">
        <v>7364</v>
      </c>
      <c r="H927" s="69" t="s">
        <v>7363</v>
      </c>
      <c r="I927" s="69" t="s">
        <v>127</v>
      </c>
      <c r="J927" s="69" t="s">
        <v>128</v>
      </c>
      <c r="K927" s="70">
        <v>8</v>
      </c>
      <c r="L927" s="70">
        <v>8</v>
      </c>
      <c r="M927" s="71" t="str">
        <f>VLOOKUP(A927,'Item Master'!$A:$D,4,0)</f>
        <v>BK</v>
      </c>
      <c r="N927" s="71">
        <f>IFERROR((VLOOKUP(M927,'UK Freight Rate'!$B$4:$C$8,2,0)*L927),0)</f>
        <v>4.7859399691046125</v>
      </c>
    </row>
    <row r="928" spans="1:14" x14ac:dyDescent="0.75">
      <c r="A928" s="72" t="s">
        <v>3970</v>
      </c>
      <c r="B928" s="69" t="s">
        <v>36</v>
      </c>
      <c r="C928" s="69" t="s">
        <v>7492</v>
      </c>
      <c r="D928" s="69" t="s">
        <v>38</v>
      </c>
      <c r="E928" s="69" t="s">
        <v>53</v>
      </c>
      <c r="F928" s="69" t="s">
        <v>7491</v>
      </c>
      <c r="G928" s="69" t="s">
        <v>7490</v>
      </c>
      <c r="H928" s="69" t="s">
        <v>7489</v>
      </c>
      <c r="I928" s="69" t="s">
        <v>127</v>
      </c>
      <c r="J928" s="69" t="s">
        <v>128</v>
      </c>
      <c r="K928" s="70">
        <v>8</v>
      </c>
      <c r="L928" s="70">
        <v>8</v>
      </c>
      <c r="M928" s="71" t="str">
        <f>VLOOKUP(A928,'Item Master'!$A:$D,4,0)</f>
        <v>BK</v>
      </c>
      <c r="N928" s="71">
        <f>IFERROR((VLOOKUP(M928,'UK Freight Rate'!$B$4:$C$8,2,0)*L928),0)</f>
        <v>4.7859399691046125</v>
      </c>
    </row>
    <row r="929" spans="1:14" x14ac:dyDescent="0.75">
      <c r="A929" s="72" t="s">
        <v>3970</v>
      </c>
      <c r="B929" s="69" t="s">
        <v>36</v>
      </c>
      <c r="C929" s="69" t="s">
        <v>8047</v>
      </c>
      <c r="D929" s="69" t="s">
        <v>38</v>
      </c>
      <c r="E929" s="69" t="s">
        <v>53</v>
      </c>
      <c r="F929" s="69" t="s">
        <v>8046</v>
      </c>
      <c r="G929" s="69" t="s">
        <v>149</v>
      </c>
      <c r="H929" s="69" t="s">
        <v>150</v>
      </c>
      <c r="I929" s="69" t="s">
        <v>127</v>
      </c>
      <c r="J929" s="69" t="s">
        <v>128</v>
      </c>
      <c r="K929" s="70">
        <v>8</v>
      </c>
      <c r="L929" s="70">
        <v>8</v>
      </c>
      <c r="M929" s="71" t="str">
        <f>VLOOKUP(A929,'Item Master'!$A:$D,4,0)</f>
        <v>BK</v>
      </c>
      <c r="N929" s="71">
        <f>IFERROR((VLOOKUP(M929,'UK Freight Rate'!$B$4:$C$8,2,0)*L929),0)</f>
        <v>4.7859399691046125</v>
      </c>
    </row>
    <row r="930" spans="1:14" x14ac:dyDescent="0.75">
      <c r="A930" s="72" t="s">
        <v>3970</v>
      </c>
      <c r="B930" s="69" t="s">
        <v>36</v>
      </c>
      <c r="C930" s="69" t="s">
        <v>7981</v>
      </c>
      <c r="D930" s="69" t="s">
        <v>38</v>
      </c>
      <c r="E930" s="69" t="s">
        <v>53</v>
      </c>
      <c r="F930" s="69" t="s">
        <v>7980</v>
      </c>
      <c r="G930" s="69" t="s">
        <v>4648</v>
      </c>
      <c r="H930" s="69" t="s">
        <v>4647</v>
      </c>
      <c r="I930" s="69" t="s">
        <v>127</v>
      </c>
      <c r="J930" s="69" t="s">
        <v>128</v>
      </c>
      <c r="K930" s="70">
        <v>32</v>
      </c>
      <c r="L930" s="70">
        <v>32</v>
      </c>
      <c r="M930" s="71" t="str">
        <f>VLOOKUP(A930,'Item Master'!$A:$D,4,0)</f>
        <v>BK</v>
      </c>
      <c r="N930" s="71">
        <f>IFERROR((VLOOKUP(M930,'UK Freight Rate'!$B$4:$C$8,2,0)*L930),0)</f>
        <v>19.14375987641845</v>
      </c>
    </row>
    <row r="931" spans="1:14" x14ac:dyDescent="0.75">
      <c r="A931" s="72" t="s">
        <v>3970</v>
      </c>
      <c r="B931" s="69" t="s">
        <v>36</v>
      </c>
      <c r="C931" s="69" t="s">
        <v>7466</v>
      </c>
      <c r="D931" s="69" t="s">
        <v>38</v>
      </c>
      <c r="E931" s="69" t="s">
        <v>53</v>
      </c>
      <c r="F931" s="69" t="s">
        <v>7465</v>
      </c>
      <c r="G931" s="69" t="s">
        <v>6890</v>
      </c>
      <c r="H931" s="69" t="s">
        <v>6889</v>
      </c>
      <c r="I931" s="69" t="s">
        <v>127</v>
      </c>
      <c r="J931" s="69" t="s">
        <v>128</v>
      </c>
      <c r="K931" s="70">
        <v>8</v>
      </c>
      <c r="L931" s="70">
        <v>8</v>
      </c>
      <c r="M931" s="71" t="str">
        <f>VLOOKUP(A931,'Item Master'!$A:$D,4,0)</f>
        <v>BK</v>
      </c>
      <c r="N931" s="71">
        <f>IFERROR((VLOOKUP(M931,'UK Freight Rate'!$B$4:$C$8,2,0)*L931),0)</f>
        <v>4.7859399691046125</v>
      </c>
    </row>
    <row r="932" spans="1:14" x14ac:dyDescent="0.75">
      <c r="A932" s="72" t="s">
        <v>3970</v>
      </c>
      <c r="B932" s="69" t="s">
        <v>36</v>
      </c>
      <c r="C932" s="69" t="s">
        <v>7460</v>
      </c>
      <c r="D932" s="69" t="s">
        <v>38</v>
      </c>
      <c r="E932" s="69" t="s">
        <v>53</v>
      </c>
      <c r="F932" s="69" t="s">
        <v>7459</v>
      </c>
      <c r="G932" s="69" t="s">
        <v>165</v>
      </c>
      <c r="H932" s="69" t="s">
        <v>166</v>
      </c>
      <c r="I932" s="69" t="s">
        <v>127</v>
      </c>
      <c r="J932" s="69" t="s">
        <v>128</v>
      </c>
      <c r="K932" s="70">
        <v>8</v>
      </c>
      <c r="L932" s="70">
        <v>8</v>
      </c>
      <c r="M932" s="71" t="str">
        <f>VLOOKUP(A932,'Item Master'!$A:$D,4,0)</f>
        <v>BK</v>
      </c>
      <c r="N932" s="71">
        <f>IFERROR((VLOOKUP(M932,'UK Freight Rate'!$B$4:$C$8,2,0)*L932),0)</f>
        <v>4.7859399691046125</v>
      </c>
    </row>
    <row r="933" spans="1:14" x14ac:dyDescent="0.75">
      <c r="A933" s="72" t="s">
        <v>3970</v>
      </c>
      <c r="B933" s="69" t="s">
        <v>36</v>
      </c>
      <c r="C933" s="69" t="s">
        <v>7446</v>
      </c>
      <c r="D933" s="69" t="s">
        <v>38</v>
      </c>
      <c r="E933" s="69" t="s">
        <v>53</v>
      </c>
      <c r="F933" s="69" t="s">
        <v>7445</v>
      </c>
      <c r="G933" s="69" t="s">
        <v>7444</v>
      </c>
      <c r="H933" s="69" t="s">
        <v>7443</v>
      </c>
      <c r="I933" s="69" t="s">
        <v>127</v>
      </c>
      <c r="J933" s="69" t="s">
        <v>128</v>
      </c>
      <c r="K933" s="70">
        <v>8</v>
      </c>
      <c r="L933" s="70">
        <v>8</v>
      </c>
      <c r="M933" s="71" t="str">
        <f>VLOOKUP(A933,'Item Master'!$A:$D,4,0)</f>
        <v>BK</v>
      </c>
      <c r="N933" s="71">
        <f>IFERROR((VLOOKUP(M933,'UK Freight Rate'!$B$4:$C$8,2,0)*L933),0)</f>
        <v>4.7859399691046125</v>
      </c>
    </row>
    <row r="934" spans="1:14" x14ac:dyDescent="0.75">
      <c r="A934" s="72" t="s">
        <v>3970</v>
      </c>
      <c r="B934" s="69" t="s">
        <v>36</v>
      </c>
      <c r="C934" s="69" t="s">
        <v>7412</v>
      </c>
      <c r="D934" s="69" t="s">
        <v>38</v>
      </c>
      <c r="E934" s="69" t="s">
        <v>53</v>
      </c>
      <c r="F934" s="69" t="s">
        <v>7411</v>
      </c>
      <c r="G934" s="69" t="s">
        <v>159</v>
      </c>
      <c r="H934" s="69" t="s">
        <v>160</v>
      </c>
      <c r="I934" s="69" t="s">
        <v>127</v>
      </c>
      <c r="J934" s="69" t="s">
        <v>128</v>
      </c>
      <c r="K934" s="70">
        <v>8</v>
      </c>
      <c r="L934" s="70">
        <v>8</v>
      </c>
      <c r="M934" s="71" t="str">
        <f>VLOOKUP(A934,'Item Master'!$A:$D,4,0)</f>
        <v>BK</v>
      </c>
      <c r="N934" s="71">
        <f>IFERROR((VLOOKUP(M934,'UK Freight Rate'!$B$4:$C$8,2,0)*L934),0)</f>
        <v>4.7859399691046125</v>
      </c>
    </row>
    <row r="935" spans="1:14" x14ac:dyDescent="0.75">
      <c r="A935" s="72" t="s">
        <v>3970</v>
      </c>
      <c r="B935" s="69" t="s">
        <v>36</v>
      </c>
      <c r="C935" s="69" t="s">
        <v>8128</v>
      </c>
      <c r="D935" s="69" t="s">
        <v>38</v>
      </c>
      <c r="E935" s="69" t="s">
        <v>53</v>
      </c>
      <c r="F935" s="69" t="s">
        <v>8127</v>
      </c>
      <c r="G935" s="69" t="s">
        <v>4734</v>
      </c>
      <c r="H935" s="69" t="s">
        <v>4733</v>
      </c>
      <c r="I935" s="69" t="s">
        <v>127</v>
      </c>
      <c r="J935" s="69" t="s">
        <v>128</v>
      </c>
      <c r="K935" s="70">
        <v>8</v>
      </c>
      <c r="L935" s="70">
        <v>8</v>
      </c>
      <c r="M935" s="71" t="str">
        <f>VLOOKUP(A935,'Item Master'!$A:$D,4,0)</f>
        <v>BK</v>
      </c>
      <c r="N935" s="71">
        <f>IFERROR((VLOOKUP(M935,'UK Freight Rate'!$B$4:$C$8,2,0)*L935),0)</f>
        <v>4.7859399691046125</v>
      </c>
    </row>
    <row r="936" spans="1:14" x14ac:dyDescent="0.75">
      <c r="A936" s="72" t="s">
        <v>3970</v>
      </c>
      <c r="B936" s="69" t="s">
        <v>36</v>
      </c>
      <c r="C936" s="69" t="s">
        <v>7404</v>
      </c>
      <c r="D936" s="69" t="s">
        <v>38</v>
      </c>
      <c r="E936" s="69" t="s">
        <v>53</v>
      </c>
      <c r="F936" s="69" t="s">
        <v>7403</v>
      </c>
      <c r="G936" s="69" t="s">
        <v>6894</v>
      </c>
      <c r="H936" s="69" t="s">
        <v>6893</v>
      </c>
      <c r="I936" s="69" t="s">
        <v>127</v>
      </c>
      <c r="J936" s="69" t="s">
        <v>128</v>
      </c>
      <c r="K936" s="70">
        <v>8</v>
      </c>
      <c r="L936" s="70">
        <v>8</v>
      </c>
      <c r="M936" s="71" t="str">
        <f>VLOOKUP(A936,'Item Master'!$A:$D,4,0)</f>
        <v>BK</v>
      </c>
      <c r="N936" s="71">
        <f>IFERROR((VLOOKUP(M936,'UK Freight Rate'!$B$4:$C$8,2,0)*L936),0)</f>
        <v>4.7859399691046125</v>
      </c>
    </row>
    <row r="937" spans="1:14" x14ac:dyDescent="0.75">
      <c r="A937" s="72" t="s">
        <v>3970</v>
      </c>
      <c r="B937" s="69" t="s">
        <v>36</v>
      </c>
      <c r="C937" s="69" t="s">
        <v>8126</v>
      </c>
      <c r="D937" s="69" t="s">
        <v>38</v>
      </c>
      <c r="E937" s="69" t="s">
        <v>53</v>
      </c>
      <c r="F937" s="69" t="s">
        <v>8125</v>
      </c>
      <c r="G937" s="69" t="s">
        <v>126</v>
      </c>
      <c r="H937" s="69" t="s">
        <v>4640</v>
      </c>
      <c r="I937" s="69" t="s">
        <v>127</v>
      </c>
      <c r="J937" s="69" t="s">
        <v>128</v>
      </c>
      <c r="K937" s="70">
        <v>8</v>
      </c>
      <c r="L937" s="70">
        <v>8</v>
      </c>
      <c r="M937" s="71" t="str">
        <f>VLOOKUP(A937,'Item Master'!$A:$D,4,0)</f>
        <v>BK</v>
      </c>
      <c r="N937" s="71">
        <f>IFERROR((VLOOKUP(M937,'UK Freight Rate'!$B$4:$C$8,2,0)*L937),0)</f>
        <v>4.7859399691046125</v>
      </c>
    </row>
    <row r="938" spans="1:14" x14ac:dyDescent="0.75">
      <c r="A938" s="72" t="s">
        <v>3970</v>
      </c>
      <c r="B938" s="69" t="s">
        <v>36</v>
      </c>
      <c r="C938" s="69" t="s">
        <v>7354</v>
      </c>
      <c r="D938" s="69" t="s">
        <v>38</v>
      </c>
      <c r="E938" s="69" t="s">
        <v>53</v>
      </c>
      <c r="F938" s="69" t="s">
        <v>7353</v>
      </c>
      <c r="G938" s="69" t="s">
        <v>7352</v>
      </c>
      <c r="H938" s="69" t="s">
        <v>7351</v>
      </c>
      <c r="I938" s="69" t="s">
        <v>127</v>
      </c>
      <c r="J938" s="69" t="s">
        <v>128</v>
      </c>
      <c r="K938" s="70">
        <v>8</v>
      </c>
      <c r="L938" s="70">
        <v>8</v>
      </c>
      <c r="M938" s="71" t="str">
        <f>VLOOKUP(A938,'Item Master'!$A:$D,4,0)</f>
        <v>BK</v>
      </c>
      <c r="N938" s="71">
        <f>IFERROR((VLOOKUP(M938,'UK Freight Rate'!$B$4:$C$8,2,0)*L938),0)</f>
        <v>4.7859399691046125</v>
      </c>
    </row>
    <row r="939" spans="1:14" x14ac:dyDescent="0.75">
      <c r="A939" s="72" t="s">
        <v>3970</v>
      </c>
      <c r="B939" s="69" t="s">
        <v>36</v>
      </c>
      <c r="C939" s="69" t="s">
        <v>7340</v>
      </c>
      <c r="D939" s="69" t="s">
        <v>38</v>
      </c>
      <c r="E939" s="69" t="s">
        <v>53</v>
      </c>
      <c r="F939" s="69" t="s">
        <v>7339</v>
      </c>
      <c r="G939" s="69" t="s">
        <v>214</v>
      </c>
      <c r="H939" s="69" t="s">
        <v>215</v>
      </c>
      <c r="I939" s="69" t="s">
        <v>127</v>
      </c>
      <c r="J939" s="69" t="s">
        <v>128</v>
      </c>
      <c r="K939" s="70">
        <v>8</v>
      </c>
      <c r="L939" s="70">
        <v>8</v>
      </c>
      <c r="M939" s="71" t="str">
        <f>VLOOKUP(A939,'Item Master'!$A:$D,4,0)</f>
        <v>BK</v>
      </c>
      <c r="N939" s="71">
        <f>IFERROR((VLOOKUP(M939,'UK Freight Rate'!$B$4:$C$8,2,0)*L939),0)</f>
        <v>4.7859399691046125</v>
      </c>
    </row>
    <row r="940" spans="1:14" x14ac:dyDescent="0.75">
      <c r="A940" s="72" t="s">
        <v>3970</v>
      </c>
      <c r="B940" s="69" t="s">
        <v>36</v>
      </c>
      <c r="C940" s="69" t="s">
        <v>7334</v>
      </c>
      <c r="D940" s="69" t="s">
        <v>38</v>
      </c>
      <c r="E940" s="69" t="s">
        <v>53</v>
      </c>
      <c r="F940" s="69" t="s">
        <v>7333</v>
      </c>
      <c r="G940" s="69" t="s">
        <v>5018</v>
      </c>
      <c r="H940" s="69" t="s">
        <v>5017</v>
      </c>
      <c r="I940" s="69" t="s">
        <v>127</v>
      </c>
      <c r="J940" s="69" t="s">
        <v>128</v>
      </c>
      <c r="K940" s="70">
        <v>16</v>
      </c>
      <c r="L940" s="70">
        <v>16</v>
      </c>
      <c r="M940" s="71" t="str">
        <f>VLOOKUP(A940,'Item Master'!$A:$D,4,0)</f>
        <v>BK</v>
      </c>
      <c r="N940" s="71">
        <f>IFERROR((VLOOKUP(M940,'UK Freight Rate'!$B$4:$C$8,2,0)*L940),0)</f>
        <v>9.571879938209225</v>
      </c>
    </row>
    <row r="941" spans="1:14" x14ac:dyDescent="0.75">
      <c r="A941" s="72" t="s">
        <v>3970</v>
      </c>
      <c r="B941" s="69" t="s">
        <v>36</v>
      </c>
      <c r="C941" s="69" t="s">
        <v>7332</v>
      </c>
      <c r="D941" s="69" t="s">
        <v>38</v>
      </c>
      <c r="E941" s="69" t="s">
        <v>53</v>
      </c>
      <c r="F941" s="69" t="s">
        <v>7331</v>
      </c>
      <c r="G941" s="69" t="s">
        <v>139</v>
      </c>
      <c r="H941" s="69" t="s">
        <v>140</v>
      </c>
      <c r="I941" s="69" t="s">
        <v>127</v>
      </c>
      <c r="J941" s="69" t="s">
        <v>128</v>
      </c>
      <c r="K941" s="70">
        <v>8</v>
      </c>
      <c r="L941" s="70">
        <v>8</v>
      </c>
      <c r="M941" s="71" t="str">
        <f>VLOOKUP(A941,'Item Master'!$A:$D,4,0)</f>
        <v>BK</v>
      </c>
      <c r="N941" s="71">
        <f>IFERROR((VLOOKUP(M941,'UK Freight Rate'!$B$4:$C$8,2,0)*L941),0)</f>
        <v>4.7859399691046125</v>
      </c>
    </row>
    <row r="942" spans="1:14" x14ac:dyDescent="0.75">
      <c r="A942" s="72" t="s">
        <v>3970</v>
      </c>
      <c r="B942" s="69" t="s">
        <v>36</v>
      </c>
      <c r="C942" s="69" t="s">
        <v>7320</v>
      </c>
      <c r="D942" s="69" t="s">
        <v>38</v>
      </c>
      <c r="E942" s="69" t="s">
        <v>53</v>
      </c>
      <c r="F942" s="69" t="s">
        <v>7319</v>
      </c>
      <c r="G942" s="69" t="s">
        <v>7318</v>
      </c>
      <c r="H942" s="69" t="s">
        <v>7317</v>
      </c>
      <c r="I942" s="69" t="s">
        <v>127</v>
      </c>
      <c r="J942" s="69" t="s">
        <v>128</v>
      </c>
      <c r="K942" s="70">
        <v>8</v>
      </c>
      <c r="L942" s="70">
        <v>8</v>
      </c>
      <c r="M942" s="71" t="str">
        <f>VLOOKUP(A942,'Item Master'!$A:$D,4,0)</f>
        <v>BK</v>
      </c>
      <c r="N942" s="71">
        <f>IFERROR((VLOOKUP(M942,'UK Freight Rate'!$B$4:$C$8,2,0)*L942),0)</f>
        <v>4.7859399691046125</v>
      </c>
    </row>
    <row r="943" spans="1:14" x14ac:dyDescent="0.75">
      <c r="A943" s="72" t="s">
        <v>3970</v>
      </c>
      <c r="B943" s="69" t="s">
        <v>36</v>
      </c>
      <c r="C943" s="69" t="s">
        <v>7308</v>
      </c>
      <c r="D943" s="69" t="s">
        <v>38</v>
      </c>
      <c r="E943" s="69" t="s">
        <v>53</v>
      </c>
      <c r="F943" s="69" t="s">
        <v>7307</v>
      </c>
      <c r="G943" s="69" t="s">
        <v>159</v>
      </c>
      <c r="H943" s="69" t="s">
        <v>160</v>
      </c>
      <c r="I943" s="69" t="s">
        <v>127</v>
      </c>
      <c r="J943" s="69" t="s">
        <v>128</v>
      </c>
      <c r="K943" s="70">
        <v>16</v>
      </c>
      <c r="L943" s="70">
        <v>16</v>
      </c>
      <c r="M943" s="71" t="str">
        <f>VLOOKUP(A943,'Item Master'!$A:$D,4,0)</f>
        <v>BK</v>
      </c>
      <c r="N943" s="71">
        <f>IFERROR((VLOOKUP(M943,'UK Freight Rate'!$B$4:$C$8,2,0)*L943),0)</f>
        <v>9.571879938209225</v>
      </c>
    </row>
    <row r="944" spans="1:14" x14ac:dyDescent="0.75">
      <c r="A944" s="72" t="s">
        <v>3970</v>
      </c>
      <c r="B944" s="69" t="s">
        <v>36</v>
      </c>
      <c r="C944" s="69" t="s">
        <v>7296</v>
      </c>
      <c r="D944" s="69" t="s">
        <v>38</v>
      </c>
      <c r="E944" s="69" t="s">
        <v>53</v>
      </c>
      <c r="F944" s="69" t="s">
        <v>7295</v>
      </c>
      <c r="G944" s="69" t="s">
        <v>157</v>
      </c>
      <c r="H944" s="69" t="s">
        <v>158</v>
      </c>
      <c r="I944" s="69" t="s">
        <v>127</v>
      </c>
      <c r="J944" s="69" t="s">
        <v>128</v>
      </c>
      <c r="K944" s="70">
        <v>48</v>
      </c>
      <c r="L944" s="70">
        <v>48</v>
      </c>
      <c r="M944" s="71" t="str">
        <f>VLOOKUP(A944,'Item Master'!$A:$D,4,0)</f>
        <v>BK</v>
      </c>
      <c r="N944" s="71">
        <f>IFERROR((VLOOKUP(M944,'UK Freight Rate'!$B$4:$C$8,2,0)*L944),0)</f>
        <v>28.715639814627675</v>
      </c>
    </row>
    <row r="945" spans="1:14" x14ac:dyDescent="0.75">
      <c r="A945" s="72" t="s">
        <v>3970</v>
      </c>
      <c r="B945" s="69" t="s">
        <v>36</v>
      </c>
      <c r="C945" s="69" t="s">
        <v>7284</v>
      </c>
      <c r="D945" s="69" t="s">
        <v>38</v>
      </c>
      <c r="E945" s="69" t="s">
        <v>53</v>
      </c>
      <c r="F945" s="69" t="s">
        <v>7283</v>
      </c>
      <c r="G945" s="69" t="s">
        <v>4778</v>
      </c>
      <c r="H945" s="69" t="s">
        <v>4777</v>
      </c>
      <c r="I945" s="69" t="s">
        <v>127</v>
      </c>
      <c r="J945" s="69" t="s">
        <v>128</v>
      </c>
      <c r="K945" s="70">
        <v>8</v>
      </c>
      <c r="L945" s="70">
        <v>8</v>
      </c>
      <c r="M945" s="71" t="str">
        <f>VLOOKUP(A945,'Item Master'!$A:$D,4,0)</f>
        <v>BK</v>
      </c>
      <c r="N945" s="71">
        <f>IFERROR((VLOOKUP(M945,'UK Freight Rate'!$B$4:$C$8,2,0)*L945),0)</f>
        <v>4.7859399691046125</v>
      </c>
    </row>
    <row r="946" spans="1:14" x14ac:dyDescent="0.75">
      <c r="A946" s="72" t="s">
        <v>3970</v>
      </c>
      <c r="B946" s="69" t="s">
        <v>36</v>
      </c>
      <c r="C946" s="69" t="s">
        <v>8037</v>
      </c>
      <c r="D946" s="69" t="s">
        <v>38</v>
      </c>
      <c r="E946" s="69" t="s">
        <v>53</v>
      </c>
      <c r="F946" s="69" t="s">
        <v>8036</v>
      </c>
      <c r="G946" s="69" t="s">
        <v>129</v>
      </c>
      <c r="H946" s="69" t="s">
        <v>130</v>
      </c>
      <c r="I946" s="69" t="s">
        <v>127</v>
      </c>
      <c r="J946" s="69" t="s">
        <v>128</v>
      </c>
      <c r="K946" s="70">
        <v>1</v>
      </c>
      <c r="L946" s="70">
        <v>1</v>
      </c>
      <c r="M946" s="71" t="str">
        <f>VLOOKUP(A946,'Item Master'!$A:$D,4,0)</f>
        <v>BK</v>
      </c>
      <c r="N946" s="71">
        <f>IFERROR((VLOOKUP(M946,'UK Freight Rate'!$B$4:$C$8,2,0)*L946),0)</f>
        <v>0.59824249613807656</v>
      </c>
    </row>
    <row r="947" spans="1:14" x14ac:dyDescent="0.75">
      <c r="A947" s="72" t="s">
        <v>3970</v>
      </c>
      <c r="B947" s="69" t="s">
        <v>36</v>
      </c>
      <c r="C947" s="69" t="s">
        <v>8035</v>
      </c>
      <c r="D947" s="69" t="s">
        <v>38</v>
      </c>
      <c r="E947" s="69" t="s">
        <v>53</v>
      </c>
      <c r="F947" s="69" t="s">
        <v>8034</v>
      </c>
      <c r="G947" s="69" t="s">
        <v>129</v>
      </c>
      <c r="H947" s="69" t="s">
        <v>130</v>
      </c>
      <c r="I947" s="69" t="s">
        <v>127</v>
      </c>
      <c r="J947" s="69" t="s">
        <v>128</v>
      </c>
      <c r="K947" s="70">
        <v>95</v>
      </c>
      <c r="L947" s="70">
        <v>95</v>
      </c>
      <c r="M947" s="71" t="str">
        <f>VLOOKUP(A947,'Item Master'!$A:$D,4,0)</f>
        <v>BK</v>
      </c>
      <c r="N947" s="71">
        <f>IFERROR((VLOOKUP(M947,'UK Freight Rate'!$B$4:$C$8,2,0)*L947),0)</f>
        <v>56.833037133117273</v>
      </c>
    </row>
    <row r="948" spans="1:14" x14ac:dyDescent="0.75">
      <c r="A948" s="72" t="s">
        <v>3970</v>
      </c>
      <c r="B948" s="69" t="s">
        <v>36</v>
      </c>
      <c r="C948" s="69" t="s">
        <v>7262</v>
      </c>
      <c r="D948" s="69" t="s">
        <v>38</v>
      </c>
      <c r="E948" s="69" t="s">
        <v>53</v>
      </c>
      <c r="F948" s="69" t="s">
        <v>7261</v>
      </c>
      <c r="G948" s="69" t="s">
        <v>4681</v>
      </c>
      <c r="H948" s="69" t="s">
        <v>4680</v>
      </c>
      <c r="I948" s="69" t="s">
        <v>127</v>
      </c>
      <c r="J948" s="69" t="s">
        <v>128</v>
      </c>
      <c r="K948" s="70">
        <v>8</v>
      </c>
      <c r="L948" s="70">
        <v>8</v>
      </c>
      <c r="M948" s="71" t="str">
        <f>VLOOKUP(A948,'Item Master'!$A:$D,4,0)</f>
        <v>BK</v>
      </c>
      <c r="N948" s="71">
        <f>IFERROR((VLOOKUP(M948,'UK Freight Rate'!$B$4:$C$8,2,0)*L948),0)</f>
        <v>4.7859399691046125</v>
      </c>
    </row>
    <row r="949" spans="1:14" x14ac:dyDescent="0.75">
      <c r="A949" s="72" t="s">
        <v>3970</v>
      </c>
      <c r="B949" s="69" t="s">
        <v>36</v>
      </c>
      <c r="C949" s="69" t="s">
        <v>7258</v>
      </c>
      <c r="D949" s="69" t="s">
        <v>38</v>
      </c>
      <c r="E949" s="69" t="s">
        <v>53</v>
      </c>
      <c r="F949" s="69" t="s">
        <v>7257</v>
      </c>
      <c r="G949" s="69" t="s">
        <v>145</v>
      </c>
      <c r="H949" s="69" t="s">
        <v>146</v>
      </c>
      <c r="I949" s="69" t="s">
        <v>127</v>
      </c>
      <c r="J949" s="69" t="s">
        <v>128</v>
      </c>
      <c r="K949" s="70">
        <v>16</v>
      </c>
      <c r="L949" s="70">
        <v>16</v>
      </c>
      <c r="M949" s="71" t="str">
        <f>VLOOKUP(A949,'Item Master'!$A:$D,4,0)</f>
        <v>BK</v>
      </c>
      <c r="N949" s="71">
        <f>IFERROR((VLOOKUP(M949,'UK Freight Rate'!$B$4:$C$8,2,0)*L949),0)</f>
        <v>9.571879938209225</v>
      </c>
    </row>
    <row r="950" spans="1:14" x14ac:dyDescent="0.75">
      <c r="A950" s="72" t="s">
        <v>3970</v>
      </c>
      <c r="B950" s="69" t="s">
        <v>36</v>
      </c>
      <c r="C950" s="69" t="s">
        <v>7256</v>
      </c>
      <c r="D950" s="69" t="s">
        <v>38</v>
      </c>
      <c r="E950" s="69" t="s">
        <v>53</v>
      </c>
      <c r="F950" s="69" t="s">
        <v>7255</v>
      </c>
      <c r="G950" s="69" t="s">
        <v>4437</v>
      </c>
      <c r="H950" s="69" t="s">
        <v>4436</v>
      </c>
      <c r="I950" s="69" t="s">
        <v>127</v>
      </c>
      <c r="J950" s="69" t="s">
        <v>128</v>
      </c>
      <c r="K950" s="70">
        <v>16</v>
      </c>
      <c r="L950" s="70">
        <v>16</v>
      </c>
      <c r="M950" s="71" t="str">
        <f>VLOOKUP(A950,'Item Master'!$A:$D,4,0)</f>
        <v>BK</v>
      </c>
      <c r="N950" s="71">
        <f>IFERROR((VLOOKUP(M950,'UK Freight Rate'!$B$4:$C$8,2,0)*L950),0)</f>
        <v>9.571879938209225</v>
      </c>
    </row>
    <row r="951" spans="1:14" x14ac:dyDescent="0.75">
      <c r="A951" s="72" t="s">
        <v>3970</v>
      </c>
      <c r="B951" s="69" t="s">
        <v>36</v>
      </c>
      <c r="C951" s="69" t="s">
        <v>7250</v>
      </c>
      <c r="D951" s="69" t="s">
        <v>38</v>
      </c>
      <c r="E951" s="69" t="s">
        <v>53</v>
      </c>
      <c r="F951" s="69" t="s">
        <v>7249</v>
      </c>
      <c r="G951" s="69" t="s">
        <v>7248</v>
      </c>
      <c r="H951" s="69" t="s">
        <v>7247</v>
      </c>
      <c r="I951" s="69" t="s">
        <v>127</v>
      </c>
      <c r="J951" s="69" t="s">
        <v>128</v>
      </c>
      <c r="K951" s="70">
        <v>8</v>
      </c>
      <c r="L951" s="70">
        <v>8</v>
      </c>
      <c r="M951" s="71" t="str">
        <f>VLOOKUP(A951,'Item Master'!$A:$D,4,0)</f>
        <v>BK</v>
      </c>
      <c r="N951" s="71">
        <f>IFERROR((VLOOKUP(M951,'UK Freight Rate'!$B$4:$C$8,2,0)*L951),0)</f>
        <v>4.7859399691046125</v>
      </c>
    </row>
    <row r="952" spans="1:14" x14ac:dyDescent="0.75">
      <c r="A952" s="72" t="s">
        <v>3970</v>
      </c>
      <c r="B952" s="69" t="s">
        <v>36</v>
      </c>
      <c r="C952" s="69" t="s">
        <v>7246</v>
      </c>
      <c r="D952" s="69" t="s">
        <v>38</v>
      </c>
      <c r="E952" s="69" t="s">
        <v>53</v>
      </c>
      <c r="F952" s="69" t="s">
        <v>7245</v>
      </c>
      <c r="G952" s="69" t="s">
        <v>4483</v>
      </c>
      <c r="H952" s="69" t="s">
        <v>4482</v>
      </c>
      <c r="I952" s="69" t="s">
        <v>127</v>
      </c>
      <c r="J952" s="69" t="s">
        <v>128</v>
      </c>
      <c r="K952" s="70">
        <v>16</v>
      </c>
      <c r="L952" s="70">
        <v>16</v>
      </c>
      <c r="M952" s="71" t="str">
        <f>VLOOKUP(A952,'Item Master'!$A:$D,4,0)</f>
        <v>BK</v>
      </c>
      <c r="N952" s="71">
        <f>IFERROR((VLOOKUP(M952,'UK Freight Rate'!$B$4:$C$8,2,0)*L952),0)</f>
        <v>9.571879938209225</v>
      </c>
    </row>
    <row r="953" spans="1:14" x14ac:dyDescent="0.75">
      <c r="A953" s="72" t="s">
        <v>3970</v>
      </c>
      <c r="B953" s="69" t="s">
        <v>36</v>
      </c>
      <c r="C953" s="69" t="s">
        <v>7228</v>
      </c>
      <c r="D953" s="69" t="s">
        <v>38</v>
      </c>
      <c r="E953" s="69" t="s">
        <v>53</v>
      </c>
      <c r="F953" s="69" t="s">
        <v>7227</v>
      </c>
      <c r="G953" s="69" t="s">
        <v>7226</v>
      </c>
      <c r="H953" s="69" t="s">
        <v>7225</v>
      </c>
      <c r="I953" s="69" t="s">
        <v>127</v>
      </c>
      <c r="J953" s="69" t="s">
        <v>128</v>
      </c>
      <c r="K953" s="70">
        <v>8</v>
      </c>
      <c r="L953" s="70">
        <v>8</v>
      </c>
      <c r="M953" s="71" t="str">
        <f>VLOOKUP(A953,'Item Master'!$A:$D,4,0)</f>
        <v>BK</v>
      </c>
      <c r="N953" s="71">
        <f>IFERROR((VLOOKUP(M953,'UK Freight Rate'!$B$4:$C$8,2,0)*L953),0)</f>
        <v>4.7859399691046125</v>
      </c>
    </row>
    <row r="954" spans="1:14" x14ac:dyDescent="0.75">
      <c r="A954" s="72" t="s">
        <v>3970</v>
      </c>
      <c r="B954" s="69" t="s">
        <v>36</v>
      </c>
      <c r="C954" s="69" t="s">
        <v>7216</v>
      </c>
      <c r="D954" s="69" t="s">
        <v>38</v>
      </c>
      <c r="E954" s="69" t="s">
        <v>53</v>
      </c>
      <c r="F954" s="69" t="s">
        <v>7215</v>
      </c>
      <c r="G954" s="69" t="s">
        <v>151</v>
      </c>
      <c r="H954" s="69" t="s">
        <v>152</v>
      </c>
      <c r="I954" s="69" t="s">
        <v>127</v>
      </c>
      <c r="J954" s="69" t="s">
        <v>128</v>
      </c>
      <c r="K954" s="70">
        <v>8</v>
      </c>
      <c r="L954" s="70">
        <v>8</v>
      </c>
      <c r="M954" s="71" t="str">
        <f>VLOOKUP(A954,'Item Master'!$A:$D,4,0)</f>
        <v>BK</v>
      </c>
      <c r="N954" s="71">
        <f>IFERROR((VLOOKUP(M954,'UK Freight Rate'!$B$4:$C$8,2,0)*L954),0)</f>
        <v>4.7859399691046125</v>
      </c>
    </row>
    <row r="955" spans="1:14" x14ac:dyDescent="0.75">
      <c r="A955" s="72" t="s">
        <v>3970</v>
      </c>
      <c r="B955" s="69" t="s">
        <v>36</v>
      </c>
      <c r="C955" s="69" t="s">
        <v>7208</v>
      </c>
      <c r="D955" s="69" t="s">
        <v>38</v>
      </c>
      <c r="E955" s="69" t="s">
        <v>53</v>
      </c>
      <c r="F955" s="69" t="s">
        <v>7207</v>
      </c>
      <c r="G955" s="69" t="s">
        <v>153</v>
      </c>
      <c r="H955" s="69" t="s">
        <v>154</v>
      </c>
      <c r="I955" s="69" t="s">
        <v>127</v>
      </c>
      <c r="J955" s="69" t="s">
        <v>128</v>
      </c>
      <c r="K955" s="70">
        <v>8</v>
      </c>
      <c r="L955" s="70">
        <v>8</v>
      </c>
      <c r="M955" s="71" t="str">
        <f>VLOOKUP(A955,'Item Master'!$A:$D,4,0)</f>
        <v>BK</v>
      </c>
      <c r="N955" s="71">
        <f>IFERROR((VLOOKUP(M955,'UK Freight Rate'!$B$4:$C$8,2,0)*L955),0)</f>
        <v>4.7859399691046125</v>
      </c>
    </row>
    <row r="956" spans="1:14" x14ac:dyDescent="0.75">
      <c r="A956" s="72" t="s">
        <v>3970</v>
      </c>
      <c r="B956" s="69" t="s">
        <v>36</v>
      </c>
      <c r="C956" s="69" t="s">
        <v>7206</v>
      </c>
      <c r="D956" s="69" t="s">
        <v>38</v>
      </c>
      <c r="E956" s="69" t="s">
        <v>53</v>
      </c>
      <c r="F956" s="69" t="s">
        <v>7205</v>
      </c>
      <c r="G956" s="69" t="s">
        <v>7204</v>
      </c>
      <c r="H956" s="69" t="s">
        <v>7203</v>
      </c>
      <c r="I956" s="69" t="s">
        <v>127</v>
      </c>
      <c r="J956" s="69" t="s">
        <v>128</v>
      </c>
      <c r="K956" s="70">
        <v>8</v>
      </c>
      <c r="L956" s="70">
        <v>8</v>
      </c>
      <c r="M956" s="71" t="str">
        <f>VLOOKUP(A956,'Item Master'!$A:$D,4,0)</f>
        <v>BK</v>
      </c>
      <c r="N956" s="71">
        <f>IFERROR((VLOOKUP(M956,'UK Freight Rate'!$B$4:$C$8,2,0)*L956),0)</f>
        <v>4.7859399691046125</v>
      </c>
    </row>
    <row r="957" spans="1:14" x14ac:dyDescent="0.75">
      <c r="A957" s="72" t="s">
        <v>3970</v>
      </c>
      <c r="B957" s="69" t="s">
        <v>36</v>
      </c>
      <c r="C957" s="69" t="s">
        <v>7190</v>
      </c>
      <c r="D957" s="69" t="s">
        <v>38</v>
      </c>
      <c r="E957" s="69" t="s">
        <v>53</v>
      </c>
      <c r="F957" s="69" t="s">
        <v>7189</v>
      </c>
      <c r="G957" s="69" t="s">
        <v>177</v>
      </c>
      <c r="H957" s="69" t="s">
        <v>178</v>
      </c>
      <c r="I957" s="69" t="s">
        <v>127</v>
      </c>
      <c r="J957" s="69" t="s">
        <v>128</v>
      </c>
      <c r="K957" s="70">
        <v>8</v>
      </c>
      <c r="L957" s="70">
        <v>8</v>
      </c>
      <c r="M957" s="71" t="str">
        <f>VLOOKUP(A957,'Item Master'!$A:$D,4,0)</f>
        <v>BK</v>
      </c>
      <c r="N957" s="71">
        <f>IFERROR((VLOOKUP(M957,'UK Freight Rate'!$B$4:$C$8,2,0)*L957),0)</f>
        <v>4.7859399691046125</v>
      </c>
    </row>
    <row r="958" spans="1:14" x14ac:dyDescent="0.75">
      <c r="A958" s="72" t="s">
        <v>3970</v>
      </c>
      <c r="B958" s="69" t="s">
        <v>36</v>
      </c>
      <c r="C958" s="69" t="s">
        <v>7174</v>
      </c>
      <c r="D958" s="69" t="s">
        <v>38</v>
      </c>
      <c r="E958" s="69" t="s">
        <v>53</v>
      </c>
      <c r="F958" s="69" t="s">
        <v>7173</v>
      </c>
      <c r="G958" s="69" t="s">
        <v>7172</v>
      </c>
      <c r="H958" s="69" t="s">
        <v>7171</v>
      </c>
      <c r="I958" s="69" t="s">
        <v>127</v>
      </c>
      <c r="J958" s="69" t="s">
        <v>128</v>
      </c>
      <c r="K958" s="70">
        <v>8</v>
      </c>
      <c r="L958" s="70">
        <v>8</v>
      </c>
      <c r="M958" s="71" t="str">
        <f>VLOOKUP(A958,'Item Master'!$A:$D,4,0)</f>
        <v>BK</v>
      </c>
      <c r="N958" s="71">
        <f>IFERROR((VLOOKUP(M958,'UK Freight Rate'!$B$4:$C$8,2,0)*L958),0)</f>
        <v>4.7859399691046125</v>
      </c>
    </row>
    <row r="959" spans="1:14" x14ac:dyDescent="0.75">
      <c r="A959" s="72" t="s">
        <v>3970</v>
      </c>
      <c r="B959" s="69" t="s">
        <v>36</v>
      </c>
      <c r="C959" s="69" t="s">
        <v>7170</v>
      </c>
      <c r="D959" s="69" t="s">
        <v>38</v>
      </c>
      <c r="E959" s="69" t="s">
        <v>53</v>
      </c>
      <c r="F959" s="69" t="s">
        <v>7169</v>
      </c>
      <c r="G959" s="69" t="s">
        <v>7168</v>
      </c>
      <c r="H959" s="69" t="s">
        <v>7167</v>
      </c>
      <c r="I959" s="69" t="s">
        <v>127</v>
      </c>
      <c r="J959" s="69" t="s">
        <v>128</v>
      </c>
      <c r="K959" s="70">
        <v>8</v>
      </c>
      <c r="L959" s="70">
        <v>8</v>
      </c>
      <c r="M959" s="71" t="str">
        <f>VLOOKUP(A959,'Item Master'!$A:$D,4,0)</f>
        <v>BK</v>
      </c>
      <c r="N959" s="71">
        <f>IFERROR((VLOOKUP(M959,'UK Freight Rate'!$B$4:$C$8,2,0)*L959),0)</f>
        <v>4.7859399691046125</v>
      </c>
    </row>
    <row r="960" spans="1:14" x14ac:dyDescent="0.75">
      <c r="A960" s="72" t="s">
        <v>3970</v>
      </c>
      <c r="B960" s="69" t="s">
        <v>36</v>
      </c>
      <c r="C960" s="69" t="s">
        <v>7164</v>
      </c>
      <c r="D960" s="69" t="s">
        <v>38</v>
      </c>
      <c r="E960" s="69" t="s">
        <v>53</v>
      </c>
      <c r="F960" s="69" t="s">
        <v>7163</v>
      </c>
      <c r="G960" s="69" t="s">
        <v>153</v>
      </c>
      <c r="H960" s="69" t="s">
        <v>154</v>
      </c>
      <c r="I960" s="69" t="s">
        <v>127</v>
      </c>
      <c r="J960" s="69" t="s">
        <v>128</v>
      </c>
      <c r="K960" s="70">
        <v>8</v>
      </c>
      <c r="L960" s="70">
        <v>8</v>
      </c>
      <c r="M960" s="71" t="str">
        <f>VLOOKUP(A960,'Item Master'!$A:$D,4,0)</f>
        <v>BK</v>
      </c>
      <c r="N960" s="71">
        <f>IFERROR((VLOOKUP(M960,'UK Freight Rate'!$B$4:$C$8,2,0)*L960),0)</f>
        <v>4.7859399691046125</v>
      </c>
    </row>
    <row r="961" spans="1:14" x14ac:dyDescent="0.75">
      <c r="A961" s="72" t="s">
        <v>3970</v>
      </c>
      <c r="B961" s="69" t="s">
        <v>36</v>
      </c>
      <c r="C961" s="69" t="s">
        <v>7154</v>
      </c>
      <c r="D961" s="69" t="s">
        <v>38</v>
      </c>
      <c r="E961" s="69" t="s">
        <v>53</v>
      </c>
      <c r="F961" s="69" t="s">
        <v>7153</v>
      </c>
      <c r="G961" s="69" t="s">
        <v>4449</v>
      </c>
      <c r="H961" s="69" t="s">
        <v>4448</v>
      </c>
      <c r="I961" s="69" t="s">
        <v>127</v>
      </c>
      <c r="J961" s="69" t="s">
        <v>128</v>
      </c>
      <c r="K961" s="70">
        <v>8</v>
      </c>
      <c r="L961" s="70">
        <v>8</v>
      </c>
      <c r="M961" s="71" t="str">
        <f>VLOOKUP(A961,'Item Master'!$A:$D,4,0)</f>
        <v>BK</v>
      </c>
      <c r="N961" s="71">
        <f>IFERROR((VLOOKUP(M961,'UK Freight Rate'!$B$4:$C$8,2,0)*L961),0)</f>
        <v>4.7859399691046125</v>
      </c>
    </row>
    <row r="962" spans="1:14" x14ac:dyDescent="0.75">
      <c r="A962" s="72" t="s">
        <v>3970</v>
      </c>
      <c r="B962" s="69" t="s">
        <v>36</v>
      </c>
      <c r="C962" s="69" t="s">
        <v>7146</v>
      </c>
      <c r="D962" s="69" t="s">
        <v>38</v>
      </c>
      <c r="E962" s="69" t="s">
        <v>53</v>
      </c>
      <c r="F962" s="69" t="s">
        <v>7145</v>
      </c>
      <c r="G962" s="69" t="s">
        <v>6930</v>
      </c>
      <c r="H962" s="69" t="s">
        <v>6929</v>
      </c>
      <c r="I962" s="69" t="s">
        <v>127</v>
      </c>
      <c r="J962" s="69" t="s">
        <v>128</v>
      </c>
      <c r="K962" s="70">
        <v>8</v>
      </c>
      <c r="L962" s="70">
        <v>8</v>
      </c>
      <c r="M962" s="71" t="str">
        <f>VLOOKUP(A962,'Item Master'!$A:$D,4,0)</f>
        <v>BK</v>
      </c>
      <c r="N962" s="71">
        <f>IFERROR((VLOOKUP(M962,'UK Freight Rate'!$B$4:$C$8,2,0)*L962),0)</f>
        <v>4.7859399691046125</v>
      </c>
    </row>
    <row r="963" spans="1:14" x14ac:dyDescent="0.75">
      <c r="A963" s="72" t="s">
        <v>3970</v>
      </c>
      <c r="B963" s="69" t="s">
        <v>36</v>
      </c>
      <c r="C963" s="69" t="s">
        <v>7142</v>
      </c>
      <c r="D963" s="69" t="s">
        <v>38</v>
      </c>
      <c r="E963" s="69" t="s">
        <v>53</v>
      </c>
      <c r="F963" s="69" t="s">
        <v>7141</v>
      </c>
      <c r="G963" s="69" t="s">
        <v>4648</v>
      </c>
      <c r="H963" s="69" t="s">
        <v>4647</v>
      </c>
      <c r="I963" s="69" t="s">
        <v>127</v>
      </c>
      <c r="J963" s="69" t="s">
        <v>128</v>
      </c>
      <c r="K963" s="70">
        <v>24</v>
      </c>
      <c r="L963" s="70">
        <v>24</v>
      </c>
      <c r="M963" s="71" t="str">
        <f>VLOOKUP(A963,'Item Master'!$A:$D,4,0)</f>
        <v>BK</v>
      </c>
      <c r="N963" s="71">
        <f>IFERROR((VLOOKUP(M963,'UK Freight Rate'!$B$4:$C$8,2,0)*L963),0)</f>
        <v>14.357819907313838</v>
      </c>
    </row>
    <row r="964" spans="1:14" x14ac:dyDescent="0.75">
      <c r="A964" s="72" t="s">
        <v>3970</v>
      </c>
      <c r="B964" s="69" t="s">
        <v>36</v>
      </c>
      <c r="C964" s="69" t="s">
        <v>8029</v>
      </c>
      <c r="D964" s="69" t="s">
        <v>38</v>
      </c>
      <c r="E964" s="69" t="s">
        <v>53</v>
      </c>
      <c r="F964" s="69" t="s">
        <v>8028</v>
      </c>
      <c r="G964" s="69" t="s">
        <v>4459</v>
      </c>
      <c r="H964" s="69" t="s">
        <v>4458</v>
      </c>
      <c r="I964" s="69" t="s">
        <v>127</v>
      </c>
      <c r="J964" s="69" t="s">
        <v>128</v>
      </c>
      <c r="K964" s="70">
        <v>8</v>
      </c>
      <c r="L964" s="70">
        <v>8</v>
      </c>
      <c r="M964" s="71" t="str">
        <f>VLOOKUP(A964,'Item Master'!$A:$D,4,0)</f>
        <v>BK</v>
      </c>
      <c r="N964" s="71">
        <f>IFERROR((VLOOKUP(M964,'UK Freight Rate'!$B$4:$C$8,2,0)*L964),0)</f>
        <v>4.7859399691046125</v>
      </c>
    </row>
    <row r="965" spans="1:14" x14ac:dyDescent="0.75">
      <c r="A965" s="72" t="s">
        <v>3970</v>
      </c>
      <c r="B965" s="69" t="s">
        <v>36</v>
      </c>
      <c r="C965" s="69" t="s">
        <v>7134</v>
      </c>
      <c r="D965" s="69" t="s">
        <v>38</v>
      </c>
      <c r="E965" s="69" t="s">
        <v>53</v>
      </c>
      <c r="F965" s="69" t="s">
        <v>7133</v>
      </c>
      <c r="G965" s="69" t="s">
        <v>7132</v>
      </c>
      <c r="H965" s="69" t="s">
        <v>7131</v>
      </c>
      <c r="I965" s="69" t="s">
        <v>127</v>
      </c>
      <c r="J965" s="69" t="s">
        <v>128</v>
      </c>
      <c r="K965" s="70">
        <v>8</v>
      </c>
      <c r="L965" s="70">
        <v>8</v>
      </c>
      <c r="M965" s="71" t="str">
        <f>VLOOKUP(A965,'Item Master'!$A:$D,4,0)</f>
        <v>BK</v>
      </c>
      <c r="N965" s="71">
        <f>IFERROR((VLOOKUP(M965,'UK Freight Rate'!$B$4:$C$8,2,0)*L965),0)</f>
        <v>4.7859399691046125</v>
      </c>
    </row>
    <row r="966" spans="1:14" x14ac:dyDescent="0.75">
      <c r="A966" s="72" t="s">
        <v>3970</v>
      </c>
      <c r="B966" s="69" t="s">
        <v>36</v>
      </c>
      <c r="C966" s="69" t="s">
        <v>7130</v>
      </c>
      <c r="D966" s="69" t="s">
        <v>38</v>
      </c>
      <c r="E966" s="69" t="s">
        <v>53</v>
      </c>
      <c r="F966" s="69" t="s">
        <v>7129</v>
      </c>
      <c r="G966" s="69" t="s">
        <v>7128</v>
      </c>
      <c r="H966" s="69" t="s">
        <v>7127</v>
      </c>
      <c r="I966" s="69" t="s">
        <v>127</v>
      </c>
      <c r="J966" s="69" t="s">
        <v>128</v>
      </c>
      <c r="K966" s="70">
        <v>24</v>
      </c>
      <c r="L966" s="70">
        <v>24</v>
      </c>
      <c r="M966" s="71" t="str">
        <f>VLOOKUP(A966,'Item Master'!$A:$D,4,0)</f>
        <v>BK</v>
      </c>
      <c r="N966" s="71">
        <f>IFERROR((VLOOKUP(M966,'UK Freight Rate'!$B$4:$C$8,2,0)*L966),0)</f>
        <v>14.357819907313838</v>
      </c>
    </row>
    <row r="967" spans="1:14" x14ac:dyDescent="0.75">
      <c r="A967" s="72" t="s">
        <v>3970</v>
      </c>
      <c r="B967" s="69" t="s">
        <v>65</v>
      </c>
      <c r="C967" s="69" t="s">
        <v>7108</v>
      </c>
      <c r="D967" s="69" t="s">
        <v>38</v>
      </c>
      <c r="E967" s="69" t="s">
        <v>53</v>
      </c>
      <c r="F967" s="69" t="s">
        <v>7107</v>
      </c>
      <c r="G967" s="69" t="s">
        <v>197</v>
      </c>
      <c r="H967" s="69" t="s">
        <v>198</v>
      </c>
      <c r="I967" s="69" t="s">
        <v>127</v>
      </c>
      <c r="J967" s="69" t="s">
        <v>128</v>
      </c>
      <c r="K967" s="70">
        <v>76</v>
      </c>
      <c r="L967" s="70">
        <v>76</v>
      </c>
      <c r="M967" s="71" t="str">
        <f>VLOOKUP(A967,'Item Master'!$A:$D,4,0)</f>
        <v>BK</v>
      </c>
      <c r="N967" s="71">
        <f>IFERROR((VLOOKUP(M967,'UK Freight Rate'!$B$4:$C$8,2,0)*L967),0)</f>
        <v>45.46642970649382</v>
      </c>
    </row>
    <row r="968" spans="1:14" x14ac:dyDescent="0.75">
      <c r="A968" s="72" t="s">
        <v>3970</v>
      </c>
      <c r="B968" s="69" t="s">
        <v>65</v>
      </c>
      <c r="C968" s="69" t="s">
        <v>7052</v>
      </c>
      <c r="D968" s="69" t="s">
        <v>38</v>
      </c>
      <c r="E968" s="69" t="s">
        <v>53</v>
      </c>
      <c r="F968" s="69" t="s">
        <v>7051</v>
      </c>
      <c r="G968" s="69" t="s">
        <v>197</v>
      </c>
      <c r="H968" s="69" t="s">
        <v>198</v>
      </c>
      <c r="I968" s="69" t="s">
        <v>127</v>
      </c>
      <c r="J968" s="69" t="s">
        <v>128</v>
      </c>
      <c r="K968" s="70">
        <v>48</v>
      </c>
      <c r="L968" s="70">
        <v>48</v>
      </c>
      <c r="M968" s="71" t="str">
        <f>VLOOKUP(A968,'Item Master'!$A:$D,4,0)</f>
        <v>BK</v>
      </c>
      <c r="N968" s="71">
        <f>IFERROR((VLOOKUP(M968,'UK Freight Rate'!$B$4:$C$8,2,0)*L968),0)</f>
        <v>28.715639814627675</v>
      </c>
    </row>
    <row r="969" spans="1:14" x14ac:dyDescent="0.75">
      <c r="A969" s="72" t="s">
        <v>3970</v>
      </c>
      <c r="B969" s="69" t="s">
        <v>65</v>
      </c>
      <c r="C969" s="69" t="s">
        <v>7040</v>
      </c>
      <c r="D969" s="69" t="s">
        <v>38</v>
      </c>
      <c r="E969" s="69" t="s">
        <v>53</v>
      </c>
      <c r="F969" s="69" t="s">
        <v>7039</v>
      </c>
      <c r="G969" s="69" t="s">
        <v>7038</v>
      </c>
      <c r="H969" s="69" t="s">
        <v>7037</v>
      </c>
      <c r="I969" s="69" t="s">
        <v>127</v>
      </c>
      <c r="J969" s="69" t="s">
        <v>128</v>
      </c>
      <c r="K969" s="70">
        <v>288</v>
      </c>
      <c r="L969" s="70">
        <v>288</v>
      </c>
      <c r="M969" s="71" t="str">
        <f>VLOOKUP(A969,'Item Master'!$A:$D,4,0)</f>
        <v>BK</v>
      </c>
      <c r="N969" s="71">
        <f>IFERROR((VLOOKUP(M969,'UK Freight Rate'!$B$4:$C$8,2,0)*L969),0)</f>
        <v>172.29383888776604</v>
      </c>
    </row>
    <row r="970" spans="1:14" x14ac:dyDescent="0.75">
      <c r="A970" s="72" t="s">
        <v>3970</v>
      </c>
      <c r="B970" s="69" t="s">
        <v>65</v>
      </c>
      <c r="C970" s="69" t="s">
        <v>7012</v>
      </c>
      <c r="D970" s="69" t="s">
        <v>38</v>
      </c>
      <c r="E970" s="69" t="s">
        <v>53</v>
      </c>
      <c r="F970" s="69" t="s">
        <v>7011</v>
      </c>
      <c r="G970" s="69" t="s">
        <v>197</v>
      </c>
      <c r="H970" s="69" t="s">
        <v>198</v>
      </c>
      <c r="I970" s="69" t="s">
        <v>127</v>
      </c>
      <c r="J970" s="69" t="s">
        <v>128</v>
      </c>
      <c r="K970" s="70">
        <v>3</v>
      </c>
      <c r="L970" s="70">
        <v>3</v>
      </c>
      <c r="M970" s="71" t="str">
        <f>VLOOKUP(A970,'Item Master'!$A:$D,4,0)</f>
        <v>BK</v>
      </c>
      <c r="N970" s="71">
        <f>IFERROR((VLOOKUP(M970,'UK Freight Rate'!$B$4:$C$8,2,0)*L970),0)</f>
        <v>1.7947274884142297</v>
      </c>
    </row>
    <row r="971" spans="1:14" x14ac:dyDescent="0.75">
      <c r="A971" s="72" t="s">
        <v>224</v>
      </c>
      <c r="B971" s="69" t="s">
        <v>36</v>
      </c>
      <c r="C971" s="69" t="s">
        <v>7957</v>
      </c>
      <c r="D971" s="69" t="s">
        <v>38</v>
      </c>
      <c r="E971" s="69" t="s">
        <v>53</v>
      </c>
      <c r="F971" s="69" t="s">
        <v>7956</v>
      </c>
      <c r="G971" s="69" t="s">
        <v>135</v>
      </c>
      <c r="H971" s="69" t="s">
        <v>136</v>
      </c>
      <c r="I971" s="69" t="s">
        <v>127</v>
      </c>
      <c r="J971" s="69" t="s">
        <v>128</v>
      </c>
      <c r="K971" s="70">
        <v>528</v>
      </c>
      <c r="L971" s="70">
        <v>528</v>
      </c>
      <c r="M971" s="71" t="str">
        <f>VLOOKUP(A971,'Item Master'!$A:$D,4,0)</f>
        <v>RK</v>
      </c>
      <c r="N971" s="71">
        <f>IFERROR((VLOOKUP(M971,'UK Freight Rate'!$B$4:$C$8,2,0)*L971),0)</f>
        <v>54.740657234992504</v>
      </c>
    </row>
    <row r="972" spans="1:14" x14ac:dyDescent="0.75">
      <c r="A972" s="72" t="s">
        <v>224</v>
      </c>
      <c r="B972" s="69" t="s">
        <v>36</v>
      </c>
      <c r="C972" s="69" t="s">
        <v>7955</v>
      </c>
      <c r="D972" s="69" t="s">
        <v>38</v>
      </c>
      <c r="E972" s="69" t="s">
        <v>53</v>
      </c>
      <c r="F972" s="69" t="s">
        <v>7954</v>
      </c>
      <c r="G972" s="69" t="s">
        <v>4778</v>
      </c>
      <c r="H972" s="69" t="s">
        <v>4777</v>
      </c>
      <c r="I972" s="69" t="s">
        <v>127</v>
      </c>
      <c r="J972" s="69" t="s">
        <v>128</v>
      </c>
      <c r="K972" s="70">
        <v>8</v>
      </c>
      <c r="L972" s="70">
        <v>8</v>
      </c>
      <c r="M972" s="71" t="str">
        <f>VLOOKUP(A972,'Item Master'!$A:$D,4,0)</f>
        <v>RK</v>
      </c>
      <c r="N972" s="71">
        <f>IFERROR((VLOOKUP(M972,'UK Freight Rate'!$B$4:$C$8,2,0)*L972),0)</f>
        <v>0.82940389749988641</v>
      </c>
    </row>
    <row r="973" spans="1:14" x14ac:dyDescent="0.75">
      <c r="A973" s="72" t="s">
        <v>224</v>
      </c>
      <c r="B973" s="69" t="s">
        <v>36</v>
      </c>
      <c r="C973" s="69" t="s">
        <v>8021</v>
      </c>
      <c r="D973" s="69" t="s">
        <v>38</v>
      </c>
      <c r="E973" s="69" t="s">
        <v>53</v>
      </c>
      <c r="F973" s="69" t="s">
        <v>8020</v>
      </c>
      <c r="G973" s="69" t="s">
        <v>179</v>
      </c>
      <c r="H973" s="69" t="s">
        <v>180</v>
      </c>
      <c r="I973" s="69" t="s">
        <v>127</v>
      </c>
      <c r="J973" s="69" t="s">
        <v>128</v>
      </c>
      <c r="K973" s="70">
        <v>24</v>
      </c>
      <c r="L973" s="70">
        <v>24</v>
      </c>
      <c r="M973" s="71" t="str">
        <f>VLOOKUP(A973,'Item Master'!$A:$D,4,0)</f>
        <v>RK</v>
      </c>
      <c r="N973" s="71">
        <f>IFERROR((VLOOKUP(M973,'UK Freight Rate'!$B$4:$C$8,2,0)*L973),0)</f>
        <v>2.4882116924996591</v>
      </c>
    </row>
    <row r="974" spans="1:14" x14ac:dyDescent="0.75">
      <c r="A974" s="72" t="s">
        <v>224</v>
      </c>
      <c r="B974" s="69" t="s">
        <v>36</v>
      </c>
      <c r="C974" s="69" t="s">
        <v>7951</v>
      </c>
      <c r="D974" s="69" t="s">
        <v>38</v>
      </c>
      <c r="E974" s="69" t="s">
        <v>53</v>
      </c>
      <c r="F974" s="69" t="s">
        <v>7950</v>
      </c>
      <c r="G974" s="69" t="s">
        <v>207</v>
      </c>
      <c r="H974" s="69" t="s">
        <v>4706</v>
      </c>
      <c r="I974" s="69" t="s">
        <v>127</v>
      </c>
      <c r="J974" s="69" t="s">
        <v>128</v>
      </c>
      <c r="K974" s="70">
        <v>48</v>
      </c>
      <c r="L974" s="70">
        <v>48</v>
      </c>
      <c r="M974" s="71" t="str">
        <f>VLOOKUP(A974,'Item Master'!$A:$D,4,0)</f>
        <v>RK</v>
      </c>
      <c r="N974" s="71">
        <f>IFERROR((VLOOKUP(M974,'UK Freight Rate'!$B$4:$C$8,2,0)*L974),0)</f>
        <v>4.9764233849993182</v>
      </c>
    </row>
    <row r="975" spans="1:14" x14ac:dyDescent="0.75">
      <c r="A975" s="72" t="s">
        <v>224</v>
      </c>
      <c r="B975" s="69" t="s">
        <v>36</v>
      </c>
      <c r="C975" s="69" t="s">
        <v>8087</v>
      </c>
      <c r="D975" s="69" t="s">
        <v>38</v>
      </c>
      <c r="E975" s="69" t="s">
        <v>53</v>
      </c>
      <c r="F975" s="69" t="s">
        <v>8086</v>
      </c>
      <c r="G975" s="69" t="s">
        <v>4527</v>
      </c>
      <c r="H975" s="69" t="s">
        <v>4526</v>
      </c>
      <c r="I975" s="69" t="s">
        <v>127</v>
      </c>
      <c r="J975" s="69" t="s">
        <v>128</v>
      </c>
      <c r="K975" s="70">
        <v>8</v>
      </c>
      <c r="L975" s="70">
        <v>8</v>
      </c>
      <c r="M975" s="71" t="str">
        <f>VLOOKUP(A975,'Item Master'!$A:$D,4,0)</f>
        <v>RK</v>
      </c>
      <c r="N975" s="71">
        <f>IFERROR((VLOOKUP(M975,'UK Freight Rate'!$B$4:$C$8,2,0)*L975),0)</f>
        <v>0.82940389749988641</v>
      </c>
    </row>
    <row r="976" spans="1:14" x14ac:dyDescent="0.75">
      <c r="A976" s="72" t="s">
        <v>224</v>
      </c>
      <c r="B976" s="69" t="s">
        <v>36</v>
      </c>
      <c r="C976" s="69" t="s">
        <v>7947</v>
      </c>
      <c r="D976" s="69" t="s">
        <v>38</v>
      </c>
      <c r="E976" s="69" t="s">
        <v>53</v>
      </c>
      <c r="F976" s="69" t="s">
        <v>7946</v>
      </c>
      <c r="G976" s="69" t="s">
        <v>165</v>
      </c>
      <c r="H976" s="69" t="s">
        <v>166</v>
      </c>
      <c r="I976" s="69" t="s">
        <v>127</v>
      </c>
      <c r="J976" s="69" t="s">
        <v>128</v>
      </c>
      <c r="K976" s="70">
        <v>16</v>
      </c>
      <c r="L976" s="70">
        <v>16</v>
      </c>
      <c r="M976" s="71" t="str">
        <f>VLOOKUP(A976,'Item Master'!$A:$D,4,0)</f>
        <v>RK</v>
      </c>
      <c r="N976" s="71">
        <f>IFERROR((VLOOKUP(M976,'UK Freight Rate'!$B$4:$C$8,2,0)*L976),0)</f>
        <v>1.6588077949997728</v>
      </c>
    </row>
    <row r="977" spans="1:14" x14ac:dyDescent="0.75">
      <c r="A977" s="72" t="s">
        <v>224</v>
      </c>
      <c r="B977" s="69" t="s">
        <v>36</v>
      </c>
      <c r="C977" s="69" t="s">
        <v>7945</v>
      </c>
      <c r="D977" s="69" t="s">
        <v>38</v>
      </c>
      <c r="E977" s="69" t="s">
        <v>53</v>
      </c>
      <c r="F977" s="69" t="s">
        <v>7944</v>
      </c>
      <c r="G977" s="69" t="s">
        <v>149</v>
      </c>
      <c r="H977" s="69" t="s">
        <v>150</v>
      </c>
      <c r="I977" s="69" t="s">
        <v>127</v>
      </c>
      <c r="J977" s="69" t="s">
        <v>128</v>
      </c>
      <c r="K977" s="70">
        <v>8</v>
      </c>
      <c r="L977" s="70">
        <v>8</v>
      </c>
      <c r="M977" s="71" t="str">
        <f>VLOOKUP(A977,'Item Master'!$A:$D,4,0)</f>
        <v>RK</v>
      </c>
      <c r="N977" s="71">
        <f>IFERROR((VLOOKUP(M977,'UK Freight Rate'!$B$4:$C$8,2,0)*L977),0)</f>
        <v>0.82940389749988641</v>
      </c>
    </row>
    <row r="978" spans="1:14" x14ac:dyDescent="0.75">
      <c r="A978" s="72" t="s">
        <v>224</v>
      </c>
      <c r="B978" s="69" t="s">
        <v>36</v>
      </c>
      <c r="C978" s="69" t="s">
        <v>7943</v>
      </c>
      <c r="D978" s="69" t="s">
        <v>38</v>
      </c>
      <c r="E978" s="69" t="s">
        <v>53</v>
      </c>
      <c r="F978" s="69" t="s">
        <v>7942</v>
      </c>
      <c r="G978" s="69" t="s">
        <v>126</v>
      </c>
      <c r="H978" s="69" t="s">
        <v>4640</v>
      </c>
      <c r="I978" s="69" t="s">
        <v>127</v>
      </c>
      <c r="J978" s="69" t="s">
        <v>128</v>
      </c>
      <c r="K978" s="70">
        <v>24</v>
      </c>
      <c r="L978" s="70">
        <v>24</v>
      </c>
      <c r="M978" s="71" t="str">
        <f>VLOOKUP(A978,'Item Master'!$A:$D,4,0)</f>
        <v>RK</v>
      </c>
      <c r="N978" s="71">
        <f>IFERROR((VLOOKUP(M978,'UK Freight Rate'!$B$4:$C$8,2,0)*L978),0)</f>
        <v>2.4882116924996591</v>
      </c>
    </row>
    <row r="979" spans="1:14" x14ac:dyDescent="0.75">
      <c r="A979" s="72" t="s">
        <v>224</v>
      </c>
      <c r="B979" s="69" t="s">
        <v>36</v>
      </c>
      <c r="C979" s="69" t="s">
        <v>8085</v>
      </c>
      <c r="D979" s="69" t="s">
        <v>38</v>
      </c>
      <c r="E979" s="69" t="s">
        <v>53</v>
      </c>
      <c r="F979" s="69" t="s">
        <v>8084</v>
      </c>
      <c r="G979" s="69" t="s">
        <v>159</v>
      </c>
      <c r="H979" s="69" t="s">
        <v>160</v>
      </c>
      <c r="I979" s="69" t="s">
        <v>127</v>
      </c>
      <c r="J979" s="69" t="s">
        <v>128</v>
      </c>
      <c r="K979" s="70">
        <v>8</v>
      </c>
      <c r="L979" s="70">
        <v>8</v>
      </c>
      <c r="M979" s="71" t="str">
        <f>VLOOKUP(A979,'Item Master'!$A:$D,4,0)</f>
        <v>RK</v>
      </c>
      <c r="N979" s="71">
        <f>IFERROR((VLOOKUP(M979,'UK Freight Rate'!$B$4:$C$8,2,0)*L979),0)</f>
        <v>0.82940389749988641</v>
      </c>
    </row>
    <row r="980" spans="1:14" x14ac:dyDescent="0.75">
      <c r="A980" s="72" t="s">
        <v>224</v>
      </c>
      <c r="B980" s="69" t="s">
        <v>36</v>
      </c>
      <c r="C980" s="69" t="s">
        <v>7937</v>
      </c>
      <c r="D980" s="69" t="s">
        <v>38</v>
      </c>
      <c r="E980" s="69" t="s">
        <v>53</v>
      </c>
      <c r="F980" s="69" t="s">
        <v>7936</v>
      </c>
      <c r="G980" s="69" t="s">
        <v>159</v>
      </c>
      <c r="H980" s="69" t="s">
        <v>160</v>
      </c>
      <c r="I980" s="69" t="s">
        <v>127</v>
      </c>
      <c r="J980" s="69" t="s">
        <v>128</v>
      </c>
      <c r="K980" s="70">
        <v>8</v>
      </c>
      <c r="L980" s="70">
        <v>8</v>
      </c>
      <c r="M980" s="71" t="str">
        <f>VLOOKUP(A980,'Item Master'!$A:$D,4,0)</f>
        <v>RK</v>
      </c>
      <c r="N980" s="71">
        <f>IFERROR((VLOOKUP(M980,'UK Freight Rate'!$B$4:$C$8,2,0)*L980),0)</f>
        <v>0.82940389749988641</v>
      </c>
    </row>
    <row r="981" spans="1:14" x14ac:dyDescent="0.75">
      <c r="A981" s="72" t="s">
        <v>224</v>
      </c>
      <c r="B981" s="69" t="s">
        <v>36</v>
      </c>
      <c r="C981" s="69" t="s">
        <v>7935</v>
      </c>
      <c r="D981" s="69" t="s">
        <v>38</v>
      </c>
      <c r="E981" s="69" t="s">
        <v>53</v>
      </c>
      <c r="F981" s="69" t="s">
        <v>7934</v>
      </c>
      <c r="G981" s="69" t="s">
        <v>129</v>
      </c>
      <c r="H981" s="69" t="s">
        <v>130</v>
      </c>
      <c r="I981" s="69" t="s">
        <v>127</v>
      </c>
      <c r="J981" s="69" t="s">
        <v>128</v>
      </c>
      <c r="K981" s="70">
        <v>48</v>
      </c>
      <c r="L981" s="70">
        <v>48</v>
      </c>
      <c r="M981" s="71" t="str">
        <f>VLOOKUP(A981,'Item Master'!$A:$D,4,0)</f>
        <v>RK</v>
      </c>
      <c r="N981" s="71">
        <f>IFERROR((VLOOKUP(M981,'UK Freight Rate'!$B$4:$C$8,2,0)*L981),0)</f>
        <v>4.9764233849993182</v>
      </c>
    </row>
    <row r="982" spans="1:14" x14ac:dyDescent="0.75">
      <c r="A982" s="72" t="s">
        <v>224</v>
      </c>
      <c r="B982" s="69" t="s">
        <v>36</v>
      </c>
      <c r="C982" s="69" t="s">
        <v>7933</v>
      </c>
      <c r="D982" s="69" t="s">
        <v>38</v>
      </c>
      <c r="E982" s="69" t="s">
        <v>53</v>
      </c>
      <c r="F982" s="69" t="s">
        <v>7932</v>
      </c>
      <c r="G982" s="69" t="s">
        <v>205</v>
      </c>
      <c r="H982" s="69" t="s">
        <v>206</v>
      </c>
      <c r="I982" s="69" t="s">
        <v>127</v>
      </c>
      <c r="J982" s="69" t="s">
        <v>128</v>
      </c>
      <c r="K982" s="70">
        <v>200</v>
      </c>
      <c r="L982" s="70">
        <v>200</v>
      </c>
      <c r="M982" s="71" t="str">
        <f>VLOOKUP(A982,'Item Master'!$A:$D,4,0)</f>
        <v>RK</v>
      </c>
      <c r="N982" s="71">
        <f>IFERROR((VLOOKUP(M982,'UK Freight Rate'!$B$4:$C$8,2,0)*L982),0)</f>
        <v>20.73509743749716</v>
      </c>
    </row>
    <row r="983" spans="1:14" x14ac:dyDescent="0.75">
      <c r="A983" s="72" t="s">
        <v>224</v>
      </c>
      <c r="B983" s="69" t="s">
        <v>36</v>
      </c>
      <c r="C983" s="69" t="s">
        <v>7927</v>
      </c>
      <c r="D983" s="69" t="s">
        <v>38</v>
      </c>
      <c r="E983" s="69" t="s">
        <v>53</v>
      </c>
      <c r="F983" s="69" t="s">
        <v>7926</v>
      </c>
      <c r="G983" s="69" t="s">
        <v>4409</v>
      </c>
      <c r="H983" s="69" t="s">
        <v>4408</v>
      </c>
      <c r="I983" s="69" t="s">
        <v>127</v>
      </c>
      <c r="J983" s="69" t="s">
        <v>128</v>
      </c>
      <c r="K983" s="70">
        <v>48</v>
      </c>
      <c r="L983" s="70">
        <v>48</v>
      </c>
      <c r="M983" s="71" t="str">
        <f>VLOOKUP(A983,'Item Master'!$A:$D,4,0)</f>
        <v>RK</v>
      </c>
      <c r="N983" s="71">
        <f>IFERROR((VLOOKUP(M983,'UK Freight Rate'!$B$4:$C$8,2,0)*L983),0)</f>
        <v>4.9764233849993182</v>
      </c>
    </row>
    <row r="984" spans="1:14" x14ac:dyDescent="0.75">
      <c r="A984" s="72" t="s">
        <v>224</v>
      </c>
      <c r="B984" s="69" t="s">
        <v>36</v>
      </c>
      <c r="C984" s="69" t="s">
        <v>7925</v>
      </c>
      <c r="D984" s="69" t="s">
        <v>38</v>
      </c>
      <c r="E984" s="69" t="s">
        <v>53</v>
      </c>
      <c r="F984" s="69" t="s">
        <v>7924</v>
      </c>
      <c r="G984" s="69" t="s">
        <v>147</v>
      </c>
      <c r="H984" s="69" t="s">
        <v>148</v>
      </c>
      <c r="I984" s="69" t="s">
        <v>127</v>
      </c>
      <c r="J984" s="69" t="s">
        <v>128</v>
      </c>
      <c r="K984" s="70">
        <v>240</v>
      </c>
      <c r="L984" s="70">
        <v>240</v>
      </c>
      <c r="M984" s="71" t="str">
        <f>VLOOKUP(A984,'Item Master'!$A:$D,4,0)</f>
        <v>RK</v>
      </c>
      <c r="N984" s="71">
        <f>IFERROR((VLOOKUP(M984,'UK Freight Rate'!$B$4:$C$8,2,0)*L984),0)</f>
        <v>24.882116924996591</v>
      </c>
    </row>
    <row r="985" spans="1:14" x14ac:dyDescent="0.75">
      <c r="A985" s="72" t="s">
        <v>224</v>
      </c>
      <c r="B985" s="69" t="s">
        <v>36</v>
      </c>
      <c r="C985" s="69" t="s">
        <v>7921</v>
      </c>
      <c r="D985" s="69" t="s">
        <v>38</v>
      </c>
      <c r="E985" s="69" t="s">
        <v>53</v>
      </c>
      <c r="F985" s="69" t="s">
        <v>7920</v>
      </c>
      <c r="G985" s="69" t="s">
        <v>220</v>
      </c>
      <c r="H985" s="69" t="s">
        <v>221</v>
      </c>
      <c r="I985" s="69" t="s">
        <v>127</v>
      </c>
      <c r="J985" s="69" t="s">
        <v>128</v>
      </c>
      <c r="K985" s="70">
        <v>16</v>
      </c>
      <c r="L985" s="70">
        <v>16</v>
      </c>
      <c r="M985" s="71" t="str">
        <f>VLOOKUP(A985,'Item Master'!$A:$D,4,0)</f>
        <v>RK</v>
      </c>
      <c r="N985" s="71">
        <f>IFERROR((VLOOKUP(M985,'UK Freight Rate'!$B$4:$C$8,2,0)*L985),0)</f>
        <v>1.6588077949997728</v>
      </c>
    </row>
    <row r="986" spans="1:14" x14ac:dyDescent="0.75">
      <c r="A986" s="72" t="s">
        <v>224</v>
      </c>
      <c r="B986" s="69" t="s">
        <v>36</v>
      </c>
      <c r="C986" s="69" t="s">
        <v>7919</v>
      </c>
      <c r="D986" s="69" t="s">
        <v>38</v>
      </c>
      <c r="E986" s="69" t="s">
        <v>53</v>
      </c>
      <c r="F986" s="69" t="s">
        <v>7918</v>
      </c>
      <c r="G986" s="69" t="s">
        <v>141</v>
      </c>
      <c r="H986" s="69" t="s">
        <v>142</v>
      </c>
      <c r="I986" s="69" t="s">
        <v>127</v>
      </c>
      <c r="J986" s="69" t="s">
        <v>128</v>
      </c>
      <c r="K986" s="70">
        <v>72</v>
      </c>
      <c r="L986" s="70">
        <v>72</v>
      </c>
      <c r="M986" s="71" t="str">
        <f>VLOOKUP(A986,'Item Master'!$A:$D,4,0)</f>
        <v>RK</v>
      </c>
      <c r="N986" s="71">
        <f>IFERROR((VLOOKUP(M986,'UK Freight Rate'!$B$4:$C$8,2,0)*L986),0)</f>
        <v>7.4646350774989774</v>
      </c>
    </row>
    <row r="987" spans="1:14" x14ac:dyDescent="0.75">
      <c r="A987" s="72" t="s">
        <v>224</v>
      </c>
      <c r="B987" s="69" t="s">
        <v>36</v>
      </c>
      <c r="C987" s="69" t="s">
        <v>7917</v>
      </c>
      <c r="D987" s="69" t="s">
        <v>38</v>
      </c>
      <c r="E987" s="69" t="s">
        <v>53</v>
      </c>
      <c r="F987" s="69" t="s">
        <v>7916</v>
      </c>
      <c r="G987" s="69" t="s">
        <v>133</v>
      </c>
      <c r="H987" s="69" t="s">
        <v>134</v>
      </c>
      <c r="I987" s="69" t="s">
        <v>127</v>
      </c>
      <c r="J987" s="69" t="s">
        <v>128</v>
      </c>
      <c r="K987" s="70">
        <v>32</v>
      </c>
      <c r="L987" s="70">
        <v>32</v>
      </c>
      <c r="M987" s="71" t="str">
        <f>VLOOKUP(A987,'Item Master'!$A:$D,4,0)</f>
        <v>RK</v>
      </c>
      <c r="N987" s="71">
        <f>IFERROR((VLOOKUP(M987,'UK Freight Rate'!$B$4:$C$8,2,0)*L987),0)</f>
        <v>3.3176155899995456</v>
      </c>
    </row>
    <row r="988" spans="1:14" x14ac:dyDescent="0.75">
      <c r="A988" s="72" t="s">
        <v>224</v>
      </c>
      <c r="B988" s="69" t="s">
        <v>36</v>
      </c>
      <c r="C988" s="69" t="s">
        <v>7915</v>
      </c>
      <c r="D988" s="69" t="s">
        <v>38</v>
      </c>
      <c r="E988" s="69" t="s">
        <v>53</v>
      </c>
      <c r="F988" s="69" t="s">
        <v>7914</v>
      </c>
      <c r="G988" s="69" t="s">
        <v>169</v>
      </c>
      <c r="H988" s="69" t="s">
        <v>170</v>
      </c>
      <c r="I988" s="69" t="s">
        <v>127</v>
      </c>
      <c r="J988" s="69" t="s">
        <v>128</v>
      </c>
      <c r="K988" s="70">
        <v>16</v>
      </c>
      <c r="L988" s="70">
        <v>16</v>
      </c>
      <c r="M988" s="71" t="str">
        <f>VLOOKUP(A988,'Item Master'!$A:$D,4,0)</f>
        <v>RK</v>
      </c>
      <c r="N988" s="71">
        <f>IFERROR((VLOOKUP(M988,'UK Freight Rate'!$B$4:$C$8,2,0)*L988),0)</f>
        <v>1.6588077949997728</v>
      </c>
    </row>
    <row r="989" spans="1:14" x14ac:dyDescent="0.75">
      <c r="A989" s="72" t="s">
        <v>224</v>
      </c>
      <c r="B989" s="69" t="s">
        <v>36</v>
      </c>
      <c r="C989" s="69" t="s">
        <v>7913</v>
      </c>
      <c r="D989" s="69" t="s">
        <v>38</v>
      </c>
      <c r="E989" s="69" t="s">
        <v>53</v>
      </c>
      <c r="F989" s="69" t="s">
        <v>7912</v>
      </c>
      <c r="G989" s="69" t="s">
        <v>159</v>
      </c>
      <c r="H989" s="69" t="s">
        <v>160</v>
      </c>
      <c r="I989" s="69" t="s">
        <v>127</v>
      </c>
      <c r="J989" s="69" t="s">
        <v>128</v>
      </c>
      <c r="K989" s="70">
        <v>16</v>
      </c>
      <c r="L989" s="70">
        <v>16</v>
      </c>
      <c r="M989" s="71" t="str">
        <f>VLOOKUP(A989,'Item Master'!$A:$D,4,0)</f>
        <v>RK</v>
      </c>
      <c r="N989" s="71">
        <f>IFERROR((VLOOKUP(M989,'UK Freight Rate'!$B$4:$C$8,2,0)*L989),0)</f>
        <v>1.6588077949997728</v>
      </c>
    </row>
    <row r="990" spans="1:14" x14ac:dyDescent="0.75">
      <c r="A990" s="72" t="s">
        <v>224</v>
      </c>
      <c r="B990" s="69" t="s">
        <v>36</v>
      </c>
      <c r="C990" s="69" t="s">
        <v>7911</v>
      </c>
      <c r="D990" s="69" t="s">
        <v>38</v>
      </c>
      <c r="E990" s="69" t="s">
        <v>53</v>
      </c>
      <c r="F990" s="69" t="s">
        <v>7910</v>
      </c>
      <c r="G990" s="69" t="s">
        <v>4695</v>
      </c>
      <c r="H990" s="69" t="s">
        <v>4694</v>
      </c>
      <c r="I990" s="69" t="s">
        <v>127</v>
      </c>
      <c r="J990" s="69" t="s">
        <v>128</v>
      </c>
      <c r="K990" s="70">
        <v>16</v>
      </c>
      <c r="L990" s="70">
        <v>16</v>
      </c>
      <c r="M990" s="71" t="str">
        <f>VLOOKUP(A990,'Item Master'!$A:$D,4,0)</f>
        <v>RK</v>
      </c>
      <c r="N990" s="71">
        <f>IFERROR((VLOOKUP(M990,'UK Freight Rate'!$B$4:$C$8,2,0)*L990),0)</f>
        <v>1.6588077949997728</v>
      </c>
    </row>
    <row r="991" spans="1:14" x14ac:dyDescent="0.75">
      <c r="A991" s="72" t="s">
        <v>224</v>
      </c>
      <c r="B991" s="69" t="s">
        <v>36</v>
      </c>
      <c r="C991" s="69" t="s">
        <v>7909</v>
      </c>
      <c r="D991" s="69" t="s">
        <v>38</v>
      </c>
      <c r="E991" s="69" t="s">
        <v>53</v>
      </c>
      <c r="F991" s="69" t="s">
        <v>7908</v>
      </c>
      <c r="G991" s="69" t="s">
        <v>153</v>
      </c>
      <c r="H991" s="69" t="s">
        <v>154</v>
      </c>
      <c r="I991" s="69" t="s">
        <v>127</v>
      </c>
      <c r="J991" s="69" t="s">
        <v>128</v>
      </c>
      <c r="K991" s="70">
        <v>16</v>
      </c>
      <c r="L991" s="70">
        <v>16</v>
      </c>
      <c r="M991" s="71" t="str">
        <f>VLOOKUP(A991,'Item Master'!$A:$D,4,0)</f>
        <v>RK</v>
      </c>
      <c r="N991" s="71">
        <f>IFERROR((VLOOKUP(M991,'UK Freight Rate'!$B$4:$C$8,2,0)*L991),0)</f>
        <v>1.6588077949997728</v>
      </c>
    </row>
    <row r="992" spans="1:14" x14ac:dyDescent="0.75">
      <c r="A992" s="72" t="s">
        <v>224</v>
      </c>
      <c r="B992" s="69" t="s">
        <v>36</v>
      </c>
      <c r="C992" s="69" t="s">
        <v>8081</v>
      </c>
      <c r="D992" s="69" t="s">
        <v>38</v>
      </c>
      <c r="E992" s="69" t="s">
        <v>53</v>
      </c>
      <c r="F992" s="69" t="s">
        <v>8080</v>
      </c>
      <c r="G992" s="69" t="s">
        <v>177</v>
      </c>
      <c r="H992" s="69" t="s">
        <v>178</v>
      </c>
      <c r="I992" s="69" t="s">
        <v>127</v>
      </c>
      <c r="J992" s="69" t="s">
        <v>128</v>
      </c>
      <c r="K992" s="70">
        <v>16</v>
      </c>
      <c r="L992" s="70">
        <v>16</v>
      </c>
      <c r="M992" s="71" t="str">
        <f>VLOOKUP(A992,'Item Master'!$A:$D,4,0)</f>
        <v>RK</v>
      </c>
      <c r="N992" s="71">
        <f>IFERROR((VLOOKUP(M992,'UK Freight Rate'!$B$4:$C$8,2,0)*L992),0)</f>
        <v>1.6588077949997728</v>
      </c>
    </row>
    <row r="993" spans="1:14" x14ac:dyDescent="0.75">
      <c r="A993" s="72" t="s">
        <v>224</v>
      </c>
      <c r="B993" s="69" t="s">
        <v>36</v>
      </c>
      <c r="C993" s="69" t="s">
        <v>7907</v>
      </c>
      <c r="D993" s="69" t="s">
        <v>38</v>
      </c>
      <c r="E993" s="69" t="s">
        <v>53</v>
      </c>
      <c r="F993" s="69" t="s">
        <v>7906</v>
      </c>
      <c r="G993" s="69" t="s">
        <v>4760</v>
      </c>
      <c r="H993" s="69" t="s">
        <v>4759</v>
      </c>
      <c r="I993" s="69" t="s">
        <v>127</v>
      </c>
      <c r="J993" s="69" t="s">
        <v>128</v>
      </c>
      <c r="K993" s="70">
        <v>40</v>
      </c>
      <c r="L993" s="70">
        <v>40</v>
      </c>
      <c r="M993" s="71" t="str">
        <f>VLOOKUP(A993,'Item Master'!$A:$D,4,0)</f>
        <v>RK</v>
      </c>
      <c r="N993" s="71">
        <f>IFERROR((VLOOKUP(M993,'UK Freight Rate'!$B$4:$C$8,2,0)*L993),0)</f>
        <v>4.1470194874994322</v>
      </c>
    </row>
    <row r="994" spans="1:14" x14ac:dyDescent="0.75">
      <c r="A994" s="72" t="s">
        <v>224</v>
      </c>
      <c r="B994" s="69" t="s">
        <v>36</v>
      </c>
      <c r="C994" s="69" t="s">
        <v>8079</v>
      </c>
      <c r="D994" s="69" t="s">
        <v>38</v>
      </c>
      <c r="E994" s="69" t="s">
        <v>53</v>
      </c>
      <c r="F994" s="69" t="s">
        <v>8078</v>
      </c>
      <c r="G994" s="69" t="s">
        <v>8077</v>
      </c>
      <c r="H994" s="69" t="s">
        <v>8076</v>
      </c>
      <c r="I994" s="69" t="s">
        <v>127</v>
      </c>
      <c r="J994" s="69" t="s">
        <v>128</v>
      </c>
      <c r="K994" s="70">
        <v>8</v>
      </c>
      <c r="L994" s="70">
        <v>8</v>
      </c>
      <c r="M994" s="71" t="str">
        <f>VLOOKUP(A994,'Item Master'!$A:$D,4,0)</f>
        <v>RK</v>
      </c>
      <c r="N994" s="71">
        <f>IFERROR((VLOOKUP(M994,'UK Freight Rate'!$B$4:$C$8,2,0)*L994),0)</f>
        <v>0.82940389749988641</v>
      </c>
    </row>
    <row r="995" spans="1:14" x14ac:dyDescent="0.75">
      <c r="A995" s="72" t="s">
        <v>224</v>
      </c>
      <c r="B995" s="69" t="s">
        <v>36</v>
      </c>
      <c r="C995" s="69" t="s">
        <v>7905</v>
      </c>
      <c r="D995" s="69" t="s">
        <v>38</v>
      </c>
      <c r="E995" s="69" t="s">
        <v>53</v>
      </c>
      <c r="F995" s="69" t="s">
        <v>7904</v>
      </c>
      <c r="G995" s="69" t="s">
        <v>151</v>
      </c>
      <c r="H995" s="69" t="s">
        <v>152</v>
      </c>
      <c r="I995" s="69" t="s">
        <v>127</v>
      </c>
      <c r="J995" s="69" t="s">
        <v>128</v>
      </c>
      <c r="K995" s="70">
        <v>16</v>
      </c>
      <c r="L995" s="70">
        <v>16</v>
      </c>
      <c r="M995" s="71" t="str">
        <f>VLOOKUP(A995,'Item Master'!$A:$D,4,0)</f>
        <v>RK</v>
      </c>
      <c r="N995" s="71">
        <f>IFERROR((VLOOKUP(M995,'UK Freight Rate'!$B$4:$C$8,2,0)*L995),0)</f>
        <v>1.6588077949997728</v>
      </c>
    </row>
    <row r="996" spans="1:14" x14ac:dyDescent="0.75">
      <c r="A996" s="72" t="s">
        <v>224</v>
      </c>
      <c r="B996" s="69" t="s">
        <v>36</v>
      </c>
      <c r="C996" s="69" t="s">
        <v>8019</v>
      </c>
      <c r="D996" s="69" t="s">
        <v>38</v>
      </c>
      <c r="E996" s="69" t="s">
        <v>53</v>
      </c>
      <c r="F996" s="69" t="s">
        <v>8018</v>
      </c>
      <c r="G996" s="69" t="s">
        <v>131</v>
      </c>
      <c r="H996" s="69" t="s">
        <v>132</v>
      </c>
      <c r="I996" s="69" t="s">
        <v>127</v>
      </c>
      <c r="J996" s="69" t="s">
        <v>128</v>
      </c>
      <c r="K996" s="70">
        <v>24</v>
      </c>
      <c r="L996" s="70">
        <v>24</v>
      </c>
      <c r="M996" s="71" t="str">
        <f>VLOOKUP(A996,'Item Master'!$A:$D,4,0)</f>
        <v>RK</v>
      </c>
      <c r="N996" s="71">
        <f>IFERROR((VLOOKUP(M996,'UK Freight Rate'!$B$4:$C$8,2,0)*L996),0)</f>
        <v>2.4882116924996591</v>
      </c>
    </row>
    <row r="997" spans="1:14" x14ac:dyDescent="0.75">
      <c r="A997" s="72" t="s">
        <v>224</v>
      </c>
      <c r="B997" s="69" t="s">
        <v>36</v>
      </c>
      <c r="C997" s="69" t="s">
        <v>7901</v>
      </c>
      <c r="D997" s="69" t="s">
        <v>38</v>
      </c>
      <c r="E997" s="69" t="s">
        <v>53</v>
      </c>
      <c r="F997" s="69" t="s">
        <v>7900</v>
      </c>
      <c r="G997" s="69" t="s">
        <v>4467</v>
      </c>
      <c r="H997" s="69" t="s">
        <v>4466</v>
      </c>
      <c r="I997" s="69" t="s">
        <v>127</v>
      </c>
      <c r="J997" s="69" t="s">
        <v>128</v>
      </c>
      <c r="K997" s="70">
        <v>16</v>
      </c>
      <c r="L997" s="70">
        <v>16</v>
      </c>
      <c r="M997" s="71" t="str">
        <f>VLOOKUP(A997,'Item Master'!$A:$D,4,0)</f>
        <v>RK</v>
      </c>
      <c r="N997" s="71">
        <f>IFERROR((VLOOKUP(M997,'UK Freight Rate'!$B$4:$C$8,2,0)*L997),0)</f>
        <v>1.6588077949997728</v>
      </c>
    </row>
    <row r="998" spans="1:14" x14ac:dyDescent="0.75">
      <c r="A998" s="72" t="s">
        <v>224</v>
      </c>
      <c r="B998" s="69" t="s">
        <v>36</v>
      </c>
      <c r="C998" s="69" t="s">
        <v>7899</v>
      </c>
      <c r="D998" s="69" t="s">
        <v>38</v>
      </c>
      <c r="E998" s="69" t="s">
        <v>53</v>
      </c>
      <c r="F998" s="69" t="s">
        <v>7898</v>
      </c>
      <c r="G998" s="69" t="s">
        <v>129</v>
      </c>
      <c r="H998" s="69" t="s">
        <v>130</v>
      </c>
      <c r="I998" s="69" t="s">
        <v>127</v>
      </c>
      <c r="J998" s="69" t="s">
        <v>128</v>
      </c>
      <c r="K998" s="70">
        <v>48</v>
      </c>
      <c r="L998" s="70">
        <v>48</v>
      </c>
      <c r="M998" s="71" t="str">
        <f>VLOOKUP(A998,'Item Master'!$A:$D,4,0)</f>
        <v>RK</v>
      </c>
      <c r="N998" s="71">
        <f>IFERROR((VLOOKUP(M998,'UK Freight Rate'!$B$4:$C$8,2,0)*L998),0)</f>
        <v>4.9764233849993182</v>
      </c>
    </row>
    <row r="999" spans="1:14" x14ac:dyDescent="0.75">
      <c r="A999" s="72" t="s">
        <v>224</v>
      </c>
      <c r="B999" s="69" t="s">
        <v>36</v>
      </c>
      <c r="C999" s="69" t="s">
        <v>7897</v>
      </c>
      <c r="D999" s="69" t="s">
        <v>38</v>
      </c>
      <c r="E999" s="69" t="s">
        <v>53</v>
      </c>
      <c r="F999" s="69" t="s">
        <v>7896</v>
      </c>
      <c r="G999" s="69" t="s">
        <v>7540</v>
      </c>
      <c r="H999" s="69" t="s">
        <v>7539</v>
      </c>
      <c r="I999" s="69" t="s">
        <v>127</v>
      </c>
      <c r="J999" s="69" t="s">
        <v>128</v>
      </c>
      <c r="K999" s="70">
        <v>24</v>
      </c>
      <c r="L999" s="70">
        <v>24</v>
      </c>
      <c r="M999" s="71" t="str">
        <f>VLOOKUP(A999,'Item Master'!$A:$D,4,0)</f>
        <v>RK</v>
      </c>
      <c r="N999" s="71">
        <f>IFERROR((VLOOKUP(M999,'UK Freight Rate'!$B$4:$C$8,2,0)*L999),0)</f>
        <v>2.4882116924996591</v>
      </c>
    </row>
    <row r="1000" spans="1:14" x14ac:dyDescent="0.75">
      <c r="A1000" s="72" t="s">
        <v>224</v>
      </c>
      <c r="B1000" s="69" t="s">
        <v>36</v>
      </c>
      <c r="C1000" s="69" t="s">
        <v>7895</v>
      </c>
      <c r="D1000" s="69" t="s">
        <v>38</v>
      </c>
      <c r="E1000" s="69" t="s">
        <v>53</v>
      </c>
      <c r="F1000" s="69" t="s">
        <v>7894</v>
      </c>
      <c r="G1000" s="69" t="s">
        <v>165</v>
      </c>
      <c r="H1000" s="69" t="s">
        <v>166</v>
      </c>
      <c r="I1000" s="69" t="s">
        <v>127</v>
      </c>
      <c r="J1000" s="69" t="s">
        <v>128</v>
      </c>
      <c r="K1000" s="70">
        <v>8</v>
      </c>
      <c r="L1000" s="70">
        <v>8</v>
      </c>
      <c r="M1000" s="71" t="str">
        <f>VLOOKUP(A1000,'Item Master'!$A:$D,4,0)</f>
        <v>RK</v>
      </c>
      <c r="N1000" s="71">
        <f>IFERROR((VLOOKUP(M1000,'UK Freight Rate'!$B$4:$C$8,2,0)*L1000),0)</f>
        <v>0.82940389749988641</v>
      </c>
    </row>
    <row r="1001" spans="1:14" x14ac:dyDescent="0.75">
      <c r="A1001" s="72" t="s">
        <v>224</v>
      </c>
      <c r="B1001" s="69" t="s">
        <v>36</v>
      </c>
      <c r="C1001" s="69" t="s">
        <v>7893</v>
      </c>
      <c r="D1001" s="69" t="s">
        <v>38</v>
      </c>
      <c r="E1001" s="69" t="s">
        <v>53</v>
      </c>
      <c r="F1001" s="69" t="s">
        <v>7892</v>
      </c>
      <c r="G1001" s="69" t="s">
        <v>7490</v>
      </c>
      <c r="H1001" s="69" t="s">
        <v>7489</v>
      </c>
      <c r="I1001" s="69" t="s">
        <v>127</v>
      </c>
      <c r="J1001" s="69" t="s">
        <v>128</v>
      </c>
      <c r="K1001" s="70">
        <v>16</v>
      </c>
      <c r="L1001" s="70">
        <v>16</v>
      </c>
      <c r="M1001" s="71" t="str">
        <f>VLOOKUP(A1001,'Item Master'!$A:$D,4,0)</f>
        <v>RK</v>
      </c>
      <c r="N1001" s="71">
        <f>IFERROR((VLOOKUP(M1001,'UK Freight Rate'!$B$4:$C$8,2,0)*L1001),0)</f>
        <v>1.6588077949997728</v>
      </c>
    </row>
    <row r="1002" spans="1:14" x14ac:dyDescent="0.75">
      <c r="A1002" s="72" t="s">
        <v>224</v>
      </c>
      <c r="B1002" s="69" t="s">
        <v>36</v>
      </c>
      <c r="C1002" s="69" t="s">
        <v>7891</v>
      </c>
      <c r="D1002" s="69" t="s">
        <v>38</v>
      </c>
      <c r="E1002" s="69" t="s">
        <v>53</v>
      </c>
      <c r="F1002" s="69" t="s">
        <v>7890</v>
      </c>
      <c r="G1002" s="69" t="s">
        <v>139</v>
      </c>
      <c r="H1002" s="69" t="s">
        <v>140</v>
      </c>
      <c r="I1002" s="69" t="s">
        <v>127</v>
      </c>
      <c r="J1002" s="69" t="s">
        <v>128</v>
      </c>
      <c r="K1002" s="70">
        <v>40</v>
      </c>
      <c r="L1002" s="70">
        <v>40</v>
      </c>
      <c r="M1002" s="71" t="str">
        <f>VLOOKUP(A1002,'Item Master'!$A:$D,4,0)</f>
        <v>RK</v>
      </c>
      <c r="N1002" s="71">
        <f>IFERROR((VLOOKUP(M1002,'UK Freight Rate'!$B$4:$C$8,2,0)*L1002),0)</f>
        <v>4.1470194874994322</v>
      </c>
    </row>
    <row r="1003" spans="1:14" x14ac:dyDescent="0.75">
      <c r="A1003" s="72" t="s">
        <v>224</v>
      </c>
      <c r="B1003" s="69" t="s">
        <v>36</v>
      </c>
      <c r="C1003" s="69" t="s">
        <v>7889</v>
      </c>
      <c r="D1003" s="69" t="s">
        <v>38</v>
      </c>
      <c r="E1003" s="69" t="s">
        <v>53</v>
      </c>
      <c r="F1003" s="69" t="s">
        <v>7888</v>
      </c>
      <c r="G1003" s="69" t="s">
        <v>4449</v>
      </c>
      <c r="H1003" s="69" t="s">
        <v>4448</v>
      </c>
      <c r="I1003" s="69" t="s">
        <v>127</v>
      </c>
      <c r="J1003" s="69" t="s">
        <v>128</v>
      </c>
      <c r="K1003" s="70">
        <v>8</v>
      </c>
      <c r="L1003" s="70">
        <v>8</v>
      </c>
      <c r="M1003" s="71" t="str">
        <f>VLOOKUP(A1003,'Item Master'!$A:$D,4,0)</f>
        <v>RK</v>
      </c>
      <c r="N1003" s="71">
        <f>IFERROR((VLOOKUP(M1003,'UK Freight Rate'!$B$4:$C$8,2,0)*L1003),0)</f>
        <v>0.82940389749988641</v>
      </c>
    </row>
    <row r="1004" spans="1:14" x14ac:dyDescent="0.75">
      <c r="A1004" s="72" t="s">
        <v>224</v>
      </c>
      <c r="B1004" s="69" t="s">
        <v>36</v>
      </c>
      <c r="C1004" s="69" t="s">
        <v>7885</v>
      </c>
      <c r="D1004" s="69" t="s">
        <v>38</v>
      </c>
      <c r="E1004" s="69" t="s">
        <v>53</v>
      </c>
      <c r="F1004" s="69" t="s">
        <v>7884</v>
      </c>
      <c r="G1004" s="69" t="s">
        <v>177</v>
      </c>
      <c r="H1004" s="69" t="s">
        <v>178</v>
      </c>
      <c r="I1004" s="69" t="s">
        <v>127</v>
      </c>
      <c r="J1004" s="69" t="s">
        <v>128</v>
      </c>
      <c r="K1004" s="70">
        <v>16</v>
      </c>
      <c r="L1004" s="70">
        <v>16</v>
      </c>
      <c r="M1004" s="71" t="str">
        <f>VLOOKUP(A1004,'Item Master'!$A:$D,4,0)</f>
        <v>RK</v>
      </c>
      <c r="N1004" s="71">
        <f>IFERROR((VLOOKUP(M1004,'UK Freight Rate'!$B$4:$C$8,2,0)*L1004),0)</f>
        <v>1.6588077949997728</v>
      </c>
    </row>
    <row r="1005" spans="1:14" x14ac:dyDescent="0.75">
      <c r="A1005" s="72" t="s">
        <v>224</v>
      </c>
      <c r="B1005" s="69" t="s">
        <v>36</v>
      </c>
      <c r="C1005" s="69" t="s">
        <v>8015</v>
      </c>
      <c r="D1005" s="69" t="s">
        <v>38</v>
      </c>
      <c r="E1005" s="69" t="s">
        <v>53</v>
      </c>
      <c r="F1005" s="69" t="s">
        <v>8014</v>
      </c>
      <c r="G1005" s="69" t="s">
        <v>7318</v>
      </c>
      <c r="H1005" s="69" t="s">
        <v>7317</v>
      </c>
      <c r="I1005" s="69" t="s">
        <v>127</v>
      </c>
      <c r="J1005" s="69" t="s">
        <v>128</v>
      </c>
      <c r="K1005" s="70">
        <v>8</v>
      </c>
      <c r="L1005" s="70">
        <v>8</v>
      </c>
      <c r="M1005" s="71" t="str">
        <f>VLOOKUP(A1005,'Item Master'!$A:$D,4,0)</f>
        <v>RK</v>
      </c>
      <c r="N1005" s="71">
        <f>IFERROR((VLOOKUP(M1005,'UK Freight Rate'!$B$4:$C$8,2,0)*L1005),0)</f>
        <v>0.82940389749988641</v>
      </c>
    </row>
    <row r="1006" spans="1:14" x14ac:dyDescent="0.75">
      <c r="A1006" s="72" t="s">
        <v>224</v>
      </c>
      <c r="B1006" s="69" t="s">
        <v>36</v>
      </c>
      <c r="C1006" s="69" t="s">
        <v>7883</v>
      </c>
      <c r="D1006" s="69" t="s">
        <v>38</v>
      </c>
      <c r="E1006" s="69" t="s">
        <v>53</v>
      </c>
      <c r="F1006" s="69" t="s">
        <v>7882</v>
      </c>
      <c r="G1006" s="69" t="s">
        <v>6940</v>
      </c>
      <c r="H1006" s="69" t="s">
        <v>6939</v>
      </c>
      <c r="I1006" s="69" t="s">
        <v>127</v>
      </c>
      <c r="J1006" s="69" t="s">
        <v>128</v>
      </c>
      <c r="K1006" s="70">
        <v>8</v>
      </c>
      <c r="L1006" s="70">
        <v>8</v>
      </c>
      <c r="M1006" s="71" t="str">
        <f>VLOOKUP(A1006,'Item Master'!$A:$D,4,0)</f>
        <v>RK</v>
      </c>
      <c r="N1006" s="71">
        <f>IFERROR((VLOOKUP(M1006,'UK Freight Rate'!$B$4:$C$8,2,0)*L1006),0)</f>
        <v>0.82940389749988641</v>
      </c>
    </row>
    <row r="1007" spans="1:14" x14ac:dyDescent="0.75">
      <c r="A1007" s="72" t="s">
        <v>224</v>
      </c>
      <c r="B1007" s="69" t="s">
        <v>36</v>
      </c>
      <c r="C1007" s="69" t="s">
        <v>7881</v>
      </c>
      <c r="D1007" s="69" t="s">
        <v>38</v>
      </c>
      <c r="E1007" s="69" t="s">
        <v>53</v>
      </c>
      <c r="F1007" s="69" t="s">
        <v>7880</v>
      </c>
      <c r="G1007" s="69" t="s">
        <v>126</v>
      </c>
      <c r="H1007" s="69" t="s">
        <v>4640</v>
      </c>
      <c r="I1007" s="69" t="s">
        <v>127</v>
      </c>
      <c r="J1007" s="69" t="s">
        <v>128</v>
      </c>
      <c r="K1007" s="70">
        <v>24</v>
      </c>
      <c r="L1007" s="70">
        <v>24</v>
      </c>
      <c r="M1007" s="71" t="str">
        <f>VLOOKUP(A1007,'Item Master'!$A:$D,4,0)</f>
        <v>RK</v>
      </c>
      <c r="N1007" s="71">
        <f>IFERROR((VLOOKUP(M1007,'UK Freight Rate'!$B$4:$C$8,2,0)*L1007),0)</f>
        <v>2.4882116924996591</v>
      </c>
    </row>
    <row r="1008" spans="1:14" x14ac:dyDescent="0.75">
      <c r="A1008" s="72" t="s">
        <v>224</v>
      </c>
      <c r="B1008" s="69" t="s">
        <v>36</v>
      </c>
      <c r="C1008" s="69" t="s">
        <v>7879</v>
      </c>
      <c r="D1008" s="69" t="s">
        <v>38</v>
      </c>
      <c r="E1008" s="69" t="s">
        <v>53</v>
      </c>
      <c r="F1008" s="69" t="s">
        <v>7878</v>
      </c>
      <c r="G1008" s="69" t="s">
        <v>6940</v>
      </c>
      <c r="H1008" s="69" t="s">
        <v>6939</v>
      </c>
      <c r="I1008" s="69" t="s">
        <v>127</v>
      </c>
      <c r="J1008" s="69" t="s">
        <v>128</v>
      </c>
      <c r="K1008" s="70">
        <v>8</v>
      </c>
      <c r="L1008" s="70">
        <v>8</v>
      </c>
      <c r="M1008" s="71" t="str">
        <f>VLOOKUP(A1008,'Item Master'!$A:$D,4,0)</f>
        <v>RK</v>
      </c>
      <c r="N1008" s="71">
        <f>IFERROR((VLOOKUP(M1008,'UK Freight Rate'!$B$4:$C$8,2,0)*L1008),0)</f>
        <v>0.82940389749988641</v>
      </c>
    </row>
    <row r="1009" spans="1:14" x14ac:dyDescent="0.75">
      <c r="A1009" s="72" t="s">
        <v>224</v>
      </c>
      <c r="B1009" s="69" t="s">
        <v>36</v>
      </c>
      <c r="C1009" s="69" t="s">
        <v>7877</v>
      </c>
      <c r="D1009" s="69" t="s">
        <v>38</v>
      </c>
      <c r="E1009" s="69" t="s">
        <v>53</v>
      </c>
      <c r="F1009" s="69" t="s">
        <v>7876</v>
      </c>
      <c r="G1009" s="69" t="s">
        <v>4459</v>
      </c>
      <c r="H1009" s="69" t="s">
        <v>4458</v>
      </c>
      <c r="I1009" s="69" t="s">
        <v>127</v>
      </c>
      <c r="J1009" s="69" t="s">
        <v>128</v>
      </c>
      <c r="K1009" s="70">
        <v>8</v>
      </c>
      <c r="L1009" s="70">
        <v>8</v>
      </c>
      <c r="M1009" s="71" t="str">
        <f>VLOOKUP(A1009,'Item Master'!$A:$D,4,0)</f>
        <v>RK</v>
      </c>
      <c r="N1009" s="71">
        <f>IFERROR((VLOOKUP(M1009,'UK Freight Rate'!$B$4:$C$8,2,0)*L1009),0)</f>
        <v>0.82940389749988641</v>
      </c>
    </row>
    <row r="1010" spans="1:14" x14ac:dyDescent="0.75">
      <c r="A1010" s="72" t="s">
        <v>224</v>
      </c>
      <c r="B1010" s="69" t="s">
        <v>36</v>
      </c>
      <c r="C1010" s="69" t="s">
        <v>7875</v>
      </c>
      <c r="D1010" s="69" t="s">
        <v>38</v>
      </c>
      <c r="E1010" s="69" t="s">
        <v>53</v>
      </c>
      <c r="F1010" s="69" t="s">
        <v>7874</v>
      </c>
      <c r="G1010" s="69" t="s">
        <v>159</v>
      </c>
      <c r="H1010" s="69" t="s">
        <v>160</v>
      </c>
      <c r="I1010" s="69" t="s">
        <v>127</v>
      </c>
      <c r="J1010" s="69" t="s">
        <v>128</v>
      </c>
      <c r="K1010" s="70">
        <v>16</v>
      </c>
      <c r="L1010" s="70">
        <v>16</v>
      </c>
      <c r="M1010" s="71" t="str">
        <f>VLOOKUP(A1010,'Item Master'!$A:$D,4,0)</f>
        <v>RK</v>
      </c>
      <c r="N1010" s="71">
        <f>IFERROR((VLOOKUP(M1010,'UK Freight Rate'!$B$4:$C$8,2,0)*L1010),0)</f>
        <v>1.6588077949997728</v>
      </c>
    </row>
    <row r="1011" spans="1:14" x14ac:dyDescent="0.75">
      <c r="A1011" s="72" t="s">
        <v>224</v>
      </c>
      <c r="B1011" s="69" t="s">
        <v>36</v>
      </c>
      <c r="C1011" s="69" t="s">
        <v>7873</v>
      </c>
      <c r="D1011" s="69" t="s">
        <v>38</v>
      </c>
      <c r="E1011" s="69" t="s">
        <v>53</v>
      </c>
      <c r="F1011" s="69" t="s">
        <v>7872</v>
      </c>
      <c r="G1011" s="69" t="s">
        <v>157</v>
      </c>
      <c r="H1011" s="69" t="s">
        <v>158</v>
      </c>
      <c r="I1011" s="69" t="s">
        <v>127</v>
      </c>
      <c r="J1011" s="69" t="s">
        <v>128</v>
      </c>
      <c r="K1011" s="70">
        <v>144</v>
      </c>
      <c r="L1011" s="70">
        <v>144</v>
      </c>
      <c r="M1011" s="71" t="str">
        <f>VLOOKUP(A1011,'Item Master'!$A:$D,4,0)</f>
        <v>RK</v>
      </c>
      <c r="N1011" s="71">
        <f>IFERROR((VLOOKUP(M1011,'UK Freight Rate'!$B$4:$C$8,2,0)*L1011),0)</f>
        <v>14.929270154997955</v>
      </c>
    </row>
    <row r="1012" spans="1:14" x14ac:dyDescent="0.75">
      <c r="A1012" s="72" t="s">
        <v>224</v>
      </c>
      <c r="B1012" s="69" t="s">
        <v>36</v>
      </c>
      <c r="C1012" s="69" t="s">
        <v>7871</v>
      </c>
      <c r="D1012" s="69" t="s">
        <v>38</v>
      </c>
      <c r="E1012" s="69" t="s">
        <v>53</v>
      </c>
      <c r="F1012" s="69" t="s">
        <v>7870</v>
      </c>
      <c r="G1012" s="69" t="s">
        <v>135</v>
      </c>
      <c r="H1012" s="69" t="s">
        <v>136</v>
      </c>
      <c r="I1012" s="69" t="s">
        <v>127</v>
      </c>
      <c r="J1012" s="69" t="s">
        <v>128</v>
      </c>
      <c r="K1012" s="70">
        <v>576</v>
      </c>
      <c r="L1012" s="70">
        <v>576</v>
      </c>
      <c r="M1012" s="71" t="str">
        <f>VLOOKUP(A1012,'Item Master'!$A:$D,4,0)</f>
        <v>RK</v>
      </c>
      <c r="N1012" s="71">
        <f>IFERROR((VLOOKUP(M1012,'UK Freight Rate'!$B$4:$C$8,2,0)*L1012),0)</f>
        <v>59.717080619991819</v>
      </c>
    </row>
    <row r="1013" spans="1:14" x14ac:dyDescent="0.75">
      <c r="A1013" s="72" t="s">
        <v>224</v>
      </c>
      <c r="B1013" s="69" t="s">
        <v>36</v>
      </c>
      <c r="C1013" s="69" t="s">
        <v>8073</v>
      </c>
      <c r="D1013" s="69" t="s">
        <v>38</v>
      </c>
      <c r="E1013" s="69" t="s">
        <v>53</v>
      </c>
      <c r="F1013" s="69" t="s">
        <v>8072</v>
      </c>
      <c r="G1013" s="69" t="s">
        <v>4429</v>
      </c>
      <c r="H1013" s="69" t="s">
        <v>4428</v>
      </c>
      <c r="I1013" s="69" t="s">
        <v>127</v>
      </c>
      <c r="J1013" s="69" t="s">
        <v>128</v>
      </c>
      <c r="K1013" s="70">
        <v>8</v>
      </c>
      <c r="L1013" s="70">
        <v>8</v>
      </c>
      <c r="M1013" s="71" t="str">
        <f>VLOOKUP(A1013,'Item Master'!$A:$D,4,0)</f>
        <v>RK</v>
      </c>
      <c r="N1013" s="71">
        <f>IFERROR((VLOOKUP(M1013,'UK Freight Rate'!$B$4:$C$8,2,0)*L1013),0)</f>
        <v>0.82940389749988641</v>
      </c>
    </row>
    <row r="1014" spans="1:14" x14ac:dyDescent="0.75">
      <c r="A1014" s="72" t="s">
        <v>224</v>
      </c>
      <c r="B1014" s="69" t="s">
        <v>36</v>
      </c>
      <c r="C1014" s="69" t="s">
        <v>7867</v>
      </c>
      <c r="D1014" s="69" t="s">
        <v>38</v>
      </c>
      <c r="E1014" s="69" t="s">
        <v>53</v>
      </c>
      <c r="F1014" s="69" t="s">
        <v>7866</v>
      </c>
      <c r="G1014" s="69" t="s">
        <v>165</v>
      </c>
      <c r="H1014" s="69" t="s">
        <v>166</v>
      </c>
      <c r="I1014" s="69" t="s">
        <v>127</v>
      </c>
      <c r="J1014" s="69" t="s">
        <v>128</v>
      </c>
      <c r="K1014" s="70">
        <v>8</v>
      </c>
      <c r="L1014" s="70">
        <v>8</v>
      </c>
      <c r="M1014" s="71" t="str">
        <f>VLOOKUP(A1014,'Item Master'!$A:$D,4,0)</f>
        <v>RK</v>
      </c>
      <c r="N1014" s="71">
        <f>IFERROR((VLOOKUP(M1014,'UK Freight Rate'!$B$4:$C$8,2,0)*L1014),0)</f>
        <v>0.82940389749988641</v>
      </c>
    </row>
    <row r="1015" spans="1:14" x14ac:dyDescent="0.75">
      <c r="A1015" s="72" t="s">
        <v>224</v>
      </c>
      <c r="B1015" s="69" t="s">
        <v>36</v>
      </c>
      <c r="C1015" s="69" t="s">
        <v>7865</v>
      </c>
      <c r="D1015" s="69" t="s">
        <v>38</v>
      </c>
      <c r="E1015" s="69" t="s">
        <v>53</v>
      </c>
      <c r="F1015" s="69" t="s">
        <v>7864</v>
      </c>
      <c r="G1015" s="69" t="s">
        <v>4437</v>
      </c>
      <c r="H1015" s="69" t="s">
        <v>4436</v>
      </c>
      <c r="I1015" s="69" t="s">
        <v>127</v>
      </c>
      <c r="J1015" s="69" t="s">
        <v>128</v>
      </c>
      <c r="K1015" s="70">
        <v>8</v>
      </c>
      <c r="L1015" s="70">
        <v>8</v>
      </c>
      <c r="M1015" s="71" t="str">
        <f>VLOOKUP(A1015,'Item Master'!$A:$D,4,0)</f>
        <v>RK</v>
      </c>
      <c r="N1015" s="71">
        <f>IFERROR((VLOOKUP(M1015,'UK Freight Rate'!$B$4:$C$8,2,0)*L1015),0)</f>
        <v>0.82940389749988641</v>
      </c>
    </row>
    <row r="1016" spans="1:14" x14ac:dyDescent="0.75">
      <c r="A1016" s="72" t="s">
        <v>224</v>
      </c>
      <c r="B1016" s="69" t="s">
        <v>36</v>
      </c>
      <c r="C1016" s="69" t="s">
        <v>7863</v>
      </c>
      <c r="D1016" s="69" t="s">
        <v>38</v>
      </c>
      <c r="E1016" s="69" t="s">
        <v>53</v>
      </c>
      <c r="F1016" s="69" t="s">
        <v>7862</v>
      </c>
      <c r="G1016" s="69" t="s">
        <v>207</v>
      </c>
      <c r="H1016" s="69" t="s">
        <v>4706</v>
      </c>
      <c r="I1016" s="69" t="s">
        <v>127</v>
      </c>
      <c r="J1016" s="69" t="s">
        <v>128</v>
      </c>
      <c r="K1016" s="70">
        <v>96</v>
      </c>
      <c r="L1016" s="70">
        <v>96</v>
      </c>
      <c r="M1016" s="71" t="str">
        <f>VLOOKUP(A1016,'Item Master'!$A:$D,4,0)</f>
        <v>RK</v>
      </c>
      <c r="N1016" s="71">
        <f>IFERROR((VLOOKUP(M1016,'UK Freight Rate'!$B$4:$C$8,2,0)*L1016),0)</f>
        <v>9.9528467699986365</v>
      </c>
    </row>
    <row r="1017" spans="1:14" x14ac:dyDescent="0.75">
      <c r="A1017" s="72" t="s">
        <v>224</v>
      </c>
      <c r="B1017" s="69" t="s">
        <v>36</v>
      </c>
      <c r="C1017" s="69" t="s">
        <v>7861</v>
      </c>
      <c r="D1017" s="69" t="s">
        <v>38</v>
      </c>
      <c r="E1017" s="69" t="s">
        <v>53</v>
      </c>
      <c r="F1017" s="69" t="s">
        <v>7860</v>
      </c>
      <c r="G1017" s="69" t="s">
        <v>207</v>
      </c>
      <c r="H1017" s="69" t="s">
        <v>4706</v>
      </c>
      <c r="I1017" s="69" t="s">
        <v>127</v>
      </c>
      <c r="J1017" s="69" t="s">
        <v>128</v>
      </c>
      <c r="K1017" s="70">
        <v>48</v>
      </c>
      <c r="L1017" s="70">
        <v>48</v>
      </c>
      <c r="M1017" s="71" t="str">
        <f>VLOOKUP(A1017,'Item Master'!$A:$D,4,0)</f>
        <v>RK</v>
      </c>
      <c r="N1017" s="71">
        <f>IFERROR((VLOOKUP(M1017,'UK Freight Rate'!$B$4:$C$8,2,0)*L1017),0)</f>
        <v>4.9764233849993182</v>
      </c>
    </row>
    <row r="1018" spans="1:14" x14ac:dyDescent="0.75">
      <c r="A1018" s="72" t="s">
        <v>224</v>
      </c>
      <c r="B1018" s="69" t="s">
        <v>36</v>
      </c>
      <c r="C1018" s="69" t="s">
        <v>7857</v>
      </c>
      <c r="D1018" s="69" t="s">
        <v>38</v>
      </c>
      <c r="E1018" s="69" t="s">
        <v>53</v>
      </c>
      <c r="F1018" s="69" t="s">
        <v>7856</v>
      </c>
      <c r="G1018" s="69" t="s">
        <v>181</v>
      </c>
      <c r="H1018" s="69" t="s">
        <v>182</v>
      </c>
      <c r="I1018" s="69" t="s">
        <v>127</v>
      </c>
      <c r="J1018" s="69" t="s">
        <v>128</v>
      </c>
      <c r="K1018" s="70">
        <v>16</v>
      </c>
      <c r="L1018" s="70">
        <v>16</v>
      </c>
      <c r="M1018" s="71" t="str">
        <f>VLOOKUP(A1018,'Item Master'!$A:$D,4,0)</f>
        <v>RK</v>
      </c>
      <c r="N1018" s="71">
        <f>IFERROR((VLOOKUP(M1018,'UK Freight Rate'!$B$4:$C$8,2,0)*L1018),0)</f>
        <v>1.6588077949997728</v>
      </c>
    </row>
    <row r="1019" spans="1:14" x14ac:dyDescent="0.75">
      <c r="A1019" s="72" t="s">
        <v>224</v>
      </c>
      <c r="B1019" s="69" t="s">
        <v>36</v>
      </c>
      <c r="C1019" s="69" t="s">
        <v>7855</v>
      </c>
      <c r="D1019" s="69" t="s">
        <v>38</v>
      </c>
      <c r="E1019" s="69" t="s">
        <v>53</v>
      </c>
      <c r="F1019" s="69" t="s">
        <v>7854</v>
      </c>
      <c r="G1019" s="69" t="s">
        <v>126</v>
      </c>
      <c r="H1019" s="69" t="s">
        <v>4640</v>
      </c>
      <c r="I1019" s="69" t="s">
        <v>127</v>
      </c>
      <c r="J1019" s="69" t="s">
        <v>128</v>
      </c>
      <c r="K1019" s="70">
        <v>16</v>
      </c>
      <c r="L1019" s="70">
        <v>16</v>
      </c>
      <c r="M1019" s="71" t="str">
        <f>VLOOKUP(A1019,'Item Master'!$A:$D,4,0)</f>
        <v>RK</v>
      </c>
      <c r="N1019" s="71">
        <f>IFERROR((VLOOKUP(M1019,'UK Freight Rate'!$B$4:$C$8,2,0)*L1019),0)</f>
        <v>1.6588077949997728</v>
      </c>
    </row>
    <row r="1020" spans="1:14" x14ac:dyDescent="0.75">
      <c r="A1020" s="72" t="s">
        <v>224</v>
      </c>
      <c r="B1020" s="69" t="s">
        <v>36</v>
      </c>
      <c r="C1020" s="69" t="s">
        <v>7853</v>
      </c>
      <c r="D1020" s="69" t="s">
        <v>38</v>
      </c>
      <c r="E1020" s="69" t="s">
        <v>53</v>
      </c>
      <c r="F1020" s="69" t="s">
        <v>7852</v>
      </c>
      <c r="G1020" s="69" t="s">
        <v>167</v>
      </c>
      <c r="H1020" s="69" t="s">
        <v>168</v>
      </c>
      <c r="I1020" s="69" t="s">
        <v>127</v>
      </c>
      <c r="J1020" s="69" t="s">
        <v>128</v>
      </c>
      <c r="K1020" s="70">
        <v>16</v>
      </c>
      <c r="L1020" s="70">
        <v>16</v>
      </c>
      <c r="M1020" s="71" t="str">
        <f>VLOOKUP(A1020,'Item Master'!$A:$D,4,0)</f>
        <v>RK</v>
      </c>
      <c r="N1020" s="71">
        <f>IFERROR((VLOOKUP(M1020,'UK Freight Rate'!$B$4:$C$8,2,0)*L1020),0)</f>
        <v>1.6588077949997728</v>
      </c>
    </row>
    <row r="1021" spans="1:14" x14ac:dyDescent="0.75">
      <c r="A1021" s="72" t="s">
        <v>224</v>
      </c>
      <c r="B1021" s="69" t="s">
        <v>36</v>
      </c>
      <c r="C1021" s="69" t="s">
        <v>7851</v>
      </c>
      <c r="D1021" s="69" t="s">
        <v>38</v>
      </c>
      <c r="E1021" s="69" t="s">
        <v>53</v>
      </c>
      <c r="F1021" s="69" t="s">
        <v>7850</v>
      </c>
      <c r="G1021" s="69" t="s">
        <v>205</v>
      </c>
      <c r="H1021" s="69" t="s">
        <v>206</v>
      </c>
      <c r="I1021" s="69" t="s">
        <v>127</v>
      </c>
      <c r="J1021" s="69" t="s">
        <v>128</v>
      </c>
      <c r="K1021" s="70">
        <v>200</v>
      </c>
      <c r="L1021" s="70">
        <v>200</v>
      </c>
      <c r="M1021" s="71" t="str">
        <f>VLOOKUP(A1021,'Item Master'!$A:$D,4,0)</f>
        <v>RK</v>
      </c>
      <c r="N1021" s="71">
        <f>IFERROR((VLOOKUP(M1021,'UK Freight Rate'!$B$4:$C$8,2,0)*L1021),0)</f>
        <v>20.73509743749716</v>
      </c>
    </row>
    <row r="1022" spans="1:14" x14ac:dyDescent="0.75">
      <c r="A1022" s="72" t="s">
        <v>224</v>
      </c>
      <c r="B1022" s="69" t="s">
        <v>36</v>
      </c>
      <c r="C1022" s="69" t="s">
        <v>7849</v>
      </c>
      <c r="D1022" s="69" t="s">
        <v>38</v>
      </c>
      <c r="E1022" s="69" t="s">
        <v>53</v>
      </c>
      <c r="F1022" s="69" t="s">
        <v>7848</v>
      </c>
      <c r="G1022" s="69" t="s">
        <v>7242</v>
      </c>
      <c r="H1022" s="69" t="s">
        <v>7241</v>
      </c>
      <c r="I1022" s="69" t="s">
        <v>127</v>
      </c>
      <c r="J1022" s="69" t="s">
        <v>128</v>
      </c>
      <c r="K1022" s="70">
        <v>16</v>
      </c>
      <c r="L1022" s="70">
        <v>16</v>
      </c>
      <c r="M1022" s="71" t="str">
        <f>VLOOKUP(A1022,'Item Master'!$A:$D,4,0)</f>
        <v>RK</v>
      </c>
      <c r="N1022" s="71">
        <f>IFERROR((VLOOKUP(M1022,'UK Freight Rate'!$B$4:$C$8,2,0)*L1022),0)</f>
        <v>1.6588077949997728</v>
      </c>
    </row>
    <row r="1023" spans="1:14" x14ac:dyDescent="0.75">
      <c r="A1023" s="72" t="s">
        <v>224</v>
      </c>
      <c r="B1023" s="69" t="s">
        <v>36</v>
      </c>
      <c r="C1023" s="69" t="s">
        <v>7847</v>
      </c>
      <c r="D1023" s="69" t="s">
        <v>38</v>
      </c>
      <c r="E1023" s="69" t="s">
        <v>53</v>
      </c>
      <c r="F1023" s="69" t="s">
        <v>7846</v>
      </c>
      <c r="G1023" s="69" t="s">
        <v>149</v>
      </c>
      <c r="H1023" s="69" t="s">
        <v>150</v>
      </c>
      <c r="I1023" s="69" t="s">
        <v>127</v>
      </c>
      <c r="J1023" s="69" t="s">
        <v>128</v>
      </c>
      <c r="K1023" s="70">
        <v>16</v>
      </c>
      <c r="L1023" s="70">
        <v>16</v>
      </c>
      <c r="M1023" s="71" t="str">
        <f>VLOOKUP(A1023,'Item Master'!$A:$D,4,0)</f>
        <v>RK</v>
      </c>
      <c r="N1023" s="71">
        <f>IFERROR((VLOOKUP(M1023,'UK Freight Rate'!$B$4:$C$8,2,0)*L1023),0)</f>
        <v>1.6588077949997728</v>
      </c>
    </row>
    <row r="1024" spans="1:14" x14ac:dyDescent="0.75">
      <c r="A1024" s="72" t="s">
        <v>224</v>
      </c>
      <c r="B1024" s="69" t="s">
        <v>36</v>
      </c>
      <c r="C1024" s="69" t="s">
        <v>7845</v>
      </c>
      <c r="D1024" s="69" t="s">
        <v>38</v>
      </c>
      <c r="E1024" s="69" t="s">
        <v>53</v>
      </c>
      <c r="F1024" s="69" t="s">
        <v>7844</v>
      </c>
      <c r="G1024" s="69" t="s">
        <v>153</v>
      </c>
      <c r="H1024" s="69" t="s">
        <v>154</v>
      </c>
      <c r="I1024" s="69" t="s">
        <v>127</v>
      </c>
      <c r="J1024" s="69" t="s">
        <v>128</v>
      </c>
      <c r="K1024" s="70">
        <v>24</v>
      </c>
      <c r="L1024" s="70">
        <v>24</v>
      </c>
      <c r="M1024" s="71" t="str">
        <f>VLOOKUP(A1024,'Item Master'!$A:$D,4,0)</f>
        <v>RK</v>
      </c>
      <c r="N1024" s="71">
        <f>IFERROR((VLOOKUP(M1024,'UK Freight Rate'!$B$4:$C$8,2,0)*L1024),0)</f>
        <v>2.4882116924996591</v>
      </c>
    </row>
    <row r="1025" spans="1:14" x14ac:dyDescent="0.75">
      <c r="A1025" s="72" t="s">
        <v>224</v>
      </c>
      <c r="B1025" s="69" t="s">
        <v>36</v>
      </c>
      <c r="C1025" s="69" t="s">
        <v>7843</v>
      </c>
      <c r="D1025" s="69" t="s">
        <v>38</v>
      </c>
      <c r="E1025" s="69" t="s">
        <v>53</v>
      </c>
      <c r="F1025" s="69" t="s">
        <v>7842</v>
      </c>
      <c r="G1025" s="69" t="s">
        <v>177</v>
      </c>
      <c r="H1025" s="69" t="s">
        <v>178</v>
      </c>
      <c r="I1025" s="69" t="s">
        <v>127</v>
      </c>
      <c r="J1025" s="69" t="s">
        <v>128</v>
      </c>
      <c r="K1025" s="70">
        <v>24</v>
      </c>
      <c r="L1025" s="70">
        <v>24</v>
      </c>
      <c r="M1025" s="71" t="str">
        <f>VLOOKUP(A1025,'Item Master'!$A:$D,4,0)</f>
        <v>RK</v>
      </c>
      <c r="N1025" s="71">
        <f>IFERROR((VLOOKUP(M1025,'UK Freight Rate'!$B$4:$C$8,2,0)*L1025),0)</f>
        <v>2.4882116924996591</v>
      </c>
    </row>
    <row r="1026" spans="1:14" x14ac:dyDescent="0.75">
      <c r="A1026" s="72" t="s">
        <v>224</v>
      </c>
      <c r="B1026" s="69" t="s">
        <v>36</v>
      </c>
      <c r="C1026" s="69" t="s">
        <v>7841</v>
      </c>
      <c r="D1026" s="69" t="s">
        <v>38</v>
      </c>
      <c r="E1026" s="69" t="s">
        <v>53</v>
      </c>
      <c r="F1026" s="69" t="s">
        <v>7840</v>
      </c>
      <c r="G1026" s="69" t="s">
        <v>7839</v>
      </c>
      <c r="H1026" s="69" t="s">
        <v>7838</v>
      </c>
      <c r="I1026" s="69" t="s">
        <v>127</v>
      </c>
      <c r="J1026" s="69" t="s">
        <v>128</v>
      </c>
      <c r="K1026" s="70">
        <v>8</v>
      </c>
      <c r="L1026" s="70">
        <v>8</v>
      </c>
      <c r="M1026" s="71" t="str">
        <f>VLOOKUP(A1026,'Item Master'!$A:$D,4,0)</f>
        <v>RK</v>
      </c>
      <c r="N1026" s="71">
        <f>IFERROR((VLOOKUP(M1026,'UK Freight Rate'!$B$4:$C$8,2,0)*L1026),0)</f>
        <v>0.82940389749988641</v>
      </c>
    </row>
    <row r="1027" spans="1:14" x14ac:dyDescent="0.75">
      <c r="A1027" s="72" t="s">
        <v>224</v>
      </c>
      <c r="B1027" s="69" t="s">
        <v>36</v>
      </c>
      <c r="C1027" s="69" t="s">
        <v>7837</v>
      </c>
      <c r="D1027" s="69" t="s">
        <v>38</v>
      </c>
      <c r="E1027" s="69" t="s">
        <v>53</v>
      </c>
      <c r="F1027" s="69" t="s">
        <v>7836</v>
      </c>
      <c r="G1027" s="69" t="s">
        <v>214</v>
      </c>
      <c r="H1027" s="69" t="s">
        <v>215</v>
      </c>
      <c r="I1027" s="69" t="s">
        <v>127</v>
      </c>
      <c r="J1027" s="69" t="s">
        <v>128</v>
      </c>
      <c r="K1027" s="70">
        <v>16</v>
      </c>
      <c r="L1027" s="70">
        <v>16</v>
      </c>
      <c r="M1027" s="71" t="str">
        <f>VLOOKUP(A1027,'Item Master'!$A:$D,4,0)</f>
        <v>RK</v>
      </c>
      <c r="N1027" s="71">
        <f>IFERROR((VLOOKUP(M1027,'UK Freight Rate'!$B$4:$C$8,2,0)*L1027),0)</f>
        <v>1.6588077949997728</v>
      </c>
    </row>
    <row r="1028" spans="1:14" x14ac:dyDescent="0.75">
      <c r="A1028" s="72" t="s">
        <v>224</v>
      </c>
      <c r="B1028" s="69" t="s">
        <v>36</v>
      </c>
      <c r="C1028" s="69" t="s">
        <v>7835</v>
      </c>
      <c r="D1028" s="69" t="s">
        <v>38</v>
      </c>
      <c r="E1028" s="69" t="s">
        <v>53</v>
      </c>
      <c r="F1028" s="69" t="s">
        <v>7834</v>
      </c>
      <c r="G1028" s="69" t="s">
        <v>7833</v>
      </c>
      <c r="H1028" s="69" t="s">
        <v>7832</v>
      </c>
      <c r="I1028" s="69" t="s">
        <v>127</v>
      </c>
      <c r="J1028" s="69" t="s">
        <v>128</v>
      </c>
      <c r="K1028" s="70">
        <v>192</v>
      </c>
      <c r="L1028" s="70">
        <v>192</v>
      </c>
      <c r="M1028" s="71" t="str">
        <f>VLOOKUP(A1028,'Item Master'!$A:$D,4,0)</f>
        <v>RK</v>
      </c>
      <c r="N1028" s="71">
        <f>IFERROR((VLOOKUP(M1028,'UK Freight Rate'!$B$4:$C$8,2,0)*L1028),0)</f>
        <v>19.905693539997273</v>
      </c>
    </row>
    <row r="1029" spans="1:14" x14ac:dyDescent="0.75">
      <c r="A1029" s="72" t="s">
        <v>224</v>
      </c>
      <c r="B1029" s="69" t="s">
        <v>36</v>
      </c>
      <c r="C1029" s="69" t="s">
        <v>7831</v>
      </c>
      <c r="D1029" s="69" t="s">
        <v>38</v>
      </c>
      <c r="E1029" s="69" t="s">
        <v>53</v>
      </c>
      <c r="F1029" s="69" t="s">
        <v>7830</v>
      </c>
      <c r="G1029" s="69" t="s">
        <v>179</v>
      </c>
      <c r="H1029" s="69" t="s">
        <v>180</v>
      </c>
      <c r="I1029" s="69" t="s">
        <v>127</v>
      </c>
      <c r="J1029" s="69" t="s">
        <v>128</v>
      </c>
      <c r="K1029" s="70">
        <v>8</v>
      </c>
      <c r="L1029" s="70">
        <v>8</v>
      </c>
      <c r="M1029" s="71" t="str">
        <f>VLOOKUP(A1029,'Item Master'!$A:$D,4,0)</f>
        <v>RK</v>
      </c>
      <c r="N1029" s="71">
        <f>IFERROR((VLOOKUP(M1029,'UK Freight Rate'!$B$4:$C$8,2,0)*L1029),0)</f>
        <v>0.82940389749988641</v>
      </c>
    </row>
    <row r="1030" spans="1:14" x14ac:dyDescent="0.75">
      <c r="A1030" s="72" t="s">
        <v>224</v>
      </c>
      <c r="B1030" s="69" t="s">
        <v>36</v>
      </c>
      <c r="C1030" s="69" t="s">
        <v>7827</v>
      </c>
      <c r="D1030" s="69" t="s">
        <v>38</v>
      </c>
      <c r="E1030" s="69" t="s">
        <v>53</v>
      </c>
      <c r="F1030" s="69" t="s">
        <v>7826</v>
      </c>
      <c r="G1030" s="69" t="s">
        <v>159</v>
      </c>
      <c r="H1030" s="69" t="s">
        <v>160</v>
      </c>
      <c r="I1030" s="69" t="s">
        <v>127</v>
      </c>
      <c r="J1030" s="69" t="s">
        <v>128</v>
      </c>
      <c r="K1030" s="70">
        <v>16</v>
      </c>
      <c r="L1030" s="70">
        <v>16</v>
      </c>
      <c r="M1030" s="71" t="str">
        <f>VLOOKUP(A1030,'Item Master'!$A:$D,4,0)</f>
        <v>RK</v>
      </c>
      <c r="N1030" s="71">
        <f>IFERROR((VLOOKUP(M1030,'UK Freight Rate'!$B$4:$C$8,2,0)*L1030),0)</f>
        <v>1.6588077949997728</v>
      </c>
    </row>
    <row r="1031" spans="1:14" x14ac:dyDescent="0.75">
      <c r="A1031" s="72" t="s">
        <v>224</v>
      </c>
      <c r="B1031" s="69" t="s">
        <v>36</v>
      </c>
      <c r="C1031" s="69" t="s">
        <v>7825</v>
      </c>
      <c r="D1031" s="69" t="s">
        <v>38</v>
      </c>
      <c r="E1031" s="69" t="s">
        <v>53</v>
      </c>
      <c r="F1031" s="69" t="s">
        <v>7824</v>
      </c>
      <c r="G1031" s="69" t="s">
        <v>147</v>
      </c>
      <c r="H1031" s="69" t="s">
        <v>148</v>
      </c>
      <c r="I1031" s="69" t="s">
        <v>127</v>
      </c>
      <c r="J1031" s="69" t="s">
        <v>128</v>
      </c>
      <c r="K1031" s="70">
        <v>912</v>
      </c>
      <c r="L1031" s="70">
        <v>912</v>
      </c>
      <c r="M1031" s="71" t="str">
        <f>VLOOKUP(A1031,'Item Master'!$A:$D,4,0)</f>
        <v>RK</v>
      </c>
      <c r="N1031" s="71">
        <f>IFERROR((VLOOKUP(M1031,'UK Freight Rate'!$B$4:$C$8,2,0)*L1031),0)</f>
        <v>94.552044314987057</v>
      </c>
    </row>
    <row r="1032" spans="1:14" x14ac:dyDescent="0.75">
      <c r="A1032" s="72" t="s">
        <v>224</v>
      </c>
      <c r="B1032" s="69" t="s">
        <v>36</v>
      </c>
      <c r="C1032" s="69" t="s">
        <v>7823</v>
      </c>
      <c r="D1032" s="69" t="s">
        <v>38</v>
      </c>
      <c r="E1032" s="69" t="s">
        <v>53</v>
      </c>
      <c r="F1032" s="69" t="s">
        <v>7822</v>
      </c>
      <c r="G1032" s="69" t="s">
        <v>183</v>
      </c>
      <c r="H1032" s="69" t="s">
        <v>184</v>
      </c>
      <c r="I1032" s="69" t="s">
        <v>127</v>
      </c>
      <c r="J1032" s="69" t="s">
        <v>128</v>
      </c>
      <c r="K1032" s="70">
        <v>24</v>
      </c>
      <c r="L1032" s="70">
        <v>24</v>
      </c>
      <c r="M1032" s="71" t="str">
        <f>VLOOKUP(A1032,'Item Master'!$A:$D,4,0)</f>
        <v>RK</v>
      </c>
      <c r="N1032" s="71">
        <f>IFERROR((VLOOKUP(M1032,'UK Freight Rate'!$B$4:$C$8,2,0)*L1032),0)</f>
        <v>2.4882116924996591</v>
      </c>
    </row>
    <row r="1033" spans="1:14" x14ac:dyDescent="0.75">
      <c r="A1033" s="72" t="s">
        <v>224</v>
      </c>
      <c r="B1033" s="69" t="s">
        <v>36</v>
      </c>
      <c r="C1033" s="69" t="s">
        <v>7821</v>
      </c>
      <c r="D1033" s="69" t="s">
        <v>38</v>
      </c>
      <c r="E1033" s="69" t="s">
        <v>53</v>
      </c>
      <c r="F1033" s="69" t="s">
        <v>7820</v>
      </c>
      <c r="G1033" s="69" t="s">
        <v>4437</v>
      </c>
      <c r="H1033" s="69" t="s">
        <v>4436</v>
      </c>
      <c r="I1033" s="69" t="s">
        <v>127</v>
      </c>
      <c r="J1033" s="69" t="s">
        <v>128</v>
      </c>
      <c r="K1033" s="70">
        <v>8</v>
      </c>
      <c r="L1033" s="70">
        <v>8</v>
      </c>
      <c r="M1033" s="71" t="str">
        <f>VLOOKUP(A1033,'Item Master'!$A:$D,4,0)</f>
        <v>RK</v>
      </c>
      <c r="N1033" s="71">
        <f>IFERROR((VLOOKUP(M1033,'UK Freight Rate'!$B$4:$C$8,2,0)*L1033),0)</f>
        <v>0.82940389749988641</v>
      </c>
    </row>
    <row r="1034" spans="1:14" x14ac:dyDescent="0.75">
      <c r="A1034" s="72" t="s">
        <v>224</v>
      </c>
      <c r="B1034" s="69" t="s">
        <v>36</v>
      </c>
      <c r="C1034" s="69" t="s">
        <v>7819</v>
      </c>
      <c r="D1034" s="69" t="s">
        <v>38</v>
      </c>
      <c r="E1034" s="69" t="s">
        <v>53</v>
      </c>
      <c r="F1034" s="69" t="s">
        <v>7818</v>
      </c>
      <c r="G1034" s="69" t="s">
        <v>159</v>
      </c>
      <c r="H1034" s="69" t="s">
        <v>160</v>
      </c>
      <c r="I1034" s="69" t="s">
        <v>127</v>
      </c>
      <c r="J1034" s="69" t="s">
        <v>128</v>
      </c>
      <c r="K1034" s="70">
        <v>16</v>
      </c>
      <c r="L1034" s="70">
        <v>16</v>
      </c>
      <c r="M1034" s="71" t="str">
        <f>VLOOKUP(A1034,'Item Master'!$A:$D,4,0)</f>
        <v>RK</v>
      </c>
      <c r="N1034" s="71">
        <f>IFERROR((VLOOKUP(M1034,'UK Freight Rate'!$B$4:$C$8,2,0)*L1034),0)</f>
        <v>1.6588077949997728</v>
      </c>
    </row>
    <row r="1035" spans="1:14" x14ac:dyDescent="0.75">
      <c r="A1035" s="72" t="s">
        <v>224</v>
      </c>
      <c r="B1035" s="69" t="s">
        <v>36</v>
      </c>
      <c r="C1035" s="69" t="s">
        <v>7815</v>
      </c>
      <c r="D1035" s="69" t="s">
        <v>38</v>
      </c>
      <c r="E1035" s="69" t="s">
        <v>53</v>
      </c>
      <c r="F1035" s="69" t="s">
        <v>7814</v>
      </c>
      <c r="G1035" s="69" t="s">
        <v>4429</v>
      </c>
      <c r="H1035" s="69" t="s">
        <v>4428</v>
      </c>
      <c r="I1035" s="69" t="s">
        <v>127</v>
      </c>
      <c r="J1035" s="69" t="s">
        <v>128</v>
      </c>
      <c r="K1035" s="70">
        <v>16</v>
      </c>
      <c r="L1035" s="70">
        <v>16</v>
      </c>
      <c r="M1035" s="71" t="str">
        <f>VLOOKUP(A1035,'Item Master'!$A:$D,4,0)</f>
        <v>RK</v>
      </c>
      <c r="N1035" s="71">
        <f>IFERROR((VLOOKUP(M1035,'UK Freight Rate'!$B$4:$C$8,2,0)*L1035),0)</f>
        <v>1.6588077949997728</v>
      </c>
    </row>
    <row r="1036" spans="1:14" x14ac:dyDescent="0.75">
      <c r="A1036" s="72" t="s">
        <v>224</v>
      </c>
      <c r="B1036" s="69" t="s">
        <v>36</v>
      </c>
      <c r="C1036" s="69" t="s">
        <v>7813</v>
      </c>
      <c r="D1036" s="69" t="s">
        <v>38</v>
      </c>
      <c r="E1036" s="69" t="s">
        <v>53</v>
      </c>
      <c r="F1036" s="69" t="s">
        <v>7812</v>
      </c>
      <c r="G1036" s="69" t="s">
        <v>129</v>
      </c>
      <c r="H1036" s="69" t="s">
        <v>130</v>
      </c>
      <c r="I1036" s="69" t="s">
        <v>127</v>
      </c>
      <c r="J1036" s="69" t="s">
        <v>128</v>
      </c>
      <c r="K1036" s="70">
        <v>96</v>
      </c>
      <c r="L1036" s="70">
        <v>96</v>
      </c>
      <c r="M1036" s="71" t="str">
        <f>VLOOKUP(A1036,'Item Master'!$A:$D,4,0)</f>
        <v>RK</v>
      </c>
      <c r="N1036" s="71">
        <f>IFERROR((VLOOKUP(M1036,'UK Freight Rate'!$B$4:$C$8,2,0)*L1036),0)</f>
        <v>9.9528467699986365</v>
      </c>
    </row>
    <row r="1037" spans="1:14" x14ac:dyDescent="0.75">
      <c r="A1037" s="72" t="s">
        <v>224</v>
      </c>
      <c r="B1037" s="69" t="s">
        <v>36</v>
      </c>
      <c r="C1037" s="69" t="s">
        <v>7811</v>
      </c>
      <c r="D1037" s="69" t="s">
        <v>38</v>
      </c>
      <c r="E1037" s="69" t="s">
        <v>53</v>
      </c>
      <c r="F1037" s="69" t="s">
        <v>7810</v>
      </c>
      <c r="G1037" s="69" t="s">
        <v>165</v>
      </c>
      <c r="H1037" s="69" t="s">
        <v>166</v>
      </c>
      <c r="I1037" s="69" t="s">
        <v>127</v>
      </c>
      <c r="J1037" s="69" t="s">
        <v>128</v>
      </c>
      <c r="K1037" s="70">
        <v>16</v>
      </c>
      <c r="L1037" s="70">
        <v>16</v>
      </c>
      <c r="M1037" s="71" t="str">
        <f>VLOOKUP(A1037,'Item Master'!$A:$D,4,0)</f>
        <v>RK</v>
      </c>
      <c r="N1037" s="71">
        <f>IFERROR((VLOOKUP(M1037,'UK Freight Rate'!$B$4:$C$8,2,0)*L1037),0)</f>
        <v>1.6588077949997728</v>
      </c>
    </row>
    <row r="1038" spans="1:14" x14ac:dyDescent="0.75">
      <c r="A1038" s="72" t="s">
        <v>224</v>
      </c>
      <c r="B1038" s="69" t="s">
        <v>36</v>
      </c>
      <c r="C1038" s="69" t="s">
        <v>8013</v>
      </c>
      <c r="D1038" s="69" t="s">
        <v>38</v>
      </c>
      <c r="E1038" s="69" t="s">
        <v>53</v>
      </c>
      <c r="F1038" s="69" t="s">
        <v>8012</v>
      </c>
      <c r="G1038" s="69" t="s">
        <v>4648</v>
      </c>
      <c r="H1038" s="69" t="s">
        <v>4647</v>
      </c>
      <c r="I1038" s="69" t="s">
        <v>127</v>
      </c>
      <c r="J1038" s="69" t="s">
        <v>128</v>
      </c>
      <c r="K1038" s="70">
        <v>72</v>
      </c>
      <c r="L1038" s="70">
        <v>72</v>
      </c>
      <c r="M1038" s="71" t="str">
        <f>VLOOKUP(A1038,'Item Master'!$A:$D,4,0)</f>
        <v>RK</v>
      </c>
      <c r="N1038" s="71">
        <f>IFERROR((VLOOKUP(M1038,'UK Freight Rate'!$B$4:$C$8,2,0)*L1038),0)</f>
        <v>7.4646350774989774</v>
      </c>
    </row>
    <row r="1039" spans="1:14" x14ac:dyDescent="0.75">
      <c r="A1039" s="72" t="s">
        <v>224</v>
      </c>
      <c r="B1039" s="69" t="s">
        <v>36</v>
      </c>
      <c r="C1039" s="69" t="s">
        <v>7809</v>
      </c>
      <c r="D1039" s="69" t="s">
        <v>38</v>
      </c>
      <c r="E1039" s="69" t="s">
        <v>53</v>
      </c>
      <c r="F1039" s="69" t="s">
        <v>7808</v>
      </c>
      <c r="G1039" s="69" t="s">
        <v>7434</v>
      </c>
      <c r="H1039" s="69" t="s">
        <v>7433</v>
      </c>
      <c r="I1039" s="69" t="s">
        <v>127</v>
      </c>
      <c r="J1039" s="69" t="s">
        <v>128</v>
      </c>
      <c r="K1039" s="70">
        <v>8</v>
      </c>
      <c r="L1039" s="70">
        <v>8</v>
      </c>
      <c r="M1039" s="71" t="str">
        <f>VLOOKUP(A1039,'Item Master'!$A:$D,4,0)</f>
        <v>RK</v>
      </c>
      <c r="N1039" s="71">
        <f>IFERROR((VLOOKUP(M1039,'UK Freight Rate'!$B$4:$C$8,2,0)*L1039),0)</f>
        <v>0.82940389749988641</v>
      </c>
    </row>
    <row r="1040" spans="1:14" x14ac:dyDescent="0.75">
      <c r="A1040" s="72" t="s">
        <v>224</v>
      </c>
      <c r="B1040" s="69" t="s">
        <v>36</v>
      </c>
      <c r="C1040" s="69" t="s">
        <v>7807</v>
      </c>
      <c r="D1040" s="69" t="s">
        <v>38</v>
      </c>
      <c r="E1040" s="69" t="s">
        <v>53</v>
      </c>
      <c r="F1040" s="69" t="s">
        <v>7806</v>
      </c>
      <c r="G1040" s="69" t="s">
        <v>4852</v>
      </c>
      <c r="H1040" s="69" t="s">
        <v>4851</v>
      </c>
      <c r="I1040" s="69" t="s">
        <v>127</v>
      </c>
      <c r="J1040" s="69" t="s">
        <v>128</v>
      </c>
      <c r="K1040" s="70">
        <v>16</v>
      </c>
      <c r="L1040" s="70">
        <v>16</v>
      </c>
      <c r="M1040" s="71" t="str">
        <f>VLOOKUP(A1040,'Item Master'!$A:$D,4,0)</f>
        <v>RK</v>
      </c>
      <c r="N1040" s="71">
        <f>IFERROR((VLOOKUP(M1040,'UK Freight Rate'!$B$4:$C$8,2,0)*L1040),0)</f>
        <v>1.6588077949997728</v>
      </c>
    </row>
    <row r="1041" spans="1:14" x14ac:dyDescent="0.75">
      <c r="A1041" s="72" t="s">
        <v>224</v>
      </c>
      <c r="B1041" s="69" t="s">
        <v>36</v>
      </c>
      <c r="C1041" s="69" t="s">
        <v>8011</v>
      </c>
      <c r="D1041" s="69" t="s">
        <v>38</v>
      </c>
      <c r="E1041" s="69" t="s">
        <v>53</v>
      </c>
      <c r="F1041" s="69" t="s">
        <v>8010</v>
      </c>
      <c r="G1041" s="69" t="s">
        <v>210</v>
      </c>
      <c r="H1041" s="69" t="s">
        <v>211</v>
      </c>
      <c r="I1041" s="69" t="s">
        <v>127</v>
      </c>
      <c r="J1041" s="69" t="s">
        <v>128</v>
      </c>
      <c r="K1041" s="70">
        <v>8</v>
      </c>
      <c r="L1041" s="70">
        <v>8</v>
      </c>
      <c r="M1041" s="71" t="str">
        <f>VLOOKUP(A1041,'Item Master'!$A:$D,4,0)</f>
        <v>RK</v>
      </c>
      <c r="N1041" s="71">
        <f>IFERROR((VLOOKUP(M1041,'UK Freight Rate'!$B$4:$C$8,2,0)*L1041),0)</f>
        <v>0.82940389749988641</v>
      </c>
    </row>
    <row r="1042" spans="1:14" x14ac:dyDescent="0.75">
      <c r="A1042" s="72" t="s">
        <v>224</v>
      </c>
      <c r="B1042" s="69" t="s">
        <v>36</v>
      </c>
      <c r="C1042" s="69" t="s">
        <v>8071</v>
      </c>
      <c r="D1042" s="69" t="s">
        <v>38</v>
      </c>
      <c r="E1042" s="69" t="s">
        <v>53</v>
      </c>
      <c r="F1042" s="69" t="s">
        <v>8070</v>
      </c>
      <c r="G1042" s="69" t="s">
        <v>4463</v>
      </c>
      <c r="H1042" s="69" t="s">
        <v>4462</v>
      </c>
      <c r="I1042" s="69" t="s">
        <v>127</v>
      </c>
      <c r="J1042" s="69" t="s">
        <v>128</v>
      </c>
      <c r="K1042" s="70">
        <v>16</v>
      </c>
      <c r="L1042" s="70">
        <v>16</v>
      </c>
      <c r="M1042" s="71" t="str">
        <f>VLOOKUP(A1042,'Item Master'!$A:$D,4,0)</f>
        <v>RK</v>
      </c>
      <c r="N1042" s="71">
        <f>IFERROR((VLOOKUP(M1042,'UK Freight Rate'!$B$4:$C$8,2,0)*L1042),0)</f>
        <v>1.6588077949997728</v>
      </c>
    </row>
    <row r="1043" spans="1:14" x14ac:dyDescent="0.75">
      <c r="A1043" s="72" t="s">
        <v>224</v>
      </c>
      <c r="B1043" s="69" t="s">
        <v>36</v>
      </c>
      <c r="C1043" s="69" t="s">
        <v>8009</v>
      </c>
      <c r="D1043" s="69" t="s">
        <v>38</v>
      </c>
      <c r="E1043" s="69" t="s">
        <v>53</v>
      </c>
      <c r="F1043" s="69" t="s">
        <v>8008</v>
      </c>
      <c r="G1043" s="69" t="s">
        <v>4475</v>
      </c>
      <c r="H1043" s="69" t="s">
        <v>4474</v>
      </c>
      <c r="I1043" s="69" t="s">
        <v>127</v>
      </c>
      <c r="J1043" s="69" t="s">
        <v>128</v>
      </c>
      <c r="K1043" s="70">
        <v>8</v>
      </c>
      <c r="L1043" s="70">
        <v>8</v>
      </c>
      <c r="M1043" s="71" t="str">
        <f>VLOOKUP(A1043,'Item Master'!$A:$D,4,0)</f>
        <v>RK</v>
      </c>
      <c r="N1043" s="71">
        <f>IFERROR((VLOOKUP(M1043,'UK Freight Rate'!$B$4:$C$8,2,0)*L1043),0)</f>
        <v>0.82940389749988641</v>
      </c>
    </row>
    <row r="1044" spans="1:14" x14ac:dyDescent="0.75">
      <c r="A1044" s="72" t="s">
        <v>224</v>
      </c>
      <c r="B1044" s="69" t="s">
        <v>36</v>
      </c>
      <c r="C1044" s="69" t="s">
        <v>7797</v>
      </c>
      <c r="D1044" s="69" t="s">
        <v>38</v>
      </c>
      <c r="E1044" s="69" t="s">
        <v>53</v>
      </c>
      <c r="F1044" s="69" t="s">
        <v>7796</v>
      </c>
      <c r="G1044" s="69" t="s">
        <v>7322</v>
      </c>
      <c r="H1044" s="69" t="s">
        <v>7321</v>
      </c>
      <c r="I1044" s="69" t="s">
        <v>127</v>
      </c>
      <c r="J1044" s="69" t="s">
        <v>128</v>
      </c>
      <c r="K1044" s="70">
        <v>8</v>
      </c>
      <c r="L1044" s="70">
        <v>8</v>
      </c>
      <c r="M1044" s="71" t="str">
        <f>VLOOKUP(A1044,'Item Master'!$A:$D,4,0)</f>
        <v>RK</v>
      </c>
      <c r="N1044" s="71">
        <f>IFERROR((VLOOKUP(M1044,'UK Freight Rate'!$B$4:$C$8,2,0)*L1044),0)</f>
        <v>0.82940389749988641</v>
      </c>
    </row>
    <row r="1045" spans="1:14" x14ac:dyDescent="0.75">
      <c r="A1045" s="72" t="s">
        <v>224</v>
      </c>
      <c r="B1045" s="69" t="s">
        <v>36</v>
      </c>
      <c r="C1045" s="69" t="s">
        <v>7795</v>
      </c>
      <c r="D1045" s="69" t="s">
        <v>38</v>
      </c>
      <c r="E1045" s="69" t="s">
        <v>53</v>
      </c>
      <c r="F1045" s="69" t="s">
        <v>7794</v>
      </c>
      <c r="G1045" s="69" t="s">
        <v>193</v>
      </c>
      <c r="H1045" s="69" t="s">
        <v>194</v>
      </c>
      <c r="I1045" s="69" t="s">
        <v>127</v>
      </c>
      <c r="J1045" s="69" t="s">
        <v>128</v>
      </c>
      <c r="K1045" s="70">
        <v>24</v>
      </c>
      <c r="L1045" s="70">
        <v>24</v>
      </c>
      <c r="M1045" s="71" t="str">
        <f>VLOOKUP(A1045,'Item Master'!$A:$D,4,0)</f>
        <v>RK</v>
      </c>
      <c r="N1045" s="71">
        <f>IFERROR((VLOOKUP(M1045,'UK Freight Rate'!$B$4:$C$8,2,0)*L1045),0)</f>
        <v>2.4882116924996591</v>
      </c>
    </row>
    <row r="1046" spans="1:14" x14ac:dyDescent="0.75">
      <c r="A1046" s="72" t="s">
        <v>224</v>
      </c>
      <c r="B1046" s="69" t="s">
        <v>36</v>
      </c>
      <c r="C1046" s="69" t="s">
        <v>8108</v>
      </c>
      <c r="D1046" s="69" t="s">
        <v>38</v>
      </c>
      <c r="E1046" s="69" t="s">
        <v>53</v>
      </c>
      <c r="F1046" s="69" t="s">
        <v>7792</v>
      </c>
      <c r="G1046" s="69" t="s">
        <v>7094</v>
      </c>
      <c r="H1046" s="69" t="s">
        <v>7093</v>
      </c>
      <c r="I1046" s="69" t="s">
        <v>127</v>
      </c>
      <c r="J1046" s="69" t="s">
        <v>128</v>
      </c>
      <c r="K1046" s="70">
        <v>16</v>
      </c>
      <c r="L1046" s="70">
        <v>16</v>
      </c>
      <c r="M1046" s="71" t="str">
        <f>VLOOKUP(A1046,'Item Master'!$A:$D,4,0)</f>
        <v>RK</v>
      </c>
      <c r="N1046" s="71">
        <f>IFERROR((VLOOKUP(M1046,'UK Freight Rate'!$B$4:$C$8,2,0)*L1046),0)</f>
        <v>1.6588077949997728</v>
      </c>
    </row>
    <row r="1047" spans="1:14" x14ac:dyDescent="0.75">
      <c r="A1047" s="72" t="s">
        <v>224</v>
      </c>
      <c r="B1047" s="69" t="s">
        <v>36</v>
      </c>
      <c r="C1047" s="69" t="s">
        <v>7791</v>
      </c>
      <c r="D1047" s="69" t="s">
        <v>38</v>
      </c>
      <c r="E1047" s="69" t="s">
        <v>53</v>
      </c>
      <c r="F1047" s="69" t="s">
        <v>7790</v>
      </c>
      <c r="G1047" s="69" t="s">
        <v>208</v>
      </c>
      <c r="H1047" s="69" t="s">
        <v>209</v>
      </c>
      <c r="I1047" s="69" t="s">
        <v>127</v>
      </c>
      <c r="J1047" s="69" t="s">
        <v>128</v>
      </c>
      <c r="K1047" s="70">
        <v>1248</v>
      </c>
      <c r="L1047" s="70">
        <v>1248</v>
      </c>
      <c r="M1047" s="71" t="str">
        <f>VLOOKUP(A1047,'Item Master'!$A:$D,4,0)</f>
        <v>RK</v>
      </c>
      <c r="N1047" s="71">
        <f>IFERROR((VLOOKUP(M1047,'UK Freight Rate'!$B$4:$C$8,2,0)*L1047),0)</f>
        <v>129.38700800998228</v>
      </c>
    </row>
    <row r="1048" spans="1:14" x14ac:dyDescent="0.75">
      <c r="A1048" s="72" t="s">
        <v>224</v>
      </c>
      <c r="B1048" s="69" t="s">
        <v>36</v>
      </c>
      <c r="C1048" s="69" t="s">
        <v>7789</v>
      </c>
      <c r="D1048" s="69" t="s">
        <v>38</v>
      </c>
      <c r="E1048" s="69" t="s">
        <v>53</v>
      </c>
      <c r="F1048" s="69" t="s">
        <v>7788</v>
      </c>
      <c r="G1048" s="69" t="s">
        <v>139</v>
      </c>
      <c r="H1048" s="69" t="s">
        <v>140</v>
      </c>
      <c r="I1048" s="69" t="s">
        <v>127</v>
      </c>
      <c r="J1048" s="69" t="s">
        <v>128</v>
      </c>
      <c r="K1048" s="70">
        <v>24</v>
      </c>
      <c r="L1048" s="70">
        <v>24</v>
      </c>
      <c r="M1048" s="71" t="str">
        <f>VLOOKUP(A1048,'Item Master'!$A:$D,4,0)</f>
        <v>RK</v>
      </c>
      <c r="N1048" s="71">
        <f>IFERROR((VLOOKUP(M1048,'UK Freight Rate'!$B$4:$C$8,2,0)*L1048),0)</f>
        <v>2.4882116924996591</v>
      </c>
    </row>
    <row r="1049" spans="1:14" x14ac:dyDescent="0.75">
      <c r="A1049" s="72" t="s">
        <v>224</v>
      </c>
      <c r="B1049" s="69" t="s">
        <v>36</v>
      </c>
      <c r="C1049" s="69" t="s">
        <v>7787</v>
      </c>
      <c r="D1049" s="69" t="s">
        <v>38</v>
      </c>
      <c r="E1049" s="69" t="s">
        <v>53</v>
      </c>
      <c r="F1049" s="69" t="s">
        <v>7786</v>
      </c>
      <c r="G1049" s="69" t="s">
        <v>159</v>
      </c>
      <c r="H1049" s="69" t="s">
        <v>160</v>
      </c>
      <c r="I1049" s="69" t="s">
        <v>127</v>
      </c>
      <c r="J1049" s="69" t="s">
        <v>128</v>
      </c>
      <c r="K1049" s="70">
        <v>24</v>
      </c>
      <c r="L1049" s="70">
        <v>24</v>
      </c>
      <c r="M1049" s="71" t="str">
        <f>VLOOKUP(A1049,'Item Master'!$A:$D,4,0)</f>
        <v>RK</v>
      </c>
      <c r="N1049" s="71">
        <f>IFERROR((VLOOKUP(M1049,'UK Freight Rate'!$B$4:$C$8,2,0)*L1049),0)</f>
        <v>2.4882116924996591</v>
      </c>
    </row>
    <row r="1050" spans="1:14" x14ac:dyDescent="0.75">
      <c r="A1050" s="72" t="s">
        <v>224</v>
      </c>
      <c r="B1050" s="69" t="s">
        <v>36</v>
      </c>
      <c r="C1050" s="69" t="s">
        <v>7785</v>
      </c>
      <c r="D1050" s="69" t="s">
        <v>38</v>
      </c>
      <c r="E1050" s="69" t="s">
        <v>53</v>
      </c>
      <c r="F1050" s="69" t="s">
        <v>7784</v>
      </c>
      <c r="G1050" s="69" t="s">
        <v>4425</v>
      </c>
      <c r="H1050" s="69" t="s">
        <v>4424</v>
      </c>
      <c r="I1050" s="69" t="s">
        <v>127</v>
      </c>
      <c r="J1050" s="69" t="s">
        <v>128</v>
      </c>
      <c r="K1050" s="70">
        <v>8</v>
      </c>
      <c r="L1050" s="70">
        <v>8</v>
      </c>
      <c r="M1050" s="71" t="str">
        <f>VLOOKUP(A1050,'Item Master'!$A:$D,4,0)</f>
        <v>RK</v>
      </c>
      <c r="N1050" s="71">
        <f>IFERROR((VLOOKUP(M1050,'UK Freight Rate'!$B$4:$C$8,2,0)*L1050),0)</f>
        <v>0.82940389749988641</v>
      </c>
    </row>
    <row r="1051" spans="1:14" x14ac:dyDescent="0.75">
      <c r="A1051" s="72" t="s">
        <v>224</v>
      </c>
      <c r="B1051" s="69" t="s">
        <v>36</v>
      </c>
      <c r="C1051" s="69" t="s">
        <v>7781</v>
      </c>
      <c r="D1051" s="69" t="s">
        <v>38</v>
      </c>
      <c r="E1051" s="69" t="s">
        <v>53</v>
      </c>
      <c r="F1051" s="69" t="s">
        <v>7780</v>
      </c>
      <c r="G1051" s="69" t="s">
        <v>126</v>
      </c>
      <c r="H1051" s="69" t="s">
        <v>4640</v>
      </c>
      <c r="I1051" s="69" t="s">
        <v>127</v>
      </c>
      <c r="J1051" s="69" t="s">
        <v>128</v>
      </c>
      <c r="K1051" s="70">
        <v>40</v>
      </c>
      <c r="L1051" s="70">
        <v>40</v>
      </c>
      <c r="M1051" s="71" t="str">
        <f>VLOOKUP(A1051,'Item Master'!$A:$D,4,0)</f>
        <v>RK</v>
      </c>
      <c r="N1051" s="71">
        <f>IFERROR((VLOOKUP(M1051,'UK Freight Rate'!$B$4:$C$8,2,0)*L1051),0)</f>
        <v>4.1470194874994322</v>
      </c>
    </row>
    <row r="1052" spans="1:14" x14ac:dyDescent="0.75">
      <c r="A1052" s="72" t="s">
        <v>224</v>
      </c>
      <c r="B1052" s="69" t="s">
        <v>36</v>
      </c>
      <c r="C1052" s="69" t="s">
        <v>7779</v>
      </c>
      <c r="D1052" s="69" t="s">
        <v>38</v>
      </c>
      <c r="E1052" s="69" t="s">
        <v>53</v>
      </c>
      <c r="F1052" s="69" t="s">
        <v>7778</v>
      </c>
      <c r="G1052" s="69" t="s">
        <v>137</v>
      </c>
      <c r="H1052" s="69" t="s">
        <v>138</v>
      </c>
      <c r="I1052" s="69" t="s">
        <v>127</v>
      </c>
      <c r="J1052" s="69" t="s">
        <v>128</v>
      </c>
      <c r="K1052" s="70">
        <v>144</v>
      </c>
      <c r="L1052" s="70">
        <v>144</v>
      </c>
      <c r="M1052" s="71" t="str">
        <f>VLOOKUP(A1052,'Item Master'!$A:$D,4,0)</f>
        <v>RK</v>
      </c>
      <c r="N1052" s="71">
        <f>IFERROR((VLOOKUP(M1052,'UK Freight Rate'!$B$4:$C$8,2,0)*L1052),0)</f>
        <v>14.929270154997955</v>
      </c>
    </row>
    <row r="1053" spans="1:14" x14ac:dyDescent="0.75">
      <c r="A1053" s="72" t="s">
        <v>224</v>
      </c>
      <c r="B1053" s="69" t="s">
        <v>36</v>
      </c>
      <c r="C1053" s="69" t="s">
        <v>8069</v>
      </c>
      <c r="D1053" s="69" t="s">
        <v>38</v>
      </c>
      <c r="E1053" s="69" t="s">
        <v>53</v>
      </c>
      <c r="F1053" s="69" t="s">
        <v>8068</v>
      </c>
      <c r="G1053" s="69" t="s">
        <v>4764</v>
      </c>
      <c r="H1053" s="69" t="s">
        <v>4763</v>
      </c>
      <c r="I1053" s="69" t="s">
        <v>127</v>
      </c>
      <c r="J1053" s="69" t="s">
        <v>128</v>
      </c>
      <c r="K1053" s="70">
        <v>40</v>
      </c>
      <c r="L1053" s="70">
        <v>40</v>
      </c>
      <c r="M1053" s="71" t="str">
        <f>VLOOKUP(A1053,'Item Master'!$A:$D,4,0)</f>
        <v>RK</v>
      </c>
      <c r="N1053" s="71">
        <f>IFERROR((VLOOKUP(M1053,'UK Freight Rate'!$B$4:$C$8,2,0)*L1053),0)</f>
        <v>4.1470194874994322</v>
      </c>
    </row>
    <row r="1054" spans="1:14" x14ac:dyDescent="0.75">
      <c r="A1054" s="72" t="s">
        <v>224</v>
      </c>
      <c r="B1054" s="69" t="s">
        <v>36</v>
      </c>
      <c r="C1054" s="69" t="s">
        <v>7777</v>
      </c>
      <c r="D1054" s="69" t="s">
        <v>38</v>
      </c>
      <c r="E1054" s="69" t="s">
        <v>53</v>
      </c>
      <c r="F1054" s="69" t="s">
        <v>7776</v>
      </c>
      <c r="G1054" s="69" t="s">
        <v>6992</v>
      </c>
      <c r="H1054" s="69" t="s">
        <v>6991</v>
      </c>
      <c r="I1054" s="69" t="s">
        <v>127</v>
      </c>
      <c r="J1054" s="69" t="s">
        <v>128</v>
      </c>
      <c r="K1054" s="70">
        <v>8</v>
      </c>
      <c r="L1054" s="70">
        <v>8</v>
      </c>
      <c r="M1054" s="71" t="str">
        <f>VLOOKUP(A1054,'Item Master'!$A:$D,4,0)</f>
        <v>RK</v>
      </c>
      <c r="N1054" s="71">
        <f>IFERROR((VLOOKUP(M1054,'UK Freight Rate'!$B$4:$C$8,2,0)*L1054),0)</f>
        <v>0.82940389749988641</v>
      </c>
    </row>
    <row r="1055" spans="1:14" x14ac:dyDescent="0.75">
      <c r="A1055" s="72" t="s">
        <v>224</v>
      </c>
      <c r="B1055" s="69" t="s">
        <v>36</v>
      </c>
      <c r="C1055" s="69" t="s">
        <v>7775</v>
      </c>
      <c r="D1055" s="69" t="s">
        <v>38</v>
      </c>
      <c r="E1055" s="69" t="s">
        <v>53</v>
      </c>
      <c r="F1055" s="69" t="s">
        <v>7774</v>
      </c>
      <c r="G1055" s="69" t="s">
        <v>165</v>
      </c>
      <c r="H1055" s="69" t="s">
        <v>166</v>
      </c>
      <c r="I1055" s="69" t="s">
        <v>127</v>
      </c>
      <c r="J1055" s="69" t="s">
        <v>128</v>
      </c>
      <c r="K1055" s="70">
        <v>16</v>
      </c>
      <c r="L1055" s="70">
        <v>16</v>
      </c>
      <c r="M1055" s="71" t="str">
        <f>VLOOKUP(A1055,'Item Master'!$A:$D,4,0)</f>
        <v>RK</v>
      </c>
      <c r="N1055" s="71">
        <f>IFERROR((VLOOKUP(M1055,'UK Freight Rate'!$B$4:$C$8,2,0)*L1055),0)</f>
        <v>1.6588077949997728</v>
      </c>
    </row>
    <row r="1056" spans="1:14" x14ac:dyDescent="0.75">
      <c r="A1056" s="72" t="s">
        <v>224</v>
      </c>
      <c r="B1056" s="69" t="s">
        <v>36</v>
      </c>
      <c r="C1056" s="69" t="s">
        <v>7773</v>
      </c>
      <c r="D1056" s="69" t="s">
        <v>38</v>
      </c>
      <c r="E1056" s="69" t="s">
        <v>53</v>
      </c>
      <c r="F1056" s="69" t="s">
        <v>7772</v>
      </c>
      <c r="G1056" s="69" t="s">
        <v>7771</v>
      </c>
      <c r="H1056" s="69" t="s">
        <v>7770</v>
      </c>
      <c r="I1056" s="69" t="s">
        <v>127</v>
      </c>
      <c r="J1056" s="69" t="s">
        <v>128</v>
      </c>
      <c r="K1056" s="70">
        <v>8</v>
      </c>
      <c r="L1056" s="70">
        <v>8</v>
      </c>
      <c r="M1056" s="71" t="str">
        <f>VLOOKUP(A1056,'Item Master'!$A:$D,4,0)</f>
        <v>RK</v>
      </c>
      <c r="N1056" s="71">
        <f>IFERROR((VLOOKUP(M1056,'UK Freight Rate'!$B$4:$C$8,2,0)*L1056),0)</f>
        <v>0.82940389749988641</v>
      </c>
    </row>
    <row r="1057" spans="1:14" x14ac:dyDescent="0.75">
      <c r="A1057" s="72" t="s">
        <v>224</v>
      </c>
      <c r="B1057" s="69" t="s">
        <v>36</v>
      </c>
      <c r="C1057" s="69" t="s">
        <v>7769</v>
      </c>
      <c r="D1057" s="69" t="s">
        <v>38</v>
      </c>
      <c r="E1057" s="69" t="s">
        <v>53</v>
      </c>
      <c r="F1057" s="69" t="s">
        <v>7768</v>
      </c>
      <c r="G1057" s="69" t="s">
        <v>7242</v>
      </c>
      <c r="H1057" s="69" t="s">
        <v>7241</v>
      </c>
      <c r="I1057" s="69" t="s">
        <v>127</v>
      </c>
      <c r="J1057" s="69" t="s">
        <v>128</v>
      </c>
      <c r="K1057" s="70">
        <v>16</v>
      </c>
      <c r="L1057" s="70">
        <v>16</v>
      </c>
      <c r="M1057" s="71" t="str">
        <f>VLOOKUP(A1057,'Item Master'!$A:$D,4,0)</f>
        <v>RK</v>
      </c>
      <c r="N1057" s="71">
        <f>IFERROR((VLOOKUP(M1057,'UK Freight Rate'!$B$4:$C$8,2,0)*L1057),0)</f>
        <v>1.6588077949997728</v>
      </c>
    </row>
    <row r="1058" spans="1:14" x14ac:dyDescent="0.75">
      <c r="A1058" s="72" t="s">
        <v>224</v>
      </c>
      <c r="B1058" s="69" t="s">
        <v>36</v>
      </c>
      <c r="C1058" s="69" t="s">
        <v>7767</v>
      </c>
      <c r="D1058" s="69" t="s">
        <v>38</v>
      </c>
      <c r="E1058" s="69" t="s">
        <v>53</v>
      </c>
      <c r="F1058" s="69" t="s">
        <v>7766</v>
      </c>
      <c r="G1058" s="69" t="s">
        <v>7765</v>
      </c>
      <c r="H1058" s="69" t="s">
        <v>7764</v>
      </c>
      <c r="I1058" s="69" t="s">
        <v>127</v>
      </c>
      <c r="J1058" s="69" t="s">
        <v>128</v>
      </c>
      <c r="K1058" s="70">
        <v>8</v>
      </c>
      <c r="L1058" s="70">
        <v>8</v>
      </c>
      <c r="M1058" s="71" t="str">
        <f>VLOOKUP(A1058,'Item Master'!$A:$D,4,0)</f>
        <v>RK</v>
      </c>
      <c r="N1058" s="71">
        <f>IFERROR((VLOOKUP(M1058,'UK Freight Rate'!$B$4:$C$8,2,0)*L1058),0)</f>
        <v>0.82940389749988641</v>
      </c>
    </row>
    <row r="1059" spans="1:14" x14ac:dyDescent="0.75">
      <c r="A1059" s="72" t="s">
        <v>224</v>
      </c>
      <c r="B1059" s="69" t="s">
        <v>36</v>
      </c>
      <c r="C1059" s="69" t="s">
        <v>7763</v>
      </c>
      <c r="D1059" s="69" t="s">
        <v>38</v>
      </c>
      <c r="E1059" s="69" t="s">
        <v>53</v>
      </c>
      <c r="F1059" s="69" t="s">
        <v>7762</v>
      </c>
      <c r="G1059" s="69" t="s">
        <v>129</v>
      </c>
      <c r="H1059" s="69" t="s">
        <v>130</v>
      </c>
      <c r="I1059" s="69" t="s">
        <v>127</v>
      </c>
      <c r="J1059" s="69" t="s">
        <v>128</v>
      </c>
      <c r="K1059" s="70">
        <v>144</v>
      </c>
      <c r="L1059" s="70">
        <v>144</v>
      </c>
      <c r="M1059" s="71" t="str">
        <f>VLOOKUP(A1059,'Item Master'!$A:$D,4,0)</f>
        <v>RK</v>
      </c>
      <c r="N1059" s="71">
        <f>IFERROR((VLOOKUP(M1059,'UK Freight Rate'!$B$4:$C$8,2,0)*L1059),0)</f>
        <v>14.929270154997955</v>
      </c>
    </row>
    <row r="1060" spans="1:14" x14ac:dyDescent="0.75">
      <c r="A1060" s="72" t="s">
        <v>224</v>
      </c>
      <c r="B1060" s="69" t="s">
        <v>36</v>
      </c>
      <c r="C1060" s="69" t="s">
        <v>7757</v>
      </c>
      <c r="D1060" s="69" t="s">
        <v>38</v>
      </c>
      <c r="E1060" s="69" t="s">
        <v>53</v>
      </c>
      <c r="F1060" s="69" t="s">
        <v>7756</v>
      </c>
      <c r="G1060" s="69" t="s">
        <v>4635</v>
      </c>
      <c r="H1060" s="69" t="s">
        <v>4634</v>
      </c>
      <c r="I1060" s="69" t="s">
        <v>127</v>
      </c>
      <c r="J1060" s="69" t="s">
        <v>128</v>
      </c>
      <c r="K1060" s="70">
        <v>16</v>
      </c>
      <c r="L1060" s="70">
        <v>16</v>
      </c>
      <c r="M1060" s="71" t="str">
        <f>VLOOKUP(A1060,'Item Master'!$A:$D,4,0)</f>
        <v>RK</v>
      </c>
      <c r="N1060" s="71">
        <f>IFERROR((VLOOKUP(M1060,'UK Freight Rate'!$B$4:$C$8,2,0)*L1060),0)</f>
        <v>1.6588077949997728</v>
      </c>
    </row>
    <row r="1061" spans="1:14" x14ac:dyDescent="0.75">
      <c r="A1061" s="72" t="s">
        <v>224</v>
      </c>
      <c r="B1061" s="69" t="s">
        <v>36</v>
      </c>
      <c r="C1061" s="69" t="s">
        <v>7753</v>
      </c>
      <c r="D1061" s="69" t="s">
        <v>38</v>
      </c>
      <c r="E1061" s="69" t="s">
        <v>53</v>
      </c>
      <c r="F1061" s="69" t="s">
        <v>7752</v>
      </c>
      <c r="G1061" s="69" t="s">
        <v>4467</v>
      </c>
      <c r="H1061" s="69" t="s">
        <v>4466</v>
      </c>
      <c r="I1061" s="69" t="s">
        <v>127</v>
      </c>
      <c r="J1061" s="69" t="s">
        <v>128</v>
      </c>
      <c r="K1061" s="70">
        <v>16</v>
      </c>
      <c r="L1061" s="70">
        <v>16</v>
      </c>
      <c r="M1061" s="71" t="str">
        <f>VLOOKUP(A1061,'Item Master'!$A:$D,4,0)</f>
        <v>RK</v>
      </c>
      <c r="N1061" s="71">
        <f>IFERROR((VLOOKUP(M1061,'UK Freight Rate'!$B$4:$C$8,2,0)*L1061),0)</f>
        <v>1.6588077949997728</v>
      </c>
    </row>
    <row r="1062" spans="1:14" x14ac:dyDescent="0.75">
      <c r="A1062" s="72" t="s">
        <v>224</v>
      </c>
      <c r="B1062" s="69" t="s">
        <v>36</v>
      </c>
      <c r="C1062" s="69" t="s">
        <v>7751</v>
      </c>
      <c r="D1062" s="69" t="s">
        <v>38</v>
      </c>
      <c r="E1062" s="69" t="s">
        <v>53</v>
      </c>
      <c r="F1062" s="69" t="s">
        <v>7750</v>
      </c>
      <c r="G1062" s="69" t="s">
        <v>6930</v>
      </c>
      <c r="H1062" s="69" t="s">
        <v>6929</v>
      </c>
      <c r="I1062" s="69" t="s">
        <v>127</v>
      </c>
      <c r="J1062" s="69" t="s">
        <v>128</v>
      </c>
      <c r="K1062" s="70">
        <v>40</v>
      </c>
      <c r="L1062" s="70">
        <v>40</v>
      </c>
      <c r="M1062" s="71" t="str">
        <f>VLOOKUP(A1062,'Item Master'!$A:$D,4,0)</f>
        <v>RK</v>
      </c>
      <c r="N1062" s="71">
        <f>IFERROR((VLOOKUP(M1062,'UK Freight Rate'!$B$4:$C$8,2,0)*L1062),0)</f>
        <v>4.1470194874994322</v>
      </c>
    </row>
    <row r="1063" spans="1:14" x14ac:dyDescent="0.75">
      <c r="A1063" s="72" t="s">
        <v>224</v>
      </c>
      <c r="B1063" s="69" t="s">
        <v>36</v>
      </c>
      <c r="C1063" s="69" t="s">
        <v>8005</v>
      </c>
      <c r="D1063" s="69" t="s">
        <v>38</v>
      </c>
      <c r="E1063" s="69" t="s">
        <v>53</v>
      </c>
      <c r="F1063" s="69" t="s">
        <v>8004</v>
      </c>
      <c r="G1063" s="69" t="s">
        <v>7304</v>
      </c>
      <c r="H1063" s="69" t="s">
        <v>7303</v>
      </c>
      <c r="I1063" s="69" t="s">
        <v>127</v>
      </c>
      <c r="J1063" s="69" t="s">
        <v>128</v>
      </c>
      <c r="K1063" s="70">
        <v>16</v>
      </c>
      <c r="L1063" s="70">
        <v>16</v>
      </c>
      <c r="M1063" s="71" t="str">
        <f>VLOOKUP(A1063,'Item Master'!$A:$D,4,0)</f>
        <v>RK</v>
      </c>
      <c r="N1063" s="71">
        <f>IFERROR((VLOOKUP(M1063,'UK Freight Rate'!$B$4:$C$8,2,0)*L1063),0)</f>
        <v>1.6588077949997728</v>
      </c>
    </row>
    <row r="1064" spans="1:14" x14ac:dyDescent="0.75">
      <c r="A1064" s="72" t="s">
        <v>224</v>
      </c>
      <c r="B1064" s="69" t="s">
        <v>36</v>
      </c>
      <c r="C1064" s="69" t="s">
        <v>7747</v>
      </c>
      <c r="D1064" s="69" t="s">
        <v>38</v>
      </c>
      <c r="E1064" s="69" t="s">
        <v>53</v>
      </c>
      <c r="F1064" s="69" t="s">
        <v>7746</v>
      </c>
      <c r="G1064" s="69" t="s">
        <v>7540</v>
      </c>
      <c r="H1064" s="69" t="s">
        <v>7539</v>
      </c>
      <c r="I1064" s="69" t="s">
        <v>127</v>
      </c>
      <c r="J1064" s="69" t="s">
        <v>128</v>
      </c>
      <c r="K1064" s="70">
        <v>24</v>
      </c>
      <c r="L1064" s="70">
        <v>24</v>
      </c>
      <c r="M1064" s="71" t="str">
        <f>VLOOKUP(A1064,'Item Master'!$A:$D,4,0)</f>
        <v>RK</v>
      </c>
      <c r="N1064" s="71">
        <f>IFERROR((VLOOKUP(M1064,'UK Freight Rate'!$B$4:$C$8,2,0)*L1064),0)</f>
        <v>2.4882116924996591</v>
      </c>
    </row>
    <row r="1065" spans="1:14" x14ac:dyDescent="0.75">
      <c r="A1065" s="72" t="s">
        <v>224</v>
      </c>
      <c r="B1065" s="69" t="s">
        <v>36</v>
      </c>
      <c r="C1065" s="69" t="s">
        <v>8003</v>
      </c>
      <c r="D1065" s="69" t="s">
        <v>38</v>
      </c>
      <c r="E1065" s="69" t="s">
        <v>53</v>
      </c>
      <c r="F1065" s="69" t="s">
        <v>8002</v>
      </c>
      <c r="G1065" s="69" t="s">
        <v>133</v>
      </c>
      <c r="H1065" s="69" t="s">
        <v>134</v>
      </c>
      <c r="I1065" s="69" t="s">
        <v>127</v>
      </c>
      <c r="J1065" s="69" t="s">
        <v>128</v>
      </c>
      <c r="K1065" s="70">
        <v>32</v>
      </c>
      <c r="L1065" s="70">
        <v>32</v>
      </c>
      <c r="M1065" s="71" t="str">
        <f>VLOOKUP(A1065,'Item Master'!$A:$D,4,0)</f>
        <v>RK</v>
      </c>
      <c r="N1065" s="71">
        <f>IFERROR((VLOOKUP(M1065,'UK Freight Rate'!$B$4:$C$8,2,0)*L1065),0)</f>
        <v>3.3176155899995456</v>
      </c>
    </row>
    <row r="1066" spans="1:14" x14ac:dyDescent="0.75">
      <c r="A1066" s="72" t="s">
        <v>224</v>
      </c>
      <c r="B1066" s="69" t="s">
        <v>36</v>
      </c>
      <c r="C1066" s="69" t="s">
        <v>7745</v>
      </c>
      <c r="D1066" s="69" t="s">
        <v>38</v>
      </c>
      <c r="E1066" s="69" t="s">
        <v>53</v>
      </c>
      <c r="F1066" s="69" t="s">
        <v>7744</v>
      </c>
      <c r="G1066" s="69" t="s">
        <v>207</v>
      </c>
      <c r="H1066" s="69" t="s">
        <v>4706</v>
      </c>
      <c r="I1066" s="69" t="s">
        <v>127</v>
      </c>
      <c r="J1066" s="69" t="s">
        <v>128</v>
      </c>
      <c r="K1066" s="70">
        <v>48</v>
      </c>
      <c r="L1066" s="70">
        <v>48</v>
      </c>
      <c r="M1066" s="71" t="str">
        <f>VLOOKUP(A1066,'Item Master'!$A:$D,4,0)</f>
        <v>RK</v>
      </c>
      <c r="N1066" s="71">
        <f>IFERROR((VLOOKUP(M1066,'UK Freight Rate'!$B$4:$C$8,2,0)*L1066),0)</f>
        <v>4.9764233849993182</v>
      </c>
    </row>
    <row r="1067" spans="1:14" x14ac:dyDescent="0.75">
      <c r="A1067" s="72" t="s">
        <v>224</v>
      </c>
      <c r="B1067" s="69" t="s">
        <v>36</v>
      </c>
      <c r="C1067" s="69" t="s">
        <v>8107</v>
      </c>
      <c r="D1067" s="69" t="s">
        <v>38</v>
      </c>
      <c r="E1067" s="69" t="s">
        <v>53</v>
      </c>
      <c r="F1067" s="69" t="s">
        <v>8106</v>
      </c>
      <c r="G1067" s="69" t="s">
        <v>207</v>
      </c>
      <c r="H1067" s="69" t="s">
        <v>4706</v>
      </c>
      <c r="I1067" s="69" t="s">
        <v>127</v>
      </c>
      <c r="J1067" s="69" t="s">
        <v>128</v>
      </c>
      <c r="K1067" s="70">
        <v>48</v>
      </c>
      <c r="L1067" s="70">
        <v>48</v>
      </c>
      <c r="M1067" s="71" t="str">
        <f>VLOOKUP(A1067,'Item Master'!$A:$D,4,0)</f>
        <v>RK</v>
      </c>
      <c r="N1067" s="71">
        <f>IFERROR((VLOOKUP(M1067,'UK Freight Rate'!$B$4:$C$8,2,0)*L1067),0)</f>
        <v>4.9764233849993182</v>
      </c>
    </row>
    <row r="1068" spans="1:14" x14ac:dyDescent="0.75">
      <c r="A1068" s="72" t="s">
        <v>224</v>
      </c>
      <c r="B1068" s="69" t="s">
        <v>36</v>
      </c>
      <c r="C1068" s="69" t="s">
        <v>8065</v>
      </c>
      <c r="D1068" s="69" t="s">
        <v>38</v>
      </c>
      <c r="E1068" s="69" t="s">
        <v>53</v>
      </c>
      <c r="F1068" s="69" t="s">
        <v>8064</v>
      </c>
      <c r="G1068" s="69" t="s">
        <v>207</v>
      </c>
      <c r="H1068" s="69" t="s">
        <v>4706</v>
      </c>
      <c r="I1068" s="69" t="s">
        <v>127</v>
      </c>
      <c r="J1068" s="69" t="s">
        <v>128</v>
      </c>
      <c r="K1068" s="70">
        <v>48</v>
      </c>
      <c r="L1068" s="70">
        <v>48</v>
      </c>
      <c r="M1068" s="71" t="str">
        <f>VLOOKUP(A1068,'Item Master'!$A:$D,4,0)</f>
        <v>RK</v>
      </c>
      <c r="N1068" s="71">
        <f>IFERROR((VLOOKUP(M1068,'UK Freight Rate'!$B$4:$C$8,2,0)*L1068),0)</f>
        <v>4.9764233849993182</v>
      </c>
    </row>
    <row r="1069" spans="1:14" x14ac:dyDescent="0.75">
      <c r="A1069" s="72" t="s">
        <v>224</v>
      </c>
      <c r="B1069" s="69" t="s">
        <v>36</v>
      </c>
      <c r="C1069" s="69" t="s">
        <v>7743</v>
      </c>
      <c r="D1069" s="69" t="s">
        <v>38</v>
      </c>
      <c r="E1069" s="69" t="s">
        <v>53</v>
      </c>
      <c r="F1069" s="69" t="s">
        <v>7742</v>
      </c>
      <c r="G1069" s="69" t="s">
        <v>7016</v>
      </c>
      <c r="H1069" s="69" t="s">
        <v>7015</v>
      </c>
      <c r="I1069" s="69" t="s">
        <v>127</v>
      </c>
      <c r="J1069" s="69" t="s">
        <v>128</v>
      </c>
      <c r="K1069" s="70">
        <v>16</v>
      </c>
      <c r="L1069" s="70">
        <v>16</v>
      </c>
      <c r="M1069" s="71" t="str">
        <f>VLOOKUP(A1069,'Item Master'!$A:$D,4,0)</f>
        <v>RK</v>
      </c>
      <c r="N1069" s="71">
        <f>IFERROR((VLOOKUP(M1069,'UK Freight Rate'!$B$4:$C$8,2,0)*L1069),0)</f>
        <v>1.6588077949997728</v>
      </c>
    </row>
    <row r="1070" spans="1:14" x14ac:dyDescent="0.75">
      <c r="A1070" s="72" t="s">
        <v>224</v>
      </c>
      <c r="B1070" s="69" t="s">
        <v>36</v>
      </c>
      <c r="C1070" s="69" t="s">
        <v>7741</v>
      </c>
      <c r="D1070" s="69" t="s">
        <v>38</v>
      </c>
      <c r="E1070" s="69" t="s">
        <v>53</v>
      </c>
      <c r="F1070" s="69" t="s">
        <v>7740</v>
      </c>
      <c r="G1070" s="69" t="s">
        <v>165</v>
      </c>
      <c r="H1070" s="69" t="s">
        <v>166</v>
      </c>
      <c r="I1070" s="69" t="s">
        <v>127</v>
      </c>
      <c r="J1070" s="69" t="s">
        <v>128</v>
      </c>
      <c r="K1070" s="70">
        <v>16</v>
      </c>
      <c r="L1070" s="70">
        <v>16</v>
      </c>
      <c r="M1070" s="71" t="str">
        <f>VLOOKUP(A1070,'Item Master'!$A:$D,4,0)</f>
        <v>RK</v>
      </c>
      <c r="N1070" s="71">
        <f>IFERROR((VLOOKUP(M1070,'UK Freight Rate'!$B$4:$C$8,2,0)*L1070),0)</f>
        <v>1.6588077949997728</v>
      </c>
    </row>
    <row r="1071" spans="1:14" x14ac:dyDescent="0.75">
      <c r="A1071" s="72" t="s">
        <v>224</v>
      </c>
      <c r="B1071" s="69" t="s">
        <v>36</v>
      </c>
      <c r="C1071" s="69" t="s">
        <v>8124</v>
      </c>
      <c r="D1071" s="69" t="s">
        <v>38</v>
      </c>
      <c r="E1071" s="69" t="s">
        <v>53</v>
      </c>
      <c r="F1071" s="69" t="s">
        <v>8123</v>
      </c>
      <c r="G1071" s="69" t="s">
        <v>4459</v>
      </c>
      <c r="H1071" s="69" t="s">
        <v>4458</v>
      </c>
      <c r="I1071" s="69" t="s">
        <v>127</v>
      </c>
      <c r="J1071" s="69" t="s">
        <v>128</v>
      </c>
      <c r="K1071" s="70">
        <v>16</v>
      </c>
      <c r="L1071" s="70">
        <v>16</v>
      </c>
      <c r="M1071" s="71" t="str">
        <f>VLOOKUP(A1071,'Item Master'!$A:$D,4,0)</f>
        <v>RK</v>
      </c>
      <c r="N1071" s="71">
        <f>IFERROR((VLOOKUP(M1071,'UK Freight Rate'!$B$4:$C$8,2,0)*L1071),0)</f>
        <v>1.6588077949997728</v>
      </c>
    </row>
    <row r="1072" spans="1:14" x14ac:dyDescent="0.75">
      <c r="A1072" s="72" t="s">
        <v>224</v>
      </c>
      <c r="B1072" s="69" t="s">
        <v>36</v>
      </c>
      <c r="C1072" s="69" t="s">
        <v>8063</v>
      </c>
      <c r="D1072" s="69" t="s">
        <v>38</v>
      </c>
      <c r="E1072" s="69" t="s">
        <v>53</v>
      </c>
      <c r="F1072" s="69" t="s">
        <v>8062</v>
      </c>
      <c r="G1072" s="69" t="s">
        <v>4695</v>
      </c>
      <c r="H1072" s="69" t="s">
        <v>4694</v>
      </c>
      <c r="I1072" s="69" t="s">
        <v>127</v>
      </c>
      <c r="J1072" s="69" t="s">
        <v>128</v>
      </c>
      <c r="K1072" s="70">
        <v>8</v>
      </c>
      <c r="L1072" s="70">
        <v>8</v>
      </c>
      <c r="M1072" s="71" t="str">
        <f>VLOOKUP(A1072,'Item Master'!$A:$D,4,0)</f>
        <v>RK</v>
      </c>
      <c r="N1072" s="71">
        <f>IFERROR((VLOOKUP(M1072,'UK Freight Rate'!$B$4:$C$8,2,0)*L1072),0)</f>
        <v>0.82940389749988641</v>
      </c>
    </row>
    <row r="1073" spans="1:14" x14ac:dyDescent="0.75">
      <c r="A1073" s="72" t="s">
        <v>224</v>
      </c>
      <c r="B1073" s="69" t="s">
        <v>36</v>
      </c>
      <c r="C1073" s="69" t="s">
        <v>7737</v>
      </c>
      <c r="D1073" s="69" t="s">
        <v>38</v>
      </c>
      <c r="E1073" s="69" t="s">
        <v>53</v>
      </c>
      <c r="F1073" s="69" t="s">
        <v>7736</v>
      </c>
      <c r="G1073" s="69" t="s">
        <v>149</v>
      </c>
      <c r="H1073" s="69" t="s">
        <v>150</v>
      </c>
      <c r="I1073" s="69" t="s">
        <v>127</v>
      </c>
      <c r="J1073" s="69" t="s">
        <v>128</v>
      </c>
      <c r="K1073" s="70">
        <v>8</v>
      </c>
      <c r="L1073" s="70">
        <v>8</v>
      </c>
      <c r="M1073" s="71" t="str">
        <f>VLOOKUP(A1073,'Item Master'!$A:$D,4,0)</f>
        <v>RK</v>
      </c>
      <c r="N1073" s="71">
        <f>IFERROR((VLOOKUP(M1073,'UK Freight Rate'!$B$4:$C$8,2,0)*L1073),0)</f>
        <v>0.82940389749988641</v>
      </c>
    </row>
    <row r="1074" spans="1:14" x14ac:dyDescent="0.75">
      <c r="A1074" s="72" t="s">
        <v>224</v>
      </c>
      <c r="B1074" s="69" t="s">
        <v>36</v>
      </c>
      <c r="C1074" s="69" t="s">
        <v>7735</v>
      </c>
      <c r="D1074" s="69" t="s">
        <v>38</v>
      </c>
      <c r="E1074" s="69" t="s">
        <v>53</v>
      </c>
      <c r="F1074" s="69" t="s">
        <v>7734</v>
      </c>
      <c r="G1074" s="69" t="s">
        <v>7326</v>
      </c>
      <c r="H1074" s="69" t="s">
        <v>7325</v>
      </c>
      <c r="I1074" s="69" t="s">
        <v>127</v>
      </c>
      <c r="J1074" s="69" t="s">
        <v>128</v>
      </c>
      <c r="K1074" s="70">
        <v>40</v>
      </c>
      <c r="L1074" s="70">
        <v>40</v>
      </c>
      <c r="M1074" s="71" t="str">
        <f>VLOOKUP(A1074,'Item Master'!$A:$D,4,0)</f>
        <v>RK</v>
      </c>
      <c r="N1074" s="71">
        <f>IFERROR((VLOOKUP(M1074,'UK Freight Rate'!$B$4:$C$8,2,0)*L1074),0)</f>
        <v>4.1470194874994322</v>
      </c>
    </row>
    <row r="1075" spans="1:14" x14ac:dyDescent="0.75">
      <c r="A1075" s="72" t="s">
        <v>224</v>
      </c>
      <c r="B1075" s="69" t="s">
        <v>36</v>
      </c>
      <c r="C1075" s="69" t="s">
        <v>7733</v>
      </c>
      <c r="D1075" s="69" t="s">
        <v>38</v>
      </c>
      <c r="E1075" s="69" t="s">
        <v>53</v>
      </c>
      <c r="F1075" s="69" t="s">
        <v>7732</v>
      </c>
      <c r="G1075" s="69" t="s">
        <v>139</v>
      </c>
      <c r="H1075" s="69" t="s">
        <v>140</v>
      </c>
      <c r="I1075" s="69" t="s">
        <v>127</v>
      </c>
      <c r="J1075" s="69" t="s">
        <v>128</v>
      </c>
      <c r="K1075" s="70">
        <v>16</v>
      </c>
      <c r="L1075" s="70">
        <v>16</v>
      </c>
      <c r="M1075" s="71" t="str">
        <f>VLOOKUP(A1075,'Item Master'!$A:$D,4,0)</f>
        <v>RK</v>
      </c>
      <c r="N1075" s="71">
        <f>IFERROR((VLOOKUP(M1075,'UK Freight Rate'!$B$4:$C$8,2,0)*L1075),0)</f>
        <v>1.6588077949997728</v>
      </c>
    </row>
    <row r="1076" spans="1:14" x14ac:dyDescent="0.75">
      <c r="A1076" s="72" t="s">
        <v>224</v>
      </c>
      <c r="B1076" s="69" t="s">
        <v>36</v>
      </c>
      <c r="C1076" s="69" t="s">
        <v>7731</v>
      </c>
      <c r="D1076" s="69" t="s">
        <v>38</v>
      </c>
      <c r="E1076" s="69" t="s">
        <v>53</v>
      </c>
      <c r="F1076" s="69" t="s">
        <v>7730</v>
      </c>
      <c r="G1076" s="69" t="s">
        <v>4409</v>
      </c>
      <c r="H1076" s="69" t="s">
        <v>4408</v>
      </c>
      <c r="I1076" s="69" t="s">
        <v>127</v>
      </c>
      <c r="J1076" s="69" t="s">
        <v>128</v>
      </c>
      <c r="K1076" s="70">
        <v>96</v>
      </c>
      <c r="L1076" s="70">
        <v>96</v>
      </c>
      <c r="M1076" s="71" t="str">
        <f>VLOOKUP(A1076,'Item Master'!$A:$D,4,0)</f>
        <v>RK</v>
      </c>
      <c r="N1076" s="71">
        <f>IFERROR((VLOOKUP(M1076,'UK Freight Rate'!$B$4:$C$8,2,0)*L1076),0)</f>
        <v>9.9528467699986365</v>
      </c>
    </row>
    <row r="1077" spans="1:14" x14ac:dyDescent="0.75">
      <c r="A1077" s="72" t="s">
        <v>224</v>
      </c>
      <c r="B1077" s="69" t="s">
        <v>36</v>
      </c>
      <c r="C1077" s="69" t="s">
        <v>7729</v>
      </c>
      <c r="D1077" s="69" t="s">
        <v>38</v>
      </c>
      <c r="E1077" s="69" t="s">
        <v>53</v>
      </c>
      <c r="F1077" s="69" t="s">
        <v>7728</v>
      </c>
      <c r="G1077" s="69" t="s">
        <v>7727</v>
      </c>
      <c r="H1077" s="69" t="s">
        <v>7726</v>
      </c>
      <c r="I1077" s="69" t="s">
        <v>127</v>
      </c>
      <c r="J1077" s="69" t="s">
        <v>128</v>
      </c>
      <c r="K1077" s="70">
        <v>16</v>
      </c>
      <c r="L1077" s="70">
        <v>16</v>
      </c>
      <c r="M1077" s="71" t="str">
        <f>VLOOKUP(A1077,'Item Master'!$A:$D,4,0)</f>
        <v>RK</v>
      </c>
      <c r="N1077" s="71">
        <f>IFERROR((VLOOKUP(M1077,'UK Freight Rate'!$B$4:$C$8,2,0)*L1077),0)</f>
        <v>1.6588077949997728</v>
      </c>
    </row>
    <row r="1078" spans="1:14" x14ac:dyDescent="0.75">
      <c r="A1078" s="72" t="s">
        <v>224</v>
      </c>
      <c r="B1078" s="69" t="s">
        <v>36</v>
      </c>
      <c r="C1078" s="69" t="s">
        <v>8122</v>
      </c>
      <c r="D1078" s="69" t="s">
        <v>38</v>
      </c>
      <c r="E1078" s="69" t="s">
        <v>53</v>
      </c>
      <c r="F1078" s="69" t="s">
        <v>8121</v>
      </c>
      <c r="G1078" s="69" t="s">
        <v>4453</v>
      </c>
      <c r="H1078" s="69" t="s">
        <v>4452</v>
      </c>
      <c r="I1078" s="69" t="s">
        <v>127</v>
      </c>
      <c r="J1078" s="69" t="s">
        <v>128</v>
      </c>
      <c r="K1078" s="70">
        <v>16</v>
      </c>
      <c r="L1078" s="70">
        <v>16</v>
      </c>
      <c r="M1078" s="71" t="str">
        <f>VLOOKUP(A1078,'Item Master'!$A:$D,4,0)</f>
        <v>RK</v>
      </c>
      <c r="N1078" s="71">
        <f>IFERROR((VLOOKUP(M1078,'UK Freight Rate'!$B$4:$C$8,2,0)*L1078),0)</f>
        <v>1.6588077949997728</v>
      </c>
    </row>
    <row r="1079" spans="1:14" x14ac:dyDescent="0.75">
      <c r="A1079" s="72" t="s">
        <v>224</v>
      </c>
      <c r="B1079" s="69" t="s">
        <v>36</v>
      </c>
      <c r="C1079" s="69" t="s">
        <v>7997</v>
      </c>
      <c r="D1079" s="69" t="s">
        <v>38</v>
      </c>
      <c r="E1079" s="69" t="s">
        <v>53</v>
      </c>
      <c r="F1079" s="69" t="s">
        <v>7996</v>
      </c>
      <c r="G1079" s="69" t="s">
        <v>159</v>
      </c>
      <c r="H1079" s="69" t="s">
        <v>160</v>
      </c>
      <c r="I1079" s="69" t="s">
        <v>127</v>
      </c>
      <c r="J1079" s="69" t="s">
        <v>128</v>
      </c>
      <c r="K1079" s="70">
        <v>16</v>
      </c>
      <c r="L1079" s="70">
        <v>16</v>
      </c>
      <c r="M1079" s="71" t="str">
        <f>VLOOKUP(A1079,'Item Master'!$A:$D,4,0)</f>
        <v>RK</v>
      </c>
      <c r="N1079" s="71">
        <f>IFERROR((VLOOKUP(M1079,'UK Freight Rate'!$B$4:$C$8,2,0)*L1079),0)</f>
        <v>1.6588077949997728</v>
      </c>
    </row>
    <row r="1080" spans="1:14" x14ac:dyDescent="0.75">
      <c r="A1080" s="72" t="s">
        <v>224</v>
      </c>
      <c r="B1080" s="69" t="s">
        <v>36</v>
      </c>
      <c r="C1080" s="69" t="s">
        <v>7721</v>
      </c>
      <c r="D1080" s="69" t="s">
        <v>38</v>
      </c>
      <c r="E1080" s="69" t="s">
        <v>53</v>
      </c>
      <c r="F1080" s="69" t="s">
        <v>7720</v>
      </c>
      <c r="G1080" s="69" t="s">
        <v>7444</v>
      </c>
      <c r="H1080" s="69" t="s">
        <v>7443</v>
      </c>
      <c r="I1080" s="69" t="s">
        <v>127</v>
      </c>
      <c r="J1080" s="69" t="s">
        <v>128</v>
      </c>
      <c r="K1080" s="70">
        <v>8</v>
      </c>
      <c r="L1080" s="70">
        <v>8</v>
      </c>
      <c r="M1080" s="71" t="str">
        <f>VLOOKUP(A1080,'Item Master'!$A:$D,4,0)</f>
        <v>RK</v>
      </c>
      <c r="N1080" s="71">
        <f>IFERROR((VLOOKUP(M1080,'UK Freight Rate'!$B$4:$C$8,2,0)*L1080),0)</f>
        <v>0.82940389749988641</v>
      </c>
    </row>
    <row r="1081" spans="1:14" x14ac:dyDescent="0.75">
      <c r="A1081" s="72" t="s">
        <v>224</v>
      </c>
      <c r="B1081" s="69" t="s">
        <v>36</v>
      </c>
      <c r="C1081" s="69" t="s">
        <v>7719</v>
      </c>
      <c r="D1081" s="69" t="s">
        <v>38</v>
      </c>
      <c r="E1081" s="69" t="s">
        <v>53</v>
      </c>
      <c r="F1081" s="69" t="s">
        <v>7718</v>
      </c>
      <c r="G1081" s="69" t="s">
        <v>4832</v>
      </c>
      <c r="H1081" s="69" t="s">
        <v>4831</v>
      </c>
      <c r="I1081" s="69" t="s">
        <v>127</v>
      </c>
      <c r="J1081" s="69" t="s">
        <v>128</v>
      </c>
      <c r="K1081" s="70">
        <v>8</v>
      </c>
      <c r="L1081" s="70">
        <v>8</v>
      </c>
      <c r="M1081" s="71" t="str">
        <f>VLOOKUP(A1081,'Item Master'!$A:$D,4,0)</f>
        <v>RK</v>
      </c>
      <c r="N1081" s="71">
        <f>IFERROR((VLOOKUP(M1081,'UK Freight Rate'!$B$4:$C$8,2,0)*L1081),0)</f>
        <v>0.82940389749988641</v>
      </c>
    </row>
    <row r="1082" spans="1:14" x14ac:dyDescent="0.75">
      <c r="A1082" s="72" t="s">
        <v>224</v>
      </c>
      <c r="B1082" s="69" t="s">
        <v>36</v>
      </c>
      <c r="C1082" s="69" t="s">
        <v>7717</v>
      </c>
      <c r="D1082" s="69" t="s">
        <v>38</v>
      </c>
      <c r="E1082" s="69" t="s">
        <v>53</v>
      </c>
      <c r="F1082" s="69" t="s">
        <v>7716</v>
      </c>
      <c r="G1082" s="69" t="s">
        <v>205</v>
      </c>
      <c r="H1082" s="69" t="s">
        <v>206</v>
      </c>
      <c r="I1082" s="69" t="s">
        <v>127</v>
      </c>
      <c r="J1082" s="69" t="s">
        <v>128</v>
      </c>
      <c r="K1082" s="70">
        <v>64</v>
      </c>
      <c r="L1082" s="70">
        <v>64</v>
      </c>
      <c r="M1082" s="71" t="str">
        <f>VLOOKUP(A1082,'Item Master'!$A:$D,4,0)</f>
        <v>RK</v>
      </c>
      <c r="N1082" s="71">
        <f>IFERROR((VLOOKUP(M1082,'UK Freight Rate'!$B$4:$C$8,2,0)*L1082),0)</f>
        <v>6.6352311799990913</v>
      </c>
    </row>
    <row r="1083" spans="1:14" x14ac:dyDescent="0.75">
      <c r="A1083" s="72" t="s">
        <v>224</v>
      </c>
      <c r="B1083" s="69" t="s">
        <v>36</v>
      </c>
      <c r="C1083" s="69" t="s">
        <v>7715</v>
      </c>
      <c r="D1083" s="69" t="s">
        <v>38</v>
      </c>
      <c r="E1083" s="69" t="s">
        <v>53</v>
      </c>
      <c r="F1083" s="69" t="s">
        <v>7714</v>
      </c>
      <c r="G1083" s="69" t="s">
        <v>235</v>
      </c>
      <c r="H1083" s="69" t="s">
        <v>236</v>
      </c>
      <c r="I1083" s="69" t="s">
        <v>127</v>
      </c>
      <c r="J1083" s="69" t="s">
        <v>128</v>
      </c>
      <c r="K1083" s="70">
        <v>144</v>
      </c>
      <c r="L1083" s="70">
        <v>144</v>
      </c>
      <c r="M1083" s="71" t="str">
        <f>VLOOKUP(A1083,'Item Master'!$A:$D,4,0)</f>
        <v>RK</v>
      </c>
      <c r="N1083" s="71">
        <f>IFERROR((VLOOKUP(M1083,'UK Freight Rate'!$B$4:$C$8,2,0)*L1083),0)</f>
        <v>14.929270154997955</v>
      </c>
    </row>
    <row r="1084" spans="1:14" x14ac:dyDescent="0.75">
      <c r="A1084" s="72" t="s">
        <v>224</v>
      </c>
      <c r="B1084" s="69" t="s">
        <v>36</v>
      </c>
      <c r="C1084" s="69" t="s">
        <v>7713</v>
      </c>
      <c r="D1084" s="69" t="s">
        <v>38</v>
      </c>
      <c r="E1084" s="69" t="s">
        <v>53</v>
      </c>
      <c r="F1084" s="69" t="s">
        <v>7712</v>
      </c>
      <c r="G1084" s="69" t="s">
        <v>157</v>
      </c>
      <c r="H1084" s="69" t="s">
        <v>158</v>
      </c>
      <c r="I1084" s="69" t="s">
        <v>127</v>
      </c>
      <c r="J1084" s="69" t="s">
        <v>128</v>
      </c>
      <c r="K1084" s="70">
        <v>144</v>
      </c>
      <c r="L1084" s="70">
        <v>144</v>
      </c>
      <c r="M1084" s="71" t="str">
        <f>VLOOKUP(A1084,'Item Master'!$A:$D,4,0)</f>
        <v>RK</v>
      </c>
      <c r="N1084" s="71">
        <f>IFERROR((VLOOKUP(M1084,'UK Freight Rate'!$B$4:$C$8,2,0)*L1084),0)</f>
        <v>14.929270154997955</v>
      </c>
    </row>
    <row r="1085" spans="1:14" x14ac:dyDescent="0.75">
      <c r="A1085" s="72" t="s">
        <v>224</v>
      </c>
      <c r="B1085" s="69" t="s">
        <v>36</v>
      </c>
      <c r="C1085" s="69" t="s">
        <v>7711</v>
      </c>
      <c r="D1085" s="69" t="s">
        <v>38</v>
      </c>
      <c r="E1085" s="69" t="s">
        <v>53</v>
      </c>
      <c r="F1085" s="69" t="s">
        <v>7710</v>
      </c>
      <c r="G1085" s="69" t="s">
        <v>4429</v>
      </c>
      <c r="H1085" s="69" t="s">
        <v>4428</v>
      </c>
      <c r="I1085" s="69" t="s">
        <v>127</v>
      </c>
      <c r="J1085" s="69" t="s">
        <v>128</v>
      </c>
      <c r="K1085" s="70">
        <v>8</v>
      </c>
      <c r="L1085" s="70">
        <v>8</v>
      </c>
      <c r="M1085" s="71" t="str">
        <f>VLOOKUP(A1085,'Item Master'!$A:$D,4,0)</f>
        <v>RK</v>
      </c>
      <c r="N1085" s="71">
        <f>IFERROR((VLOOKUP(M1085,'UK Freight Rate'!$B$4:$C$8,2,0)*L1085),0)</f>
        <v>0.82940389749988641</v>
      </c>
    </row>
    <row r="1086" spans="1:14" x14ac:dyDescent="0.75">
      <c r="A1086" s="72" t="s">
        <v>224</v>
      </c>
      <c r="B1086" s="69" t="s">
        <v>36</v>
      </c>
      <c r="C1086" s="69" t="s">
        <v>7709</v>
      </c>
      <c r="D1086" s="69" t="s">
        <v>38</v>
      </c>
      <c r="E1086" s="69" t="s">
        <v>53</v>
      </c>
      <c r="F1086" s="69" t="s">
        <v>7708</v>
      </c>
      <c r="G1086" s="69" t="s">
        <v>131</v>
      </c>
      <c r="H1086" s="69" t="s">
        <v>132</v>
      </c>
      <c r="I1086" s="69" t="s">
        <v>127</v>
      </c>
      <c r="J1086" s="69" t="s">
        <v>128</v>
      </c>
      <c r="K1086" s="70">
        <v>24</v>
      </c>
      <c r="L1086" s="70">
        <v>24</v>
      </c>
      <c r="M1086" s="71" t="str">
        <f>VLOOKUP(A1086,'Item Master'!$A:$D,4,0)</f>
        <v>RK</v>
      </c>
      <c r="N1086" s="71">
        <f>IFERROR((VLOOKUP(M1086,'UK Freight Rate'!$B$4:$C$8,2,0)*L1086),0)</f>
        <v>2.4882116924996591</v>
      </c>
    </row>
    <row r="1087" spans="1:14" x14ac:dyDescent="0.75">
      <c r="A1087" s="72" t="s">
        <v>224</v>
      </c>
      <c r="B1087" s="69" t="s">
        <v>36</v>
      </c>
      <c r="C1087" s="69" t="s">
        <v>7707</v>
      </c>
      <c r="D1087" s="69" t="s">
        <v>38</v>
      </c>
      <c r="E1087" s="69" t="s">
        <v>53</v>
      </c>
      <c r="F1087" s="69" t="s">
        <v>7706</v>
      </c>
      <c r="G1087" s="69" t="s">
        <v>141</v>
      </c>
      <c r="H1087" s="69" t="s">
        <v>142</v>
      </c>
      <c r="I1087" s="69" t="s">
        <v>127</v>
      </c>
      <c r="J1087" s="69" t="s">
        <v>128</v>
      </c>
      <c r="K1087" s="70">
        <v>96</v>
      </c>
      <c r="L1087" s="70">
        <v>96</v>
      </c>
      <c r="M1087" s="71" t="str">
        <f>VLOOKUP(A1087,'Item Master'!$A:$D,4,0)</f>
        <v>RK</v>
      </c>
      <c r="N1087" s="71">
        <f>IFERROR((VLOOKUP(M1087,'UK Freight Rate'!$B$4:$C$8,2,0)*L1087),0)</f>
        <v>9.9528467699986365</v>
      </c>
    </row>
    <row r="1088" spans="1:14" x14ac:dyDescent="0.75">
      <c r="A1088" s="72" t="s">
        <v>224</v>
      </c>
      <c r="B1088" s="69" t="s">
        <v>36</v>
      </c>
      <c r="C1088" s="69" t="s">
        <v>7705</v>
      </c>
      <c r="D1088" s="69" t="s">
        <v>38</v>
      </c>
      <c r="E1088" s="69" t="s">
        <v>53</v>
      </c>
      <c r="F1088" s="69" t="s">
        <v>7704</v>
      </c>
      <c r="G1088" s="69" t="s">
        <v>129</v>
      </c>
      <c r="H1088" s="69" t="s">
        <v>130</v>
      </c>
      <c r="I1088" s="69" t="s">
        <v>127</v>
      </c>
      <c r="J1088" s="69" t="s">
        <v>128</v>
      </c>
      <c r="K1088" s="70">
        <v>96</v>
      </c>
      <c r="L1088" s="70">
        <v>96</v>
      </c>
      <c r="M1088" s="71" t="str">
        <f>VLOOKUP(A1088,'Item Master'!$A:$D,4,0)</f>
        <v>RK</v>
      </c>
      <c r="N1088" s="71">
        <f>IFERROR((VLOOKUP(M1088,'UK Freight Rate'!$B$4:$C$8,2,0)*L1088),0)</f>
        <v>9.9528467699986365</v>
      </c>
    </row>
    <row r="1089" spans="1:14" x14ac:dyDescent="0.75">
      <c r="A1089" s="72" t="s">
        <v>224</v>
      </c>
      <c r="B1089" s="69" t="s">
        <v>36</v>
      </c>
      <c r="C1089" s="69" t="s">
        <v>8105</v>
      </c>
      <c r="D1089" s="69" t="s">
        <v>38</v>
      </c>
      <c r="E1089" s="69" t="s">
        <v>53</v>
      </c>
      <c r="F1089" s="69" t="s">
        <v>8104</v>
      </c>
      <c r="G1089" s="69" t="s">
        <v>7771</v>
      </c>
      <c r="H1089" s="69" t="s">
        <v>7770</v>
      </c>
      <c r="I1089" s="69" t="s">
        <v>127</v>
      </c>
      <c r="J1089" s="69" t="s">
        <v>128</v>
      </c>
      <c r="K1089" s="70">
        <v>144</v>
      </c>
      <c r="L1089" s="70">
        <v>144</v>
      </c>
      <c r="M1089" s="71" t="str">
        <f>VLOOKUP(A1089,'Item Master'!$A:$D,4,0)</f>
        <v>RK</v>
      </c>
      <c r="N1089" s="71">
        <f>IFERROR((VLOOKUP(M1089,'UK Freight Rate'!$B$4:$C$8,2,0)*L1089),0)</f>
        <v>14.929270154997955</v>
      </c>
    </row>
    <row r="1090" spans="1:14" x14ac:dyDescent="0.75">
      <c r="A1090" s="72" t="s">
        <v>224</v>
      </c>
      <c r="B1090" s="69" t="s">
        <v>36</v>
      </c>
      <c r="C1090" s="69" t="s">
        <v>7703</v>
      </c>
      <c r="D1090" s="69" t="s">
        <v>38</v>
      </c>
      <c r="E1090" s="69" t="s">
        <v>53</v>
      </c>
      <c r="F1090" s="69" t="s">
        <v>7702</v>
      </c>
      <c r="G1090" s="69" t="s">
        <v>126</v>
      </c>
      <c r="H1090" s="69" t="s">
        <v>4640</v>
      </c>
      <c r="I1090" s="69" t="s">
        <v>127</v>
      </c>
      <c r="J1090" s="69" t="s">
        <v>128</v>
      </c>
      <c r="K1090" s="70">
        <v>16</v>
      </c>
      <c r="L1090" s="70">
        <v>16</v>
      </c>
      <c r="M1090" s="71" t="str">
        <f>VLOOKUP(A1090,'Item Master'!$A:$D,4,0)</f>
        <v>RK</v>
      </c>
      <c r="N1090" s="71">
        <f>IFERROR((VLOOKUP(M1090,'UK Freight Rate'!$B$4:$C$8,2,0)*L1090),0)</f>
        <v>1.6588077949997728</v>
      </c>
    </row>
    <row r="1091" spans="1:14" x14ac:dyDescent="0.75">
      <c r="A1091" s="72" t="s">
        <v>224</v>
      </c>
      <c r="B1091" s="69" t="s">
        <v>36</v>
      </c>
      <c r="C1091" s="69" t="s">
        <v>7701</v>
      </c>
      <c r="D1091" s="69" t="s">
        <v>38</v>
      </c>
      <c r="E1091" s="69" t="s">
        <v>53</v>
      </c>
      <c r="F1091" s="69" t="s">
        <v>7700</v>
      </c>
      <c r="G1091" s="69" t="s">
        <v>159</v>
      </c>
      <c r="H1091" s="69" t="s">
        <v>160</v>
      </c>
      <c r="I1091" s="69" t="s">
        <v>127</v>
      </c>
      <c r="J1091" s="69" t="s">
        <v>128</v>
      </c>
      <c r="K1091" s="70">
        <v>16</v>
      </c>
      <c r="L1091" s="70">
        <v>16</v>
      </c>
      <c r="M1091" s="71" t="str">
        <f>VLOOKUP(A1091,'Item Master'!$A:$D,4,0)</f>
        <v>RK</v>
      </c>
      <c r="N1091" s="71">
        <f>IFERROR((VLOOKUP(M1091,'UK Freight Rate'!$B$4:$C$8,2,0)*L1091),0)</f>
        <v>1.6588077949997728</v>
      </c>
    </row>
    <row r="1092" spans="1:14" x14ac:dyDescent="0.75">
      <c r="A1092" s="72" t="s">
        <v>224</v>
      </c>
      <c r="B1092" s="69" t="s">
        <v>36</v>
      </c>
      <c r="C1092" s="69" t="s">
        <v>8103</v>
      </c>
      <c r="D1092" s="69" t="s">
        <v>38</v>
      </c>
      <c r="E1092" s="69" t="s">
        <v>53</v>
      </c>
      <c r="F1092" s="69" t="s">
        <v>8102</v>
      </c>
      <c r="G1092" s="69" t="s">
        <v>4662</v>
      </c>
      <c r="H1092" s="69" t="s">
        <v>4661</v>
      </c>
      <c r="I1092" s="69" t="s">
        <v>127</v>
      </c>
      <c r="J1092" s="69" t="s">
        <v>128</v>
      </c>
      <c r="K1092" s="70">
        <v>8</v>
      </c>
      <c r="L1092" s="70">
        <v>8</v>
      </c>
      <c r="M1092" s="71" t="str">
        <f>VLOOKUP(A1092,'Item Master'!$A:$D,4,0)</f>
        <v>RK</v>
      </c>
      <c r="N1092" s="71">
        <f>IFERROR((VLOOKUP(M1092,'UK Freight Rate'!$B$4:$C$8,2,0)*L1092),0)</f>
        <v>0.82940389749988641</v>
      </c>
    </row>
    <row r="1093" spans="1:14" x14ac:dyDescent="0.75">
      <c r="A1093" s="72" t="s">
        <v>224</v>
      </c>
      <c r="B1093" s="69" t="s">
        <v>36</v>
      </c>
      <c r="C1093" s="69" t="s">
        <v>7695</v>
      </c>
      <c r="D1093" s="69" t="s">
        <v>38</v>
      </c>
      <c r="E1093" s="69" t="s">
        <v>53</v>
      </c>
      <c r="F1093" s="69" t="s">
        <v>7694</v>
      </c>
      <c r="G1093" s="69" t="s">
        <v>157</v>
      </c>
      <c r="H1093" s="69" t="s">
        <v>158</v>
      </c>
      <c r="I1093" s="69" t="s">
        <v>127</v>
      </c>
      <c r="J1093" s="69" t="s">
        <v>128</v>
      </c>
      <c r="K1093" s="70">
        <v>96</v>
      </c>
      <c r="L1093" s="70">
        <v>96</v>
      </c>
      <c r="M1093" s="71" t="str">
        <f>VLOOKUP(A1093,'Item Master'!$A:$D,4,0)</f>
        <v>RK</v>
      </c>
      <c r="N1093" s="71">
        <f>IFERROR((VLOOKUP(M1093,'UK Freight Rate'!$B$4:$C$8,2,0)*L1093),0)</f>
        <v>9.9528467699986365</v>
      </c>
    </row>
    <row r="1094" spans="1:14" x14ac:dyDescent="0.75">
      <c r="A1094" s="72" t="s">
        <v>224</v>
      </c>
      <c r="B1094" s="69" t="s">
        <v>36</v>
      </c>
      <c r="C1094" s="69" t="s">
        <v>7693</v>
      </c>
      <c r="D1094" s="69" t="s">
        <v>38</v>
      </c>
      <c r="E1094" s="69" t="s">
        <v>53</v>
      </c>
      <c r="F1094" s="69" t="s">
        <v>7692</v>
      </c>
      <c r="G1094" s="69" t="s">
        <v>7204</v>
      </c>
      <c r="H1094" s="69" t="s">
        <v>7203</v>
      </c>
      <c r="I1094" s="69" t="s">
        <v>127</v>
      </c>
      <c r="J1094" s="69" t="s">
        <v>128</v>
      </c>
      <c r="K1094" s="70">
        <v>16</v>
      </c>
      <c r="L1094" s="70">
        <v>16</v>
      </c>
      <c r="M1094" s="71" t="str">
        <f>VLOOKUP(A1094,'Item Master'!$A:$D,4,0)</f>
        <v>RK</v>
      </c>
      <c r="N1094" s="71">
        <f>IFERROR((VLOOKUP(M1094,'UK Freight Rate'!$B$4:$C$8,2,0)*L1094),0)</f>
        <v>1.6588077949997728</v>
      </c>
    </row>
    <row r="1095" spans="1:14" x14ac:dyDescent="0.75">
      <c r="A1095" s="72" t="s">
        <v>224</v>
      </c>
      <c r="B1095" s="69" t="s">
        <v>36</v>
      </c>
      <c r="C1095" s="69" t="s">
        <v>7691</v>
      </c>
      <c r="D1095" s="69" t="s">
        <v>38</v>
      </c>
      <c r="E1095" s="69" t="s">
        <v>53</v>
      </c>
      <c r="F1095" s="69" t="s">
        <v>7690</v>
      </c>
      <c r="G1095" s="69" t="s">
        <v>4648</v>
      </c>
      <c r="H1095" s="69" t="s">
        <v>4647</v>
      </c>
      <c r="I1095" s="69" t="s">
        <v>127</v>
      </c>
      <c r="J1095" s="69" t="s">
        <v>128</v>
      </c>
      <c r="K1095" s="70">
        <v>72</v>
      </c>
      <c r="L1095" s="70">
        <v>72</v>
      </c>
      <c r="M1095" s="71" t="str">
        <f>VLOOKUP(A1095,'Item Master'!$A:$D,4,0)</f>
        <v>RK</v>
      </c>
      <c r="N1095" s="71">
        <f>IFERROR((VLOOKUP(M1095,'UK Freight Rate'!$B$4:$C$8,2,0)*L1095),0)</f>
        <v>7.4646350774989774</v>
      </c>
    </row>
    <row r="1096" spans="1:14" x14ac:dyDescent="0.75">
      <c r="A1096" s="72" t="s">
        <v>224</v>
      </c>
      <c r="B1096" s="69" t="s">
        <v>36</v>
      </c>
      <c r="C1096" s="69" t="s">
        <v>7689</v>
      </c>
      <c r="D1096" s="69" t="s">
        <v>38</v>
      </c>
      <c r="E1096" s="69" t="s">
        <v>53</v>
      </c>
      <c r="F1096" s="69" t="s">
        <v>7688</v>
      </c>
      <c r="G1096" s="69" t="s">
        <v>4437</v>
      </c>
      <c r="H1096" s="69" t="s">
        <v>4436</v>
      </c>
      <c r="I1096" s="69" t="s">
        <v>127</v>
      </c>
      <c r="J1096" s="69" t="s">
        <v>128</v>
      </c>
      <c r="K1096" s="70">
        <v>16</v>
      </c>
      <c r="L1096" s="70">
        <v>16</v>
      </c>
      <c r="M1096" s="71" t="str">
        <f>VLOOKUP(A1096,'Item Master'!$A:$D,4,0)</f>
        <v>RK</v>
      </c>
      <c r="N1096" s="71">
        <f>IFERROR((VLOOKUP(M1096,'UK Freight Rate'!$B$4:$C$8,2,0)*L1096),0)</f>
        <v>1.6588077949997728</v>
      </c>
    </row>
    <row r="1097" spans="1:14" x14ac:dyDescent="0.75">
      <c r="A1097" s="72" t="s">
        <v>224</v>
      </c>
      <c r="B1097" s="69" t="s">
        <v>36</v>
      </c>
      <c r="C1097" s="69" t="s">
        <v>7687</v>
      </c>
      <c r="D1097" s="69" t="s">
        <v>38</v>
      </c>
      <c r="E1097" s="69" t="s">
        <v>53</v>
      </c>
      <c r="F1097" s="69" t="s">
        <v>7686</v>
      </c>
      <c r="G1097" s="69" t="s">
        <v>7304</v>
      </c>
      <c r="H1097" s="69" t="s">
        <v>7303</v>
      </c>
      <c r="I1097" s="69" t="s">
        <v>127</v>
      </c>
      <c r="J1097" s="69" t="s">
        <v>128</v>
      </c>
      <c r="K1097" s="70">
        <v>16</v>
      </c>
      <c r="L1097" s="70">
        <v>16</v>
      </c>
      <c r="M1097" s="71" t="str">
        <f>VLOOKUP(A1097,'Item Master'!$A:$D,4,0)</f>
        <v>RK</v>
      </c>
      <c r="N1097" s="71">
        <f>IFERROR((VLOOKUP(M1097,'UK Freight Rate'!$B$4:$C$8,2,0)*L1097),0)</f>
        <v>1.6588077949997728</v>
      </c>
    </row>
    <row r="1098" spans="1:14" x14ac:dyDescent="0.75">
      <c r="A1098" s="72" t="s">
        <v>224</v>
      </c>
      <c r="B1098" s="69" t="s">
        <v>36</v>
      </c>
      <c r="C1098" s="69" t="s">
        <v>7685</v>
      </c>
      <c r="D1098" s="69" t="s">
        <v>38</v>
      </c>
      <c r="E1098" s="69" t="s">
        <v>53</v>
      </c>
      <c r="F1098" s="69" t="s">
        <v>7684</v>
      </c>
      <c r="G1098" s="69" t="s">
        <v>4475</v>
      </c>
      <c r="H1098" s="69" t="s">
        <v>4474</v>
      </c>
      <c r="I1098" s="69" t="s">
        <v>127</v>
      </c>
      <c r="J1098" s="69" t="s">
        <v>128</v>
      </c>
      <c r="K1098" s="70">
        <v>8</v>
      </c>
      <c r="L1098" s="70">
        <v>8</v>
      </c>
      <c r="M1098" s="71" t="str">
        <f>VLOOKUP(A1098,'Item Master'!$A:$D,4,0)</f>
        <v>RK</v>
      </c>
      <c r="N1098" s="71">
        <f>IFERROR((VLOOKUP(M1098,'UK Freight Rate'!$B$4:$C$8,2,0)*L1098),0)</f>
        <v>0.82940389749988641</v>
      </c>
    </row>
    <row r="1099" spans="1:14" x14ac:dyDescent="0.75">
      <c r="A1099" s="72" t="s">
        <v>224</v>
      </c>
      <c r="B1099" s="69" t="s">
        <v>36</v>
      </c>
      <c r="C1099" s="69" t="s">
        <v>7995</v>
      </c>
      <c r="D1099" s="69" t="s">
        <v>38</v>
      </c>
      <c r="E1099" s="69" t="s">
        <v>53</v>
      </c>
      <c r="F1099" s="69" t="s">
        <v>7994</v>
      </c>
      <c r="G1099" s="69" t="s">
        <v>4433</v>
      </c>
      <c r="H1099" s="69" t="s">
        <v>4432</v>
      </c>
      <c r="I1099" s="69" t="s">
        <v>127</v>
      </c>
      <c r="J1099" s="69" t="s">
        <v>128</v>
      </c>
      <c r="K1099" s="70">
        <v>16</v>
      </c>
      <c r="L1099" s="70">
        <v>16</v>
      </c>
      <c r="M1099" s="71" t="str">
        <f>VLOOKUP(A1099,'Item Master'!$A:$D,4,0)</f>
        <v>RK</v>
      </c>
      <c r="N1099" s="71">
        <f>IFERROR((VLOOKUP(M1099,'UK Freight Rate'!$B$4:$C$8,2,0)*L1099),0)</f>
        <v>1.6588077949997728</v>
      </c>
    </row>
    <row r="1100" spans="1:14" x14ac:dyDescent="0.75">
      <c r="A1100" s="72" t="s">
        <v>224</v>
      </c>
      <c r="B1100" s="69" t="s">
        <v>36</v>
      </c>
      <c r="C1100" s="69" t="s">
        <v>7683</v>
      </c>
      <c r="D1100" s="69" t="s">
        <v>38</v>
      </c>
      <c r="E1100" s="69" t="s">
        <v>53</v>
      </c>
      <c r="F1100" s="69" t="s">
        <v>7682</v>
      </c>
      <c r="G1100" s="69" t="s">
        <v>205</v>
      </c>
      <c r="H1100" s="69" t="s">
        <v>206</v>
      </c>
      <c r="I1100" s="69" t="s">
        <v>127</v>
      </c>
      <c r="J1100" s="69" t="s">
        <v>128</v>
      </c>
      <c r="K1100" s="70">
        <v>200</v>
      </c>
      <c r="L1100" s="70">
        <v>200</v>
      </c>
      <c r="M1100" s="71" t="str">
        <f>VLOOKUP(A1100,'Item Master'!$A:$D,4,0)</f>
        <v>RK</v>
      </c>
      <c r="N1100" s="71">
        <f>IFERROR((VLOOKUP(M1100,'UK Freight Rate'!$B$4:$C$8,2,0)*L1100),0)</f>
        <v>20.73509743749716</v>
      </c>
    </row>
    <row r="1101" spans="1:14" x14ac:dyDescent="0.75">
      <c r="A1101" s="72" t="s">
        <v>224</v>
      </c>
      <c r="B1101" s="69" t="s">
        <v>36</v>
      </c>
      <c r="C1101" s="69" t="s">
        <v>7681</v>
      </c>
      <c r="D1101" s="69" t="s">
        <v>38</v>
      </c>
      <c r="E1101" s="69" t="s">
        <v>53</v>
      </c>
      <c r="F1101" s="69" t="s">
        <v>7680</v>
      </c>
      <c r="G1101" s="69" t="s">
        <v>179</v>
      </c>
      <c r="H1101" s="69" t="s">
        <v>180</v>
      </c>
      <c r="I1101" s="69" t="s">
        <v>127</v>
      </c>
      <c r="J1101" s="69" t="s">
        <v>128</v>
      </c>
      <c r="K1101" s="70">
        <v>16</v>
      </c>
      <c r="L1101" s="70">
        <v>16</v>
      </c>
      <c r="M1101" s="71" t="str">
        <f>VLOOKUP(A1101,'Item Master'!$A:$D,4,0)</f>
        <v>RK</v>
      </c>
      <c r="N1101" s="71">
        <f>IFERROR((VLOOKUP(M1101,'UK Freight Rate'!$B$4:$C$8,2,0)*L1101),0)</f>
        <v>1.6588077949997728</v>
      </c>
    </row>
    <row r="1102" spans="1:14" x14ac:dyDescent="0.75">
      <c r="A1102" s="72" t="s">
        <v>224</v>
      </c>
      <c r="B1102" s="69" t="s">
        <v>36</v>
      </c>
      <c r="C1102" s="69" t="s">
        <v>7679</v>
      </c>
      <c r="D1102" s="69" t="s">
        <v>38</v>
      </c>
      <c r="E1102" s="69" t="s">
        <v>53</v>
      </c>
      <c r="F1102" s="69" t="s">
        <v>7678</v>
      </c>
      <c r="G1102" s="69" t="s">
        <v>4467</v>
      </c>
      <c r="H1102" s="69" t="s">
        <v>4466</v>
      </c>
      <c r="I1102" s="69" t="s">
        <v>127</v>
      </c>
      <c r="J1102" s="69" t="s">
        <v>128</v>
      </c>
      <c r="K1102" s="70">
        <v>8</v>
      </c>
      <c r="L1102" s="70">
        <v>8</v>
      </c>
      <c r="M1102" s="71" t="str">
        <f>VLOOKUP(A1102,'Item Master'!$A:$D,4,0)</f>
        <v>RK</v>
      </c>
      <c r="N1102" s="71">
        <f>IFERROR((VLOOKUP(M1102,'UK Freight Rate'!$B$4:$C$8,2,0)*L1102),0)</f>
        <v>0.82940389749988641</v>
      </c>
    </row>
    <row r="1103" spans="1:14" x14ac:dyDescent="0.75">
      <c r="A1103" s="72" t="s">
        <v>224</v>
      </c>
      <c r="B1103" s="69" t="s">
        <v>36</v>
      </c>
      <c r="C1103" s="69" t="s">
        <v>7677</v>
      </c>
      <c r="D1103" s="69" t="s">
        <v>38</v>
      </c>
      <c r="E1103" s="69" t="s">
        <v>53</v>
      </c>
      <c r="F1103" s="69" t="s">
        <v>7676</v>
      </c>
      <c r="G1103" s="69" t="s">
        <v>161</v>
      </c>
      <c r="H1103" s="69" t="s">
        <v>162</v>
      </c>
      <c r="I1103" s="69" t="s">
        <v>127</v>
      </c>
      <c r="J1103" s="69" t="s">
        <v>128</v>
      </c>
      <c r="K1103" s="70">
        <v>144</v>
      </c>
      <c r="L1103" s="70">
        <v>144</v>
      </c>
      <c r="M1103" s="71" t="str">
        <f>VLOOKUP(A1103,'Item Master'!$A:$D,4,0)</f>
        <v>RK</v>
      </c>
      <c r="N1103" s="71">
        <f>IFERROR((VLOOKUP(M1103,'UK Freight Rate'!$B$4:$C$8,2,0)*L1103),0)</f>
        <v>14.929270154997955</v>
      </c>
    </row>
    <row r="1104" spans="1:14" x14ac:dyDescent="0.75">
      <c r="A1104" s="72" t="s">
        <v>224</v>
      </c>
      <c r="B1104" s="69" t="s">
        <v>36</v>
      </c>
      <c r="C1104" s="69" t="s">
        <v>7675</v>
      </c>
      <c r="D1104" s="69" t="s">
        <v>38</v>
      </c>
      <c r="E1104" s="69" t="s">
        <v>53</v>
      </c>
      <c r="F1104" s="69" t="s">
        <v>7674</v>
      </c>
      <c r="G1104" s="69" t="s">
        <v>175</v>
      </c>
      <c r="H1104" s="69" t="s">
        <v>176</v>
      </c>
      <c r="I1104" s="69" t="s">
        <v>127</v>
      </c>
      <c r="J1104" s="69" t="s">
        <v>128</v>
      </c>
      <c r="K1104" s="70">
        <v>48</v>
      </c>
      <c r="L1104" s="70">
        <v>48</v>
      </c>
      <c r="M1104" s="71" t="str">
        <f>VLOOKUP(A1104,'Item Master'!$A:$D,4,0)</f>
        <v>RK</v>
      </c>
      <c r="N1104" s="71">
        <f>IFERROR((VLOOKUP(M1104,'UK Freight Rate'!$B$4:$C$8,2,0)*L1104),0)</f>
        <v>4.9764233849993182</v>
      </c>
    </row>
    <row r="1105" spans="1:14" x14ac:dyDescent="0.75">
      <c r="A1105" s="72" t="s">
        <v>224</v>
      </c>
      <c r="B1105" s="69" t="s">
        <v>36</v>
      </c>
      <c r="C1105" s="69" t="s">
        <v>7673</v>
      </c>
      <c r="D1105" s="69" t="s">
        <v>38</v>
      </c>
      <c r="E1105" s="69" t="s">
        <v>53</v>
      </c>
      <c r="F1105" s="69" t="s">
        <v>7672</v>
      </c>
      <c r="G1105" s="69" t="s">
        <v>4760</v>
      </c>
      <c r="H1105" s="69" t="s">
        <v>4759</v>
      </c>
      <c r="I1105" s="69" t="s">
        <v>127</v>
      </c>
      <c r="J1105" s="69" t="s">
        <v>128</v>
      </c>
      <c r="K1105" s="70">
        <v>40</v>
      </c>
      <c r="L1105" s="70">
        <v>40</v>
      </c>
      <c r="M1105" s="71" t="str">
        <f>VLOOKUP(A1105,'Item Master'!$A:$D,4,0)</f>
        <v>RK</v>
      </c>
      <c r="N1105" s="71">
        <f>IFERROR((VLOOKUP(M1105,'UK Freight Rate'!$B$4:$C$8,2,0)*L1105),0)</f>
        <v>4.1470194874994322</v>
      </c>
    </row>
    <row r="1106" spans="1:14" x14ac:dyDescent="0.75">
      <c r="A1106" s="72" t="s">
        <v>224</v>
      </c>
      <c r="B1106" s="69" t="s">
        <v>36</v>
      </c>
      <c r="C1106" s="69" t="s">
        <v>7671</v>
      </c>
      <c r="D1106" s="69" t="s">
        <v>38</v>
      </c>
      <c r="E1106" s="69" t="s">
        <v>53</v>
      </c>
      <c r="F1106" s="69" t="s">
        <v>7670</v>
      </c>
      <c r="G1106" s="69" t="s">
        <v>159</v>
      </c>
      <c r="H1106" s="69" t="s">
        <v>160</v>
      </c>
      <c r="I1106" s="69" t="s">
        <v>127</v>
      </c>
      <c r="J1106" s="69" t="s">
        <v>128</v>
      </c>
      <c r="K1106" s="70">
        <v>8</v>
      </c>
      <c r="L1106" s="70">
        <v>8</v>
      </c>
      <c r="M1106" s="71" t="str">
        <f>VLOOKUP(A1106,'Item Master'!$A:$D,4,0)</f>
        <v>RK</v>
      </c>
      <c r="N1106" s="71">
        <f>IFERROR((VLOOKUP(M1106,'UK Freight Rate'!$B$4:$C$8,2,0)*L1106),0)</f>
        <v>0.82940389749988641</v>
      </c>
    </row>
    <row r="1107" spans="1:14" x14ac:dyDescent="0.75">
      <c r="A1107" s="72" t="s">
        <v>224</v>
      </c>
      <c r="B1107" s="69" t="s">
        <v>36</v>
      </c>
      <c r="C1107" s="69" t="s">
        <v>7669</v>
      </c>
      <c r="D1107" s="69" t="s">
        <v>38</v>
      </c>
      <c r="E1107" s="69" t="s">
        <v>53</v>
      </c>
      <c r="F1107" s="69" t="s">
        <v>7668</v>
      </c>
      <c r="G1107" s="69" t="s">
        <v>129</v>
      </c>
      <c r="H1107" s="69" t="s">
        <v>130</v>
      </c>
      <c r="I1107" s="69" t="s">
        <v>127</v>
      </c>
      <c r="J1107" s="69" t="s">
        <v>128</v>
      </c>
      <c r="K1107" s="70">
        <v>48</v>
      </c>
      <c r="L1107" s="70">
        <v>48</v>
      </c>
      <c r="M1107" s="71" t="str">
        <f>VLOOKUP(A1107,'Item Master'!$A:$D,4,0)</f>
        <v>RK</v>
      </c>
      <c r="N1107" s="71">
        <f>IFERROR((VLOOKUP(M1107,'UK Freight Rate'!$B$4:$C$8,2,0)*L1107),0)</f>
        <v>4.9764233849993182</v>
      </c>
    </row>
    <row r="1108" spans="1:14" x14ac:dyDescent="0.75">
      <c r="A1108" s="72" t="s">
        <v>224</v>
      </c>
      <c r="B1108" s="69" t="s">
        <v>36</v>
      </c>
      <c r="C1108" s="69" t="s">
        <v>8101</v>
      </c>
      <c r="D1108" s="69" t="s">
        <v>38</v>
      </c>
      <c r="E1108" s="69" t="s">
        <v>53</v>
      </c>
      <c r="F1108" s="69" t="s">
        <v>8100</v>
      </c>
      <c r="G1108" s="69" t="s">
        <v>4832</v>
      </c>
      <c r="H1108" s="69" t="s">
        <v>4831</v>
      </c>
      <c r="I1108" s="69" t="s">
        <v>127</v>
      </c>
      <c r="J1108" s="69" t="s">
        <v>128</v>
      </c>
      <c r="K1108" s="70">
        <v>8</v>
      </c>
      <c r="L1108" s="70">
        <v>8</v>
      </c>
      <c r="M1108" s="71" t="str">
        <f>VLOOKUP(A1108,'Item Master'!$A:$D,4,0)</f>
        <v>RK</v>
      </c>
      <c r="N1108" s="71">
        <f>IFERROR((VLOOKUP(M1108,'UK Freight Rate'!$B$4:$C$8,2,0)*L1108),0)</f>
        <v>0.82940389749988641</v>
      </c>
    </row>
    <row r="1109" spans="1:14" x14ac:dyDescent="0.75">
      <c r="A1109" s="72" t="s">
        <v>224</v>
      </c>
      <c r="B1109" s="69" t="s">
        <v>36</v>
      </c>
      <c r="C1109" s="69" t="s">
        <v>7667</v>
      </c>
      <c r="D1109" s="69" t="s">
        <v>38</v>
      </c>
      <c r="E1109" s="69" t="s">
        <v>53</v>
      </c>
      <c r="F1109" s="69" t="s">
        <v>7666</v>
      </c>
      <c r="G1109" s="69" t="s">
        <v>133</v>
      </c>
      <c r="H1109" s="69" t="s">
        <v>134</v>
      </c>
      <c r="I1109" s="69" t="s">
        <v>127</v>
      </c>
      <c r="J1109" s="69" t="s">
        <v>128</v>
      </c>
      <c r="K1109" s="70">
        <v>40</v>
      </c>
      <c r="L1109" s="70">
        <v>40</v>
      </c>
      <c r="M1109" s="71" t="str">
        <f>VLOOKUP(A1109,'Item Master'!$A:$D,4,0)</f>
        <v>RK</v>
      </c>
      <c r="N1109" s="71">
        <f>IFERROR((VLOOKUP(M1109,'UK Freight Rate'!$B$4:$C$8,2,0)*L1109),0)</f>
        <v>4.1470194874994322</v>
      </c>
    </row>
    <row r="1110" spans="1:14" x14ac:dyDescent="0.75">
      <c r="A1110" s="72" t="s">
        <v>224</v>
      </c>
      <c r="B1110" s="69" t="s">
        <v>36</v>
      </c>
      <c r="C1110" s="69" t="s">
        <v>7665</v>
      </c>
      <c r="D1110" s="69" t="s">
        <v>38</v>
      </c>
      <c r="E1110" s="69" t="s">
        <v>53</v>
      </c>
      <c r="F1110" s="69" t="s">
        <v>7664</v>
      </c>
      <c r="G1110" s="69" t="s">
        <v>165</v>
      </c>
      <c r="H1110" s="69" t="s">
        <v>166</v>
      </c>
      <c r="I1110" s="69" t="s">
        <v>127</v>
      </c>
      <c r="J1110" s="69" t="s">
        <v>128</v>
      </c>
      <c r="K1110" s="70">
        <v>24</v>
      </c>
      <c r="L1110" s="70">
        <v>24</v>
      </c>
      <c r="M1110" s="71" t="str">
        <f>VLOOKUP(A1110,'Item Master'!$A:$D,4,0)</f>
        <v>RK</v>
      </c>
      <c r="N1110" s="71">
        <f>IFERROR((VLOOKUP(M1110,'UK Freight Rate'!$B$4:$C$8,2,0)*L1110),0)</f>
        <v>2.4882116924996591</v>
      </c>
    </row>
    <row r="1111" spans="1:14" x14ac:dyDescent="0.75">
      <c r="A1111" s="72" t="s">
        <v>224</v>
      </c>
      <c r="B1111" s="69" t="s">
        <v>36</v>
      </c>
      <c r="C1111" s="69" t="s">
        <v>7663</v>
      </c>
      <c r="D1111" s="69" t="s">
        <v>38</v>
      </c>
      <c r="E1111" s="69" t="s">
        <v>53</v>
      </c>
      <c r="F1111" s="69" t="s">
        <v>7662</v>
      </c>
      <c r="G1111" s="69" t="s">
        <v>4778</v>
      </c>
      <c r="H1111" s="69" t="s">
        <v>4777</v>
      </c>
      <c r="I1111" s="69" t="s">
        <v>127</v>
      </c>
      <c r="J1111" s="69" t="s">
        <v>128</v>
      </c>
      <c r="K1111" s="70">
        <v>8</v>
      </c>
      <c r="L1111" s="70">
        <v>8</v>
      </c>
      <c r="M1111" s="71" t="str">
        <f>VLOOKUP(A1111,'Item Master'!$A:$D,4,0)</f>
        <v>RK</v>
      </c>
      <c r="N1111" s="71">
        <f>IFERROR((VLOOKUP(M1111,'UK Freight Rate'!$B$4:$C$8,2,0)*L1111),0)</f>
        <v>0.82940389749988641</v>
      </c>
    </row>
    <row r="1112" spans="1:14" x14ac:dyDescent="0.75">
      <c r="A1112" s="72" t="s">
        <v>224</v>
      </c>
      <c r="B1112" s="69" t="s">
        <v>36</v>
      </c>
      <c r="C1112" s="69" t="s">
        <v>7661</v>
      </c>
      <c r="D1112" s="69" t="s">
        <v>38</v>
      </c>
      <c r="E1112" s="69" t="s">
        <v>53</v>
      </c>
      <c r="F1112" s="69" t="s">
        <v>7660</v>
      </c>
      <c r="G1112" s="69" t="s">
        <v>214</v>
      </c>
      <c r="H1112" s="69" t="s">
        <v>215</v>
      </c>
      <c r="I1112" s="69" t="s">
        <v>127</v>
      </c>
      <c r="J1112" s="69" t="s">
        <v>128</v>
      </c>
      <c r="K1112" s="70">
        <v>8</v>
      </c>
      <c r="L1112" s="70">
        <v>8</v>
      </c>
      <c r="M1112" s="71" t="str">
        <f>VLOOKUP(A1112,'Item Master'!$A:$D,4,0)</f>
        <v>RK</v>
      </c>
      <c r="N1112" s="71">
        <f>IFERROR((VLOOKUP(M1112,'UK Freight Rate'!$B$4:$C$8,2,0)*L1112),0)</f>
        <v>0.82940389749988641</v>
      </c>
    </row>
    <row r="1113" spans="1:14" x14ac:dyDescent="0.75">
      <c r="A1113" s="72" t="s">
        <v>224</v>
      </c>
      <c r="B1113" s="69" t="s">
        <v>36</v>
      </c>
      <c r="C1113" s="69" t="s">
        <v>7659</v>
      </c>
      <c r="D1113" s="69" t="s">
        <v>38</v>
      </c>
      <c r="E1113" s="69" t="s">
        <v>53</v>
      </c>
      <c r="F1113" s="69" t="s">
        <v>7658</v>
      </c>
      <c r="G1113" s="69" t="s">
        <v>192</v>
      </c>
      <c r="H1113" s="69" t="s">
        <v>4675</v>
      </c>
      <c r="I1113" s="69" t="s">
        <v>127</v>
      </c>
      <c r="J1113" s="69" t="s">
        <v>128</v>
      </c>
      <c r="K1113" s="70">
        <v>120</v>
      </c>
      <c r="L1113" s="70">
        <v>120</v>
      </c>
      <c r="M1113" s="71" t="str">
        <f>VLOOKUP(A1113,'Item Master'!$A:$D,4,0)</f>
        <v>RK</v>
      </c>
      <c r="N1113" s="71">
        <f>IFERROR((VLOOKUP(M1113,'UK Freight Rate'!$B$4:$C$8,2,0)*L1113),0)</f>
        <v>12.441058462498296</v>
      </c>
    </row>
    <row r="1114" spans="1:14" x14ac:dyDescent="0.75">
      <c r="A1114" s="72" t="s">
        <v>224</v>
      </c>
      <c r="B1114" s="69" t="s">
        <v>36</v>
      </c>
      <c r="C1114" s="69" t="s">
        <v>7657</v>
      </c>
      <c r="D1114" s="69" t="s">
        <v>38</v>
      </c>
      <c r="E1114" s="69" t="s">
        <v>53</v>
      </c>
      <c r="F1114" s="69" t="s">
        <v>7656</v>
      </c>
      <c r="G1114" s="69" t="s">
        <v>4429</v>
      </c>
      <c r="H1114" s="69" t="s">
        <v>4428</v>
      </c>
      <c r="I1114" s="69" t="s">
        <v>127</v>
      </c>
      <c r="J1114" s="69" t="s">
        <v>128</v>
      </c>
      <c r="K1114" s="70">
        <v>16</v>
      </c>
      <c r="L1114" s="70">
        <v>16</v>
      </c>
      <c r="M1114" s="71" t="str">
        <f>VLOOKUP(A1114,'Item Master'!$A:$D,4,0)</f>
        <v>RK</v>
      </c>
      <c r="N1114" s="71">
        <f>IFERROR((VLOOKUP(M1114,'UK Freight Rate'!$B$4:$C$8,2,0)*L1114),0)</f>
        <v>1.6588077949997728</v>
      </c>
    </row>
    <row r="1115" spans="1:14" x14ac:dyDescent="0.75">
      <c r="A1115" s="72" t="s">
        <v>224</v>
      </c>
      <c r="B1115" s="69" t="s">
        <v>36</v>
      </c>
      <c r="C1115" s="69" t="s">
        <v>7655</v>
      </c>
      <c r="D1115" s="69" t="s">
        <v>38</v>
      </c>
      <c r="E1115" s="69" t="s">
        <v>53</v>
      </c>
      <c r="F1115" s="69" t="s">
        <v>7654</v>
      </c>
      <c r="G1115" s="69" t="s">
        <v>7226</v>
      </c>
      <c r="H1115" s="69" t="s">
        <v>7225</v>
      </c>
      <c r="I1115" s="69" t="s">
        <v>127</v>
      </c>
      <c r="J1115" s="69" t="s">
        <v>128</v>
      </c>
      <c r="K1115" s="70">
        <v>16</v>
      </c>
      <c r="L1115" s="70">
        <v>16</v>
      </c>
      <c r="M1115" s="71" t="str">
        <f>VLOOKUP(A1115,'Item Master'!$A:$D,4,0)</f>
        <v>RK</v>
      </c>
      <c r="N1115" s="71">
        <f>IFERROR((VLOOKUP(M1115,'UK Freight Rate'!$B$4:$C$8,2,0)*L1115),0)</f>
        <v>1.6588077949997728</v>
      </c>
    </row>
    <row r="1116" spans="1:14" x14ac:dyDescent="0.75">
      <c r="A1116" s="72" t="s">
        <v>224</v>
      </c>
      <c r="B1116" s="69" t="s">
        <v>36</v>
      </c>
      <c r="C1116" s="69" t="s">
        <v>7653</v>
      </c>
      <c r="D1116" s="69" t="s">
        <v>38</v>
      </c>
      <c r="E1116" s="69" t="s">
        <v>53</v>
      </c>
      <c r="F1116" s="69" t="s">
        <v>7652</v>
      </c>
      <c r="G1116" s="69" t="s">
        <v>126</v>
      </c>
      <c r="H1116" s="69" t="s">
        <v>4640</v>
      </c>
      <c r="I1116" s="69" t="s">
        <v>127</v>
      </c>
      <c r="J1116" s="69" t="s">
        <v>128</v>
      </c>
      <c r="K1116" s="70">
        <v>24</v>
      </c>
      <c r="L1116" s="70">
        <v>24</v>
      </c>
      <c r="M1116" s="71" t="str">
        <f>VLOOKUP(A1116,'Item Master'!$A:$D,4,0)</f>
        <v>RK</v>
      </c>
      <c r="N1116" s="71">
        <f>IFERROR((VLOOKUP(M1116,'UK Freight Rate'!$B$4:$C$8,2,0)*L1116),0)</f>
        <v>2.4882116924996591</v>
      </c>
    </row>
    <row r="1117" spans="1:14" x14ac:dyDescent="0.75">
      <c r="A1117" s="72" t="s">
        <v>224</v>
      </c>
      <c r="B1117" s="69" t="s">
        <v>36</v>
      </c>
      <c r="C1117" s="69" t="s">
        <v>7649</v>
      </c>
      <c r="D1117" s="69" t="s">
        <v>38</v>
      </c>
      <c r="E1117" s="69" t="s">
        <v>53</v>
      </c>
      <c r="F1117" s="69" t="s">
        <v>7648</v>
      </c>
      <c r="G1117" s="69" t="s">
        <v>135</v>
      </c>
      <c r="H1117" s="69" t="s">
        <v>136</v>
      </c>
      <c r="I1117" s="69" t="s">
        <v>127</v>
      </c>
      <c r="J1117" s="69" t="s">
        <v>128</v>
      </c>
      <c r="K1117" s="70">
        <v>528</v>
      </c>
      <c r="L1117" s="70">
        <v>528</v>
      </c>
      <c r="M1117" s="71" t="str">
        <f>VLOOKUP(A1117,'Item Master'!$A:$D,4,0)</f>
        <v>RK</v>
      </c>
      <c r="N1117" s="71">
        <f>IFERROR((VLOOKUP(M1117,'UK Freight Rate'!$B$4:$C$8,2,0)*L1117),0)</f>
        <v>54.740657234992504</v>
      </c>
    </row>
    <row r="1118" spans="1:14" x14ac:dyDescent="0.75">
      <c r="A1118" s="72" t="s">
        <v>224</v>
      </c>
      <c r="B1118" s="69" t="s">
        <v>36</v>
      </c>
      <c r="C1118" s="69" t="s">
        <v>8055</v>
      </c>
      <c r="D1118" s="69" t="s">
        <v>38</v>
      </c>
      <c r="E1118" s="69" t="s">
        <v>53</v>
      </c>
      <c r="F1118" s="69" t="s">
        <v>8054</v>
      </c>
      <c r="G1118" s="69" t="s">
        <v>216</v>
      </c>
      <c r="H1118" s="69" t="s">
        <v>217</v>
      </c>
      <c r="I1118" s="69" t="s">
        <v>127</v>
      </c>
      <c r="J1118" s="69" t="s">
        <v>128</v>
      </c>
      <c r="K1118" s="70">
        <v>24</v>
      </c>
      <c r="L1118" s="70">
        <v>24</v>
      </c>
      <c r="M1118" s="71" t="str">
        <f>VLOOKUP(A1118,'Item Master'!$A:$D,4,0)</f>
        <v>RK</v>
      </c>
      <c r="N1118" s="71">
        <f>IFERROR((VLOOKUP(M1118,'UK Freight Rate'!$B$4:$C$8,2,0)*L1118),0)</f>
        <v>2.4882116924996591</v>
      </c>
    </row>
    <row r="1119" spans="1:14" x14ac:dyDescent="0.75">
      <c r="A1119" s="72" t="s">
        <v>224</v>
      </c>
      <c r="B1119" s="69" t="s">
        <v>36</v>
      </c>
      <c r="C1119" s="69" t="s">
        <v>7647</v>
      </c>
      <c r="D1119" s="69" t="s">
        <v>38</v>
      </c>
      <c r="E1119" s="69" t="s">
        <v>53</v>
      </c>
      <c r="F1119" s="69" t="s">
        <v>7646</v>
      </c>
      <c r="G1119" s="69" t="s">
        <v>7645</v>
      </c>
      <c r="H1119" s="69" t="s">
        <v>7644</v>
      </c>
      <c r="I1119" s="69" t="s">
        <v>127</v>
      </c>
      <c r="J1119" s="69" t="s">
        <v>128</v>
      </c>
      <c r="K1119" s="70">
        <v>80</v>
      </c>
      <c r="L1119" s="70">
        <v>80</v>
      </c>
      <c r="M1119" s="71" t="str">
        <f>VLOOKUP(A1119,'Item Master'!$A:$D,4,0)</f>
        <v>RK</v>
      </c>
      <c r="N1119" s="71">
        <f>IFERROR((VLOOKUP(M1119,'UK Freight Rate'!$B$4:$C$8,2,0)*L1119),0)</f>
        <v>8.2940389749988643</v>
      </c>
    </row>
    <row r="1120" spans="1:14" x14ac:dyDescent="0.75">
      <c r="A1120" s="72" t="s">
        <v>224</v>
      </c>
      <c r="B1120" s="69" t="s">
        <v>36</v>
      </c>
      <c r="C1120" s="69" t="s">
        <v>7993</v>
      </c>
      <c r="D1120" s="69" t="s">
        <v>38</v>
      </c>
      <c r="E1120" s="69" t="s">
        <v>53</v>
      </c>
      <c r="F1120" s="69" t="s">
        <v>7992</v>
      </c>
      <c r="G1120" s="69" t="s">
        <v>137</v>
      </c>
      <c r="H1120" s="69" t="s">
        <v>138</v>
      </c>
      <c r="I1120" s="69" t="s">
        <v>127</v>
      </c>
      <c r="J1120" s="69" t="s">
        <v>128</v>
      </c>
      <c r="K1120" s="70">
        <v>48</v>
      </c>
      <c r="L1120" s="70">
        <v>48</v>
      </c>
      <c r="M1120" s="71" t="str">
        <f>VLOOKUP(A1120,'Item Master'!$A:$D,4,0)</f>
        <v>RK</v>
      </c>
      <c r="N1120" s="71">
        <f>IFERROR((VLOOKUP(M1120,'UK Freight Rate'!$B$4:$C$8,2,0)*L1120),0)</f>
        <v>4.9764233849993182</v>
      </c>
    </row>
    <row r="1121" spans="1:14" x14ac:dyDescent="0.75">
      <c r="A1121" s="72" t="s">
        <v>224</v>
      </c>
      <c r="B1121" s="69" t="s">
        <v>36</v>
      </c>
      <c r="C1121" s="69" t="s">
        <v>7991</v>
      </c>
      <c r="D1121" s="69" t="s">
        <v>38</v>
      </c>
      <c r="E1121" s="69" t="s">
        <v>53</v>
      </c>
      <c r="F1121" s="69" t="s">
        <v>7990</v>
      </c>
      <c r="G1121" s="69" t="s">
        <v>153</v>
      </c>
      <c r="H1121" s="69" t="s">
        <v>154</v>
      </c>
      <c r="I1121" s="69" t="s">
        <v>127</v>
      </c>
      <c r="J1121" s="69" t="s">
        <v>128</v>
      </c>
      <c r="K1121" s="70">
        <v>24</v>
      </c>
      <c r="L1121" s="70">
        <v>24</v>
      </c>
      <c r="M1121" s="71" t="str">
        <f>VLOOKUP(A1121,'Item Master'!$A:$D,4,0)</f>
        <v>RK</v>
      </c>
      <c r="N1121" s="71">
        <f>IFERROR((VLOOKUP(M1121,'UK Freight Rate'!$B$4:$C$8,2,0)*L1121),0)</f>
        <v>2.4882116924996591</v>
      </c>
    </row>
    <row r="1122" spans="1:14" x14ac:dyDescent="0.75">
      <c r="A1122" s="72" t="s">
        <v>224</v>
      </c>
      <c r="B1122" s="69" t="s">
        <v>36</v>
      </c>
      <c r="C1122" s="69" t="s">
        <v>7643</v>
      </c>
      <c r="D1122" s="69" t="s">
        <v>38</v>
      </c>
      <c r="E1122" s="69" t="s">
        <v>53</v>
      </c>
      <c r="F1122" s="69" t="s">
        <v>7642</v>
      </c>
      <c r="G1122" s="69" t="s">
        <v>6914</v>
      </c>
      <c r="H1122" s="69" t="s">
        <v>6913</v>
      </c>
      <c r="I1122" s="69" t="s">
        <v>127</v>
      </c>
      <c r="J1122" s="69" t="s">
        <v>128</v>
      </c>
      <c r="K1122" s="70">
        <v>8</v>
      </c>
      <c r="L1122" s="70">
        <v>8</v>
      </c>
      <c r="M1122" s="71" t="str">
        <f>VLOOKUP(A1122,'Item Master'!$A:$D,4,0)</f>
        <v>RK</v>
      </c>
      <c r="N1122" s="71">
        <f>IFERROR((VLOOKUP(M1122,'UK Freight Rate'!$B$4:$C$8,2,0)*L1122),0)</f>
        <v>0.82940389749988641</v>
      </c>
    </row>
    <row r="1123" spans="1:14" x14ac:dyDescent="0.75">
      <c r="A1123" s="72" t="s">
        <v>224</v>
      </c>
      <c r="B1123" s="69" t="s">
        <v>36</v>
      </c>
      <c r="C1123" s="69" t="s">
        <v>7641</v>
      </c>
      <c r="D1123" s="69" t="s">
        <v>38</v>
      </c>
      <c r="E1123" s="69" t="s">
        <v>53</v>
      </c>
      <c r="F1123" s="69" t="s">
        <v>7640</v>
      </c>
      <c r="G1123" s="69" t="s">
        <v>7639</v>
      </c>
      <c r="H1123" s="69" t="s">
        <v>7638</v>
      </c>
      <c r="I1123" s="69" t="s">
        <v>127</v>
      </c>
      <c r="J1123" s="69" t="s">
        <v>128</v>
      </c>
      <c r="K1123" s="70">
        <v>8</v>
      </c>
      <c r="L1123" s="70">
        <v>8</v>
      </c>
      <c r="M1123" s="71" t="str">
        <f>VLOOKUP(A1123,'Item Master'!$A:$D,4,0)</f>
        <v>RK</v>
      </c>
      <c r="N1123" s="71">
        <f>IFERROR((VLOOKUP(M1123,'UK Freight Rate'!$B$4:$C$8,2,0)*L1123),0)</f>
        <v>0.82940389749988641</v>
      </c>
    </row>
    <row r="1124" spans="1:14" x14ac:dyDescent="0.75">
      <c r="A1124" s="72" t="s">
        <v>224</v>
      </c>
      <c r="B1124" s="69" t="s">
        <v>36</v>
      </c>
      <c r="C1124" s="69" t="s">
        <v>7635</v>
      </c>
      <c r="D1124" s="69" t="s">
        <v>38</v>
      </c>
      <c r="E1124" s="69" t="s">
        <v>53</v>
      </c>
      <c r="F1124" s="69" t="s">
        <v>7634</v>
      </c>
      <c r="G1124" s="69" t="s">
        <v>7633</v>
      </c>
      <c r="H1124" s="69" t="s">
        <v>7632</v>
      </c>
      <c r="I1124" s="69" t="s">
        <v>127</v>
      </c>
      <c r="J1124" s="69" t="s">
        <v>128</v>
      </c>
      <c r="K1124" s="70">
        <v>8</v>
      </c>
      <c r="L1124" s="70">
        <v>8</v>
      </c>
      <c r="M1124" s="71" t="str">
        <f>VLOOKUP(A1124,'Item Master'!$A:$D,4,0)</f>
        <v>RK</v>
      </c>
      <c r="N1124" s="71">
        <f>IFERROR((VLOOKUP(M1124,'UK Freight Rate'!$B$4:$C$8,2,0)*L1124),0)</f>
        <v>0.82940389749988641</v>
      </c>
    </row>
    <row r="1125" spans="1:14" x14ac:dyDescent="0.75">
      <c r="A1125" s="72" t="s">
        <v>224</v>
      </c>
      <c r="B1125" s="69" t="s">
        <v>36</v>
      </c>
      <c r="C1125" s="69" t="s">
        <v>7631</v>
      </c>
      <c r="D1125" s="69" t="s">
        <v>38</v>
      </c>
      <c r="E1125" s="69" t="s">
        <v>53</v>
      </c>
      <c r="F1125" s="69" t="s">
        <v>7630</v>
      </c>
      <c r="G1125" s="69" t="s">
        <v>7304</v>
      </c>
      <c r="H1125" s="69" t="s">
        <v>7303</v>
      </c>
      <c r="I1125" s="69" t="s">
        <v>127</v>
      </c>
      <c r="J1125" s="69" t="s">
        <v>128</v>
      </c>
      <c r="K1125" s="70">
        <v>24</v>
      </c>
      <c r="L1125" s="70">
        <v>24</v>
      </c>
      <c r="M1125" s="71" t="str">
        <f>VLOOKUP(A1125,'Item Master'!$A:$D,4,0)</f>
        <v>RK</v>
      </c>
      <c r="N1125" s="71">
        <f>IFERROR((VLOOKUP(M1125,'UK Freight Rate'!$B$4:$C$8,2,0)*L1125),0)</f>
        <v>2.4882116924996591</v>
      </c>
    </row>
    <row r="1126" spans="1:14" x14ac:dyDescent="0.75">
      <c r="A1126" s="72" t="s">
        <v>224</v>
      </c>
      <c r="B1126" s="69" t="s">
        <v>36</v>
      </c>
      <c r="C1126" s="69" t="s">
        <v>8097</v>
      </c>
      <c r="D1126" s="69" t="s">
        <v>38</v>
      </c>
      <c r="E1126" s="69" t="s">
        <v>53</v>
      </c>
      <c r="F1126" s="69" t="s">
        <v>8096</v>
      </c>
      <c r="G1126" s="69" t="s">
        <v>4784</v>
      </c>
      <c r="H1126" s="69" t="s">
        <v>4783</v>
      </c>
      <c r="I1126" s="69" t="s">
        <v>127</v>
      </c>
      <c r="J1126" s="69" t="s">
        <v>128</v>
      </c>
      <c r="K1126" s="70">
        <v>16</v>
      </c>
      <c r="L1126" s="70">
        <v>16</v>
      </c>
      <c r="M1126" s="71" t="str">
        <f>VLOOKUP(A1126,'Item Master'!$A:$D,4,0)</f>
        <v>RK</v>
      </c>
      <c r="N1126" s="71">
        <f>IFERROR((VLOOKUP(M1126,'UK Freight Rate'!$B$4:$C$8,2,0)*L1126),0)</f>
        <v>1.6588077949997728</v>
      </c>
    </row>
    <row r="1127" spans="1:14" x14ac:dyDescent="0.75">
      <c r="A1127" s="72" t="s">
        <v>224</v>
      </c>
      <c r="B1127" s="69" t="s">
        <v>36</v>
      </c>
      <c r="C1127" s="69" t="s">
        <v>7629</v>
      </c>
      <c r="D1127" s="69" t="s">
        <v>38</v>
      </c>
      <c r="E1127" s="69" t="s">
        <v>53</v>
      </c>
      <c r="F1127" s="69" t="s">
        <v>7628</v>
      </c>
      <c r="G1127" s="69" t="s">
        <v>188</v>
      </c>
      <c r="H1127" s="69" t="s">
        <v>189</v>
      </c>
      <c r="I1127" s="69" t="s">
        <v>127</v>
      </c>
      <c r="J1127" s="69" t="s">
        <v>128</v>
      </c>
      <c r="K1127" s="70">
        <v>16</v>
      </c>
      <c r="L1127" s="70">
        <v>16</v>
      </c>
      <c r="M1127" s="71" t="str">
        <f>VLOOKUP(A1127,'Item Master'!$A:$D,4,0)</f>
        <v>RK</v>
      </c>
      <c r="N1127" s="71">
        <f>IFERROR((VLOOKUP(M1127,'UK Freight Rate'!$B$4:$C$8,2,0)*L1127),0)</f>
        <v>1.6588077949997728</v>
      </c>
    </row>
    <row r="1128" spans="1:14" x14ac:dyDescent="0.75">
      <c r="A1128" s="72" t="s">
        <v>224</v>
      </c>
      <c r="B1128" s="69" t="s">
        <v>36</v>
      </c>
      <c r="C1128" s="69" t="s">
        <v>7627</v>
      </c>
      <c r="D1128" s="69" t="s">
        <v>38</v>
      </c>
      <c r="E1128" s="69" t="s">
        <v>53</v>
      </c>
      <c r="F1128" s="69" t="s">
        <v>7626</v>
      </c>
      <c r="G1128" s="69" t="s">
        <v>167</v>
      </c>
      <c r="H1128" s="69" t="s">
        <v>168</v>
      </c>
      <c r="I1128" s="69" t="s">
        <v>127</v>
      </c>
      <c r="J1128" s="69" t="s">
        <v>128</v>
      </c>
      <c r="K1128" s="70">
        <v>16</v>
      </c>
      <c r="L1128" s="70">
        <v>16</v>
      </c>
      <c r="M1128" s="71" t="str">
        <f>VLOOKUP(A1128,'Item Master'!$A:$D,4,0)</f>
        <v>RK</v>
      </c>
      <c r="N1128" s="71">
        <f>IFERROR((VLOOKUP(M1128,'UK Freight Rate'!$B$4:$C$8,2,0)*L1128),0)</f>
        <v>1.6588077949997728</v>
      </c>
    </row>
    <row r="1129" spans="1:14" x14ac:dyDescent="0.75">
      <c r="A1129" s="72" t="s">
        <v>224</v>
      </c>
      <c r="B1129" s="69" t="s">
        <v>36</v>
      </c>
      <c r="C1129" s="69" t="s">
        <v>7625</v>
      </c>
      <c r="D1129" s="69" t="s">
        <v>38</v>
      </c>
      <c r="E1129" s="69" t="s">
        <v>53</v>
      </c>
      <c r="F1129" s="69" t="s">
        <v>7624</v>
      </c>
      <c r="G1129" s="69" t="s">
        <v>159</v>
      </c>
      <c r="H1129" s="69" t="s">
        <v>160</v>
      </c>
      <c r="I1129" s="69" t="s">
        <v>127</v>
      </c>
      <c r="J1129" s="69" t="s">
        <v>128</v>
      </c>
      <c r="K1129" s="70">
        <v>8</v>
      </c>
      <c r="L1129" s="70">
        <v>8</v>
      </c>
      <c r="M1129" s="71" t="str">
        <f>VLOOKUP(A1129,'Item Master'!$A:$D,4,0)</f>
        <v>RK</v>
      </c>
      <c r="N1129" s="71">
        <f>IFERROR((VLOOKUP(M1129,'UK Freight Rate'!$B$4:$C$8,2,0)*L1129),0)</f>
        <v>0.82940389749988641</v>
      </c>
    </row>
    <row r="1130" spans="1:14" x14ac:dyDescent="0.75">
      <c r="A1130" s="72" t="s">
        <v>224</v>
      </c>
      <c r="B1130" s="69" t="s">
        <v>36</v>
      </c>
      <c r="C1130" s="69" t="s">
        <v>7621</v>
      </c>
      <c r="D1130" s="69" t="s">
        <v>38</v>
      </c>
      <c r="E1130" s="69" t="s">
        <v>53</v>
      </c>
      <c r="F1130" s="69" t="s">
        <v>7620</v>
      </c>
      <c r="G1130" s="69" t="s">
        <v>4691</v>
      </c>
      <c r="H1130" s="69" t="s">
        <v>7619</v>
      </c>
      <c r="I1130" s="69" t="s">
        <v>127</v>
      </c>
      <c r="J1130" s="69" t="s">
        <v>128</v>
      </c>
      <c r="K1130" s="70">
        <v>1440</v>
      </c>
      <c r="L1130" s="70">
        <v>1440</v>
      </c>
      <c r="M1130" s="71" t="str">
        <f>VLOOKUP(A1130,'Item Master'!$A:$D,4,0)</f>
        <v>RK</v>
      </c>
      <c r="N1130" s="71">
        <f>IFERROR((VLOOKUP(M1130,'UK Freight Rate'!$B$4:$C$8,2,0)*L1130),0)</f>
        <v>149.29270154997954</v>
      </c>
    </row>
    <row r="1131" spans="1:14" x14ac:dyDescent="0.75">
      <c r="A1131" s="72" t="s">
        <v>224</v>
      </c>
      <c r="B1131" s="69" t="s">
        <v>36</v>
      </c>
      <c r="C1131" s="69" t="s">
        <v>7616</v>
      </c>
      <c r="D1131" s="69" t="s">
        <v>38</v>
      </c>
      <c r="E1131" s="69" t="s">
        <v>53</v>
      </c>
      <c r="F1131" s="69" t="s">
        <v>7615</v>
      </c>
      <c r="G1131" s="69" t="s">
        <v>6930</v>
      </c>
      <c r="H1131" s="69" t="s">
        <v>6929</v>
      </c>
      <c r="I1131" s="69" t="s">
        <v>127</v>
      </c>
      <c r="J1131" s="69" t="s">
        <v>128</v>
      </c>
      <c r="K1131" s="70">
        <v>32</v>
      </c>
      <c r="L1131" s="70">
        <v>32</v>
      </c>
      <c r="M1131" s="71" t="str">
        <f>VLOOKUP(A1131,'Item Master'!$A:$D,4,0)</f>
        <v>RK</v>
      </c>
      <c r="N1131" s="71">
        <f>IFERROR((VLOOKUP(M1131,'UK Freight Rate'!$B$4:$C$8,2,0)*L1131),0)</f>
        <v>3.3176155899995456</v>
      </c>
    </row>
    <row r="1132" spans="1:14" x14ac:dyDescent="0.75">
      <c r="A1132" s="72" t="s">
        <v>224</v>
      </c>
      <c r="B1132" s="69" t="s">
        <v>36</v>
      </c>
      <c r="C1132" s="69" t="s">
        <v>7614</v>
      </c>
      <c r="D1132" s="69" t="s">
        <v>38</v>
      </c>
      <c r="E1132" s="69" t="s">
        <v>53</v>
      </c>
      <c r="F1132" s="69" t="s">
        <v>7613</v>
      </c>
      <c r="G1132" s="69" t="s">
        <v>165</v>
      </c>
      <c r="H1132" s="69" t="s">
        <v>166</v>
      </c>
      <c r="I1132" s="69" t="s">
        <v>127</v>
      </c>
      <c r="J1132" s="69" t="s">
        <v>128</v>
      </c>
      <c r="K1132" s="70">
        <v>16</v>
      </c>
      <c r="L1132" s="70">
        <v>16</v>
      </c>
      <c r="M1132" s="71" t="str">
        <f>VLOOKUP(A1132,'Item Master'!$A:$D,4,0)</f>
        <v>RK</v>
      </c>
      <c r="N1132" s="71">
        <f>IFERROR((VLOOKUP(M1132,'UK Freight Rate'!$B$4:$C$8,2,0)*L1132),0)</f>
        <v>1.6588077949997728</v>
      </c>
    </row>
    <row r="1133" spans="1:14" x14ac:dyDescent="0.75">
      <c r="A1133" s="72" t="s">
        <v>224</v>
      </c>
      <c r="B1133" s="69" t="s">
        <v>36</v>
      </c>
      <c r="C1133" s="69" t="s">
        <v>7612</v>
      </c>
      <c r="D1133" s="69" t="s">
        <v>38</v>
      </c>
      <c r="E1133" s="69" t="s">
        <v>53</v>
      </c>
      <c r="F1133" s="69" t="s">
        <v>7611</v>
      </c>
      <c r="G1133" s="69" t="s">
        <v>6992</v>
      </c>
      <c r="H1133" s="69" t="s">
        <v>6991</v>
      </c>
      <c r="I1133" s="69" t="s">
        <v>127</v>
      </c>
      <c r="J1133" s="69" t="s">
        <v>128</v>
      </c>
      <c r="K1133" s="70">
        <v>8</v>
      </c>
      <c r="L1133" s="70">
        <v>8</v>
      </c>
      <c r="M1133" s="71" t="str">
        <f>VLOOKUP(A1133,'Item Master'!$A:$D,4,0)</f>
        <v>RK</v>
      </c>
      <c r="N1133" s="71">
        <f>IFERROR((VLOOKUP(M1133,'UK Freight Rate'!$B$4:$C$8,2,0)*L1133),0)</f>
        <v>0.82940389749988641</v>
      </c>
    </row>
    <row r="1134" spans="1:14" x14ac:dyDescent="0.75">
      <c r="A1134" s="72" t="s">
        <v>224</v>
      </c>
      <c r="B1134" s="69" t="s">
        <v>36</v>
      </c>
      <c r="C1134" s="69" t="s">
        <v>7610</v>
      </c>
      <c r="D1134" s="69" t="s">
        <v>38</v>
      </c>
      <c r="E1134" s="69" t="s">
        <v>53</v>
      </c>
      <c r="F1134" s="69" t="s">
        <v>7609</v>
      </c>
      <c r="G1134" s="69" t="s">
        <v>139</v>
      </c>
      <c r="H1134" s="69" t="s">
        <v>140</v>
      </c>
      <c r="I1134" s="69" t="s">
        <v>127</v>
      </c>
      <c r="J1134" s="69" t="s">
        <v>128</v>
      </c>
      <c r="K1134" s="70">
        <v>32</v>
      </c>
      <c r="L1134" s="70">
        <v>32</v>
      </c>
      <c r="M1134" s="71" t="str">
        <f>VLOOKUP(A1134,'Item Master'!$A:$D,4,0)</f>
        <v>RK</v>
      </c>
      <c r="N1134" s="71">
        <f>IFERROR((VLOOKUP(M1134,'UK Freight Rate'!$B$4:$C$8,2,0)*L1134),0)</f>
        <v>3.3176155899995456</v>
      </c>
    </row>
    <row r="1135" spans="1:14" x14ac:dyDescent="0.75">
      <c r="A1135" s="72" t="s">
        <v>224</v>
      </c>
      <c r="B1135" s="69" t="s">
        <v>36</v>
      </c>
      <c r="C1135" s="69" t="s">
        <v>7608</v>
      </c>
      <c r="D1135" s="69" t="s">
        <v>38</v>
      </c>
      <c r="E1135" s="69" t="s">
        <v>53</v>
      </c>
      <c r="F1135" s="69" t="s">
        <v>7607</v>
      </c>
      <c r="G1135" s="69" t="s">
        <v>7606</v>
      </c>
      <c r="H1135" s="69" t="s">
        <v>7605</v>
      </c>
      <c r="I1135" s="69" t="s">
        <v>127</v>
      </c>
      <c r="J1135" s="69" t="s">
        <v>128</v>
      </c>
      <c r="K1135" s="70">
        <v>8</v>
      </c>
      <c r="L1135" s="70">
        <v>8</v>
      </c>
      <c r="M1135" s="71" t="str">
        <f>VLOOKUP(A1135,'Item Master'!$A:$D,4,0)</f>
        <v>RK</v>
      </c>
      <c r="N1135" s="71">
        <f>IFERROR((VLOOKUP(M1135,'UK Freight Rate'!$B$4:$C$8,2,0)*L1135),0)</f>
        <v>0.82940389749988641</v>
      </c>
    </row>
    <row r="1136" spans="1:14" x14ac:dyDescent="0.75">
      <c r="A1136" s="72" t="s">
        <v>224</v>
      </c>
      <c r="B1136" s="69" t="s">
        <v>36</v>
      </c>
      <c r="C1136" s="69" t="s">
        <v>7604</v>
      </c>
      <c r="D1136" s="69" t="s">
        <v>38</v>
      </c>
      <c r="E1136" s="69" t="s">
        <v>53</v>
      </c>
      <c r="F1136" s="69" t="s">
        <v>7603</v>
      </c>
      <c r="G1136" s="69" t="s">
        <v>4658</v>
      </c>
      <c r="H1136" s="69" t="s">
        <v>4657</v>
      </c>
      <c r="I1136" s="69" t="s">
        <v>127</v>
      </c>
      <c r="J1136" s="69" t="s">
        <v>128</v>
      </c>
      <c r="K1136" s="70">
        <v>32</v>
      </c>
      <c r="L1136" s="70">
        <v>32</v>
      </c>
      <c r="M1136" s="71" t="str">
        <f>VLOOKUP(A1136,'Item Master'!$A:$D,4,0)</f>
        <v>RK</v>
      </c>
      <c r="N1136" s="71">
        <f>IFERROR((VLOOKUP(M1136,'UK Freight Rate'!$B$4:$C$8,2,0)*L1136),0)</f>
        <v>3.3176155899995456</v>
      </c>
    </row>
    <row r="1137" spans="1:14" x14ac:dyDescent="0.75">
      <c r="A1137" s="72" t="s">
        <v>224</v>
      </c>
      <c r="B1137" s="69" t="s">
        <v>36</v>
      </c>
      <c r="C1137" s="69" t="s">
        <v>7602</v>
      </c>
      <c r="D1137" s="69" t="s">
        <v>38</v>
      </c>
      <c r="E1137" s="69" t="s">
        <v>53</v>
      </c>
      <c r="F1137" s="69" t="s">
        <v>7601</v>
      </c>
      <c r="G1137" s="69" t="s">
        <v>169</v>
      </c>
      <c r="H1137" s="69" t="s">
        <v>170</v>
      </c>
      <c r="I1137" s="69" t="s">
        <v>127</v>
      </c>
      <c r="J1137" s="69" t="s">
        <v>128</v>
      </c>
      <c r="K1137" s="70">
        <v>24</v>
      </c>
      <c r="L1137" s="70">
        <v>24</v>
      </c>
      <c r="M1137" s="71" t="str">
        <f>VLOOKUP(A1137,'Item Master'!$A:$D,4,0)</f>
        <v>RK</v>
      </c>
      <c r="N1137" s="71">
        <f>IFERROR((VLOOKUP(M1137,'UK Freight Rate'!$B$4:$C$8,2,0)*L1137),0)</f>
        <v>2.4882116924996591</v>
      </c>
    </row>
    <row r="1138" spans="1:14" x14ac:dyDescent="0.75">
      <c r="A1138" s="72" t="s">
        <v>224</v>
      </c>
      <c r="B1138" s="69" t="s">
        <v>36</v>
      </c>
      <c r="C1138" s="69" t="s">
        <v>7600</v>
      </c>
      <c r="D1138" s="69" t="s">
        <v>38</v>
      </c>
      <c r="E1138" s="69" t="s">
        <v>53</v>
      </c>
      <c r="F1138" s="69" t="s">
        <v>7599</v>
      </c>
      <c r="G1138" s="69" t="s">
        <v>149</v>
      </c>
      <c r="H1138" s="69" t="s">
        <v>150</v>
      </c>
      <c r="I1138" s="69" t="s">
        <v>127</v>
      </c>
      <c r="J1138" s="69" t="s">
        <v>128</v>
      </c>
      <c r="K1138" s="70">
        <v>8</v>
      </c>
      <c r="L1138" s="70">
        <v>8</v>
      </c>
      <c r="M1138" s="71" t="str">
        <f>VLOOKUP(A1138,'Item Master'!$A:$D,4,0)</f>
        <v>RK</v>
      </c>
      <c r="N1138" s="71">
        <f>IFERROR((VLOOKUP(M1138,'UK Freight Rate'!$B$4:$C$8,2,0)*L1138),0)</f>
        <v>0.82940389749988641</v>
      </c>
    </row>
    <row r="1139" spans="1:14" x14ac:dyDescent="0.75">
      <c r="A1139" s="72" t="s">
        <v>224</v>
      </c>
      <c r="B1139" s="69" t="s">
        <v>36</v>
      </c>
      <c r="C1139" s="69" t="s">
        <v>7598</v>
      </c>
      <c r="D1139" s="69" t="s">
        <v>38</v>
      </c>
      <c r="E1139" s="69" t="s">
        <v>53</v>
      </c>
      <c r="F1139" s="69" t="s">
        <v>7597</v>
      </c>
      <c r="G1139" s="69" t="s">
        <v>157</v>
      </c>
      <c r="H1139" s="69" t="s">
        <v>158</v>
      </c>
      <c r="I1139" s="69" t="s">
        <v>127</v>
      </c>
      <c r="J1139" s="69" t="s">
        <v>128</v>
      </c>
      <c r="K1139" s="70">
        <v>144</v>
      </c>
      <c r="L1139" s="70">
        <v>144</v>
      </c>
      <c r="M1139" s="71" t="str">
        <f>VLOOKUP(A1139,'Item Master'!$A:$D,4,0)</f>
        <v>RK</v>
      </c>
      <c r="N1139" s="71">
        <f>IFERROR((VLOOKUP(M1139,'UK Freight Rate'!$B$4:$C$8,2,0)*L1139),0)</f>
        <v>14.929270154997955</v>
      </c>
    </row>
    <row r="1140" spans="1:14" x14ac:dyDescent="0.75">
      <c r="A1140" s="72" t="s">
        <v>224</v>
      </c>
      <c r="B1140" s="69" t="s">
        <v>36</v>
      </c>
      <c r="C1140" s="69" t="s">
        <v>7596</v>
      </c>
      <c r="D1140" s="69" t="s">
        <v>38</v>
      </c>
      <c r="E1140" s="69" t="s">
        <v>53</v>
      </c>
      <c r="F1140" s="69" t="s">
        <v>7595</v>
      </c>
      <c r="G1140" s="69" t="s">
        <v>4635</v>
      </c>
      <c r="H1140" s="69" t="s">
        <v>4634</v>
      </c>
      <c r="I1140" s="69" t="s">
        <v>127</v>
      </c>
      <c r="J1140" s="69" t="s">
        <v>128</v>
      </c>
      <c r="K1140" s="70">
        <v>16</v>
      </c>
      <c r="L1140" s="70">
        <v>16</v>
      </c>
      <c r="M1140" s="71" t="str">
        <f>VLOOKUP(A1140,'Item Master'!$A:$D,4,0)</f>
        <v>RK</v>
      </c>
      <c r="N1140" s="71">
        <f>IFERROR((VLOOKUP(M1140,'UK Freight Rate'!$B$4:$C$8,2,0)*L1140),0)</f>
        <v>1.6588077949997728</v>
      </c>
    </row>
    <row r="1141" spans="1:14" x14ac:dyDescent="0.75">
      <c r="A1141" s="72" t="s">
        <v>224</v>
      </c>
      <c r="B1141" s="69" t="s">
        <v>36</v>
      </c>
      <c r="C1141" s="69" t="s">
        <v>7594</v>
      </c>
      <c r="D1141" s="69" t="s">
        <v>38</v>
      </c>
      <c r="E1141" s="69" t="s">
        <v>53</v>
      </c>
      <c r="F1141" s="69" t="s">
        <v>7593</v>
      </c>
      <c r="G1141" s="69" t="s">
        <v>171</v>
      </c>
      <c r="H1141" s="69" t="s">
        <v>172</v>
      </c>
      <c r="I1141" s="69" t="s">
        <v>127</v>
      </c>
      <c r="J1141" s="69" t="s">
        <v>128</v>
      </c>
      <c r="K1141" s="70">
        <v>24</v>
      </c>
      <c r="L1141" s="70">
        <v>24</v>
      </c>
      <c r="M1141" s="71" t="str">
        <f>VLOOKUP(A1141,'Item Master'!$A:$D,4,0)</f>
        <v>RK</v>
      </c>
      <c r="N1141" s="71">
        <f>IFERROR((VLOOKUP(M1141,'UK Freight Rate'!$B$4:$C$8,2,0)*L1141),0)</f>
        <v>2.4882116924996591</v>
      </c>
    </row>
    <row r="1142" spans="1:14" x14ac:dyDescent="0.75">
      <c r="A1142" s="72" t="s">
        <v>224</v>
      </c>
      <c r="B1142" s="69" t="s">
        <v>36</v>
      </c>
      <c r="C1142" s="69" t="s">
        <v>7592</v>
      </c>
      <c r="D1142" s="69" t="s">
        <v>38</v>
      </c>
      <c r="E1142" s="69" t="s">
        <v>53</v>
      </c>
      <c r="F1142" s="69" t="s">
        <v>7591</v>
      </c>
      <c r="G1142" s="69" t="s">
        <v>149</v>
      </c>
      <c r="H1142" s="69" t="s">
        <v>150</v>
      </c>
      <c r="I1142" s="69" t="s">
        <v>127</v>
      </c>
      <c r="J1142" s="69" t="s">
        <v>128</v>
      </c>
      <c r="K1142" s="70">
        <v>16</v>
      </c>
      <c r="L1142" s="70">
        <v>16</v>
      </c>
      <c r="M1142" s="71" t="str">
        <f>VLOOKUP(A1142,'Item Master'!$A:$D,4,0)</f>
        <v>RK</v>
      </c>
      <c r="N1142" s="71">
        <f>IFERROR((VLOOKUP(M1142,'UK Freight Rate'!$B$4:$C$8,2,0)*L1142),0)</f>
        <v>1.6588077949997728</v>
      </c>
    </row>
    <row r="1143" spans="1:14" x14ac:dyDescent="0.75">
      <c r="A1143" s="72" t="s">
        <v>224</v>
      </c>
      <c r="B1143" s="69" t="s">
        <v>36</v>
      </c>
      <c r="C1143" s="69" t="s">
        <v>7588</v>
      </c>
      <c r="D1143" s="69" t="s">
        <v>38</v>
      </c>
      <c r="E1143" s="69" t="s">
        <v>53</v>
      </c>
      <c r="F1143" s="69" t="s">
        <v>7587</v>
      </c>
      <c r="G1143" s="69" t="s">
        <v>7016</v>
      </c>
      <c r="H1143" s="69" t="s">
        <v>7015</v>
      </c>
      <c r="I1143" s="69" t="s">
        <v>127</v>
      </c>
      <c r="J1143" s="69" t="s">
        <v>128</v>
      </c>
      <c r="K1143" s="70">
        <v>40</v>
      </c>
      <c r="L1143" s="70">
        <v>40</v>
      </c>
      <c r="M1143" s="71" t="str">
        <f>VLOOKUP(A1143,'Item Master'!$A:$D,4,0)</f>
        <v>RK</v>
      </c>
      <c r="N1143" s="71">
        <f>IFERROR((VLOOKUP(M1143,'UK Freight Rate'!$B$4:$C$8,2,0)*L1143),0)</f>
        <v>4.1470194874994322</v>
      </c>
    </row>
    <row r="1144" spans="1:14" x14ac:dyDescent="0.75">
      <c r="A1144" s="72" t="s">
        <v>224</v>
      </c>
      <c r="B1144" s="69" t="s">
        <v>36</v>
      </c>
      <c r="C1144" s="69" t="s">
        <v>7586</v>
      </c>
      <c r="D1144" s="69" t="s">
        <v>38</v>
      </c>
      <c r="E1144" s="69" t="s">
        <v>53</v>
      </c>
      <c r="F1144" s="69" t="s">
        <v>7585</v>
      </c>
      <c r="G1144" s="69" t="s">
        <v>129</v>
      </c>
      <c r="H1144" s="69" t="s">
        <v>130</v>
      </c>
      <c r="I1144" s="69" t="s">
        <v>127</v>
      </c>
      <c r="J1144" s="69" t="s">
        <v>128</v>
      </c>
      <c r="K1144" s="70">
        <v>192</v>
      </c>
      <c r="L1144" s="70">
        <v>192</v>
      </c>
      <c r="M1144" s="71" t="str">
        <f>VLOOKUP(A1144,'Item Master'!$A:$D,4,0)</f>
        <v>RK</v>
      </c>
      <c r="N1144" s="71">
        <f>IFERROR((VLOOKUP(M1144,'UK Freight Rate'!$B$4:$C$8,2,0)*L1144),0)</f>
        <v>19.905693539997273</v>
      </c>
    </row>
    <row r="1145" spans="1:14" x14ac:dyDescent="0.75">
      <c r="A1145" s="72" t="s">
        <v>224</v>
      </c>
      <c r="B1145" s="69" t="s">
        <v>36</v>
      </c>
      <c r="C1145" s="69" t="s">
        <v>7580</v>
      </c>
      <c r="D1145" s="69" t="s">
        <v>38</v>
      </c>
      <c r="E1145" s="69" t="s">
        <v>53</v>
      </c>
      <c r="F1145" s="69" t="s">
        <v>7579</v>
      </c>
      <c r="G1145" s="69" t="s">
        <v>159</v>
      </c>
      <c r="H1145" s="69" t="s">
        <v>160</v>
      </c>
      <c r="I1145" s="69" t="s">
        <v>127</v>
      </c>
      <c r="J1145" s="69" t="s">
        <v>128</v>
      </c>
      <c r="K1145" s="70">
        <v>16</v>
      </c>
      <c r="L1145" s="70">
        <v>16</v>
      </c>
      <c r="M1145" s="71" t="str">
        <f>VLOOKUP(A1145,'Item Master'!$A:$D,4,0)</f>
        <v>RK</v>
      </c>
      <c r="N1145" s="71">
        <f>IFERROR((VLOOKUP(M1145,'UK Freight Rate'!$B$4:$C$8,2,0)*L1145),0)</f>
        <v>1.6588077949997728</v>
      </c>
    </row>
    <row r="1146" spans="1:14" x14ac:dyDescent="0.75">
      <c r="A1146" s="72" t="s">
        <v>224</v>
      </c>
      <c r="B1146" s="69" t="s">
        <v>36</v>
      </c>
      <c r="C1146" s="69" t="s">
        <v>7578</v>
      </c>
      <c r="D1146" s="69" t="s">
        <v>38</v>
      </c>
      <c r="E1146" s="69" t="s">
        <v>53</v>
      </c>
      <c r="F1146" s="69" t="s">
        <v>7577</v>
      </c>
      <c r="G1146" s="69" t="s">
        <v>159</v>
      </c>
      <c r="H1146" s="69" t="s">
        <v>160</v>
      </c>
      <c r="I1146" s="69" t="s">
        <v>127</v>
      </c>
      <c r="J1146" s="69" t="s">
        <v>128</v>
      </c>
      <c r="K1146" s="70">
        <v>16</v>
      </c>
      <c r="L1146" s="70">
        <v>16</v>
      </c>
      <c r="M1146" s="71" t="str">
        <f>VLOOKUP(A1146,'Item Master'!$A:$D,4,0)</f>
        <v>RK</v>
      </c>
      <c r="N1146" s="71">
        <f>IFERROR((VLOOKUP(M1146,'UK Freight Rate'!$B$4:$C$8,2,0)*L1146),0)</f>
        <v>1.6588077949997728</v>
      </c>
    </row>
    <row r="1147" spans="1:14" x14ac:dyDescent="0.75">
      <c r="A1147" s="72" t="s">
        <v>224</v>
      </c>
      <c r="B1147" s="69" t="s">
        <v>36</v>
      </c>
      <c r="C1147" s="69" t="s">
        <v>7576</v>
      </c>
      <c r="D1147" s="69" t="s">
        <v>38</v>
      </c>
      <c r="E1147" s="69" t="s">
        <v>53</v>
      </c>
      <c r="F1147" s="69" t="s">
        <v>7575</v>
      </c>
      <c r="G1147" s="69" t="s">
        <v>7342</v>
      </c>
      <c r="H1147" s="69" t="s">
        <v>7341</v>
      </c>
      <c r="I1147" s="69" t="s">
        <v>127</v>
      </c>
      <c r="J1147" s="69" t="s">
        <v>128</v>
      </c>
      <c r="K1147" s="70">
        <v>8</v>
      </c>
      <c r="L1147" s="70">
        <v>8</v>
      </c>
      <c r="M1147" s="71" t="str">
        <f>VLOOKUP(A1147,'Item Master'!$A:$D,4,0)</f>
        <v>RK</v>
      </c>
      <c r="N1147" s="71">
        <f>IFERROR((VLOOKUP(M1147,'UK Freight Rate'!$B$4:$C$8,2,0)*L1147),0)</f>
        <v>0.82940389749988641</v>
      </c>
    </row>
    <row r="1148" spans="1:14" x14ac:dyDescent="0.75">
      <c r="A1148" s="72" t="s">
        <v>224</v>
      </c>
      <c r="B1148" s="69" t="s">
        <v>36</v>
      </c>
      <c r="C1148" s="69" t="s">
        <v>7574</v>
      </c>
      <c r="D1148" s="69" t="s">
        <v>38</v>
      </c>
      <c r="E1148" s="69" t="s">
        <v>53</v>
      </c>
      <c r="F1148" s="69" t="s">
        <v>7573</v>
      </c>
      <c r="G1148" s="69" t="s">
        <v>141</v>
      </c>
      <c r="H1148" s="69" t="s">
        <v>142</v>
      </c>
      <c r="I1148" s="69" t="s">
        <v>127</v>
      </c>
      <c r="J1148" s="69" t="s">
        <v>128</v>
      </c>
      <c r="K1148" s="70">
        <v>104</v>
      </c>
      <c r="L1148" s="70">
        <v>104</v>
      </c>
      <c r="M1148" s="71" t="str">
        <f>VLOOKUP(A1148,'Item Master'!$A:$D,4,0)</f>
        <v>RK</v>
      </c>
      <c r="N1148" s="71">
        <f>IFERROR((VLOOKUP(M1148,'UK Freight Rate'!$B$4:$C$8,2,0)*L1148),0)</f>
        <v>10.782250667498523</v>
      </c>
    </row>
    <row r="1149" spans="1:14" x14ac:dyDescent="0.75">
      <c r="A1149" s="72" t="s">
        <v>224</v>
      </c>
      <c r="B1149" s="69" t="s">
        <v>36</v>
      </c>
      <c r="C1149" s="69" t="s">
        <v>7570</v>
      </c>
      <c r="D1149" s="69" t="s">
        <v>38</v>
      </c>
      <c r="E1149" s="69" t="s">
        <v>53</v>
      </c>
      <c r="F1149" s="69" t="s">
        <v>7569</v>
      </c>
      <c r="G1149" s="69" t="s">
        <v>7204</v>
      </c>
      <c r="H1149" s="69" t="s">
        <v>7203</v>
      </c>
      <c r="I1149" s="69" t="s">
        <v>127</v>
      </c>
      <c r="J1149" s="69" t="s">
        <v>128</v>
      </c>
      <c r="K1149" s="70">
        <v>24</v>
      </c>
      <c r="L1149" s="70">
        <v>24</v>
      </c>
      <c r="M1149" s="71" t="str">
        <f>VLOOKUP(A1149,'Item Master'!$A:$D,4,0)</f>
        <v>RK</v>
      </c>
      <c r="N1149" s="71">
        <f>IFERROR((VLOOKUP(M1149,'UK Freight Rate'!$B$4:$C$8,2,0)*L1149),0)</f>
        <v>2.4882116924996591</v>
      </c>
    </row>
    <row r="1150" spans="1:14" x14ac:dyDescent="0.75">
      <c r="A1150" s="72" t="s">
        <v>224</v>
      </c>
      <c r="B1150" s="69" t="s">
        <v>36</v>
      </c>
      <c r="C1150" s="69" t="s">
        <v>7568</v>
      </c>
      <c r="D1150" s="69" t="s">
        <v>38</v>
      </c>
      <c r="E1150" s="69" t="s">
        <v>53</v>
      </c>
      <c r="F1150" s="69" t="s">
        <v>7567</v>
      </c>
      <c r="G1150" s="69" t="s">
        <v>4409</v>
      </c>
      <c r="H1150" s="69" t="s">
        <v>4408</v>
      </c>
      <c r="I1150" s="69" t="s">
        <v>127</v>
      </c>
      <c r="J1150" s="69" t="s">
        <v>128</v>
      </c>
      <c r="K1150" s="70">
        <v>96</v>
      </c>
      <c r="L1150" s="70">
        <v>96</v>
      </c>
      <c r="M1150" s="71" t="str">
        <f>VLOOKUP(A1150,'Item Master'!$A:$D,4,0)</f>
        <v>RK</v>
      </c>
      <c r="N1150" s="71">
        <f>IFERROR((VLOOKUP(M1150,'UK Freight Rate'!$B$4:$C$8,2,0)*L1150),0)</f>
        <v>9.9528467699986365</v>
      </c>
    </row>
    <row r="1151" spans="1:14" x14ac:dyDescent="0.75">
      <c r="A1151" s="72" t="s">
        <v>224</v>
      </c>
      <c r="B1151" s="69" t="s">
        <v>36</v>
      </c>
      <c r="C1151" s="69" t="s">
        <v>7566</v>
      </c>
      <c r="D1151" s="69" t="s">
        <v>38</v>
      </c>
      <c r="E1151" s="69" t="s">
        <v>53</v>
      </c>
      <c r="F1151" s="69" t="s">
        <v>7565</v>
      </c>
      <c r="G1151" s="69" t="s">
        <v>193</v>
      </c>
      <c r="H1151" s="69" t="s">
        <v>194</v>
      </c>
      <c r="I1151" s="69" t="s">
        <v>127</v>
      </c>
      <c r="J1151" s="69" t="s">
        <v>128</v>
      </c>
      <c r="K1151" s="70">
        <v>16</v>
      </c>
      <c r="L1151" s="70">
        <v>16</v>
      </c>
      <c r="M1151" s="71" t="str">
        <f>VLOOKUP(A1151,'Item Master'!$A:$D,4,0)</f>
        <v>RK</v>
      </c>
      <c r="N1151" s="71">
        <f>IFERROR((VLOOKUP(M1151,'UK Freight Rate'!$B$4:$C$8,2,0)*L1151),0)</f>
        <v>1.6588077949997728</v>
      </c>
    </row>
    <row r="1152" spans="1:14" x14ac:dyDescent="0.75">
      <c r="A1152" s="72" t="s">
        <v>224</v>
      </c>
      <c r="B1152" s="69" t="s">
        <v>36</v>
      </c>
      <c r="C1152" s="69" t="s">
        <v>7562</v>
      </c>
      <c r="D1152" s="69" t="s">
        <v>38</v>
      </c>
      <c r="E1152" s="69" t="s">
        <v>53</v>
      </c>
      <c r="F1152" s="69" t="s">
        <v>7561</v>
      </c>
      <c r="G1152" s="69" t="s">
        <v>6910</v>
      </c>
      <c r="H1152" s="69" t="s">
        <v>6909</v>
      </c>
      <c r="I1152" s="69" t="s">
        <v>127</v>
      </c>
      <c r="J1152" s="69" t="s">
        <v>128</v>
      </c>
      <c r="K1152" s="70">
        <v>8</v>
      </c>
      <c r="L1152" s="70">
        <v>8</v>
      </c>
      <c r="M1152" s="71" t="str">
        <f>VLOOKUP(A1152,'Item Master'!$A:$D,4,0)</f>
        <v>RK</v>
      </c>
      <c r="N1152" s="71">
        <f>IFERROR((VLOOKUP(M1152,'UK Freight Rate'!$B$4:$C$8,2,0)*L1152),0)</f>
        <v>0.82940389749988641</v>
      </c>
    </row>
    <row r="1153" spans="1:14" x14ac:dyDescent="0.75">
      <c r="A1153" s="72" t="s">
        <v>224</v>
      </c>
      <c r="B1153" s="69" t="s">
        <v>36</v>
      </c>
      <c r="C1153" s="69" t="s">
        <v>7560</v>
      </c>
      <c r="D1153" s="69" t="s">
        <v>38</v>
      </c>
      <c r="E1153" s="69" t="s">
        <v>53</v>
      </c>
      <c r="F1153" s="69" t="s">
        <v>7559</v>
      </c>
      <c r="G1153" s="69" t="s">
        <v>4429</v>
      </c>
      <c r="H1153" s="69" t="s">
        <v>4428</v>
      </c>
      <c r="I1153" s="69" t="s">
        <v>127</v>
      </c>
      <c r="J1153" s="69" t="s">
        <v>128</v>
      </c>
      <c r="K1153" s="70">
        <v>8</v>
      </c>
      <c r="L1153" s="70">
        <v>8</v>
      </c>
      <c r="M1153" s="71" t="str">
        <f>VLOOKUP(A1153,'Item Master'!$A:$D,4,0)</f>
        <v>RK</v>
      </c>
      <c r="N1153" s="71">
        <f>IFERROR((VLOOKUP(M1153,'UK Freight Rate'!$B$4:$C$8,2,0)*L1153),0)</f>
        <v>0.82940389749988641</v>
      </c>
    </row>
    <row r="1154" spans="1:14" x14ac:dyDescent="0.75">
      <c r="A1154" s="72" t="s">
        <v>224</v>
      </c>
      <c r="B1154" s="69" t="s">
        <v>36</v>
      </c>
      <c r="C1154" s="69" t="s">
        <v>7556</v>
      </c>
      <c r="D1154" s="69" t="s">
        <v>38</v>
      </c>
      <c r="E1154" s="69" t="s">
        <v>53</v>
      </c>
      <c r="F1154" s="69" t="s">
        <v>7555</v>
      </c>
      <c r="G1154" s="69" t="s">
        <v>7554</v>
      </c>
      <c r="H1154" s="69" t="s">
        <v>7553</v>
      </c>
      <c r="I1154" s="69" t="s">
        <v>127</v>
      </c>
      <c r="J1154" s="69" t="s">
        <v>128</v>
      </c>
      <c r="K1154" s="70">
        <v>8</v>
      </c>
      <c r="L1154" s="70">
        <v>8</v>
      </c>
      <c r="M1154" s="71" t="str">
        <f>VLOOKUP(A1154,'Item Master'!$A:$D,4,0)</f>
        <v>RK</v>
      </c>
      <c r="N1154" s="71">
        <f>IFERROR((VLOOKUP(M1154,'UK Freight Rate'!$B$4:$C$8,2,0)*L1154),0)</f>
        <v>0.82940389749988641</v>
      </c>
    </row>
    <row r="1155" spans="1:14" x14ac:dyDescent="0.75">
      <c r="A1155" s="72" t="s">
        <v>224</v>
      </c>
      <c r="B1155" s="69" t="s">
        <v>36</v>
      </c>
      <c r="C1155" s="69" t="s">
        <v>7550</v>
      </c>
      <c r="D1155" s="69" t="s">
        <v>38</v>
      </c>
      <c r="E1155" s="69" t="s">
        <v>53</v>
      </c>
      <c r="F1155" s="69" t="s">
        <v>7549</v>
      </c>
      <c r="G1155" s="69" t="s">
        <v>7318</v>
      </c>
      <c r="H1155" s="69" t="s">
        <v>7317</v>
      </c>
      <c r="I1155" s="69" t="s">
        <v>127</v>
      </c>
      <c r="J1155" s="69" t="s">
        <v>128</v>
      </c>
      <c r="K1155" s="70">
        <v>8</v>
      </c>
      <c r="L1155" s="70">
        <v>8</v>
      </c>
      <c r="M1155" s="71" t="str">
        <f>VLOOKUP(A1155,'Item Master'!$A:$D,4,0)</f>
        <v>RK</v>
      </c>
      <c r="N1155" s="71">
        <f>IFERROR((VLOOKUP(M1155,'UK Freight Rate'!$B$4:$C$8,2,0)*L1155),0)</f>
        <v>0.82940389749988641</v>
      </c>
    </row>
    <row r="1156" spans="1:14" x14ac:dyDescent="0.75">
      <c r="A1156" s="72" t="s">
        <v>224</v>
      </c>
      <c r="B1156" s="69" t="s">
        <v>36</v>
      </c>
      <c r="C1156" s="69" t="s">
        <v>7548</v>
      </c>
      <c r="D1156" s="69" t="s">
        <v>38</v>
      </c>
      <c r="E1156" s="69" t="s">
        <v>53</v>
      </c>
      <c r="F1156" s="69" t="s">
        <v>7547</v>
      </c>
      <c r="G1156" s="69" t="s">
        <v>207</v>
      </c>
      <c r="H1156" s="69" t="s">
        <v>4706</v>
      </c>
      <c r="I1156" s="69" t="s">
        <v>127</v>
      </c>
      <c r="J1156" s="69" t="s">
        <v>128</v>
      </c>
      <c r="K1156" s="70">
        <v>48</v>
      </c>
      <c r="L1156" s="70">
        <v>48</v>
      </c>
      <c r="M1156" s="71" t="str">
        <f>VLOOKUP(A1156,'Item Master'!$A:$D,4,0)</f>
        <v>RK</v>
      </c>
      <c r="N1156" s="71">
        <f>IFERROR((VLOOKUP(M1156,'UK Freight Rate'!$B$4:$C$8,2,0)*L1156),0)</f>
        <v>4.9764233849993182</v>
      </c>
    </row>
    <row r="1157" spans="1:14" x14ac:dyDescent="0.75">
      <c r="A1157" s="72" t="s">
        <v>224</v>
      </c>
      <c r="B1157" s="69" t="s">
        <v>36</v>
      </c>
      <c r="C1157" s="69" t="s">
        <v>7546</v>
      </c>
      <c r="D1157" s="69" t="s">
        <v>38</v>
      </c>
      <c r="E1157" s="69" t="s">
        <v>53</v>
      </c>
      <c r="F1157" s="69" t="s">
        <v>7545</v>
      </c>
      <c r="G1157" s="69" t="s">
        <v>207</v>
      </c>
      <c r="H1157" s="69" t="s">
        <v>4706</v>
      </c>
      <c r="I1157" s="69" t="s">
        <v>127</v>
      </c>
      <c r="J1157" s="69" t="s">
        <v>128</v>
      </c>
      <c r="K1157" s="70">
        <v>48</v>
      </c>
      <c r="L1157" s="70">
        <v>48</v>
      </c>
      <c r="M1157" s="71" t="str">
        <f>VLOOKUP(A1157,'Item Master'!$A:$D,4,0)</f>
        <v>RK</v>
      </c>
      <c r="N1157" s="71">
        <f>IFERROR((VLOOKUP(M1157,'UK Freight Rate'!$B$4:$C$8,2,0)*L1157),0)</f>
        <v>4.9764233849993182</v>
      </c>
    </row>
    <row r="1158" spans="1:14" x14ac:dyDescent="0.75">
      <c r="A1158" s="72" t="s">
        <v>224</v>
      </c>
      <c r="B1158" s="69" t="s">
        <v>36</v>
      </c>
      <c r="C1158" s="69" t="s">
        <v>7544</v>
      </c>
      <c r="D1158" s="69" t="s">
        <v>38</v>
      </c>
      <c r="E1158" s="69" t="s">
        <v>53</v>
      </c>
      <c r="F1158" s="69" t="s">
        <v>7543</v>
      </c>
      <c r="G1158" s="69" t="s">
        <v>126</v>
      </c>
      <c r="H1158" s="69" t="s">
        <v>4640</v>
      </c>
      <c r="I1158" s="69" t="s">
        <v>127</v>
      </c>
      <c r="J1158" s="69" t="s">
        <v>128</v>
      </c>
      <c r="K1158" s="70">
        <v>40</v>
      </c>
      <c r="L1158" s="70">
        <v>40</v>
      </c>
      <c r="M1158" s="71" t="str">
        <f>VLOOKUP(A1158,'Item Master'!$A:$D,4,0)</f>
        <v>RK</v>
      </c>
      <c r="N1158" s="71">
        <f>IFERROR((VLOOKUP(M1158,'UK Freight Rate'!$B$4:$C$8,2,0)*L1158),0)</f>
        <v>4.1470194874994322</v>
      </c>
    </row>
    <row r="1159" spans="1:14" x14ac:dyDescent="0.75">
      <c r="A1159" s="72" t="s">
        <v>224</v>
      </c>
      <c r="B1159" s="69" t="s">
        <v>36</v>
      </c>
      <c r="C1159" s="69" t="s">
        <v>7987</v>
      </c>
      <c r="D1159" s="69" t="s">
        <v>38</v>
      </c>
      <c r="E1159" s="69" t="s">
        <v>53</v>
      </c>
      <c r="F1159" s="69" t="s">
        <v>7986</v>
      </c>
      <c r="G1159" s="69" t="s">
        <v>7985</v>
      </c>
      <c r="H1159" s="69" t="s">
        <v>7984</v>
      </c>
      <c r="I1159" s="69" t="s">
        <v>127</v>
      </c>
      <c r="J1159" s="69" t="s">
        <v>128</v>
      </c>
      <c r="K1159" s="70">
        <v>53952</v>
      </c>
      <c r="L1159" s="70">
        <v>53952</v>
      </c>
      <c r="M1159" s="71" t="str">
        <f>VLOOKUP(A1159,'Item Master'!$A:$D,4,0)</f>
        <v>RK</v>
      </c>
      <c r="N1159" s="71">
        <f>IFERROR((VLOOKUP(M1159,'UK Freight Rate'!$B$4:$C$8,2,0)*L1159),0)</f>
        <v>5593.4998847392344</v>
      </c>
    </row>
    <row r="1160" spans="1:14" x14ac:dyDescent="0.75">
      <c r="A1160" s="72" t="s">
        <v>224</v>
      </c>
      <c r="B1160" s="69" t="s">
        <v>36</v>
      </c>
      <c r="C1160" s="69" t="s">
        <v>7538</v>
      </c>
      <c r="D1160" s="69" t="s">
        <v>38</v>
      </c>
      <c r="E1160" s="69" t="s">
        <v>53</v>
      </c>
      <c r="F1160" s="69" t="s">
        <v>7537</v>
      </c>
      <c r="G1160" s="69" t="s">
        <v>7536</v>
      </c>
      <c r="H1160" s="69" t="s">
        <v>7535</v>
      </c>
      <c r="I1160" s="69" t="s">
        <v>127</v>
      </c>
      <c r="J1160" s="69" t="s">
        <v>128</v>
      </c>
      <c r="K1160" s="70">
        <v>8</v>
      </c>
      <c r="L1160" s="70">
        <v>8</v>
      </c>
      <c r="M1160" s="71" t="str">
        <f>VLOOKUP(A1160,'Item Master'!$A:$D,4,0)</f>
        <v>RK</v>
      </c>
      <c r="N1160" s="71">
        <f>IFERROR((VLOOKUP(M1160,'UK Freight Rate'!$B$4:$C$8,2,0)*L1160),0)</f>
        <v>0.82940389749988641</v>
      </c>
    </row>
    <row r="1161" spans="1:14" x14ac:dyDescent="0.75">
      <c r="A1161" s="72" t="s">
        <v>224</v>
      </c>
      <c r="B1161" s="69" t="s">
        <v>36</v>
      </c>
      <c r="C1161" s="69" t="s">
        <v>7534</v>
      </c>
      <c r="D1161" s="69" t="s">
        <v>38</v>
      </c>
      <c r="E1161" s="69" t="s">
        <v>53</v>
      </c>
      <c r="F1161" s="69" t="s">
        <v>7533</v>
      </c>
      <c r="G1161" s="69" t="s">
        <v>6894</v>
      </c>
      <c r="H1161" s="69" t="s">
        <v>6893</v>
      </c>
      <c r="I1161" s="69" t="s">
        <v>127</v>
      </c>
      <c r="J1161" s="69" t="s">
        <v>128</v>
      </c>
      <c r="K1161" s="70">
        <v>8</v>
      </c>
      <c r="L1161" s="70">
        <v>8</v>
      </c>
      <c r="M1161" s="71" t="str">
        <f>VLOOKUP(A1161,'Item Master'!$A:$D,4,0)</f>
        <v>RK</v>
      </c>
      <c r="N1161" s="71">
        <f>IFERROR((VLOOKUP(M1161,'UK Freight Rate'!$B$4:$C$8,2,0)*L1161),0)</f>
        <v>0.82940389749988641</v>
      </c>
    </row>
    <row r="1162" spans="1:14" x14ac:dyDescent="0.75">
      <c r="A1162" s="72" t="s">
        <v>224</v>
      </c>
      <c r="B1162" s="69" t="s">
        <v>36</v>
      </c>
      <c r="C1162" s="69" t="s">
        <v>7532</v>
      </c>
      <c r="D1162" s="69" t="s">
        <v>38</v>
      </c>
      <c r="E1162" s="69" t="s">
        <v>53</v>
      </c>
      <c r="F1162" s="69" t="s">
        <v>7531</v>
      </c>
      <c r="G1162" s="69" t="s">
        <v>220</v>
      </c>
      <c r="H1162" s="69" t="s">
        <v>221</v>
      </c>
      <c r="I1162" s="69" t="s">
        <v>127</v>
      </c>
      <c r="J1162" s="69" t="s">
        <v>128</v>
      </c>
      <c r="K1162" s="70">
        <v>16</v>
      </c>
      <c r="L1162" s="70">
        <v>16</v>
      </c>
      <c r="M1162" s="71" t="str">
        <f>VLOOKUP(A1162,'Item Master'!$A:$D,4,0)</f>
        <v>RK</v>
      </c>
      <c r="N1162" s="71">
        <f>IFERROR((VLOOKUP(M1162,'UK Freight Rate'!$B$4:$C$8,2,0)*L1162),0)</f>
        <v>1.6588077949997728</v>
      </c>
    </row>
    <row r="1163" spans="1:14" x14ac:dyDescent="0.75">
      <c r="A1163" s="72" t="s">
        <v>224</v>
      </c>
      <c r="B1163" s="69" t="s">
        <v>36</v>
      </c>
      <c r="C1163" s="69" t="s">
        <v>7530</v>
      </c>
      <c r="D1163" s="69" t="s">
        <v>38</v>
      </c>
      <c r="E1163" s="69" t="s">
        <v>53</v>
      </c>
      <c r="F1163" s="69" t="s">
        <v>7529</v>
      </c>
      <c r="G1163" s="69" t="s">
        <v>4648</v>
      </c>
      <c r="H1163" s="69" t="s">
        <v>4647</v>
      </c>
      <c r="I1163" s="69" t="s">
        <v>127</v>
      </c>
      <c r="J1163" s="69" t="s">
        <v>128</v>
      </c>
      <c r="K1163" s="70">
        <v>48</v>
      </c>
      <c r="L1163" s="70">
        <v>48</v>
      </c>
      <c r="M1163" s="71" t="str">
        <f>VLOOKUP(A1163,'Item Master'!$A:$D,4,0)</f>
        <v>RK</v>
      </c>
      <c r="N1163" s="71">
        <f>IFERROR((VLOOKUP(M1163,'UK Freight Rate'!$B$4:$C$8,2,0)*L1163),0)</f>
        <v>4.9764233849993182</v>
      </c>
    </row>
    <row r="1164" spans="1:14" x14ac:dyDescent="0.75">
      <c r="A1164" s="72" t="s">
        <v>224</v>
      </c>
      <c r="B1164" s="69" t="s">
        <v>36</v>
      </c>
      <c r="C1164" s="69" t="s">
        <v>7528</v>
      </c>
      <c r="D1164" s="69" t="s">
        <v>38</v>
      </c>
      <c r="E1164" s="69" t="s">
        <v>53</v>
      </c>
      <c r="F1164" s="69" t="s">
        <v>7527</v>
      </c>
      <c r="G1164" s="69" t="s">
        <v>4778</v>
      </c>
      <c r="H1164" s="69" t="s">
        <v>4777</v>
      </c>
      <c r="I1164" s="69" t="s">
        <v>127</v>
      </c>
      <c r="J1164" s="69" t="s">
        <v>128</v>
      </c>
      <c r="K1164" s="70">
        <v>16</v>
      </c>
      <c r="L1164" s="70">
        <v>16</v>
      </c>
      <c r="M1164" s="71" t="str">
        <f>VLOOKUP(A1164,'Item Master'!$A:$D,4,0)</f>
        <v>RK</v>
      </c>
      <c r="N1164" s="71">
        <f>IFERROR((VLOOKUP(M1164,'UK Freight Rate'!$B$4:$C$8,2,0)*L1164),0)</f>
        <v>1.6588077949997728</v>
      </c>
    </row>
    <row r="1165" spans="1:14" x14ac:dyDescent="0.75">
      <c r="A1165" s="72" t="s">
        <v>224</v>
      </c>
      <c r="B1165" s="69" t="s">
        <v>36</v>
      </c>
      <c r="C1165" s="69" t="s">
        <v>7522</v>
      </c>
      <c r="D1165" s="69" t="s">
        <v>38</v>
      </c>
      <c r="E1165" s="69" t="s">
        <v>53</v>
      </c>
      <c r="F1165" s="69" t="s">
        <v>7521</v>
      </c>
      <c r="G1165" s="69" t="s">
        <v>179</v>
      </c>
      <c r="H1165" s="69" t="s">
        <v>180</v>
      </c>
      <c r="I1165" s="69" t="s">
        <v>127</v>
      </c>
      <c r="J1165" s="69" t="s">
        <v>128</v>
      </c>
      <c r="K1165" s="70">
        <v>40</v>
      </c>
      <c r="L1165" s="70">
        <v>40</v>
      </c>
      <c r="M1165" s="71" t="str">
        <f>VLOOKUP(A1165,'Item Master'!$A:$D,4,0)</f>
        <v>RK</v>
      </c>
      <c r="N1165" s="71">
        <f>IFERROR((VLOOKUP(M1165,'UK Freight Rate'!$B$4:$C$8,2,0)*L1165),0)</f>
        <v>4.1470194874994322</v>
      </c>
    </row>
    <row r="1166" spans="1:14" x14ac:dyDescent="0.75">
      <c r="A1166" s="72" t="s">
        <v>224</v>
      </c>
      <c r="B1166" s="69" t="s">
        <v>36</v>
      </c>
      <c r="C1166" s="69" t="s">
        <v>7518</v>
      </c>
      <c r="D1166" s="69" t="s">
        <v>38</v>
      </c>
      <c r="E1166" s="69" t="s">
        <v>53</v>
      </c>
      <c r="F1166" s="69" t="s">
        <v>7517</v>
      </c>
      <c r="G1166" s="69" t="s">
        <v>129</v>
      </c>
      <c r="H1166" s="69" t="s">
        <v>130</v>
      </c>
      <c r="I1166" s="69" t="s">
        <v>127</v>
      </c>
      <c r="J1166" s="69" t="s">
        <v>128</v>
      </c>
      <c r="K1166" s="70">
        <v>144</v>
      </c>
      <c r="L1166" s="70">
        <v>144</v>
      </c>
      <c r="M1166" s="71" t="str">
        <f>VLOOKUP(A1166,'Item Master'!$A:$D,4,0)</f>
        <v>RK</v>
      </c>
      <c r="N1166" s="71">
        <f>IFERROR((VLOOKUP(M1166,'UK Freight Rate'!$B$4:$C$8,2,0)*L1166),0)</f>
        <v>14.929270154997955</v>
      </c>
    </row>
    <row r="1167" spans="1:14" x14ac:dyDescent="0.75">
      <c r="A1167" s="72" t="s">
        <v>224</v>
      </c>
      <c r="B1167" s="69" t="s">
        <v>36</v>
      </c>
      <c r="C1167" s="69" t="s">
        <v>7516</v>
      </c>
      <c r="D1167" s="69" t="s">
        <v>38</v>
      </c>
      <c r="E1167" s="69" t="s">
        <v>53</v>
      </c>
      <c r="F1167" s="69" t="s">
        <v>7515</v>
      </c>
      <c r="G1167" s="69" t="s">
        <v>147</v>
      </c>
      <c r="H1167" s="69" t="s">
        <v>148</v>
      </c>
      <c r="I1167" s="69" t="s">
        <v>127</v>
      </c>
      <c r="J1167" s="69" t="s">
        <v>128</v>
      </c>
      <c r="K1167" s="70">
        <v>192</v>
      </c>
      <c r="L1167" s="70">
        <v>192</v>
      </c>
      <c r="M1167" s="71" t="str">
        <f>VLOOKUP(A1167,'Item Master'!$A:$D,4,0)</f>
        <v>RK</v>
      </c>
      <c r="N1167" s="71">
        <f>IFERROR((VLOOKUP(M1167,'UK Freight Rate'!$B$4:$C$8,2,0)*L1167),0)</f>
        <v>19.905693539997273</v>
      </c>
    </row>
    <row r="1168" spans="1:14" x14ac:dyDescent="0.75">
      <c r="A1168" s="72" t="s">
        <v>224</v>
      </c>
      <c r="B1168" s="69" t="s">
        <v>36</v>
      </c>
      <c r="C1168" s="69" t="s">
        <v>7514</v>
      </c>
      <c r="D1168" s="69" t="s">
        <v>38</v>
      </c>
      <c r="E1168" s="69" t="s">
        <v>53</v>
      </c>
      <c r="F1168" s="69" t="s">
        <v>7513</v>
      </c>
      <c r="G1168" s="69" t="s">
        <v>143</v>
      </c>
      <c r="H1168" s="69" t="s">
        <v>144</v>
      </c>
      <c r="I1168" s="69" t="s">
        <v>127</v>
      </c>
      <c r="J1168" s="69" t="s">
        <v>128</v>
      </c>
      <c r="K1168" s="70">
        <v>48</v>
      </c>
      <c r="L1168" s="70">
        <v>48</v>
      </c>
      <c r="M1168" s="71" t="str">
        <f>VLOOKUP(A1168,'Item Master'!$A:$D,4,0)</f>
        <v>RK</v>
      </c>
      <c r="N1168" s="71">
        <f>IFERROR((VLOOKUP(M1168,'UK Freight Rate'!$B$4:$C$8,2,0)*L1168),0)</f>
        <v>4.9764233849993182</v>
      </c>
    </row>
    <row r="1169" spans="1:14" x14ac:dyDescent="0.75">
      <c r="A1169" s="72" t="s">
        <v>224</v>
      </c>
      <c r="B1169" s="69" t="s">
        <v>36</v>
      </c>
      <c r="C1169" s="69" t="s">
        <v>7510</v>
      </c>
      <c r="D1169" s="69" t="s">
        <v>38</v>
      </c>
      <c r="E1169" s="69" t="s">
        <v>53</v>
      </c>
      <c r="F1169" s="69" t="s">
        <v>7509</v>
      </c>
      <c r="G1169" s="69" t="s">
        <v>126</v>
      </c>
      <c r="H1169" s="69" t="s">
        <v>4640</v>
      </c>
      <c r="I1169" s="69" t="s">
        <v>127</v>
      </c>
      <c r="J1169" s="69" t="s">
        <v>128</v>
      </c>
      <c r="K1169" s="70">
        <v>24</v>
      </c>
      <c r="L1169" s="70">
        <v>24</v>
      </c>
      <c r="M1169" s="71" t="str">
        <f>VLOOKUP(A1169,'Item Master'!$A:$D,4,0)</f>
        <v>RK</v>
      </c>
      <c r="N1169" s="71">
        <f>IFERROR((VLOOKUP(M1169,'UK Freight Rate'!$B$4:$C$8,2,0)*L1169),0)</f>
        <v>2.4882116924996591</v>
      </c>
    </row>
    <row r="1170" spans="1:14" x14ac:dyDescent="0.75">
      <c r="A1170" s="72" t="s">
        <v>224</v>
      </c>
      <c r="B1170" s="69" t="s">
        <v>36</v>
      </c>
      <c r="C1170" s="69" t="s">
        <v>7508</v>
      </c>
      <c r="D1170" s="69" t="s">
        <v>38</v>
      </c>
      <c r="E1170" s="69" t="s">
        <v>53</v>
      </c>
      <c r="F1170" s="69" t="s">
        <v>7507</v>
      </c>
      <c r="G1170" s="69" t="s">
        <v>126</v>
      </c>
      <c r="H1170" s="69" t="s">
        <v>4640</v>
      </c>
      <c r="I1170" s="69" t="s">
        <v>127</v>
      </c>
      <c r="J1170" s="69" t="s">
        <v>128</v>
      </c>
      <c r="K1170" s="70">
        <v>16</v>
      </c>
      <c r="L1170" s="70">
        <v>16</v>
      </c>
      <c r="M1170" s="71" t="str">
        <f>VLOOKUP(A1170,'Item Master'!$A:$D,4,0)</f>
        <v>RK</v>
      </c>
      <c r="N1170" s="71">
        <f>IFERROR((VLOOKUP(M1170,'UK Freight Rate'!$B$4:$C$8,2,0)*L1170),0)</f>
        <v>1.6588077949997728</v>
      </c>
    </row>
    <row r="1171" spans="1:14" x14ac:dyDescent="0.75">
      <c r="A1171" s="72" t="s">
        <v>224</v>
      </c>
      <c r="B1171" s="69" t="s">
        <v>36</v>
      </c>
      <c r="C1171" s="69" t="s">
        <v>8049</v>
      </c>
      <c r="D1171" s="69" t="s">
        <v>38</v>
      </c>
      <c r="E1171" s="69" t="s">
        <v>53</v>
      </c>
      <c r="F1171" s="69" t="s">
        <v>8048</v>
      </c>
      <c r="G1171" s="69" t="s">
        <v>205</v>
      </c>
      <c r="H1171" s="69" t="s">
        <v>206</v>
      </c>
      <c r="I1171" s="69" t="s">
        <v>127</v>
      </c>
      <c r="J1171" s="69" t="s">
        <v>128</v>
      </c>
      <c r="K1171" s="70">
        <v>200</v>
      </c>
      <c r="L1171" s="70">
        <v>200</v>
      </c>
      <c r="M1171" s="71" t="str">
        <f>VLOOKUP(A1171,'Item Master'!$A:$D,4,0)</f>
        <v>RK</v>
      </c>
      <c r="N1171" s="71">
        <f>IFERROR((VLOOKUP(M1171,'UK Freight Rate'!$B$4:$C$8,2,0)*L1171),0)</f>
        <v>20.73509743749716</v>
      </c>
    </row>
    <row r="1172" spans="1:14" x14ac:dyDescent="0.75">
      <c r="A1172" s="72" t="s">
        <v>224</v>
      </c>
      <c r="B1172" s="69" t="s">
        <v>36</v>
      </c>
      <c r="C1172" s="69" t="s">
        <v>7506</v>
      </c>
      <c r="D1172" s="69" t="s">
        <v>38</v>
      </c>
      <c r="E1172" s="69" t="s">
        <v>53</v>
      </c>
      <c r="F1172" s="69" t="s">
        <v>7505</v>
      </c>
      <c r="G1172" s="69" t="s">
        <v>165</v>
      </c>
      <c r="H1172" s="69" t="s">
        <v>166</v>
      </c>
      <c r="I1172" s="69" t="s">
        <v>127</v>
      </c>
      <c r="J1172" s="69" t="s">
        <v>128</v>
      </c>
      <c r="K1172" s="70">
        <v>16</v>
      </c>
      <c r="L1172" s="70">
        <v>16</v>
      </c>
      <c r="M1172" s="71" t="str">
        <f>VLOOKUP(A1172,'Item Master'!$A:$D,4,0)</f>
        <v>RK</v>
      </c>
      <c r="N1172" s="71">
        <f>IFERROR((VLOOKUP(M1172,'UK Freight Rate'!$B$4:$C$8,2,0)*L1172),0)</f>
        <v>1.6588077949997728</v>
      </c>
    </row>
    <row r="1173" spans="1:14" x14ac:dyDescent="0.75">
      <c r="A1173" s="72" t="s">
        <v>224</v>
      </c>
      <c r="B1173" s="69" t="s">
        <v>36</v>
      </c>
      <c r="C1173" s="69" t="s">
        <v>7504</v>
      </c>
      <c r="D1173" s="69" t="s">
        <v>38</v>
      </c>
      <c r="E1173" s="69" t="s">
        <v>53</v>
      </c>
      <c r="F1173" s="69" t="s">
        <v>7503</v>
      </c>
      <c r="G1173" s="69" t="s">
        <v>153</v>
      </c>
      <c r="H1173" s="69" t="s">
        <v>154</v>
      </c>
      <c r="I1173" s="69" t="s">
        <v>127</v>
      </c>
      <c r="J1173" s="69" t="s">
        <v>128</v>
      </c>
      <c r="K1173" s="70">
        <v>24</v>
      </c>
      <c r="L1173" s="70">
        <v>24</v>
      </c>
      <c r="M1173" s="71" t="str">
        <f>VLOOKUP(A1173,'Item Master'!$A:$D,4,0)</f>
        <v>RK</v>
      </c>
      <c r="N1173" s="71">
        <f>IFERROR((VLOOKUP(M1173,'UK Freight Rate'!$B$4:$C$8,2,0)*L1173),0)</f>
        <v>2.4882116924996591</v>
      </c>
    </row>
    <row r="1174" spans="1:14" x14ac:dyDescent="0.75">
      <c r="A1174" s="72" t="s">
        <v>224</v>
      </c>
      <c r="B1174" s="69" t="s">
        <v>36</v>
      </c>
      <c r="C1174" s="69" t="s">
        <v>7502</v>
      </c>
      <c r="D1174" s="69" t="s">
        <v>38</v>
      </c>
      <c r="E1174" s="69" t="s">
        <v>53</v>
      </c>
      <c r="F1174" s="69" t="s">
        <v>7501</v>
      </c>
      <c r="G1174" s="69" t="s">
        <v>4852</v>
      </c>
      <c r="H1174" s="69" t="s">
        <v>4851</v>
      </c>
      <c r="I1174" s="69" t="s">
        <v>127</v>
      </c>
      <c r="J1174" s="69" t="s">
        <v>128</v>
      </c>
      <c r="K1174" s="70">
        <v>16</v>
      </c>
      <c r="L1174" s="70">
        <v>16</v>
      </c>
      <c r="M1174" s="71" t="str">
        <f>VLOOKUP(A1174,'Item Master'!$A:$D,4,0)</f>
        <v>RK</v>
      </c>
      <c r="N1174" s="71">
        <f>IFERROR((VLOOKUP(M1174,'UK Freight Rate'!$B$4:$C$8,2,0)*L1174),0)</f>
        <v>1.6588077949997728</v>
      </c>
    </row>
    <row r="1175" spans="1:14" x14ac:dyDescent="0.75">
      <c r="A1175" s="72" t="s">
        <v>224</v>
      </c>
      <c r="B1175" s="69" t="s">
        <v>36</v>
      </c>
      <c r="C1175" s="69" t="s">
        <v>7498</v>
      </c>
      <c r="D1175" s="69" t="s">
        <v>38</v>
      </c>
      <c r="E1175" s="69" t="s">
        <v>53</v>
      </c>
      <c r="F1175" s="69" t="s">
        <v>7497</v>
      </c>
      <c r="G1175" s="69" t="s">
        <v>4425</v>
      </c>
      <c r="H1175" s="69" t="s">
        <v>4424</v>
      </c>
      <c r="I1175" s="69" t="s">
        <v>127</v>
      </c>
      <c r="J1175" s="69" t="s">
        <v>128</v>
      </c>
      <c r="K1175" s="70">
        <v>8</v>
      </c>
      <c r="L1175" s="70">
        <v>8</v>
      </c>
      <c r="M1175" s="71" t="str">
        <f>VLOOKUP(A1175,'Item Master'!$A:$D,4,0)</f>
        <v>RK</v>
      </c>
      <c r="N1175" s="71">
        <f>IFERROR((VLOOKUP(M1175,'UK Freight Rate'!$B$4:$C$8,2,0)*L1175),0)</f>
        <v>0.82940389749988641</v>
      </c>
    </row>
    <row r="1176" spans="1:14" x14ac:dyDescent="0.75">
      <c r="A1176" s="72" t="s">
        <v>224</v>
      </c>
      <c r="B1176" s="69" t="s">
        <v>36</v>
      </c>
      <c r="C1176" s="69" t="s">
        <v>7496</v>
      </c>
      <c r="D1176" s="69" t="s">
        <v>38</v>
      </c>
      <c r="E1176" s="69" t="s">
        <v>53</v>
      </c>
      <c r="F1176" s="69" t="s">
        <v>7495</v>
      </c>
      <c r="G1176" s="69" t="s">
        <v>7364</v>
      </c>
      <c r="H1176" s="69" t="s">
        <v>7363</v>
      </c>
      <c r="I1176" s="69" t="s">
        <v>127</v>
      </c>
      <c r="J1176" s="69" t="s">
        <v>128</v>
      </c>
      <c r="K1176" s="70">
        <v>16</v>
      </c>
      <c r="L1176" s="70">
        <v>16</v>
      </c>
      <c r="M1176" s="71" t="str">
        <f>VLOOKUP(A1176,'Item Master'!$A:$D,4,0)</f>
        <v>RK</v>
      </c>
      <c r="N1176" s="71">
        <f>IFERROR((VLOOKUP(M1176,'UK Freight Rate'!$B$4:$C$8,2,0)*L1176),0)</f>
        <v>1.6588077949997728</v>
      </c>
    </row>
    <row r="1177" spans="1:14" x14ac:dyDescent="0.75">
      <c r="A1177" s="72" t="s">
        <v>224</v>
      </c>
      <c r="B1177" s="69" t="s">
        <v>36</v>
      </c>
      <c r="C1177" s="69" t="s">
        <v>7494</v>
      </c>
      <c r="D1177" s="69" t="s">
        <v>38</v>
      </c>
      <c r="E1177" s="69" t="s">
        <v>53</v>
      </c>
      <c r="F1177" s="69" t="s">
        <v>7493</v>
      </c>
      <c r="G1177" s="69" t="s">
        <v>4459</v>
      </c>
      <c r="H1177" s="69" t="s">
        <v>4458</v>
      </c>
      <c r="I1177" s="69" t="s">
        <v>127</v>
      </c>
      <c r="J1177" s="69" t="s">
        <v>128</v>
      </c>
      <c r="K1177" s="70">
        <v>16</v>
      </c>
      <c r="L1177" s="70">
        <v>16</v>
      </c>
      <c r="M1177" s="71" t="str">
        <f>VLOOKUP(A1177,'Item Master'!$A:$D,4,0)</f>
        <v>RK</v>
      </c>
      <c r="N1177" s="71">
        <f>IFERROR((VLOOKUP(M1177,'UK Freight Rate'!$B$4:$C$8,2,0)*L1177),0)</f>
        <v>1.6588077949997728</v>
      </c>
    </row>
    <row r="1178" spans="1:14" x14ac:dyDescent="0.75">
      <c r="A1178" s="72" t="s">
        <v>224</v>
      </c>
      <c r="B1178" s="69" t="s">
        <v>36</v>
      </c>
      <c r="C1178" s="69" t="s">
        <v>7492</v>
      </c>
      <c r="D1178" s="69" t="s">
        <v>38</v>
      </c>
      <c r="E1178" s="69" t="s">
        <v>53</v>
      </c>
      <c r="F1178" s="69" t="s">
        <v>7491</v>
      </c>
      <c r="G1178" s="69" t="s">
        <v>7490</v>
      </c>
      <c r="H1178" s="69" t="s">
        <v>7489</v>
      </c>
      <c r="I1178" s="69" t="s">
        <v>127</v>
      </c>
      <c r="J1178" s="69" t="s">
        <v>128</v>
      </c>
      <c r="K1178" s="70">
        <v>16</v>
      </c>
      <c r="L1178" s="70">
        <v>16</v>
      </c>
      <c r="M1178" s="71" t="str">
        <f>VLOOKUP(A1178,'Item Master'!$A:$D,4,0)</f>
        <v>RK</v>
      </c>
      <c r="N1178" s="71">
        <f>IFERROR((VLOOKUP(M1178,'UK Freight Rate'!$B$4:$C$8,2,0)*L1178),0)</f>
        <v>1.6588077949997728</v>
      </c>
    </row>
    <row r="1179" spans="1:14" x14ac:dyDescent="0.75">
      <c r="A1179" s="72" t="s">
        <v>224</v>
      </c>
      <c r="B1179" s="69" t="s">
        <v>36</v>
      </c>
      <c r="C1179" s="69" t="s">
        <v>7488</v>
      </c>
      <c r="D1179" s="69" t="s">
        <v>38</v>
      </c>
      <c r="E1179" s="69" t="s">
        <v>53</v>
      </c>
      <c r="F1179" s="69" t="s">
        <v>7487</v>
      </c>
      <c r="G1179" s="69" t="s">
        <v>6902</v>
      </c>
      <c r="H1179" s="69" t="s">
        <v>6901</v>
      </c>
      <c r="I1179" s="69" t="s">
        <v>127</v>
      </c>
      <c r="J1179" s="69" t="s">
        <v>128</v>
      </c>
      <c r="K1179" s="70">
        <v>8</v>
      </c>
      <c r="L1179" s="70">
        <v>8</v>
      </c>
      <c r="M1179" s="71" t="str">
        <f>VLOOKUP(A1179,'Item Master'!$A:$D,4,0)</f>
        <v>RK</v>
      </c>
      <c r="N1179" s="71">
        <f>IFERROR((VLOOKUP(M1179,'UK Freight Rate'!$B$4:$C$8,2,0)*L1179),0)</f>
        <v>0.82940389749988641</v>
      </c>
    </row>
    <row r="1180" spans="1:14" x14ac:dyDescent="0.75">
      <c r="A1180" s="72" t="s">
        <v>224</v>
      </c>
      <c r="B1180" s="69" t="s">
        <v>36</v>
      </c>
      <c r="C1180" s="69" t="s">
        <v>8047</v>
      </c>
      <c r="D1180" s="69" t="s">
        <v>38</v>
      </c>
      <c r="E1180" s="69" t="s">
        <v>53</v>
      </c>
      <c r="F1180" s="69" t="s">
        <v>8046</v>
      </c>
      <c r="G1180" s="69" t="s">
        <v>149</v>
      </c>
      <c r="H1180" s="69" t="s">
        <v>150</v>
      </c>
      <c r="I1180" s="69" t="s">
        <v>127</v>
      </c>
      <c r="J1180" s="69" t="s">
        <v>128</v>
      </c>
      <c r="K1180" s="70">
        <v>24</v>
      </c>
      <c r="L1180" s="70">
        <v>24</v>
      </c>
      <c r="M1180" s="71" t="str">
        <f>VLOOKUP(A1180,'Item Master'!$A:$D,4,0)</f>
        <v>RK</v>
      </c>
      <c r="N1180" s="71">
        <f>IFERROR((VLOOKUP(M1180,'UK Freight Rate'!$B$4:$C$8,2,0)*L1180),0)</f>
        <v>2.4882116924996591</v>
      </c>
    </row>
    <row r="1181" spans="1:14" x14ac:dyDescent="0.75">
      <c r="A1181" s="72" t="s">
        <v>224</v>
      </c>
      <c r="B1181" s="69" t="s">
        <v>36</v>
      </c>
      <c r="C1181" s="69" t="s">
        <v>7482</v>
      </c>
      <c r="D1181" s="69" t="s">
        <v>38</v>
      </c>
      <c r="E1181" s="69" t="s">
        <v>53</v>
      </c>
      <c r="F1181" s="69" t="s">
        <v>7481</v>
      </c>
      <c r="G1181" s="69" t="s">
        <v>161</v>
      </c>
      <c r="H1181" s="69" t="s">
        <v>162</v>
      </c>
      <c r="I1181" s="69" t="s">
        <v>127</v>
      </c>
      <c r="J1181" s="69" t="s">
        <v>128</v>
      </c>
      <c r="K1181" s="70">
        <v>48</v>
      </c>
      <c r="L1181" s="70">
        <v>48</v>
      </c>
      <c r="M1181" s="71" t="str">
        <f>VLOOKUP(A1181,'Item Master'!$A:$D,4,0)</f>
        <v>RK</v>
      </c>
      <c r="N1181" s="71">
        <f>IFERROR((VLOOKUP(M1181,'UK Freight Rate'!$B$4:$C$8,2,0)*L1181),0)</f>
        <v>4.9764233849993182</v>
      </c>
    </row>
    <row r="1182" spans="1:14" x14ac:dyDescent="0.75">
      <c r="A1182" s="72" t="s">
        <v>224</v>
      </c>
      <c r="B1182" s="69" t="s">
        <v>36</v>
      </c>
      <c r="C1182" s="69" t="s">
        <v>7478</v>
      </c>
      <c r="D1182" s="69" t="s">
        <v>38</v>
      </c>
      <c r="E1182" s="69" t="s">
        <v>53</v>
      </c>
      <c r="F1182" s="69" t="s">
        <v>7477</v>
      </c>
      <c r="G1182" s="69" t="s">
        <v>139</v>
      </c>
      <c r="H1182" s="69" t="s">
        <v>140</v>
      </c>
      <c r="I1182" s="69" t="s">
        <v>127</v>
      </c>
      <c r="J1182" s="69" t="s">
        <v>128</v>
      </c>
      <c r="K1182" s="70">
        <v>40</v>
      </c>
      <c r="L1182" s="70">
        <v>40</v>
      </c>
      <c r="M1182" s="71" t="str">
        <f>VLOOKUP(A1182,'Item Master'!$A:$D,4,0)</f>
        <v>RK</v>
      </c>
      <c r="N1182" s="71">
        <f>IFERROR((VLOOKUP(M1182,'UK Freight Rate'!$B$4:$C$8,2,0)*L1182),0)</f>
        <v>4.1470194874994322</v>
      </c>
    </row>
    <row r="1183" spans="1:14" x14ac:dyDescent="0.75">
      <c r="A1183" s="72" t="s">
        <v>224</v>
      </c>
      <c r="B1183" s="69" t="s">
        <v>36</v>
      </c>
      <c r="C1183" s="69" t="s">
        <v>7476</v>
      </c>
      <c r="D1183" s="69" t="s">
        <v>38</v>
      </c>
      <c r="E1183" s="69" t="s">
        <v>53</v>
      </c>
      <c r="F1183" s="69" t="s">
        <v>7475</v>
      </c>
      <c r="G1183" s="69" t="s">
        <v>131</v>
      </c>
      <c r="H1183" s="69" t="s">
        <v>132</v>
      </c>
      <c r="I1183" s="69" t="s">
        <v>127</v>
      </c>
      <c r="J1183" s="69" t="s">
        <v>128</v>
      </c>
      <c r="K1183" s="70">
        <v>16</v>
      </c>
      <c r="L1183" s="70">
        <v>16</v>
      </c>
      <c r="M1183" s="71" t="str">
        <f>VLOOKUP(A1183,'Item Master'!$A:$D,4,0)</f>
        <v>RK</v>
      </c>
      <c r="N1183" s="71">
        <f>IFERROR((VLOOKUP(M1183,'UK Freight Rate'!$B$4:$C$8,2,0)*L1183),0)</f>
        <v>1.6588077949997728</v>
      </c>
    </row>
    <row r="1184" spans="1:14" x14ac:dyDescent="0.75">
      <c r="A1184" s="72" t="s">
        <v>224</v>
      </c>
      <c r="B1184" s="69" t="s">
        <v>36</v>
      </c>
      <c r="C1184" s="69" t="s">
        <v>7474</v>
      </c>
      <c r="D1184" s="69" t="s">
        <v>38</v>
      </c>
      <c r="E1184" s="69" t="s">
        <v>53</v>
      </c>
      <c r="F1184" s="69" t="s">
        <v>7473</v>
      </c>
      <c r="G1184" s="69" t="s">
        <v>4662</v>
      </c>
      <c r="H1184" s="69" t="s">
        <v>4661</v>
      </c>
      <c r="I1184" s="69" t="s">
        <v>127</v>
      </c>
      <c r="J1184" s="69" t="s">
        <v>128</v>
      </c>
      <c r="K1184" s="70">
        <v>16</v>
      </c>
      <c r="L1184" s="70">
        <v>16</v>
      </c>
      <c r="M1184" s="71" t="str">
        <f>VLOOKUP(A1184,'Item Master'!$A:$D,4,0)</f>
        <v>RK</v>
      </c>
      <c r="N1184" s="71">
        <f>IFERROR((VLOOKUP(M1184,'UK Freight Rate'!$B$4:$C$8,2,0)*L1184),0)</f>
        <v>1.6588077949997728</v>
      </c>
    </row>
    <row r="1185" spans="1:14" x14ac:dyDescent="0.75">
      <c r="A1185" s="72" t="s">
        <v>224</v>
      </c>
      <c r="B1185" s="69" t="s">
        <v>36</v>
      </c>
      <c r="C1185" s="69" t="s">
        <v>8045</v>
      </c>
      <c r="D1185" s="69" t="s">
        <v>38</v>
      </c>
      <c r="E1185" s="69" t="s">
        <v>53</v>
      </c>
      <c r="F1185" s="69" t="s">
        <v>8044</v>
      </c>
      <c r="G1185" s="69" t="s">
        <v>6870</v>
      </c>
      <c r="H1185" s="69" t="s">
        <v>6869</v>
      </c>
      <c r="I1185" s="69" t="s">
        <v>127</v>
      </c>
      <c r="J1185" s="69" t="s">
        <v>128</v>
      </c>
      <c r="K1185" s="70">
        <v>8</v>
      </c>
      <c r="L1185" s="70">
        <v>8</v>
      </c>
      <c r="M1185" s="71" t="str">
        <f>VLOOKUP(A1185,'Item Master'!$A:$D,4,0)</f>
        <v>RK</v>
      </c>
      <c r="N1185" s="71">
        <f>IFERROR((VLOOKUP(M1185,'UK Freight Rate'!$B$4:$C$8,2,0)*L1185),0)</f>
        <v>0.82940389749988641</v>
      </c>
    </row>
    <row r="1186" spans="1:14" x14ac:dyDescent="0.75">
      <c r="A1186" s="72" t="s">
        <v>224</v>
      </c>
      <c r="B1186" s="69" t="s">
        <v>36</v>
      </c>
      <c r="C1186" s="69" t="s">
        <v>7466</v>
      </c>
      <c r="D1186" s="69" t="s">
        <v>38</v>
      </c>
      <c r="E1186" s="69" t="s">
        <v>53</v>
      </c>
      <c r="F1186" s="69" t="s">
        <v>7465</v>
      </c>
      <c r="G1186" s="69" t="s">
        <v>6890</v>
      </c>
      <c r="H1186" s="69" t="s">
        <v>6889</v>
      </c>
      <c r="I1186" s="69" t="s">
        <v>127</v>
      </c>
      <c r="J1186" s="69" t="s">
        <v>128</v>
      </c>
      <c r="K1186" s="70">
        <v>8</v>
      </c>
      <c r="L1186" s="70">
        <v>8</v>
      </c>
      <c r="M1186" s="71" t="str">
        <f>VLOOKUP(A1186,'Item Master'!$A:$D,4,0)</f>
        <v>RK</v>
      </c>
      <c r="N1186" s="71">
        <f>IFERROR((VLOOKUP(M1186,'UK Freight Rate'!$B$4:$C$8,2,0)*L1186),0)</f>
        <v>0.82940389749988641</v>
      </c>
    </row>
    <row r="1187" spans="1:14" x14ac:dyDescent="0.75">
      <c r="A1187" s="72" t="s">
        <v>224</v>
      </c>
      <c r="B1187" s="69" t="s">
        <v>36</v>
      </c>
      <c r="C1187" s="69" t="s">
        <v>7464</v>
      </c>
      <c r="D1187" s="69" t="s">
        <v>38</v>
      </c>
      <c r="E1187" s="69" t="s">
        <v>53</v>
      </c>
      <c r="F1187" s="69" t="s">
        <v>7463</v>
      </c>
      <c r="G1187" s="69" t="s">
        <v>157</v>
      </c>
      <c r="H1187" s="69" t="s">
        <v>158</v>
      </c>
      <c r="I1187" s="69" t="s">
        <v>127</v>
      </c>
      <c r="J1187" s="69" t="s">
        <v>128</v>
      </c>
      <c r="K1187" s="70">
        <v>144</v>
      </c>
      <c r="L1187" s="70">
        <v>144</v>
      </c>
      <c r="M1187" s="71" t="str">
        <f>VLOOKUP(A1187,'Item Master'!$A:$D,4,0)</f>
        <v>RK</v>
      </c>
      <c r="N1187" s="71">
        <f>IFERROR((VLOOKUP(M1187,'UK Freight Rate'!$B$4:$C$8,2,0)*L1187),0)</f>
        <v>14.929270154997955</v>
      </c>
    </row>
    <row r="1188" spans="1:14" x14ac:dyDescent="0.75">
      <c r="A1188" s="72" t="s">
        <v>224</v>
      </c>
      <c r="B1188" s="69" t="s">
        <v>36</v>
      </c>
      <c r="C1188" s="69" t="s">
        <v>7462</v>
      </c>
      <c r="D1188" s="69" t="s">
        <v>38</v>
      </c>
      <c r="E1188" s="69" t="s">
        <v>53</v>
      </c>
      <c r="F1188" s="69" t="s">
        <v>7461</v>
      </c>
      <c r="G1188" s="69" t="s">
        <v>6878</v>
      </c>
      <c r="H1188" s="69" t="s">
        <v>6877</v>
      </c>
      <c r="I1188" s="69" t="s">
        <v>127</v>
      </c>
      <c r="J1188" s="69" t="s">
        <v>128</v>
      </c>
      <c r="K1188" s="70">
        <v>32</v>
      </c>
      <c r="L1188" s="70">
        <v>32</v>
      </c>
      <c r="M1188" s="71" t="str">
        <f>VLOOKUP(A1188,'Item Master'!$A:$D,4,0)</f>
        <v>RK</v>
      </c>
      <c r="N1188" s="71">
        <f>IFERROR((VLOOKUP(M1188,'UK Freight Rate'!$B$4:$C$8,2,0)*L1188),0)</f>
        <v>3.3176155899995456</v>
      </c>
    </row>
    <row r="1189" spans="1:14" x14ac:dyDescent="0.75">
      <c r="A1189" s="72" t="s">
        <v>224</v>
      </c>
      <c r="B1189" s="69" t="s">
        <v>36</v>
      </c>
      <c r="C1189" s="69" t="s">
        <v>7460</v>
      </c>
      <c r="D1189" s="69" t="s">
        <v>38</v>
      </c>
      <c r="E1189" s="69" t="s">
        <v>53</v>
      </c>
      <c r="F1189" s="69" t="s">
        <v>7459</v>
      </c>
      <c r="G1189" s="69" t="s">
        <v>165</v>
      </c>
      <c r="H1189" s="69" t="s">
        <v>166</v>
      </c>
      <c r="I1189" s="69" t="s">
        <v>127</v>
      </c>
      <c r="J1189" s="69" t="s">
        <v>128</v>
      </c>
      <c r="K1189" s="70">
        <v>32</v>
      </c>
      <c r="L1189" s="70">
        <v>32</v>
      </c>
      <c r="M1189" s="71" t="str">
        <f>VLOOKUP(A1189,'Item Master'!$A:$D,4,0)</f>
        <v>RK</v>
      </c>
      <c r="N1189" s="71">
        <f>IFERROR((VLOOKUP(M1189,'UK Freight Rate'!$B$4:$C$8,2,0)*L1189),0)</f>
        <v>3.3176155899995456</v>
      </c>
    </row>
    <row r="1190" spans="1:14" x14ac:dyDescent="0.75">
      <c r="A1190" s="72" t="s">
        <v>224</v>
      </c>
      <c r="B1190" s="69" t="s">
        <v>36</v>
      </c>
      <c r="C1190" s="69" t="s">
        <v>7458</v>
      </c>
      <c r="D1190" s="69" t="s">
        <v>38</v>
      </c>
      <c r="E1190" s="69" t="s">
        <v>53</v>
      </c>
      <c r="F1190" s="69" t="s">
        <v>7457</v>
      </c>
      <c r="G1190" s="69" t="s">
        <v>151</v>
      </c>
      <c r="H1190" s="69" t="s">
        <v>152</v>
      </c>
      <c r="I1190" s="69" t="s">
        <v>127</v>
      </c>
      <c r="J1190" s="69" t="s">
        <v>128</v>
      </c>
      <c r="K1190" s="70">
        <v>16</v>
      </c>
      <c r="L1190" s="70">
        <v>16</v>
      </c>
      <c r="M1190" s="71" t="str">
        <f>VLOOKUP(A1190,'Item Master'!$A:$D,4,0)</f>
        <v>RK</v>
      </c>
      <c r="N1190" s="71">
        <f>IFERROR((VLOOKUP(M1190,'UK Freight Rate'!$B$4:$C$8,2,0)*L1190),0)</f>
        <v>1.6588077949997728</v>
      </c>
    </row>
    <row r="1191" spans="1:14" x14ac:dyDescent="0.75">
      <c r="A1191" s="72" t="s">
        <v>224</v>
      </c>
      <c r="B1191" s="69" t="s">
        <v>36</v>
      </c>
      <c r="C1191" s="69" t="s">
        <v>7452</v>
      </c>
      <c r="D1191" s="69" t="s">
        <v>38</v>
      </c>
      <c r="E1191" s="69" t="s">
        <v>53</v>
      </c>
      <c r="F1191" s="69" t="s">
        <v>7451</v>
      </c>
      <c r="G1191" s="69" t="s">
        <v>129</v>
      </c>
      <c r="H1191" s="69" t="s">
        <v>130</v>
      </c>
      <c r="I1191" s="69" t="s">
        <v>127</v>
      </c>
      <c r="J1191" s="69" t="s">
        <v>128</v>
      </c>
      <c r="K1191" s="70">
        <v>240</v>
      </c>
      <c r="L1191" s="70">
        <v>240</v>
      </c>
      <c r="M1191" s="71" t="str">
        <f>VLOOKUP(A1191,'Item Master'!$A:$D,4,0)</f>
        <v>RK</v>
      </c>
      <c r="N1191" s="71">
        <f>IFERROR((VLOOKUP(M1191,'UK Freight Rate'!$B$4:$C$8,2,0)*L1191),0)</f>
        <v>24.882116924996591</v>
      </c>
    </row>
    <row r="1192" spans="1:14" x14ac:dyDescent="0.75">
      <c r="A1192" s="72" t="s">
        <v>224</v>
      </c>
      <c r="B1192" s="69" t="s">
        <v>36</v>
      </c>
      <c r="C1192" s="69" t="s">
        <v>7448</v>
      </c>
      <c r="D1192" s="69" t="s">
        <v>38</v>
      </c>
      <c r="E1192" s="69" t="s">
        <v>53</v>
      </c>
      <c r="F1192" s="69" t="s">
        <v>7447</v>
      </c>
      <c r="G1192" s="69" t="s">
        <v>171</v>
      </c>
      <c r="H1192" s="69" t="s">
        <v>172</v>
      </c>
      <c r="I1192" s="69" t="s">
        <v>127</v>
      </c>
      <c r="J1192" s="69" t="s">
        <v>128</v>
      </c>
      <c r="K1192" s="70">
        <v>40</v>
      </c>
      <c r="L1192" s="70">
        <v>40</v>
      </c>
      <c r="M1192" s="71" t="str">
        <f>VLOOKUP(A1192,'Item Master'!$A:$D,4,0)</f>
        <v>RK</v>
      </c>
      <c r="N1192" s="71">
        <f>IFERROR((VLOOKUP(M1192,'UK Freight Rate'!$B$4:$C$8,2,0)*L1192),0)</f>
        <v>4.1470194874994322</v>
      </c>
    </row>
    <row r="1193" spans="1:14" x14ac:dyDescent="0.75">
      <c r="A1193" s="72" t="s">
        <v>224</v>
      </c>
      <c r="B1193" s="69" t="s">
        <v>36</v>
      </c>
      <c r="C1193" s="69" t="s">
        <v>7446</v>
      </c>
      <c r="D1193" s="69" t="s">
        <v>38</v>
      </c>
      <c r="E1193" s="69" t="s">
        <v>53</v>
      </c>
      <c r="F1193" s="69" t="s">
        <v>7445</v>
      </c>
      <c r="G1193" s="69" t="s">
        <v>7444</v>
      </c>
      <c r="H1193" s="69" t="s">
        <v>7443</v>
      </c>
      <c r="I1193" s="69" t="s">
        <v>127</v>
      </c>
      <c r="J1193" s="69" t="s">
        <v>128</v>
      </c>
      <c r="K1193" s="70">
        <v>8</v>
      </c>
      <c r="L1193" s="70">
        <v>8</v>
      </c>
      <c r="M1193" s="71" t="str">
        <f>VLOOKUP(A1193,'Item Master'!$A:$D,4,0)</f>
        <v>RK</v>
      </c>
      <c r="N1193" s="71">
        <f>IFERROR((VLOOKUP(M1193,'UK Freight Rate'!$B$4:$C$8,2,0)*L1193),0)</f>
        <v>0.82940389749988641</v>
      </c>
    </row>
    <row r="1194" spans="1:14" x14ac:dyDescent="0.75">
      <c r="A1194" s="72" t="s">
        <v>224</v>
      </c>
      <c r="B1194" s="69" t="s">
        <v>36</v>
      </c>
      <c r="C1194" s="69" t="s">
        <v>7442</v>
      </c>
      <c r="D1194" s="69" t="s">
        <v>38</v>
      </c>
      <c r="E1194" s="69" t="s">
        <v>53</v>
      </c>
      <c r="F1194" s="69" t="s">
        <v>7441</v>
      </c>
      <c r="G1194" s="69" t="s">
        <v>183</v>
      </c>
      <c r="H1194" s="69" t="s">
        <v>184</v>
      </c>
      <c r="I1194" s="69" t="s">
        <v>127</v>
      </c>
      <c r="J1194" s="69" t="s">
        <v>128</v>
      </c>
      <c r="K1194" s="70">
        <v>48</v>
      </c>
      <c r="L1194" s="70">
        <v>48</v>
      </c>
      <c r="M1194" s="71" t="str">
        <f>VLOOKUP(A1194,'Item Master'!$A:$D,4,0)</f>
        <v>RK</v>
      </c>
      <c r="N1194" s="71">
        <f>IFERROR((VLOOKUP(M1194,'UK Freight Rate'!$B$4:$C$8,2,0)*L1194),0)</f>
        <v>4.9764233849993182</v>
      </c>
    </row>
    <row r="1195" spans="1:14" x14ac:dyDescent="0.75">
      <c r="A1195" s="72" t="s">
        <v>224</v>
      </c>
      <c r="B1195" s="69" t="s">
        <v>36</v>
      </c>
      <c r="C1195" s="69" t="s">
        <v>7977</v>
      </c>
      <c r="D1195" s="69" t="s">
        <v>38</v>
      </c>
      <c r="E1195" s="69" t="s">
        <v>53</v>
      </c>
      <c r="F1195" s="69" t="s">
        <v>7976</v>
      </c>
      <c r="G1195" s="69" t="s">
        <v>4852</v>
      </c>
      <c r="H1195" s="69" t="s">
        <v>4851</v>
      </c>
      <c r="I1195" s="69" t="s">
        <v>127</v>
      </c>
      <c r="J1195" s="69" t="s">
        <v>128</v>
      </c>
      <c r="K1195" s="70">
        <v>8</v>
      </c>
      <c r="L1195" s="70">
        <v>8</v>
      </c>
      <c r="M1195" s="71" t="str">
        <f>VLOOKUP(A1195,'Item Master'!$A:$D,4,0)</f>
        <v>RK</v>
      </c>
      <c r="N1195" s="71">
        <f>IFERROR((VLOOKUP(M1195,'UK Freight Rate'!$B$4:$C$8,2,0)*L1195),0)</f>
        <v>0.82940389749988641</v>
      </c>
    </row>
    <row r="1196" spans="1:14" x14ac:dyDescent="0.75">
      <c r="A1196" s="72" t="s">
        <v>224</v>
      </c>
      <c r="B1196" s="69" t="s">
        <v>36</v>
      </c>
      <c r="C1196" s="69" t="s">
        <v>7438</v>
      </c>
      <c r="D1196" s="69" t="s">
        <v>38</v>
      </c>
      <c r="E1196" s="69" t="s">
        <v>53</v>
      </c>
      <c r="F1196" s="69" t="s">
        <v>7437</v>
      </c>
      <c r="G1196" s="69" t="s">
        <v>4635</v>
      </c>
      <c r="H1196" s="69" t="s">
        <v>4634</v>
      </c>
      <c r="I1196" s="69" t="s">
        <v>127</v>
      </c>
      <c r="J1196" s="69" t="s">
        <v>128</v>
      </c>
      <c r="K1196" s="70">
        <v>32</v>
      </c>
      <c r="L1196" s="70">
        <v>32</v>
      </c>
      <c r="M1196" s="71" t="str">
        <f>VLOOKUP(A1196,'Item Master'!$A:$D,4,0)</f>
        <v>RK</v>
      </c>
      <c r="N1196" s="71">
        <f>IFERROR((VLOOKUP(M1196,'UK Freight Rate'!$B$4:$C$8,2,0)*L1196),0)</f>
        <v>3.3176155899995456</v>
      </c>
    </row>
    <row r="1197" spans="1:14" x14ac:dyDescent="0.75">
      <c r="A1197" s="72" t="s">
        <v>224</v>
      </c>
      <c r="B1197" s="69" t="s">
        <v>36</v>
      </c>
      <c r="C1197" s="69" t="s">
        <v>7436</v>
      </c>
      <c r="D1197" s="69" t="s">
        <v>38</v>
      </c>
      <c r="E1197" s="69" t="s">
        <v>53</v>
      </c>
      <c r="F1197" s="69" t="s">
        <v>7435</v>
      </c>
      <c r="G1197" s="69" t="s">
        <v>7434</v>
      </c>
      <c r="H1197" s="69" t="s">
        <v>7433</v>
      </c>
      <c r="I1197" s="69" t="s">
        <v>127</v>
      </c>
      <c r="J1197" s="69" t="s">
        <v>128</v>
      </c>
      <c r="K1197" s="70">
        <v>8</v>
      </c>
      <c r="L1197" s="70">
        <v>8</v>
      </c>
      <c r="M1197" s="71" t="str">
        <f>VLOOKUP(A1197,'Item Master'!$A:$D,4,0)</f>
        <v>RK</v>
      </c>
      <c r="N1197" s="71">
        <f>IFERROR((VLOOKUP(M1197,'UK Freight Rate'!$B$4:$C$8,2,0)*L1197),0)</f>
        <v>0.82940389749988641</v>
      </c>
    </row>
    <row r="1198" spans="1:14" x14ac:dyDescent="0.75">
      <c r="A1198" s="72" t="s">
        <v>224</v>
      </c>
      <c r="B1198" s="69" t="s">
        <v>36</v>
      </c>
      <c r="C1198" s="69" t="s">
        <v>7432</v>
      </c>
      <c r="D1198" s="69" t="s">
        <v>38</v>
      </c>
      <c r="E1198" s="69" t="s">
        <v>53</v>
      </c>
      <c r="F1198" s="69" t="s">
        <v>7431</v>
      </c>
      <c r="G1198" s="69" t="s">
        <v>193</v>
      </c>
      <c r="H1198" s="69" t="s">
        <v>194</v>
      </c>
      <c r="I1198" s="69" t="s">
        <v>127</v>
      </c>
      <c r="J1198" s="69" t="s">
        <v>128</v>
      </c>
      <c r="K1198" s="70">
        <v>8</v>
      </c>
      <c r="L1198" s="70">
        <v>8</v>
      </c>
      <c r="M1198" s="71" t="str">
        <f>VLOOKUP(A1198,'Item Master'!$A:$D,4,0)</f>
        <v>RK</v>
      </c>
      <c r="N1198" s="71">
        <f>IFERROR((VLOOKUP(M1198,'UK Freight Rate'!$B$4:$C$8,2,0)*L1198),0)</f>
        <v>0.82940389749988641</v>
      </c>
    </row>
    <row r="1199" spans="1:14" x14ac:dyDescent="0.75">
      <c r="A1199" s="72" t="s">
        <v>224</v>
      </c>
      <c r="B1199" s="69" t="s">
        <v>36</v>
      </c>
      <c r="C1199" s="69" t="s">
        <v>7430</v>
      </c>
      <c r="D1199" s="69" t="s">
        <v>38</v>
      </c>
      <c r="E1199" s="69" t="s">
        <v>53</v>
      </c>
      <c r="F1199" s="69" t="s">
        <v>7429</v>
      </c>
      <c r="G1199" s="69" t="s">
        <v>159</v>
      </c>
      <c r="H1199" s="69" t="s">
        <v>160</v>
      </c>
      <c r="I1199" s="69" t="s">
        <v>127</v>
      </c>
      <c r="J1199" s="69" t="s">
        <v>128</v>
      </c>
      <c r="K1199" s="70">
        <v>8</v>
      </c>
      <c r="L1199" s="70">
        <v>8</v>
      </c>
      <c r="M1199" s="71" t="str">
        <f>VLOOKUP(A1199,'Item Master'!$A:$D,4,0)</f>
        <v>RK</v>
      </c>
      <c r="N1199" s="71">
        <f>IFERROR((VLOOKUP(M1199,'UK Freight Rate'!$B$4:$C$8,2,0)*L1199),0)</f>
        <v>0.82940389749988641</v>
      </c>
    </row>
    <row r="1200" spans="1:14" x14ac:dyDescent="0.75">
      <c r="A1200" s="72" t="s">
        <v>224</v>
      </c>
      <c r="B1200" s="69" t="s">
        <v>36</v>
      </c>
      <c r="C1200" s="69" t="s">
        <v>7428</v>
      </c>
      <c r="D1200" s="69" t="s">
        <v>38</v>
      </c>
      <c r="E1200" s="69" t="s">
        <v>53</v>
      </c>
      <c r="F1200" s="69" t="s">
        <v>7427</v>
      </c>
      <c r="G1200" s="69" t="s">
        <v>137</v>
      </c>
      <c r="H1200" s="69" t="s">
        <v>138</v>
      </c>
      <c r="I1200" s="69" t="s">
        <v>127</v>
      </c>
      <c r="J1200" s="69" t="s">
        <v>128</v>
      </c>
      <c r="K1200" s="70">
        <v>48</v>
      </c>
      <c r="L1200" s="70">
        <v>48</v>
      </c>
      <c r="M1200" s="71" t="str">
        <f>VLOOKUP(A1200,'Item Master'!$A:$D,4,0)</f>
        <v>RK</v>
      </c>
      <c r="N1200" s="71">
        <f>IFERROR((VLOOKUP(M1200,'UK Freight Rate'!$B$4:$C$8,2,0)*L1200),0)</f>
        <v>4.9764233849993182</v>
      </c>
    </row>
    <row r="1201" spans="1:14" x14ac:dyDescent="0.75">
      <c r="A1201" s="72" t="s">
        <v>224</v>
      </c>
      <c r="B1201" s="69" t="s">
        <v>36</v>
      </c>
      <c r="C1201" s="69" t="s">
        <v>7426</v>
      </c>
      <c r="D1201" s="69" t="s">
        <v>38</v>
      </c>
      <c r="E1201" s="69" t="s">
        <v>53</v>
      </c>
      <c r="F1201" s="69" t="s">
        <v>7425</v>
      </c>
      <c r="G1201" s="69" t="s">
        <v>4429</v>
      </c>
      <c r="H1201" s="69" t="s">
        <v>4428</v>
      </c>
      <c r="I1201" s="69" t="s">
        <v>127</v>
      </c>
      <c r="J1201" s="69" t="s">
        <v>128</v>
      </c>
      <c r="K1201" s="70">
        <v>16</v>
      </c>
      <c r="L1201" s="70">
        <v>16</v>
      </c>
      <c r="M1201" s="71" t="str">
        <f>VLOOKUP(A1201,'Item Master'!$A:$D,4,0)</f>
        <v>RK</v>
      </c>
      <c r="N1201" s="71">
        <f>IFERROR((VLOOKUP(M1201,'UK Freight Rate'!$B$4:$C$8,2,0)*L1201),0)</f>
        <v>1.6588077949997728</v>
      </c>
    </row>
    <row r="1202" spans="1:14" x14ac:dyDescent="0.75">
      <c r="A1202" s="72" t="s">
        <v>224</v>
      </c>
      <c r="B1202" s="69" t="s">
        <v>36</v>
      </c>
      <c r="C1202" s="69" t="s">
        <v>7424</v>
      </c>
      <c r="D1202" s="69" t="s">
        <v>38</v>
      </c>
      <c r="E1202" s="69" t="s">
        <v>53</v>
      </c>
      <c r="F1202" s="69" t="s">
        <v>7423</v>
      </c>
      <c r="G1202" s="69" t="s">
        <v>205</v>
      </c>
      <c r="H1202" s="69" t="s">
        <v>206</v>
      </c>
      <c r="I1202" s="69" t="s">
        <v>127</v>
      </c>
      <c r="J1202" s="69" t="s">
        <v>128</v>
      </c>
      <c r="K1202" s="70">
        <v>192</v>
      </c>
      <c r="L1202" s="70">
        <v>192</v>
      </c>
      <c r="M1202" s="71" t="str">
        <f>VLOOKUP(A1202,'Item Master'!$A:$D,4,0)</f>
        <v>RK</v>
      </c>
      <c r="N1202" s="71">
        <f>IFERROR((VLOOKUP(M1202,'UK Freight Rate'!$B$4:$C$8,2,0)*L1202),0)</f>
        <v>19.905693539997273</v>
      </c>
    </row>
    <row r="1203" spans="1:14" x14ac:dyDescent="0.75">
      <c r="A1203" s="72" t="s">
        <v>224</v>
      </c>
      <c r="B1203" s="69" t="s">
        <v>36</v>
      </c>
      <c r="C1203" s="69" t="s">
        <v>7422</v>
      </c>
      <c r="D1203" s="69" t="s">
        <v>38</v>
      </c>
      <c r="E1203" s="69" t="s">
        <v>53</v>
      </c>
      <c r="F1203" s="69" t="s">
        <v>7421</v>
      </c>
      <c r="G1203" s="69" t="s">
        <v>192</v>
      </c>
      <c r="H1203" s="69" t="s">
        <v>4675</v>
      </c>
      <c r="I1203" s="69" t="s">
        <v>127</v>
      </c>
      <c r="J1203" s="69" t="s">
        <v>128</v>
      </c>
      <c r="K1203" s="70">
        <v>168</v>
      </c>
      <c r="L1203" s="70">
        <v>168</v>
      </c>
      <c r="M1203" s="71" t="str">
        <f>VLOOKUP(A1203,'Item Master'!$A:$D,4,0)</f>
        <v>RK</v>
      </c>
      <c r="N1203" s="71">
        <f>IFERROR((VLOOKUP(M1203,'UK Freight Rate'!$B$4:$C$8,2,0)*L1203),0)</f>
        <v>17.417481847497616</v>
      </c>
    </row>
    <row r="1204" spans="1:14" x14ac:dyDescent="0.75">
      <c r="A1204" s="72" t="s">
        <v>224</v>
      </c>
      <c r="B1204" s="69" t="s">
        <v>36</v>
      </c>
      <c r="C1204" s="69" t="s">
        <v>7420</v>
      </c>
      <c r="D1204" s="69" t="s">
        <v>38</v>
      </c>
      <c r="E1204" s="69" t="s">
        <v>53</v>
      </c>
      <c r="F1204" s="69" t="s">
        <v>7419</v>
      </c>
      <c r="G1204" s="69" t="s">
        <v>4405</v>
      </c>
      <c r="H1204" s="69" t="s">
        <v>4404</v>
      </c>
      <c r="I1204" s="69" t="s">
        <v>127</v>
      </c>
      <c r="J1204" s="69" t="s">
        <v>128</v>
      </c>
      <c r="K1204" s="70">
        <v>16</v>
      </c>
      <c r="L1204" s="70">
        <v>16</v>
      </c>
      <c r="M1204" s="71" t="str">
        <f>VLOOKUP(A1204,'Item Master'!$A:$D,4,0)</f>
        <v>RK</v>
      </c>
      <c r="N1204" s="71">
        <f>IFERROR((VLOOKUP(M1204,'UK Freight Rate'!$B$4:$C$8,2,0)*L1204),0)</f>
        <v>1.6588077949997728</v>
      </c>
    </row>
    <row r="1205" spans="1:14" x14ac:dyDescent="0.75">
      <c r="A1205" s="72" t="s">
        <v>224</v>
      </c>
      <c r="B1205" s="69" t="s">
        <v>36</v>
      </c>
      <c r="C1205" s="69" t="s">
        <v>8041</v>
      </c>
      <c r="D1205" s="69" t="s">
        <v>38</v>
      </c>
      <c r="E1205" s="69" t="s">
        <v>53</v>
      </c>
      <c r="F1205" s="69" t="s">
        <v>8040</v>
      </c>
      <c r="G1205" s="69" t="s">
        <v>129</v>
      </c>
      <c r="H1205" s="69" t="s">
        <v>130</v>
      </c>
      <c r="I1205" s="69" t="s">
        <v>127</v>
      </c>
      <c r="J1205" s="69" t="s">
        <v>128</v>
      </c>
      <c r="K1205" s="70">
        <v>144</v>
      </c>
      <c r="L1205" s="70">
        <v>144</v>
      </c>
      <c r="M1205" s="71" t="str">
        <f>VLOOKUP(A1205,'Item Master'!$A:$D,4,0)</f>
        <v>RK</v>
      </c>
      <c r="N1205" s="71">
        <f>IFERROR((VLOOKUP(M1205,'UK Freight Rate'!$B$4:$C$8,2,0)*L1205),0)</f>
        <v>14.929270154997955</v>
      </c>
    </row>
    <row r="1206" spans="1:14" x14ac:dyDescent="0.75">
      <c r="A1206" s="72" t="s">
        <v>224</v>
      </c>
      <c r="B1206" s="69" t="s">
        <v>36</v>
      </c>
      <c r="C1206" s="69" t="s">
        <v>7418</v>
      </c>
      <c r="D1206" s="69" t="s">
        <v>38</v>
      </c>
      <c r="E1206" s="69" t="s">
        <v>53</v>
      </c>
      <c r="F1206" s="69" t="s">
        <v>7417</v>
      </c>
      <c r="G1206" s="69" t="s">
        <v>4409</v>
      </c>
      <c r="H1206" s="69" t="s">
        <v>4408</v>
      </c>
      <c r="I1206" s="69" t="s">
        <v>127</v>
      </c>
      <c r="J1206" s="69" t="s">
        <v>128</v>
      </c>
      <c r="K1206" s="70">
        <v>48</v>
      </c>
      <c r="L1206" s="70">
        <v>48</v>
      </c>
      <c r="M1206" s="71" t="str">
        <f>VLOOKUP(A1206,'Item Master'!$A:$D,4,0)</f>
        <v>RK</v>
      </c>
      <c r="N1206" s="71">
        <f>IFERROR((VLOOKUP(M1206,'UK Freight Rate'!$B$4:$C$8,2,0)*L1206),0)</f>
        <v>4.9764233849993182</v>
      </c>
    </row>
    <row r="1207" spans="1:14" x14ac:dyDescent="0.75">
      <c r="A1207" s="72" t="s">
        <v>224</v>
      </c>
      <c r="B1207" s="69" t="s">
        <v>36</v>
      </c>
      <c r="C1207" s="69" t="s">
        <v>7416</v>
      </c>
      <c r="D1207" s="69" t="s">
        <v>38</v>
      </c>
      <c r="E1207" s="69" t="s">
        <v>53</v>
      </c>
      <c r="F1207" s="69" t="s">
        <v>7415</v>
      </c>
      <c r="G1207" s="69" t="s">
        <v>4459</v>
      </c>
      <c r="H1207" s="69" t="s">
        <v>4458</v>
      </c>
      <c r="I1207" s="69" t="s">
        <v>127</v>
      </c>
      <c r="J1207" s="69" t="s">
        <v>128</v>
      </c>
      <c r="K1207" s="70">
        <v>8</v>
      </c>
      <c r="L1207" s="70">
        <v>8</v>
      </c>
      <c r="M1207" s="71" t="str">
        <f>VLOOKUP(A1207,'Item Master'!$A:$D,4,0)</f>
        <v>RK</v>
      </c>
      <c r="N1207" s="71">
        <f>IFERROR((VLOOKUP(M1207,'UK Freight Rate'!$B$4:$C$8,2,0)*L1207),0)</f>
        <v>0.82940389749988641</v>
      </c>
    </row>
    <row r="1208" spans="1:14" x14ac:dyDescent="0.75">
      <c r="A1208" s="72" t="s">
        <v>224</v>
      </c>
      <c r="B1208" s="69" t="s">
        <v>36</v>
      </c>
      <c r="C1208" s="69" t="s">
        <v>7414</v>
      </c>
      <c r="D1208" s="69" t="s">
        <v>38</v>
      </c>
      <c r="E1208" s="69" t="s">
        <v>53</v>
      </c>
      <c r="F1208" s="69" t="s">
        <v>7413</v>
      </c>
      <c r="G1208" s="69" t="s">
        <v>126</v>
      </c>
      <c r="H1208" s="69" t="s">
        <v>4640</v>
      </c>
      <c r="I1208" s="69" t="s">
        <v>127</v>
      </c>
      <c r="J1208" s="69" t="s">
        <v>128</v>
      </c>
      <c r="K1208" s="70">
        <v>88</v>
      </c>
      <c r="L1208" s="70">
        <v>88</v>
      </c>
      <c r="M1208" s="71" t="str">
        <f>VLOOKUP(A1208,'Item Master'!$A:$D,4,0)</f>
        <v>RK</v>
      </c>
      <c r="N1208" s="71">
        <f>IFERROR((VLOOKUP(M1208,'UK Freight Rate'!$B$4:$C$8,2,0)*L1208),0)</f>
        <v>9.1234428724987513</v>
      </c>
    </row>
    <row r="1209" spans="1:14" x14ac:dyDescent="0.75">
      <c r="A1209" s="72" t="s">
        <v>224</v>
      </c>
      <c r="B1209" s="69" t="s">
        <v>36</v>
      </c>
      <c r="C1209" s="69" t="s">
        <v>7412</v>
      </c>
      <c r="D1209" s="69" t="s">
        <v>38</v>
      </c>
      <c r="E1209" s="69" t="s">
        <v>53</v>
      </c>
      <c r="F1209" s="69" t="s">
        <v>7411</v>
      </c>
      <c r="G1209" s="69" t="s">
        <v>159</v>
      </c>
      <c r="H1209" s="69" t="s">
        <v>160</v>
      </c>
      <c r="I1209" s="69" t="s">
        <v>127</v>
      </c>
      <c r="J1209" s="69" t="s">
        <v>128</v>
      </c>
      <c r="K1209" s="70">
        <v>16</v>
      </c>
      <c r="L1209" s="70">
        <v>16</v>
      </c>
      <c r="M1209" s="71" t="str">
        <f>VLOOKUP(A1209,'Item Master'!$A:$D,4,0)</f>
        <v>RK</v>
      </c>
      <c r="N1209" s="71">
        <f>IFERROR((VLOOKUP(M1209,'UK Freight Rate'!$B$4:$C$8,2,0)*L1209),0)</f>
        <v>1.6588077949997728</v>
      </c>
    </row>
    <row r="1210" spans="1:14" x14ac:dyDescent="0.75">
      <c r="A1210" s="72" t="s">
        <v>224</v>
      </c>
      <c r="B1210" s="69" t="s">
        <v>36</v>
      </c>
      <c r="C1210" s="69" t="s">
        <v>7410</v>
      </c>
      <c r="D1210" s="69" t="s">
        <v>38</v>
      </c>
      <c r="E1210" s="69" t="s">
        <v>53</v>
      </c>
      <c r="F1210" s="69" t="s">
        <v>7409</v>
      </c>
      <c r="G1210" s="69" t="s">
        <v>145</v>
      </c>
      <c r="H1210" s="69" t="s">
        <v>146</v>
      </c>
      <c r="I1210" s="69" t="s">
        <v>127</v>
      </c>
      <c r="J1210" s="69" t="s">
        <v>128</v>
      </c>
      <c r="K1210" s="70">
        <v>16</v>
      </c>
      <c r="L1210" s="70">
        <v>16</v>
      </c>
      <c r="M1210" s="71" t="str">
        <f>VLOOKUP(A1210,'Item Master'!$A:$D,4,0)</f>
        <v>RK</v>
      </c>
      <c r="N1210" s="71">
        <f>IFERROR((VLOOKUP(M1210,'UK Freight Rate'!$B$4:$C$8,2,0)*L1210),0)</f>
        <v>1.6588077949997728</v>
      </c>
    </row>
    <row r="1211" spans="1:14" x14ac:dyDescent="0.75">
      <c r="A1211" s="72" t="s">
        <v>224</v>
      </c>
      <c r="B1211" s="69" t="s">
        <v>36</v>
      </c>
      <c r="C1211" s="69" t="s">
        <v>7408</v>
      </c>
      <c r="D1211" s="69" t="s">
        <v>38</v>
      </c>
      <c r="E1211" s="69" t="s">
        <v>53</v>
      </c>
      <c r="F1211" s="69" t="s">
        <v>7407</v>
      </c>
      <c r="G1211" s="69" t="s">
        <v>165</v>
      </c>
      <c r="H1211" s="69" t="s">
        <v>166</v>
      </c>
      <c r="I1211" s="69" t="s">
        <v>127</v>
      </c>
      <c r="J1211" s="69" t="s">
        <v>128</v>
      </c>
      <c r="K1211" s="70">
        <v>8</v>
      </c>
      <c r="L1211" s="70">
        <v>8</v>
      </c>
      <c r="M1211" s="71" t="str">
        <f>VLOOKUP(A1211,'Item Master'!$A:$D,4,0)</f>
        <v>RK</v>
      </c>
      <c r="N1211" s="71">
        <f>IFERROR((VLOOKUP(M1211,'UK Freight Rate'!$B$4:$C$8,2,0)*L1211),0)</f>
        <v>0.82940389749988641</v>
      </c>
    </row>
    <row r="1212" spans="1:14" x14ac:dyDescent="0.75">
      <c r="A1212" s="72" t="s">
        <v>224</v>
      </c>
      <c r="B1212" s="69" t="s">
        <v>36</v>
      </c>
      <c r="C1212" s="69" t="s">
        <v>7973</v>
      </c>
      <c r="D1212" s="69" t="s">
        <v>38</v>
      </c>
      <c r="E1212" s="69" t="s">
        <v>53</v>
      </c>
      <c r="F1212" s="69" t="s">
        <v>7972</v>
      </c>
      <c r="G1212" s="69" t="s">
        <v>4463</v>
      </c>
      <c r="H1212" s="69" t="s">
        <v>4462</v>
      </c>
      <c r="I1212" s="69" t="s">
        <v>127</v>
      </c>
      <c r="J1212" s="69" t="s">
        <v>128</v>
      </c>
      <c r="K1212" s="70">
        <v>8</v>
      </c>
      <c r="L1212" s="70">
        <v>8</v>
      </c>
      <c r="M1212" s="71" t="str">
        <f>VLOOKUP(A1212,'Item Master'!$A:$D,4,0)</f>
        <v>RK</v>
      </c>
      <c r="N1212" s="71">
        <f>IFERROR((VLOOKUP(M1212,'UK Freight Rate'!$B$4:$C$8,2,0)*L1212),0)</f>
        <v>0.82940389749988641</v>
      </c>
    </row>
    <row r="1213" spans="1:14" x14ac:dyDescent="0.75">
      <c r="A1213" s="72" t="s">
        <v>224</v>
      </c>
      <c r="B1213" s="69" t="s">
        <v>36</v>
      </c>
      <c r="C1213" s="69" t="s">
        <v>7400</v>
      </c>
      <c r="D1213" s="69" t="s">
        <v>38</v>
      </c>
      <c r="E1213" s="69" t="s">
        <v>53</v>
      </c>
      <c r="F1213" s="69" t="s">
        <v>7399</v>
      </c>
      <c r="G1213" s="69" t="s">
        <v>207</v>
      </c>
      <c r="H1213" s="69" t="s">
        <v>4706</v>
      </c>
      <c r="I1213" s="69" t="s">
        <v>127</v>
      </c>
      <c r="J1213" s="69" t="s">
        <v>128</v>
      </c>
      <c r="K1213" s="70">
        <v>48</v>
      </c>
      <c r="L1213" s="70">
        <v>48</v>
      </c>
      <c r="M1213" s="71" t="str">
        <f>VLOOKUP(A1213,'Item Master'!$A:$D,4,0)</f>
        <v>RK</v>
      </c>
      <c r="N1213" s="71">
        <f>IFERROR((VLOOKUP(M1213,'UK Freight Rate'!$B$4:$C$8,2,0)*L1213),0)</f>
        <v>4.9764233849993182</v>
      </c>
    </row>
    <row r="1214" spans="1:14" x14ac:dyDescent="0.75">
      <c r="A1214" s="72" t="s">
        <v>224</v>
      </c>
      <c r="B1214" s="69" t="s">
        <v>36</v>
      </c>
      <c r="C1214" s="69" t="s">
        <v>7396</v>
      </c>
      <c r="D1214" s="69" t="s">
        <v>38</v>
      </c>
      <c r="E1214" s="69" t="s">
        <v>53</v>
      </c>
      <c r="F1214" s="69" t="s">
        <v>7395</v>
      </c>
      <c r="G1214" s="69" t="s">
        <v>7388</v>
      </c>
      <c r="H1214" s="69" t="s">
        <v>7387</v>
      </c>
      <c r="I1214" s="69" t="s">
        <v>127</v>
      </c>
      <c r="J1214" s="69" t="s">
        <v>128</v>
      </c>
      <c r="K1214" s="70">
        <v>16</v>
      </c>
      <c r="L1214" s="70">
        <v>16</v>
      </c>
      <c r="M1214" s="71" t="str">
        <f>VLOOKUP(A1214,'Item Master'!$A:$D,4,0)</f>
        <v>RK</v>
      </c>
      <c r="N1214" s="71">
        <f>IFERROR((VLOOKUP(M1214,'UK Freight Rate'!$B$4:$C$8,2,0)*L1214),0)</f>
        <v>1.6588077949997728</v>
      </c>
    </row>
    <row r="1215" spans="1:14" x14ac:dyDescent="0.75">
      <c r="A1215" s="72" t="s">
        <v>224</v>
      </c>
      <c r="B1215" s="69" t="s">
        <v>36</v>
      </c>
      <c r="C1215" s="69" t="s">
        <v>7394</v>
      </c>
      <c r="D1215" s="69" t="s">
        <v>38</v>
      </c>
      <c r="E1215" s="69" t="s">
        <v>53</v>
      </c>
      <c r="F1215" s="69" t="s">
        <v>7393</v>
      </c>
      <c r="G1215" s="69" t="s">
        <v>7388</v>
      </c>
      <c r="H1215" s="69" t="s">
        <v>7387</v>
      </c>
      <c r="I1215" s="69" t="s">
        <v>127</v>
      </c>
      <c r="J1215" s="69" t="s">
        <v>128</v>
      </c>
      <c r="K1215" s="70">
        <v>16</v>
      </c>
      <c r="L1215" s="70">
        <v>16</v>
      </c>
      <c r="M1215" s="71" t="str">
        <f>VLOOKUP(A1215,'Item Master'!$A:$D,4,0)</f>
        <v>RK</v>
      </c>
      <c r="N1215" s="71">
        <f>IFERROR((VLOOKUP(M1215,'UK Freight Rate'!$B$4:$C$8,2,0)*L1215),0)</f>
        <v>1.6588077949997728</v>
      </c>
    </row>
    <row r="1216" spans="1:14" x14ac:dyDescent="0.75">
      <c r="A1216" s="72" t="s">
        <v>224</v>
      </c>
      <c r="B1216" s="69" t="s">
        <v>36</v>
      </c>
      <c r="C1216" s="69" t="s">
        <v>7392</v>
      </c>
      <c r="D1216" s="69" t="s">
        <v>38</v>
      </c>
      <c r="E1216" s="69" t="s">
        <v>53</v>
      </c>
      <c r="F1216" s="69" t="s">
        <v>7391</v>
      </c>
      <c r="G1216" s="69" t="s">
        <v>7388</v>
      </c>
      <c r="H1216" s="69" t="s">
        <v>7387</v>
      </c>
      <c r="I1216" s="69" t="s">
        <v>127</v>
      </c>
      <c r="J1216" s="69" t="s">
        <v>128</v>
      </c>
      <c r="K1216" s="70">
        <v>16</v>
      </c>
      <c r="L1216" s="70">
        <v>16</v>
      </c>
      <c r="M1216" s="71" t="str">
        <f>VLOOKUP(A1216,'Item Master'!$A:$D,4,0)</f>
        <v>RK</v>
      </c>
      <c r="N1216" s="71">
        <f>IFERROR((VLOOKUP(M1216,'UK Freight Rate'!$B$4:$C$8,2,0)*L1216),0)</f>
        <v>1.6588077949997728</v>
      </c>
    </row>
    <row r="1217" spans="1:14" x14ac:dyDescent="0.75">
      <c r="A1217" s="72" t="s">
        <v>224</v>
      </c>
      <c r="B1217" s="69" t="s">
        <v>36</v>
      </c>
      <c r="C1217" s="69" t="s">
        <v>7390</v>
      </c>
      <c r="D1217" s="69" t="s">
        <v>38</v>
      </c>
      <c r="E1217" s="69" t="s">
        <v>53</v>
      </c>
      <c r="F1217" s="69" t="s">
        <v>7389</v>
      </c>
      <c r="G1217" s="69" t="s">
        <v>7388</v>
      </c>
      <c r="H1217" s="69" t="s">
        <v>7387</v>
      </c>
      <c r="I1217" s="69" t="s">
        <v>127</v>
      </c>
      <c r="J1217" s="69" t="s">
        <v>128</v>
      </c>
      <c r="K1217" s="70">
        <v>16</v>
      </c>
      <c r="L1217" s="70">
        <v>16</v>
      </c>
      <c r="M1217" s="71" t="str">
        <f>VLOOKUP(A1217,'Item Master'!$A:$D,4,0)</f>
        <v>RK</v>
      </c>
      <c r="N1217" s="71">
        <f>IFERROR((VLOOKUP(M1217,'UK Freight Rate'!$B$4:$C$8,2,0)*L1217),0)</f>
        <v>1.6588077949997728</v>
      </c>
    </row>
    <row r="1218" spans="1:14" x14ac:dyDescent="0.75">
      <c r="A1218" s="72" t="s">
        <v>224</v>
      </c>
      <c r="B1218" s="69" t="s">
        <v>36</v>
      </c>
      <c r="C1218" s="69" t="s">
        <v>7386</v>
      </c>
      <c r="D1218" s="69" t="s">
        <v>38</v>
      </c>
      <c r="E1218" s="69" t="s">
        <v>53</v>
      </c>
      <c r="F1218" s="69" t="s">
        <v>7385</v>
      </c>
      <c r="G1218" s="69" t="s">
        <v>129</v>
      </c>
      <c r="H1218" s="69" t="s">
        <v>130</v>
      </c>
      <c r="I1218" s="69" t="s">
        <v>127</v>
      </c>
      <c r="J1218" s="69" t="s">
        <v>128</v>
      </c>
      <c r="K1218" s="70">
        <v>96</v>
      </c>
      <c r="L1218" s="70">
        <v>96</v>
      </c>
      <c r="M1218" s="71" t="str">
        <f>VLOOKUP(A1218,'Item Master'!$A:$D,4,0)</f>
        <v>RK</v>
      </c>
      <c r="N1218" s="71">
        <f>IFERROR((VLOOKUP(M1218,'UK Freight Rate'!$B$4:$C$8,2,0)*L1218),0)</f>
        <v>9.9528467699986365</v>
      </c>
    </row>
    <row r="1219" spans="1:14" x14ac:dyDescent="0.75">
      <c r="A1219" s="72" t="s">
        <v>224</v>
      </c>
      <c r="B1219" s="69" t="s">
        <v>36</v>
      </c>
      <c r="C1219" s="69" t="s">
        <v>7384</v>
      </c>
      <c r="D1219" s="69" t="s">
        <v>38</v>
      </c>
      <c r="E1219" s="69" t="s">
        <v>53</v>
      </c>
      <c r="F1219" s="69" t="s">
        <v>7383</v>
      </c>
      <c r="G1219" s="69" t="s">
        <v>7382</v>
      </c>
      <c r="H1219" s="69" t="s">
        <v>7381</v>
      </c>
      <c r="I1219" s="69" t="s">
        <v>127</v>
      </c>
      <c r="J1219" s="69" t="s">
        <v>128</v>
      </c>
      <c r="K1219" s="70">
        <v>8</v>
      </c>
      <c r="L1219" s="70">
        <v>8</v>
      </c>
      <c r="M1219" s="71" t="str">
        <f>VLOOKUP(A1219,'Item Master'!$A:$D,4,0)</f>
        <v>RK</v>
      </c>
      <c r="N1219" s="71">
        <f>IFERROR((VLOOKUP(M1219,'UK Freight Rate'!$B$4:$C$8,2,0)*L1219),0)</f>
        <v>0.82940389749988641</v>
      </c>
    </row>
    <row r="1220" spans="1:14" x14ac:dyDescent="0.75">
      <c r="A1220" s="72" t="s">
        <v>224</v>
      </c>
      <c r="B1220" s="69" t="s">
        <v>36</v>
      </c>
      <c r="C1220" s="69" t="s">
        <v>8120</v>
      </c>
      <c r="D1220" s="69" t="s">
        <v>38</v>
      </c>
      <c r="E1220" s="69" t="s">
        <v>53</v>
      </c>
      <c r="F1220" s="69" t="s">
        <v>8119</v>
      </c>
      <c r="G1220" s="69" t="s">
        <v>207</v>
      </c>
      <c r="H1220" s="69" t="s">
        <v>4706</v>
      </c>
      <c r="I1220" s="69" t="s">
        <v>127</v>
      </c>
      <c r="J1220" s="69" t="s">
        <v>128</v>
      </c>
      <c r="K1220" s="70">
        <v>48</v>
      </c>
      <c r="L1220" s="70">
        <v>48</v>
      </c>
      <c r="M1220" s="71" t="str">
        <f>VLOOKUP(A1220,'Item Master'!$A:$D,4,0)</f>
        <v>RK</v>
      </c>
      <c r="N1220" s="71">
        <f>IFERROR((VLOOKUP(M1220,'UK Freight Rate'!$B$4:$C$8,2,0)*L1220),0)</f>
        <v>4.9764233849993182</v>
      </c>
    </row>
    <row r="1221" spans="1:14" x14ac:dyDescent="0.75">
      <c r="A1221" s="72" t="s">
        <v>224</v>
      </c>
      <c r="B1221" s="69" t="s">
        <v>36</v>
      </c>
      <c r="C1221" s="69" t="s">
        <v>7380</v>
      </c>
      <c r="D1221" s="69" t="s">
        <v>38</v>
      </c>
      <c r="E1221" s="69" t="s">
        <v>53</v>
      </c>
      <c r="F1221" s="69" t="s">
        <v>7379</v>
      </c>
      <c r="G1221" s="69" t="s">
        <v>6874</v>
      </c>
      <c r="H1221" s="69" t="s">
        <v>6873</v>
      </c>
      <c r="I1221" s="69" t="s">
        <v>127</v>
      </c>
      <c r="J1221" s="69" t="s">
        <v>128</v>
      </c>
      <c r="K1221" s="70">
        <v>8</v>
      </c>
      <c r="L1221" s="70">
        <v>8</v>
      </c>
      <c r="M1221" s="71" t="str">
        <f>VLOOKUP(A1221,'Item Master'!$A:$D,4,0)</f>
        <v>RK</v>
      </c>
      <c r="N1221" s="71">
        <f>IFERROR((VLOOKUP(M1221,'UK Freight Rate'!$B$4:$C$8,2,0)*L1221),0)</f>
        <v>0.82940389749988641</v>
      </c>
    </row>
    <row r="1222" spans="1:14" x14ac:dyDescent="0.75">
      <c r="A1222" s="72" t="s">
        <v>224</v>
      </c>
      <c r="B1222" s="69" t="s">
        <v>36</v>
      </c>
      <c r="C1222" s="69" t="s">
        <v>7374</v>
      </c>
      <c r="D1222" s="69" t="s">
        <v>38</v>
      </c>
      <c r="E1222" s="69" t="s">
        <v>53</v>
      </c>
      <c r="F1222" s="69" t="s">
        <v>7373</v>
      </c>
      <c r="G1222" s="69" t="s">
        <v>7372</v>
      </c>
      <c r="H1222" s="69" t="s">
        <v>7371</v>
      </c>
      <c r="I1222" s="69" t="s">
        <v>127</v>
      </c>
      <c r="J1222" s="69" t="s">
        <v>128</v>
      </c>
      <c r="K1222" s="70">
        <v>8</v>
      </c>
      <c r="L1222" s="70">
        <v>8</v>
      </c>
      <c r="M1222" s="71" t="str">
        <f>VLOOKUP(A1222,'Item Master'!$A:$D,4,0)</f>
        <v>RK</v>
      </c>
      <c r="N1222" s="71">
        <f>IFERROR((VLOOKUP(M1222,'UK Freight Rate'!$B$4:$C$8,2,0)*L1222),0)</f>
        <v>0.82940389749988641</v>
      </c>
    </row>
    <row r="1223" spans="1:14" x14ac:dyDescent="0.75">
      <c r="A1223" s="72" t="s">
        <v>224</v>
      </c>
      <c r="B1223" s="69" t="s">
        <v>36</v>
      </c>
      <c r="C1223" s="69" t="s">
        <v>7370</v>
      </c>
      <c r="D1223" s="69" t="s">
        <v>38</v>
      </c>
      <c r="E1223" s="69" t="s">
        <v>53</v>
      </c>
      <c r="F1223" s="69" t="s">
        <v>7369</v>
      </c>
      <c r="G1223" s="69" t="s">
        <v>7368</v>
      </c>
      <c r="H1223" s="69" t="s">
        <v>7367</v>
      </c>
      <c r="I1223" s="69" t="s">
        <v>127</v>
      </c>
      <c r="J1223" s="69" t="s">
        <v>128</v>
      </c>
      <c r="K1223" s="70">
        <v>16</v>
      </c>
      <c r="L1223" s="70">
        <v>16</v>
      </c>
      <c r="M1223" s="71" t="str">
        <f>VLOOKUP(A1223,'Item Master'!$A:$D,4,0)</f>
        <v>RK</v>
      </c>
      <c r="N1223" s="71">
        <f>IFERROR((VLOOKUP(M1223,'UK Freight Rate'!$B$4:$C$8,2,0)*L1223),0)</f>
        <v>1.6588077949997728</v>
      </c>
    </row>
    <row r="1224" spans="1:14" x14ac:dyDescent="0.75">
      <c r="A1224" s="72" t="s">
        <v>224</v>
      </c>
      <c r="B1224" s="69" t="s">
        <v>36</v>
      </c>
      <c r="C1224" s="69" t="s">
        <v>7366</v>
      </c>
      <c r="D1224" s="69" t="s">
        <v>38</v>
      </c>
      <c r="E1224" s="69" t="s">
        <v>53</v>
      </c>
      <c r="F1224" s="69" t="s">
        <v>7365</v>
      </c>
      <c r="G1224" s="69" t="s">
        <v>7364</v>
      </c>
      <c r="H1224" s="69" t="s">
        <v>7363</v>
      </c>
      <c r="I1224" s="69" t="s">
        <v>127</v>
      </c>
      <c r="J1224" s="69" t="s">
        <v>128</v>
      </c>
      <c r="K1224" s="70">
        <v>16</v>
      </c>
      <c r="L1224" s="70">
        <v>16</v>
      </c>
      <c r="M1224" s="71" t="str">
        <f>VLOOKUP(A1224,'Item Master'!$A:$D,4,0)</f>
        <v>RK</v>
      </c>
      <c r="N1224" s="71">
        <f>IFERROR((VLOOKUP(M1224,'UK Freight Rate'!$B$4:$C$8,2,0)*L1224),0)</f>
        <v>1.6588077949997728</v>
      </c>
    </row>
    <row r="1225" spans="1:14" x14ac:dyDescent="0.75">
      <c r="A1225" s="72" t="s">
        <v>224</v>
      </c>
      <c r="B1225" s="69" t="s">
        <v>36</v>
      </c>
      <c r="C1225" s="69" t="s">
        <v>7362</v>
      </c>
      <c r="D1225" s="69" t="s">
        <v>38</v>
      </c>
      <c r="E1225" s="69" t="s">
        <v>53</v>
      </c>
      <c r="F1225" s="69" t="s">
        <v>7361</v>
      </c>
      <c r="G1225" s="69" t="s">
        <v>7360</v>
      </c>
      <c r="H1225" s="69" t="s">
        <v>7359</v>
      </c>
      <c r="I1225" s="69" t="s">
        <v>127</v>
      </c>
      <c r="J1225" s="69" t="s">
        <v>128</v>
      </c>
      <c r="K1225" s="70">
        <v>16</v>
      </c>
      <c r="L1225" s="70">
        <v>16</v>
      </c>
      <c r="M1225" s="71" t="str">
        <f>VLOOKUP(A1225,'Item Master'!$A:$D,4,0)</f>
        <v>RK</v>
      </c>
      <c r="N1225" s="71">
        <f>IFERROR((VLOOKUP(M1225,'UK Freight Rate'!$B$4:$C$8,2,0)*L1225),0)</f>
        <v>1.6588077949997728</v>
      </c>
    </row>
    <row r="1226" spans="1:14" x14ac:dyDescent="0.75">
      <c r="A1226" s="72" t="s">
        <v>224</v>
      </c>
      <c r="B1226" s="69" t="s">
        <v>36</v>
      </c>
      <c r="C1226" s="69" t="s">
        <v>7358</v>
      </c>
      <c r="D1226" s="69" t="s">
        <v>38</v>
      </c>
      <c r="E1226" s="69" t="s">
        <v>53</v>
      </c>
      <c r="F1226" s="69" t="s">
        <v>7357</v>
      </c>
      <c r="G1226" s="69" t="s">
        <v>7356</v>
      </c>
      <c r="H1226" s="69" t="s">
        <v>7355</v>
      </c>
      <c r="I1226" s="69" t="s">
        <v>127</v>
      </c>
      <c r="J1226" s="69" t="s">
        <v>128</v>
      </c>
      <c r="K1226" s="70">
        <v>16</v>
      </c>
      <c r="L1226" s="70">
        <v>16</v>
      </c>
      <c r="M1226" s="71" t="str">
        <f>VLOOKUP(A1226,'Item Master'!$A:$D,4,0)</f>
        <v>RK</v>
      </c>
      <c r="N1226" s="71">
        <f>IFERROR((VLOOKUP(M1226,'UK Freight Rate'!$B$4:$C$8,2,0)*L1226),0)</f>
        <v>1.6588077949997728</v>
      </c>
    </row>
    <row r="1227" spans="1:14" x14ac:dyDescent="0.75">
      <c r="A1227" s="72" t="s">
        <v>224</v>
      </c>
      <c r="B1227" s="69" t="s">
        <v>36</v>
      </c>
      <c r="C1227" s="69" t="s">
        <v>7354</v>
      </c>
      <c r="D1227" s="69" t="s">
        <v>38</v>
      </c>
      <c r="E1227" s="69" t="s">
        <v>53</v>
      </c>
      <c r="F1227" s="69" t="s">
        <v>7353</v>
      </c>
      <c r="G1227" s="69" t="s">
        <v>7352</v>
      </c>
      <c r="H1227" s="69" t="s">
        <v>7351</v>
      </c>
      <c r="I1227" s="69" t="s">
        <v>127</v>
      </c>
      <c r="J1227" s="69" t="s">
        <v>128</v>
      </c>
      <c r="K1227" s="70">
        <v>8</v>
      </c>
      <c r="L1227" s="70">
        <v>8</v>
      </c>
      <c r="M1227" s="71" t="str">
        <f>VLOOKUP(A1227,'Item Master'!$A:$D,4,0)</f>
        <v>RK</v>
      </c>
      <c r="N1227" s="71">
        <f>IFERROR((VLOOKUP(M1227,'UK Freight Rate'!$B$4:$C$8,2,0)*L1227),0)</f>
        <v>0.82940389749988641</v>
      </c>
    </row>
    <row r="1228" spans="1:14" x14ac:dyDescent="0.75">
      <c r="A1228" s="72" t="s">
        <v>224</v>
      </c>
      <c r="B1228" s="69" t="s">
        <v>36</v>
      </c>
      <c r="C1228" s="69" t="s">
        <v>7348</v>
      </c>
      <c r="D1228" s="69" t="s">
        <v>38</v>
      </c>
      <c r="E1228" s="69" t="s">
        <v>53</v>
      </c>
      <c r="F1228" s="69" t="s">
        <v>7347</v>
      </c>
      <c r="G1228" s="69" t="s">
        <v>7346</v>
      </c>
      <c r="H1228" s="69" t="s">
        <v>7345</v>
      </c>
      <c r="I1228" s="69" t="s">
        <v>127</v>
      </c>
      <c r="J1228" s="69" t="s">
        <v>128</v>
      </c>
      <c r="K1228" s="70">
        <v>8</v>
      </c>
      <c r="L1228" s="70">
        <v>8</v>
      </c>
      <c r="M1228" s="71" t="str">
        <f>VLOOKUP(A1228,'Item Master'!$A:$D,4,0)</f>
        <v>RK</v>
      </c>
      <c r="N1228" s="71">
        <f>IFERROR((VLOOKUP(M1228,'UK Freight Rate'!$B$4:$C$8,2,0)*L1228),0)</f>
        <v>0.82940389749988641</v>
      </c>
    </row>
    <row r="1229" spans="1:14" x14ac:dyDescent="0.75">
      <c r="A1229" s="72" t="s">
        <v>224</v>
      </c>
      <c r="B1229" s="69" t="s">
        <v>36</v>
      </c>
      <c r="C1229" s="69" t="s">
        <v>7344</v>
      </c>
      <c r="D1229" s="69" t="s">
        <v>38</v>
      </c>
      <c r="E1229" s="69" t="s">
        <v>53</v>
      </c>
      <c r="F1229" s="69" t="s">
        <v>7343</v>
      </c>
      <c r="G1229" s="69" t="s">
        <v>7342</v>
      </c>
      <c r="H1229" s="69" t="s">
        <v>7341</v>
      </c>
      <c r="I1229" s="69" t="s">
        <v>127</v>
      </c>
      <c r="J1229" s="69" t="s">
        <v>128</v>
      </c>
      <c r="K1229" s="70">
        <v>8</v>
      </c>
      <c r="L1229" s="70">
        <v>8</v>
      </c>
      <c r="M1229" s="71" t="str">
        <f>VLOOKUP(A1229,'Item Master'!$A:$D,4,0)</f>
        <v>RK</v>
      </c>
      <c r="N1229" s="71">
        <f>IFERROR((VLOOKUP(M1229,'UK Freight Rate'!$B$4:$C$8,2,0)*L1229),0)</f>
        <v>0.82940389749988641</v>
      </c>
    </row>
    <row r="1230" spans="1:14" x14ac:dyDescent="0.75">
      <c r="A1230" s="72" t="s">
        <v>224</v>
      </c>
      <c r="B1230" s="69" t="s">
        <v>36</v>
      </c>
      <c r="C1230" s="69" t="s">
        <v>7340</v>
      </c>
      <c r="D1230" s="69" t="s">
        <v>38</v>
      </c>
      <c r="E1230" s="69" t="s">
        <v>53</v>
      </c>
      <c r="F1230" s="69" t="s">
        <v>7339</v>
      </c>
      <c r="G1230" s="69" t="s">
        <v>214</v>
      </c>
      <c r="H1230" s="69" t="s">
        <v>215</v>
      </c>
      <c r="I1230" s="69" t="s">
        <v>127</v>
      </c>
      <c r="J1230" s="69" t="s">
        <v>128</v>
      </c>
      <c r="K1230" s="70">
        <v>16</v>
      </c>
      <c r="L1230" s="70">
        <v>16</v>
      </c>
      <c r="M1230" s="71" t="str">
        <f>VLOOKUP(A1230,'Item Master'!$A:$D,4,0)</f>
        <v>RK</v>
      </c>
      <c r="N1230" s="71">
        <f>IFERROR((VLOOKUP(M1230,'UK Freight Rate'!$B$4:$C$8,2,0)*L1230),0)</f>
        <v>1.6588077949997728</v>
      </c>
    </row>
    <row r="1231" spans="1:14" x14ac:dyDescent="0.75">
      <c r="A1231" s="72" t="s">
        <v>224</v>
      </c>
      <c r="B1231" s="69" t="s">
        <v>36</v>
      </c>
      <c r="C1231" s="69" t="s">
        <v>7336</v>
      </c>
      <c r="D1231" s="69" t="s">
        <v>38</v>
      </c>
      <c r="E1231" s="69" t="s">
        <v>53</v>
      </c>
      <c r="F1231" s="69" t="s">
        <v>7335</v>
      </c>
      <c r="G1231" s="69" t="s">
        <v>5022</v>
      </c>
      <c r="H1231" s="69" t="s">
        <v>5021</v>
      </c>
      <c r="I1231" s="69" t="s">
        <v>127</v>
      </c>
      <c r="J1231" s="69" t="s">
        <v>128</v>
      </c>
      <c r="K1231" s="70">
        <v>32</v>
      </c>
      <c r="L1231" s="70">
        <v>32</v>
      </c>
      <c r="M1231" s="71" t="str">
        <f>VLOOKUP(A1231,'Item Master'!$A:$D,4,0)</f>
        <v>RK</v>
      </c>
      <c r="N1231" s="71">
        <f>IFERROR((VLOOKUP(M1231,'UK Freight Rate'!$B$4:$C$8,2,0)*L1231),0)</f>
        <v>3.3176155899995456</v>
      </c>
    </row>
    <row r="1232" spans="1:14" x14ac:dyDescent="0.75">
      <c r="A1232" s="72" t="s">
        <v>224</v>
      </c>
      <c r="B1232" s="69" t="s">
        <v>36</v>
      </c>
      <c r="C1232" s="69" t="s">
        <v>7334</v>
      </c>
      <c r="D1232" s="69" t="s">
        <v>38</v>
      </c>
      <c r="E1232" s="69" t="s">
        <v>53</v>
      </c>
      <c r="F1232" s="69" t="s">
        <v>7333</v>
      </c>
      <c r="G1232" s="69" t="s">
        <v>5018</v>
      </c>
      <c r="H1232" s="69" t="s">
        <v>5017</v>
      </c>
      <c r="I1232" s="69" t="s">
        <v>127</v>
      </c>
      <c r="J1232" s="69" t="s">
        <v>128</v>
      </c>
      <c r="K1232" s="70">
        <v>16</v>
      </c>
      <c r="L1232" s="70">
        <v>16</v>
      </c>
      <c r="M1232" s="71" t="str">
        <f>VLOOKUP(A1232,'Item Master'!$A:$D,4,0)</f>
        <v>RK</v>
      </c>
      <c r="N1232" s="71">
        <f>IFERROR((VLOOKUP(M1232,'UK Freight Rate'!$B$4:$C$8,2,0)*L1232),0)</f>
        <v>1.6588077949997728</v>
      </c>
    </row>
    <row r="1233" spans="1:14" x14ac:dyDescent="0.75">
      <c r="A1233" s="72" t="s">
        <v>224</v>
      </c>
      <c r="B1233" s="69" t="s">
        <v>36</v>
      </c>
      <c r="C1233" s="69" t="s">
        <v>7332</v>
      </c>
      <c r="D1233" s="69" t="s">
        <v>38</v>
      </c>
      <c r="E1233" s="69" t="s">
        <v>53</v>
      </c>
      <c r="F1233" s="69" t="s">
        <v>7331</v>
      </c>
      <c r="G1233" s="69" t="s">
        <v>139</v>
      </c>
      <c r="H1233" s="69" t="s">
        <v>140</v>
      </c>
      <c r="I1233" s="69" t="s">
        <v>127</v>
      </c>
      <c r="J1233" s="69" t="s">
        <v>128</v>
      </c>
      <c r="K1233" s="70">
        <v>24</v>
      </c>
      <c r="L1233" s="70">
        <v>24</v>
      </c>
      <c r="M1233" s="71" t="str">
        <f>VLOOKUP(A1233,'Item Master'!$A:$D,4,0)</f>
        <v>RK</v>
      </c>
      <c r="N1233" s="71">
        <f>IFERROR((VLOOKUP(M1233,'UK Freight Rate'!$B$4:$C$8,2,0)*L1233),0)</f>
        <v>2.4882116924996591</v>
      </c>
    </row>
    <row r="1234" spans="1:14" x14ac:dyDescent="0.75">
      <c r="A1234" s="72" t="s">
        <v>224</v>
      </c>
      <c r="B1234" s="69" t="s">
        <v>36</v>
      </c>
      <c r="C1234" s="69" t="s">
        <v>7328</v>
      </c>
      <c r="D1234" s="69" t="s">
        <v>38</v>
      </c>
      <c r="E1234" s="69" t="s">
        <v>53</v>
      </c>
      <c r="F1234" s="69" t="s">
        <v>7327</v>
      </c>
      <c r="G1234" s="69" t="s">
        <v>7326</v>
      </c>
      <c r="H1234" s="69" t="s">
        <v>7325</v>
      </c>
      <c r="I1234" s="69" t="s">
        <v>127</v>
      </c>
      <c r="J1234" s="69" t="s">
        <v>128</v>
      </c>
      <c r="K1234" s="70">
        <v>32</v>
      </c>
      <c r="L1234" s="70">
        <v>32</v>
      </c>
      <c r="M1234" s="71" t="str">
        <f>VLOOKUP(A1234,'Item Master'!$A:$D,4,0)</f>
        <v>RK</v>
      </c>
      <c r="N1234" s="71">
        <f>IFERROR((VLOOKUP(M1234,'UK Freight Rate'!$B$4:$C$8,2,0)*L1234),0)</f>
        <v>3.3176155899995456</v>
      </c>
    </row>
    <row r="1235" spans="1:14" x14ac:dyDescent="0.75">
      <c r="A1235" s="72" t="s">
        <v>224</v>
      </c>
      <c r="B1235" s="69" t="s">
        <v>36</v>
      </c>
      <c r="C1235" s="69" t="s">
        <v>7324</v>
      </c>
      <c r="D1235" s="69" t="s">
        <v>38</v>
      </c>
      <c r="E1235" s="69" t="s">
        <v>53</v>
      </c>
      <c r="F1235" s="69" t="s">
        <v>7323</v>
      </c>
      <c r="G1235" s="69" t="s">
        <v>7322</v>
      </c>
      <c r="H1235" s="69" t="s">
        <v>7321</v>
      </c>
      <c r="I1235" s="69" t="s">
        <v>127</v>
      </c>
      <c r="J1235" s="69" t="s">
        <v>128</v>
      </c>
      <c r="K1235" s="70">
        <v>16</v>
      </c>
      <c r="L1235" s="70">
        <v>16</v>
      </c>
      <c r="M1235" s="71" t="str">
        <f>VLOOKUP(A1235,'Item Master'!$A:$D,4,0)</f>
        <v>RK</v>
      </c>
      <c r="N1235" s="71">
        <f>IFERROR((VLOOKUP(M1235,'UK Freight Rate'!$B$4:$C$8,2,0)*L1235),0)</f>
        <v>1.6588077949997728</v>
      </c>
    </row>
    <row r="1236" spans="1:14" x14ac:dyDescent="0.75">
      <c r="A1236" s="72" t="s">
        <v>224</v>
      </c>
      <c r="B1236" s="69" t="s">
        <v>36</v>
      </c>
      <c r="C1236" s="69" t="s">
        <v>7320</v>
      </c>
      <c r="D1236" s="69" t="s">
        <v>38</v>
      </c>
      <c r="E1236" s="69" t="s">
        <v>53</v>
      </c>
      <c r="F1236" s="69" t="s">
        <v>7319</v>
      </c>
      <c r="G1236" s="69" t="s">
        <v>7318</v>
      </c>
      <c r="H1236" s="69" t="s">
        <v>7317</v>
      </c>
      <c r="I1236" s="69" t="s">
        <v>127</v>
      </c>
      <c r="J1236" s="69" t="s">
        <v>128</v>
      </c>
      <c r="K1236" s="70">
        <v>24</v>
      </c>
      <c r="L1236" s="70">
        <v>24</v>
      </c>
      <c r="M1236" s="71" t="str">
        <f>VLOOKUP(A1236,'Item Master'!$A:$D,4,0)</f>
        <v>RK</v>
      </c>
      <c r="N1236" s="71">
        <f>IFERROR((VLOOKUP(M1236,'UK Freight Rate'!$B$4:$C$8,2,0)*L1236),0)</f>
        <v>2.4882116924996591</v>
      </c>
    </row>
    <row r="1237" spans="1:14" x14ac:dyDescent="0.75">
      <c r="A1237" s="72" t="s">
        <v>224</v>
      </c>
      <c r="B1237" s="69" t="s">
        <v>36</v>
      </c>
      <c r="C1237" s="69" t="s">
        <v>7316</v>
      </c>
      <c r="D1237" s="69" t="s">
        <v>38</v>
      </c>
      <c r="E1237" s="69" t="s">
        <v>53</v>
      </c>
      <c r="F1237" s="69" t="s">
        <v>7315</v>
      </c>
      <c r="G1237" s="69" t="s">
        <v>141</v>
      </c>
      <c r="H1237" s="69" t="s">
        <v>142</v>
      </c>
      <c r="I1237" s="69" t="s">
        <v>127</v>
      </c>
      <c r="J1237" s="69" t="s">
        <v>128</v>
      </c>
      <c r="K1237" s="70">
        <v>152</v>
      </c>
      <c r="L1237" s="70">
        <v>152</v>
      </c>
      <c r="M1237" s="71" t="str">
        <f>VLOOKUP(A1237,'Item Master'!$A:$D,4,0)</f>
        <v>RK</v>
      </c>
      <c r="N1237" s="71">
        <f>IFERROR((VLOOKUP(M1237,'UK Freight Rate'!$B$4:$C$8,2,0)*L1237),0)</f>
        <v>15.758674052497842</v>
      </c>
    </row>
    <row r="1238" spans="1:14" x14ac:dyDescent="0.75">
      <c r="A1238" s="72" t="s">
        <v>224</v>
      </c>
      <c r="B1238" s="69" t="s">
        <v>36</v>
      </c>
      <c r="C1238" s="69" t="s">
        <v>7312</v>
      </c>
      <c r="D1238" s="69" t="s">
        <v>38</v>
      </c>
      <c r="E1238" s="69" t="s">
        <v>53</v>
      </c>
      <c r="F1238" s="69" t="s">
        <v>7311</v>
      </c>
      <c r="G1238" s="69" t="s">
        <v>149</v>
      </c>
      <c r="H1238" s="69" t="s">
        <v>150</v>
      </c>
      <c r="I1238" s="69" t="s">
        <v>127</v>
      </c>
      <c r="J1238" s="69" t="s">
        <v>128</v>
      </c>
      <c r="K1238" s="70">
        <v>24</v>
      </c>
      <c r="L1238" s="70">
        <v>24</v>
      </c>
      <c r="M1238" s="71" t="str">
        <f>VLOOKUP(A1238,'Item Master'!$A:$D,4,0)</f>
        <v>RK</v>
      </c>
      <c r="N1238" s="71">
        <f>IFERROR((VLOOKUP(M1238,'UK Freight Rate'!$B$4:$C$8,2,0)*L1238),0)</f>
        <v>2.4882116924996591</v>
      </c>
    </row>
    <row r="1239" spans="1:14" x14ac:dyDescent="0.75">
      <c r="A1239" s="72" t="s">
        <v>224</v>
      </c>
      <c r="B1239" s="69" t="s">
        <v>36</v>
      </c>
      <c r="C1239" s="69" t="s">
        <v>7310</v>
      </c>
      <c r="D1239" s="69" t="s">
        <v>38</v>
      </c>
      <c r="E1239" s="69" t="s">
        <v>53</v>
      </c>
      <c r="F1239" s="69" t="s">
        <v>7309</v>
      </c>
      <c r="G1239" s="69" t="s">
        <v>4734</v>
      </c>
      <c r="H1239" s="69" t="s">
        <v>4733</v>
      </c>
      <c r="I1239" s="69" t="s">
        <v>127</v>
      </c>
      <c r="J1239" s="69" t="s">
        <v>128</v>
      </c>
      <c r="K1239" s="70">
        <v>8</v>
      </c>
      <c r="L1239" s="70">
        <v>8</v>
      </c>
      <c r="M1239" s="71" t="str">
        <f>VLOOKUP(A1239,'Item Master'!$A:$D,4,0)</f>
        <v>RK</v>
      </c>
      <c r="N1239" s="71">
        <f>IFERROR((VLOOKUP(M1239,'UK Freight Rate'!$B$4:$C$8,2,0)*L1239),0)</f>
        <v>0.82940389749988641</v>
      </c>
    </row>
    <row r="1240" spans="1:14" x14ac:dyDescent="0.75">
      <c r="A1240" s="72" t="s">
        <v>224</v>
      </c>
      <c r="B1240" s="69" t="s">
        <v>36</v>
      </c>
      <c r="C1240" s="69" t="s">
        <v>7308</v>
      </c>
      <c r="D1240" s="69" t="s">
        <v>38</v>
      </c>
      <c r="E1240" s="69" t="s">
        <v>53</v>
      </c>
      <c r="F1240" s="69" t="s">
        <v>7307</v>
      </c>
      <c r="G1240" s="69" t="s">
        <v>159</v>
      </c>
      <c r="H1240" s="69" t="s">
        <v>160</v>
      </c>
      <c r="I1240" s="69" t="s">
        <v>127</v>
      </c>
      <c r="J1240" s="69" t="s">
        <v>128</v>
      </c>
      <c r="K1240" s="70">
        <v>112</v>
      </c>
      <c r="L1240" s="70">
        <v>112</v>
      </c>
      <c r="M1240" s="71" t="str">
        <f>VLOOKUP(A1240,'Item Master'!$A:$D,4,0)</f>
        <v>RK</v>
      </c>
      <c r="N1240" s="71">
        <f>IFERROR((VLOOKUP(M1240,'UK Freight Rate'!$B$4:$C$8,2,0)*L1240),0)</f>
        <v>11.61165456499841</v>
      </c>
    </row>
    <row r="1241" spans="1:14" x14ac:dyDescent="0.75">
      <c r="A1241" s="72" t="s">
        <v>224</v>
      </c>
      <c r="B1241" s="69" t="s">
        <v>36</v>
      </c>
      <c r="C1241" s="69" t="s">
        <v>7306</v>
      </c>
      <c r="D1241" s="69" t="s">
        <v>38</v>
      </c>
      <c r="E1241" s="69" t="s">
        <v>53</v>
      </c>
      <c r="F1241" s="69" t="s">
        <v>7305</v>
      </c>
      <c r="G1241" s="69" t="s">
        <v>7304</v>
      </c>
      <c r="H1241" s="69" t="s">
        <v>7303</v>
      </c>
      <c r="I1241" s="69" t="s">
        <v>127</v>
      </c>
      <c r="J1241" s="69" t="s">
        <v>128</v>
      </c>
      <c r="K1241" s="70">
        <v>48</v>
      </c>
      <c r="L1241" s="70">
        <v>48</v>
      </c>
      <c r="M1241" s="71" t="str">
        <f>VLOOKUP(A1241,'Item Master'!$A:$D,4,0)</f>
        <v>RK</v>
      </c>
      <c r="N1241" s="71">
        <f>IFERROR((VLOOKUP(M1241,'UK Freight Rate'!$B$4:$C$8,2,0)*L1241),0)</f>
        <v>4.9764233849993182</v>
      </c>
    </row>
    <row r="1242" spans="1:14" x14ac:dyDescent="0.75">
      <c r="A1242" s="72" t="s">
        <v>224</v>
      </c>
      <c r="B1242" s="69" t="s">
        <v>36</v>
      </c>
      <c r="C1242" s="69" t="s">
        <v>7302</v>
      </c>
      <c r="D1242" s="69" t="s">
        <v>38</v>
      </c>
      <c r="E1242" s="69" t="s">
        <v>53</v>
      </c>
      <c r="F1242" s="69" t="s">
        <v>7301</v>
      </c>
      <c r="G1242" s="69" t="s">
        <v>155</v>
      </c>
      <c r="H1242" s="69" t="s">
        <v>156</v>
      </c>
      <c r="I1242" s="69" t="s">
        <v>127</v>
      </c>
      <c r="J1242" s="69" t="s">
        <v>128</v>
      </c>
      <c r="K1242" s="70">
        <v>8</v>
      </c>
      <c r="L1242" s="70">
        <v>8</v>
      </c>
      <c r="M1242" s="71" t="str">
        <f>VLOOKUP(A1242,'Item Master'!$A:$D,4,0)</f>
        <v>RK</v>
      </c>
      <c r="N1242" s="71">
        <f>IFERROR((VLOOKUP(M1242,'UK Freight Rate'!$B$4:$C$8,2,0)*L1242),0)</f>
        <v>0.82940389749988641</v>
      </c>
    </row>
    <row r="1243" spans="1:14" x14ac:dyDescent="0.75">
      <c r="A1243" s="72" t="s">
        <v>224</v>
      </c>
      <c r="B1243" s="69" t="s">
        <v>36</v>
      </c>
      <c r="C1243" s="69" t="s">
        <v>7300</v>
      </c>
      <c r="D1243" s="69" t="s">
        <v>38</v>
      </c>
      <c r="E1243" s="69" t="s">
        <v>53</v>
      </c>
      <c r="F1243" s="69" t="s">
        <v>7299</v>
      </c>
      <c r="G1243" s="69" t="s">
        <v>169</v>
      </c>
      <c r="H1243" s="69" t="s">
        <v>170</v>
      </c>
      <c r="I1243" s="69" t="s">
        <v>127</v>
      </c>
      <c r="J1243" s="69" t="s">
        <v>128</v>
      </c>
      <c r="K1243" s="70">
        <v>32</v>
      </c>
      <c r="L1243" s="70">
        <v>32</v>
      </c>
      <c r="M1243" s="71" t="str">
        <f>VLOOKUP(A1243,'Item Master'!$A:$D,4,0)</f>
        <v>RK</v>
      </c>
      <c r="N1243" s="71">
        <f>IFERROR((VLOOKUP(M1243,'UK Freight Rate'!$B$4:$C$8,2,0)*L1243),0)</f>
        <v>3.3176155899995456</v>
      </c>
    </row>
    <row r="1244" spans="1:14" x14ac:dyDescent="0.75">
      <c r="A1244" s="72" t="s">
        <v>224</v>
      </c>
      <c r="B1244" s="69" t="s">
        <v>36</v>
      </c>
      <c r="C1244" s="69" t="s">
        <v>7298</v>
      </c>
      <c r="D1244" s="69" t="s">
        <v>38</v>
      </c>
      <c r="E1244" s="69" t="s">
        <v>53</v>
      </c>
      <c r="F1244" s="69" t="s">
        <v>7297</v>
      </c>
      <c r="G1244" s="69" t="s">
        <v>161</v>
      </c>
      <c r="H1244" s="69" t="s">
        <v>162</v>
      </c>
      <c r="I1244" s="69" t="s">
        <v>127</v>
      </c>
      <c r="J1244" s="69" t="s">
        <v>128</v>
      </c>
      <c r="K1244" s="70">
        <v>96</v>
      </c>
      <c r="L1244" s="70">
        <v>96</v>
      </c>
      <c r="M1244" s="71" t="str">
        <f>VLOOKUP(A1244,'Item Master'!$A:$D,4,0)</f>
        <v>RK</v>
      </c>
      <c r="N1244" s="71">
        <f>IFERROR((VLOOKUP(M1244,'UK Freight Rate'!$B$4:$C$8,2,0)*L1244),0)</f>
        <v>9.9528467699986365</v>
      </c>
    </row>
    <row r="1245" spans="1:14" x14ac:dyDescent="0.75">
      <c r="A1245" s="72" t="s">
        <v>224</v>
      </c>
      <c r="B1245" s="69" t="s">
        <v>36</v>
      </c>
      <c r="C1245" s="69" t="s">
        <v>7296</v>
      </c>
      <c r="D1245" s="69" t="s">
        <v>38</v>
      </c>
      <c r="E1245" s="69" t="s">
        <v>53</v>
      </c>
      <c r="F1245" s="69" t="s">
        <v>7295</v>
      </c>
      <c r="G1245" s="69" t="s">
        <v>157</v>
      </c>
      <c r="H1245" s="69" t="s">
        <v>158</v>
      </c>
      <c r="I1245" s="69" t="s">
        <v>127</v>
      </c>
      <c r="J1245" s="69" t="s">
        <v>128</v>
      </c>
      <c r="K1245" s="70">
        <v>192</v>
      </c>
      <c r="L1245" s="70">
        <v>192</v>
      </c>
      <c r="M1245" s="71" t="str">
        <f>VLOOKUP(A1245,'Item Master'!$A:$D,4,0)</f>
        <v>RK</v>
      </c>
      <c r="N1245" s="71">
        <f>IFERROR((VLOOKUP(M1245,'UK Freight Rate'!$B$4:$C$8,2,0)*L1245),0)</f>
        <v>19.905693539997273</v>
      </c>
    </row>
    <row r="1246" spans="1:14" x14ac:dyDescent="0.75">
      <c r="A1246" s="72" t="s">
        <v>224</v>
      </c>
      <c r="B1246" s="69" t="s">
        <v>36</v>
      </c>
      <c r="C1246" s="69" t="s">
        <v>7294</v>
      </c>
      <c r="D1246" s="69" t="s">
        <v>38</v>
      </c>
      <c r="E1246" s="69" t="s">
        <v>53</v>
      </c>
      <c r="F1246" s="69" t="s">
        <v>7293</v>
      </c>
      <c r="G1246" s="69" t="s">
        <v>135</v>
      </c>
      <c r="H1246" s="69" t="s">
        <v>136</v>
      </c>
      <c r="I1246" s="69" t="s">
        <v>127</v>
      </c>
      <c r="J1246" s="69" t="s">
        <v>128</v>
      </c>
      <c r="K1246" s="70">
        <v>480</v>
      </c>
      <c r="L1246" s="70">
        <v>480</v>
      </c>
      <c r="M1246" s="71" t="str">
        <f>VLOOKUP(A1246,'Item Master'!$A:$D,4,0)</f>
        <v>RK</v>
      </c>
      <c r="N1246" s="71">
        <f>IFERROR((VLOOKUP(M1246,'UK Freight Rate'!$B$4:$C$8,2,0)*L1246),0)</f>
        <v>49.764233849993182</v>
      </c>
    </row>
    <row r="1247" spans="1:14" x14ac:dyDescent="0.75">
      <c r="A1247" s="72" t="s">
        <v>224</v>
      </c>
      <c r="B1247" s="69" t="s">
        <v>36</v>
      </c>
      <c r="C1247" s="69" t="s">
        <v>7290</v>
      </c>
      <c r="D1247" s="69" t="s">
        <v>38</v>
      </c>
      <c r="E1247" s="69" t="s">
        <v>53</v>
      </c>
      <c r="F1247" s="69" t="s">
        <v>7289</v>
      </c>
      <c r="G1247" s="69" t="s">
        <v>133</v>
      </c>
      <c r="H1247" s="69" t="s">
        <v>134</v>
      </c>
      <c r="I1247" s="69" t="s">
        <v>127</v>
      </c>
      <c r="J1247" s="69" t="s">
        <v>128</v>
      </c>
      <c r="K1247" s="70">
        <v>32</v>
      </c>
      <c r="L1247" s="70">
        <v>32</v>
      </c>
      <c r="M1247" s="71" t="str">
        <f>VLOOKUP(A1247,'Item Master'!$A:$D,4,0)</f>
        <v>RK</v>
      </c>
      <c r="N1247" s="71">
        <f>IFERROR((VLOOKUP(M1247,'UK Freight Rate'!$B$4:$C$8,2,0)*L1247),0)</f>
        <v>3.3176155899995456</v>
      </c>
    </row>
    <row r="1248" spans="1:14" x14ac:dyDescent="0.75">
      <c r="A1248" s="72" t="s">
        <v>224</v>
      </c>
      <c r="B1248" s="69" t="s">
        <v>36</v>
      </c>
      <c r="C1248" s="69" t="s">
        <v>7286</v>
      </c>
      <c r="D1248" s="69" t="s">
        <v>38</v>
      </c>
      <c r="E1248" s="69" t="s">
        <v>53</v>
      </c>
      <c r="F1248" s="69" t="s">
        <v>7285</v>
      </c>
      <c r="G1248" s="69" t="s">
        <v>193</v>
      </c>
      <c r="H1248" s="69" t="s">
        <v>194</v>
      </c>
      <c r="I1248" s="69" t="s">
        <v>127</v>
      </c>
      <c r="J1248" s="69" t="s">
        <v>128</v>
      </c>
      <c r="K1248" s="70">
        <v>8</v>
      </c>
      <c r="L1248" s="70">
        <v>8</v>
      </c>
      <c r="M1248" s="71" t="str">
        <f>VLOOKUP(A1248,'Item Master'!$A:$D,4,0)</f>
        <v>RK</v>
      </c>
      <c r="N1248" s="71">
        <f>IFERROR((VLOOKUP(M1248,'UK Freight Rate'!$B$4:$C$8,2,0)*L1248),0)</f>
        <v>0.82940389749988641</v>
      </c>
    </row>
    <row r="1249" spans="1:14" x14ac:dyDescent="0.75">
      <c r="A1249" s="72" t="s">
        <v>224</v>
      </c>
      <c r="B1249" s="69" t="s">
        <v>36</v>
      </c>
      <c r="C1249" s="69" t="s">
        <v>7284</v>
      </c>
      <c r="D1249" s="69" t="s">
        <v>38</v>
      </c>
      <c r="E1249" s="69" t="s">
        <v>53</v>
      </c>
      <c r="F1249" s="69" t="s">
        <v>7283</v>
      </c>
      <c r="G1249" s="69" t="s">
        <v>4778</v>
      </c>
      <c r="H1249" s="69" t="s">
        <v>4777</v>
      </c>
      <c r="I1249" s="69" t="s">
        <v>127</v>
      </c>
      <c r="J1249" s="69" t="s">
        <v>128</v>
      </c>
      <c r="K1249" s="70">
        <v>16</v>
      </c>
      <c r="L1249" s="70">
        <v>16</v>
      </c>
      <c r="M1249" s="71" t="str">
        <f>VLOOKUP(A1249,'Item Master'!$A:$D,4,0)</f>
        <v>RK</v>
      </c>
      <c r="N1249" s="71">
        <f>IFERROR((VLOOKUP(M1249,'UK Freight Rate'!$B$4:$C$8,2,0)*L1249),0)</f>
        <v>1.6588077949997728</v>
      </c>
    </row>
    <row r="1250" spans="1:14" x14ac:dyDescent="0.75">
      <c r="A1250" s="72" t="s">
        <v>224</v>
      </c>
      <c r="B1250" s="69" t="s">
        <v>36</v>
      </c>
      <c r="C1250" s="69" t="s">
        <v>8118</v>
      </c>
      <c r="D1250" s="69" t="s">
        <v>38</v>
      </c>
      <c r="E1250" s="69" t="s">
        <v>53</v>
      </c>
      <c r="F1250" s="69" t="s">
        <v>8117</v>
      </c>
      <c r="G1250" s="69" t="s">
        <v>7639</v>
      </c>
      <c r="H1250" s="69" t="s">
        <v>7638</v>
      </c>
      <c r="I1250" s="69" t="s">
        <v>127</v>
      </c>
      <c r="J1250" s="69" t="s">
        <v>128</v>
      </c>
      <c r="K1250" s="70">
        <v>8</v>
      </c>
      <c r="L1250" s="70">
        <v>8</v>
      </c>
      <c r="M1250" s="71" t="str">
        <f>VLOOKUP(A1250,'Item Master'!$A:$D,4,0)</f>
        <v>RK</v>
      </c>
      <c r="N1250" s="71">
        <f>IFERROR((VLOOKUP(M1250,'UK Freight Rate'!$B$4:$C$8,2,0)*L1250),0)</f>
        <v>0.82940389749988641</v>
      </c>
    </row>
    <row r="1251" spans="1:14" x14ac:dyDescent="0.75">
      <c r="A1251" s="72" t="s">
        <v>224</v>
      </c>
      <c r="B1251" s="69" t="s">
        <v>36</v>
      </c>
      <c r="C1251" s="69" t="s">
        <v>8039</v>
      </c>
      <c r="D1251" s="69" t="s">
        <v>38</v>
      </c>
      <c r="E1251" s="69" t="s">
        <v>53</v>
      </c>
      <c r="F1251" s="69" t="s">
        <v>8038</v>
      </c>
      <c r="G1251" s="69" t="s">
        <v>205</v>
      </c>
      <c r="H1251" s="69" t="s">
        <v>206</v>
      </c>
      <c r="I1251" s="69" t="s">
        <v>127</v>
      </c>
      <c r="J1251" s="69" t="s">
        <v>128</v>
      </c>
      <c r="K1251" s="70">
        <v>200</v>
      </c>
      <c r="L1251" s="70">
        <v>200</v>
      </c>
      <c r="M1251" s="71" t="str">
        <f>VLOOKUP(A1251,'Item Master'!$A:$D,4,0)</f>
        <v>RK</v>
      </c>
      <c r="N1251" s="71">
        <f>IFERROR((VLOOKUP(M1251,'UK Freight Rate'!$B$4:$C$8,2,0)*L1251),0)</f>
        <v>20.73509743749716</v>
      </c>
    </row>
    <row r="1252" spans="1:14" x14ac:dyDescent="0.75">
      <c r="A1252" s="72" t="s">
        <v>224</v>
      </c>
      <c r="B1252" s="69" t="s">
        <v>36</v>
      </c>
      <c r="C1252" s="69" t="s">
        <v>7280</v>
      </c>
      <c r="D1252" s="69" t="s">
        <v>38</v>
      </c>
      <c r="E1252" s="69" t="s">
        <v>53</v>
      </c>
      <c r="F1252" s="69" t="s">
        <v>7279</v>
      </c>
      <c r="G1252" s="69" t="s">
        <v>7278</v>
      </c>
      <c r="H1252" s="69" t="s">
        <v>7277</v>
      </c>
      <c r="I1252" s="69" t="s">
        <v>127</v>
      </c>
      <c r="J1252" s="69" t="s">
        <v>128</v>
      </c>
      <c r="K1252" s="70">
        <v>16</v>
      </c>
      <c r="L1252" s="70">
        <v>16</v>
      </c>
      <c r="M1252" s="71" t="str">
        <f>VLOOKUP(A1252,'Item Master'!$A:$D,4,0)</f>
        <v>RK</v>
      </c>
      <c r="N1252" s="71">
        <f>IFERROR((VLOOKUP(M1252,'UK Freight Rate'!$B$4:$C$8,2,0)*L1252),0)</f>
        <v>1.6588077949997728</v>
      </c>
    </row>
    <row r="1253" spans="1:14" x14ac:dyDescent="0.75">
      <c r="A1253" s="72" t="s">
        <v>224</v>
      </c>
      <c r="B1253" s="69" t="s">
        <v>36</v>
      </c>
      <c r="C1253" s="69" t="s">
        <v>7969</v>
      </c>
      <c r="D1253" s="69" t="s">
        <v>38</v>
      </c>
      <c r="E1253" s="69" t="s">
        <v>53</v>
      </c>
      <c r="F1253" s="69" t="s">
        <v>7968</v>
      </c>
      <c r="G1253" s="69" t="s">
        <v>7967</v>
      </c>
      <c r="H1253" s="69" t="s">
        <v>7966</v>
      </c>
      <c r="I1253" s="69" t="s">
        <v>127</v>
      </c>
      <c r="J1253" s="69" t="s">
        <v>128</v>
      </c>
      <c r="K1253" s="70">
        <v>24</v>
      </c>
      <c r="L1253" s="70">
        <v>24</v>
      </c>
      <c r="M1253" s="71" t="str">
        <f>VLOOKUP(A1253,'Item Master'!$A:$D,4,0)</f>
        <v>RK</v>
      </c>
      <c r="N1253" s="71">
        <f>IFERROR((VLOOKUP(M1253,'UK Freight Rate'!$B$4:$C$8,2,0)*L1253),0)</f>
        <v>2.4882116924996591</v>
      </c>
    </row>
    <row r="1254" spans="1:14" x14ac:dyDescent="0.75">
      <c r="A1254" s="72" t="s">
        <v>224</v>
      </c>
      <c r="B1254" s="69" t="s">
        <v>36</v>
      </c>
      <c r="C1254" s="69" t="s">
        <v>7965</v>
      </c>
      <c r="D1254" s="69" t="s">
        <v>38</v>
      </c>
      <c r="E1254" s="69" t="s">
        <v>53</v>
      </c>
      <c r="F1254" s="69" t="s">
        <v>7964</v>
      </c>
      <c r="G1254" s="69" t="s">
        <v>7963</v>
      </c>
      <c r="H1254" s="69" t="s">
        <v>7962</v>
      </c>
      <c r="I1254" s="69" t="s">
        <v>127</v>
      </c>
      <c r="J1254" s="69" t="s">
        <v>128</v>
      </c>
      <c r="K1254" s="70">
        <v>16</v>
      </c>
      <c r="L1254" s="70">
        <v>16</v>
      </c>
      <c r="M1254" s="71" t="str">
        <f>VLOOKUP(A1254,'Item Master'!$A:$D,4,0)</f>
        <v>RK</v>
      </c>
      <c r="N1254" s="71">
        <f>IFERROR((VLOOKUP(M1254,'UK Freight Rate'!$B$4:$C$8,2,0)*L1254),0)</f>
        <v>1.6588077949997728</v>
      </c>
    </row>
    <row r="1255" spans="1:14" x14ac:dyDescent="0.75">
      <c r="A1255" s="72" t="s">
        <v>224</v>
      </c>
      <c r="B1255" s="69" t="s">
        <v>36</v>
      </c>
      <c r="C1255" s="69" t="s">
        <v>7961</v>
      </c>
      <c r="D1255" s="69" t="s">
        <v>38</v>
      </c>
      <c r="E1255" s="69" t="s">
        <v>53</v>
      </c>
      <c r="F1255" s="69" t="s">
        <v>7960</v>
      </c>
      <c r="G1255" s="69" t="s">
        <v>7959</v>
      </c>
      <c r="H1255" s="69" t="s">
        <v>7958</v>
      </c>
      <c r="I1255" s="69" t="s">
        <v>127</v>
      </c>
      <c r="J1255" s="69" t="s">
        <v>128</v>
      </c>
      <c r="K1255" s="70">
        <v>24</v>
      </c>
      <c r="L1255" s="70">
        <v>24</v>
      </c>
      <c r="M1255" s="71" t="str">
        <f>VLOOKUP(A1255,'Item Master'!$A:$D,4,0)</f>
        <v>RK</v>
      </c>
      <c r="N1255" s="71">
        <f>IFERROR((VLOOKUP(M1255,'UK Freight Rate'!$B$4:$C$8,2,0)*L1255),0)</f>
        <v>2.4882116924996591</v>
      </c>
    </row>
    <row r="1256" spans="1:14" x14ac:dyDescent="0.75">
      <c r="A1256" s="72" t="s">
        <v>224</v>
      </c>
      <c r="B1256" s="69" t="s">
        <v>36</v>
      </c>
      <c r="C1256" s="69" t="s">
        <v>8037</v>
      </c>
      <c r="D1256" s="69" t="s">
        <v>38</v>
      </c>
      <c r="E1256" s="69" t="s">
        <v>53</v>
      </c>
      <c r="F1256" s="69" t="s">
        <v>8036</v>
      </c>
      <c r="G1256" s="69" t="s">
        <v>129</v>
      </c>
      <c r="H1256" s="69" t="s">
        <v>130</v>
      </c>
      <c r="I1256" s="69" t="s">
        <v>127</v>
      </c>
      <c r="J1256" s="69" t="s">
        <v>128</v>
      </c>
      <c r="K1256" s="70">
        <v>1</v>
      </c>
      <c r="L1256" s="70">
        <v>1</v>
      </c>
      <c r="M1256" s="71" t="str">
        <f>VLOOKUP(A1256,'Item Master'!$A:$D,4,0)</f>
        <v>RK</v>
      </c>
      <c r="N1256" s="71">
        <f>IFERROR((VLOOKUP(M1256,'UK Freight Rate'!$B$4:$C$8,2,0)*L1256),0)</f>
        <v>0.1036754871874858</v>
      </c>
    </row>
    <row r="1257" spans="1:14" x14ac:dyDescent="0.75">
      <c r="A1257" s="72" t="s">
        <v>224</v>
      </c>
      <c r="B1257" s="69" t="s">
        <v>36</v>
      </c>
      <c r="C1257" s="69" t="s">
        <v>8035</v>
      </c>
      <c r="D1257" s="69" t="s">
        <v>38</v>
      </c>
      <c r="E1257" s="69" t="s">
        <v>53</v>
      </c>
      <c r="F1257" s="69" t="s">
        <v>8034</v>
      </c>
      <c r="G1257" s="69" t="s">
        <v>129</v>
      </c>
      <c r="H1257" s="69" t="s">
        <v>130</v>
      </c>
      <c r="I1257" s="69" t="s">
        <v>127</v>
      </c>
      <c r="J1257" s="69" t="s">
        <v>128</v>
      </c>
      <c r="K1257" s="70">
        <v>191</v>
      </c>
      <c r="L1257" s="70">
        <v>191</v>
      </c>
      <c r="M1257" s="71" t="str">
        <f>VLOOKUP(A1257,'Item Master'!$A:$D,4,0)</f>
        <v>RK</v>
      </c>
      <c r="N1257" s="71">
        <f>IFERROR((VLOOKUP(M1257,'UK Freight Rate'!$B$4:$C$8,2,0)*L1257),0)</f>
        <v>19.802018052809789</v>
      </c>
    </row>
    <row r="1258" spans="1:14" x14ac:dyDescent="0.75">
      <c r="A1258" s="72" t="s">
        <v>224</v>
      </c>
      <c r="B1258" s="69" t="s">
        <v>36</v>
      </c>
      <c r="C1258" s="69" t="s">
        <v>7276</v>
      </c>
      <c r="D1258" s="69" t="s">
        <v>38</v>
      </c>
      <c r="E1258" s="69" t="s">
        <v>53</v>
      </c>
      <c r="F1258" s="69" t="s">
        <v>7275</v>
      </c>
      <c r="G1258" s="69" t="s">
        <v>7264</v>
      </c>
      <c r="H1258" s="69" t="s">
        <v>7263</v>
      </c>
      <c r="I1258" s="69" t="s">
        <v>127</v>
      </c>
      <c r="J1258" s="69" t="s">
        <v>128</v>
      </c>
      <c r="K1258" s="70">
        <v>32</v>
      </c>
      <c r="L1258" s="70">
        <v>32</v>
      </c>
      <c r="M1258" s="71" t="str">
        <f>VLOOKUP(A1258,'Item Master'!$A:$D,4,0)</f>
        <v>RK</v>
      </c>
      <c r="N1258" s="71">
        <f>IFERROR((VLOOKUP(M1258,'UK Freight Rate'!$B$4:$C$8,2,0)*L1258),0)</f>
        <v>3.3176155899995456</v>
      </c>
    </row>
    <row r="1259" spans="1:14" x14ac:dyDescent="0.75">
      <c r="A1259" s="72" t="s">
        <v>224</v>
      </c>
      <c r="B1259" s="69" t="s">
        <v>36</v>
      </c>
      <c r="C1259" s="69" t="s">
        <v>7274</v>
      </c>
      <c r="D1259" s="69" t="s">
        <v>38</v>
      </c>
      <c r="E1259" s="69" t="s">
        <v>53</v>
      </c>
      <c r="F1259" s="69" t="s">
        <v>7273</v>
      </c>
      <c r="G1259" s="69" t="s">
        <v>7264</v>
      </c>
      <c r="H1259" s="69" t="s">
        <v>7263</v>
      </c>
      <c r="I1259" s="69" t="s">
        <v>127</v>
      </c>
      <c r="J1259" s="69" t="s">
        <v>128</v>
      </c>
      <c r="K1259" s="70">
        <v>32</v>
      </c>
      <c r="L1259" s="70">
        <v>32</v>
      </c>
      <c r="M1259" s="71" t="str">
        <f>VLOOKUP(A1259,'Item Master'!$A:$D,4,0)</f>
        <v>RK</v>
      </c>
      <c r="N1259" s="71">
        <f>IFERROR((VLOOKUP(M1259,'UK Freight Rate'!$B$4:$C$8,2,0)*L1259),0)</f>
        <v>3.3176155899995456</v>
      </c>
    </row>
    <row r="1260" spans="1:14" x14ac:dyDescent="0.75">
      <c r="A1260" s="72" t="s">
        <v>224</v>
      </c>
      <c r="B1260" s="69" t="s">
        <v>36</v>
      </c>
      <c r="C1260" s="69" t="s">
        <v>7272</v>
      </c>
      <c r="D1260" s="69" t="s">
        <v>38</v>
      </c>
      <c r="E1260" s="69" t="s">
        <v>53</v>
      </c>
      <c r="F1260" s="69" t="s">
        <v>7271</v>
      </c>
      <c r="G1260" s="69" t="s">
        <v>7264</v>
      </c>
      <c r="H1260" s="69" t="s">
        <v>7263</v>
      </c>
      <c r="I1260" s="69" t="s">
        <v>127</v>
      </c>
      <c r="J1260" s="69" t="s">
        <v>128</v>
      </c>
      <c r="K1260" s="70">
        <v>32</v>
      </c>
      <c r="L1260" s="70">
        <v>32</v>
      </c>
      <c r="M1260" s="71" t="str">
        <f>VLOOKUP(A1260,'Item Master'!$A:$D,4,0)</f>
        <v>RK</v>
      </c>
      <c r="N1260" s="71">
        <f>IFERROR((VLOOKUP(M1260,'UK Freight Rate'!$B$4:$C$8,2,0)*L1260),0)</f>
        <v>3.3176155899995456</v>
      </c>
    </row>
    <row r="1261" spans="1:14" x14ac:dyDescent="0.75">
      <c r="A1261" s="72" t="s">
        <v>224</v>
      </c>
      <c r="B1261" s="69" t="s">
        <v>36</v>
      </c>
      <c r="C1261" s="69" t="s">
        <v>7270</v>
      </c>
      <c r="D1261" s="69" t="s">
        <v>38</v>
      </c>
      <c r="E1261" s="69" t="s">
        <v>53</v>
      </c>
      <c r="F1261" s="69" t="s">
        <v>7269</v>
      </c>
      <c r="G1261" s="69" t="s">
        <v>7264</v>
      </c>
      <c r="H1261" s="69" t="s">
        <v>7263</v>
      </c>
      <c r="I1261" s="69" t="s">
        <v>127</v>
      </c>
      <c r="J1261" s="69" t="s">
        <v>128</v>
      </c>
      <c r="K1261" s="70">
        <v>32</v>
      </c>
      <c r="L1261" s="70">
        <v>32</v>
      </c>
      <c r="M1261" s="71" t="str">
        <f>VLOOKUP(A1261,'Item Master'!$A:$D,4,0)</f>
        <v>RK</v>
      </c>
      <c r="N1261" s="71">
        <f>IFERROR((VLOOKUP(M1261,'UK Freight Rate'!$B$4:$C$8,2,0)*L1261),0)</f>
        <v>3.3176155899995456</v>
      </c>
    </row>
    <row r="1262" spans="1:14" x14ac:dyDescent="0.75">
      <c r="A1262" s="72" t="s">
        <v>224</v>
      </c>
      <c r="B1262" s="69" t="s">
        <v>36</v>
      </c>
      <c r="C1262" s="69" t="s">
        <v>7268</v>
      </c>
      <c r="D1262" s="69" t="s">
        <v>38</v>
      </c>
      <c r="E1262" s="69" t="s">
        <v>53</v>
      </c>
      <c r="F1262" s="69" t="s">
        <v>7267</v>
      </c>
      <c r="G1262" s="69" t="s">
        <v>7264</v>
      </c>
      <c r="H1262" s="69" t="s">
        <v>7263</v>
      </c>
      <c r="I1262" s="69" t="s">
        <v>127</v>
      </c>
      <c r="J1262" s="69" t="s">
        <v>128</v>
      </c>
      <c r="K1262" s="70">
        <v>32</v>
      </c>
      <c r="L1262" s="70">
        <v>32</v>
      </c>
      <c r="M1262" s="71" t="str">
        <f>VLOOKUP(A1262,'Item Master'!$A:$D,4,0)</f>
        <v>RK</v>
      </c>
      <c r="N1262" s="71">
        <f>IFERROR((VLOOKUP(M1262,'UK Freight Rate'!$B$4:$C$8,2,0)*L1262),0)</f>
        <v>3.3176155899995456</v>
      </c>
    </row>
    <row r="1263" spans="1:14" x14ac:dyDescent="0.75">
      <c r="A1263" s="72" t="s">
        <v>224</v>
      </c>
      <c r="B1263" s="69" t="s">
        <v>36</v>
      </c>
      <c r="C1263" s="69" t="s">
        <v>7266</v>
      </c>
      <c r="D1263" s="69" t="s">
        <v>38</v>
      </c>
      <c r="E1263" s="69" t="s">
        <v>53</v>
      </c>
      <c r="F1263" s="69" t="s">
        <v>7265</v>
      </c>
      <c r="G1263" s="69" t="s">
        <v>7264</v>
      </c>
      <c r="H1263" s="69" t="s">
        <v>7263</v>
      </c>
      <c r="I1263" s="69" t="s">
        <v>127</v>
      </c>
      <c r="J1263" s="69" t="s">
        <v>128</v>
      </c>
      <c r="K1263" s="70">
        <v>32</v>
      </c>
      <c r="L1263" s="70">
        <v>32</v>
      </c>
      <c r="M1263" s="71" t="str">
        <f>VLOOKUP(A1263,'Item Master'!$A:$D,4,0)</f>
        <v>RK</v>
      </c>
      <c r="N1263" s="71">
        <f>IFERROR((VLOOKUP(M1263,'UK Freight Rate'!$B$4:$C$8,2,0)*L1263),0)</f>
        <v>3.3176155899995456</v>
      </c>
    </row>
    <row r="1264" spans="1:14" x14ac:dyDescent="0.75">
      <c r="A1264" s="72" t="s">
        <v>224</v>
      </c>
      <c r="B1264" s="69" t="s">
        <v>36</v>
      </c>
      <c r="C1264" s="69" t="s">
        <v>7262</v>
      </c>
      <c r="D1264" s="69" t="s">
        <v>38</v>
      </c>
      <c r="E1264" s="69" t="s">
        <v>53</v>
      </c>
      <c r="F1264" s="69" t="s">
        <v>7261</v>
      </c>
      <c r="G1264" s="69" t="s">
        <v>4681</v>
      </c>
      <c r="H1264" s="69" t="s">
        <v>4680</v>
      </c>
      <c r="I1264" s="69" t="s">
        <v>127</v>
      </c>
      <c r="J1264" s="69" t="s">
        <v>128</v>
      </c>
      <c r="K1264" s="70">
        <v>24</v>
      </c>
      <c r="L1264" s="70">
        <v>24</v>
      </c>
      <c r="M1264" s="71" t="str">
        <f>VLOOKUP(A1264,'Item Master'!$A:$D,4,0)</f>
        <v>RK</v>
      </c>
      <c r="N1264" s="71">
        <f>IFERROR((VLOOKUP(M1264,'UK Freight Rate'!$B$4:$C$8,2,0)*L1264),0)</f>
        <v>2.4882116924996591</v>
      </c>
    </row>
    <row r="1265" spans="1:14" x14ac:dyDescent="0.75">
      <c r="A1265" s="72" t="s">
        <v>224</v>
      </c>
      <c r="B1265" s="69" t="s">
        <v>36</v>
      </c>
      <c r="C1265" s="69" t="s">
        <v>7260</v>
      </c>
      <c r="D1265" s="69" t="s">
        <v>38</v>
      </c>
      <c r="E1265" s="69" t="s">
        <v>53</v>
      </c>
      <c r="F1265" s="69" t="s">
        <v>7259</v>
      </c>
      <c r="G1265" s="69" t="s">
        <v>212</v>
      </c>
      <c r="H1265" s="69" t="s">
        <v>213</v>
      </c>
      <c r="I1265" s="69" t="s">
        <v>127</v>
      </c>
      <c r="J1265" s="69" t="s">
        <v>128</v>
      </c>
      <c r="K1265" s="70">
        <v>8</v>
      </c>
      <c r="L1265" s="70">
        <v>8</v>
      </c>
      <c r="M1265" s="71" t="str">
        <f>VLOOKUP(A1265,'Item Master'!$A:$D,4,0)</f>
        <v>RK</v>
      </c>
      <c r="N1265" s="71">
        <f>IFERROR((VLOOKUP(M1265,'UK Freight Rate'!$B$4:$C$8,2,0)*L1265),0)</f>
        <v>0.82940389749988641</v>
      </c>
    </row>
    <row r="1266" spans="1:14" x14ac:dyDescent="0.75">
      <c r="A1266" s="72" t="s">
        <v>224</v>
      </c>
      <c r="B1266" s="69" t="s">
        <v>36</v>
      </c>
      <c r="C1266" s="69" t="s">
        <v>7258</v>
      </c>
      <c r="D1266" s="69" t="s">
        <v>38</v>
      </c>
      <c r="E1266" s="69" t="s">
        <v>53</v>
      </c>
      <c r="F1266" s="69" t="s">
        <v>7257</v>
      </c>
      <c r="G1266" s="69" t="s">
        <v>145</v>
      </c>
      <c r="H1266" s="69" t="s">
        <v>146</v>
      </c>
      <c r="I1266" s="69" t="s">
        <v>127</v>
      </c>
      <c r="J1266" s="69" t="s">
        <v>128</v>
      </c>
      <c r="K1266" s="70">
        <v>24</v>
      </c>
      <c r="L1266" s="70">
        <v>24</v>
      </c>
      <c r="M1266" s="71" t="str">
        <f>VLOOKUP(A1266,'Item Master'!$A:$D,4,0)</f>
        <v>RK</v>
      </c>
      <c r="N1266" s="71">
        <f>IFERROR((VLOOKUP(M1266,'UK Freight Rate'!$B$4:$C$8,2,0)*L1266),0)</f>
        <v>2.4882116924996591</v>
      </c>
    </row>
    <row r="1267" spans="1:14" x14ac:dyDescent="0.75">
      <c r="A1267" s="72" t="s">
        <v>224</v>
      </c>
      <c r="B1267" s="69" t="s">
        <v>36</v>
      </c>
      <c r="C1267" s="69" t="s">
        <v>7256</v>
      </c>
      <c r="D1267" s="69" t="s">
        <v>38</v>
      </c>
      <c r="E1267" s="69" t="s">
        <v>53</v>
      </c>
      <c r="F1267" s="69" t="s">
        <v>7255</v>
      </c>
      <c r="G1267" s="69" t="s">
        <v>4437</v>
      </c>
      <c r="H1267" s="69" t="s">
        <v>4436</v>
      </c>
      <c r="I1267" s="69" t="s">
        <v>127</v>
      </c>
      <c r="J1267" s="69" t="s">
        <v>128</v>
      </c>
      <c r="K1267" s="70">
        <v>16</v>
      </c>
      <c r="L1267" s="70">
        <v>16</v>
      </c>
      <c r="M1267" s="71" t="str">
        <f>VLOOKUP(A1267,'Item Master'!$A:$D,4,0)</f>
        <v>RK</v>
      </c>
      <c r="N1267" s="71">
        <f>IFERROR((VLOOKUP(M1267,'UK Freight Rate'!$B$4:$C$8,2,0)*L1267),0)</f>
        <v>1.6588077949997728</v>
      </c>
    </row>
    <row r="1268" spans="1:14" x14ac:dyDescent="0.75">
      <c r="A1268" s="72" t="s">
        <v>224</v>
      </c>
      <c r="B1268" s="69" t="s">
        <v>36</v>
      </c>
      <c r="C1268" s="69" t="s">
        <v>7254</v>
      </c>
      <c r="D1268" s="69" t="s">
        <v>38</v>
      </c>
      <c r="E1268" s="69" t="s">
        <v>53</v>
      </c>
      <c r="F1268" s="69" t="s">
        <v>7253</v>
      </c>
      <c r="G1268" s="69" t="s">
        <v>7252</v>
      </c>
      <c r="H1268" s="69" t="s">
        <v>7251</v>
      </c>
      <c r="I1268" s="69" t="s">
        <v>127</v>
      </c>
      <c r="J1268" s="69" t="s">
        <v>128</v>
      </c>
      <c r="K1268" s="70">
        <v>16</v>
      </c>
      <c r="L1268" s="70">
        <v>16</v>
      </c>
      <c r="M1268" s="71" t="str">
        <f>VLOOKUP(A1268,'Item Master'!$A:$D,4,0)</f>
        <v>RK</v>
      </c>
      <c r="N1268" s="71">
        <f>IFERROR((VLOOKUP(M1268,'UK Freight Rate'!$B$4:$C$8,2,0)*L1268),0)</f>
        <v>1.6588077949997728</v>
      </c>
    </row>
    <row r="1269" spans="1:14" x14ac:dyDescent="0.75">
      <c r="A1269" s="72" t="s">
        <v>224</v>
      </c>
      <c r="B1269" s="69" t="s">
        <v>36</v>
      </c>
      <c r="C1269" s="69" t="s">
        <v>8033</v>
      </c>
      <c r="D1269" s="69" t="s">
        <v>38</v>
      </c>
      <c r="E1269" s="69" t="s">
        <v>53</v>
      </c>
      <c r="F1269" s="69" t="s">
        <v>8032</v>
      </c>
      <c r="G1269" s="69" t="s">
        <v>4764</v>
      </c>
      <c r="H1269" s="69" t="s">
        <v>4763</v>
      </c>
      <c r="I1269" s="69" t="s">
        <v>127</v>
      </c>
      <c r="J1269" s="69" t="s">
        <v>128</v>
      </c>
      <c r="K1269" s="70">
        <v>24</v>
      </c>
      <c r="L1269" s="70">
        <v>24</v>
      </c>
      <c r="M1269" s="71" t="str">
        <f>VLOOKUP(A1269,'Item Master'!$A:$D,4,0)</f>
        <v>RK</v>
      </c>
      <c r="N1269" s="71">
        <f>IFERROR((VLOOKUP(M1269,'UK Freight Rate'!$B$4:$C$8,2,0)*L1269),0)</f>
        <v>2.4882116924996591</v>
      </c>
    </row>
    <row r="1270" spans="1:14" x14ac:dyDescent="0.75">
      <c r="A1270" s="72" t="s">
        <v>224</v>
      </c>
      <c r="B1270" s="69" t="s">
        <v>36</v>
      </c>
      <c r="C1270" s="69" t="s">
        <v>7250</v>
      </c>
      <c r="D1270" s="69" t="s">
        <v>38</v>
      </c>
      <c r="E1270" s="69" t="s">
        <v>53</v>
      </c>
      <c r="F1270" s="69" t="s">
        <v>7249</v>
      </c>
      <c r="G1270" s="69" t="s">
        <v>7248</v>
      </c>
      <c r="H1270" s="69" t="s">
        <v>7247</v>
      </c>
      <c r="I1270" s="69" t="s">
        <v>127</v>
      </c>
      <c r="J1270" s="69" t="s">
        <v>128</v>
      </c>
      <c r="K1270" s="70">
        <v>8</v>
      </c>
      <c r="L1270" s="70">
        <v>8</v>
      </c>
      <c r="M1270" s="71" t="str">
        <f>VLOOKUP(A1270,'Item Master'!$A:$D,4,0)</f>
        <v>RK</v>
      </c>
      <c r="N1270" s="71">
        <f>IFERROR((VLOOKUP(M1270,'UK Freight Rate'!$B$4:$C$8,2,0)*L1270),0)</f>
        <v>0.82940389749988641</v>
      </c>
    </row>
    <row r="1271" spans="1:14" x14ac:dyDescent="0.75">
      <c r="A1271" s="72" t="s">
        <v>224</v>
      </c>
      <c r="B1271" s="69" t="s">
        <v>36</v>
      </c>
      <c r="C1271" s="69" t="s">
        <v>7246</v>
      </c>
      <c r="D1271" s="69" t="s">
        <v>38</v>
      </c>
      <c r="E1271" s="69" t="s">
        <v>53</v>
      </c>
      <c r="F1271" s="69" t="s">
        <v>7245</v>
      </c>
      <c r="G1271" s="69" t="s">
        <v>4483</v>
      </c>
      <c r="H1271" s="69" t="s">
        <v>4482</v>
      </c>
      <c r="I1271" s="69" t="s">
        <v>127</v>
      </c>
      <c r="J1271" s="69" t="s">
        <v>128</v>
      </c>
      <c r="K1271" s="70">
        <v>8</v>
      </c>
      <c r="L1271" s="70">
        <v>8</v>
      </c>
      <c r="M1271" s="71" t="str">
        <f>VLOOKUP(A1271,'Item Master'!$A:$D,4,0)</f>
        <v>RK</v>
      </c>
      <c r="N1271" s="71">
        <f>IFERROR((VLOOKUP(M1271,'UK Freight Rate'!$B$4:$C$8,2,0)*L1271),0)</f>
        <v>0.82940389749988641</v>
      </c>
    </row>
    <row r="1272" spans="1:14" x14ac:dyDescent="0.75">
      <c r="A1272" s="72" t="s">
        <v>224</v>
      </c>
      <c r="B1272" s="69" t="s">
        <v>36</v>
      </c>
      <c r="C1272" s="69" t="s">
        <v>7244</v>
      </c>
      <c r="D1272" s="69" t="s">
        <v>38</v>
      </c>
      <c r="E1272" s="69" t="s">
        <v>53</v>
      </c>
      <c r="F1272" s="69" t="s">
        <v>7243</v>
      </c>
      <c r="G1272" s="69" t="s">
        <v>7242</v>
      </c>
      <c r="H1272" s="69" t="s">
        <v>7241</v>
      </c>
      <c r="I1272" s="69" t="s">
        <v>127</v>
      </c>
      <c r="J1272" s="69" t="s">
        <v>128</v>
      </c>
      <c r="K1272" s="70">
        <v>24</v>
      </c>
      <c r="L1272" s="70">
        <v>24</v>
      </c>
      <c r="M1272" s="71" t="str">
        <f>VLOOKUP(A1272,'Item Master'!$A:$D,4,0)</f>
        <v>RK</v>
      </c>
      <c r="N1272" s="71">
        <f>IFERROR((VLOOKUP(M1272,'UK Freight Rate'!$B$4:$C$8,2,0)*L1272),0)</f>
        <v>2.4882116924996591</v>
      </c>
    </row>
    <row r="1273" spans="1:14" x14ac:dyDescent="0.75">
      <c r="A1273" s="72" t="s">
        <v>224</v>
      </c>
      <c r="B1273" s="69" t="s">
        <v>36</v>
      </c>
      <c r="C1273" s="69" t="s">
        <v>7240</v>
      </c>
      <c r="D1273" s="69" t="s">
        <v>38</v>
      </c>
      <c r="E1273" s="69" t="s">
        <v>53</v>
      </c>
      <c r="F1273" s="69" t="s">
        <v>7239</v>
      </c>
      <c r="G1273" s="69" t="s">
        <v>192</v>
      </c>
      <c r="H1273" s="69" t="s">
        <v>4675</v>
      </c>
      <c r="I1273" s="69" t="s">
        <v>127</v>
      </c>
      <c r="J1273" s="69" t="s">
        <v>128</v>
      </c>
      <c r="K1273" s="70">
        <v>168</v>
      </c>
      <c r="L1273" s="70">
        <v>168</v>
      </c>
      <c r="M1273" s="71" t="str">
        <f>VLOOKUP(A1273,'Item Master'!$A:$D,4,0)</f>
        <v>RK</v>
      </c>
      <c r="N1273" s="71">
        <f>IFERROR((VLOOKUP(M1273,'UK Freight Rate'!$B$4:$C$8,2,0)*L1273),0)</f>
        <v>17.417481847497616</v>
      </c>
    </row>
    <row r="1274" spans="1:14" x14ac:dyDescent="0.75">
      <c r="A1274" s="72" t="s">
        <v>224</v>
      </c>
      <c r="B1274" s="69" t="s">
        <v>36</v>
      </c>
      <c r="C1274" s="69" t="s">
        <v>7238</v>
      </c>
      <c r="D1274" s="69" t="s">
        <v>38</v>
      </c>
      <c r="E1274" s="69" t="s">
        <v>53</v>
      </c>
      <c r="F1274" s="69" t="s">
        <v>7237</v>
      </c>
      <c r="G1274" s="69" t="s">
        <v>126</v>
      </c>
      <c r="H1274" s="69" t="s">
        <v>4640</v>
      </c>
      <c r="I1274" s="69" t="s">
        <v>127</v>
      </c>
      <c r="J1274" s="69" t="s">
        <v>128</v>
      </c>
      <c r="K1274" s="70">
        <v>32</v>
      </c>
      <c r="L1274" s="70">
        <v>32</v>
      </c>
      <c r="M1274" s="71" t="str">
        <f>VLOOKUP(A1274,'Item Master'!$A:$D,4,0)</f>
        <v>RK</v>
      </c>
      <c r="N1274" s="71">
        <f>IFERROR((VLOOKUP(M1274,'UK Freight Rate'!$B$4:$C$8,2,0)*L1274),0)</f>
        <v>3.3176155899995456</v>
      </c>
    </row>
    <row r="1275" spans="1:14" x14ac:dyDescent="0.75">
      <c r="A1275" s="72" t="s">
        <v>224</v>
      </c>
      <c r="B1275" s="69" t="s">
        <v>36</v>
      </c>
      <c r="C1275" s="69" t="s">
        <v>7236</v>
      </c>
      <c r="D1275" s="69" t="s">
        <v>38</v>
      </c>
      <c r="E1275" s="69" t="s">
        <v>53</v>
      </c>
      <c r="F1275" s="69" t="s">
        <v>7235</v>
      </c>
      <c r="G1275" s="69" t="s">
        <v>7196</v>
      </c>
      <c r="H1275" s="69" t="s">
        <v>7195</v>
      </c>
      <c r="I1275" s="69" t="s">
        <v>127</v>
      </c>
      <c r="J1275" s="69" t="s">
        <v>128</v>
      </c>
      <c r="K1275" s="70">
        <v>16</v>
      </c>
      <c r="L1275" s="70">
        <v>16</v>
      </c>
      <c r="M1275" s="71" t="str">
        <f>VLOOKUP(A1275,'Item Master'!$A:$D,4,0)</f>
        <v>RK</v>
      </c>
      <c r="N1275" s="71">
        <f>IFERROR((VLOOKUP(M1275,'UK Freight Rate'!$B$4:$C$8,2,0)*L1275),0)</f>
        <v>1.6588077949997728</v>
      </c>
    </row>
    <row r="1276" spans="1:14" x14ac:dyDescent="0.75">
      <c r="A1276" s="72" t="s">
        <v>224</v>
      </c>
      <c r="B1276" s="69" t="s">
        <v>36</v>
      </c>
      <c r="C1276" s="69" t="s">
        <v>7230</v>
      </c>
      <c r="D1276" s="69" t="s">
        <v>38</v>
      </c>
      <c r="E1276" s="69" t="s">
        <v>53</v>
      </c>
      <c r="F1276" s="69" t="s">
        <v>7229</v>
      </c>
      <c r="G1276" s="69" t="s">
        <v>147</v>
      </c>
      <c r="H1276" s="69" t="s">
        <v>148</v>
      </c>
      <c r="I1276" s="69" t="s">
        <v>127</v>
      </c>
      <c r="J1276" s="69" t="s">
        <v>128</v>
      </c>
      <c r="K1276" s="70">
        <v>672</v>
      </c>
      <c r="L1276" s="70">
        <v>672</v>
      </c>
      <c r="M1276" s="71" t="str">
        <f>VLOOKUP(A1276,'Item Master'!$A:$D,4,0)</f>
        <v>RK</v>
      </c>
      <c r="N1276" s="71">
        <f>IFERROR((VLOOKUP(M1276,'UK Freight Rate'!$B$4:$C$8,2,0)*L1276),0)</f>
        <v>69.669927389990463</v>
      </c>
    </row>
    <row r="1277" spans="1:14" x14ac:dyDescent="0.75">
      <c r="A1277" s="72" t="s">
        <v>224</v>
      </c>
      <c r="B1277" s="69" t="s">
        <v>36</v>
      </c>
      <c r="C1277" s="69" t="s">
        <v>7224</v>
      </c>
      <c r="D1277" s="69" t="s">
        <v>38</v>
      </c>
      <c r="E1277" s="69" t="s">
        <v>53</v>
      </c>
      <c r="F1277" s="69" t="s">
        <v>7223</v>
      </c>
      <c r="G1277" s="69" t="s">
        <v>179</v>
      </c>
      <c r="H1277" s="69" t="s">
        <v>180</v>
      </c>
      <c r="I1277" s="69" t="s">
        <v>127</v>
      </c>
      <c r="J1277" s="69" t="s">
        <v>128</v>
      </c>
      <c r="K1277" s="70">
        <v>24</v>
      </c>
      <c r="L1277" s="70">
        <v>24</v>
      </c>
      <c r="M1277" s="71" t="str">
        <f>VLOOKUP(A1277,'Item Master'!$A:$D,4,0)</f>
        <v>RK</v>
      </c>
      <c r="N1277" s="71">
        <f>IFERROR((VLOOKUP(M1277,'UK Freight Rate'!$B$4:$C$8,2,0)*L1277),0)</f>
        <v>2.4882116924996591</v>
      </c>
    </row>
    <row r="1278" spans="1:14" x14ac:dyDescent="0.75">
      <c r="A1278" s="72" t="s">
        <v>224</v>
      </c>
      <c r="B1278" s="69" t="s">
        <v>36</v>
      </c>
      <c r="C1278" s="69" t="s">
        <v>7222</v>
      </c>
      <c r="D1278" s="69" t="s">
        <v>38</v>
      </c>
      <c r="E1278" s="69" t="s">
        <v>53</v>
      </c>
      <c r="F1278" s="69" t="s">
        <v>7221</v>
      </c>
      <c r="G1278" s="69" t="s">
        <v>207</v>
      </c>
      <c r="H1278" s="69" t="s">
        <v>4706</v>
      </c>
      <c r="I1278" s="69" t="s">
        <v>127</v>
      </c>
      <c r="J1278" s="69" t="s">
        <v>128</v>
      </c>
      <c r="K1278" s="70">
        <v>48</v>
      </c>
      <c r="L1278" s="70">
        <v>48</v>
      </c>
      <c r="M1278" s="71" t="str">
        <f>VLOOKUP(A1278,'Item Master'!$A:$D,4,0)</f>
        <v>RK</v>
      </c>
      <c r="N1278" s="71">
        <f>IFERROR((VLOOKUP(M1278,'UK Freight Rate'!$B$4:$C$8,2,0)*L1278),0)</f>
        <v>4.9764233849993182</v>
      </c>
    </row>
    <row r="1279" spans="1:14" x14ac:dyDescent="0.75">
      <c r="A1279" s="72" t="s">
        <v>224</v>
      </c>
      <c r="B1279" s="69" t="s">
        <v>36</v>
      </c>
      <c r="C1279" s="69" t="s">
        <v>7220</v>
      </c>
      <c r="D1279" s="69" t="s">
        <v>38</v>
      </c>
      <c r="E1279" s="69" t="s">
        <v>53</v>
      </c>
      <c r="F1279" s="69" t="s">
        <v>7219</v>
      </c>
      <c r="G1279" s="69" t="s">
        <v>207</v>
      </c>
      <c r="H1279" s="69" t="s">
        <v>4706</v>
      </c>
      <c r="I1279" s="69" t="s">
        <v>127</v>
      </c>
      <c r="J1279" s="69" t="s">
        <v>128</v>
      </c>
      <c r="K1279" s="70">
        <v>48</v>
      </c>
      <c r="L1279" s="70">
        <v>48</v>
      </c>
      <c r="M1279" s="71" t="str">
        <f>VLOOKUP(A1279,'Item Master'!$A:$D,4,0)</f>
        <v>RK</v>
      </c>
      <c r="N1279" s="71">
        <f>IFERROR((VLOOKUP(M1279,'UK Freight Rate'!$B$4:$C$8,2,0)*L1279),0)</f>
        <v>4.9764233849993182</v>
      </c>
    </row>
    <row r="1280" spans="1:14" x14ac:dyDescent="0.75">
      <c r="A1280" s="72" t="s">
        <v>224</v>
      </c>
      <c r="B1280" s="69" t="s">
        <v>36</v>
      </c>
      <c r="C1280" s="69" t="s">
        <v>7216</v>
      </c>
      <c r="D1280" s="69" t="s">
        <v>38</v>
      </c>
      <c r="E1280" s="69" t="s">
        <v>53</v>
      </c>
      <c r="F1280" s="69" t="s">
        <v>7215</v>
      </c>
      <c r="G1280" s="69" t="s">
        <v>151</v>
      </c>
      <c r="H1280" s="69" t="s">
        <v>152</v>
      </c>
      <c r="I1280" s="69" t="s">
        <v>127</v>
      </c>
      <c r="J1280" s="69" t="s">
        <v>128</v>
      </c>
      <c r="K1280" s="70">
        <v>16</v>
      </c>
      <c r="L1280" s="70">
        <v>16</v>
      </c>
      <c r="M1280" s="71" t="str">
        <f>VLOOKUP(A1280,'Item Master'!$A:$D,4,0)</f>
        <v>RK</v>
      </c>
      <c r="N1280" s="71">
        <f>IFERROR((VLOOKUP(M1280,'UK Freight Rate'!$B$4:$C$8,2,0)*L1280),0)</f>
        <v>1.6588077949997728</v>
      </c>
    </row>
    <row r="1281" spans="1:14" x14ac:dyDescent="0.75">
      <c r="A1281" s="72" t="s">
        <v>224</v>
      </c>
      <c r="B1281" s="69" t="s">
        <v>36</v>
      </c>
      <c r="C1281" s="69" t="s">
        <v>7214</v>
      </c>
      <c r="D1281" s="69" t="s">
        <v>38</v>
      </c>
      <c r="E1281" s="69" t="s">
        <v>53</v>
      </c>
      <c r="F1281" s="69" t="s">
        <v>7213</v>
      </c>
      <c r="G1281" s="69" t="s">
        <v>129</v>
      </c>
      <c r="H1281" s="69" t="s">
        <v>130</v>
      </c>
      <c r="I1281" s="69" t="s">
        <v>127</v>
      </c>
      <c r="J1281" s="69" t="s">
        <v>128</v>
      </c>
      <c r="K1281" s="70">
        <v>144</v>
      </c>
      <c r="L1281" s="70">
        <v>144</v>
      </c>
      <c r="M1281" s="71" t="str">
        <f>VLOOKUP(A1281,'Item Master'!$A:$D,4,0)</f>
        <v>RK</v>
      </c>
      <c r="N1281" s="71">
        <f>IFERROR((VLOOKUP(M1281,'UK Freight Rate'!$B$4:$C$8,2,0)*L1281),0)</f>
        <v>14.929270154997955</v>
      </c>
    </row>
    <row r="1282" spans="1:14" x14ac:dyDescent="0.75">
      <c r="A1282" s="72" t="s">
        <v>224</v>
      </c>
      <c r="B1282" s="69" t="s">
        <v>36</v>
      </c>
      <c r="C1282" s="69" t="s">
        <v>7208</v>
      </c>
      <c r="D1282" s="69" t="s">
        <v>38</v>
      </c>
      <c r="E1282" s="69" t="s">
        <v>53</v>
      </c>
      <c r="F1282" s="69" t="s">
        <v>7207</v>
      </c>
      <c r="G1282" s="69" t="s">
        <v>153</v>
      </c>
      <c r="H1282" s="69" t="s">
        <v>154</v>
      </c>
      <c r="I1282" s="69" t="s">
        <v>127</v>
      </c>
      <c r="J1282" s="69" t="s">
        <v>128</v>
      </c>
      <c r="K1282" s="70">
        <v>24</v>
      </c>
      <c r="L1282" s="70">
        <v>24</v>
      </c>
      <c r="M1282" s="71" t="str">
        <f>VLOOKUP(A1282,'Item Master'!$A:$D,4,0)</f>
        <v>RK</v>
      </c>
      <c r="N1282" s="71">
        <f>IFERROR((VLOOKUP(M1282,'UK Freight Rate'!$B$4:$C$8,2,0)*L1282),0)</f>
        <v>2.4882116924996591</v>
      </c>
    </row>
    <row r="1283" spans="1:14" x14ac:dyDescent="0.75">
      <c r="A1283" s="72" t="s">
        <v>224</v>
      </c>
      <c r="B1283" s="69" t="s">
        <v>36</v>
      </c>
      <c r="C1283" s="69" t="s">
        <v>7206</v>
      </c>
      <c r="D1283" s="69" t="s">
        <v>38</v>
      </c>
      <c r="E1283" s="69" t="s">
        <v>53</v>
      </c>
      <c r="F1283" s="69" t="s">
        <v>7205</v>
      </c>
      <c r="G1283" s="69" t="s">
        <v>7204</v>
      </c>
      <c r="H1283" s="69" t="s">
        <v>7203</v>
      </c>
      <c r="I1283" s="69" t="s">
        <v>127</v>
      </c>
      <c r="J1283" s="69" t="s">
        <v>128</v>
      </c>
      <c r="K1283" s="70">
        <v>8</v>
      </c>
      <c r="L1283" s="70">
        <v>8</v>
      </c>
      <c r="M1283" s="71" t="str">
        <f>VLOOKUP(A1283,'Item Master'!$A:$D,4,0)</f>
        <v>RK</v>
      </c>
      <c r="N1283" s="71">
        <f>IFERROR((VLOOKUP(M1283,'UK Freight Rate'!$B$4:$C$8,2,0)*L1283),0)</f>
        <v>0.82940389749988641</v>
      </c>
    </row>
    <row r="1284" spans="1:14" x14ac:dyDescent="0.75">
      <c r="A1284" s="72" t="s">
        <v>224</v>
      </c>
      <c r="B1284" s="69" t="s">
        <v>36</v>
      </c>
      <c r="C1284" s="69" t="s">
        <v>7202</v>
      </c>
      <c r="D1284" s="69" t="s">
        <v>38</v>
      </c>
      <c r="E1284" s="69" t="s">
        <v>53</v>
      </c>
      <c r="F1284" s="69" t="s">
        <v>7201</v>
      </c>
      <c r="G1284" s="69" t="s">
        <v>7200</v>
      </c>
      <c r="H1284" s="69" t="s">
        <v>7199</v>
      </c>
      <c r="I1284" s="69" t="s">
        <v>127</v>
      </c>
      <c r="J1284" s="69" t="s">
        <v>128</v>
      </c>
      <c r="K1284" s="70">
        <v>56</v>
      </c>
      <c r="L1284" s="70">
        <v>56</v>
      </c>
      <c r="M1284" s="71" t="str">
        <f>VLOOKUP(A1284,'Item Master'!$A:$D,4,0)</f>
        <v>RK</v>
      </c>
      <c r="N1284" s="71">
        <f>IFERROR((VLOOKUP(M1284,'UK Freight Rate'!$B$4:$C$8,2,0)*L1284),0)</f>
        <v>5.8058272824992052</v>
      </c>
    </row>
    <row r="1285" spans="1:14" x14ac:dyDescent="0.75">
      <c r="A1285" s="72" t="s">
        <v>224</v>
      </c>
      <c r="B1285" s="69" t="s">
        <v>36</v>
      </c>
      <c r="C1285" s="69" t="s">
        <v>7198</v>
      </c>
      <c r="D1285" s="69" t="s">
        <v>38</v>
      </c>
      <c r="E1285" s="69" t="s">
        <v>53</v>
      </c>
      <c r="F1285" s="69" t="s">
        <v>7197</v>
      </c>
      <c r="G1285" s="69" t="s">
        <v>7196</v>
      </c>
      <c r="H1285" s="69" t="s">
        <v>7195</v>
      </c>
      <c r="I1285" s="69" t="s">
        <v>127</v>
      </c>
      <c r="J1285" s="69" t="s">
        <v>128</v>
      </c>
      <c r="K1285" s="70">
        <v>96</v>
      </c>
      <c r="L1285" s="70">
        <v>96</v>
      </c>
      <c r="M1285" s="71" t="str">
        <f>VLOOKUP(A1285,'Item Master'!$A:$D,4,0)</f>
        <v>RK</v>
      </c>
      <c r="N1285" s="71">
        <f>IFERROR((VLOOKUP(M1285,'UK Freight Rate'!$B$4:$C$8,2,0)*L1285),0)</f>
        <v>9.9528467699986365</v>
      </c>
    </row>
    <row r="1286" spans="1:14" x14ac:dyDescent="0.75">
      <c r="A1286" s="72" t="s">
        <v>224</v>
      </c>
      <c r="B1286" s="69" t="s">
        <v>36</v>
      </c>
      <c r="C1286" s="69" t="s">
        <v>7194</v>
      </c>
      <c r="D1286" s="69" t="s">
        <v>38</v>
      </c>
      <c r="E1286" s="69" t="s">
        <v>53</v>
      </c>
      <c r="F1286" s="69" t="s">
        <v>7193</v>
      </c>
      <c r="G1286" s="69" t="s">
        <v>7192</v>
      </c>
      <c r="H1286" s="69" t="s">
        <v>7191</v>
      </c>
      <c r="I1286" s="69" t="s">
        <v>127</v>
      </c>
      <c r="J1286" s="69" t="s">
        <v>128</v>
      </c>
      <c r="K1286" s="70">
        <v>8</v>
      </c>
      <c r="L1286" s="70">
        <v>8</v>
      </c>
      <c r="M1286" s="71" t="str">
        <f>VLOOKUP(A1286,'Item Master'!$A:$D,4,0)</f>
        <v>RK</v>
      </c>
      <c r="N1286" s="71">
        <f>IFERROR((VLOOKUP(M1286,'UK Freight Rate'!$B$4:$C$8,2,0)*L1286),0)</f>
        <v>0.82940389749988641</v>
      </c>
    </row>
    <row r="1287" spans="1:14" x14ac:dyDescent="0.75">
      <c r="A1287" s="72" t="s">
        <v>224</v>
      </c>
      <c r="B1287" s="69" t="s">
        <v>36</v>
      </c>
      <c r="C1287" s="69" t="s">
        <v>7190</v>
      </c>
      <c r="D1287" s="69" t="s">
        <v>38</v>
      </c>
      <c r="E1287" s="69" t="s">
        <v>53</v>
      </c>
      <c r="F1287" s="69" t="s">
        <v>7189</v>
      </c>
      <c r="G1287" s="69" t="s">
        <v>177</v>
      </c>
      <c r="H1287" s="69" t="s">
        <v>178</v>
      </c>
      <c r="I1287" s="69" t="s">
        <v>127</v>
      </c>
      <c r="J1287" s="69" t="s">
        <v>128</v>
      </c>
      <c r="K1287" s="70">
        <v>16</v>
      </c>
      <c r="L1287" s="70">
        <v>16</v>
      </c>
      <c r="M1287" s="71" t="str">
        <f>VLOOKUP(A1287,'Item Master'!$A:$D,4,0)</f>
        <v>RK</v>
      </c>
      <c r="N1287" s="71">
        <f>IFERROR((VLOOKUP(M1287,'UK Freight Rate'!$B$4:$C$8,2,0)*L1287),0)</f>
        <v>1.6588077949997728</v>
      </c>
    </row>
    <row r="1288" spans="1:14" x14ac:dyDescent="0.75">
      <c r="A1288" s="72" t="s">
        <v>224</v>
      </c>
      <c r="B1288" s="69" t="s">
        <v>36</v>
      </c>
      <c r="C1288" s="69" t="s">
        <v>7188</v>
      </c>
      <c r="D1288" s="69" t="s">
        <v>38</v>
      </c>
      <c r="E1288" s="69" t="s">
        <v>53</v>
      </c>
      <c r="F1288" s="69" t="s">
        <v>7187</v>
      </c>
      <c r="G1288" s="69" t="s">
        <v>7186</v>
      </c>
      <c r="H1288" s="69" t="s">
        <v>7185</v>
      </c>
      <c r="I1288" s="69" t="s">
        <v>127</v>
      </c>
      <c r="J1288" s="69" t="s">
        <v>128</v>
      </c>
      <c r="K1288" s="70">
        <v>16</v>
      </c>
      <c r="L1288" s="70">
        <v>16</v>
      </c>
      <c r="M1288" s="71" t="str">
        <f>VLOOKUP(A1288,'Item Master'!$A:$D,4,0)</f>
        <v>RK</v>
      </c>
      <c r="N1288" s="71">
        <f>IFERROR((VLOOKUP(M1288,'UK Freight Rate'!$B$4:$C$8,2,0)*L1288),0)</f>
        <v>1.6588077949997728</v>
      </c>
    </row>
    <row r="1289" spans="1:14" x14ac:dyDescent="0.75">
      <c r="A1289" s="72" t="s">
        <v>224</v>
      </c>
      <c r="B1289" s="69" t="s">
        <v>36</v>
      </c>
      <c r="C1289" s="69" t="s">
        <v>7184</v>
      </c>
      <c r="D1289" s="69" t="s">
        <v>38</v>
      </c>
      <c r="E1289" s="69" t="s">
        <v>53</v>
      </c>
      <c r="F1289" s="69" t="s">
        <v>7183</v>
      </c>
      <c r="G1289" s="69" t="s">
        <v>4695</v>
      </c>
      <c r="H1289" s="69" t="s">
        <v>4694</v>
      </c>
      <c r="I1289" s="69" t="s">
        <v>127</v>
      </c>
      <c r="J1289" s="69" t="s">
        <v>128</v>
      </c>
      <c r="K1289" s="70">
        <v>8</v>
      </c>
      <c r="L1289" s="70">
        <v>8</v>
      </c>
      <c r="M1289" s="71" t="str">
        <f>VLOOKUP(A1289,'Item Master'!$A:$D,4,0)</f>
        <v>RK</v>
      </c>
      <c r="N1289" s="71">
        <f>IFERROR((VLOOKUP(M1289,'UK Freight Rate'!$B$4:$C$8,2,0)*L1289),0)</f>
        <v>0.82940389749988641</v>
      </c>
    </row>
    <row r="1290" spans="1:14" x14ac:dyDescent="0.75">
      <c r="A1290" s="72" t="s">
        <v>224</v>
      </c>
      <c r="B1290" s="69" t="s">
        <v>36</v>
      </c>
      <c r="C1290" s="69" t="s">
        <v>7182</v>
      </c>
      <c r="D1290" s="69" t="s">
        <v>38</v>
      </c>
      <c r="E1290" s="69" t="s">
        <v>53</v>
      </c>
      <c r="F1290" s="69" t="s">
        <v>7181</v>
      </c>
      <c r="G1290" s="69" t="s">
        <v>7180</v>
      </c>
      <c r="H1290" s="69" t="s">
        <v>7179</v>
      </c>
      <c r="I1290" s="69" t="s">
        <v>127</v>
      </c>
      <c r="J1290" s="69" t="s">
        <v>128</v>
      </c>
      <c r="K1290" s="70">
        <v>8</v>
      </c>
      <c r="L1290" s="70">
        <v>8</v>
      </c>
      <c r="M1290" s="71" t="str">
        <f>VLOOKUP(A1290,'Item Master'!$A:$D,4,0)</f>
        <v>RK</v>
      </c>
      <c r="N1290" s="71">
        <f>IFERROR((VLOOKUP(M1290,'UK Freight Rate'!$B$4:$C$8,2,0)*L1290),0)</f>
        <v>0.82940389749988641</v>
      </c>
    </row>
    <row r="1291" spans="1:14" x14ac:dyDescent="0.75">
      <c r="A1291" s="72" t="s">
        <v>224</v>
      </c>
      <c r="B1291" s="69" t="s">
        <v>36</v>
      </c>
      <c r="C1291" s="69" t="s">
        <v>7178</v>
      </c>
      <c r="D1291" s="69" t="s">
        <v>38</v>
      </c>
      <c r="E1291" s="69" t="s">
        <v>53</v>
      </c>
      <c r="F1291" s="69" t="s">
        <v>7177</v>
      </c>
      <c r="G1291" s="69" t="s">
        <v>7176</v>
      </c>
      <c r="H1291" s="69" t="s">
        <v>7175</v>
      </c>
      <c r="I1291" s="69" t="s">
        <v>127</v>
      </c>
      <c r="J1291" s="69" t="s">
        <v>128</v>
      </c>
      <c r="K1291" s="70">
        <v>8</v>
      </c>
      <c r="L1291" s="70">
        <v>8</v>
      </c>
      <c r="M1291" s="71" t="str">
        <f>VLOOKUP(A1291,'Item Master'!$A:$D,4,0)</f>
        <v>RK</v>
      </c>
      <c r="N1291" s="71">
        <f>IFERROR((VLOOKUP(M1291,'UK Freight Rate'!$B$4:$C$8,2,0)*L1291),0)</f>
        <v>0.82940389749988641</v>
      </c>
    </row>
    <row r="1292" spans="1:14" x14ac:dyDescent="0.75">
      <c r="A1292" s="72" t="s">
        <v>224</v>
      </c>
      <c r="B1292" s="69" t="s">
        <v>36</v>
      </c>
      <c r="C1292" s="69" t="s">
        <v>7174</v>
      </c>
      <c r="D1292" s="69" t="s">
        <v>38</v>
      </c>
      <c r="E1292" s="69" t="s">
        <v>53</v>
      </c>
      <c r="F1292" s="69" t="s">
        <v>7173</v>
      </c>
      <c r="G1292" s="69" t="s">
        <v>7172</v>
      </c>
      <c r="H1292" s="69" t="s">
        <v>7171</v>
      </c>
      <c r="I1292" s="69" t="s">
        <v>127</v>
      </c>
      <c r="J1292" s="69" t="s">
        <v>128</v>
      </c>
      <c r="K1292" s="70">
        <v>8</v>
      </c>
      <c r="L1292" s="70">
        <v>8</v>
      </c>
      <c r="M1292" s="71" t="str">
        <f>VLOOKUP(A1292,'Item Master'!$A:$D,4,0)</f>
        <v>RK</v>
      </c>
      <c r="N1292" s="71">
        <f>IFERROR((VLOOKUP(M1292,'UK Freight Rate'!$B$4:$C$8,2,0)*L1292),0)</f>
        <v>0.82940389749988641</v>
      </c>
    </row>
    <row r="1293" spans="1:14" x14ac:dyDescent="0.75">
      <c r="A1293" s="72" t="s">
        <v>224</v>
      </c>
      <c r="B1293" s="69" t="s">
        <v>36</v>
      </c>
      <c r="C1293" s="69" t="s">
        <v>7170</v>
      </c>
      <c r="D1293" s="69" t="s">
        <v>38</v>
      </c>
      <c r="E1293" s="69" t="s">
        <v>53</v>
      </c>
      <c r="F1293" s="69" t="s">
        <v>7169</v>
      </c>
      <c r="G1293" s="69" t="s">
        <v>7168</v>
      </c>
      <c r="H1293" s="69" t="s">
        <v>7167</v>
      </c>
      <c r="I1293" s="69" t="s">
        <v>127</v>
      </c>
      <c r="J1293" s="69" t="s">
        <v>128</v>
      </c>
      <c r="K1293" s="70">
        <v>8</v>
      </c>
      <c r="L1293" s="70">
        <v>8</v>
      </c>
      <c r="M1293" s="71" t="str">
        <f>VLOOKUP(A1293,'Item Master'!$A:$D,4,0)</f>
        <v>RK</v>
      </c>
      <c r="N1293" s="71">
        <f>IFERROR((VLOOKUP(M1293,'UK Freight Rate'!$B$4:$C$8,2,0)*L1293),0)</f>
        <v>0.82940389749988641</v>
      </c>
    </row>
    <row r="1294" spans="1:14" x14ac:dyDescent="0.75">
      <c r="A1294" s="72" t="s">
        <v>224</v>
      </c>
      <c r="B1294" s="69" t="s">
        <v>36</v>
      </c>
      <c r="C1294" s="69" t="s">
        <v>7166</v>
      </c>
      <c r="D1294" s="69" t="s">
        <v>38</v>
      </c>
      <c r="E1294" s="69" t="s">
        <v>53</v>
      </c>
      <c r="F1294" s="69" t="s">
        <v>7165</v>
      </c>
      <c r="G1294" s="69" t="s">
        <v>216</v>
      </c>
      <c r="H1294" s="69" t="s">
        <v>217</v>
      </c>
      <c r="I1294" s="69" t="s">
        <v>127</v>
      </c>
      <c r="J1294" s="69" t="s">
        <v>128</v>
      </c>
      <c r="K1294" s="70">
        <v>8</v>
      </c>
      <c r="L1294" s="70">
        <v>8</v>
      </c>
      <c r="M1294" s="71" t="str">
        <f>VLOOKUP(A1294,'Item Master'!$A:$D,4,0)</f>
        <v>RK</v>
      </c>
      <c r="N1294" s="71">
        <f>IFERROR((VLOOKUP(M1294,'UK Freight Rate'!$B$4:$C$8,2,0)*L1294),0)</f>
        <v>0.82940389749988641</v>
      </c>
    </row>
    <row r="1295" spans="1:14" x14ac:dyDescent="0.75">
      <c r="A1295" s="72" t="s">
        <v>224</v>
      </c>
      <c r="B1295" s="69" t="s">
        <v>36</v>
      </c>
      <c r="C1295" s="69" t="s">
        <v>7164</v>
      </c>
      <c r="D1295" s="69" t="s">
        <v>38</v>
      </c>
      <c r="E1295" s="69" t="s">
        <v>53</v>
      </c>
      <c r="F1295" s="69" t="s">
        <v>7163</v>
      </c>
      <c r="G1295" s="69" t="s">
        <v>153</v>
      </c>
      <c r="H1295" s="69" t="s">
        <v>154</v>
      </c>
      <c r="I1295" s="69" t="s">
        <v>127</v>
      </c>
      <c r="J1295" s="69" t="s">
        <v>128</v>
      </c>
      <c r="K1295" s="70">
        <v>16</v>
      </c>
      <c r="L1295" s="70">
        <v>16</v>
      </c>
      <c r="M1295" s="71" t="str">
        <f>VLOOKUP(A1295,'Item Master'!$A:$D,4,0)</f>
        <v>RK</v>
      </c>
      <c r="N1295" s="71">
        <f>IFERROR((VLOOKUP(M1295,'UK Freight Rate'!$B$4:$C$8,2,0)*L1295),0)</f>
        <v>1.6588077949997728</v>
      </c>
    </row>
    <row r="1296" spans="1:14" x14ac:dyDescent="0.75">
      <c r="A1296" s="72" t="s">
        <v>224</v>
      </c>
      <c r="B1296" s="69" t="s">
        <v>36</v>
      </c>
      <c r="C1296" s="69" t="s">
        <v>7162</v>
      </c>
      <c r="D1296" s="69" t="s">
        <v>38</v>
      </c>
      <c r="E1296" s="69" t="s">
        <v>53</v>
      </c>
      <c r="F1296" s="69" t="s">
        <v>7161</v>
      </c>
      <c r="G1296" s="69" t="s">
        <v>4784</v>
      </c>
      <c r="H1296" s="69" t="s">
        <v>4783</v>
      </c>
      <c r="I1296" s="69" t="s">
        <v>127</v>
      </c>
      <c r="J1296" s="69" t="s">
        <v>128</v>
      </c>
      <c r="K1296" s="70">
        <v>16</v>
      </c>
      <c r="L1296" s="70">
        <v>16</v>
      </c>
      <c r="M1296" s="71" t="str">
        <f>VLOOKUP(A1296,'Item Master'!$A:$D,4,0)</f>
        <v>RK</v>
      </c>
      <c r="N1296" s="71">
        <f>IFERROR((VLOOKUP(M1296,'UK Freight Rate'!$B$4:$C$8,2,0)*L1296),0)</f>
        <v>1.6588077949997728</v>
      </c>
    </row>
    <row r="1297" spans="1:14" x14ac:dyDescent="0.75">
      <c r="A1297" s="72" t="s">
        <v>224</v>
      </c>
      <c r="B1297" s="69" t="s">
        <v>36</v>
      </c>
      <c r="C1297" s="69" t="s">
        <v>7160</v>
      </c>
      <c r="D1297" s="69" t="s">
        <v>38</v>
      </c>
      <c r="E1297" s="69" t="s">
        <v>53</v>
      </c>
      <c r="F1297" s="69" t="s">
        <v>7159</v>
      </c>
      <c r="G1297" s="69" t="s">
        <v>165</v>
      </c>
      <c r="H1297" s="69" t="s">
        <v>166</v>
      </c>
      <c r="I1297" s="69" t="s">
        <v>127</v>
      </c>
      <c r="J1297" s="69" t="s">
        <v>128</v>
      </c>
      <c r="K1297" s="70">
        <v>40</v>
      </c>
      <c r="L1297" s="70">
        <v>40</v>
      </c>
      <c r="M1297" s="71" t="str">
        <f>VLOOKUP(A1297,'Item Master'!$A:$D,4,0)</f>
        <v>RK</v>
      </c>
      <c r="N1297" s="71">
        <f>IFERROR((VLOOKUP(M1297,'UK Freight Rate'!$B$4:$C$8,2,0)*L1297),0)</f>
        <v>4.1470194874994322</v>
      </c>
    </row>
    <row r="1298" spans="1:14" x14ac:dyDescent="0.75">
      <c r="A1298" s="72" t="s">
        <v>224</v>
      </c>
      <c r="B1298" s="69" t="s">
        <v>36</v>
      </c>
      <c r="C1298" s="69" t="s">
        <v>7158</v>
      </c>
      <c r="D1298" s="69" t="s">
        <v>38</v>
      </c>
      <c r="E1298" s="69" t="s">
        <v>53</v>
      </c>
      <c r="F1298" s="69" t="s">
        <v>7157</v>
      </c>
      <c r="G1298" s="69" t="s">
        <v>7156</v>
      </c>
      <c r="H1298" s="69" t="s">
        <v>7155</v>
      </c>
      <c r="I1298" s="69" t="s">
        <v>127</v>
      </c>
      <c r="J1298" s="69" t="s">
        <v>128</v>
      </c>
      <c r="K1298" s="70">
        <v>8</v>
      </c>
      <c r="L1298" s="70">
        <v>8</v>
      </c>
      <c r="M1298" s="71" t="str">
        <f>VLOOKUP(A1298,'Item Master'!$A:$D,4,0)</f>
        <v>RK</v>
      </c>
      <c r="N1298" s="71">
        <f>IFERROR((VLOOKUP(M1298,'UK Freight Rate'!$B$4:$C$8,2,0)*L1298),0)</f>
        <v>0.82940389749988641</v>
      </c>
    </row>
    <row r="1299" spans="1:14" x14ac:dyDescent="0.75">
      <c r="A1299" s="72" t="s">
        <v>224</v>
      </c>
      <c r="B1299" s="69" t="s">
        <v>36</v>
      </c>
      <c r="C1299" s="69" t="s">
        <v>7154</v>
      </c>
      <c r="D1299" s="69" t="s">
        <v>38</v>
      </c>
      <c r="E1299" s="69" t="s">
        <v>53</v>
      </c>
      <c r="F1299" s="69" t="s">
        <v>7153</v>
      </c>
      <c r="G1299" s="69" t="s">
        <v>4449</v>
      </c>
      <c r="H1299" s="69" t="s">
        <v>4448</v>
      </c>
      <c r="I1299" s="69" t="s">
        <v>127</v>
      </c>
      <c r="J1299" s="69" t="s">
        <v>128</v>
      </c>
      <c r="K1299" s="70">
        <v>16</v>
      </c>
      <c r="L1299" s="70">
        <v>16</v>
      </c>
      <c r="M1299" s="71" t="str">
        <f>VLOOKUP(A1299,'Item Master'!$A:$D,4,0)</f>
        <v>RK</v>
      </c>
      <c r="N1299" s="71">
        <f>IFERROR((VLOOKUP(M1299,'UK Freight Rate'!$B$4:$C$8,2,0)*L1299),0)</f>
        <v>1.6588077949997728</v>
      </c>
    </row>
    <row r="1300" spans="1:14" x14ac:dyDescent="0.75">
      <c r="A1300" s="72" t="s">
        <v>224</v>
      </c>
      <c r="B1300" s="69" t="s">
        <v>36</v>
      </c>
      <c r="C1300" s="69" t="s">
        <v>7148</v>
      </c>
      <c r="D1300" s="69" t="s">
        <v>38</v>
      </c>
      <c r="E1300" s="69" t="s">
        <v>53</v>
      </c>
      <c r="F1300" s="69" t="s">
        <v>7147</v>
      </c>
      <c r="G1300" s="69" t="s">
        <v>4760</v>
      </c>
      <c r="H1300" s="69" t="s">
        <v>4759</v>
      </c>
      <c r="I1300" s="69" t="s">
        <v>127</v>
      </c>
      <c r="J1300" s="69" t="s">
        <v>128</v>
      </c>
      <c r="K1300" s="70">
        <v>104</v>
      </c>
      <c r="L1300" s="70">
        <v>104</v>
      </c>
      <c r="M1300" s="71" t="str">
        <f>VLOOKUP(A1300,'Item Master'!$A:$D,4,0)</f>
        <v>RK</v>
      </c>
      <c r="N1300" s="71">
        <f>IFERROR((VLOOKUP(M1300,'UK Freight Rate'!$B$4:$C$8,2,0)*L1300),0)</f>
        <v>10.782250667498523</v>
      </c>
    </row>
    <row r="1301" spans="1:14" x14ac:dyDescent="0.75">
      <c r="A1301" s="72" t="s">
        <v>224</v>
      </c>
      <c r="B1301" s="69" t="s">
        <v>36</v>
      </c>
      <c r="C1301" s="69" t="s">
        <v>7144</v>
      </c>
      <c r="D1301" s="69" t="s">
        <v>38</v>
      </c>
      <c r="E1301" s="69" t="s">
        <v>53</v>
      </c>
      <c r="F1301" s="69" t="s">
        <v>7143</v>
      </c>
      <c r="G1301" s="69" t="s">
        <v>6930</v>
      </c>
      <c r="H1301" s="69" t="s">
        <v>6929</v>
      </c>
      <c r="I1301" s="69" t="s">
        <v>127</v>
      </c>
      <c r="J1301" s="69" t="s">
        <v>128</v>
      </c>
      <c r="K1301" s="70">
        <v>24</v>
      </c>
      <c r="L1301" s="70">
        <v>24</v>
      </c>
      <c r="M1301" s="71" t="str">
        <f>VLOOKUP(A1301,'Item Master'!$A:$D,4,0)</f>
        <v>RK</v>
      </c>
      <c r="N1301" s="71">
        <f>IFERROR((VLOOKUP(M1301,'UK Freight Rate'!$B$4:$C$8,2,0)*L1301),0)</f>
        <v>2.4882116924996591</v>
      </c>
    </row>
    <row r="1302" spans="1:14" x14ac:dyDescent="0.75">
      <c r="A1302" s="72" t="s">
        <v>224</v>
      </c>
      <c r="B1302" s="69" t="s">
        <v>36</v>
      </c>
      <c r="C1302" s="69" t="s">
        <v>8031</v>
      </c>
      <c r="D1302" s="69" t="s">
        <v>38</v>
      </c>
      <c r="E1302" s="69" t="s">
        <v>53</v>
      </c>
      <c r="F1302" s="69" t="s">
        <v>8030</v>
      </c>
      <c r="G1302" s="69" t="s">
        <v>149</v>
      </c>
      <c r="H1302" s="69" t="s">
        <v>150</v>
      </c>
      <c r="I1302" s="69" t="s">
        <v>127</v>
      </c>
      <c r="J1302" s="69" t="s">
        <v>128</v>
      </c>
      <c r="K1302" s="70">
        <v>16</v>
      </c>
      <c r="L1302" s="70">
        <v>16</v>
      </c>
      <c r="M1302" s="71" t="str">
        <f>VLOOKUP(A1302,'Item Master'!$A:$D,4,0)</f>
        <v>RK</v>
      </c>
      <c r="N1302" s="71">
        <f>IFERROR((VLOOKUP(M1302,'UK Freight Rate'!$B$4:$C$8,2,0)*L1302),0)</f>
        <v>1.6588077949997728</v>
      </c>
    </row>
    <row r="1303" spans="1:14" x14ac:dyDescent="0.75">
      <c r="A1303" s="72" t="s">
        <v>224</v>
      </c>
      <c r="B1303" s="69" t="s">
        <v>36</v>
      </c>
      <c r="C1303" s="69" t="s">
        <v>7142</v>
      </c>
      <c r="D1303" s="69" t="s">
        <v>38</v>
      </c>
      <c r="E1303" s="69" t="s">
        <v>53</v>
      </c>
      <c r="F1303" s="69" t="s">
        <v>7141</v>
      </c>
      <c r="G1303" s="69" t="s">
        <v>4648</v>
      </c>
      <c r="H1303" s="69" t="s">
        <v>4647</v>
      </c>
      <c r="I1303" s="69" t="s">
        <v>127</v>
      </c>
      <c r="J1303" s="69" t="s">
        <v>128</v>
      </c>
      <c r="K1303" s="70">
        <v>80</v>
      </c>
      <c r="L1303" s="70">
        <v>80</v>
      </c>
      <c r="M1303" s="71" t="str">
        <f>VLOOKUP(A1303,'Item Master'!$A:$D,4,0)</f>
        <v>RK</v>
      </c>
      <c r="N1303" s="71">
        <f>IFERROR((VLOOKUP(M1303,'UK Freight Rate'!$B$4:$C$8,2,0)*L1303),0)</f>
        <v>8.2940389749988643</v>
      </c>
    </row>
    <row r="1304" spans="1:14" x14ac:dyDescent="0.75">
      <c r="A1304" s="72" t="s">
        <v>224</v>
      </c>
      <c r="B1304" s="69" t="s">
        <v>36</v>
      </c>
      <c r="C1304" s="69" t="s">
        <v>8029</v>
      </c>
      <c r="D1304" s="69" t="s">
        <v>38</v>
      </c>
      <c r="E1304" s="69" t="s">
        <v>53</v>
      </c>
      <c r="F1304" s="69" t="s">
        <v>8028</v>
      </c>
      <c r="G1304" s="69" t="s">
        <v>4459</v>
      </c>
      <c r="H1304" s="69" t="s">
        <v>4458</v>
      </c>
      <c r="I1304" s="69" t="s">
        <v>127</v>
      </c>
      <c r="J1304" s="69" t="s">
        <v>128</v>
      </c>
      <c r="K1304" s="70">
        <v>8</v>
      </c>
      <c r="L1304" s="70">
        <v>8</v>
      </c>
      <c r="M1304" s="71" t="str">
        <f>VLOOKUP(A1304,'Item Master'!$A:$D,4,0)</f>
        <v>RK</v>
      </c>
      <c r="N1304" s="71">
        <f>IFERROR((VLOOKUP(M1304,'UK Freight Rate'!$B$4:$C$8,2,0)*L1304),0)</f>
        <v>0.82940389749988641</v>
      </c>
    </row>
    <row r="1305" spans="1:14" x14ac:dyDescent="0.75">
      <c r="A1305" s="72" t="s">
        <v>224</v>
      </c>
      <c r="B1305" s="69" t="s">
        <v>36</v>
      </c>
      <c r="C1305" s="69" t="s">
        <v>7138</v>
      </c>
      <c r="D1305" s="69" t="s">
        <v>38</v>
      </c>
      <c r="E1305" s="69" t="s">
        <v>53</v>
      </c>
      <c r="F1305" s="69" t="s">
        <v>7137</v>
      </c>
      <c r="G1305" s="69" t="s">
        <v>7136</v>
      </c>
      <c r="H1305" s="69" t="s">
        <v>7135</v>
      </c>
      <c r="I1305" s="69" t="s">
        <v>127</v>
      </c>
      <c r="J1305" s="69" t="s">
        <v>128</v>
      </c>
      <c r="K1305" s="70">
        <v>8</v>
      </c>
      <c r="L1305" s="70">
        <v>8</v>
      </c>
      <c r="M1305" s="71" t="str">
        <f>VLOOKUP(A1305,'Item Master'!$A:$D,4,0)</f>
        <v>RK</v>
      </c>
      <c r="N1305" s="71">
        <f>IFERROR((VLOOKUP(M1305,'UK Freight Rate'!$B$4:$C$8,2,0)*L1305),0)</f>
        <v>0.82940389749988641</v>
      </c>
    </row>
    <row r="1306" spans="1:14" x14ac:dyDescent="0.75">
      <c r="A1306" s="72" t="s">
        <v>224</v>
      </c>
      <c r="B1306" s="69" t="s">
        <v>36</v>
      </c>
      <c r="C1306" s="69" t="s">
        <v>7134</v>
      </c>
      <c r="D1306" s="69" t="s">
        <v>38</v>
      </c>
      <c r="E1306" s="69" t="s">
        <v>53</v>
      </c>
      <c r="F1306" s="69" t="s">
        <v>7133</v>
      </c>
      <c r="G1306" s="69" t="s">
        <v>7132</v>
      </c>
      <c r="H1306" s="69" t="s">
        <v>7131</v>
      </c>
      <c r="I1306" s="69" t="s">
        <v>127</v>
      </c>
      <c r="J1306" s="69" t="s">
        <v>128</v>
      </c>
      <c r="K1306" s="70">
        <v>8</v>
      </c>
      <c r="L1306" s="70">
        <v>8</v>
      </c>
      <c r="M1306" s="71" t="str">
        <f>VLOOKUP(A1306,'Item Master'!$A:$D,4,0)</f>
        <v>RK</v>
      </c>
      <c r="N1306" s="71">
        <f>IFERROR((VLOOKUP(M1306,'UK Freight Rate'!$B$4:$C$8,2,0)*L1306),0)</f>
        <v>0.82940389749988641</v>
      </c>
    </row>
    <row r="1307" spans="1:14" x14ac:dyDescent="0.75">
      <c r="A1307" s="72" t="s">
        <v>224</v>
      </c>
      <c r="B1307" s="69" t="s">
        <v>36</v>
      </c>
      <c r="C1307" s="69" t="s">
        <v>7130</v>
      </c>
      <c r="D1307" s="69" t="s">
        <v>38</v>
      </c>
      <c r="E1307" s="69" t="s">
        <v>53</v>
      </c>
      <c r="F1307" s="69" t="s">
        <v>7129</v>
      </c>
      <c r="G1307" s="69" t="s">
        <v>7128</v>
      </c>
      <c r="H1307" s="69" t="s">
        <v>7127</v>
      </c>
      <c r="I1307" s="69" t="s">
        <v>127</v>
      </c>
      <c r="J1307" s="69" t="s">
        <v>128</v>
      </c>
      <c r="K1307" s="70">
        <v>24</v>
      </c>
      <c r="L1307" s="70">
        <v>24</v>
      </c>
      <c r="M1307" s="71" t="str">
        <f>VLOOKUP(A1307,'Item Master'!$A:$D,4,0)</f>
        <v>RK</v>
      </c>
      <c r="N1307" s="71">
        <f>IFERROR((VLOOKUP(M1307,'UK Freight Rate'!$B$4:$C$8,2,0)*L1307),0)</f>
        <v>2.4882116924996591</v>
      </c>
    </row>
    <row r="1308" spans="1:14" x14ac:dyDescent="0.75">
      <c r="A1308" s="72" t="s">
        <v>224</v>
      </c>
      <c r="B1308" s="69" t="s">
        <v>65</v>
      </c>
      <c r="C1308" s="69" t="s">
        <v>4549</v>
      </c>
      <c r="D1308" s="69" t="s">
        <v>38</v>
      </c>
      <c r="E1308" s="69" t="s">
        <v>53</v>
      </c>
      <c r="F1308" s="69" t="s">
        <v>4548</v>
      </c>
      <c r="G1308" s="69" t="s">
        <v>197</v>
      </c>
      <c r="H1308" s="69" t="s">
        <v>198</v>
      </c>
      <c r="I1308" s="69" t="s">
        <v>127</v>
      </c>
      <c r="J1308" s="69" t="s">
        <v>128</v>
      </c>
      <c r="K1308" s="70">
        <v>48</v>
      </c>
      <c r="L1308" s="70">
        <v>48</v>
      </c>
      <c r="M1308" s="71" t="str">
        <f>VLOOKUP(A1308,'Item Master'!$A:$D,4,0)</f>
        <v>RK</v>
      </c>
      <c r="N1308" s="71">
        <f>IFERROR((VLOOKUP(M1308,'UK Freight Rate'!$B$4:$C$8,2,0)*L1308),0)</f>
        <v>4.9764233849993182</v>
      </c>
    </row>
    <row r="1309" spans="1:14" x14ac:dyDescent="0.75">
      <c r="A1309" s="72" t="s">
        <v>224</v>
      </c>
      <c r="B1309" s="69" t="s">
        <v>65</v>
      </c>
      <c r="C1309" s="69" t="s">
        <v>7126</v>
      </c>
      <c r="D1309" s="69" t="s">
        <v>38</v>
      </c>
      <c r="E1309" s="69" t="s">
        <v>53</v>
      </c>
      <c r="F1309" s="69" t="s">
        <v>7125</v>
      </c>
      <c r="G1309" s="69" t="s">
        <v>197</v>
      </c>
      <c r="H1309" s="69" t="s">
        <v>198</v>
      </c>
      <c r="I1309" s="69" t="s">
        <v>127</v>
      </c>
      <c r="J1309" s="69" t="s">
        <v>128</v>
      </c>
      <c r="K1309" s="70">
        <v>1</v>
      </c>
      <c r="L1309" s="70">
        <v>1</v>
      </c>
      <c r="M1309" s="71" t="str">
        <f>VLOOKUP(A1309,'Item Master'!$A:$D,4,0)</f>
        <v>RK</v>
      </c>
      <c r="N1309" s="71">
        <f>IFERROR((VLOOKUP(M1309,'UK Freight Rate'!$B$4:$C$8,2,0)*L1309),0)</f>
        <v>0.1036754871874858</v>
      </c>
    </row>
    <row r="1310" spans="1:14" x14ac:dyDescent="0.75">
      <c r="A1310" s="72" t="s">
        <v>224</v>
      </c>
      <c r="B1310" s="69" t="s">
        <v>65</v>
      </c>
      <c r="C1310" s="69" t="s">
        <v>7124</v>
      </c>
      <c r="D1310" s="69" t="s">
        <v>38</v>
      </c>
      <c r="E1310" s="69" t="s">
        <v>53</v>
      </c>
      <c r="F1310" s="69" t="s">
        <v>7123</v>
      </c>
      <c r="G1310" s="69" t="s">
        <v>197</v>
      </c>
      <c r="H1310" s="69" t="s">
        <v>198</v>
      </c>
      <c r="I1310" s="69" t="s">
        <v>127</v>
      </c>
      <c r="J1310" s="69" t="s">
        <v>128</v>
      </c>
      <c r="K1310" s="70">
        <v>2</v>
      </c>
      <c r="L1310" s="70">
        <v>2</v>
      </c>
      <c r="M1310" s="71" t="str">
        <f>VLOOKUP(A1310,'Item Master'!$A:$D,4,0)</f>
        <v>RK</v>
      </c>
      <c r="N1310" s="71">
        <f>IFERROR((VLOOKUP(M1310,'UK Freight Rate'!$B$4:$C$8,2,0)*L1310),0)</f>
        <v>0.2073509743749716</v>
      </c>
    </row>
    <row r="1311" spans="1:14" x14ac:dyDescent="0.75">
      <c r="A1311" s="72" t="s">
        <v>224</v>
      </c>
      <c r="B1311" s="69" t="s">
        <v>65</v>
      </c>
      <c r="C1311" s="69" t="s">
        <v>7122</v>
      </c>
      <c r="D1311" s="69" t="s">
        <v>38</v>
      </c>
      <c r="E1311" s="69" t="s">
        <v>53</v>
      </c>
      <c r="F1311" s="69" t="s">
        <v>7121</v>
      </c>
      <c r="G1311" s="69" t="s">
        <v>197</v>
      </c>
      <c r="H1311" s="69" t="s">
        <v>198</v>
      </c>
      <c r="I1311" s="69" t="s">
        <v>127</v>
      </c>
      <c r="J1311" s="69" t="s">
        <v>128</v>
      </c>
      <c r="K1311" s="70">
        <v>10</v>
      </c>
      <c r="L1311" s="70">
        <v>10</v>
      </c>
      <c r="M1311" s="71" t="str">
        <f>VLOOKUP(A1311,'Item Master'!$A:$D,4,0)</f>
        <v>RK</v>
      </c>
      <c r="N1311" s="71">
        <f>IFERROR((VLOOKUP(M1311,'UK Freight Rate'!$B$4:$C$8,2,0)*L1311),0)</f>
        <v>1.036754871874858</v>
      </c>
    </row>
    <row r="1312" spans="1:14" x14ac:dyDescent="0.75">
      <c r="A1312" s="72" t="s">
        <v>224</v>
      </c>
      <c r="B1312" s="69" t="s">
        <v>65</v>
      </c>
      <c r="C1312" s="69" t="s">
        <v>7120</v>
      </c>
      <c r="D1312" s="69" t="s">
        <v>38</v>
      </c>
      <c r="E1312" s="69" t="s">
        <v>53</v>
      </c>
      <c r="F1312" s="69" t="s">
        <v>7119</v>
      </c>
      <c r="G1312" s="69" t="s">
        <v>197</v>
      </c>
      <c r="H1312" s="69" t="s">
        <v>198</v>
      </c>
      <c r="I1312" s="69" t="s">
        <v>127</v>
      </c>
      <c r="J1312" s="69" t="s">
        <v>128</v>
      </c>
      <c r="K1312" s="70">
        <v>15</v>
      </c>
      <c r="L1312" s="70">
        <v>15</v>
      </c>
      <c r="M1312" s="71" t="str">
        <f>VLOOKUP(A1312,'Item Master'!$A:$D,4,0)</f>
        <v>RK</v>
      </c>
      <c r="N1312" s="71">
        <f>IFERROR((VLOOKUP(M1312,'UK Freight Rate'!$B$4:$C$8,2,0)*L1312),0)</f>
        <v>1.555132307812287</v>
      </c>
    </row>
    <row r="1313" spans="1:14" x14ac:dyDescent="0.75">
      <c r="A1313" s="72" t="s">
        <v>224</v>
      </c>
      <c r="B1313" s="69" t="s">
        <v>65</v>
      </c>
      <c r="C1313" s="69" t="s">
        <v>8025</v>
      </c>
      <c r="D1313" s="69" t="s">
        <v>38</v>
      </c>
      <c r="E1313" s="69" t="s">
        <v>53</v>
      </c>
      <c r="F1313" s="69" t="s">
        <v>8024</v>
      </c>
      <c r="G1313" s="69" t="s">
        <v>197</v>
      </c>
      <c r="H1313" s="69" t="s">
        <v>198</v>
      </c>
      <c r="I1313" s="69" t="s">
        <v>127</v>
      </c>
      <c r="J1313" s="69" t="s">
        <v>128</v>
      </c>
      <c r="K1313" s="70">
        <v>1</v>
      </c>
      <c r="L1313" s="70">
        <v>1</v>
      </c>
      <c r="M1313" s="71" t="str">
        <f>VLOOKUP(A1313,'Item Master'!$A:$D,4,0)</f>
        <v>RK</v>
      </c>
      <c r="N1313" s="71">
        <f>IFERROR((VLOOKUP(M1313,'UK Freight Rate'!$B$4:$C$8,2,0)*L1313),0)</f>
        <v>0.1036754871874858</v>
      </c>
    </row>
    <row r="1314" spans="1:14" x14ac:dyDescent="0.75">
      <c r="A1314" s="72" t="s">
        <v>224</v>
      </c>
      <c r="B1314" s="69" t="s">
        <v>65</v>
      </c>
      <c r="C1314" s="69" t="s">
        <v>7114</v>
      </c>
      <c r="D1314" s="69" t="s">
        <v>38</v>
      </c>
      <c r="E1314" s="69" t="s">
        <v>53</v>
      </c>
      <c r="F1314" s="69" t="s">
        <v>7113</v>
      </c>
      <c r="G1314" s="69" t="s">
        <v>4695</v>
      </c>
      <c r="H1314" s="69" t="s">
        <v>4694</v>
      </c>
      <c r="I1314" s="69" t="s">
        <v>127</v>
      </c>
      <c r="J1314" s="69" t="s">
        <v>128</v>
      </c>
      <c r="K1314" s="70">
        <v>16</v>
      </c>
      <c r="L1314" s="70">
        <v>16</v>
      </c>
      <c r="M1314" s="71" t="str">
        <f>VLOOKUP(A1314,'Item Master'!$A:$D,4,0)</f>
        <v>RK</v>
      </c>
      <c r="N1314" s="71">
        <f>IFERROR((VLOOKUP(M1314,'UK Freight Rate'!$B$4:$C$8,2,0)*L1314),0)</f>
        <v>1.6588077949997728</v>
      </c>
    </row>
    <row r="1315" spans="1:14" x14ac:dyDescent="0.75">
      <c r="A1315" s="72" t="s">
        <v>224</v>
      </c>
      <c r="B1315" s="69" t="s">
        <v>65</v>
      </c>
      <c r="C1315" s="69" t="s">
        <v>7112</v>
      </c>
      <c r="D1315" s="69" t="s">
        <v>38</v>
      </c>
      <c r="E1315" s="69" t="s">
        <v>53</v>
      </c>
      <c r="F1315" s="69" t="s">
        <v>7111</v>
      </c>
      <c r="G1315" s="69" t="s">
        <v>197</v>
      </c>
      <c r="H1315" s="69" t="s">
        <v>198</v>
      </c>
      <c r="I1315" s="69" t="s">
        <v>127</v>
      </c>
      <c r="J1315" s="69" t="s">
        <v>128</v>
      </c>
      <c r="K1315" s="70">
        <v>8</v>
      </c>
      <c r="L1315" s="70">
        <v>8</v>
      </c>
      <c r="M1315" s="71" t="str">
        <f>VLOOKUP(A1315,'Item Master'!$A:$D,4,0)</f>
        <v>RK</v>
      </c>
      <c r="N1315" s="71">
        <f>IFERROR((VLOOKUP(M1315,'UK Freight Rate'!$B$4:$C$8,2,0)*L1315),0)</f>
        <v>0.82940389749988641</v>
      </c>
    </row>
    <row r="1316" spans="1:14" x14ac:dyDescent="0.75">
      <c r="A1316" s="72" t="s">
        <v>224</v>
      </c>
      <c r="B1316" s="69" t="s">
        <v>65</v>
      </c>
      <c r="C1316" s="69" t="s">
        <v>7108</v>
      </c>
      <c r="D1316" s="69" t="s">
        <v>38</v>
      </c>
      <c r="E1316" s="69" t="s">
        <v>53</v>
      </c>
      <c r="F1316" s="69" t="s">
        <v>7107</v>
      </c>
      <c r="G1316" s="69" t="s">
        <v>197</v>
      </c>
      <c r="H1316" s="69" t="s">
        <v>198</v>
      </c>
      <c r="I1316" s="69" t="s">
        <v>127</v>
      </c>
      <c r="J1316" s="69" t="s">
        <v>128</v>
      </c>
      <c r="K1316" s="70">
        <v>32</v>
      </c>
      <c r="L1316" s="70">
        <v>32</v>
      </c>
      <c r="M1316" s="71" t="str">
        <f>VLOOKUP(A1316,'Item Master'!$A:$D,4,0)</f>
        <v>RK</v>
      </c>
      <c r="N1316" s="71">
        <f>IFERROR((VLOOKUP(M1316,'UK Freight Rate'!$B$4:$C$8,2,0)*L1316),0)</f>
        <v>3.3176155899995456</v>
      </c>
    </row>
    <row r="1317" spans="1:14" x14ac:dyDescent="0.75">
      <c r="A1317" s="72" t="s">
        <v>224</v>
      </c>
      <c r="B1317" s="69" t="s">
        <v>65</v>
      </c>
      <c r="C1317" s="69" t="s">
        <v>7106</v>
      </c>
      <c r="D1317" s="69" t="s">
        <v>38</v>
      </c>
      <c r="E1317" s="69" t="s">
        <v>53</v>
      </c>
      <c r="F1317" s="69" t="s">
        <v>7105</v>
      </c>
      <c r="G1317" s="69" t="s">
        <v>7104</v>
      </c>
      <c r="H1317" s="69" t="s">
        <v>7103</v>
      </c>
      <c r="I1317" s="69" t="s">
        <v>127</v>
      </c>
      <c r="J1317" s="69" t="s">
        <v>128</v>
      </c>
      <c r="K1317" s="70">
        <v>1</v>
      </c>
      <c r="L1317" s="70">
        <v>1</v>
      </c>
      <c r="M1317" s="71" t="str">
        <f>VLOOKUP(A1317,'Item Master'!$A:$D,4,0)</f>
        <v>RK</v>
      </c>
      <c r="N1317" s="71">
        <f>IFERROR((VLOOKUP(M1317,'UK Freight Rate'!$B$4:$C$8,2,0)*L1317),0)</f>
        <v>0.1036754871874858</v>
      </c>
    </row>
    <row r="1318" spans="1:14" x14ac:dyDescent="0.75">
      <c r="A1318" s="72" t="s">
        <v>224</v>
      </c>
      <c r="B1318" s="69" t="s">
        <v>65</v>
      </c>
      <c r="C1318" s="69" t="s">
        <v>8116</v>
      </c>
      <c r="D1318" s="69" t="s">
        <v>38</v>
      </c>
      <c r="E1318" s="69" t="s">
        <v>53</v>
      </c>
      <c r="F1318" s="69" t="s">
        <v>8115</v>
      </c>
      <c r="G1318" s="69" t="s">
        <v>197</v>
      </c>
      <c r="H1318" s="69" t="s">
        <v>198</v>
      </c>
      <c r="I1318" s="69" t="s">
        <v>127</v>
      </c>
      <c r="J1318" s="69" t="s">
        <v>128</v>
      </c>
      <c r="K1318" s="70">
        <v>4</v>
      </c>
      <c r="L1318" s="70">
        <v>4</v>
      </c>
      <c r="M1318" s="71" t="str">
        <f>VLOOKUP(A1318,'Item Master'!$A:$D,4,0)</f>
        <v>RK</v>
      </c>
      <c r="N1318" s="71">
        <f>IFERROR((VLOOKUP(M1318,'UK Freight Rate'!$B$4:$C$8,2,0)*L1318),0)</f>
        <v>0.41470194874994321</v>
      </c>
    </row>
    <row r="1319" spans="1:14" x14ac:dyDescent="0.75">
      <c r="A1319" s="72" t="s">
        <v>224</v>
      </c>
      <c r="B1319" s="69" t="s">
        <v>65</v>
      </c>
      <c r="C1319" s="69" t="s">
        <v>7102</v>
      </c>
      <c r="D1319" s="69" t="s">
        <v>38</v>
      </c>
      <c r="E1319" s="69" t="s">
        <v>53</v>
      </c>
      <c r="F1319" s="69" t="s">
        <v>7101</v>
      </c>
      <c r="G1319" s="69" t="s">
        <v>197</v>
      </c>
      <c r="H1319" s="69" t="s">
        <v>198</v>
      </c>
      <c r="I1319" s="69" t="s">
        <v>127</v>
      </c>
      <c r="J1319" s="69" t="s">
        <v>128</v>
      </c>
      <c r="K1319" s="70">
        <v>4</v>
      </c>
      <c r="L1319" s="70">
        <v>4</v>
      </c>
      <c r="M1319" s="71" t="str">
        <f>VLOOKUP(A1319,'Item Master'!$A:$D,4,0)</f>
        <v>RK</v>
      </c>
      <c r="N1319" s="71">
        <f>IFERROR((VLOOKUP(M1319,'UK Freight Rate'!$B$4:$C$8,2,0)*L1319),0)</f>
        <v>0.41470194874994321</v>
      </c>
    </row>
    <row r="1320" spans="1:14" x14ac:dyDescent="0.75">
      <c r="A1320" s="72" t="s">
        <v>224</v>
      </c>
      <c r="B1320" s="69" t="s">
        <v>65</v>
      </c>
      <c r="C1320" s="69" t="s">
        <v>7100</v>
      </c>
      <c r="D1320" s="69" t="s">
        <v>38</v>
      </c>
      <c r="E1320" s="69" t="s">
        <v>53</v>
      </c>
      <c r="F1320" s="69" t="s">
        <v>7099</v>
      </c>
      <c r="G1320" s="69" t="s">
        <v>197</v>
      </c>
      <c r="H1320" s="69" t="s">
        <v>198</v>
      </c>
      <c r="I1320" s="69" t="s">
        <v>127</v>
      </c>
      <c r="J1320" s="69" t="s">
        <v>128</v>
      </c>
      <c r="K1320" s="70">
        <v>48</v>
      </c>
      <c r="L1320" s="70">
        <v>48</v>
      </c>
      <c r="M1320" s="71" t="str">
        <f>VLOOKUP(A1320,'Item Master'!$A:$D,4,0)</f>
        <v>RK</v>
      </c>
      <c r="N1320" s="71">
        <f>IFERROR((VLOOKUP(M1320,'UK Freight Rate'!$B$4:$C$8,2,0)*L1320),0)</f>
        <v>4.9764233849993182</v>
      </c>
    </row>
    <row r="1321" spans="1:14" x14ac:dyDescent="0.75">
      <c r="A1321" s="72" t="s">
        <v>224</v>
      </c>
      <c r="B1321" s="69" t="s">
        <v>65</v>
      </c>
      <c r="C1321" s="69" t="s">
        <v>7096</v>
      </c>
      <c r="D1321" s="69" t="s">
        <v>38</v>
      </c>
      <c r="E1321" s="69" t="s">
        <v>53</v>
      </c>
      <c r="F1321" s="69" t="s">
        <v>7095</v>
      </c>
      <c r="G1321" s="69" t="s">
        <v>7094</v>
      </c>
      <c r="H1321" s="69" t="s">
        <v>7093</v>
      </c>
      <c r="I1321" s="69" t="s">
        <v>127</v>
      </c>
      <c r="J1321" s="69" t="s">
        <v>128</v>
      </c>
      <c r="K1321" s="70">
        <v>2</v>
      </c>
      <c r="L1321" s="70">
        <v>2</v>
      </c>
      <c r="M1321" s="71" t="str">
        <f>VLOOKUP(A1321,'Item Master'!$A:$D,4,0)</f>
        <v>RK</v>
      </c>
      <c r="N1321" s="71">
        <f>IFERROR((VLOOKUP(M1321,'UK Freight Rate'!$B$4:$C$8,2,0)*L1321),0)</f>
        <v>0.2073509743749716</v>
      </c>
    </row>
    <row r="1322" spans="1:14" x14ac:dyDescent="0.75">
      <c r="A1322" s="72" t="s">
        <v>224</v>
      </c>
      <c r="B1322" s="69" t="s">
        <v>65</v>
      </c>
      <c r="C1322" s="69" t="s">
        <v>7092</v>
      </c>
      <c r="D1322" s="69" t="s">
        <v>38</v>
      </c>
      <c r="E1322" s="69" t="s">
        <v>53</v>
      </c>
      <c r="F1322" s="69" t="s">
        <v>7091</v>
      </c>
      <c r="G1322" s="69" t="s">
        <v>197</v>
      </c>
      <c r="H1322" s="69" t="s">
        <v>198</v>
      </c>
      <c r="I1322" s="69" t="s">
        <v>127</v>
      </c>
      <c r="J1322" s="69" t="s">
        <v>128</v>
      </c>
      <c r="K1322" s="70">
        <v>1</v>
      </c>
      <c r="L1322" s="70">
        <v>1</v>
      </c>
      <c r="M1322" s="71" t="str">
        <f>VLOOKUP(A1322,'Item Master'!$A:$D,4,0)</f>
        <v>RK</v>
      </c>
      <c r="N1322" s="71">
        <f>IFERROR((VLOOKUP(M1322,'UK Freight Rate'!$B$4:$C$8,2,0)*L1322),0)</f>
        <v>0.1036754871874858</v>
      </c>
    </row>
    <row r="1323" spans="1:14" x14ac:dyDescent="0.75">
      <c r="A1323" s="72" t="s">
        <v>224</v>
      </c>
      <c r="B1323" s="69" t="s">
        <v>65</v>
      </c>
      <c r="C1323" s="69" t="s">
        <v>7088</v>
      </c>
      <c r="D1323" s="69" t="s">
        <v>38</v>
      </c>
      <c r="E1323" s="69" t="s">
        <v>187</v>
      </c>
      <c r="F1323" s="69" t="s">
        <v>7087</v>
      </c>
      <c r="G1323" s="69" t="s">
        <v>197</v>
      </c>
      <c r="H1323" s="69" t="s">
        <v>198</v>
      </c>
      <c r="I1323" s="69" t="s">
        <v>127</v>
      </c>
      <c r="J1323" s="69" t="s">
        <v>128</v>
      </c>
      <c r="K1323" s="70">
        <v>16</v>
      </c>
      <c r="L1323" s="70">
        <v>16</v>
      </c>
      <c r="M1323" s="71" t="str">
        <f>VLOOKUP(A1323,'Item Master'!$A:$D,4,0)</f>
        <v>RK</v>
      </c>
      <c r="N1323" s="71">
        <f>IFERROR((VLOOKUP(M1323,'UK Freight Rate'!$B$4:$C$8,2,0)*L1323),0)</f>
        <v>1.6588077949997728</v>
      </c>
    </row>
    <row r="1324" spans="1:14" x14ac:dyDescent="0.75">
      <c r="A1324" s="72" t="s">
        <v>224</v>
      </c>
      <c r="B1324" s="69" t="s">
        <v>65</v>
      </c>
      <c r="C1324" s="69" t="s">
        <v>7086</v>
      </c>
      <c r="D1324" s="69" t="s">
        <v>38</v>
      </c>
      <c r="E1324" s="69" t="s">
        <v>53</v>
      </c>
      <c r="F1324" s="69" t="s">
        <v>7085</v>
      </c>
      <c r="G1324" s="69" t="s">
        <v>197</v>
      </c>
      <c r="H1324" s="69" t="s">
        <v>198</v>
      </c>
      <c r="I1324" s="69" t="s">
        <v>127</v>
      </c>
      <c r="J1324" s="69" t="s">
        <v>128</v>
      </c>
      <c r="K1324" s="70">
        <v>16</v>
      </c>
      <c r="L1324" s="70">
        <v>16</v>
      </c>
      <c r="M1324" s="71" t="str">
        <f>VLOOKUP(A1324,'Item Master'!$A:$D,4,0)</f>
        <v>RK</v>
      </c>
      <c r="N1324" s="71">
        <f>IFERROR((VLOOKUP(M1324,'UK Freight Rate'!$B$4:$C$8,2,0)*L1324),0)</f>
        <v>1.6588077949997728</v>
      </c>
    </row>
    <row r="1325" spans="1:14" x14ac:dyDescent="0.75">
      <c r="A1325" s="72" t="s">
        <v>224</v>
      </c>
      <c r="B1325" s="69" t="s">
        <v>65</v>
      </c>
      <c r="C1325" s="69" t="s">
        <v>7084</v>
      </c>
      <c r="D1325" s="69" t="s">
        <v>38</v>
      </c>
      <c r="E1325" s="69" t="s">
        <v>187</v>
      </c>
      <c r="F1325" s="69" t="s">
        <v>7083</v>
      </c>
      <c r="G1325" s="69" t="s">
        <v>197</v>
      </c>
      <c r="H1325" s="69" t="s">
        <v>198</v>
      </c>
      <c r="I1325" s="69" t="s">
        <v>127</v>
      </c>
      <c r="J1325" s="69" t="s">
        <v>128</v>
      </c>
      <c r="K1325" s="70">
        <v>16</v>
      </c>
      <c r="L1325" s="70">
        <v>16</v>
      </c>
      <c r="M1325" s="71" t="str">
        <f>VLOOKUP(A1325,'Item Master'!$A:$D,4,0)</f>
        <v>RK</v>
      </c>
      <c r="N1325" s="71">
        <f>IFERROR((VLOOKUP(M1325,'UK Freight Rate'!$B$4:$C$8,2,0)*L1325),0)</f>
        <v>1.6588077949997728</v>
      </c>
    </row>
    <row r="1326" spans="1:14" x14ac:dyDescent="0.75">
      <c r="A1326" s="72" t="s">
        <v>224</v>
      </c>
      <c r="B1326" s="69" t="s">
        <v>65</v>
      </c>
      <c r="C1326" s="69" t="s">
        <v>7082</v>
      </c>
      <c r="D1326" s="69" t="s">
        <v>38</v>
      </c>
      <c r="E1326" s="69" t="s">
        <v>187</v>
      </c>
      <c r="F1326" s="69" t="s">
        <v>7081</v>
      </c>
      <c r="G1326" s="69" t="s">
        <v>197</v>
      </c>
      <c r="H1326" s="69" t="s">
        <v>198</v>
      </c>
      <c r="I1326" s="69" t="s">
        <v>127</v>
      </c>
      <c r="J1326" s="69" t="s">
        <v>128</v>
      </c>
      <c r="K1326" s="70">
        <v>16</v>
      </c>
      <c r="L1326" s="70">
        <v>16</v>
      </c>
      <c r="M1326" s="71" t="str">
        <f>VLOOKUP(A1326,'Item Master'!$A:$D,4,0)</f>
        <v>RK</v>
      </c>
      <c r="N1326" s="71">
        <f>IFERROR((VLOOKUP(M1326,'UK Freight Rate'!$B$4:$C$8,2,0)*L1326),0)</f>
        <v>1.6588077949997728</v>
      </c>
    </row>
    <row r="1327" spans="1:14" x14ac:dyDescent="0.75">
      <c r="A1327" s="72" t="s">
        <v>224</v>
      </c>
      <c r="B1327" s="69" t="s">
        <v>65</v>
      </c>
      <c r="C1327" s="69" t="s">
        <v>7080</v>
      </c>
      <c r="D1327" s="69" t="s">
        <v>38</v>
      </c>
      <c r="E1327" s="69" t="s">
        <v>53</v>
      </c>
      <c r="F1327" s="69" t="s">
        <v>7079</v>
      </c>
      <c r="G1327" s="69" t="s">
        <v>197</v>
      </c>
      <c r="H1327" s="69" t="s">
        <v>198</v>
      </c>
      <c r="I1327" s="69" t="s">
        <v>127</v>
      </c>
      <c r="J1327" s="69" t="s">
        <v>128</v>
      </c>
      <c r="K1327" s="70">
        <v>16</v>
      </c>
      <c r="L1327" s="70">
        <v>16</v>
      </c>
      <c r="M1327" s="71" t="str">
        <f>VLOOKUP(A1327,'Item Master'!$A:$D,4,0)</f>
        <v>RK</v>
      </c>
      <c r="N1327" s="71">
        <f>IFERROR((VLOOKUP(M1327,'UK Freight Rate'!$B$4:$C$8,2,0)*L1327),0)</f>
        <v>1.6588077949997728</v>
      </c>
    </row>
    <row r="1328" spans="1:14" x14ac:dyDescent="0.75">
      <c r="A1328" s="72" t="s">
        <v>224</v>
      </c>
      <c r="B1328" s="69" t="s">
        <v>65</v>
      </c>
      <c r="C1328" s="69" t="s">
        <v>7078</v>
      </c>
      <c r="D1328" s="69" t="s">
        <v>38</v>
      </c>
      <c r="E1328" s="69" t="s">
        <v>53</v>
      </c>
      <c r="F1328" s="69" t="s">
        <v>7077</v>
      </c>
      <c r="G1328" s="69" t="s">
        <v>197</v>
      </c>
      <c r="H1328" s="69" t="s">
        <v>198</v>
      </c>
      <c r="I1328" s="69" t="s">
        <v>127</v>
      </c>
      <c r="J1328" s="69" t="s">
        <v>128</v>
      </c>
      <c r="K1328" s="70">
        <v>16</v>
      </c>
      <c r="L1328" s="70">
        <v>16</v>
      </c>
      <c r="M1328" s="71" t="str">
        <f>VLOOKUP(A1328,'Item Master'!$A:$D,4,0)</f>
        <v>RK</v>
      </c>
      <c r="N1328" s="71">
        <f>IFERROR((VLOOKUP(M1328,'UK Freight Rate'!$B$4:$C$8,2,0)*L1328),0)</f>
        <v>1.6588077949997728</v>
      </c>
    </row>
    <row r="1329" spans="1:14" x14ac:dyDescent="0.75">
      <c r="A1329" s="72" t="s">
        <v>224</v>
      </c>
      <c r="B1329" s="69" t="s">
        <v>65</v>
      </c>
      <c r="C1329" s="69" t="s">
        <v>7076</v>
      </c>
      <c r="D1329" s="69" t="s">
        <v>38</v>
      </c>
      <c r="E1329" s="69" t="s">
        <v>53</v>
      </c>
      <c r="F1329" s="69" t="s">
        <v>7075</v>
      </c>
      <c r="G1329" s="69" t="s">
        <v>197</v>
      </c>
      <c r="H1329" s="69" t="s">
        <v>198</v>
      </c>
      <c r="I1329" s="69" t="s">
        <v>127</v>
      </c>
      <c r="J1329" s="69" t="s">
        <v>128</v>
      </c>
      <c r="K1329" s="70">
        <v>16</v>
      </c>
      <c r="L1329" s="70">
        <v>16</v>
      </c>
      <c r="M1329" s="71" t="str">
        <f>VLOOKUP(A1329,'Item Master'!$A:$D,4,0)</f>
        <v>RK</v>
      </c>
      <c r="N1329" s="71">
        <f>IFERROR((VLOOKUP(M1329,'UK Freight Rate'!$B$4:$C$8,2,0)*L1329),0)</f>
        <v>1.6588077949997728</v>
      </c>
    </row>
    <row r="1330" spans="1:14" x14ac:dyDescent="0.75">
      <c r="A1330" s="72" t="s">
        <v>224</v>
      </c>
      <c r="B1330" s="69" t="s">
        <v>65</v>
      </c>
      <c r="C1330" s="69" t="s">
        <v>7074</v>
      </c>
      <c r="D1330" s="69" t="s">
        <v>38</v>
      </c>
      <c r="E1330" s="69" t="s">
        <v>53</v>
      </c>
      <c r="F1330" s="69" t="s">
        <v>7073</v>
      </c>
      <c r="G1330" s="69" t="s">
        <v>197</v>
      </c>
      <c r="H1330" s="69" t="s">
        <v>198</v>
      </c>
      <c r="I1330" s="69" t="s">
        <v>127</v>
      </c>
      <c r="J1330" s="69" t="s">
        <v>128</v>
      </c>
      <c r="K1330" s="70">
        <v>16</v>
      </c>
      <c r="L1330" s="70">
        <v>16</v>
      </c>
      <c r="M1330" s="71" t="str">
        <f>VLOOKUP(A1330,'Item Master'!$A:$D,4,0)</f>
        <v>RK</v>
      </c>
      <c r="N1330" s="71">
        <f>IFERROR((VLOOKUP(M1330,'UK Freight Rate'!$B$4:$C$8,2,0)*L1330),0)</f>
        <v>1.6588077949997728</v>
      </c>
    </row>
    <row r="1331" spans="1:14" x14ac:dyDescent="0.75">
      <c r="A1331" s="72" t="s">
        <v>224</v>
      </c>
      <c r="B1331" s="69" t="s">
        <v>65</v>
      </c>
      <c r="C1331" s="69" t="s">
        <v>7072</v>
      </c>
      <c r="D1331" s="69" t="s">
        <v>38</v>
      </c>
      <c r="E1331" s="69" t="s">
        <v>53</v>
      </c>
      <c r="F1331" s="69" t="s">
        <v>7071</v>
      </c>
      <c r="G1331" s="69" t="s">
        <v>197</v>
      </c>
      <c r="H1331" s="69" t="s">
        <v>198</v>
      </c>
      <c r="I1331" s="69" t="s">
        <v>127</v>
      </c>
      <c r="J1331" s="69" t="s">
        <v>128</v>
      </c>
      <c r="K1331" s="70">
        <v>16</v>
      </c>
      <c r="L1331" s="70">
        <v>16</v>
      </c>
      <c r="M1331" s="71" t="str">
        <f>VLOOKUP(A1331,'Item Master'!$A:$D,4,0)</f>
        <v>RK</v>
      </c>
      <c r="N1331" s="71">
        <f>IFERROR((VLOOKUP(M1331,'UK Freight Rate'!$B$4:$C$8,2,0)*L1331),0)</f>
        <v>1.6588077949997728</v>
      </c>
    </row>
    <row r="1332" spans="1:14" x14ac:dyDescent="0.75">
      <c r="A1332" s="72" t="s">
        <v>224</v>
      </c>
      <c r="B1332" s="69" t="s">
        <v>65</v>
      </c>
      <c r="C1332" s="69" t="s">
        <v>7070</v>
      </c>
      <c r="D1332" s="69" t="s">
        <v>38</v>
      </c>
      <c r="E1332" s="69" t="s">
        <v>53</v>
      </c>
      <c r="F1332" s="69" t="s">
        <v>7069</v>
      </c>
      <c r="G1332" s="69" t="s">
        <v>197</v>
      </c>
      <c r="H1332" s="69" t="s">
        <v>198</v>
      </c>
      <c r="I1332" s="69" t="s">
        <v>127</v>
      </c>
      <c r="J1332" s="69" t="s">
        <v>128</v>
      </c>
      <c r="K1332" s="70">
        <v>16</v>
      </c>
      <c r="L1332" s="70">
        <v>16</v>
      </c>
      <c r="M1332" s="71" t="str">
        <f>VLOOKUP(A1332,'Item Master'!$A:$D,4,0)</f>
        <v>RK</v>
      </c>
      <c r="N1332" s="71">
        <f>IFERROR((VLOOKUP(M1332,'UK Freight Rate'!$B$4:$C$8,2,0)*L1332),0)</f>
        <v>1.6588077949997728</v>
      </c>
    </row>
    <row r="1333" spans="1:14" x14ac:dyDescent="0.75">
      <c r="A1333" s="72" t="s">
        <v>224</v>
      </c>
      <c r="B1333" s="69" t="s">
        <v>65</v>
      </c>
      <c r="C1333" s="69" t="s">
        <v>7060</v>
      </c>
      <c r="D1333" s="69" t="s">
        <v>38</v>
      </c>
      <c r="E1333" s="69" t="s">
        <v>53</v>
      </c>
      <c r="F1333" s="69" t="s">
        <v>7059</v>
      </c>
      <c r="G1333" s="69" t="s">
        <v>197</v>
      </c>
      <c r="H1333" s="69" t="s">
        <v>198</v>
      </c>
      <c r="I1333" s="69" t="s">
        <v>127</v>
      </c>
      <c r="J1333" s="69" t="s">
        <v>128</v>
      </c>
      <c r="K1333" s="70">
        <v>48</v>
      </c>
      <c r="L1333" s="70">
        <v>48</v>
      </c>
      <c r="M1333" s="71" t="str">
        <f>VLOOKUP(A1333,'Item Master'!$A:$D,4,0)</f>
        <v>RK</v>
      </c>
      <c r="N1333" s="71">
        <f>IFERROR((VLOOKUP(M1333,'UK Freight Rate'!$B$4:$C$8,2,0)*L1333),0)</f>
        <v>4.9764233849993182</v>
      </c>
    </row>
    <row r="1334" spans="1:14" x14ac:dyDescent="0.75">
      <c r="A1334" s="72" t="s">
        <v>224</v>
      </c>
      <c r="B1334" s="69" t="s">
        <v>65</v>
      </c>
      <c r="C1334" s="69" t="s">
        <v>7056</v>
      </c>
      <c r="D1334" s="69" t="s">
        <v>38</v>
      </c>
      <c r="E1334" s="69" t="s">
        <v>53</v>
      </c>
      <c r="F1334" s="69" t="s">
        <v>7055</v>
      </c>
      <c r="G1334" s="69" t="s">
        <v>197</v>
      </c>
      <c r="H1334" s="69" t="s">
        <v>198</v>
      </c>
      <c r="I1334" s="69" t="s">
        <v>127</v>
      </c>
      <c r="J1334" s="69" t="s">
        <v>128</v>
      </c>
      <c r="K1334" s="70">
        <v>8</v>
      </c>
      <c r="L1334" s="70">
        <v>8</v>
      </c>
      <c r="M1334" s="71" t="str">
        <f>VLOOKUP(A1334,'Item Master'!$A:$D,4,0)</f>
        <v>RK</v>
      </c>
      <c r="N1334" s="71">
        <f>IFERROR((VLOOKUP(M1334,'UK Freight Rate'!$B$4:$C$8,2,0)*L1334),0)</f>
        <v>0.82940389749988641</v>
      </c>
    </row>
    <row r="1335" spans="1:14" x14ac:dyDescent="0.75">
      <c r="A1335" s="72" t="s">
        <v>224</v>
      </c>
      <c r="B1335" s="69" t="s">
        <v>65</v>
      </c>
      <c r="C1335" s="69" t="s">
        <v>7054</v>
      </c>
      <c r="D1335" s="69" t="s">
        <v>38</v>
      </c>
      <c r="E1335" s="69" t="s">
        <v>53</v>
      </c>
      <c r="F1335" s="69" t="s">
        <v>7053</v>
      </c>
      <c r="G1335" s="69" t="s">
        <v>197</v>
      </c>
      <c r="H1335" s="69" t="s">
        <v>198</v>
      </c>
      <c r="I1335" s="69" t="s">
        <v>127</v>
      </c>
      <c r="J1335" s="69" t="s">
        <v>128</v>
      </c>
      <c r="K1335" s="70">
        <v>16</v>
      </c>
      <c r="L1335" s="70">
        <v>16</v>
      </c>
      <c r="M1335" s="71" t="str">
        <f>VLOOKUP(A1335,'Item Master'!$A:$D,4,0)</f>
        <v>RK</v>
      </c>
      <c r="N1335" s="71">
        <f>IFERROR((VLOOKUP(M1335,'UK Freight Rate'!$B$4:$C$8,2,0)*L1335),0)</f>
        <v>1.6588077949997728</v>
      </c>
    </row>
    <row r="1336" spans="1:14" x14ac:dyDescent="0.75">
      <c r="A1336" s="72" t="s">
        <v>224</v>
      </c>
      <c r="B1336" s="69" t="s">
        <v>65</v>
      </c>
      <c r="C1336" s="69" t="s">
        <v>8114</v>
      </c>
      <c r="D1336" s="69" t="s">
        <v>38</v>
      </c>
      <c r="E1336" s="69" t="s">
        <v>53</v>
      </c>
      <c r="F1336" s="69" t="s">
        <v>8113</v>
      </c>
      <c r="G1336" s="69" t="s">
        <v>4648</v>
      </c>
      <c r="H1336" s="69" t="s">
        <v>4647</v>
      </c>
      <c r="I1336" s="69" t="s">
        <v>127</v>
      </c>
      <c r="J1336" s="69" t="s">
        <v>128</v>
      </c>
      <c r="K1336" s="70">
        <v>8</v>
      </c>
      <c r="L1336" s="70">
        <v>8</v>
      </c>
      <c r="M1336" s="71" t="str">
        <f>VLOOKUP(A1336,'Item Master'!$A:$D,4,0)</f>
        <v>RK</v>
      </c>
      <c r="N1336" s="71">
        <f>IFERROR((VLOOKUP(M1336,'UK Freight Rate'!$B$4:$C$8,2,0)*L1336),0)</f>
        <v>0.82940389749988641</v>
      </c>
    </row>
    <row r="1337" spans="1:14" x14ac:dyDescent="0.75">
      <c r="A1337" s="72" t="s">
        <v>224</v>
      </c>
      <c r="B1337" s="69" t="s">
        <v>65</v>
      </c>
      <c r="C1337" s="69" t="s">
        <v>7052</v>
      </c>
      <c r="D1337" s="69" t="s">
        <v>38</v>
      </c>
      <c r="E1337" s="69" t="s">
        <v>53</v>
      </c>
      <c r="F1337" s="69" t="s">
        <v>7051</v>
      </c>
      <c r="G1337" s="69" t="s">
        <v>197</v>
      </c>
      <c r="H1337" s="69" t="s">
        <v>198</v>
      </c>
      <c r="I1337" s="69" t="s">
        <v>127</v>
      </c>
      <c r="J1337" s="69" t="s">
        <v>128</v>
      </c>
      <c r="K1337" s="70">
        <v>56</v>
      </c>
      <c r="L1337" s="70">
        <v>56</v>
      </c>
      <c r="M1337" s="71" t="str">
        <f>VLOOKUP(A1337,'Item Master'!$A:$D,4,0)</f>
        <v>RK</v>
      </c>
      <c r="N1337" s="71">
        <f>IFERROR((VLOOKUP(M1337,'UK Freight Rate'!$B$4:$C$8,2,0)*L1337),0)</f>
        <v>5.8058272824992052</v>
      </c>
    </row>
    <row r="1338" spans="1:14" x14ac:dyDescent="0.75">
      <c r="A1338" s="72" t="s">
        <v>224</v>
      </c>
      <c r="B1338" s="69" t="s">
        <v>65</v>
      </c>
      <c r="C1338" s="69" t="s">
        <v>7050</v>
      </c>
      <c r="D1338" s="69" t="s">
        <v>38</v>
      </c>
      <c r="E1338" s="69" t="s">
        <v>53</v>
      </c>
      <c r="F1338" s="69" t="s">
        <v>7049</v>
      </c>
      <c r="G1338" s="69" t="s">
        <v>4648</v>
      </c>
      <c r="H1338" s="69" t="s">
        <v>4647</v>
      </c>
      <c r="I1338" s="69" t="s">
        <v>127</v>
      </c>
      <c r="J1338" s="69" t="s">
        <v>128</v>
      </c>
      <c r="K1338" s="70">
        <v>2</v>
      </c>
      <c r="L1338" s="70">
        <v>2</v>
      </c>
      <c r="M1338" s="71" t="str">
        <f>VLOOKUP(A1338,'Item Master'!$A:$D,4,0)</f>
        <v>RK</v>
      </c>
      <c r="N1338" s="71">
        <f>IFERROR((VLOOKUP(M1338,'UK Freight Rate'!$B$4:$C$8,2,0)*L1338),0)</f>
        <v>0.2073509743749716</v>
      </c>
    </row>
    <row r="1339" spans="1:14" x14ac:dyDescent="0.75">
      <c r="A1339" s="72" t="s">
        <v>224</v>
      </c>
      <c r="B1339" s="69" t="s">
        <v>65</v>
      </c>
      <c r="C1339" s="69" t="s">
        <v>7048</v>
      </c>
      <c r="D1339" s="69" t="s">
        <v>38</v>
      </c>
      <c r="E1339" s="69" t="s">
        <v>53</v>
      </c>
      <c r="F1339" s="69" t="s">
        <v>7047</v>
      </c>
      <c r="G1339" s="69" t="s">
        <v>195</v>
      </c>
      <c r="H1339" s="69" t="s">
        <v>196</v>
      </c>
      <c r="I1339" s="69" t="s">
        <v>127</v>
      </c>
      <c r="J1339" s="69" t="s">
        <v>128</v>
      </c>
      <c r="K1339" s="70">
        <v>2</v>
      </c>
      <c r="L1339" s="70">
        <v>2</v>
      </c>
      <c r="M1339" s="71" t="str">
        <f>VLOOKUP(A1339,'Item Master'!$A:$D,4,0)</f>
        <v>RK</v>
      </c>
      <c r="N1339" s="71">
        <f>IFERROR((VLOOKUP(M1339,'UK Freight Rate'!$B$4:$C$8,2,0)*L1339),0)</f>
        <v>0.2073509743749716</v>
      </c>
    </row>
    <row r="1340" spans="1:14" x14ac:dyDescent="0.75">
      <c r="A1340" s="72" t="s">
        <v>224</v>
      </c>
      <c r="B1340" s="69" t="s">
        <v>65</v>
      </c>
      <c r="C1340" s="69" t="s">
        <v>7046</v>
      </c>
      <c r="D1340" s="69" t="s">
        <v>38</v>
      </c>
      <c r="E1340" s="69" t="s">
        <v>53</v>
      </c>
      <c r="F1340" s="69" t="s">
        <v>7045</v>
      </c>
      <c r="G1340" s="69" t="s">
        <v>197</v>
      </c>
      <c r="H1340" s="69" t="s">
        <v>198</v>
      </c>
      <c r="I1340" s="69" t="s">
        <v>127</v>
      </c>
      <c r="J1340" s="69" t="s">
        <v>128</v>
      </c>
      <c r="K1340" s="70">
        <v>48</v>
      </c>
      <c r="L1340" s="70">
        <v>48</v>
      </c>
      <c r="M1340" s="71" t="str">
        <f>VLOOKUP(A1340,'Item Master'!$A:$D,4,0)</f>
        <v>RK</v>
      </c>
      <c r="N1340" s="71">
        <f>IFERROR((VLOOKUP(M1340,'UK Freight Rate'!$B$4:$C$8,2,0)*L1340),0)</f>
        <v>4.9764233849993182</v>
      </c>
    </row>
    <row r="1341" spans="1:14" x14ac:dyDescent="0.75">
      <c r="A1341" s="72" t="s">
        <v>224</v>
      </c>
      <c r="B1341" s="69" t="s">
        <v>65</v>
      </c>
      <c r="C1341" s="69" t="s">
        <v>7044</v>
      </c>
      <c r="D1341" s="69" t="s">
        <v>38</v>
      </c>
      <c r="E1341" s="69" t="s">
        <v>53</v>
      </c>
      <c r="F1341" s="69" t="s">
        <v>7043</v>
      </c>
      <c r="G1341" s="69" t="s">
        <v>197</v>
      </c>
      <c r="H1341" s="69" t="s">
        <v>198</v>
      </c>
      <c r="I1341" s="69" t="s">
        <v>127</v>
      </c>
      <c r="J1341" s="69" t="s">
        <v>128</v>
      </c>
      <c r="K1341" s="70">
        <v>1</v>
      </c>
      <c r="L1341" s="70">
        <v>1</v>
      </c>
      <c r="M1341" s="71" t="str">
        <f>VLOOKUP(A1341,'Item Master'!$A:$D,4,0)</f>
        <v>RK</v>
      </c>
      <c r="N1341" s="71">
        <f>IFERROR((VLOOKUP(M1341,'UK Freight Rate'!$B$4:$C$8,2,0)*L1341),0)</f>
        <v>0.1036754871874858</v>
      </c>
    </row>
    <row r="1342" spans="1:14" x14ac:dyDescent="0.75">
      <c r="A1342" s="72" t="s">
        <v>224</v>
      </c>
      <c r="B1342" s="69" t="s">
        <v>65</v>
      </c>
      <c r="C1342" s="69" t="s">
        <v>7042</v>
      </c>
      <c r="D1342" s="69" t="s">
        <v>38</v>
      </c>
      <c r="E1342" s="69" t="s">
        <v>53</v>
      </c>
      <c r="F1342" s="69" t="s">
        <v>7041</v>
      </c>
      <c r="G1342" s="69" t="s">
        <v>197</v>
      </c>
      <c r="H1342" s="69" t="s">
        <v>198</v>
      </c>
      <c r="I1342" s="69" t="s">
        <v>127</v>
      </c>
      <c r="J1342" s="69" t="s">
        <v>128</v>
      </c>
      <c r="K1342" s="70">
        <v>48</v>
      </c>
      <c r="L1342" s="70">
        <v>48</v>
      </c>
      <c r="M1342" s="71" t="str">
        <f>VLOOKUP(A1342,'Item Master'!$A:$D,4,0)</f>
        <v>RK</v>
      </c>
      <c r="N1342" s="71">
        <f>IFERROR((VLOOKUP(M1342,'UK Freight Rate'!$B$4:$C$8,2,0)*L1342),0)</f>
        <v>4.9764233849993182</v>
      </c>
    </row>
    <row r="1343" spans="1:14" x14ac:dyDescent="0.75">
      <c r="A1343" s="72" t="s">
        <v>224</v>
      </c>
      <c r="B1343" s="69" t="s">
        <v>65</v>
      </c>
      <c r="C1343" s="69" t="s">
        <v>7040</v>
      </c>
      <c r="D1343" s="69" t="s">
        <v>38</v>
      </c>
      <c r="E1343" s="69" t="s">
        <v>53</v>
      </c>
      <c r="F1343" s="69" t="s">
        <v>7039</v>
      </c>
      <c r="G1343" s="69" t="s">
        <v>7038</v>
      </c>
      <c r="H1343" s="69" t="s">
        <v>7037</v>
      </c>
      <c r="I1343" s="69" t="s">
        <v>127</v>
      </c>
      <c r="J1343" s="69" t="s">
        <v>128</v>
      </c>
      <c r="K1343" s="70">
        <v>288</v>
      </c>
      <c r="L1343" s="70">
        <v>288</v>
      </c>
      <c r="M1343" s="71" t="str">
        <f>VLOOKUP(A1343,'Item Master'!$A:$D,4,0)</f>
        <v>RK</v>
      </c>
      <c r="N1343" s="71">
        <f>IFERROR((VLOOKUP(M1343,'UK Freight Rate'!$B$4:$C$8,2,0)*L1343),0)</f>
        <v>29.858540309995909</v>
      </c>
    </row>
    <row r="1344" spans="1:14" x14ac:dyDescent="0.75">
      <c r="A1344" s="72" t="s">
        <v>224</v>
      </c>
      <c r="B1344" s="69" t="s">
        <v>65</v>
      </c>
      <c r="C1344" s="69" t="s">
        <v>7036</v>
      </c>
      <c r="D1344" s="69" t="s">
        <v>38</v>
      </c>
      <c r="E1344" s="69" t="s">
        <v>53</v>
      </c>
      <c r="F1344" s="69" t="s">
        <v>7035</v>
      </c>
      <c r="G1344" s="69" t="s">
        <v>197</v>
      </c>
      <c r="H1344" s="69" t="s">
        <v>198</v>
      </c>
      <c r="I1344" s="69" t="s">
        <v>127</v>
      </c>
      <c r="J1344" s="69" t="s">
        <v>128</v>
      </c>
      <c r="K1344" s="70">
        <v>20</v>
      </c>
      <c r="L1344" s="70">
        <v>20</v>
      </c>
      <c r="M1344" s="71" t="str">
        <f>VLOOKUP(A1344,'Item Master'!$A:$D,4,0)</f>
        <v>RK</v>
      </c>
      <c r="N1344" s="71">
        <f>IFERROR((VLOOKUP(M1344,'UK Freight Rate'!$B$4:$C$8,2,0)*L1344),0)</f>
        <v>2.0735097437497161</v>
      </c>
    </row>
    <row r="1345" spans="1:14" x14ac:dyDescent="0.75">
      <c r="A1345" s="72" t="s">
        <v>224</v>
      </c>
      <c r="B1345" s="69" t="s">
        <v>65</v>
      </c>
      <c r="C1345" s="69" t="s">
        <v>7034</v>
      </c>
      <c r="D1345" s="69" t="s">
        <v>38</v>
      </c>
      <c r="E1345" s="69" t="s">
        <v>53</v>
      </c>
      <c r="F1345" s="69" t="s">
        <v>7033</v>
      </c>
      <c r="G1345" s="69" t="s">
        <v>197</v>
      </c>
      <c r="H1345" s="69" t="s">
        <v>198</v>
      </c>
      <c r="I1345" s="69" t="s">
        <v>127</v>
      </c>
      <c r="J1345" s="69" t="s">
        <v>128</v>
      </c>
      <c r="K1345" s="70">
        <v>8</v>
      </c>
      <c r="L1345" s="70">
        <v>8</v>
      </c>
      <c r="M1345" s="71" t="str">
        <f>VLOOKUP(A1345,'Item Master'!$A:$D,4,0)</f>
        <v>RK</v>
      </c>
      <c r="N1345" s="71">
        <f>IFERROR((VLOOKUP(M1345,'UK Freight Rate'!$B$4:$C$8,2,0)*L1345),0)</f>
        <v>0.82940389749988641</v>
      </c>
    </row>
    <row r="1346" spans="1:14" x14ac:dyDescent="0.75">
      <c r="A1346" s="72" t="s">
        <v>224</v>
      </c>
      <c r="B1346" s="69" t="s">
        <v>65</v>
      </c>
      <c r="C1346" s="69" t="s">
        <v>7032</v>
      </c>
      <c r="D1346" s="69" t="s">
        <v>38</v>
      </c>
      <c r="E1346" s="69" t="s">
        <v>53</v>
      </c>
      <c r="F1346" s="69" t="s">
        <v>7031</v>
      </c>
      <c r="G1346" s="69" t="s">
        <v>197</v>
      </c>
      <c r="H1346" s="69" t="s">
        <v>198</v>
      </c>
      <c r="I1346" s="69" t="s">
        <v>127</v>
      </c>
      <c r="J1346" s="69" t="s">
        <v>128</v>
      </c>
      <c r="K1346" s="70">
        <v>48</v>
      </c>
      <c r="L1346" s="70">
        <v>48</v>
      </c>
      <c r="M1346" s="71" t="str">
        <f>VLOOKUP(A1346,'Item Master'!$A:$D,4,0)</f>
        <v>RK</v>
      </c>
      <c r="N1346" s="71">
        <f>IFERROR((VLOOKUP(M1346,'UK Freight Rate'!$B$4:$C$8,2,0)*L1346),0)</f>
        <v>4.9764233849993182</v>
      </c>
    </row>
    <row r="1347" spans="1:14" x14ac:dyDescent="0.75">
      <c r="A1347" s="72" t="s">
        <v>224</v>
      </c>
      <c r="B1347" s="69" t="s">
        <v>65</v>
      </c>
      <c r="C1347" s="69" t="s">
        <v>7030</v>
      </c>
      <c r="D1347" s="69" t="s">
        <v>38</v>
      </c>
      <c r="E1347" s="69" t="s">
        <v>53</v>
      </c>
      <c r="F1347" s="69" t="s">
        <v>7029</v>
      </c>
      <c r="G1347" s="69" t="s">
        <v>197</v>
      </c>
      <c r="H1347" s="69" t="s">
        <v>198</v>
      </c>
      <c r="I1347" s="69" t="s">
        <v>127</v>
      </c>
      <c r="J1347" s="69" t="s">
        <v>128</v>
      </c>
      <c r="K1347" s="70">
        <v>8</v>
      </c>
      <c r="L1347" s="70">
        <v>8</v>
      </c>
      <c r="M1347" s="71" t="str">
        <f>VLOOKUP(A1347,'Item Master'!$A:$D,4,0)</f>
        <v>RK</v>
      </c>
      <c r="N1347" s="71">
        <f>IFERROR((VLOOKUP(M1347,'UK Freight Rate'!$B$4:$C$8,2,0)*L1347),0)</f>
        <v>0.82940389749988641</v>
      </c>
    </row>
    <row r="1348" spans="1:14" x14ac:dyDescent="0.75">
      <c r="A1348" s="72" t="s">
        <v>224</v>
      </c>
      <c r="B1348" s="69" t="s">
        <v>65</v>
      </c>
      <c r="C1348" s="69" t="s">
        <v>7028</v>
      </c>
      <c r="D1348" s="69" t="s">
        <v>38</v>
      </c>
      <c r="E1348" s="69" t="s">
        <v>53</v>
      </c>
      <c r="F1348" s="69" t="s">
        <v>7027</v>
      </c>
      <c r="G1348" s="69" t="s">
        <v>197</v>
      </c>
      <c r="H1348" s="69" t="s">
        <v>198</v>
      </c>
      <c r="I1348" s="69" t="s">
        <v>127</v>
      </c>
      <c r="J1348" s="69" t="s">
        <v>128</v>
      </c>
      <c r="K1348" s="70">
        <v>48</v>
      </c>
      <c r="L1348" s="70">
        <v>48</v>
      </c>
      <c r="M1348" s="71" t="str">
        <f>VLOOKUP(A1348,'Item Master'!$A:$D,4,0)</f>
        <v>RK</v>
      </c>
      <c r="N1348" s="71">
        <f>IFERROR((VLOOKUP(M1348,'UK Freight Rate'!$B$4:$C$8,2,0)*L1348),0)</f>
        <v>4.9764233849993182</v>
      </c>
    </row>
    <row r="1349" spans="1:14" x14ac:dyDescent="0.75">
      <c r="A1349" s="72" t="s">
        <v>224</v>
      </c>
      <c r="B1349" s="69" t="s">
        <v>65</v>
      </c>
      <c r="C1349" s="69" t="s">
        <v>7026</v>
      </c>
      <c r="D1349" s="69" t="s">
        <v>38</v>
      </c>
      <c r="E1349" s="69" t="s">
        <v>53</v>
      </c>
      <c r="F1349" s="69" t="s">
        <v>7025</v>
      </c>
      <c r="G1349" s="69" t="s">
        <v>197</v>
      </c>
      <c r="H1349" s="69" t="s">
        <v>198</v>
      </c>
      <c r="I1349" s="69" t="s">
        <v>127</v>
      </c>
      <c r="J1349" s="69" t="s">
        <v>128</v>
      </c>
      <c r="K1349" s="70">
        <v>48</v>
      </c>
      <c r="L1349" s="70">
        <v>48</v>
      </c>
      <c r="M1349" s="71" t="str">
        <f>VLOOKUP(A1349,'Item Master'!$A:$D,4,0)</f>
        <v>RK</v>
      </c>
      <c r="N1349" s="71">
        <f>IFERROR((VLOOKUP(M1349,'UK Freight Rate'!$B$4:$C$8,2,0)*L1349),0)</f>
        <v>4.9764233849993182</v>
      </c>
    </row>
    <row r="1350" spans="1:14" x14ac:dyDescent="0.75">
      <c r="A1350" s="72" t="s">
        <v>224</v>
      </c>
      <c r="B1350" s="69" t="s">
        <v>65</v>
      </c>
      <c r="C1350" s="69" t="s">
        <v>7024</v>
      </c>
      <c r="D1350" s="69" t="s">
        <v>38</v>
      </c>
      <c r="E1350" s="69" t="s">
        <v>53</v>
      </c>
      <c r="F1350" s="69" t="s">
        <v>7023</v>
      </c>
      <c r="G1350" s="69" t="s">
        <v>197</v>
      </c>
      <c r="H1350" s="69" t="s">
        <v>198</v>
      </c>
      <c r="I1350" s="69" t="s">
        <v>127</v>
      </c>
      <c r="J1350" s="69" t="s">
        <v>128</v>
      </c>
      <c r="K1350" s="70">
        <v>48</v>
      </c>
      <c r="L1350" s="70">
        <v>48</v>
      </c>
      <c r="M1350" s="71" t="str">
        <f>VLOOKUP(A1350,'Item Master'!$A:$D,4,0)</f>
        <v>RK</v>
      </c>
      <c r="N1350" s="71">
        <f>IFERROR((VLOOKUP(M1350,'UK Freight Rate'!$B$4:$C$8,2,0)*L1350),0)</f>
        <v>4.9764233849993182</v>
      </c>
    </row>
    <row r="1351" spans="1:14" x14ac:dyDescent="0.75">
      <c r="A1351" s="72" t="s">
        <v>224</v>
      </c>
      <c r="B1351" s="69" t="s">
        <v>65</v>
      </c>
      <c r="C1351" s="69" t="s">
        <v>7022</v>
      </c>
      <c r="D1351" s="69" t="s">
        <v>38</v>
      </c>
      <c r="E1351" s="69" t="s">
        <v>53</v>
      </c>
      <c r="F1351" s="69" t="s">
        <v>7021</v>
      </c>
      <c r="G1351" s="69" t="s">
        <v>197</v>
      </c>
      <c r="H1351" s="69" t="s">
        <v>198</v>
      </c>
      <c r="I1351" s="69" t="s">
        <v>127</v>
      </c>
      <c r="J1351" s="69" t="s">
        <v>128</v>
      </c>
      <c r="K1351" s="70">
        <v>48</v>
      </c>
      <c r="L1351" s="70">
        <v>48</v>
      </c>
      <c r="M1351" s="71" t="str">
        <f>VLOOKUP(A1351,'Item Master'!$A:$D,4,0)</f>
        <v>RK</v>
      </c>
      <c r="N1351" s="71">
        <f>IFERROR((VLOOKUP(M1351,'UK Freight Rate'!$B$4:$C$8,2,0)*L1351),0)</f>
        <v>4.9764233849993182</v>
      </c>
    </row>
    <row r="1352" spans="1:14" x14ac:dyDescent="0.75">
      <c r="A1352" s="72" t="s">
        <v>224</v>
      </c>
      <c r="B1352" s="69" t="s">
        <v>65</v>
      </c>
      <c r="C1352" s="69" t="s">
        <v>7020</v>
      </c>
      <c r="D1352" s="69" t="s">
        <v>38</v>
      </c>
      <c r="E1352" s="69" t="s">
        <v>53</v>
      </c>
      <c r="F1352" s="69" t="s">
        <v>7019</v>
      </c>
      <c r="G1352" s="69" t="s">
        <v>4734</v>
      </c>
      <c r="H1352" s="69" t="s">
        <v>4733</v>
      </c>
      <c r="I1352" s="69" t="s">
        <v>127</v>
      </c>
      <c r="J1352" s="69" t="s">
        <v>128</v>
      </c>
      <c r="K1352" s="70">
        <v>2</v>
      </c>
      <c r="L1352" s="70">
        <v>2</v>
      </c>
      <c r="M1352" s="71" t="str">
        <f>VLOOKUP(A1352,'Item Master'!$A:$D,4,0)</f>
        <v>RK</v>
      </c>
      <c r="N1352" s="71">
        <f>IFERROR((VLOOKUP(M1352,'UK Freight Rate'!$B$4:$C$8,2,0)*L1352),0)</f>
        <v>0.2073509743749716</v>
      </c>
    </row>
    <row r="1353" spans="1:14" x14ac:dyDescent="0.75">
      <c r="A1353" s="72" t="s">
        <v>224</v>
      </c>
      <c r="B1353" s="69" t="s">
        <v>65</v>
      </c>
      <c r="C1353" s="69" t="s">
        <v>7018</v>
      </c>
      <c r="D1353" s="69" t="s">
        <v>38</v>
      </c>
      <c r="E1353" s="69" t="s">
        <v>53</v>
      </c>
      <c r="F1353" s="69" t="s">
        <v>7017</v>
      </c>
      <c r="G1353" s="69" t="s">
        <v>7016</v>
      </c>
      <c r="H1353" s="69" t="s">
        <v>7015</v>
      </c>
      <c r="I1353" s="69" t="s">
        <v>127</v>
      </c>
      <c r="J1353" s="69" t="s">
        <v>128</v>
      </c>
      <c r="K1353" s="70">
        <v>3</v>
      </c>
      <c r="L1353" s="70">
        <v>3</v>
      </c>
      <c r="M1353" s="71" t="str">
        <f>VLOOKUP(A1353,'Item Master'!$A:$D,4,0)</f>
        <v>RK</v>
      </c>
      <c r="N1353" s="71">
        <f>IFERROR((VLOOKUP(M1353,'UK Freight Rate'!$B$4:$C$8,2,0)*L1353),0)</f>
        <v>0.31102646156245739</v>
      </c>
    </row>
    <row r="1354" spans="1:14" x14ac:dyDescent="0.75">
      <c r="A1354" s="72" t="s">
        <v>224</v>
      </c>
      <c r="B1354" s="69" t="s">
        <v>65</v>
      </c>
      <c r="C1354" s="69" t="s">
        <v>7014</v>
      </c>
      <c r="D1354" s="69" t="s">
        <v>38</v>
      </c>
      <c r="E1354" s="69" t="s">
        <v>53</v>
      </c>
      <c r="F1354" s="69" t="s">
        <v>7013</v>
      </c>
      <c r="G1354" s="69" t="s">
        <v>195</v>
      </c>
      <c r="H1354" s="69" t="s">
        <v>196</v>
      </c>
      <c r="I1354" s="69" t="s">
        <v>127</v>
      </c>
      <c r="J1354" s="69" t="s">
        <v>128</v>
      </c>
      <c r="K1354" s="70">
        <v>2</v>
      </c>
      <c r="L1354" s="70">
        <v>2</v>
      </c>
      <c r="M1354" s="71" t="str">
        <f>VLOOKUP(A1354,'Item Master'!$A:$D,4,0)</f>
        <v>RK</v>
      </c>
      <c r="N1354" s="71">
        <f>IFERROR((VLOOKUP(M1354,'UK Freight Rate'!$B$4:$C$8,2,0)*L1354),0)</f>
        <v>0.2073509743749716</v>
      </c>
    </row>
    <row r="1355" spans="1:14" x14ac:dyDescent="0.75">
      <c r="A1355" s="72" t="s">
        <v>224</v>
      </c>
      <c r="B1355" s="69" t="s">
        <v>65</v>
      </c>
      <c r="C1355" s="69" t="s">
        <v>7012</v>
      </c>
      <c r="D1355" s="69" t="s">
        <v>38</v>
      </c>
      <c r="E1355" s="69" t="s">
        <v>53</v>
      </c>
      <c r="F1355" s="69" t="s">
        <v>7011</v>
      </c>
      <c r="G1355" s="69" t="s">
        <v>197</v>
      </c>
      <c r="H1355" s="69" t="s">
        <v>198</v>
      </c>
      <c r="I1355" s="69" t="s">
        <v>127</v>
      </c>
      <c r="J1355" s="69" t="s">
        <v>128</v>
      </c>
      <c r="K1355" s="70">
        <v>3</v>
      </c>
      <c r="L1355" s="70">
        <v>3</v>
      </c>
      <c r="M1355" s="71" t="str">
        <f>VLOOKUP(A1355,'Item Master'!$A:$D,4,0)</f>
        <v>RK</v>
      </c>
      <c r="N1355" s="71">
        <f>IFERROR((VLOOKUP(M1355,'UK Freight Rate'!$B$4:$C$8,2,0)*L1355),0)</f>
        <v>0.31102646156245739</v>
      </c>
    </row>
    <row r="1356" spans="1:14" x14ac:dyDescent="0.75">
      <c r="A1356" s="72" t="s">
        <v>224</v>
      </c>
      <c r="B1356" s="69" t="s">
        <v>65</v>
      </c>
      <c r="C1356" s="69" t="s">
        <v>7010</v>
      </c>
      <c r="D1356" s="69" t="s">
        <v>38</v>
      </c>
      <c r="E1356" s="69" t="s">
        <v>53</v>
      </c>
      <c r="F1356" s="69" t="s">
        <v>7009</v>
      </c>
      <c r="G1356" s="69" t="s">
        <v>4648</v>
      </c>
      <c r="H1356" s="69" t="s">
        <v>4647</v>
      </c>
      <c r="I1356" s="69" t="s">
        <v>127</v>
      </c>
      <c r="J1356" s="69" t="s">
        <v>128</v>
      </c>
      <c r="K1356" s="70">
        <v>3</v>
      </c>
      <c r="L1356" s="70">
        <v>3</v>
      </c>
      <c r="M1356" s="71" t="str">
        <f>VLOOKUP(A1356,'Item Master'!$A:$D,4,0)</f>
        <v>RK</v>
      </c>
      <c r="N1356" s="71">
        <f>IFERROR((VLOOKUP(M1356,'UK Freight Rate'!$B$4:$C$8,2,0)*L1356),0)</f>
        <v>0.31102646156245739</v>
      </c>
    </row>
    <row r="1357" spans="1:14" x14ac:dyDescent="0.75">
      <c r="A1357" s="72" t="s">
        <v>224</v>
      </c>
      <c r="B1357" s="69" t="s">
        <v>65</v>
      </c>
      <c r="C1357" s="69" t="s">
        <v>7008</v>
      </c>
      <c r="D1357" s="69" t="s">
        <v>38</v>
      </c>
      <c r="E1357" s="69" t="s">
        <v>53</v>
      </c>
      <c r="F1357" s="69" t="s">
        <v>7007</v>
      </c>
      <c r="G1357" s="69" t="s">
        <v>197</v>
      </c>
      <c r="H1357" s="69" t="s">
        <v>198</v>
      </c>
      <c r="I1357" s="69" t="s">
        <v>127</v>
      </c>
      <c r="J1357" s="69" t="s">
        <v>128</v>
      </c>
      <c r="K1357" s="70">
        <v>3</v>
      </c>
      <c r="L1357" s="70">
        <v>3</v>
      </c>
      <c r="M1357" s="71" t="str">
        <f>VLOOKUP(A1357,'Item Master'!$A:$D,4,0)</f>
        <v>RK</v>
      </c>
      <c r="N1357" s="71">
        <f>IFERROR((VLOOKUP(M1357,'UK Freight Rate'!$B$4:$C$8,2,0)*L1357),0)</f>
        <v>0.31102646156245739</v>
      </c>
    </row>
    <row r="1358" spans="1:14" x14ac:dyDescent="0.75">
      <c r="A1358" s="72" t="s">
        <v>224</v>
      </c>
      <c r="B1358" s="69" t="s">
        <v>65</v>
      </c>
      <c r="C1358" s="69" t="s">
        <v>7006</v>
      </c>
      <c r="D1358" s="69" t="s">
        <v>38</v>
      </c>
      <c r="E1358" s="69" t="s">
        <v>187</v>
      </c>
      <c r="F1358" s="69" t="s">
        <v>7005</v>
      </c>
      <c r="G1358" s="69" t="s">
        <v>197</v>
      </c>
      <c r="H1358" s="69" t="s">
        <v>198</v>
      </c>
      <c r="I1358" s="69" t="s">
        <v>127</v>
      </c>
      <c r="J1358" s="69" t="s">
        <v>128</v>
      </c>
      <c r="K1358" s="70">
        <v>1</v>
      </c>
      <c r="L1358" s="70">
        <v>1</v>
      </c>
      <c r="M1358" s="71" t="str">
        <f>VLOOKUP(A1358,'Item Master'!$A:$D,4,0)</f>
        <v>RK</v>
      </c>
      <c r="N1358" s="71">
        <f>IFERROR((VLOOKUP(M1358,'UK Freight Rate'!$B$4:$C$8,2,0)*L1358),0)</f>
        <v>0.1036754871874858</v>
      </c>
    </row>
    <row r="1359" spans="1:14" x14ac:dyDescent="0.75">
      <c r="A1359" s="72" t="s">
        <v>224</v>
      </c>
      <c r="B1359" s="69" t="s">
        <v>65</v>
      </c>
      <c r="C1359" s="69" t="s">
        <v>7004</v>
      </c>
      <c r="D1359" s="69" t="s">
        <v>38</v>
      </c>
      <c r="E1359" s="69" t="s">
        <v>53</v>
      </c>
      <c r="F1359" s="69" t="s">
        <v>7003</v>
      </c>
      <c r="G1359" s="69" t="s">
        <v>4467</v>
      </c>
      <c r="H1359" s="69" t="s">
        <v>4466</v>
      </c>
      <c r="I1359" s="69" t="s">
        <v>127</v>
      </c>
      <c r="J1359" s="69" t="s">
        <v>128</v>
      </c>
      <c r="K1359" s="70">
        <v>2</v>
      </c>
      <c r="L1359" s="70">
        <v>2</v>
      </c>
      <c r="M1359" s="71" t="str">
        <f>VLOOKUP(A1359,'Item Master'!$A:$D,4,0)</f>
        <v>RK</v>
      </c>
      <c r="N1359" s="71">
        <f>IFERROR((VLOOKUP(M1359,'UK Freight Rate'!$B$4:$C$8,2,0)*L1359),0)</f>
        <v>0.2073509743749716</v>
      </c>
    </row>
    <row r="1360" spans="1:14" x14ac:dyDescent="0.75">
      <c r="A1360" s="72" t="s">
        <v>224</v>
      </c>
      <c r="B1360" s="69" t="s">
        <v>65</v>
      </c>
      <c r="C1360" s="69" t="s">
        <v>7002</v>
      </c>
      <c r="D1360" s="69" t="s">
        <v>38</v>
      </c>
      <c r="E1360" s="69" t="s">
        <v>53</v>
      </c>
      <c r="F1360" s="69" t="s">
        <v>7001</v>
      </c>
      <c r="G1360" s="69" t="s">
        <v>151</v>
      </c>
      <c r="H1360" s="69" t="s">
        <v>152</v>
      </c>
      <c r="I1360" s="69" t="s">
        <v>127</v>
      </c>
      <c r="J1360" s="69" t="s">
        <v>128</v>
      </c>
      <c r="K1360" s="70">
        <v>4</v>
      </c>
      <c r="L1360" s="70">
        <v>4</v>
      </c>
      <c r="M1360" s="71" t="str">
        <f>VLOOKUP(A1360,'Item Master'!$A:$D,4,0)</f>
        <v>RK</v>
      </c>
      <c r="N1360" s="71">
        <f>IFERROR((VLOOKUP(M1360,'UK Freight Rate'!$B$4:$C$8,2,0)*L1360),0)</f>
        <v>0.41470194874994321</v>
      </c>
    </row>
    <row r="1361" spans="1:14" x14ac:dyDescent="0.75">
      <c r="A1361" s="72" t="s">
        <v>226</v>
      </c>
      <c r="B1361" s="69" t="s">
        <v>36</v>
      </c>
      <c r="C1361" s="69" t="s">
        <v>7957</v>
      </c>
      <c r="D1361" s="69" t="s">
        <v>38</v>
      </c>
      <c r="E1361" s="69" t="s">
        <v>53</v>
      </c>
      <c r="F1361" s="69" t="s">
        <v>7956</v>
      </c>
      <c r="G1361" s="69" t="s">
        <v>135</v>
      </c>
      <c r="H1361" s="69" t="s">
        <v>136</v>
      </c>
      <c r="I1361" s="69" t="s">
        <v>127</v>
      </c>
      <c r="J1361" s="69" t="s">
        <v>128</v>
      </c>
      <c r="K1361" s="70">
        <v>528</v>
      </c>
      <c r="L1361" s="70">
        <v>528</v>
      </c>
      <c r="M1361" s="71" t="str">
        <f>VLOOKUP(A1361,'Item Master'!$A:$D,4,0)</f>
        <v>RK</v>
      </c>
      <c r="N1361" s="71">
        <f>IFERROR((VLOOKUP(M1361,'UK Freight Rate'!$B$4:$C$8,2,0)*L1361),0)</f>
        <v>54.740657234992504</v>
      </c>
    </row>
    <row r="1362" spans="1:14" x14ac:dyDescent="0.75">
      <c r="A1362" s="72" t="s">
        <v>226</v>
      </c>
      <c r="B1362" s="69" t="s">
        <v>36</v>
      </c>
      <c r="C1362" s="69" t="s">
        <v>7955</v>
      </c>
      <c r="D1362" s="69" t="s">
        <v>38</v>
      </c>
      <c r="E1362" s="69" t="s">
        <v>53</v>
      </c>
      <c r="F1362" s="69" t="s">
        <v>7954</v>
      </c>
      <c r="G1362" s="69" t="s">
        <v>4778</v>
      </c>
      <c r="H1362" s="69" t="s">
        <v>4777</v>
      </c>
      <c r="I1362" s="69" t="s">
        <v>127</v>
      </c>
      <c r="J1362" s="69" t="s">
        <v>128</v>
      </c>
      <c r="K1362" s="70">
        <v>16</v>
      </c>
      <c r="L1362" s="70">
        <v>16</v>
      </c>
      <c r="M1362" s="71" t="str">
        <f>VLOOKUP(A1362,'Item Master'!$A:$D,4,0)</f>
        <v>RK</v>
      </c>
      <c r="N1362" s="71">
        <f>IFERROR((VLOOKUP(M1362,'UK Freight Rate'!$B$4:$C$8,2,0)*L1362),0)</f>
        <v>1.6588077949997728</v>
      </c>
    </row>
    <row r="1363" spans="1:14" x14ac:dyDescent="0.75">
      <c r="A1363" s="72" t="s">
        <v>226</v>
      </c>
      <c r="B1363" s="69" t="s">
        <v>36</v>
      </c>
      <c r="C1363" s="69" t="s">
        <v>8021</v>
      </c>
      <c r="D1363" s="69" t="s">
        <v>38</v>
      </c>
      <c r="E1363" s="69" t="s">
        <v>53</v>
      </c>
      <c r="F1363" s="69" t="s">
        <v>8020</v>
      </c>
      <c r="G1363" s="69" t="s">
        <v>179</v>
      </c>
      <c r="H1363" s="69" t="s">
        <v>180</v>
      </c>
      <c r="I1363" s="69" t="s">
        <v>127</v>
      </c>
      <c r="J1363" s="69" t="s">
        <v>128</v>
      </c>
      <c r="K1363" s="70">
        <v>16</v>
      </c>
      <c r="L1363" s="70">
        <v>16</v>
      </c>
      <c r="M1363" s="71" t="str">
        <f>VLOOKUP(A1363,'Item Master'!$A:$D,4,0)</f>
        <v>RK</v>
      </c>
      <c r="N1363" s="71">
        <f>IFERROR((VLOOKUP(M1363,'UK Freight Rate'!$B$4:$C$8,2,0)*L1363),0)</f>
        <v>1.6588077949997728</v>
      </c>
    </row>
    <row r="1364" spans="1:14" x14ac:dyDescent="0.75">
      <c r="A1364" s="72" t="s">
        <v>226</v>
      </c>
      <c r="B1364" s="69" t="s">
        <v>36</v>
      </c>
      <c r="C1364" s="69" t="s">
        <v>7951</v>
      </c>
      <c r="D1364" s="69" t="s">
        <v>38</v>
      </c>
      <c r="E1364" s="69" t="s">
        <v>53</v>
      </c>
      <c r="F1364" s="69" t="s">
        <v>7950</v>
      </c>
      <c r="G1364" s="69" t="s">
        <v>207</v>
      </c>
      <c r="H1364" s="69" t="s">
        <v>4706</v>
      </c>
      <c r="I1364" s="69" t="s">
        <v>127</v>
      </c>
      <c r="J1364" s="69" t="s">
        <v>128</v>
      </c>
      <c r="K1364" s="70">
        <v>48</v>
      </c>
      <c r="L1364" s="70">
        <v>48</v>
      </c>
      <c r="M1364" s="71" t="str">
        <f>VLOOKUP(A1364,'Item Master'!$A:$D,4,0)</f>
        <v>RK</v>
      </c>
      <c r="N1364" s="71">
        <f>IFERROR((VLOOKUP(M1364,'UK Freight Rate'!$B$4:$C$8,2,0)*L1364),0)</f>
        <v>4.9764233849993182</v>
      </c>
    </row>
    <row r="1365" spans="1:14" x14ac:dyDescent="0.75">
      <c r="A1365" s="72" t="s">
        <v>226</v>
      </c>
      <c r="B1365" s="69" t="s">
        <v>36</v>
      </c>
      <c r="C1365" s="69" t="s">
        <v>7949</v>
      </c>
      <c r="D1365" s="69" t="s">
        <v>38</v>
      </c>
      <c r="E1365" s="69" t="s">
        <v>53</v>
      </c>
      <c r="F1365" s="69" t="s">
        <v>7948</v>
      </c>
      <c r="G1365" s="69" t="s">
        <v>207</v>
      </c>
      <c r="H1365" s="69" t="s">
        <v>4706</v>
      </c>
      <c r="I1365" s="69" t="s">
        <v>127</v>
      </c>
      <c r="J1365" s="69" t="s">
        <v>128</v>
      </c>
      <c r="K1365" s="70">
        <v>48</v>
      </c>
      <c r="L1365" s="70">
        <v>48</v>
      </c>
      <c r="M1365" s="71" t="str">
        <f>VLOOKUP(A1365,'Item Master'!$A:$D,4,0)</f>
        <v>RK</v>
      </c>
      <c r="N1365" s="71">
        <f>IFERROR((VLOOKUP(M1365,'UK Freight Rate'!$B$4:$C$8,2,0)*L1365),0)</f>
        <v>4.9764233849993182</v>
      </c>
    </row>
    <row r="1366" spans="1:14" x14ac:dyDescent="0.75">
      <c r="A1366" s="72" t="s">
        <v>226</v>
      </c>
      <c r="B1366" s="69" t="s">
        <v>36</v>
      </c>
      <c r="C1366" s="69" t="s">
        <v>7947</v>
      </c>
      <c r="D1366" s="69" t="s">
        <v>38</v>
      </c>
      <c r="E1366" s="69" t="s">
        <v>53</v>
      </c>
      <c r="F1366" s="69" t="s">
        <v>7946</v>
      </c>
      <c r="G1366" s="69" t="s">
        <v>165</v>
      </c>
      <c r="H1366" s="69" t="s">
        <v>166</v>
      </c>
      <c r="I1366" s="69" t="s">
        <v>127</v>
      </c>
      <c r="J1366" s="69" t="s">
        <v>128</v>
      </c>
      <c r="K1366" s="70">
        <v>8</v>
      </c>
      <c r="L1366" s="70">
        <v>8</v>
      </c>
      <c r="M1366" s="71" t="str">
        <f>VLOOKUP(A1366,'Item Master'!$A:$D,4,0)</f>
        <v>RK</v>
      </c>
      <c r="N1366" s="71">
        <f>IFERROR((VLOOKUP(M1366,'UK Freight Rate'!$B$4:$C$8,2,0)*L1366),0)</f>
        <v>0.82940389749988641</v>
      </c>
    </row>
    <row r="1367" spans="1:14" x14ac:dyDescent="0.75">
      <c r="A1367" s="72" t="s">
        <v>226</v>
      </c>
      <c r="B1367" s="69" t="s">
        <v>36</v>
      </c>
      <c r="C1367" s="69" t="s">
        <v>8112</v>
      </c>
      <c r="D1367" s="69" t="s">
        <v>38</v>
      </c>
      <c r="E1367" s="69" t="s">
        <v>53</v>
      </c>
      <c r="F1367" s="69" t="s">
        <v>8111</v>
      </c>
      <c r="G1367" s="69" t="s">
        <v>4429</v>
      </c>
      <c r="H1367" s="69" t="s">
        <v>4428</v>
      </c>
      <c r="I1367" s="69" t="s">
        <v>127</v>
      </c>
      <c r="J1367" s="69" t="s">
        <v>128</v>
      </c>
      <c r="K1367" s="70">
        <v>16</v>
      </c>
      <c r="L1367" s="70">
        <v>16</v>
      </c>
      <c r="M1367" s="71" t="str">
        <f>VLOOKUP(A1367,'Item Master'!$A:$D,4,0)</f>
        <v>RK</v>
      </c>
      <c r="N1367" s="71">
        <f>IFERROR((VLOOKUP(M1367,'UK Freight Rate'!$B$4:$C$8,2,0)*L1367),0)</f>
        <v>1.6588077949997728</v>
      </c>
    </row>
    <row r="1368" spans="1:14" x14ac:dyDescent="0.75">
      <c r="A1368" s="72" t="s">
        <v>226</v>
      </c>
      <c r="B1368" s="69" t="s">
        <v>36</v>
      </c>
      <c r="C1368" s="69" t="s">
        <v>7945</v>
      </c>
      <c r="D1368" s="69" t="s">
        <v>38</v>
      </c>
      <c r="E1368" s="69" t="s">
        <v>53</v>
      </c>
      <c r="F1368" s="69" t="s">
        <v>7944</v>
      </c>
      <c r="G1368" s="69" t="s">
        <v>149</v>
      </c>
      <c r="H1368" s="69" t="s">
        <v>150</v>
      </c>
      <c r="I1368" s="69" t="s">
        <v>127</v>
      </c>
      <c r="J1368" s="69" t="s">
        <v>128</v>
      </c>
      <c r="K1368" s="70">
        <v>8</v>
      </c>
      <c r="L1368" s="70">
        <v>8</v>
      </c>
      <c r="M1368" s="71" t="str">
        <f>VLOOKUP(A1368,'Item Master'!$A:$D,4,0)</f>
        <v>RK</v>
      </c>
      <c r="N1368" s="71">
        <f>IFERROR((VLOOKUP(M1368,'UK Freight Rate'!$B$4:$C$8,2,0)*L1368),0)</f>
        <v>0.82940389749988641</v>
      </c>
    </row>
    <row r="1369" spans="1:14" x14ac:dyDescent="0.75">
      <c r="A1369" s="72" t="s">
        <v>226</v>
      </c>
      <c r="B1369" s="69" t="s">
        <v>36</v>
      </c>
      <c r="C1369" s="69" t="s">
        <v>7943</v>
      </c>
      <c r="D1369" s="69" t="s">
        <v>38</v>
      </c>
      <c r="E1369" s="69" t="s">
        <v>53</v>
      </c>
      <c r="F1369" s="69" t="s">
        <v>7942</v>
      </c>
      <c r="G1369" s="69" t="s">
        <v>126</v>
      </c>
      <c r="H1369" s="69" t="s">
        <v>4640</v>
      </c>
      <c r="I1369" s="69" t="s">
        <v>127</v>
      </c>
      <c r="J1369" s="69" t="s">
        <v>128</v>
      </c>
      <c r="K1369" s="70">
        <v>32</v>
      </c>
      <c r="L1369" s="70">
        <v>32</v>
      </c>
      <c r="M1369" s="71" t="str">
        <f>VLOOKUP(A1369,'Item Master'!$A:$D,4,0)</f>
        <v>RK</v>
      </c>
      <c r="N1369" s="71">
        <f>IFERROR((VLOOKUP(M1369,'UK Freight Rate'!$B$4:$C$8,2,0)*L1369),0)</f>
        <v>3.3176155899995456</v>
      </c>
    </row>
    <row r="1370" spans="1:14" x14ac:dyDescent="0.75">
      <c r="A1370" s="72" t="s">
        <v>226</v>
      </c>
      <c r="B1370" s="69" t="s">
        <v>36</v>
      </c>
      <c r="C1370" s="69" t="s">
        <v>7941</v>
      </c>
      <c r="D1370" s="69" t="s">
        <v>38</v>
      </c>
      <c r="E1370" s="69" t="s">
        <v>53</v>
      </c>
      <c r="F1370" s="69" t="s">
        <v>7940</v>
      </c>
      <c r="G1370" s="69" t="s">
        <v>4832</v>
      </c>
      <c r="H1370" s="69" t="s">
        <v>4831</v>
      </c>
      <c r="I1370" s="69" t="s">
        <v>127</v>
      </c>
      <c r="J1370" s="69" t="s">
        <v>128</v>
      </c>
      <c r="K1370" s="70">
        <v>24</v>
      </c>
      <c r="L1370" s="70">
        <v>24</v>
      </c>
      <c r="M1370" s="71" t="str">
        <f>VLOOKUP(A1370,'Item Master'!$A:$D,4,0)</f>
        <v>RK</v>
      </c>
      <c r="N1370" s="71">
        <f>IFERROR((VLOOKUP(M1370,'UK Freight Rate'!$B$4:$C$8,2,0)*L1370),0)</f>
        <v>2.4882116924996591</v>
      </c>
    </row>
    <row r="1371" spans="1:14" x14ac:dyDescent="0.75">
      <c r="A1371" s="72" t="s">
        <v>226</v>
      </c>
      <c r="B1371" s="69" t="s">
        <v>36</v>
      </c>
      <c r="C1371" s="69" t="s">
        <v>7939</v>
      </c>
      <c r="D1371" s="69" t="s">
        <v>38</v>
      </c>
      <c r="E1371" s="69" t="s">
        <v>53</v>
      </c>
      <c r="F1371" s="69" t="s">
        <v>7938</v>
      </c>
      <c r="G1371" s="69" t="s">
        <v>216</v>
      </c>
      <c r="H1371" s="69" t="s">
        <v>217</v>
      </c>
      <c r="I1371" s="69" t="s">
        <v>127</v>
      </c>
      <c r="J1371" s="69" t="s">
        <v>128</v>
      </c>
      <c r="K1371" s="70">
        <v>8</v>
      </c>
      <c r="L1371" s="70">
        <v>8</v>
      </c>
      <c r="M1371" s="71" t="str">
        <f>VLOOKUP(A1371,'Item Master'!$A:$D,4,0)</f>
        <v>RK</v>
      </c>
      <c r="N1371" s="71">
        <f>IFERROR((VLOOKUP(M1371,'UK Freight Rate'!$B$4:$C$8,2,0)*L1371),0)</f>
        <v>0.82940389749988641</v>
      </c>
    </row>
    <row r="1372" spans="1:14" x14ac:dyDescent="0.75">
      <c r="A1372" s="72" t="s">
        <v>226</v>
      </c>
      <c r="B1372" s="69" t="s">
        <v>36</v>
      </c>
      <c r="C1372" s="69" t="s">
        <v>8085</v>
      </c>
      <c r="D1372" s="69" t="s">
        <v>38</v>
      </c>
      <c r="E1372" s="69" t="s">
        <v>53</v>
      </c>
      <c r="F1372" s="69" t="s">
        <v>8084</v>
      </c>
      <c r="G1372" s="69" t="s">
        <v>159</v>
      </c>
      <c r="H1372" s="69" t="s">
        <v>160</v>
      </c>
      <c r="I1372" s="69" t="s">
        <v>127</v>
      </c>
      <c r="J1372" s="69" t="s">
        <v>128</v>
      </c>
      <c r="K1372" s="70">
        <v>16</v>
      </c>
      <c r="L1372" s="70">
        <v>16</v>
      </c>
      <c r="M1372" s="71" t="str">
        <f>VLOOKUP(A1372,'Item Master'!$A:$D,4,0)</f>
        <v>RK</v>
      </c>
      <c r="N1372" s="71">
        <f>IFERROR((VLOOKUP(M1372,'UK Freight Rate'!$B$4:$C$8,2,0)*L1372),0)</f>
        <v>1.6588077949997728</v>
      </c>
    </row>
    <row r="1373" spans="1:14" x14ac:dyDescent="0.75">
      <c r="A1373" s="72" t="s">
        <v>226</v>
      </c>
      <c r="B1373" s="69" t="s">
        <v>36</v>
      </c>
      <c r="C1373" s="69" t="s">
        <v>7937</v>
      </c>
      <c r="D1373" s="69" t="s">
        <v>38</v>
      </c>
      <c r="E1373" s="69" t="s">
        <v>53</v>
      </c>
      <c r="F1373" s="69" t="s">
        <v>7936</v>
      </c>
      <c r="G1373" s="69" t="s">
        <v>159</v>
      </c>
      <c r="H1373" s="69" t="s">
        <v>160</v>
      </c>
      <c r="I1373" s="69" t="s">
        <v>127</v>
      </c>
      <c r="J1373" s="69" t="s">
        <v>128</v>
      </c>
      <c r="K1373" s="70">
        <v>8</v>
      </c>
      <c r="L1373" s="70">
        <v>8</v>
      </c>
      <c r="M1373" s="71" t="str">
        <f>VLOOKUP(A1373,'Item Master'!$A:$D,4,0)</f>
        <v>RK</v>
      </c>
      <c r="N1373" s="71">
        <f>IFERROR((VLOOKUP(M1373,'UK Freight Rate'!$B$4:$C$8,2,0)*L1373),0)</f>
        <v>0.82940389749988641</v>
      </c>
    </row>
    <row r="1374" spans="1:14" x14ac:dyDescent="0.75">
      <c r="A1374" s="72" t="s">
        <v>226</v>
      </c>
      <c r="B1374" s="69" t="s">
        <v>36</v>
      </c>
      <c r="C1374" s="69" t="s">
        <v>7935</v>
      </c>
      <c r="D1374" s="69" t="s">
        <v>38</v>
      </c>
      <c r="E1374" s="69" t="s">
        <v>53</v>
      </c>
      <c r="F1374" s="69" t="s">
        <v>7934</v>
      </c>
      <c r="G1374" s="69" t="s">
        <v>129</v>
      </c>
      <c r="H1374" s="69" t="s">
        <v>130</v>
      </c>
      <c r="I1374" s="69" t="s">
        <v>127</v>
      </c>
      <c r="J1374" s="69" t="s">
        <v>128</v>
      </c>
      <c r="K1374" s="70">
        <v>192</v>
      </c>
      <c r="L1374" s="70">
        <v>192</v>
      </c>
      <c r="M1374" s="71" t="str">
        <f>VLOOKUP(A1374,'Item Master'!$A:$D,4,0)</f>
        <v>RK</v>
      </c>
      <c r="N1374" s="71">
        <f>IFERROR((VLOOKUP(M1374,'UK Freight Rate'!$B$4:$C$8,2,0)*L1374),0)</f>
        <v>19.905693539997273</v>
      </c>
    </row>
    <row r="1375" spans="1:14" x14ac:dyDescent="0.75">
      <c r="A1375" s="72" t="s">
        <v>226</v>
      </c>
      <c r="B1375" s="69" t="s">
        <v>36</v>
      </c>
      <c r="C1375" s="69" t="s">
        <v>7933</v>
      </c>
      <c r="D1375" s="69" t="s">
        <v>38</v>
      </c>
      <c r="E1375" s="69" t="s">
        <v>53</v>
      </c>
      <c r="F1375" s="69" t="s">
        <v>7932</v>
      </c>
      <c r="G1375" s="69" t="s">
        <v>205</v>
      </c>
      <c r="H1375" s="69" t="s">
        <v>206</v>
      </c>
      <c r="I1375" s="69" t="s">
        <v>127</v>
      </c>
      <c r="J1375" s="69" t="s">
        <v>128</v>
      </c>
      <c r="K1375" s="70">
        <v>200</v>
      </c>
      <c r="L1375" s="70">
        <v>200</v>
      </c>
      <c r="M1375" s="71" t="str">
        <f>VLOOKUP(A1375,'Item Master'!$A:$D,4,0)</f>
        <v>RK</v>
      </c>
      <c r="N1375" s="71">
        <f>IFERROR((VLOOKUP(M1375,'UK Freight Rate'!$B$4:$C$8,2,0)*L1375),0)</f>
        <v>20.73509743749716</v>
      </c>
    </row>
    <row r="1376" spans="1:14" x14ac:dyDescent="0.75">
      <c r="A1376" s="72" t="s">
        <v>226</v>
      </c>
      <c r="B1376" s="69" t="s">
        <v>36</v>
      </c>
      <c r="C1376" s="69" t="s">
        <v>7931</v>
      </c>
      <c r="D1376" s="69" t="s">
        <v>38</v>
      </c>
      <c r="E1376" s="69" t="s">
        <v>53</v>
      </c>
      <c r="F1376" s="69" t="s">
        <v>7930</v>
      </c>
      <c r="G1376" s="69" t="s">
        <v>4463</v>
      </c>
      <c r="H1376" s="69" t="s">
        <v>4462</v>
      </c>
      <c r="I1376" s="69" t="s">
        <v>127</v>
      </c>
      <c r="J1376" s="69" t="s">
        <v>128</v>
      </c>
      <c r="K1376" s="70">
        <v>8</v>
      </c>
      <c r="L1376" s="70">
        <v>8</v>
      </c>
      <c r="M1376" s="71" t="str">
        <f>VLOOKUP(A1376,'Item Master'!$A:$D,4,0)</f>
        <v>RK</v>
      </c>
      <c r="N1376" s="71">
        <f>IFERROR((VLOOKUP(M1376,'UK Freight Rate'!$B$4:$C$8,2,0)*L1376),0)</f>
        <v>0.82940389749988641</v>
      </c>
    </row>
    <row r="1377" spans="1:14" x14ac:dyDescent="0.75">
      <c r="A1377" s="72" t="s">
        <v>226</v>
      </c>
      <c r="B1377" s="69" t="s">
        <v>36</v>
      </c>
      <c r="C1377" s="69" t="s">
        <v>8083</v>
      </c>
      <c r="D1377" s="69" t="s">
        <v>38</v>
      </c>
      <c r="E1377" s="69" t="s">
        <v>53</v>
      </c>
      <c r="F1377" s="69" t="s">
        <v>8082</v>
      </c>
      <c r="G1377" s="69" t="s">
        <v>218</v>
      </c>
      <c r="H1377" s="69" t="s">
        <v>219</v>
      </c>
      <c r="I1377" s="69" t="s">
        <v>127</v>
      </c>
      <c r="J1377" s="69" t="s">
        <v>128</v>
      </c>
      <c r="K1377" s="70">
        <v>8</v>
      </c>
      <c r="L1377" s="70">
        <v>8</v>
      </c>
      <c r="M1377" s="71" t="str">
        <f>VLOOKUP(A1377,'Item Master'!$A:$D,4,0)</f>
        <v>RK</v>
      </c>
      <c r="N1377" s="71">
        <f>IFERROR((VLOOKUP(M1377,'UK Freight Rate'!$B$4:$C$8,2,0)*L1377),0)</f>
        <v>0.82940389749988641</v>
      </c>
    </row>
    <row r="1378" spans="1:14" x14ac:dyDescent="0.75">
      <c r="A1378" s="72" t="s">
        <v>226</v>
      </c>
      <c r="B1378" s="69" t="s">
        <v>36</v>
      </c>
      <c r="C1378" s="69" t="s">
        <v>7929</v>
      </c>
      <c r="D1378" s="69" t="s">
        <v>38</v>
      </c>
      <c r="E1378" s="69" t="s">
        <v>53</v>
      </c>
      <c r="F1378" s="69" t="s">
        <v>7928</v>
      </c>
      <c r="G1378" s="69" t="s">
        <v>155</v>
      </c>
      <c r="H1378" s="69" t="s">
        <v>156</v>
      </c>
      <c r="I1378" s="69" t="s">
        <v>127</v>
      </c>
      <c r="J1378" s="69" t="s">
        <v>128</v>
      </c>
      <c r="K1378" s="70">
        <v>8</v>
      </c>
      <c r="L1378" s="70">
        <v>8</v>
      </c>
      <c r="M1378" s="71" t="str">
        <f>VLOOKUP(A1378,'Item Master'!$A:$D,4,0)</f>
        <v>RK</v>
      </c>
      <c r="N1378" s="71">
        <f>IFERROR((VLOOKUP(M1378,'UK Freight Rate'!$B$4:$C$8,2,0)*L1378),0)</f>
        <v>0.82940389749988641</v>
      </c>
    </row>
    <row r="1379" spans="1:14" x14ac:dyDescent="0.75">
      <c r="A1379" s="72" t="s">
        <v>226</v>
      </c>
      <c r="B1379" s="69" t="s">
        <v>36</v>
      </c>
      <c r="C1379" s="69" t="s">
        <v>7927</v>
      </c>
      <c r="D1379" s="69" t="s">
        <v>38</v>
      </c>
      <c r="E1379" s="69" t="s">
        <v>53</v>
      </c>
      <c r="F1379" s="69" t="s">
        <v>7926</v>
      </c>
      <c r="G1379" s="69" t="s">
        <v>4409</v>
      </c>
      <c r="H1379" s="69" t="s">
        <v>4408</v>
      </c>
      <c r="I1379" s="69" t="s">
        <v>127</v>
      </c>
      <c r="J1379" s="69" t="s">
        <v>128</v>
      </c>
      <c r="K1379" s="70">
        <v>96</v>
      </c>
      <c r="L1379" s="70">
        <v>96</v>
      </c>
      <c r="M1379" s="71" t="str">
        <f>VLOOKUP(A1379,'Item Master'!$A:$D,4,0)</f>
        <v>RK</v>
      </c>
      <c r="N1379" s="71">
        <f>IFERROR((VLOOKUP(M1379,'UK Freight Rate'!$B$4:$C$8,2,0)*L1379),0)</f>
        <v>9.9528467699986365</v>
      </c>
    </row>
    <row r="1380" spans="1:14" x14ac:dyDescent="0.75">
      <c r="A1380" s="72" t="s">
        <v>226</v>
      </c>
      <c r="B1380" s="69" t="s">
        <v>36</v>
      </c>
      <c r="C1380" s="69" t="s">
        <v>7925</v>
      </c>
      <c r="D1380" s="69" t="s">
        <v>38</v>
      </c>
      <c r="E1380" s="69" t="s">
        <v>53</v>
      </c>
      <c r="F1380" s="69" t="s">
        <v>7924</v>
      </c>
      <c r="G1380" s="69" t="s">
        <v>147</v>
      </c>
      <c r="H1380" s="69" t="s">
        <v>148</v>
      </c>
      <c r="I1380" s="69" t="s">
        <v>127</v>
      </c>
      <c r="J1380" s="69" t="s">
        <v>128</v>
      </c>
      <c r="K1380" s="70">
        <v>240</v>
      </c>
      <c r="L1380" s="70">
        <v>240</v>
      </c>
      <c r="M1380" s="71" t="str">
        <f>VLOOKUP(A1380,'Item Master'!$A:$D,4,0)</f>
        <v>RK</v>
      </c>
      <c r="N1380" s="71">
        <f>IFERROR((VLOOKUP(M1380,'UK Freight Rate'!$B$4:$C$8,2,0)*L1380),0)</f>
        <v>24.882116924996591</v>
      </c>
    </row>
    <row r="1381" spans="1:14" x14ac:dyDescent="0.75">
      <c r="A1381" s="72" t="s">
        <v>226</v>
      </c>
      <c r="B1381" s="69" t="s">
        <v>36</v>
      </c>
      <c r="C1381" s="69" t="s">
        <v>7923</v>
      </c>
      <c r="D1381" s="69" t="s">
        <v>38</v>
      </c>
      <c r="E1381" s="69" t="s">
        <v>53</v>
      </c>
      <c r="F1381" s="69" t="s">
        <v>7922</v>
      </c>
      <c r="G1381" s="69" t="s">
        <v>212</v>
      </c>
      <c r="H1381" s="69" t="s">
        <v>213</v>
      </c>
      <c r="I1381" s="69" t="s">
        <v>127</v>
      </c>
      <c r="J1381" s="69" t="s">
        <v>128</v>
      </c>
      <c r="K1381" s="70">
        <v>16</v>
      </c>
      <c r="L1381" s="70">
        <v>16</v>
      </c>
      <c r="M1381" s="71" t="str">
        <f>VLOOKUP(A1381,'Item Master'!$A:$D,4,0)</f>
        <v>RK</v>
      </c>
      <c r="N1381" s="71">
        <f>IFERROR((VLOOKUP(M1381,'UK Freight Rate'!$B$4:$C$8,2,0)*L1381),0)</f>
        <v>1.6588077949997728</v>
      </c>
    </row>
    <row r="1382" spans="1:14" x14ac:dyDescent="0.75">
      <c r="A1382" s="72" t="s">
        <v>226</v>
      </c>
      <c r="B1382" s="69" t="s">
        <v>36</v>
      </c>
      <c r="C1382" s="69" t="s">
        <v>7921</v>
      </c>
      <c r="D1382" s="69" t="s">
        <v>38</v>
      </c>
      <c r="E1382" s="69" t="s">
        <v>53</v>
      </c>
      <c r="F1382" s="69" t="s">
        <v>7920</v>
      </c>
      <c r="G1382" s="69" t="s">
        <v>220</v>
      </c>
      <c r="H1382" s="69" t="s">
        <v>221</v>
      </c>
      <c r="I1382" s="69" t="s">
        <v>127</v>
      </c>
      <c r="J1382" s="69" t="s">
        <v>128</v>
      </c>
      <c r="K1382" s="70">
        <v>8</v>
      </c>
      <c r="L1382" s="70">
        <v>8</v>
      </c>
      <c r="M1382" s="71" t="str">
        <f>VLOOKUP(A1382,'Item Master'!$A:$D,4,0)</f>
        <v>RK</v>
      </c>
      <c r="N1382" s="71">
        <f>IFERROR((VLOOKUP(M1382,'UK Freight Rate'!$B$4:$C$8,2,0)*L1382),0)</f>
        <v>0.82940389749988641</v>
      </c>
    </row>
    <row r="1383" spans="1:14" x14ac:dyDescent="0.75">
      <c r="A1383" s="72" t="s">
        <v>226</v>
      </c>
      <c r="B1383" s="69" t="s">
        <v>36</v>
      </c>
      <c r="C1383" s="69" t="s">
        <v>7919</v>
      </c>
      <c r="D1383" s="69" t="s">
        <v>38</v>
      </c>
      <c r="E1383" s="69" t="s">
        <v>53</v>
      </c>
      <c r="F1383" s="69" t="s">
        <v>7918</v>
      </c>
      <c r="G1383" s="69" t="s">
        <v>141</v>
      </c>
      <c r="H1383" s="69" t="s">
        <v>142</v>
      </c>
      <c r="I1383" s="69" t="s">
        <v>127</v>
      </c>
      <c r="J1383" s="69" t="s">
        <v>128</v>
      </c>
      <c r="K1383" s="70">
        <v>272</v>
      </c>
      <c r="L1383" s="70">
        <v>272</v>
      </c>
      <c r="M1383" s="71" t="str">
        <f>VLOOKUP(A1383,'Item Master'!$A:$D,4,0)</f>
        <v>RK</v>
      </c>
      <c r="N1383" s="71">
        <f>IFERROR((VLOOKUP(M1383,'UK Freight Rate'!$B$4:$C$8,2,0)*L1383),0)</f>
        <v>28.199732514996139</v>
      </c>
    </row>
    <row r="1384" spans="1:14" x14ac:dyDescent="0.75">
      <c r="A1384" s="72" t="s">
        <v>226</v>
      </c>
      <c r="B1384" s="69" t="s">
        <v>36</v>
      </c>
      <c r="C1384" s="69" t="s">
        <v>7917</v>
      </c>
      <c r="D1384" s="69" t="s">
        <v>38</v>
      </c>
      <c r="E1384" s="69" t="s">
        <v>53</v>
      </c>
      <c r="F1384" s="69" t="s">
        <v>7916</v>
      </c>
      <c r="G1384" s="69" t="s">
        <v>133</v>
      </c>
      <c r="H1384" s="69" t="s">
        <v>134</v>
      </c>
      <c r="I1384" s="69" t="s">
        <v>127</v>
      </c>
      <c r="J1384" s="69" t="s">
        <v>128</v>
      </c>
      <c r="K1384" s="70">
        <v>32</v>
      </c>
      <c r="L1384" s="70">
        <v>32</v>
      </c>
      <c r="M1384" s="71" t="str">
        <f>VLOOKUP(A1384,'Item Master'!$A:$D,4,0)</f>
        <v>RK</v>
      </c>
      <c r="N1384" s="71">
        <f>IFERROR((VLOOKUP(M1384,'UK Freight Rate'!$B$4:$C$8,2,0)*L1384),0)</f>
        <v>3.3176155899995456</v>
      </c>
    </row>
    <row r="1385" spans="1:14" x14ac:dyDescent="0.75">
      <c r="A1385" s="72" t="s">
        <v>226</v>
      </c>
      <c r="B1385" s="69" t="s">
        <v>36</v>
      </c>
      <c r="C1385" s="69" t="s">
        <v>7915</v>
      </c>
      <c r="D1385" s="69" t="s">
        <v>38</v>
      </c>
      <c r="E1385" s="69" t="s">
        <v>53</v>
      </c>
      <c r="F1385" s="69" t="s">
        <v>7914</v>
      </c>
      <c r="G1385" s="69" t="s">
        <v>169</v>
      </c>
      <c r="H1385" s="69" t="s">
        <v>170</v>
      </c>
      <c r="I1385" s="69" t="s">
        <v>127</v>
      </c>
      <c r="J1385" s="69" t="s">
        <v>128</v>
      </c>
      <c r="K1385" s="70">
        <v>40</v>
      </c>
      <c r="L1385" s="70">
        <v>40</v>
      </c>
      <c r="M1385" s="71" t="str">
        <f>VLOOKUP(A1385,'Item Master'!$A:$D,4,0)</f>
        <v>RK</v>
      </c>
      <c r="N1385" s="71">
        <f>IFERROR((VLOOKUP(M1385,'UK Freight Rate'!$B$4:$C$8,2,0)*L1385),0)</f>
        <v>4.1470194874994322</v>
      </c>
    </row>
    <row r="1386" spans="1:14" x14ac:dyDescent="0.75">
      <c r="A1386" s="72" t="s">
        <v>226</v>
      </c>
      <c r="B1386" s="69" t="s">
        <v>36</v>
      </c>
      <c r="C1386" s="69" t="s">
        <v>7913</v>
      </c>
      <c r="D1386" s="69" t="s">
        <v>38</v>
      </c>
      <c r="E1386" s="69" t="s">
        <v>53</v>
      </c>
      <c r="F1386" s="69" t="s">
        <v>7912</v>
      </c>
      <c r="G1386" s="69" t="s">
        <v>159</v>
      </c>
      <c r="H1386" s="69" t="s">
        <v>160</v>
      </c>
      <c r="I1386" s="69" t="s">
        <v>127</v>
      </c>
      <c r="J1386" s="69" t="s">
        <v>128</v>
      </c>
      <c r="K1386" s="70">
        <v>16</v>
      </c>
      <c r="L1386" s="70">
        <v>16</v>
      </c>
      <c r="M1386" s="71" t="str">
        <f>VLOOKUP(A1386,'Item Master'!$A:$D,4,0)</f>
        <v>RK</v>
      </c>
      <c r="N1386" s="71">
        <f>IFERROR((VLOOKUP(M1386,'UK Freight Rate'!$B$4:$C$8,2,0)*L1386),0)</f>
        <v>1.6588077949997728</v>
      </c>
    </row>
    <row r="1387" spans="1:14" x14ac:dyDescent="0.75">
      <c r="A1387" s="72" t="s">
        <v>226</v>
      </c>
      <c r="B1387" s="69" t="s">
        <v>36</v>
      </c>
      <c r="C1387" s="69" t="s">
        <v>7911</v>
      </c>
      <c r="D1387" s="69" t="s">
        <v>38</v>
      </c>
      <c r="E1387" s="69" t="s">
        <v>53</v>
      </c>
      <c r="F1387" s="69" t="s">
        <v>7910</v>
      </c>
      <c r="G1387" s="69" t="s">
        <v>4695</v>
      </c>
      <c r="H1387" s="69" t="s">
        <v>4694</v>
      </c>
      <c r="I1387" s="69" t="s">
        <v>127</v>
      </c>
      <c r="J1387" s="69" t="s">
        <v>128</v>
      </c>
      <c r="K1387" s="70">
        <v>16</v>
      </c>
      <c r="L1387" s="70">
        <v>16</v>
      </c>
      <c r="M1387" s="71" t="str">
        <f>VLOOKUP(A1387,'Item Master'!$A:$D,4,0)</f>
        <v>RK</v>
      </c>
      <c r="N1387" s="71">
        <f>IFERROR((VLOOKUP(M1387,'UK Freight Rate'!$B$4:$C$8,2,0)*L1387),0)</f>
        <v>1.6588077949997728</v>
      </c>
    </row>
    <row r="1388" spans="1:14" x14ac:dyDescent="0.75">
      <c r="A1388" s="72" t="s">
        <v>226</v>
      </c>
      <c r="B1388" s="69" t="s">
        <v>36</v>
      </c>
      <c r="C1388" s="69" t="s">
        <v>7909</v>
      </c>
      <c r="D1388" s="69" t="s">
        <v>38</v>
      </c>
      <c r="E1388" s="69" t="s">
        <v>53</v>
      </c>
      <c r="F1388" s="69" t="s">
        <v>7908</v>
      </c>
      <c r="G1388" s="69" t="s">
        <v>153</v>
      </c>
      <c r="H1388" s="69" t="s">
        <v>154</v>
      </c>
      <c r="I1388" s="69" t="s">
        <v>127</v>
      </c>
      <c r="J1388" s="69" t="s">
        <v>128</v>
      </c>
      <c r="K1388" s="70">
        <v>16</v>
      </c>
      <c r="L1388" s="70">
        <v>16</v>
      </c>
      <c r="M1388" s="71" t="str">
        <f>VLOOKUP(A1388,'Item Master'!$A:$D,4,0)</f>
        <v>RK</v>
      </c>
      <c r="N1388" s="71">
        <f>IFERROR((VLOOKUP(M1388,'UK Freight Rate'!$B$4:$C$8,2,0)*L1388),0)</f>
        <v>1.6588077949997728</v>
      </c>
    </row>
    <row r="1389" spans="1:14" x14ac:dyDescent="0.75">
      <c r="A1389" s="72" t="s">
        <v>226</v>
      </c>
      <c r="B1389" s="69" t="s">
        <v>36</v>
      </c>
      <c r="C1389" s="69" t="s">
        <v>8081</v>
      </c>
      <c r="D1389" s="69" t="s">
        <v>38</v>
      </c>
      <c r="E1389" s="69" t="s">
        <v>53</v>
      </c>
      <c r="F1389" s="69" t="s">
        <v>8080</v>
      </c>
      <c r="G1389" s="69" t="s">
        <v>177</v>
      </c>
      <c r="H1389" s="69" t="s">
        <v>178</v>
      </c>
      <c r="I1389" s="69" t="s">
        <v>127</v>
      </c>
      <c r="J1389" s="69" t="s">
        <v>128</v>
      </c>
      <c r="K1389" s="70">
        <v>16</v>
      </c>
      <c r="L1389" s="70">
        <v>16</v>
      </c>
      <c r="M1389" s="71" t="str">
        <f>VLOOKUP(A1389,'Item Master'!$A:$D,4,0)</f>
        <v>RK</v>
      </c>
      <c r="N1389" s="71">
        <f>IFERROR((VLOOKUP(M1389,'UK Freight Rate'!$B$4:$C$8,2,0)*L1389),0)</f>
        <v>1.6588077949997728</v>
      </c>
    </row>
    <row r="1390" spans="1:14" x14ac:dyDescent="0.75">
      <c r="A1390" s="72" t="s">
        <v>226</v>
      </c>
      <c r="B1390" s="69" t="s">
        <v>36</v>
      </c>
      <c r="C1390" s="69" t="s">
        <v>7907</v>
      </c>
      <c r="D1390" s="69" t="s">
        <v>38</v>
      </c>
      <c r="E1390" s="69" t="s">
        <v>53</v>
      </c>
      <c r="F1390" s="69" t="s">
        <v>7906</v>
      </c>
      <c r="G1390" s="69" t="s">
        <v>4760</v>
      </c>
      <c r="H1390" s="69" t="s">
        <v>4759</v>
      </c>
      <c r="I1390" s="69" t="s">
        <v>127</v>
      </c>
      <c r="J1390" s="69" t="s">
        <v>128</v>
      </c>
      <c r="K1390" s="70">
        <v>80</v>
      </c>
      <c r="L1390" s="70">
        <v>80</v>
      </c>
      <c r="M1390" s="71" t="str">
        <f>VLOOKUP(A1390,'Item Master'!$A:$D,4,0)</f>
        <v>RK</v>
      </c>
      <c r="N1390" s="71">
        <f>IFERROR((VLOOKUP(M1390,'UK Freight Rate'!$B$4:$C$8,2,0)*L1390),0)</f>
        <v>8.2940389749988643</v>
      </c>
    </row>
    <row r="1391" spans="1:14" x14ac:dyDescent="0.75">
      <c r="A1391" s="72" t="s">
        <v>226</v>
      </c>
      <c r="B1391" s="69" t="s">
        <v>36</v>
      </c>
      <c r="C1391" s="69" t="s">
        <v>8079</v>
      </c>
      <c r="D1391" s="69" t="s">
        <v>38</v>
      </c>
      <c r="E1391" s="69" t="s">
        <v>53</v>
      </c>
      <c r="F1391" s="69" t="s">
        <v>8078</v>
      </c>
      <c r="G1391" s="69" t="s">
        <v>8077</v>
      </c>
      <c r="H1391" s="69" t="s">
        <v>8076</v>
      </c>
      <c r="I1391" s="69" t="s">
        <v>127</v>
      </c>
      <c r="J1391" s="69" t="s">
        <v>128</v>
      </c>
      <c r="K1391" s="70">
        <v>16</v>
      </c>
      <c r="L1391" s="70">
        <v>16</v>
      </c>
      <c r="M1391" s="71" t="str">
        <f>VLOOKUP(A1391,'Item Master'!$A:$D,4,0)</f>
        <v>RK</v>
      </c>
      <c r="N1391" s="71">
        <f>IFERROR((VLOOKUP(M1391,'UK Freight Rate'!$B$4:$C$8,2,0)*L1391),0)</f>
        <v>1.6588077949997728</v>
      </c>
    </row>
    <row r="1392" spans="1:14" x14ac:dyDescent="0.75">
      <c r="A1392" s="72" t="s">
        <v>226</v>
      </c>
      <c r="B1392" s="69" t="s">
        <v>36</v>
      </c>
      <c r="C1392" s="69" t="s">
        <v>7905</v>
      </c>
      <c r="D1392" s="69" t="s">
        <v>38</v>
      </c>
      <c r="E1392" s="69" t="s">
        <v>53</v>
      </c>
      <c r="F1392" s="69" t="s">
        <v>7904</v>
      </c>
      <c r="G1392" s="69" t="s">
        <v>151</v>
      </c>
      <c r="H1392" s="69" t="s">
        <v>152</v>
      </c>
      <c r="I1392" s="69" t="s">
        <v>127</v>
      </c>
      <c r="J1392" s="69" t="s">
        <v>128</v>
      </c>
      <c r="K1392" s="70">
        <v>16</v>
      </c>
      <c r="L1392" s="70">
        <v>16</v>
      </c>
      <c r="M1392" s="71" t="str">
        <f>VLOOKUP(A1392,'Item Master'!$A:$D,4,0)</f>
        <v>RK</v>
      </c>
      <c r="N1392" s="71">
        <f>IFERROR((VLOOKUP(M1392,'UK Freight Rate'!$B$4:$C$8,2,0)*L1392),0)</f>
        <v>1.6588077949997728</v>
      </c>
    </row>
    <row r="1393" spans="1:14" x14ac:dyDescent="0.75">
      <c r="A1393" s="72" t="s">
        <v>226</v>
      </c>
      <c r="B1393" s="69" t="s">
        <v>36</v>
      </c>
      <c r="C1393" s="69" t="s">
        <v>8019</v>
      </c>
      <c r="D1393" s="69" t="s">
        <v>38</v>
      </c>
      <c r="E1393" s="69" t="s">
        <v>53</v>
      </c>
      <c r="F1393" s="69" t="s">
        <v>8018</v>
      </c>
      <c r="G1393" s="69" t="s">
        <v>131</v>
      </c>
      <c r="H1393" s="69" t="s">
        <v>132</v>
      </c>
      <c r="I1393" s="69" t="s">
        <v>127</v>
      </c>
      <c r="J1393" s="69" t="s">
        <v>128</v>
      </c>
      <c r="K1393" s="70">
        <v>32</v>
      </c>
      <c r="L1393" s="70">
        <v>32</v>
      </c>
      <c r="M1393" s="71" t="str">
        <f>VLOOKUP(A1393,'Item Master'!$A:$D,4,0)</f>
        <v>RK</v>
      </c>
      <c r="N1393" s="71">
        <f>IFERROR((VLOOKUP(M1393,'UK Freight Rate'!$B$4:$C$8,2,0)*L1393),0)</f>
        <v>3.3176155899995456</v>
      </c>
    </row>
    <row r="1394" spans="1:14" x14ac:dyDescent="0.75">
      <c r="A1394" s="72" t="s">
        <v>226</v>
      </c>
      <c r="B1394" s="69" t="s">
        <v>36</v>
      </c>
      <c r="C1394" s="69" t="s">
        <v>7901</v>
      </c>
      <c r="D1394" s="69" t="s">
        <v>38</v>
      </c>
      <c r="E1394" s="69" t="s">
        <v>53</v>
      </c>
      <c r="F1394" s="69" t="s">
        <v>7900</v>
      </c>
      <c r="G1394" s="69" t="s">
        <v>4467</v>
      </c>
      <c r="H1394" s="69" t="s">
        <v>4466</v>
      </c>
      <c r="I1394" s="69" t="s">
        <v>127</v>
      </c>
      <c r="J1394" s="69" t="s">
        <v>128</v>
      </c>
      <c r="K1394" s="70">
        <v>16</v>
      </c>
      <c r="L1394" s="70">
        <v>16</v>
      </c>
      <c r="M1394" s="71" t="str">
        <f>VLOOKUP(A1394,'Item Master'!$A:$D,4,0)</f>
        <v>RK</v>
      </c>
      <c r="N1394" s="71">
        <f>IFERROR((VLOOKUP(M1394,'UK Freight Rate'!$B$4:$C$8,2,0)*L1394),0)</f>
        <v>1.6588077949997728</v>
      </c>
    </row>
    <row r="1395" spans="1:14" x14ac:dyDescent="0.75">
      <c r="A1395" s="72" t="s">
        <v>226</v>
      </c>
      <c r="B1395" s="69" t="s">
        <v>36</v>
      </c>
      <c r="C1395" s="69" t="s">
        <v>7899</v>
      </c>
      <c r="D1395" s="69" t="s">
        <v>38</v>
      </c>
      <c r="E1395" s="69" t="s">
        <v>53</v>
      </c>
      <c r="F1395" s="69" t="s">
        <v>7898</v>
      </c>
      <c r="G1395" s="69" t="s">
        <v>129</v>
      </c>
      <c r="H1395" s="69" t="s">
        <v>130</v>
      </c>
      <c r="I1395" s="69" t="s">
        <v>127</v>
      </c>
      <c r="J1395" s="69" t="s">
        <v>128</v>
      </c>
      <c r="K1395" s="70">
        <v>96</v>
      </c>
      <c r="L1395" s="70">
        <v>96</v>
      </c>
      <c r="M1395" s="71" t="str">
        <f>VLOOKUP(A1395,'Item Master'!$A:$D,4,0)</f>
        <v>RK</v>
      </c>
      <c r="N1395" s="71">
        <f>IFERROR((VLOOKUP(M1395,'UK Freight Rate'!$B$4:$C$8,2,0)*L1395),0)</f>
        <v>9.9528467699986365</v>
      </c>
    </row>
    <row r="1396" spans="1:14" x14ac:dyDescent="0.75">
      <c r="A1396" s="72" t="s">
        <v>226</v>
      </c>
      <c r="B1396" s="69" t="s">
        <v>36</v>
      </c>
      <c r="C1396" s="69" t="s">
        <v>7897</v>
      </c>
      <c r="D1396" s="69" t="s">
        <v>38</v>
      </c>
      <c r="E1396" s="69" t="s">
        <v>53</v>
      </c>
      <c r="F1396" s="69" t="s">
        <v>7896</v>
      </c>
      <c r="G1396" s="69" t="s">
        <v>7540</v>
      </c>
      <c r="H1396" s="69" t="s">
        <v>7539</v>
      </c>
      <c r="I1396" s="69" t="s">
        <v>127</v>
      </c>
      <c r="J1396" s="69" t="s">
        <v>128</v>
      </c>
      <c r="K1396" s="70">
        <v>24</v>
      </c>
      <c r="L1396" s="70">
        <v>24</v>
      </c>
      <c r="M1396" s="71" t="str">
        <f>VLOOKUP(A1396,'Item Master'!$A:$D,4,0)</f>
        <v>RK</v>
      </c>
      <c r="N1396" s="71">
        <f>IFERROR((VLOOKUP(M1396,'UK Freight Rate'!$B$4:$C$8,2,0)*L1396),0)</f>
        <v>2.4882116924996591</v>
      </c>
    </row>
    <row r="1397" spans="1:14" x14ac:dyDescent="0.75">
      <c r="A1397" s="72" t="s">
        <v>226</v>
      </c>
      <c r="B1397" s="69" t="s">
        <v>36</v>
      </c>
      <c r="C1397" s="69" t="s">
        <v>8017</v>
      </c>
      <c r="D1397" s="69" t="s">
        <v>38</v>
      </c>
      <c r="E1397" s="69" t="s">
        <v>53</v>
      </c>
      <c r="F1397" s="69" t="s">
        <v>8016</v>
      </c>
      <c r="G1397" s="69" t="s">
        <v>165</v>
      </c>
      <c r="H1397" s="69" t="s">
        <v>166</v>
      </c>
      <c r="I1397" s="69" t="s">
        <v>127</v>
      </c>
      <c r="J1397" s="69" t="s">
        <v>128</v>
      </c>
      <c r="K1397" s="70">
        <v>16</v>
      </c>
      <c r="L1397" s="70">
        <v>16</v>
      </c>
      <c r="M1397" s="71" t="str">
        <f>VLOOKUP(A1397,'Item Master'!$A:$D,4,0)</f>
        <v>RK</v>
      </c>
      <c r="N1397" s="71">
        <f>IFERROR((VLOOKUP(M1397,'UK Freight Rate'!$B$4:$C$8,2,0)*L1397),0)</f>
        <v>1.6588077949997728</v>
      </c>
    </row>
    <row r="1398" spans="1:14" x14ac:dyDescent="0.75">
      <c r="A1398" s="72" t="s">
        <v>226</v>
      </c>
      <c r="B1398" s="69" t="s">
        <v>36</v>
      </c>
      <c r="C1398" s="69" t="s">
        <v>7895</v>
      </c>
      <c r="D1398" s="69" t="s">
        <v>38</v>
      </c>
      <c r="E1398" s="69" t="s">
        <v>53</v>
      </c>
      <c r="F1398" s="69" t="s">
        <v>7894</v>
      </c>
      <c r="G1398" s="69" t="s">
        <v>165</v>
      </c>
      <c r="H1398" s="69" t="s">
        <v>166</v>
      </c>
      <c r="I1398" s="69" t="s">
        <v>127</v>
      </c>
      <c r="J1398" s="69" t="s">
        <v>128</v>
      </c>
      <c r="K1398" s="70">
        <v>8</v>
      </c>
      <c r="L1398" s="70">
        <v>8</v>
      </c>
      <c r="M1398" s="71" t="str">
        <f>VLOOKUP(A1398,'Item Master'!$A:$D,4,0)</f>
        <v>RK</v>
      </c>
      <c r="N1398" s="71">
        <f>IFERROR((VLOOKUP(M1398,'UK Freight Rate'!$B$4:$C$8,2,0)*L1398),0)</f>
        <v>0.82940389749988641</v>
      </c>
    </row>
    <row r="1399" spans="1:14" x14ac:dyDescent="0.75">
      <c r="A1399" s="72" t="s">
        <v>226</v>
      </c>
      <c r="B1399" s="69" t="s">
        <v>36</v>
      </c>
      <c r="C1399" s="69" t="s">
        <v>7893</v>
      </c>
      <c r="D1399" s="69" t="s">
        <v>38</v>
      </c>
      <c r="E1399" s="69" t="s">
        <v>53</v>
      </c>
      <c r="F1399" s="69" t="s">
        <v>7892</v>
      </c>
      <c r="G1399" s="69" t="s">
        <v>7490</v>
      </c>
      <c r="H1399" s="69" t="s">
        <v>7489</v>
      </c>
      <c r="I1399" s="69" t="s">
        <v>127</v>
      </c>
      <c r="J1399" s="69" t="s">
        <v>128</v>
      </c>
      <c r="K1399" s="70">
        <v>16</v>
      </c>
      <c r="L1399" s="70">
        <v>16</v>
      </c>
      <c r="M1399" s="71" t="str">
        <f>VLOOKUP(A1399,'Item Master'!$A:$D,4,0)</f>
        <v>RK</v>
      </c>
      <c r="N1399" s="71">
        <f>IFERROR((VLOOKUP(M1399,'UK Freight Rate'!$B$4:$C$8,2,0)*L1399),0)</f>
        <v>1.6588077949997728</v>
      </c>
    </row>
    <row r="1400" spans="1:14" x14ac:dyDescent="0.75">
      <c r="A1400" s="72" t="s">
        <v>226</v>
      </c>
      <c r="B1400" s="69" t="s">
        <v>36</v>
      </c>
      <c r="C1400" s="69" t="s">
        <v>7891</v>
      </c>
      <c r="D1400" s="69" t="s">
        <v>38</v>
      </c>
      <c r="E1400" s="69" t="s">
        <v>53</v>
      </c>
      <c r="F1400" s="69" t="s">
        <v>7890</v>
      </c>
      <c r="G1400" s="69" t="s">
        <v>139</v>
      </c>
      <c r="H1400" s="69" t="s">
        <v>140</v>
      </c>
      <c r="I1400" s="69" t="s">
        <v>127</v>
      </c>
      <c r="J1400" s="69" t="s">
        <v>128</v>
      </c>
      <c r="K1400" s="70">
        <v>48</v>
      </c>
      <c r="L1400" s="70">
        <v>48</v>
      </c>
      <c r="M1400" s="71" t="str">
        <f>VLOOKUP(A1400,'Item Master'!$A:$D,4,0)</f>
        <v>RK</v>
      </c>
      <c r="N1400" s="71">
        <f>IFERROR((VLOOKUP(M1400,'UK Freight Rate'!$B$4:$C$8,2,0)*L1400),0)</f>
        <v>4.9764233849993182</v>
      </c>
    </row>
    <row r="1401" spans="1:14" x14ac:dyDescent="0.75">
      <c r="A1401" s="72" t="s">
        <v>226</v>
      </c>
      <c r="B1401" s="69" t="s">
        <v>36</v>
      </c>
      <c r="C1401" s="69" t="s">
        <v>7887</v>
      </c>
      <c r="D1401" s="69" t="s">
        <v>38</v>
      </c>
      <c r="E1401" s="69" t="s">
        <v>53</v>
      </c>
      <c r="F1401" s="69" t="s">
        <v>7886</v>
      </c>
      <c r="G1401" s="69" t="s">
        <v>4784</v>
      </c>
      <c r="H1401" s="69" t="s">
        <v>4783</v>
      </c>
      <c r="I1401" s="69" t="s">
        <v>127</v>
      </c>
      <c r="J1401" s="69" t="s">
        <v>128</v>
      </c>
      <c r="K1401" s="70">
        <v>16</v>
      </c>
      <c r="L1401" s="70">
        <v>16</v>
      </c>
      <c r="M1401" s="71" t="str">
        <f>VLOOKUP(A1401,'Item Master'!$A:$D,4,0)</f>
        <v>RK</v>
      </c>
      <c r="N1401" s="71">
        <f>IFERROR((VLOOKUP(M1401,'UK Freight Rate'!$B$4:$C$8,2,0)*L1401),0)</f>
        <v>1.6588077949997728</v>
      </c>
    </row>
    <row r="1402" spans="1:14" x14ac:dyDescent="0.75">
      <c r="A1402" s="72" t="s">
        <v>226</v>
      </c>
      <c r="B1402" s="69" t="s">
        <v>36</v>
      </c>
      <c r="C1402" s="69" t="s">
        <v>7885</v>
      </c>
      <c r="D1402" s="69" t="s">
        <v>38</v>
      </c>
      <c r="E1402" s="69" t="s">
        <v>53</v>
      </c>
      <c r="F1402" s="69" t="s">
        <v>7884</v>
      </c>
      <c r="G1402" s="69" t="s">
        <v>177</v>
      </c>
      <c r="H1402" s="69" t="s">
        <v>178</v>
      </c>
      <c r="I1402" s="69" t="s">
        <v>127</v>
      </c>
      <c r="J1402" s="69" t="s">
        <v>128</v>
      </c>
      <c r="K1402" s="70">
        <v>16</v>
      </c>
      <c r="L1402" s="70">
        <v>16</v>
      </c>
      <c r="M1402" s="71" t="str">
        <f>VLOOKUP(A1402,'Item Master'!$A:$D,4,0)</f>
        <v>RK</v>
      </c>
      <c r="N1402" s="71">
        <f>IFERROR((VLOOKUP(M1402,'UK Freight Rate'!$B$4:$C$8,2,0)*L1402),0)</f>
        <v>1.6588077949997728</v>
      </c>
    </row>
    <row r="1403" spans="1:14" x14ac:dyDescent="0.75">
      <c r="A1403" s="72" t="s">
        <v>226</v>
      </c>
      <c r="B1403" s="69" t="s">
        <v>36</v>
      </c>
      <c r="C1403" s="69" t="s">
        <v>8015</v>
      </c>
      <c r="D1403" s="69" t="s">
        <v>38</v>
      </c>
      <c r="E1403" s="69" t="s">
        <v>53</v>
      </c>
      <c r="F1403" s="69" t="s">
        <v>8014</v>
      </c>
      <c r="G1403" s="69" t="s">
        <v>7318</v>
      </c>
      <c r="H1403" s="69" t="s">
        <v>7317</v>
      </c>
      <c r="I1403" s="69" t="s">
        <v>127</v>
      </c>
      <c r="J1403" s="69" t="s">
        <v>128</v>
      </c>
      <c r="K1403" s="70">
        <v>8</v>
      </c>
      <c r="L1403" s="70">
        <v>8</v>
      </c>
      <c r="M1403" s="71" t="str">
        <f>VLOOKUP(A1403,'Item Master'!$A:$D,4,0)</f>
        <v>RK</v>
      </c>
      <c r="N1403" s="71">
        <f>IFERROR((VLOOKUP(M1403,'UK Freight Rate'!$B$4:$C$8,2,0)*L1403),0)</f>
        <v>0.82940389749988641</v>
      </c>
    </row>
    <row r="1404" spans="1:14" x14ac:dyDescent="0.75">
      <c r="A1404" s="72" t="s">
        <v>226</v>
      </c>
      <c r="B1404" s="69" t="s">
        <v>36</v>
      </c>
      <c r="C1404" s="69" t="s">
        <v>7883</v>
      </c>
      <c r="D1404" s="69" t="s">
        <v>38</v>
      </c>
      <c r="E1404" s="69" t="s">
        <v>53</v>
      </c>
      <c r="F1404" s="69" t="s">
        <v>7882</v>
      </c>
      <c r="G1404" s="69" t="s">
        <v>6940</v>
      </c>
      <c r="H1404" s="69" t="s">
        <v>6939</v>
      </c>
      <c r="I1404" s="69" t="s">
        <v>127</v>
      </c>
      <c r="J1404" s="69" t="s">
        <v>128</v>
      </c>
      <c r="K1404" s="70">
        <v>8</v>
      </c>
      <c r="L1404" s="70">
        <v>8</v>
      </c>
      <c r="M1404" s="71" t="str">
        <f>VLOOKUP(A1404,'Item Master'!$A:$D,4,0)</f>
        <v>RK</v>
      </c>
      <c r="N1404" s="71">
        <f>IFERROR((VLOOKUP(M1404,'UK Freight Rate'!$B$4:$C$8,2,0)*L1404),0)</f>
        <v>0.82940389749988641</v>
      </c>
    </row>
    <row r="1405" spans="1:14" x14ac:dyDescent="0.75">
      <c r="A1405" s="72" t="s">
        <v>226</v>
      </c>
      <c r="B1405" s="69" t="s">
        <v>36</v>
      </c>
      <c r="C1405" s="69" t="s">
        <v>7881</v>
      </c>
      <c r="D1405" s="69" t="s">
        <v>38</v>
      </c>
      <c r="E1405" s="69" t="s">
        <v>53</v>
      </c>
      <c r="F1405" s="69" t="s">
        <v>7880</v>
      </c>
      <c r="G1405" s="69" t="s">
        <v>126</v>
      </c>
      <c r="H1405" s="69" t="s">
        <v>4640</v>
      </c>
      <c r="I1405" s="69" t="s">
        <v>127</v>
      </c>
      <c r="J1405" s="69" t="s">
        <v>128</v>
      </c>
      <c r="K1405" s="70">
        <v>32</v>
      </c>
      <c r="L1405" s="70">
        <v>32</v>
      </c>
      <c r="M1405" s="71" t="str">
        <f>VLOOKUP(A1405,'Item Master'!$A:$D,4,0)</f>
        <v>RK</v>
      </c>
      <c r="N1405" s="71">
        <f>IFERROR((VLOOKUP(M1405,'UK Freight Rate'!$B$4:$C$8,2,0)*L1405),0)</f>
        <v>3.3176155899995456</v>
      </c>
    </row>
    <row r="1406" spans="1:14" x14ac:dyDescent="0.75">
      <c r="A1406" s="72" t="s">
        <v>226</v>
      </c>
      <c r="B1406" s="69" t="s">
        <v>36</v>
      </c>
      <c r="C1406" s="69" t="s">
        <v>7879</v>
      </c>
      <c r="D1406" s="69" t="s">
        <v>38</v>
      </c>
      <c r="E1406" s="69" t="s">
        <v>53</v>
      </c>
      <c r="F1406" s="69" t="s">
        <v>7878</v>
      </c>
      <c r="G1406" s="69" t="s">
        <v>6940</v>
      </c>
      <c r="H1406" s="69" t="s">
        <v>6939</v>
      </c>
      <c r="I1406" s="69" t="s">
        <v>127</v>
      </c>
      <c r="J1406" s="69" t="s">
        <v>128</v>
      </c>
      <c r="K1406" s="70">
        <v>8</v>
      </c>
      <c r="L1406" s="70">
        <v>8</v>
      </c>
      <c r="M1406" s="71" t="str">
        <f>VLOOKUP(A1406,'Item Master'!$A:$D,4,0)</f>
        <v>RK</v>
      </c>
      <c r="N1406" s="71">
        <f>IFERROR((VLOOKUP(M1406,'UK Freight Rate'!$B$4:$C$8,2,0)*L1406),0)</f>
        <v>0.82940389749988641</v>
      </c>
    </row>
    <row r="1407" spans="1:14" x14ac:dyDescent="0.75">
      <c r="A1407" s="72" t="s">
        <v>226</v>
      </c>
      <c r="B1407" s="69" t="s">
        <v>36</v>
      </c>
      <c r="C1407" s="69" t="s">
        <v>8075</v>
      </c>
      <c r="D1407" s="69" t="s">
        <v>38</v>
      </c>
      <c r="E1407" s="69" t="s">
        <v>53</v>
      </c>
      <c r="F1407" s="69" t="s">
        <v>8074</v>
      </c>
      <c r="G1407" s="69" t="s">
        <v>145</v>
      </c>
      <c r="H1407" s="69" t="s">
        <v>146</v>
      </c>
      <c r="I1407" s="69" t="s">
        <v>127</v>
      </c>
      <c r="J1407" s="69" t="s">
        <v>128</v>
      </c>
      <c r="K1407" s="70">
        <v>16</v>
      </c>
      <c r="L1407" s="70">
        <v>16</v>
      </c>
      <c r="M1407" s="71" t="str">
        <f>VLOOKUP(A1407,'Item Master'!$A:$D,4,0)</f>
        <v>RK</v>
      </c>
      <c r="N1407" s="71">
        <f>IFERROR((VLOOKUP(M1407,'UK Freight Rate'!$B$4:$C$8,2,0)*L1407),0)</f>
        <v>1.6588077949997728</v>
      </c>
    </row>
    <row r="1408" spans="1:14" x14ac:dyDescent="0.75">
      <c r="A1408" s="72" t="s">
        <v>226</v>
      </c>
      <c r="B1408" s="69" t="s">
        <v>36</v>
      </c>
      <c r="C1408" s="69" t="s">
        <v>7875</v>
      </c>
      <c r="D1408" s="69" t="s">
        <v>38</v>
      </c>
      <c r="E1408" s="69" t="s">
        <v>53</v>
      </c>
      <c r="F1408" s="69" t="s">
        <v>7874</v>
      </c>
      <c r="G1408" s="69" t="s">
        <v>159</v>
      </c>
      <c r="H1408" s="69" t="s">
        <v>160</v>
      </c>
      <c r="I1408" s="69" t="s">
        <v>127</v>
      </c>
      <c r="J1408" s="69" t="s">
        <v>128</v>
      </c>
      <c r="K1408" s="70">
        <v>16</v>
      </c>
      <c r="L1408" s="70">
        <v>16</v>
      </c>
      <c r="M1408" s="71" t="str">
        <f>VLOOKUP(A1408,'Item Master'!$A:$D,4,0)</f>
        <v>RK</v>
      </c>
      <c r="N1408" s="71">
        <f>IFERROR((VLOOKUP(M1408,'UK Freight Rate'!$B$4:$C$8,2,0)*L1408),0)</f>
        <v>1.6588077949997728</v>
      </c>
    </row>
    <row r="1409" spans="1:14" x14ac:dyDescent="0.75">
      <c r="A1409" s="72" t="s">
        <v>226</v>
      </c>
      <c r="B1409" s="69" t="s">
        <v>36</v>
      </c>
      <c r="C1409" s="69" t="s">
        <v>7873</v>
      </c>
      <c r="D1409" s="69" t="s">
        <v>38</v>
      </c>
      <c r="E1409" s="69" t="s">
        <v>53</v>
      </c>
      <c r="F1409" s="69" t="s">
        <v>7872</v>
      </c>
      <c r="G1409" s="69" t="s">
        <v>157</v>
      </c>
      <c r="H1409" s="69" t="s">
        <v>158</v>
      </c>
      <c r="I1409" s="69" t="s">
        <v>127</v>
      </c>
      <c r="J1409" s="69" t="s">
        <v>128</v>
      </c>
      <c r="K1409" s="70">
        <v>144</v>
      </c>
      <c r="L1409" s="70">
        <v>144</v>
      </c>
      <c r="M1409" s="71" t="str">
        <f>VLOOKUP(A1409,'Item Master'!$A:$D,4,0)</f>
        <v>RK</v>
      </c>
      <c r="N1409" s="71">
        <f>IFERROR((VLOOKUP(M1409,'UK Freight Rate'!$B$4:$C$8,2,0)*L1409),0)</f>
        <v>14.929270154997955</v>
      </c>
    </row>
    <row r="1410" spans="1:14" x14ac:dyDescent="0.75">
      <c r="A1410" s="72" t="s">
        <v>226</v>
      </c>
      <c r="B1410" s="69" t="s">
        <v>36</v>
      </c>
      <c r="C1410" s="69" t="s">
        <v>7871</v>
      </c>
      <c r="D1410" s="69" t="s">
        <v>38</v>
      </c>
      <c r="E1410" s="69" t="s">
        <v>53</v>
      </c>
      <c r="F1410" s="69" t="s">
        <v>7870</v>
      </c>
      <c r="G1410" s="69" t="s">
        <v>135</v>
      </c>
      <c r="H1410" s="69" t="s">
        <v>136</v>
      </c>
      <c r="I1410" s="69" t="s">
        <v>127</v>
      </c>
      <c r="J1410" s="69" t="s">
        <v>128</v>
      </c>
      <c r="K1410" s="70">
        <v>624</v>
      </c>
      <c r="L1410" s="70">
        <v>624</v>
      </c>
      <c r="M1410" s="71" t="str">
        <f>VLOOKUP(A1410,'Item Master'!$A:$D,4,0)</f>
        <v>RK</v>
      </c>
      <c r="N1410" s="71">
        <f>IFERROR((VLOOKUP(M1410,'UK Freight Rate'!$B$4:$C$8,2,0)*L1410),0)</f>
        <v>64.693504004991141</v>
      </c>
    </row>
    <row r="1411" spans="1:14" x14ac:dyDescent="0.75">
      <c r="A1411" s="72" t="s">
        <v>226</v>
      </c>
      <c r="B1411" s="69" t="s">
        <v>36</v>
      </c>
      <c r="C1411" s="69" t="s">
        <v>7869</v>
      </c>
      <c r="D1411" s="69" t="s">
        <v>38</v>
      </c>
      <c r="E1411" s="69" t="s">
        <v>53</v>
      </c>
      <c r="F1411" s="69" t="s">
        <v>7868</v>
      </c>
      <c r="G1411" s="69" t="s">
        <v>4658</v>
      </c>
      <c r="H1411" s="69" t="s">
        <v>4657</v>
      </c>
      <c r="I1411" s="69" t="s">
        <v>127</v>
      </c>
      <c r="J1411" s="69" t="s">
        <v>128</v>
      </c>
      <c r="K1411" s="70">
        <v>32</v>
      </c>
      <c r="L1411" s="70">
        <v>32</v>
      </c>
      <c r="M1411" s="71" t="str">
        <f>VLOOKUP(A1411,'Item Master'!$A:$D,4,0)</f>
        <v>RK</v>
      </c>
      <c r="N1411" s="71">
        <f>IFERROR((VLOOKUP(M1411,'UK Freight Rate'!$B$4:$C$8,2,0)*L1411),0)</f>
        <v>3.3176155899995456</v>
      </c>
    </row>
    <row r="1412" spans="1:14" x14ac:dyDescent="0.75">
      <c r="A1412" s="72" t="s">
        <v>226</v>
      </c>
      <c r="B1412" s="69" t="s">
        <v>36</v>
      </c>
      <c r="C1412" s="69" t="s">
        <v>7867</v>
      </c>
      <c r="D1412" s="69" t="s">
        <v>38</v>
      </c>
      <c r="E1412" s="69" t="s">
        <v>53</v>
      </c>
      <c r="F1412" s="69" t="s">
        <v>7866</v>
      </c>
      <c r="G1412" s="69" t="s">
        <v>165</v>
      </c>
      <c r="H1412" s="69" t="s">
        <v>166</v>
      </c>
      <c r="I1412" s="69" t="s">
        <v>127</v>
      </c>
      <c r="J1412" s="69" t="s">
        <v>128</v>
      </c>
      <c r="K1412" s="70">
        <v>24</v>
      </c>
      <c r="L1412" s="70">
        <v>24</v>
      </c>
      <c r="M1412" s="71" t="str">
        <f>VLOOKUP(A1412,'Item Master'!$A:$D,4,0)</f>
        <v>RK</v>
      </c>
      <c r="N1412" s="71">
        <f>IFERROR((VLOOKUP(M1412,'UK Freight Rate'!$B$4:$C$8,2,0)*L1412),0)</f>
        <v>2.4882116924996591</v>
      </c>
    </row>
    <row r="1413" spans="1:14" x14ac:dyDescent="0.75">
      <c r="A1413" s="72" t="s">
        <v>226</v>
      </c>
      <c r="B1413" s="69" t="s">
        <v>36</v>
      </c>
      <c r="C1413" s="69" t="s">
        <v>7865</v>
      </c>
      <c r="D1413" s="69" t="s">
        <v>38</v>
      </c>
      <c r="E1413" s="69" t="s">
        <v>53</v>
      </c>
      <c r="F1413" s="69" t="s">
        <v>7864</v>
      </c>
      <c r="G1413" s="69" t="s">
        <v>4437</v>
      </c>
      <c r="H1413" s="69" t="s">
        <v>4436</v>
      </c>
      <c r="I1413" s="69" t="s">
        <v>127</v>
      </c>
      <c r="J1413" s="69" t="s">
        <v>128</v>
      </c>
      <c r="K1413" s="70">
        <v>16</v>
      </c>
      <c r="L1413" s="70">
        <v>16</v>
      </c>
      <c r="M1413" s="71" t="str">
        <f>VLOOKUP(A1413,'Item Master'!$A:$D,4,0)</f>
        <v>RK</v>
      </c>
      <c r="N1413" s="71">
        <f>IFERROR((VLOOKUP(M1413,'UK Freight Rate'!$B$4:$C$8,2,0)*L1413),0)</f>
        <v>1.6588077949997728</v>
      </c>
    </row>
    <row r="1414" spans="1:14" x14ac:dyDescent="0.75">
      <c r="A1414" s="72" t="s">
        <v>226</v>
      </c>
      <c r="B1414" s="69" t="s">
        <v>36</v>
      </c>
      <c r="C1414" s="69" t="s">
        <v>7863</v>
      </c>
      <c r="D1414" s="69" t="s">
        <v>38</v>
      </c>
      <c r="E1414" s="69" t="s">
        <v>53</v>
      </c>
      <c r="F1414" s="69" t="s">
        <v>7862</v>
      </c>
      <c r="G1414" s="69" t="s">
        <v>207</v>
      </c>
      <c r="H1414" s="69" t="s">
        <v>4706</v>
      </c>
      <c r="I1414" s="69" t="s">
        <v>127</v>
      </c>
      <c r="J1414" s="69" t="s">
        <v>128</v>
      </c>
      <c r="K1414" s="70">
        <v>96</v>
      </c>
      <c r="L1414" s="70">
        <v>96</v>
      </c>
      <c r="M1414" s="71" t="str">
        <f>VLOOKUP(A1414,'Item Master'!$A:$D,4,0)</f>
        <v>RK</v>
      </c>
      <c r="N1414" s="71">
        <f>IFERROR((VLOOKUP(M1414,'UK Freight Rate'!$B$4:$C$8,2,0)*L1414),0)</f>
        <v>9.9528467699986365</v>
      </c>
    </row>
    <row r="1415" spans="1:14" x14ac:dyDescent="0.75">
      <c r="A1415" s="72" t="s">
        <v>226</v>
      </c>
      <c r="B1415" s="69" t="s">
        <v>36</v>
      </c>
      <c r="C1415" s="69" t="s">
        <v>7861</v>
      </c>
      <c r="D1415" s="69" t="s">
        <v>38</v>
      </c>
      <c r="E1415" s="69" t="s">
        <v>53</v>
      </c>
      <c r="F1415" s="69" t="s">
        <v>7860</v>
      </c>
      <c r="G1415" s="69" t="s">
        <v>207</v>
      </c>
      <c r="H1415" s="69" t="s">
        <v>4706</v>
      </c>
      <c r="I1415" s="69" t="s">
        <v>127</v>
      </c>
      <c r="J1415" s="69" t="s">
        <v>128</v>
      </c>
      <c r="K1415" s="70">
        <v>48</v>
      </c>
      <c r="L1415" s="70">
        <v>48</v>
      </c>
      <c r="M1415" s="71" t="str">
        <f>VLOOKUP(A1415,'Item Master'!$A:$D,4,0)</f>
        <v>RK</v>
      </c>
      <c r="N1415" s="71">
        <f>IFERROR((VLOOKUP(M1415,'UK Freight Rate'!$B$4:$C$8,2,0)*L1415),0)</f>
        <v>4.9764233849993182</v>
      </c>
    </row>
    <row r="1416" spans="1:14" x14ac:dyDescent="0.75">
      <c r="A1416" s="72" t="s">
        <v>226</v>
      </c>
      <c r="B1416" s="69" t="s">
        <v>36</v>
      </c>
      <c r="C1416" s="69" t="s">
        <v>7859</v>
      </c>
      <c r="D1416" s="69" t="s">
        <v>38</v>
      </c>
      <c r="E1416" s="69" t="s">
        <v>53</v>
      </c>
      <c r="F1416" s="69" t="s">
        <v>7858</v>
      </c>
      <c r="G1416" s="69" t="s">
        <v>129</v>
      </c>
      <c r="H1416" s="69" t="s">
        <v>130</v>
      </c>
      <c r="I1416" s="69" t="s">
        <v>127</v>
      </c>
      <c r="J1416" s="69" t="s">
        <v>128</v>
      </c>
      <c r="K1416" s="70">
        <v>192</v>
      </c>
      <c r="L1416" s="70">
        <v>192</v>
      </c>
      <c r="M1416" s="71" t="str">
        <f>VLOOKUP(A1416,'Item Master'!$A:$D,4,0)</f>
        <v>RK</v>
      </c>
      <c r="N1416" s="71">
        <f>IFERROR((VLOOKUP(M1416,'UK Freight Rate'!$B$4:$C$8,2,0)*L1416),0)</f>
        <v>19.905693539997273</v>
      </c>
    </row>
    <row r="1417" spans="1:14" x14ac:dyDescent="0.75">
      <c r="A1417" s="72" t="s">
        <v>226</v>
      </c>
      <c r="B1417" s="69" t="s">
        <v>36</v>
      </c>
      <c r="C1417" s="69" t="s">
        <v>7855</v>
      </c>
      <c r="D1417" s="69" t="s">
        <v>38</v>
      </c>
      <c r="E1417" s="69" t="s">
        <v>53</v>
      </c>
      <c r="F1417" s="69" t="s">
        <v>7854</v>
      </c>
      <c r="G1417" s="69" t="s">
        <v>126</v>
      </c>
      <c r="H1417" s="69" t="s">
        <v>4640</v>
      </c>
      <c r="I1417" s="69" t="s">
        <v>127</v>
      </c>
      <c r="J1417" s="69" t="s">
        <v>128</v>
      </c>
      <c r="K1417" s="70">
        <v>16</v>
      </c>
      <c r="L1417" s="70">
        <v>16</v>
      </c>
      <c r="M1417" s="71" t="str">
        <f>VLOOKUP(A1417,'Item Master'!$A:$D,4,0)</f>
        <v>RK</v>
      </c>
      <c r="N1417" s="71">
        <f>IFERROR((VLOOKUP(M1417,'UK Freight Rate'!$B$4:$C$8,2,0)*L1417),0)</f>
        <v>1.6588077949997728</v>
      </c>
    </row>
    <row r="1418" spans="1:14" x14ac:dyDescent="0.75">
      <c r="A1418" s="72" t="s">
        <v>226</v>
      </c>
      <c r="B1418" s="69" t="s">
        <v>36</v>
      </c>
      <c r="C1418" s="69" t="s">
        <v>7853</v>
      </c>
      <c r="D1418" s="69" t="s">
        <v>38</v>
      </c>
      <c r="E1418" s="69" t="s">
        <v>53</v>
      </c>
      <c r="F1418" s="69" t="s">
        <v>7852</v>
      </c>
      <c r="G1418" s="69" t="s">
        <v>167</v>
      </c>
      <c r="H1418" s="69" t="s">
        <v>168</v>
      </c>
      <c r="I1418" s="69" t="s">
        <v>127</v>
      </c>
      <c r="J1418" s="69" t="s">
        <v>128</v>
      </c>
      <c r="K1418" s="70">
        <v>16</v>
      </c>
      <c r="L1418" s="70">
        <v>16</v>
      </c>
      <c r="M1418" s="71" t="str">
        <f>VLOOKUP(A1418,'Item Master'!$A:$D,4,0)</f>
        <v>RK</v>
      </c>
      <c r="N1418" s="71">
        <f>IFERROR((VLOOKUP(M1418,'UK Freight Rate'!$B$4:$C$8,2,0)*L1418),0)</f>
        <v>1.6588077949997728</v>
      </c>
    </row>
    <row r="1419" spans="1:14" x14ac:dyDescent="0.75">
      <c r="A1419" s="72" t="s">
        <v>226</v>
      </c>
      <c r="B1419" s="69" t="s">
        <v>36</v>
      </c>
      <c r="C1419" s="69" t="s">
        <v>7851</v>
      </c>
      <c r="D1419" s="69" t="s">
        <v>38</v>
      </c>
      <c r="E1419" s="69" t="s">
        <v>53</v>
      </c>
      <c r="F1419" s="69" t="s">
        <v>7850</v>
      </c>
      <c r="G1419" s="69" t="s">
        <v>205</v>
      </c>
      <c r="H1419" s="69" t="s">
        <v>206</v>
      </c>
      <c r="I1419" s="69" t="s">
        <v>127</v>
      </c>
      <c r="J1419" s="69" t="s">
        <v>128</v>
      </c>
      <c r="K1419" s="70">
        <v>200</v>
      </c>
      <c r="L1419" s="70">
        <v>200</v>
      </c>
      <c r="M1419" s="71" t="str">
        <f>VLOOKUP(A1419,'Item Master'!$A:$D,4,0)</f>
        <v>RK</v>
      </c>
      <c r="N1419" s="71">
        <f>IFERROR((VLOOKUP(M1419,'UK Freight Rate'!$B$4:$C$8,2,0)*L1419),0)</f>
        <v>20.73509743749716</v>
      </c>
    </row>
    <row r="1420" spans="1:14" x14ac:dyDescent="0.75">
      <c r="A1420" s="72" t="s">
        <v>226</v>
      </c>
      <c r="B1420" s="69" t="s">
        <v>36</v>
      </c>
      <c r="C1420" s="69" t="s">
        <v>7849</v>
      </c>
      <c r="D1420" s="69" t="s">
        <v>38</v>
      </c>
      <c r="E1420" s="69" t="s">
        <v>53</v>
      </c>
      <c r="F1420" s="69" t="s">
        <v>7848</v>
      </c>
      <c r="G1420" s="69" t="s">
        <v>7242</v>
      </c>
      <c r="H1420" s="69" t="s">
        <v>7241</v>
      </c>
      <c r="I1420" s="69" t="s">
        <v>127</v>
      </c>
      <c r="J1420" s="69" t="s">
        <v>128</v>
      </c>
      <c r="K1420" s="70">
        <v>16</v>
      </c>
      <c r="L1420" s="70">
        <v>16</v>
      </c>
      <c r="M1420" s="71" t="str">
        <f>VLOOKUP(A1420,'Item Master'!$A:$D,4,0)</f>
        <v>RK</v>
      </c>
      <c r="N1420" s="71">
        <f>IFERROR((VLOOKUP(M1420,'UK Freight Rate'!$B$4:$C$8,2,0)*L1420),0)</f>
        <v>1.6588077949997728</v>
      </c>
    </row>
    <row r="1421" spans="1:14" x14ac:dyDescent="0.75">
      <c r="A1421" s="72" t="s">
        <v>226</v>
      </c>
      <c r="B1421" s="69" t="s">
        <v>36</v>
      </c>
      <c r="C1421" s="69" t="s">
        <v>7847</v>
      </c>
      <c r="D1421" s="69" t="s">
        <v>38</v>
      </c>
      <c r="E1421" s="69" t="s">
        <v>53</v>
      </c>
      <c r="F1421" s="69" t="s">
        <v>7846</v>
      </c>
      <c r="G1421" s="69" t="s">
        <v>149</v>
      </c>
      <c r="H1421" s="69" t="s">
        <v>150</v>
      </c>
      <c r="I1421" s="69" t="s">
        <v>127</v>
      </c>
      <c r="J1421" s="69" t="s">
        <v>128</v>
      </c>
      <c r="K1421" s="70">
        <v>16</v>
      </c>
      <c r="L1421" s="70">
        <v>16</v>
      </c>
      <c r="M1421" s="71" t="str">
        <f>VLOOKUP(A1421,'Item Master'!$A:$D,4,0)</f>
        <v>RK</v>
      </c>
      <c r="N1421" s="71">
        <f>IFERROR((VLOOKUP(M1421,'UK Freight Rate'!$B$4:$C$8,2,0)*L1421),0)</f>
        <v>1.6588077949997728</v>
      </c>
    </row>
    <row r="1422" spans="1:14" x14ac:dyDescent="0.75">
      <c r="A1422" s="72" t="s">
        <v>226</v>
      </c>
      <c r="B1422" s="69" t="s">
        <v>36</v>
      </c>
      <c r="C1422" s="69" t="s">
        <v>7845</v>
      </c>
      <c r="D1422" s="69" t="s">
        <v>38</v>
      </c>
      <c r="E1422" s="69" t="s">
        <v>53</v>
      </c>
      <c r="F1422" s="69" t="s">
        <v>7844</v>
      </c>
      <c r="G1422" s="69" t="s">
        <v>153</v>
      </c>
      <c r="H1422" s="69" t="s">
        <v>154</v>
      </c>
      <c r="I1422" s="69" t="s">
        <v>127</v>
      </c>
      <c r="J1422" s="69" t="s">
        <v>128</v>
      </c>
      <c r="K1422" s="70">
        <v>24</v>
      </c>
      <c r="L1422" s="70">
        <v>24</v>
      </c>
      <c r="M1422" s="71" t="str">
        <f>VLOOKUP(A1422,'Item Master'!$A:$D,4,0)</f>
        <v>RK</v>
      </c>
      <c r="N1422" s="71">
        <f>IFERROR((VLOOKUP(M1422,'UK Freight Rate'!$B$4:$C$8,2,0)*L1422),0)</f>
        <v>2.4882116924996591</v>
      </c>
    </row>
    <row r="1423" spans="1:14" x14ac:dyDescent="0.75">
      <c r="A1423" s="72" t="s">
        <v>226</v>
      </c>
      <c r="B1423" s="69" t="s">
        <v>36</v>
      </c>
      <c r="C1423" s="69" t="s">
        <v>7843</v>
      </c>
      <c r="D1423" s="69" t="s">
        <v>38</v>
      </c>
      <c r="E1423" s="69" t="s">
        <v>53</v>
      </c>
      <c r="F1423" s="69" t="s">
        <v>7842</v>
      </c>
      <c r="G1423" s="69" t="s">
        <v>177</v>
      </c>
      <c r="H1423" s="69" t="s">
        <v>178</v>
      </c>
      <c r="I1423" s="69" t="s">
        <v>127</v>
      </c>
      <c r="J1423" s="69" t="s">
        <v>128</v>
      </c>
      <c r="K1423" s="70">
        <v>24</v>
      </c>
      <c r="L1423" s="70">
        <v>24</v>
      </c>
      <c r="M1423" s="71" t="str">
        <f>VLOOKUP(A1423,'Item Master'!$A:$D,4,0)</f>
        <v>RK</v>
      </c>
      <c r="N1423" s="71">
        <f>IFERROR((VLOOKUP(M1423,'UK Freight Rate'!$B$4:$C$8,2,0)*L1423),0)</f>
        <v>2.4882116924996591</v>
      </c>
    </row>
    <row r="1424" spans="1:14" x14ac:dyDescent="0.75">
      <c r="A1424" s="72" t="s">
        <v>226</v>
      </c>
      <c r="B1424" s="69" t="s">
        <v>36</v>
      </c>
      <c r="C1424" s="69" t="s">
        <v>8110</v>
      </c>
      <c r="D1424" s="69" t="s">
        <v>38</v>
      </c>
      <c r="E1424" s="69" t="s">
        <v>53</v>
      </c>
      <c r="F1424" s="69" t="s">
        <v>8109</v>
      </c>
      <c r="G1424" s="69" t="s">
        <v>155</v>
      </c>
      <c r="H1424" s="69" t="s">
        <v>156</v>
      </c>
      <c r="I1424" s="69" t="s">
        <v>127</v>
      </c>
      <c r="J1424" s="69" t="s">
        <v>128</v>
      </c>
      <c r="K1424" s="70">
        <v>24</v>
      </c>
      <c r="L1424" s="70">
        <v>24</v>
      </c>
      <c r="M1424" s="71" t="str">
        <f>VLOOKUP(A1424,'Item Master'!$A:$D,4,0)</f>
        <v>RK</v>
      </c>
      <c r="N1424" s="71">
        <f>IFERROR((VLOOKUP(M1424,'UK Freight Rate'!$B$4:$C$8,2,0)*L1424),0)</f>
        <v>2.4882116924996591</v>
      </c>
    </row>
    <row r="1425" spans="1:14" x14ac:dyDescent="0.75">
      <c r="A1425" s="72" t="s">
        <v>226</v>
      </c>
      <c r="B1425" s="69" t="s">
        <v>36</v>
      </c>
      <c r="C1425" s="69" t="s">
        <v>7841</v>
      </c>
      <c r="D1425" s="69" t="s">
        <v>38</v>
      </c>
      <c r="E1425" s="69" t="s">
        <v>53</v>
      </c>
      <c r="F1425" s="69" t="s">
        <v>7840</v>
      </c>
      <c r="G1425" s="69" t="s">
        <v>7839</v>
      </c>
      <c r="H1425" s="69" t="s">
        <v>7838</v>
      </c>
      <c r="I1425" s="69" t="s">
        <v>127</v>
      </c>
      <c r="J1425" s="69" t="s">
        <v>128</v>
      </c>
      <c r="K1425" s="70">
        <v>8</v>
      </c>
      <c r="L1425" s="70">
        <v>8</v>
      </c>
      <c r="M1425" s="71" t="str">
        <f>VLOOKUP(A1425,'Item Master'!$A:$D,4,0)</f>
        <v>RK</v>
      </c>
      <c r="N1425" s="71">
        <f>IFERROR((VLOOKUP(M1425,'UK Freight Rate'!$B$4:$C$8,2,0)*L1425),0)</f>
        <v>0.82940389749988641</v>
      </c>
    </row>
    <row r="1426" spans="1:14" x14ac:dyDescent="0.75">
      <c r="A1426" s="72" t="s">
        <v>226</v>
      </c>
      <c r="B1426" s="69" t="s">
        <v>36</v>
      </c>
      <c r="C1426" s="69" t="s">
        <v>7837</v>
      </c>
      <c r="D1426" s="69" t="s">
        <v>38</v>
      </c>
      <c r="E1426" s="69" t="s">
        <v>53</v>
      </c>
      <c r="F1426" s="69" t="s">
        <v>7836</v>
      </c>
      <c r="G1426" s="69" t="s">
        <v>214</v>
      </c>
      <c r="H1426" s="69" t="s">
        <v>215</v>
      </c>
      <c r="I1426" s="69" t="s">
        <v>127</v>
      </c>
      <c r="J1426" s="69" t="s">
        <v>128</v>
      </c>
      <c r="K1426" s="70">
        <v>24</v>
      </c>
      <c r="L1426" s="70">
        <v>24</v>
      </c>
      <c r="M1426" s="71" t="str">
        <f>VLOOKUP(A1426,'Item Master'!$A:$D,4,0)</f>
        <v>RK</v>
      </c>
      <c r="N1426" s="71">
        <f>IFERROR((VLOOKUP(M1426,'UK Freight Rate'!$B$4:$C$8,2,0)*L1426),0)</f>
        <v>2.4882116924996591</v>
      </c>
    </row>
    <row r="1427" spans="1:14" x14ac:dyDescent="0.75">
      <c r="A1427" s="72" t="s">
        <v>226</v>
      </c>
      <c r="B1427" s="69" t="s">
        <v>36</v>
      </c>
      <c r="C1427" s="69" t="s">
        <v>7835</v>
      </c>
      <c r="D1427" s="69" t="s">
        <v>38</v>
      </c>
      <c r="E1427" s="69" t="s">
        <v>53</v>
      </c>
      <c r="F1427" s="69" t="s">
        <v>7834</v>
      </c>
      <c r="G1427" s="69" t="s">
        <v>7833</v>
      </c>
      <c r="H1427" s="69" t="s">
        <v>7832</v>
      </c>
      <c r="I1427" s="69" t="s">
        <v>127</v>
      </c>
      <c r="J1427" s="69" t="s">
        <v>128</v>
      </c>
      <c r="K1427" s="70">
        <v>192</v>
      </c>
      <c r="L1427" s="70">
        <v>192</v>
      </c>
      <c r="M1427" s="71" t="str">
        <f>VLOOKUP(A1427,'Item Master'!$A:$D,4,0)</f>
        <v>RK</v>
      </c>
      <c r="N1427" s="71">
        <f>IFERROR((VLOOKUP(M1427,'UK Freight Rate'!$B$4:$C$8,2,0)*L1427),0)</f>
        <v>19.905693539997273</v>
      </c>
    </row>
    <row r="1428" spans="1:14" x14ac:dyDescent="0.75">
      <c r="A1428" s="72" t="s">
        <v>226</v>
      </c>
      <c r="B1428" s="69" t="s">
        <v>36</v>
      </c>
      <c r="C1428" s="69" t="s">
        <v>7831</v>
      </c>
      <c r="D1428" s="69" t="s">
        <v>38</v>
      </c>
      <c r="E1428" s="69" t="s">
        <v>53</v>
      </c>
      <c r="F1428" s="69" t="s">
        <v>7830</v>
      </c>
      <c r="G1428" s="69" t="s">
        <v>179</v>
      </c>
      <c r="H1428" s="69" t="s">
        <v>180</v>
      </c>
      <c r="I1428" s="69" t="s">
        <v>127</v>
      </c>
      <c r="J1428" s="69" t="s">
        <v>128</v>
      </c>
      <c r="K1428" s="70">
        <v>40</v>
      </c>
      <c r="L1428" s="70">
        <v>40</v>
      </c>
      <c r="M1428" s="71" t="str">
        <f>VLOOKUP(A1428,'Item Master'!$A:$D,4,0)</f>
        <v>RK</v>
      </c>
      <c r="N1428" s="71">
        <f>IFERROR((VLOOKUP(M1428,'UK Freight Rate'!$B$4:$C$8,2,0)*L1428),0)</f>
        <v>4.1470194874994322</v>
      </c>
    </row>
    <row r="1429" spans="1:14" x14ac:dyDescent="0.75">
      <c r="A1429" s="72" t="s">
        <v>226</v>
      </c>
      <c r="B1429" s="69" t="s">
        <v>36</v>
      </c>
      <c r="C1429" s="69" t="s">
        <v>7829</v>
      </c>
      <c r="D1429" s="69" t="s">
        <v>38</v>
      </c>
      <c r="E1429" s="69" t="s">
        <v>53</v>
      </c>
      <c r="F1429" s="69" t="s">
        <v>7828</v>
      </c>
      <c r="G1429" s="69" t="s">
        <v>161</v>
      </c>
      <c r="H1429" s="69" t="s">
        <v>162</v>
      </c>
      <c r="I1429" s="69" t="s">
        <v>127</v>
      </c>
      <c r="J1429" s="69" t="s">
        <v>128</v>
      </c>
      <c r="K1429" s="70">
        <v>192</v>
      </c>
      <c r="L1429" s="70">
        <v>192</v>
      </c>
      <c r="M1429" s="71" t="str">
        <f>VLOOKUP(A1429,'Item Master'!$A:$D,4,0)</f>
        <v>RK</v>
      </c>
      <c r="N1429" s="71">
        <f>IFERROR((VLOOKUP(M1429,'UK Freight Rate'!$B$4:$C$8,2,0)*L1429),0)</f>
        <v>19.905693539997273</v>
      </c>
    </row>
    <row r="1430" spans="1:14" x14ac:dyDescent="0.75">
      <c r="A1430" s="72" t="s">
        <v>226</v>
      </c>
      <c r="B1430" s="69" t="s">
        <v>36</v>
      </c>
      <c r="C1430" s="69" t="s">
        <v>7827</v>
      </c>
      <c r="D1430" s="69" t="s">
        <v>38</v>
      </c>
      <c r="E1430" s="69" t="s">
        <v>53</v>
      </c>
      <c r="F1430" s="69" t="s">
        <v>7826</v>
      </c>
      <c r="G1430" s="69" t="s">
        <v>159</v>
      </c>
      <c r="H1430" s="69" t="s">
        <v>160</v>
      </c>
      <c r="I1430" s="69" t="s">
        <v>127</v>
      </c>
      <c r="J1430" s="69" t="s">
        <v>128</v>
      </c>
      <c r="K1430" s="70">
        <v>16</v>
      </c>
      <c r="L1430" s="70">
        <v>16</v>
      </c>
      <c r="M1430" s="71" t="str">
        <f>VLOOKUP(A1430,'Item Master'!$A:$D,4,0)</f>
        <v>RK</v>
      </c>
      <c r="N1430" s="71">
        <f>IFERROR((VLOOKUP(M1430,'UK Freight Rate'!$B$4:$C$8,2,0)*L1430),0)</f>
        <v>1.6588077949997728</v>
      </c>
    </row>
    <row r="1431" spans="1:14" x14ac:dyDescent="0.75">
      <c r="A1431" s="72" t="s">
        <v>226</v>
      </c>
      <c r="B1431" s="69" t="s">
        <v>36</v>
      </c>
      <c r="C1431" s="69" t="s">
        <v>7825</v>
      </c>
      <c r="D1431" s="69" t="s">
        <v>38</v>
      </c>
      <c r="E1431" s="69" t="s">
        <v>53</v>
      </c>
      <c r="F1431" s="69" t="s">
        <v>7824</v>
      </c>
      <c r="G1431" s="69" t="s">
        <v>147</v>
      </c>
      <c r="H1431" s="69" t="s">
        <v>148</v>
      </c>
      <c r="I1431" s="69" t="s">
        <v>127</v>
      </c>
      <c r="J1431" s="69" t="s">
        <v>128</v>
      </c>
      <c r="K1431" s="70">
        <v>624</v>
      </c>
      <c r="L1431" s="70">
        <v>624</v>
      </c>
      <c r="M1431" s="71" t="str">
        <f>VLOOKUP(A1431,'Item Master'!$A:$D,4,0)</f>
        <v>RK</v>
      </c>
      <c r="N1431" s="71">
        <f>IFERROR((VLOOKUP(M1431,'UK Freight Rate'!$B$4:$C$8,2,0)*L1431),0)</f>
        <v>64.693504004991141</v>
      </c>
    </row>
    <row r="1432" spans="1:14" x14ac:dyDescent="0.75">
      <c r="A1432" s="72" t="s">
        <v>226</v>
      </c>
      <c r="B1432" s="69" t="s">
        <v>36</v>
      </c>
      <c r="C1432" s="69" t="s">
        <v>7823</v>
      </c>
      <c r="D1432" s="69" t="s">
        <v>38</v>
      </c>
      <c r="E1432" s="69" t="s">
        <v>53</v>
      </c>
      <c r="F1432" s="69" t="s">
        <v>7822</v>
      </c>
      <c r="G1432" s="69" t="s">
        <v>183</v>
      </c>
      <c r="H1432" s="69" t="s">
        <v>184</v>
      </c>
      <c r="I1432" s="69" t="s">
        <v>127</v>
      </c>
      <c r="J1432" s="69" t="s">
        <v>128</v>
      </c>
      <c r="K1432" s="70">
        <v>24</v>
      </c>
      <c r="L1432" s="70">
        <v>24</v>
      </c>
      <c r="M1432" s="71" t="str">
        <f>VLOOKUP(A1432,'Item Master'!$A:$D,4,0)</f>
        <v>RK</v>
      </c>
      <c r="N1432" s="71">
        <f>IFERROR((VLOOKUP(M1432,'UK Freight Rate'!$B$4:$C$8,2,0)*L1432),0)</f>
        <v>2.4882116924996591</v>
      </c>
    </row>
    <row r="1433" spans="1:14" x14ac:dyDescent="0.75">
      <c r="A1433" s="72" t="s">
        <v>226</v>
      </c>
      <c r="B1433" s="69" t="s">
        <v>36</v>
      </c>
      <c r="C1433" s="69" t="s">
        <v>7821</v>
      </c>
      <c r="D1433" s="69" t="s">
        <v>38</v>
      </c>
      <c r="E1433" s="69" t="s">
        <v>53</v>
      </c>
      <c r="F1433" s="69" t="s">
        <v>7820</v>
      </c>
      <c r="G1433" s="69" t="s">
        <v>4437</v>
      </c>
      <c r="H1433" s="69" t="s">
        <v>4436</v>
      </c>
      <c r="I1433" s="69" t="s">
        <v>127</v>
      </c>
      <c r="J1433" s="69" t="s">
        <v>128</v>
      </c>
      <c r="K1433" s="70">
        <v>8</v>
      </c>
      <c r="L1433" s="70">
        <v>8</v>
      </c>
      <c r="M1433" s="71" t="str">
        <f>VLOOKUP(A1433,'Item Master'!$A:$D,4,0)</f>
        <v>RK</v>
      </c>
      <c r="N1433" s="71">
        <f>IFERROR((VLOOKUP(M1433,'UK Freight Rate'!$B$4:$C$8,2,0)*L1433),0)</f>
        <v>0.82940389749988641</v>
      </c>
    </row>
    <row r="1434" spans="1:14" x14ac:dyDescent="0.75">
      <c r="A1434" s="72" t="s">
        <v>226</v>
      </c>
      <c r="B1434" s="69" t="s">
        <v>36</v>
      </c>
      <c r="C1434" s="69" t="s">
        <v>7819</v>
      </c>
      <c r="D1434" s="69" t="s">
        <v>38</v>
      </c>
      <c r="E1434" s="69" t="s">
        <v>53</v>
      </c>
      <c r="F1434" s="69" t="s">
        <v>7818</v>
      </c>
      <c r="G1434" s="69" t="s">
        <v>159</v>
      </c>
      <c r="H1434" s="69" t="s">
        <v>160</v>
      </c>
      <c r="I1434" s="69" t="s">
        <v>127</v>
      </c>
      <c r="J1434" s="69" t="s">
        <v>128</v>
      </c>
      <c r="K1434" s="70">
        <v>16</v>
      </c>
      <c r="L1434" s="70">
        <v>16</v>
      </c>
      <c r="M1434" s="71" t="str">
        <f>VLOOKUP(A1434,'Item Master'!$A:$D,4,0)</f>
        <v>RK</v>
      </c>
      <c r="N1434" s="71">
        <f>IFERROR((VLOOKUP(M1434,'UK Freight Rate'!$B$4:$C$8,2,0)*L1434),0)</f>
        <v>1.6588077949997728</v>
      </c>
    </row>
    <row r="1435" spans="1:14" x14ac:dyDescent="0.75">
      <c r="A1435" s="72" t="s">
        <v>226</v>
      </c>
      <c r="B1435" s="69" t="s">
        <v>36</v>
      </c>
      <c r="C1435" s="69" t="s">
        <v>7817</v>
      </c>
      <c r="D1435" s="69" t="s">
        <v>38</v>
      </c>
      <c r="E1435" s="69" t="s">
        <v>53</v>
      </c>
      <c r="F1435" s="69" t="s">
        <v>7816</v>
      </c>
      <c r="G1435" s="69" t="s">
        <v>145</v>
      </c>
      <c r="H1435" s="69" t="s">
        <v>146</v>
      </c>
      <c r="I1435" s="69" t="s">
        <v>127</v>
      </c>
      <c r="J1435" s="69" t="s">
        <v>128</v>
      </c>
      <c r="K1435" s="70">
        <v>24</v>
      </c>
      <c r="L1435" s="70">
        <v>24</v>
      </c>
      <c r="M1435" s="71" t="str">
        <f>VLOOKUP(A1435,'Item Master'!$A:$D,4,0)</f>
        <v>RK</v>
      </c>
      <c r="N1435" s="71">
        <f>IFERROR((VLOOKUP(M1435,'UK Freight Rate'!$B$4:$C$8,2,0)*L1435),0)</f>
        <v>2.4882116924996591</v>
      </c>
    </row>
    <row r="1436" spans="1:14" x14ac:dyDescent="0.75">
      <c r="A1436" s="72" t="s">
        <v>226</v>
      </c>
      <c r="B1436" s="69" t="s">
        <v>36</v>
      </c>
      <c r="C1436" s="69" t="s">
        <v>7815</v>
      </c>
      <c r="D1436" s="69" t="s">
        <v>38</v>
      </c>
      <c r="E1436" s="69" t="s">
        <v>53</v>
      </c>
      <c r="F1436" s="69" t="s">
        <v>7814</v>
      </c>
      <c r="G1436" s="69" t="s">
        <v>4429</v>
      </c>
      <c r="H1436" s="69" t="s">
        <v>4428</v>
      </c>
      <c r="I1436" s="69" t="s">
        <v>127</v>
      </c>
      <c r="J1436" s="69" t="s">
        <v>128</v>
      </c>
      <c r="K1436" s="70">
        <v>8</v>
      </c>
      <c r="L1436" s="70">
        <v>8</v>
      </c>
      <c r="M1436" s="71" t="str">
        <f>VLOOKUP(A1436,'Item Master'!$A:$D,4,0)</f>
        <v>RK</v>
      </c>
      <c r="N1436" s="71">
        <f>IFERROR((VLOOKUP(M1436,'UK Freight Rate'!$B$4:$C$8,2,0)*L1436),0)</f>
        <v>0.82940389749988641</v>
      </c>
    </row>
    <row r="1437" spans="1:14" x14ac:dyDescent="0.75">
      <c r="A1437" s="72" t="s">
        <v>226</v>
      </c>
      <c r="B1437" s="69" t="s">
        <v>36</v>
      </c>
      <c r="C1437" s="69" t="s">
        <v>7813</v>
      </c>
      <c r="D1437" s="69" t="s">
        <v>38</v>
      </c>
      <c r="E1437" s="69" t="s">
        <v>53</v>
      </c>
      <c r="F1437" s="69" t="s">
        <v>7812</v>
      </c>
      <c r="G1437" s="69" t="s">
        <v>129</v>
      </c>
      <c r="H1437" s="69" t="s">
        <v>130</v>
      </c>
      <c r="I1437" s="69" t="s">
        <v>127</v>
      </c>
      <c r="J1437" s="69" t="s">
        <v>128</v>
      </c>
      <c r="K1437" s="70">
        <v>96</v>
      </c>
      <c r="L1437" s="70">
        <v>96</v>
      </c>
      <c r="M1437" s="71" t="str">
        <f>VLOOKUP(A1437,'Item Master'!$A:$D,4,0)</f>
        <v>RK</v>
      </c>
      <c r="N1437" s="71">
        <f>IFERROR((VLOOKUP(M1437,'UK Freight Rate'!$B$4:$C$8,2,0)*L1437),0)</f>
        <v>9.9528467699986365</v>
      </c>
    </row>
    <row r="1438" spans="1:14" x14ac:dyDescent="0.75">
      <c r="A1438" s="72" t="s">
        <v>226</v>
      </c>
      <c r="B1438" s="69" t="s">
        <v>36</v>
      </c>
      <c r="C1438" s="69" t="s">
        <v>7811</v>
      </c>
      <c r="D1438" s="69" t="s">
        <v>38</v>
      </c>
      <c r="E1438" s="69" t="s">
        <v>53</v>
      </c>
      <c r="F1438" s="69" t="s">
        <v>7810</v>
      </c>
      <c r="G1438" s="69" t="s">
        <v>165</v>
      </c>
      <c r="H1438" s="69" t="s">
        <v>166</v>
      </c>
      <c r="I1438" s="69" t="s">
        <v>127</v>
      </c>
      <c r="J1438" s="69" t="s">
        <v>128</v>
      </c>
      <c r="K1438" s="70">
        <v>16</v>
      </c>
      <c r="L1438" s="70">
        <v>16</v>
      </c>
      <c r="M1438" s="71" t="str">
        <f>VLOOKUP(A1438,'Item Master'!$A:$D,4,0)</f>
        <v>RK</v>
      </c>
      <c r="N1438" s="71">
        <f>IFERROR((VLOOKUP(M1438,'UK Freight Rate'!$B$4:$C$8,2,0)*L1438),0)</f>
        <v>1.6588077949997728</v>
      </c>
    </row>
    <row r="1439" spans="1:14" x14ac:dyDescent="0.75">
      <c r="A1439" s="72" t="s">
        <v>226</v>
      </c>
      <c r="B1439" s="69" t="s">
        <v>36</v>
      </c>
      <c r="C1439" s="69" t="s">
        <v>8013</v>
      </c>
      <c r="D1439" s="69" t="s">
        <v>38</v>
      </c>
      <c r="E1439" s="69" t="s">
        <v>53</v>
      </c>
      <c r="F1439" s="69" t="s">
        <v>8012</v>
      </c>
      <c r="G1439" s="69" t="s">
        <v>4648</v>
      </c>
      <c r="H1439" s="69" t="s">
        <v>4647</v>
      </c>
      <c r="I1439" s="69" t="s">
        <v>127</v>
      </c>
      <c r="J1439" s="69" t="s">
        <v>128</v>
      </c>
      <c r="K1439" s="70">
        <v>48</v>
      </c>
      <c r="L1439" s="70">
        <v>48</v>
      </c>
      <c r="M1439" s="71" t="str">
        <f>VLOOKUP(A1439,'Item Master'!$A:$D,4,0)</f>
        <v>RK</v>
      </c>
      <c r="N1439" s="71">
        <f>IFERROR((VLOOKUP(M1439,'UK Freight Rate'!$B$4:$C$8,2,0)*L1439),0)</f>
        <v>4.9764233849993182</v>
      </c>
    </row>
    <row r="1440" spans="1:14" x14ac:dyDescent="0.75">
      <c r="A1440" s="72" t="s">
        <v>226</v>
      </c>
      <c r="B1440" s="69" t="s">
        <v>36</v>
      </c>
      <c r="C1440" s="69" t="s">
        <v>7809</v>
      </c>
      <c r="D1440" s="69" t="s">
        <v>38</v>
      </c>
      <c r="E1440" s="69" t="s">
        <v>53</v>
      </c>
      <c r="F1440" s="69" t="s">
        <v>7808</v>
      </c>
      <c r="G1440" s="69" t="s">
        <v>7434</v>
      </c>
      <c r="H1440" s="69" t="s">
        <v>7433</v>
      </c>
      <c r="I1440" s="69" t="s">
        <v>127</v>
      </c>
      <c r="J1440" s="69" t="s">
        <v>128</v>
      </c>
      <c r="K1440" s="70">
        <v>8</v>
      </c>
      <c r="L1440" s="70">
        <v>8</v>
      </c>
      <c r="M1440" s="71" t="str">
        <f>VLOOKUP(A1440,'Item Master'!$A:$D,4,0)</f>
        <v>RK</v>
      </c>
      <c r="N1440" s="71">
        <f>IFERROR((VLOOKUP(M1440,'UK Freight Rate'!$B$4:$C$8,2,0)*L1440),0)</f>
        <v>0.82940389749988641</v>
      </c>
    </row>
    <row r="1441" spans="1:14" x14ac:dyDescent="0.75">
      <c r="A1441" s="72" t="s">
        <v>226</v>
      </c>
      <c r="B1441" s="69" t="s">
        <v>36</v>
      </c>
      <c r="C1441" s="69" t="s">
        <v>7807</v>
      </c>
      <c r="D1441" s="69" t="s">
        <v>38</v>
      </c>
      <c r="E1441" s="69" t="s">
        <v>53</v>
      </c>
      <c r="F1441" s="69" t="s">
        <v>7806</v>
      </c>
      <c r="G1441" s="69" t="s">
        <v>4852</v>
      </c>
      <c r="H1441" s="69" t="s">
        <v>4851</v>
      </c>
      <c r="I1441" s="69" t="s">
        <v>127</v>
      </c>
      <c r="J1441" s="69" t="s">
        <v>128</v>
      </c>
      <c r="K1441" s="70">
        <v>8</v>
      </c>
      <c r="L1441" s="70">
        <v>8</v>
      </c>
      <c r="M1441" s="71" t="str">
        <f>VLOOKUP(A1441,'Item Master'!$A:$D,4,0)</f>
        <v>RK</v>
      </c>
      <c r="N1441" s="71">
        <f>IFERROR((VLOOKUP(M1441,'UK Freight Rate'!$B$4:$C$8,2,0)*L1441),0)</f>
        <v>0.82940389749988641</v>
      </c>
    </row>
    <row r="1442" spans="1:14" x14ac:dyDescent="0.75">
      <c r="A1442" s="72" t="s">
        <v>226</v>
      </c>
      <c r="B1442" s="69" t="s">
        <v>36</v>
      </c>
      <c r="C1442" s="69" t="s">
        <v>8011</v>
      </c>
      <c r="D1442" s="69" t="s">
        <v>38</v>
      </c>
      <c r="E1442" s="69" t="s">
        <v>53</v>
      </c>
      <c r="F1442" s="69" t="s">
        <v>8010</v>
      </c>
      <c r="G1442" s="69" t="s">
        <v>210</v>
      </c>
      <c r="H1442" s="69" t="s">
        <v>211</v>
      </c>
      <c r="I1442" s="69" t="s">
        <v>127</v>
      </c>
      <c r="J1442" s="69" t="s">
        <v>128</v>
      </c>
      <c r="K1442" s="70">
        <v>8</v>
      </c>
      <c r="L1442" s="70">
        <v>8</v>
      </c>
      <c r="M1442" s="71" t="str">
        <f>VLOOKUP(A1442,'Item Master'!$A:$D,4,0)</f>
        <v>RK</v>
      </c>
      <c r="N1442" s="71">
        <f>IFERROR((VLOOKUP(M1442,'UK Freight Rate'!$B$4:$C$8,2,0)*L1442),0)</f>
        <v>0.82940389749988641</v>
      </c>
    </row>
    <row r="1443" spans="1:14" x14ac:dyDescent="0.75">
      <c r="A1443" s="72" t="s">
        <v>226</v>
      </c>
      <c r="B1443" s="69" t="s">
        <v>36</v>
      </c>
      <c r="C1443" s="69" t="s">
        <v>7805</v>
      </c>
      <c r="D1443" s="69" t="s">
        <v>38</v>
      </c>
      <c r="E1443" s="69" t="s">
        <v>53</v>
      </c>
      <c r="F1443" s="69" t="s">
        <v>7804</v>
      </c>
      <c r="G1443" s="69" t="s">
        <v>7803</v>
      </c>
      <c r="H1443" s="69" t="s">
        <v>7802</v>
      </c>
      <c r="I1443" s="69" t="s">
        <v>127</v>
      </c>
      <c r="J1443" s="69" t="s">
        <v>128</v>
      </c>
      <c r="K1443" s="70">
        <v>8</v>
      </c>
      <c r="L1443" s="70">
        <v>8</v>
      </c>
      <c r="M1443" s="71" t="str">
        <f>VLOOKUP(A1443,'Item Master'!$A:$D,4,0)</f>
        <v>RK</v>
      </c>
      <c r="N1443" s="71">
        <f>IFERROR((VLOOKUP(M1443,'UK Freight Rate'!$B$4:$C$8,2,0)*L1443),0)</f>
        <v>0.82940389749988641</v>
      </c>
    </row>
    <row r="1444" spans="1:14" x14ac:dyDescent="0.75">
      <c r="A1444" s="72" t="s">
        <v>226</v>
      </c>
      <c r="B1444" s="69" t="s">
        <v>36</v>
      </c>
      <c r="C1444" s="69" t="s">
        <v>8009</v>
      </c>
      <c r="D1444" s="69" t="s">
        <v>38</v>
      </c>
      <c r="E1444" s="69" t="s">
        <v>53</v>
      </c>
      <c r="F1444" s="69" t="s">
        <v>8008</v>
      </c>
      <c r="G1444" s="69" t="s">
        <v>4475</v>
      </c>
      <c r="H1444" s="69" t="s">
        <v>4474</v>
      </c>
      <c r="I1444" s="69" t="s">
        <v>127</v>
      </c>
      <c r="J1444" s="69" t="s">
        <v>128</v>
      </c>
      <c r="K1444" s="70">
        <v>8</v>
      </c>
      <c r="L1444" s="70">
        <v>8</v>
      </c>
      <c r="M1444" s="71" t="str">
        <f>VLOOKUP(A1444,'Item Master'!$A:$D,4,0)</f>
        <v>RK</v>
      </c>
      <c r="N1444" s="71">
        <f>IFERROR((VLOOKUP(M1444,'UK Freight Rate'!$B$4:$C$8,2,0)*L1444),0)</f>
        <v>0.82940389749988641</v>
      </c>
    </row>
    <row r="1445" spans="1:14" x14ac:dyDescent="0.75">
      <c r="A1445" s="72" t="s">
        <v>226</v>
      </c>
      <c r="B1445" s="69" t="s">
        <v>36</v>
      </c>
      <c r="C1445" s="69" t="s">
        <v>7797</v>
      </c>
      <c r="D1445" s="69" t="s">
        <v>38</v>
      </c>
      <c r="E1445" s="69" t="s">
        <v>53</v>
      </c>
      <c r="F1445" s="69" t="s">
        <v>7796</v>
      </c>
      <c r="G1445" s="69" t="s">
        <v>7322</v>
      </c>
      <c r="H1445" s="69" t="s">
        <v>7321</v>
      </c>
      <c r="I1445" s="69" t="s">
        <v>127</v>
      </c>
      <c r="J1445" s="69" t="s">
        <v>128</v>
      </c>
      <c r="K1445" s="70">
        <v>8</v>
      </c>
      <c r="L1445" s="70">
        <v>8</v>
      </c>
      <c r="M1445" s="71" t="str">
        <f>VLOOKUP(A1445,'Item Master'!$A:$D,4,0)</f>
        <v>RK</v>
      </c>
      <c r="N1445" s="71">
        <f>IFERROR((VLOOKUP(M1445,'UK Freight Rate'!$B$4:$C$8,2,0)*L1445),0)</f>
        <v>0.82940389749988641</v>
      </c>
    </row>
    <row r="1446" spans="1:14" x14ac:dyDescent="0.75">
      <c r="A1446" s="72" t="s">
        <v>226</v>
      </c>
      <c r="B1446" s="69" t="s">
        <v>36</v>
      </c>
      <c r="C1446" s="69" t="s">
        <v>7795</v>
      </c>
      <c r="D1446" s="69" t="s">
        <v>38</v>
      </c>
      <c r="E1446" s="69" t="s">
        <v>53</v>
      </c>
      <c r="F1446" s="69" t="s">
        <v>7794</v>
      </c>
      <c r="G1446" s="69" t="s">
        <v>193</v>
      </c>
      <c r="H1446" s="69" t="s">
        <v>194</v>
      </c>
      <c r="I1446" s="69" t="s">
        <v>127</v>
      </c>
      <c r="J1446" s="69" t="s">
        <v>128</v>
      </c>
      <c r="K1446" s="70">
        <v>32</v>
      </c>
      <c r="L1446" s="70">
        <v>32</v>
      </c>
      <c r="M1446" s="71" t="str">
        <f>VLOOKUP(A1446,'Item Master'!$A:$D,4,0)</f>
        <v>RK</v>
      </c>
      <c r="N1446" s="71">
        <f>IFERROR((VLOOKUP(M1446,'UK Freight Rate'!$B$4:$C$8,2,0)*L1446),0)</f>
        <v>3.3176155899995456</v>
      </c>
    </row>
    <row r="1447" spans="1:14" x14ac:dyDescent="0.75">
      <c r="A1447" s="72" t="s">
        <v>226</v>
      </c>
      <c r="B1447" s="69" t="s">
        <v>36</v>
      </c>
      <c r="C1447" s="69" t="s">
        <v>8108</v>
      </c>
      <c r="D1447" s="69" t="s">
        <v>38</v>
      </c>
      <c r="E1447" s="69" t="s">
        <v>53</v>
      </c>
      <c r="F1447" s="69" t="s">
        <v>7792</v>
      </c>
      <c r="G1447" s="69" t="s">
        <v>7094</v>
      </c>
      <c r="H1447" s="69" t="s">
        <v>7093</v>
      </c>
      <c r="I1447" s="69" t="s">
        <v>127</v>
      </c>
      <c r="J1447" s="69" t="s">
        <v>128</v>
      </c>
      <c r="K1447" s="70">
        <v>16</v>
      </c>
      <c r="L1447" s="70">
        <v>16</v>
      </c>
      <c r="M1447" s="71" t="str">
        <f>VLOOKUP(A1447,'Item Master'!$A:$D,4,0)</f>
        <v>RK</v>
      </c>
      <c r="N1447" s="71">
        <f>IFERROR((VLOOKUP(M1447,'UK Freight Rate'!$B$4:$C$8,2,0)*L1447),0)</f>
        <v>1.6588077949997728</v>
      </c>
    </row>
    <row r="1448" spans="1:14" x14ac:dyDescent="0.75">
      <c r="A1448" s="72" t="s">
        <v>226</v>
      </c>
      <c r="B1448" s="69" t="s">
        <v>36</v>
      </c>
      <c r="C1448" s="69" t="s">
        <v>7791</v>
      </c>
      <c r="D1448" s="69" t="s">
        <v>38</v>
      </c>
      <c r="E1448" s="69" t="s">
        <v>53</v>
      </c>
      <c r="F1448" s="69" t="s">
        <v>7790</v>
      </c>
      <c r="G1448" s="69" t="s">
        <v>208</v>
      </c>
      <c r="H1448" s="69" t="s">
        <v>209</v>
      </c>
      <c r="I1448" s="69" t="s">
        <v>127</v>
      </c>
      <c r="J1448" s="69" t="s">
        <v>128</v>
      </c>
      <c r="K1448" s="70">
        <v>3456</v>
      </c>
      <c r="L1448" s="70">
        <v>3456</v>
      </c>
      <c r="M1448" s="71" t="str">
        <f>VLOOKUP(A1448,'Item Master'!$A:$D,4,0)</f>
        <v>RK</v>
      </c>
      <c r="N1448" s="71">
        <f>IFERROR((VLOOKUP(M1448,'UK Freight Rate'!$B$4:$C$8,2,0)*L1448),0)</f>
        <v>358.30248371995094</v>
      </c>
    </row>
    <row r="1449" spans="1:14" x14ac:dyDescent="0.75">
      <c r="A1449" s="72" t="s">
        <v>226</v>
      </c>
      <c r="B1449" s="69" t="s">
        <v>36</v>
      </c>
      <c r="C1449" s="69" t="s">
        <v>7789</v>
      </c>
      <c r="D1449" s="69" t="s">
        <v>38</v>
      </c>
      <c r="E1449" s="69" t="s">
        <v>53</v>
      </c>
      <c r="F1449" s="69" t="s">
        <v>7788</v>
      </c>
      <c r="G1449" s="69" t="s">
        <v>139</v>
      </c>
      <c r="H1449" s="69" t="s">
        <v>140</v>
      </c>
      <c r="I1449" s="69" t="s">
        <v>127</v>
      </c>
      <c r="J1449" s="69" t="s">
        <v>128</v>
      </c>
      <c r="K1449" s="70">
        <v>32</v>
      </c>
      <c r="L1449" s="70">
        <v>32</v>
      </c>
      <c r="M1449" s="71" t="str">
        <f>VLOOKUP(A1449,'Item Master'!$A:$D,4,0)</f>
        <v>RK</v>
      </c>
      <c r="N1449" s="71">
        <f>IFERROR((VLOOKUP(M1449,'UK Freight Rate'!$B$4:$C$8,2,0)*L1449),0)</f>
        <v>3.3176155899995456</v>
      </c>
    </row>
    <row r="1450" spans="1:14" x14ac:dyDescent="0.75">
      <c r="A1450" s="72" t="s">
        <v>226</v>
      </c>
      <c r="B1450" s="69" t="s">
        <v>36</v>
      </c>
      <c r="C1450" s="69" t="s">
        <v>7787</v>
      </c>
      <c r="D1450" s="69" t="s">
        <v>38</v>
      </c>
      <c r="E1450" s="69" t="s">
        <v>53</v>
      </c>
      <c r="F1450" s="69" t="s">
        <v>7786</v>
      </c>
      <c r="G1450" s="69" t="s">
        <v>159</v>
      </c>
      <c r="H1450" s="69" t="s">
        <v>160</v>
      </c>
      <c r="I1450" s="69" t="s">
        <v>127</v>
      </c>
      <c r="J1450" s="69" t="s">
        <v>128</v>
      </c>
      <c r="K1450" s="70">
        <v>24</v>
      </c>
      <c r="L1450" s="70">
        <v>24</v>
      </c>
      <c r="M1450" s="71" t="str">
        <f>VLOOKUP(A1450,'Item Master'!$A:$D,4,0)</f>
        <v>RK</v>
      </c>
      <c r="N1450" s="71">
        <f>IFERROR((VLOOKUP(M1450,'UK Freight Rate'!$B$4:$C$8,2,0)*L1450),0)</f>
        <v>2.4882116924996591</v>
      </c>
    </row>
    <row r="1451" spans="1:14" x14ac:dyDescent="0.75">
      <c r="A1451" s="72" t="s">
        <v>226</v>
      </c>
      <c r="B1451" s="69" t="s">
        <v>36</v>
      </c>
      <c r="C1451" s="69" t="s">
        <v>7785</v>
      </c>
      <c r="D1451" s="69" t="s">
        <v>38</v>
      </c>
      <c r="E1451" s="69" t="s">
        <v>53</v>
      </c>
      <c r="F1451" s="69" t="s">
        <v>7784</v>
      </c>
      <c r="G1451" s="69" t="s">
        <v>4425</v>
      </c>
      <c r="H1451" s="69" t="s">
        <v>4424</v>
      </c>
      <c r="I1451" s="69" t="s">
        <v>127</v>
      </c>
      <c r="J1451" s="69" t="s">
        <v>128</v>
      </c>
      <c r="K1451" s="70">
        <v>8</v>
      </c>
      <c r="L1451" s="70">
        <v>8</v>
      </c>
      <c r="M1451" s="71" t="str">
        <f>VLOOKUP(A1451,'Item Master'!$A:$D,4,0)</f>
        <v>RK</v>
      </c>
      <c r="N1451" s="71">
        <f>IFERROR((VLOOKUP(M1451,'UK Freight Rate'!$B$4:$C$8,2,0)*L1451),0)</f>
        <v>0.82940389749988641</v>
      </c>
    </row>
    <row r="1452" spans="1:14" x14ac:dyDescent="0.75">
      <c r="A1452" s="72" t="s">
        <v>226</v>
      </c>
      <c r="B1452" s="69" t="s">
        <v>36</v>
      </c>
      <c r="C1452" s="69" t="s">
        <v>7783</v>
      </c>
      <c r="D1452" s="69" t="s">
        <v>38</v>
      </c>
      <c r="E1452" s="69" t="s">
        <v>53</v>
      </c>
      <c r="F1452" s="69" t="s">
        <v>7782</v>
      </c>
      <c r="G1452" s="69" t="s">
        <v>169</v>
      </c>
      <c r="H1452" s="69" t="s">
        <v>170</v>
      </c>
      <c r="I1452" s="69" t="s">
        <v>127</v>
      </c>
      <c r="J1452" s="69" t="s">
        <v>128</v>
      </c>
      <c r="K1452" s="70">
        <v>56</v>
      </c>
      <c r="L1452" s="70">
        <v>56</v>
      </c>
      <c r="M1452" s="71" t="str">
        <f>VLOOKUP(A1452,'Item Master'!$A:$D,4,0)</f>
        <v>RK</v>
      </c>
      <c r="N1452" s="71">
        <f>IFERROR((VLOOKUP(M1452,'UK Freight Rate'!$B$4:$C$8,2,0)*L1452),0)</f>
        <v>5.8058272824992052</v>
      </c>
    </row>
    <row r="1453" spans="1:14" x14ac:dyDescent="0.75">
      <c r="A1453" s="72" t="s">
        <v>226</v>
      </c>
      <c r="B1453" s="69" t="s">
        <v>36</v>
      </c>
      <c r="C1453" s="69" t="s">
        <v>8007</v>
      </c>
      <c r="D1453" s="69" t="s">
        <v>38</v>
      </c>
      <c r="E1453" s="69" t="s">
        <v>53</v>
      </c>
      <c r="F1453" s="69" t="s">
        <v>8006</v>
      </c>
      <c r="G1453" s="69" t="s">
        <v>220</v>
      </c>
      <c r="H1453" s="69" t="s">
        <v>221</v>
      </c>
      <c r="I1453" s="69" t="s">
        <v>127</v>
      </c>
      <c r="J1453" s="69" t="s">
        <v>128</v>
      </c>
      <c r="K1453" s="70">
        <v>16</v>
      </c>
      <c r="L1453" s="70">
        <v>16</v>
      </c>
      <c r="M1453" s="71" t="str">
        <f>VLOOKUP(A1453,'Item Master'!$A:$D,4,0)</f>
        <v>RK</v>
      </c>
      <c r="N1453" s="71">
        <f>IFERROR((VLOOKUP(M1453,'UK Freight Rate'!$B$4:$C$8,2,0)*L1453),0)</f>
        <v>1.6588077949997728</v>
      </c>
    </row>
    <row r="1454" spans="1:14" x14ac:dyDescent="0.75">
      <c r="A1454" s="72" t="s">
        <v>226</v>
      </c>
      <c r="B1454" s="69" t="s">
        <v>36</v>
      </c>
      <c r="C1454" s="69" t="s">
        <v>7781</v>
      </c>
      <c r="D1454" s="69" t="s">
        <v>38</v>
      </c>
      <c r="E1454" s="69" t="s">
        <v>53</v>
      </c>
      <c r="F1454" s="69" t="s">
        <v>7780</v>
      </c>
      <c r="G1454" s="69" t="s">
        <v>126</v>
      </c>
      <c r="H1454" s="69" t="s">
        <v>4640</v>
      </c>
      <c r="I1454" s="69" t="s">
        <v>127</v>
      </c>
      <c r="J1454" s="69" t="s">
        <v>128</v>
      </c>
      <c r="K1454" s="70">
        <v>16</v>
      </c>
      <c r="L1454" s="70">
        <v>16</v>
      </c>
      <c r="M1454" s="71" t="str">
        <f>VLOOKUP(A1454,'Item Master'!$A:$D,4,0)</f>
        <v>RK</v>
      </c>
      <c r="N1454" s="71">
        <f>IFERROR((VLOOKUP(M1454,'UK Freight Rate'!$B$4:$C$8,2,0)*L1454),0)</f>
        <v>1.6588077949997728</v>
      </c>
    </row>
    <row r="1455" spans="1:14" x14ac:dyDescent="0.75">
      <c r="A1455" s="72" t="s">
        <v>226</v>
      </c>
      <c r="B1455" s="69" t="s">
        <v>36</v>
      </c>
      <c r="C1455" s="69" t="s">
        <v>7779</v>
      </c>
      <c r="D1455" s="69" t="s">
        <v>38</v>
      </c>
      <c r="E1455" s="69" t="s">
        <v>53</v>
      </c>
      <c r="F1455" s="69" t="s">
        <v>7778</v>
      </c>
      <c r="G1455" s="69" t="s">
        <v>137</v>
      </c>
      <c r="H1455" s="69" t="s">
        <v>138</v>
      </c>
      <c r="I1455" s="69" t="s">
        <v>127</v>
      </c>
      <c r="J1455" s="69" t="s">
        <v>128</v>
      </c>
      <c r="K1455" s="70">
        <v>192</v>
      </c>
      <c r="L1455" s="70">
        <v>192</v>
      </c>
      <c r="M1455" s="71" t="str">
        <f>VLOOKUP(A1455,'Item Master'!$A:$D,4,0)</f>
        <v>RK</v>
      </c>
      <c r="N1455" s="71">
        <f>IFERROR((VLOOKUP(M1455,'UK Freight Rate'!$B$4:$C$8,2,0)*L1455),0)</f>
        <v>19.905693539997273</v>
      </c>
    </row>
    <row r="1456" spans="1:14" x14ac:dyDescent="0.75">
      <c r="A1456" s="72" t="s">
        <v>226</v>
      </c>
      <c r="B1456" s="69" t="s">
        <v>36</v>
      </c>
      <c r="C1456" s="69" t="s">
        <v>8069</v>
      </c>
      <c r="D1456" s="69" t="s">
        <v>38</v>
      </c>
      <c r="E1456" s="69" t="s">
        <v>53</v>
      </c>
      <c r="F1456" s="69" t="s">
        <v>8068</v>
      </c>
      <c r="G1456" s="69" t="s">
        <v>4764</v>
      </c>
      <c r="H1456" s="69" t="s">
        <v>4763</v>
      </c>
      <c r="I1456" s="69" t="s">
        <v>127</v>
      </c>
      <c r="J1456" s="69" t="s">
        <v>128</v>
      </c>
      <c r="K1456" s="70">
        <v>40</v>
      </c>
      <c r="L1456" s="70">
        <v>40</v>
      </c>
      <c r="M1456" s="71" t="str">
        <f>VLOOKUP(A1456,'Item Master'!$A:$D,4,0)</f>
        <v>RK</v>
      </c>
      <c r="N1456" s="71">
        <f>IFERROR((VLOOKUP(M1456,'UK Freight Rate'!$B$4:$C$8,2,0)*L1456),0)</f>
        <v>4.1470194874994322</v>
      </c>
    </row>
    <row r="1457" spans="1:14" x14ac:dyDescent="0.75">
      <c r="A1457" s="72" t="s">
        <v>226</v>
      </c>
      <c r="B1457" s="69" t="s">
        <v>36</v>
      </c>
      <c r="C1457" s="69" t="s">
        <v>7777</v>
      </c>
      <c r="D1457" s="69" t="s">
        <v>38</v>
      </c>
      <c r="E1457" s="69" t="s">
        <v>53</v>
      </c>
      <c r="F1457" s="69" t="s">
        <v>7776</v>
      </c>
      <c r="G1457" s="69" t="s">
        <v>6992</v>
      </c>
      <c r="H1457" s="69" t="s">
        <v>6991</v>
      </c>
      <c r="I1457" s="69" t="s">
        <v>127</v>
      </c>
      <c r="J1457" s="69" t="s">
        <v>128</v>
      </c>
      <c r="K1457" s="70">
        <v>8</v>
      </c>
      <c r="L1457" s="70">
        <v>8</v>
      </c>
      <c r="M1457" s="71" t="str">
        <f>VLOOKUP(A1457,'Item Master'!$A:$D,4,0)</f>
        <v>RK</v>
      </c>
      <c r="N1457" s="71">
        <f>IFERROR((VLOOKUP(M1457,'UK Freight Rate'!$B$4:$C$8,2,0)*L1457),0)</f>
        <v>0.82940389749988641</v>
      </c>
    </row>
    <row r="1458" spans="1:14" x14ac:dyDescent="0.75">
      <c r="A1458" s="72" t="s">
        <v>226</v>
      </c>
      <c r="B1458" s="69" t="s">
        <v>36</v>
      </c>
      <c r="C1458" s="69" t="s">
        <v>7775</v>
      </c>
      <c r="D1458" s="69" t="s">
        <v>38</v>
      </c>
      <c r="E1458" s="69" t="s">
        <v>53</v>
      </c>
      <c r="F1458" s="69" t="s">
        <v>7774</v>
      </c>
      <c r="G1458" s="69" t="s">
        <v>165</v>
      </c>
      <c r="H1458" s="69" t="s">
        <v>166</v>
      </c>
      <c r="I1458" s="69" t="s">
        <v>127</v>
      </c>
      <c r="J1458" s="69" t="s">
        <v>128</v>
      </c>
      <c r="K1458" s="70">
        <v>16</v>
      </c>
      <c r="L1458" s="70">
        <v>16</v>
      </c>
      <c r="M1458" s="71" t="str">
        <f>VLOOKUP(A1458,'Item Master'!$A:$D,4,0)</f>
        <v>RK</v>
      </c>
      <c r="N1458" s="71">
        <f>IFERROR((VLOOKUP(M1458,'UK Freight Rate'!$B$4:$C$8,2,0)*L1458),0)</f>
        <v>1.6588077949997728</v>
      </c>
    </row>
    <row r="1459" spans="1:14" x14ac:dyDescent="0.75">
      <c r="A1459" s="72" t="s">
        <v>226</v>
      </c>
      <c r="B1459" s="69" t="s">
        <v>36</v>
      </c>
      <c r="C1459" s="69" t="s">
        <v>7773</v>
      </c>
      <c r="D1459" s="69" t="s">
        <v>38</v>
      </c>
      <c r="E1459" s="69" t="s">
        <v>53</v>
      </c>
      <c r="F1459" s="69" t="s">
        <v>7772</v>
      </c>
      <c r="G1459" s="69" t="s">
        <v>7771</v>
      </c>
      <c r="H1459" s="69" t="s">
        <v>7770</v>
      </c>
      <c r="I1459" s="69" t="s">
        <v>127</v>
      </c>
      <c r="J1459" s="69" t="s">
        <v>128</v>
      </c>
      <c r="K1459" s="70">
        <v>8</v>
      </c>
      <c r="L1459" s="70">
        <v>8</v>
      </c>
      <c r="M1459" s="71" t="str">
        <f>VLOOKUP(A1459,'Item Master'!$A:$D,4,0)</f>
        <v>RK</v>
      </c>
      <c r="N1459" s="71">
        <f>IFERROR((VLOOKUP(M1459,'UK Freight Rate'!$B$4:$C$8,2,0)*L1459),0)</f>
        <v>0.82940389749988641</v>
      </c>
    </row>
    <row r="1460" spans="1:14" x14ac:dyDescent="0.75">
      <c r="A1460" s="72" t="s">
        <v>226</v>
      </c>
      <c r="B1460" s="69" t="s">
        <v>36</v>
      </c>
      <c r="C1460" s="69" t="s">
        <v>7769</v>
      </c>
      <c r="D1460" s="69" t="s">
        <v>38</v>
      </c>
      <c r="E1460" s="69" t="s">
        <v>53</v>
      </c>
      <c r="F1460" s="69" t="s">
        <v>7768</v>
      </c>
      <c r="G1460" s="69" t="s">
        <v>7242</v>
      </c>
      <c r="H1460" s="69" t="s">
        <v>7241</v>
      </c>
      <c r="I1460" s="69" t="s">
        <v>127</v>
      </c>
      <c r="J1460" s="69" t="s">
        <v>128</v>
      </c>
      <c r="K1460" s="70">
        <v>16</v>
      </c>
      <c r="L1460" s="70">
        <v>16</v>
      </c>
      <c r="M1460" s="71" t="str">
        <f>VLOOKUP(A1460,'Item Master'!$A:$D,4,0)</f>
        <v>RK</v>
      </c>
      <c r="N1460" s="71">
        <f>IFERROR((VLOOKUP(M1460,'UK Freight Rate'!$B$4:$C$8,2,0)*L1460),0)</f>
        <v>1.6588077949997728</v>
      </c>
    </row>
    <row r="1461" spans="1:14" x14ac:dyDescent="0.75">
      <c r="A1461" s="72" t="s">
        <v>226</v>
      </c>
      <c r="B1461" s="69" t="s">
        <v>36</v>
      </c>
      <c r="C1461" s="69" t="s">
        <v>7767</v>
      </c>
      <c r="D1461" s="69" t="s">
        <v>38</v>
      </c>
      <c r="E1461" s="69" t="s">
        <v>53</v>
      </c>
      <c r="F1461" s="69" t="s">
        <v>7766</v>
      </c>
      <c r="G1461" s="69" t="s">
        <v>7765</v>
      </c>
      <c r="H1461" s="69" t="s">
        <v>7764</v>
      </c>
      <c r="I1461" s="69" t="s">
        <v>127</v>
      </c>
      <c r="J1461" s="69" t="s">
        <v>128</v>
      </c>
      <c r="K1461" s="70">
        <v>8</v>
      </c>
      <c r="L1461" s="70">
        <v>8</v>
      </c>
      <c r="M1461" s="71" t="str">
        <f>VLOOKUP(A1461,'Item Master'!$A:$D,4,0)</f>
        <v>RK</v>
      </c>
      <c r="N1461" s="71">
        <f>IFERROR((VLOOKUP(M1461,'UK Freight Rate'!$B$4:$C$8,2,0)*L1461),0)</f>
        <v>0.82940389749988641</v>
      </c>
    </row>
    <row r="1462" spans="1:14" x14ac:dyDescent="0.75">
      <c r="A1462" s="72" t="s">
        <v>226</v>
      </c>
      <c r="B1462" s="69" t="s">
        <v>36</v>
      </c>
      <c r="C1462" s="69" t="s">
        <v>7763</v>
      </c>
      <c r="D1462" s="69" t="s">
        <v>38</v>
      </c>
      <c r="E1462" s="69" t="s">
        <v>53</v>
      </c>
      <c r="F1462" s="69" t="s">
        <v>7762</v>
      </c>
      <c r="G1462" s="69" t="s">
        <v>129</v>
      </c>
      <c r="H1462" s="69" t="s">
        <v>130</v>
      </c>
      <c r="I1462" s="69" t="s">
        <v>127</v>
      </c>
      <c r="J1462" s="69" t="s">
        <v>128</v>
      </c>
      <c r="K1462" s="70">
        <v>240</v>
      </c>
      <c r="L1462" s="70">
        <v>240</v>
      </c>
      <c r="M1462" s="71" t="str">
        <f>VLOOKUP(A1462,'Item Master'!$A:$D,4,0)</f>
        <v>RK</v>
      </c>
      <c r="N1462" s="71">
        <f>IFERROR((VLOOKUP(M1462,'UK Freight Rate'!$B$4:$C$8,2,0)*L1462),0)</f>
        <v>24.882116924996591</v>
      </c>
    </row>
    <row r="1463" spans="1:14" x14ac:dyDescent="0.75">
      <c r="A1463" s="72" t="s">
        <v>226</v>
      </c>
      <c r="B1463" s="69" t="s">
        <v>36</v>
      </c>
      <c r="C1463" s="69" t="s">
        <v>7761</v>
      </c>
      <c r="D1463" s="69" t="s">
        <v>38</v>
      </c>
      <c r="E1463" s="69" t="s">
        <v>53</v>
      </c>
      <c r="F1463" s="69" t="s">
        <v>7760</v>
      </c>
      <c r="G1463" s="69" t="s">
        <v>4459</v>
      </c>
      <c r="H1463" s="69" t="s">
        <v>4458</v>
      </c>
      <c r="I1463" s="69" t="s">
        <v>127</v>
      </c>
      <c r="J1463" s="69" t="s">
        <v>128</v>
      </c>
      <c r="K1463" s="70">
        <v>40</v>
      </c>
      <c r="L1463" s="70">
        <v>40</v>
      </c>
      <c r="M1463" s="71" t="str">
        <f>VLOOKUP(A1463,'Item Master'!$A:$D,4,0)</f>
        <v>RK</v>
      </c>
      <c r="N1463" s="71">
        <f>IFERROR((VLOOKUP(M1463,'UK Freight Rate'!$B$4:$C$8,2,0)*L1463),0)</f>
        <v>4.1470194874994322</v>
      </c>
    </row>
    <row r="1464" spans="1:14" x14ac:dyDescent="0.75">
      <c r="A1464" s="72" t="s">
        <v>226</v>
      </c>
      <c r="B1464" s="69" t="s">
        <v>36</v>
      </c>
      <c r="C1464" s="69" t="s">
        <v>7759</v>
      </c>
      <c r="D1464" s="69" t="s">
        <v>38</v>
      </c>
      <c r="E1464" s="69" t="s">
        <v>53</v>
      </c>
      <c r="F1464" s="69" t="s">
        <v>7758</v>
      </c>
      <c r="G1464" s="69" t="s">
        <v>171</v>
      </c>
      <c r="H1464" s="69" t="s">
        <v>172</v>
      </c>
      <c r="I1464" s="69" t="s">
        <v>127</v>
      </c>
      <c r="J1464" s="69" t="s">
        <v>128</v>
      </c>
      <c r="K1464" s="70">
        <v>16</v>
      </c>
      <c r="L1464" s="70">
        <v>16</v>
      </c>
      <c r="M1464" s="71" t="str">
        <f>VLOOKUP(A1464,'Item Master'!$A:$D,4,0)</f>
        <v>RK</v>
      </c>
      <c r="N1464" s="71">
        <f>IFERROR((VLOOKUP(M1464,'UK Freight Rate'!$B$4:$C$8,2,0)*L1464),0)</f>
        <v>1.6588077949997728</v>
      </c>
    </row>
    <row r="1465" spans="1:14" x14ac:dyDescent="0.75">
      <c r="A1465" s="72" t="s">
        <v>226</v>
      </c>
      <c r="B1465" s="69" t="s">
        <v>36</v>
      </c>
      <c r="C1465" s="69" t="s">
        <v>7757</v>
      </c>
      <c r="D1465" s="69" t="s">
        <v>38</v>
      </c>
      <c r="E1465" s="69" t="s">
        <v>53</v>
      </c>
      <c r="F1465" s="69" t="s">
        <v>7756</v>
      </c>
      <c r="G1465" s="69" t="s">
        <v>4635</v>
      </c>
      <c r="H1465" s="69" t="s">
        <v>4634</v>
      </c>
      <c r="I1465" s="69" t="s">
        <v>127</v>
      </c>
      <c r="J1465" s="69" t="s">
        <v>128</v>
      </c>
      <c r="K1465" s="70">
        <v>40</v>
      </c>
      <c r="L1465" s="70">
        <v>40</v>
      </c>
      <c r="M1465" s="71" t="str">
        <f>VLOOKUP(A1465,'Item Master'!$A:$D,4,0)</f>
        <v>RK</v>
      </c>
      <c r="N1465" s="71">
        <f>IFERROR((VLOOKUP(M1465,'UK Freight Rate'!$B$4:$C$8,2,0)*L1465),0)</f>
        <v>4.1470194874994322</v>
      </c>
    </row>
    <row r="1466" spans="1:14" x14ac:dyDescent="0.75">
      <c r="A1466" s="72" t="s">
        <v>226</v>
      </c>
      <c r="B1466" s="69" t="s">
        <v>36</v>
      </c>
      <c r="C1466" s="69" t="s">
        <v>7755</v>
      </c>
      <c r="D1466" s="69" t="s">
        <v>38</v>
      </c>
      <c r="E1466" s="69" t="s">
        <v>53</v>
      </c>
      <c r="F1466" s="69" t="s">
        <v>7754</v>
      </c>
      <c r="G1466" s="69" t="s">
        <v>216</v>
      </c>
      <c r="H1466" s="69" t="s">
        <v>217</v>
      </c>
      <c r="I1466" s="69" t="s">
        <v>127</v>
      </c>
      <c r="J1466" s="69" t="s">
        <v>128</v>
      </c>
      <c r="K1466" s="70">
        <v>24</v>
      </c>
      <c r="L1466" s="70">
        <v>24</v>
      </c>
      <c r="M1466" s="71" t="str">
        <f>VLOOKUP(A1466,'Item Master'!$A:$D,4,0)</f>
        <v>RK</v>
      </c>
      <c r="N1466" s="71">
        <f>IFERROR((VLOOKUP(M1466,'UK Freight Rate'!$B$4:$C$8,2,0)*L1466),0)</f>
        <v>2.4882116924996591</v>
      </c>
    </row>
    <row r="1467" spans="1:14" x14ac:dyDescent="0.75">
      <c r="A1467" s="72" t="s">
        <v>226</v>
      </c>
      <c r="B1467" s="69" t="s">
        <v>36</v>
      </c>
      <c r="C1467" s="69" t="s">
        <v>7753</v>
      </c>
      <c r="D1467" s="69" t="s">
        <v>38</v>
      </c>
      <c r="E1467" s="69" t="s">
        <v>53</v>
      </c>
      <c r="F1467" s="69" t="s">
        <v>7752</v>
      </c>
      <c r="G1467" s="69" t="s">
        <v>4467</v>
      </c>
      <c r="H1467" s="69" t="s">
        <v>4466</v>
      </c>
      <c r="I1467" s="69" t="s">
        <v>127</v>
      </c>
      <c r="J1467" s="69" t="s">
        <v>128</v>
      </c>
      <c r="K1467" s="70">
        <v>40</v>
      </c>
      <c r="L1467" s="70">
        <v>40</v>
      </c>
      <c r="M1467" s="71" t="str">
        <f>VLOOKUP(A1467,'Item Master'!$A:$D,4,0)</f>
        <v>RK</v>
      </c>
      <c r="N1467" s="71">
        <f>IFERROR((VLOOKUP(M1467,'UK Freight Rate'!$B$4:$C$8,2,0)*L1467),0)</f>
        <v>4.1470194874994322</v>
      </c>
    </row>
    <row r="1468" spans="1:14" x14ac:dyDescent="0.75">
      <c r="A1468" s="72" t="s">
        <v>226</v>
      </c>
      <c r="B1468" s="69" t="s">
        <v>36</v>
      </c>
      <c r="C1468" s="69" t="s">
        <v>7751</v>
      </c>
      <c r="D1468" s="69" t="s">
        <v>38</v>
      </c>
      <c r="E1468" s="69" t="s">
        <v>53</v>
      </c>
      <c r="F1468" s="69" t="s">
        <v>7750</v>
      </c>
      <c r="G1468" s="69" t="s">
        <v>6930</v>
      </c>
      <c r="H1468" s="69" t="s">
        <v>6929</v>
      </c>
      <c r="I1468" s="69" t="s">
        <v>127</v>
      </c>
      <c r="J1468" s="69" t="s">
        <v>128</v>
      </c>
      <c r="K1468" s="70">
        <v>40</v>
      </c>
      <c r="L1468" s="70">
        <v>40</v>
      </c>
      <c r="M1468" s="71" t="str">
        <f>VLOOKUP(A1468,'Item Master'!$A:$D,4,0)</f>
        <v>RK</v>
      </c>
      <c r="N1468" s="71">
        <f>IFERROR((VLOOKUP(M1468,'UK Freight Rate'!$B$4:$C$8,2,0)*L1468),0)</f>
        <v>4.1470194874994322</v>
      </c>
    </row>
    <row r="1469" spans="1:14" x14ac:dyDescent="0.75">
      <c r="A1469" s="72" t="s">
        <v>226</v>
      </c>
      <c r="B1469" s="69" t="s">
        <v>36</v>
      </c>
      <c r="C1469" s="69" t="s">
        <v>8005</v>
      </c>
      <c r="D1469" s="69" t="s">
        <v>38</v>
      </c>
      <c r="E1469" s="69" t="s">
        <v>53</v>
      </c>
      <c r="F1469" s="69" t="s">
        <v>8004</v>
      </c>
      <c r="G1469" s="69" t="s">
        <v>7304</v>
      </c>
      <c r="H1469" s="69" t="s">
        <v>7303</v>
      </c>
      <c r="I1469" s="69" t="s">
        <v>127</v>
      </c>
      <c r="J1469" s="69" t="s">
        <v>128</v>
      </c>
      <c r="K1469" s="70">
        <v>16</v>
      </c>
      <c r="L1469" s="70">
        <v>16</v>
      </c>
      <c r="M1469" s="71" t="str">
        <f>VLOOKUP(A1469,'Item Master'!$A:$D,4,0)</f>
        <v>RK</v>
      </c>
      <c r="N1469" s="71">
        <f>IFERROR((VLOOKUP(M1469,'UK Freight Rate'!$B$4:$C$8,2,0)*L1469),0)</f>
        <v>1.6588077949997728</v>
      </c>
    </row>
    <row r="1470" spans="1:14" x14ac:dyDescent="0.75">
      <c r="A1470" s="72" t="s">
        <v>226</v>
      </c>
      <c r="B1470" s="69" t="s">
        <v>36</v>
      </c>
      <c r="C1470" s="69" t="s">
        <v>7749</v>
      </c>
      <c r="D1470" s="69" t="s">
        <v>38</v>
      </c>
      <c r="E1470" s="69" t="s">
        <v>53</v>
      </c>
      <c r="F1470" s="69" t="s">
        <v>7748</v>
      </c>
      <c r="G1470" s="69" t="s">
        <v>5073</v>
      </c>
      <c r="H1470" s="69" t="s">
        <v>5072</v>
      </c>
      <c r="I1470" s="69" t="s">
        <v>127</v>
      </c>
      <c r="J1470" s="69" t="s">
        <v>128</v>
      </c>
      <c r="K1470" s="70">
        <v>8</v>
      </c>
      <c r="L1470" s="70">
        <v>8</v>
      </c>
      <c r="M1470" s="71" t="str">
        <f>VLOOKUP(A1470,'Item Master'!$A:$D,4,0)</f>
        <v>RK</v>
      </c>
      <c r="N1470" s="71">
        <f>IFERROR((VLOOKUP(M1470,'UK Freight Rate'!$B$4:$C$8,2,0)*L1470),0)</f>
        <v>0.82940389749988641</v>
      </c>
    </row>
    <row r="1471" spans="1:14" x14ac:dyDescent="0.75">
      <c r="A1471" s="72" t="s">
        <v>226</v>
      </c>
      <c r="B1471" s="69" t="s">
        <v>36</v>
      </c>
      <c r="C1471" s="69" t="s">
        <v>7747</v>
      </c>
      <c r="D1471" s="69" t="s">
        <v>38</v>
      </c>
      <c r="E1471" s="69" t="s">
        <v>53</v>
      </c>
      <c r="F1471" s="69" t="s">
        <v>7746</v>
      </c>
      <c r="G1471" s="69" t="s">
        <v>7540</v>
      </c>
      <c r="H1471" s="69" t="s">
        <v>7539</v>
      </c>
      <c r="I1471" s="69" t="s">
        <v>127</v>
      </c>
      <c r="J1471" s="69" t="s">
        <v>128</v>
      </c>
      <c r="K1471" s="70">
        <v>24</v>
      </c>
      <c r="L1471" s="70">
        <v>24</v>
      </c>
      <c r="M1471" s="71" t="str">
        <f>VLOOKUP(A1471,'Item Master'!$A:$D,4,0)</f>
        <v>RK</v>
      </c>
      <c r="N1471" s="71">
        <f>IFERROR((VLOOKUP(M1471,'UK Freight Rate'!$B$4:$C$8,2,0)*L1471),0)</f>
        <v>2.4882116924996591</v>
      </c>
    </row>
    <row r="1472" spans="1:14" x14ac:dyDescent="0.75">
      <c r="A1472" s="72" t="s">
        <v>226</v>
      </c>
      <c r="B1472" s="69" t="s">
        <v>36</v>
      </c>
      <c r="C1472" s="69" t="s">
        <v>8003</v>
      </c>
      <c r="D1472" s="69" t="s">
        <v>38</v>
      </c>
      <c r="E1472" s="69" t="s">
        <v>53</v>
      </c>
      <c r="F1472" s="69" t="s">
        <v>8002</v>
      </c>
      <c r="G1472" s="69" t="s">
        <v>133</v>
      </c>
      <c r="H1472" s="69" t="s">
        <v>134</v>
      </c>
      <c r="I1472" s="69" t="s">
        <v>127</v>
      </c>
      <c r="J1472" s="69" t="s">
        <v>128</v>
      </c>
      <c r="K1472" s="70">
        <v>24</v>
      </c>
      <c r="L1472" s="70">
        <v>24</v>
      </c>
      <c r="M1472" s="71" t="str">
        <f>VLOOKUP(A1472,'Item Master'!$A:$D,4,0)</f>
        <v>RK</v>
      </c>
      <c r="N1472" s="71">
        <f>IFERROR((VLOOKUP(M1472,'UK Freight Rate'!$B$4:$C$8,2,0)*L1472),0)</f>
        <v>2.4882116924996591</v>
      </c>
    </row>
    <row r="1473" spans="1:14" x14ac:dyDescent="0.75">
      <c r="A1473" s="72" t="s">
        <v>226</v>
      </c>
      <c r="B1473" s="69" t="s">
        <v>36</v>
      </c>
      <c r="C1473" s="69" t="s">
        <v>7745</v>
      </c>
      <c r="D1473" s="69" t="s">
        <v>38</v>
      </c>
      <c r="E1473" s="69" t="s">
        <v>53</v>
      </c>
      <c r="F1473" s="69" t="s">
        <v>7744</v>
      </c>
      <c r="G1473" s="69" t="s">
        <v>207</v>
      </c>
      <c r="H1473" s="69" t="s">
        <v>4706</v>
      </c>
      <c r="I1473" s="69" t="s">
        <v>127</v>
      </c>
      <c r="J1473" s="69" t="s">
        <v>128</v>
      </c>
      <c r="K1473" s="70">
        <v>48</v>
      </c>
      <c r="L1473" s="70">
        <v>48</v>
      </c>
      <c r="M1473" s="71" t="str">
        <f>VLOOKUP(A1473,'Item Master'!$A:$D,4,0)</f>
        <v>RK</v>
      </c>
      <c r="N1473" s="71">
        <f>IFERROR((VLOOKUP(M1473,'UK Freight Rate'!$B$4:$C$8,2,0)*L1473),0)</f>
        <v>4.9764233849993182</v>
      </c>
    </row>
    <row r="1474" spans="1:14" x14ac:dyDescent="0.75">
      <c r="A1474" s="72" t="s">
        <v>226</v>
      </c>
      <c r="B1474" s="69" t="s">
        <v>36</v>
      </c>
      <c r="C1474" s="69" t="s">
        <v>8107</v>
      </c>
      <c r="D1474" s="69" t="s">
        <v>38</v>
      </c>
      <c r="E1474" s="69" t="s">
        <v>53</v>
      </c>
      <c r="F1474" s="69" t="s">
        <v>8106</v>
      </c>
      <c r="G1474" s="69" t="s">
        <v>207</v>
      </c>
      <c r="H1474" s="69" t="s">
        <v>4706</v>
      </c>
      <c r="I1474" s="69" t="s">
        <v>127</v>
      </c>
      <c r="J1474" s="69" t="s">
        <v>128</v>
      </c>
      <c r="K1474" s="70">
        <v>48</v>
      </c>
      <c r="L1474" s="70">
        <v>48</v>
      </c>
      <c r="M1474" s="71" t="str">
        <f>VLOOKUP(A1474,'Item Master'!$A:$D,4,0)</f>
        <v>RK</v>
      </c>
      <c r="N1474" s="71">
        <f>IFERROR((VLOOKUP(M1474,'UK Freight Rate'!$B$4:$C$8,2,0)*L1474),0)</f>
        <v>4.9764233849993182</v>
      </c>
    </row>
    <row r="1475" spans="1:14" x14ac:dyDescent="0.75">
      <c r="A1475" s="72" t="s">
        <v>226</v>
      </c>
      <c r="B1475" s="69" t="s">
        <v>36</v>
      </c>
      <c r="C1475" s="69" t="s">
        <v>8065</v>
      </c>
      <c r="D1475" s="69" t="s">
        <v>38</v>
      </c>
      <c r="E1475" s="69" t="s">
        <v>53</v>
      </c>
      <c r="F1475" s="69" t="s">
        <v>8064</v>
      </c>
      <c r="G1475" s="69" t="s">
        <v>207</v>
      </c>
      <c r="H1475" s="69" t="s">
        <v>4706</v>
      </c>
      <c r="I1475" s="69" t="s">
        <v>127</v>
      </c>
      <c r="J1475" s="69" t="s">
        <v>128</v>
      </c>
      <c r="K1475" s="70">
        <v>48</v>
      </c>
      <c r="L1475" s="70">
        <v>48</v>
      </c>
      <c r="M1475" s="71" t="str">
        <f>VLOOKUP(A1475,'Item Master'!$A:$D,4,0)</f>
        <v>RK</v>
      </c>
      <c r="N1475" s="71">
        <f>IFERROR((VLOOKUP(M1475,'UK Freight Rate'!$B$4:$C$8,2,0)*L1475),0)</f>
        <v>4.9764233849993182</v>
      </c>
    </row>
    <row r="1476" spans="1:14" x14ac:dyDescent="0.75">
      <c r="A1476" s="72" t="s">
        <v>226</v>
      </c>
      <c r="B1476" s="69" t="s">
        <v>36</v>
      </c>
      <c r="C1476" s="69" t="s">
        <v>8001</v>
      </c>
      <c r="D1476" s="69" t="s">
        <v>38</v>
      </c>
      <c r="E1476" s="69" t="s">
        <v>53</v>
      </c>
      <c r="F1476" s="69" t="s">
        <v>8000</v>
      </c>
      <c r="G1476" s="69" t="s">
        <v>207</v>
      </c>
      <c r="H1476" s="69" t="s">
        <v>4706</v>
      </c>
      <c r="I1476" s="69" t="s">
        <v>127</v>
      </c>
      <c r="J1476" s="69" t="s">
        <v>128</v>
      </c>
      <c r="K1476" s="70">
        <v>48</v>
      </c>
      <c r="L1476" s="70">
        <v>48</v>
      </c>
      <c r="M1476" s="71" t="str">
        <f>VLOOKUP(A1476,'Item Master'!$A:$D,4,0)</f>
        <v>RK</v>
      </c>
      <c r="N1476" s="71">
        <f>IFERROR((VLOOKUP(M1476,'UK Freight Rate'!$B$4:$C$8,2,0)*L1476),0)</f>
        <v>4.9764233849993182</v>
      </c>
    </row>
    <row r="1477" spans="1:14" x14ac:dyDescent="0.75">
      <c r="A1477" s="72" t="s">
        <v>226</v>
      </c>
      <c r="B1477" s="69" t="s">
        <v>36</v>
      </c>
      <c r="C1477" s="69" t="s">
        <v>7743</v>
      </c>
      <c r="D1477" s="69" t="s">
        <v>38</v>
      </c>
      <c r="E1477" s="69" t="s">
        <v>53</v>
      </c>
      <c r="F1477" s="69" t="s">
        <v>7742</v>
      </c>
      <c r="G1477" s="69" t="s">
        <v>7016</v>
      </c>
      <c r="H1477" s="69" t="s">
        <v>7015</v>
      </c>
      <c r="I1477" s="69" t="s">
        <v>127</v>
      </c>
      <c r="J1477" s="69" t="s">
        <v>128</v>
      </c>
      <c r="K1477" s="70">
        <v>16</v>
      </c>
      <c r="L1477" s="70">
        <v>16</v>
      </c>
      <c r="M1477" s="71" t="str">
        <f>VLOOKUP(A1477,'Item Master'!$A:$D,4,0)</f>
        <v>RK</v>
      </c>
      <c r="N1477" s="71">
        <f>IFERROR((VLOOKUP(M1477,'UK Freight Rate'!$B$4:$C$8,2,0)*L1477),0)</f>
        <v>1.6588077949997728</v>
      </c>
    </row>
    <row r="1478" spans="1:14" x14ac:dyDescent="0.75">
      <c r="A1478" s="72" t="s">
        <v>226</v>
      </c>
      <c r="B1478" s="69" t="s">
        <v>36</v>
      </c>
      <c r="C1478" s="69" t="s">
        <v>7741</v>
      </c>
      <c r="D1478" s="69" t="s">
        <v>38</v>
      </c>
      <c r="E1478" s="69" t="s">
        <v>53</v>
      </c>
      <c r="F1478" s="69" t="s">
        <v>7740</v>
      </c>
      <c r="G1478" s="69" t="s">
        <v>165</v>
      </c>
      <c r="H1478" s="69" t="s">
        <v>166</v>
      </c>
      <c r="I1478" s="69" t="s">
        <v>127</v>
      </c>
      <c r="J1478" s="69" t="s">
        <v>128</v>
      </c>
      <c r="K1478" s="70">
        <v>16</v>
      </c>
      <c r="L1478" s="70">
        <v>16</v>
      </c>
      <c r="M1478" s="71" t="str">
        <f>VLOOKUP(A1478,'Item Master'!$A:$D,4,0)</f>
        <v>RK</v>
      </c>
      <c r="N1478" s="71">
        <f>IFERROR((VLOOKUP(M1478,'UK Freight Rate'!$B$4:$C$8,2,0)*L1478),0)</f>
        <v>1.6588077949997728</v>
      </c>
    </row>
    <row r="1479" spans="1:14" x14ac:dyDescent="0.75">
      <c r="A1479" s="72" t="s">
        <v>226</v>
      </c>
      <c r="B1479" s="69" t="s">
        <v>36</v>
      </c>
      <c r="C1479" s="69" t="s">
        <v>7999</v>
      </c>
      <c r="D1479" s="69" t="s">
        <v>38</v>
      </c>
      <c r="E1479" s="69" t="s">
        <v>53</v>
      </c>
      <c r="F1479" s="69" t="s">
        <v>7998</v>
      </c>
      <c r="G1479" s="69" t="s">
        <v>153</v>
      </c>
      <c r="H1479" s="69" t="s">
        <v>154</v>
      </c>
      <c r="I1479" s="69" t="s">
        <v>127</v>
      </c>
      <c r="J1479" s="69" t="s">
        <v>128</v>
      </c>
      <c r="K1479" s="70">
        <v>8</v>
      </c>
      <c r="L1479" s="70">
        <v>8</v>
      </c>
      <c r="M1479" s="71" t="str">
        <f>VLOOKUP(A1479,'Item Master'!$A:$D,4,0)</f>
        <v>RK</v>
      </c>
      <c r="N1479" s="71">
        <f>IFERROR((VLOOKUP(M1479,'UK Freight Rate'!$B$4:$C$8,2,0)*L1479),0)</f>
        <v>0.82940389749988641</v>
      </c>
    </row>
    <row r="1480" spans="1:14" x14ac:dyDescent="0.75">
      <c r="A1480" s="72" t="s">
        <v>226</v>
      </c>
      <c r="B1480" s="69" t="s">
        <v>36</v>
      </c>
      <c r="C1480" s="69" t="s">
        <v>8063</v>
      </c>
      <c r="D1480" s="69" t="s">
        <v>38</v>
      </c>
      <c r="E1480" s="69" t="s">
        <v>53</v>
      </c>
      <c r="F1480" s="69" t="s">
        <v>8062</v>
      </c>
      <c r="G1480" s="69" t="s">
        <v>4695</v>
      </c>
      <c r="H1480" s="69" t="s">
        <v>4694</v>
      </c>
      <c r="I1480" s="69" t="s">
        <v>127</v>
      </c>
      <c r="J1480" s="69" t="s">
        <v>128</v>
      </c>
      <c r="K1480" s="70">
        <v>8</v>
      </c>
      <c r="L1480" s="70">
        <v>8</v>
      </c>
      <c r="M1480" s="71" t="str">
        <f>VLOOKUP(A1480,'Item Master'!$A:$D,4,0)</f>
        <v>RK</v>
      </c>
      <c r="N1480" s="71">
        <f>IFERROR((VLOOKUP(M1480,'UK Freight Rate'!$B$4:$C$8,2,0)*L1480),0)</f>
        <v>0.82940389749988641</v>
      </c>
    </row>
    <row r="1481" spans="1:14" x14ac:dyDescent="0.75">
      <c r="A1481" s="72" t="s">
        <v>226</v>
      </c>
      <c r="B1481" s="69" t="s">
        <v>36</v>
      </c>
      <c r="C1481" s="69" t="s">
        <v>7737</v>
      </c>
      <c r="D1481" s="69" t="s">
        <v>38</v>
      </c>
      <c r="E1481" s="69" t="s">
        <v>53</v>
      </c>
      <c r="F1481" s="69" t="s">
        <v>7736</v>
      </c>
      <c r="G1481" s="69" t="s">
        <v>149</v>
      </c>
      <c r="H1481" s="69" t="s">
        <v>150</v>
      </c>
      <c r="I1481" s="69" t="s">
        <v>127</v>
      </c>
      <c r="J1481" s="69" t="s">
        <v>128</v>
      </c>
      <c r="K1481" s="70">
        <v>16</v>
      </c>
      <c r="L1481" s="70">
        <v>16</v>
      </c>
      <c r="M1481" s="71" t="str">
        <f>VLOOKUP(A1481,'Item Master'!$A:$D,4,0)</f>
        <v>RK</v>
      </c>
      <c r="N1481" s="71">
        <f>IFERROR((VLOOKUP(M1481,'UK Freight Rate'!$B$4:$C$8,2,0)*L1481),0)</f>
        <v>1.6588077949997728</v>
      </c>
    </row>
    <row r="1482" spans="1:14" x14ac:dyDescent="0.75">
      <c r="A1482" s="72" t="s">
        <v>226</v>
      </c>
      <c r="B1482" s="69" t="s">
        <v>36</v>
      </c>
      <c r="C1482" s="69" t="s">
        <v>7735</v>
      </c>
      <c r="D1482" s="69" t="s">
        <v>38</v>
      </c>
      <c r="E1482" s="69" t="s">
        <v>53</v>
      </c>
      <c r="F1482" s="69" t="s">
        <v>7734</v>
      </c>
      <c r="G1482" s="69" t="s">
        <v>7326</v>
      </c>
      <c r="H1482" s="69" t="s">
        <v>7325</v>
      </c>
      <c r="I1482" s="69" t="s">
        <v>127</v>
      </c>
      <c r="J1482" s="69" t="s">
        <v>128</v>
      </c>
      <c r="K1482" s="70">
        <v>24</v>
      </c>
      <c r="L1482" s="70">
        <v>24</v>
      </c>
      <c r="M1482" s="71" t="str">
        <f>VLOOKUP(A1482,'Item Master'!$A:$D,4,0)</f>
        <v>RK</v>
      </c>
      <c r="N1482" s="71">
        <f>IFERROR((VLOOKUP(M1482,'UK Freight Rate'!$B$4:$C$8,2,0)*L1482),0)</f>
        <v>2.4882116924996591</v>
      </c>
    </row>
    <row r="1483" spans="1:14" x14ac:dyDescent="0.75">
      <c r="A1483" s="72" t="s">
        <v>226</v>
      </c>
      <c r="B1483" s="69" t="s">
        <v>36</v>
      </c>
      <c r="C1483" s="69" t="s">
        <v>7733</v>
      </c>
      <c r="D1483" s="69" t="s">
        <v>38</v>
      </c>
      <c r="E1483" s="69" t="s">
        <v>53</v>
      </c>
      <c r="F1483" s="69" t="s">
        <v>7732</v>
      </c>
      <c r="G1483" s="69" t="s">
        <v>139</v>
      </c>
      <c r="H1483" s="69" t="s">
        <v>140</v>
      </c>
      <c r="I1483" s="69" t="s">
        <v>127</v>
      </c>
      <c r="J1483" s="69" t="s">
        <v>128</v>
      </c>
      <c r="K1483" s="70">
        <v>16</v>
      </c>
      <c r="L1483" s="70">
        <v>16</v>
      </c>
      <c r="M1483" s="71" t="str">
        <f>VLOOKUP(A1483,'Item Master'!$A:$D,4,0)</f>
        <v>RK</v>
      </c>
      <c r="N1483" s="71">
        <f>IFERROR((VLOOKUP(M1483,'UK Freight Rate'!$B$4:$C$8,2,0)*L1483),0)</f>
        <v>1.6588077949997728</v>
      </c>
    </row>
    <row r="1484" spans="1:14" x14ac:dyDescent="0.75">
      <c r="A1484" s="72" t="s">
        <v>226</v>
      </c>
      <c r="B1484" s="69" t="s">
        <v>36</v>
      </c>
      <c r="C1484" s="69" t="s">
        <v>7731</v>
      </c>
      <c r="D1484" s="69" t="s">
        <v>38</v>
      </c>
      <c r="E1484" s="69" t="s">
        <v>53</v>
      </c>
      <c r="F1484" s="69" t="s">
        <v>7730</v>
      </c>
      <c r="G1484" s="69" t="s">
        <v>4409</v>
      </c>
      <c r="H1484" s="69" t="s">
        <v>4408</v>
      </c>
      <c r="I1484" s="69" t="s">
        <v>127</v>
      </c>
      <c r="J1484" s="69" t="s">
        <v>128</v>
      </c>
      <c r="K1484" s="70">
        <v>96</v>
      </c>
      <c r="L1484" s="70">
        <v>96</v>
      </c>
      <c r="M1484" s="71" t="str">
        <f>VLOOKUP(A1484,'Item Master'!$A:$D,4,0)</f>
        <v>RK</v>
      </c>
      <c r="N1484" s="71">
        <f>IFERROR((VLOOKUP(M1484,'UK Freight Rate'!$B$4:$C$8,2,0)*L1484),0)</f>
        <v>9.9528467699986365</v>
      </c>
    </row>
    <row r="1485" spans="1:14" x14ac:dyDescent="0.75">
      <c r="A1485" s="72" t="s">
        <v>226</v>
      </c>
      <c r="B1485" s="69" t="s">
        <v>36</v>
      </c>
      <c r="C1485" s="69" t="s">
        <v>7729</v>
      </c>
      <c r="D1485" s="69" t="s">
        <v>38</v>
      </c>
      <c r="E1485" s="69" t="s">
        <v>53</v>
      </c>
      <c r="F1485" s="69" t="s">
        <v>7728</v>
      </c>
      <c r="G1485" s="69" t="s">
        <v>7727</v>
      </c>
      <c r="H1485" s="69" t="s">
        <v>7726</v>
      </c>
      <c r="I1485" s="69" t="s">
        <v>127</v>
      </c>
      <c r="J1485" s="69" t="s">
        <v>128</v>
      </c>
      <c r="K1485" s="70">
        <v>16</v>
      </c>
      <c r="L1485" s="70">
        <v>16</v>
      </c>
      <c r="M1485" s="71" t="str">
        <f>VLOOKUP(A1485,'Item Master'!$A:$D,4,0)</f>
        <v>RK</v>
      </c>
      <c r="N1485" s="71">
        <f>IFERROR((VLOOKUP(M1485,'UK Freight Rate'!$B$4:$C$8,2,0)*L1485),0)</f>
        <v>1.6588077949997728</v>
      </c>
    </row>
    <row r="1486" spans="1:14" x14ac:dyDescent="0.75">
      <c r="A1486" s="72" t="s">
        <v>226</v>
      </c>
      <c r="B1486" s="69" t="s">
        <v>36</v>
      </c>
      <c r="C1486" s="69" t="s">
        <v>7725</v>
      </c>
      <c r="D1486" s="69" t="s">
        <v>38</v>
      </c>
      <c r="E1486" s="69" t="s">
        <v>53</v>
      </c>
      <c r="F1486" s="69" t="s">
        <v>7724</v>
      </c>
      <c r="G1486" s="69" t="s">
        <v>151</v>
      </c>
      <c r="H1486" s="69" t="s">
        <v>152</v>
      </c>
      <c r="I1486" s="69" t="s">
        <v>127</v>
      </c>
      <c r="J1486" s="69" t="s">
        <v>128</v>
      </c>
      <c r="K1486" s="70">
        <v>16</v>
      </c>
      <c r="L1486" s="70">
        <v>16</v>
      </c>
      <c r="M1486" s="71" t="str">
        <f>VLOOKUP(A1486,'Item Master'!$A:$D,4,0)</f>
        <v>RK</v>
      </c>
      <c r="N1486" s="71">
        <f>IFERROR((VLOOKUP(M1486,'UK Freight Rate'!$B$4:$C$8,2,0)*L1486),0)</f>
        <v>1.6588077949997728</v>
      </c>
    </row>
    <row r="1487" spans="1:14" x14ac:dyDescent="0.75">
      <c r="A1487" s="72" t="s">
        <v>226</v>
      </c>
      <c r="B1487" s="69" t="s">
        <v>36</v>
      </c>
      <c r="C1487" s="69" t="s">
        <v>7997</v>
      </c>
      <c r="D1487" s="69" t="s">
        <v>38</v>
      </c>
      <c r="E1487" s="69" t="s">
        <v>53</v>
      </c>
      <c r="F1487" s="69" t="s">
        <v>7996</v>
      </c>
      <c r="G1487" s="69" t="s">
        <v>159</v>
      </c>
      <c r="H1487" s="69" t="s">
        <v>160</v>
      </c>
      <c r="I1487" s="69" t="s">
        <v>127</v>
      </c>
      <c r="J1487" s="69" t="s">
        <v>128</v>
      </c>
      <c r="K1487" s="70">
        <v>8</v>
      </c>
      <c r="L1487" s="70">
        <v>8</v>
      </c>
      <c r="M1487" s="71" t="str">
        <f>VLOOKUP(A1487,'Item Master'!$A:$D,4,0)</f>
        <v>RK</v>
      </c>
      <c r="N1487" s="71">
        <f>IFERROR((VLOOKUP(M1487,'UK Freight Rate'!$B$4:$C$8,2,0)*L1487),0)</f>
        <v>0.82940389749988641</v>
      </c>
    </row>
    <row r="1488" spans="1:14" x14ac:dyDescent="0.75">
      <c r="A1488" s="72" t="s">
        <v>226</v>
      </c>
      <c r="B1488" s="69" t="s">
        <v>36</v>
      </c>
      <c r="C1488" s="69" t="s">
        <v>7721</v>
      </c>
      <c r="D1488" s="69" t="s">
        <v>38</v>
      </c>
      <c r="E1488" s="69" t="s">
        <v>53</v>
      </c>
      <c r="F1488" s="69" t="s">
        <v>7720</v>
      </c>
      <c r="G1488" s="69" t="s">
        <v>7444</v>
      </c>
      <c r="H1488" s="69" t="s">
        <v>7443</v>
      </c>
      <c r="I1488" s="69" t="s">
        <v>127</v>
      </c>
      <c r="J1488" s="69" t="s">
        <v>128</v>
      </c>
      <c r="K1488" s="70">
        <v>8</v>
      </c>
      <c r="L1488" s="70">
        <v>8</v>
      </c>
      <c r="M1488" s="71" t="str">
        <f>VLOOKUP(A1488,'Item Master'!$A:$D,4,0)</f>
        <v>RK</v>
      </c>
      <c r="N1488" s="71">
        <f>IFERROR((VLOOKUP(M1488,'UK Freight Rate'!$B$4:$C$8,2,0)*L1488),0)</f>
        <v>0.82940389749988641</v>
      </c>
    </row>
    <row r="1489" spans="1:14" x14ac:dyDescent="0.75">
      <c r="A1489" s="72" t="s">
        <v>226</v>
      </c>
      <c r="B1489" s="69" t="s">
        <v>36</v>
      </c>
      <c r="C1489" s="69" t="s">
        <v>8061</v>
      </c>
      <c r="D1489" s="69" t="s">
        <v>38</v>
      </c>
      <c r="E1489" s="69" t="s">
        <v>53</v>
      </c>
      <c r="F1489" s="69" t="s">
        <v>8060</v>
      </c>
      <c r="G1489" s="69" t="s">
        <v>4778</v>
      </c>
      <c r="H1489" s="69" t="s">
        <v>4777</v>
      </c>
      <c r="I1489" s="69" t="s">
        <v>127</v>
      </c>
      <c r="J1489" s="69" t="s">
        <v>128</v>
      </c>
      <c r="K1489" s="70">
        <v>16</v>
      </c>
      <c r="L1489" s="70">
        <v>16</v>
      </c>
      <c r="M1489" s="71" t="str">
        <f>VLOOKUP(A1489,'Item Master'!$A:$D,4,0)</f>
        <v>RK</v>
      </c>
      <c r="N1489" s="71">
        <f>IFERROR((VLOOKUP(M1489,'UK Freight Rate'!$B$4:$C$8,2,0)*L1489),0)</f>
        <v>1.6588077949997728</v>
      </c>
    </row>
    <row r="1490" spans="1:14" x14ac:dyDescent="0.75">
      <c r="A1490" s="72" t="s">
        <v>226</v>
      </c>
      <c r="B1490" s="69" t="s">
        <v>36</v>
      </c>
      <c r="C1490" s="69" t="s">
        <v>7715</v>
      </c>
      <c r="D1490" s="69" t="s">
        <v>38</v>
      </c>
      <c r="E1490" s="69" t="s">
        <v>53</v>
      </c>
      <c r="F1490" s="69" t="s">
        <v>7714</v>
      </c>
      <c r="G1490" s="69" t="s">
        <v>235</v>
      </c>
      <c r="H1490" s="69" t="s">
        <v>236</v>
      </c>
      <c r="I1490" s="69" t="s">
        <v>127</v>
      </c>
      <c r="J1490" s="69" t="s">
        <v>128</v>
      </c>
      <c r="K1490" s="70">
        <v>192</v>
      </c>
      <c r="L1490" s="70">
        <v>192</v>
      </c>
      <c r="M1490" s="71" t="str">
        <f>VLOOKUP(A1490,'Item Master'!$A:$D,4,0)</f>
        <v>RK</v>
      </c>
      <c r="N1490" s="71">
        <f>IFERROR((VLOOKUP(M1490,'UK Freight Rate'!$B$4:$C$8,2,0)*L1490),0)</f>
        <v>19.905693539997273</v>
      </c>
    </row>
    <row r="1491" spans="1:14" x14ac:dyDescent="0.75">
      <c r="A1491" s="72" t="s">
        <v>226</v>
      </c>
      <c r="B1491" s="69" t="s">
        <v>36</v>
      </c>
      <c r="C1491" s="69" t="s">
        <v>7713</v>
      </c>
      <c r="D1491" s="69" t="s">
        <v>38</v>
      </c>
      <c r="E1491" s="69" t="s">
        <v>53</v>
      </c>
      <c r="F1491" s="69" t="s">
        <v>7712</v>
      </c>
      <c r="G1491" s="69" t="s">
        <v>157</v>
      </c>
      <c r="H1491" s="69" t="s">
        <v>158</v>
      </c>
      <c r="I1491" s="69" t="s">
        <v>127</v>
      </c>
      <c r="J1491" s="69" t="s">
        <v>128</v>
      </c>
      <c r="K1491" s="70">
        <v>144</v>
      </c>
      <c r="L1491" s="70">
        <v>144</v>
      </c>
      <c r="M1491" s="71" t="str">
        <f>VLOOKUP(A1491,'Item Master'!$A:$D,4,0)</f>
        <v>RK</v>
      </c>
      <c r="N1491" s="71">
        <f>IFERROR((VLOOKUP(M1491,'UK Freight Rate'!$B$4:$C$8,2,0)*L1491),0)</f>
        <v>14.929270154997955</v>
      </c>
    </row>
    <row r="1492" spans="1:14" x14ac:dyDescent="0.75">
      <c r="A1492" s="72" t="s">
        <v>226</v>
      </c>
      <c r="B1492" s="69" t="s">
        <v>36</v>
      </c>
      <c r="C1492" s="69" t="s">
        <v>7711</v>
      </c>
      <c r="D1492" s="69" t="s">
        <v>38</v>
      </c>
      <c r="E1492" s="69" t="s">
        <v>53</v>
      </c>
      <c r="F1492" s="69" t="s">
        <v>7710</v>
      </c>
      <c r="G1492" s="69" t="s">
        <v>4429</v>
      </c>
      <c r="H1492" s="69" t="s">
        <v>4428</v>
      </c>
      <c r="I1492" s="69" t="s">
        <v>127</v>
      </c>
      <c r="J1492" s="69" t="s">
        <v>128</v>
      </c>
      <c r="K1492" s="70">
        <v>8</v>
      </c>
      <c r="L1492" s="70">
        <v>8</v>
      </c>
      <c r="M1492" s="71" t="str">
        <f>VLOOKUP(A1492,'Item Master'!$A:$D,4,0)</f>
        <v>RK</v>
      </c>
      <c r="N1492" s="71">
        <f>IFERROR((VLOOKUP(M1492,'UK Freight Rate'!$B$4:$C$8,2,0)*L1492),0)</f>
        <v>0.82940389749988641</v>
      </c>
    </row>
    <row r="1493" spans="1:14" x14ac:dyDescent="0.75">
      <c r="A1493" s="72" t="s">
        <v>226</v>
      </c>
      <c r="B1493" s="69" t="s">
        <v>36</v>
      </c>
      <c r="C1493" s="69" t="s">
        <v>7709</v>
      </c>
      <c r="D1493" s="69" t="s">
        <v>38</v>
      </c>
      <c r="E1493" s="69" t="s">
        <v>53</v>
      </c>
      <c r="F1493" s="69" t="s">
        <v>7708</v>
      </c>
      <c r="G1493" s="69" t="s">
        <v>131</v>
      </c>
      <c r="H1493" s="69" t="s">
        <v>132</v>
      </c>
      <c r="I1493" s="69" t="s">
        <v>127</v>
      </c>
      <c r="J1493" s="69" t="s">
        <v>128</v>
      </c>
      <c r="K1493" s="70">
        <v>32</v>
      </c>
      <c r="L1493" s="70">
        <v>32</v>
      </c>
      <c r="M1493" s="71" t="str">
        <f>VLOOKUP(A1493,'Item Master'!$A:$D,4,0)</f>
        <v>RK</v>
      </c>
      <c r="N1493" s="71">
        <f>IFERROR((VLOOKUP(M1493,'UK Freight Rate'!$B$4:$C$8,2,0)*L1493),0)</f>
        <v>3.3176155899995456</v>
      </c>
    </row>
    <row r="1494" spans="1:14" x14ac:dyDescent="0.75">
      <c r="A1494" s="72" t="s">
        <v>226</v>
      </c>
      <c r="B1494" s="69" t="s">
        <v>36</v>
      </c>
      <c r="C1494" s="69" t="s">
        <v>7705</v>
      </c>
      <c r="D1494" s="69" t="s">
        <v>38</v>
      </c>
      <c r="E1494" s="69" t="s">
        <v>53</v>
      </c>
      <c r="F1494" s="69" t="s">
        <v>7704</v>
      </c>
      <c r="G1494" s="69" t="s">
        <v>129</v>
      </c>
      <c r="H1494" s="69" t="s">
        <v>130</v>
      </c>
      <c r="I1494" s="69" t="s">
        <v>127</v>
      </c>
      <c r="J1494" s="69" t="s">
        <v>128</v>
      </c>
      <c r="K1494" s="70">
        <v>48</v>
      </c>
      <c r="L1494" s="70">
        <v>48</v>
      </c>
      <c r="M1494" s="71" t="str">
        <f>VLOOKUP(A1494,'Item Master'!$A:$D,4,0)</f>
        <v>RK</v>
      </c>
      <c r="N1494" s="71">
        <f>IFERROR((VLOOKUP(M1494,'UK Freight Rate'!$B$4:$C$8,2,0)*L1494),0)</f>
        <v>4.9764233849993182</v>
      </c>
    </row>
    <row r="1495" spans="1:14" x14ac:dyDescent="0.75">
      <c r="A1495" s="72" t="s">
        <v>226</v>
      </c>
      <c r="B1495" s="69" t="s">
        <v>36</v>
      </c>
      <c r="C1495" s="69" t="s">
        <v>8105</v>
      </c>
      <c r="D1495" s="69" t="s">
        <v>38</v>
      </c>
      <c r="E1495" s="69" t="s">
        <v>53</v>
      </c>
      <c r="F1495" s="69" t="s">
        <v>8104</v>
      </c>
      <c r="G1495" s="69" t="s">
        <v>7771</v>
      </c>
      <c r="H1495" s="69" t="s">
        <v>7770</v>
      </c>
      <c r="I1495" s="69" t="s">
        <v>127</v>
      </c>
      <c r="J1495" s="69" t="s">
        <v>128</v>
      </c>
      <c r="K1495" s="70">
        <v>96</v>
      </c>
      <c r="L1495" s="70">
        <v>96</v>
      </c>
      <c r="M1495" s="71" t="str">
        <f>VLOOKUP(A1495,'Item Master'!$A:$D,4,0)</f>
        <v>RK</v>
      </c>
      <c r="N1495" s="71">
        <f>IFERROR((VLOOKUP(M1495,'UK Freight Rate'!$B$4:$C$8,2,0)*L1495),0)</f>
        <v>9.9528467699986365</v>
      </c>
    </row>
    <row r="1496" spans="1:14" x14ac:dyDescent="0.75">
      <c r="A1496" s="72" t="s">
        <v>226</v>
      </c>
      <c r="B1496" s="69" t="s">
        <v>36</v>
      </c>
      <c r="C1496" s="69" t="s">
        <v>7703</v>
      </c>
      <c r="D1496" s="69" t="s">
        <v>38</v>
      </c>
      <c r="E1496" s="69" t="s">
        <v>53</v>
      </c>
      <c r="F1496" s="69" t="s">
        <v>7702</v>
      </c>
      <c r="G1496" s="69" t="s">
        <v>126</v>
      </c>
      <c r="H1496" s="69" t="s">
        <v>4640</v>
      </c>
      <c r="I1496" s="69" t="s">
        <v>127</v>
      </c>
      <c r="J1496" s="69" t="s">
        <v>128</v>
      </c>
      <c r="K1496" s="70">
        <v>24</v>
      </c>
      <c r="L1496" s="70">
        <v>24</v>
      </c>
      <c r="M1496" s="71" t="str">
        <f>VLOOKUP(A1496,'Item Master'!$A:$D,4,0)</f>
        <v>RK</v>
      </c>
      <c r="N1496" s="71">
        <f>IFERROR((VLOOKUP(M1496,'UK Freight Rate'!$B$4:$C$8,2,0)*L1496),0)</f>
        <v>2.4882116924996591</v>
      </c>
    </row>
    <row r="1497" spans="1:14" x14ac:dyDescent="0.75">
      <c r="A1497" s="72" t="s">
        <v>226</v>
      </c>
      <c r="B1497" s="69" t="s">
        <v>36</v>
      </c>
      <c r="C1497" s="69" t="s">
        <v>7701</v>
      </c>
      <c r="D1497" s="69" t="s">
        <v>38</v>
      </c>
      <c r="E1497" s="69" t="s">
        <v>53</v>
      </c>
      <c r="F1497" s="69" t="s">
        <v>7700</v>
      </c>
      <c r="G1497" s="69" t="s">
        <v>159</v>
      </c>
      <c r="H1497" s="69" t="s">
        <v>160</v>
      </c>
      <c r="I1497" s="69" t="s">
        <v>127</v>
      </c>
      <c r="J1497" s="69" t="s">
        <v>128</v>
      </c>
      <c r="K1497" s="70">
        <v>16</v>
      </c>
      <c r="L1497" s="70">
        <v>16</v>
      </c>
      <c r="M1497" s="71" t="str">
        <f>VLOOKUP(A1497,'Item Master'!$A:$D,4,0)</f>
        <v>RK</v>
      </c>
      <c r="N1497" s="71">
        <f>IFERROR((VLOOKUP(M1497,'UK Freight Rate'!$B$4:$C$8,2,0)*L1497),0)</f>
        <v>1.6588077949997728</v>
      </c>
    </row>
    <row r="1498" spans="1:14" x14ac:dyDescent="0.75">
      <c r="A1498" s="72" t="s">
        <v>226</v>
      </c>
      <c r="B1498" s="69" t="s">
        <v>36</v>
      </c>
      <c r="C1498" s="69" t="s">
        <v>8103</v>
      </c>
      <c r="D1498" s="69" t="s">
        <v>38</v>
      </c>
      <c r="E1498" s="69" t="s">
        <v>53</v>
      </c>
      <c r="F1498" s="69" t="s">
        <v>8102</v>
      </c>
      <c r="G1498" s="69" t="s">
        <v>4662</v>
      </c>
      <c r="H1498" s="69" t="s">
        <v>4661</v>
      </c>
      <c r="I1498" s="69" t="s">
        <v>127</v>
      </c>
      <c r="J1498" s="69" t="s">
        <v>128</v>
      </c>
      <c r="K1498" s="70">
        <v>8</v>
      </c>
      <c r="L1498" s="70">
        <v>8</v>
      </c>
      <c r="M1498" s="71" t="str">
        <f>VLOOKUP(A1498,'Item Master'!$A:$D,4,0)</f>
        <v>RK</v>
      </c>
      <c r="N1498" s="71">
        <f>IFERROR((VLOOKUP(M1498,'UK Freight Rate'!$B$4:$C$8,2,0)*L1498),0)</f>
        <v>0.82940389749988641</v>
      </c>
    </row>
    <row r="1499" spans="1:14" x14ac:dyDescent="0.75">
      <c r="A1499" s="72" t="s">
        <v>226</v>
      </c>
      <c r="B1499" s="69" t="s">
        <v>36</v>
      </c>
      <c r="C1499" s="69" t="s">
        <v>7699</v>
      </c>
      <c r="D1499" s="69" t="s">
        <v>38</v>
      </c>
      <c r="E1499" s="69" t="s">
        <v>53</v>
      </c>
      <c r="F1499" s="69" t="s">
        <v>7698</v>
      </c>
      <c r="G1499" s="69" t="s">
        <v>173</v>
      </c>
      <c r="H1499" s="69" t="s">
        <v>174</v>
      </c>
      <c r="I1499" s="69" t="s">
        <v>127</v>
      </c>
      <c r="J1499" s="69" t="s">
        <v>128</v>
      </c>
      <c r="K1499" s="70">
        <v>8</v>
      </c>
      <c r="L1499" s="70">
        <v>8</v>
      </c>
      <c r="M1499" s="71" t="str">
        <f>VLOOKUP(A1499,'Item Master'!$A:$D,4,0)</f>
        <v>RK</v>
      </c>
      <c r="N1499" s="71">
        <f>IFERROR((VLOOKUP(M1499,'UK Freight Rate'!$B$4:$C$8,2,0)*L1499),0)</f>
        <v>0.82940389749988641</v>
      </c>
    </row>
    <row r="1500" spans="1:14" x14ac:dyDescent="0.75">
      <c r="A1500" s="72" t="s">
        <v>226</v>
      </c>
      <c r="B1500" s="69" t="s">
        <v>36</v>
      </c>
      <c r="C1500" s="69" t="s">
        <v>7695</v>
      </c>
      <c r="D1500" s="69" t="s">
        <v>38</v>
      </c>
      <c r="E1500" s="69" t="s">
        <v>53</v>
      </c>
      <c r="F1500" s="69" t="s">
        <v>7694</v>
      </c>
      <c r="G1500" s="69" t="s">
        <v>157</v>
      </c>
      <c r="H1500" s="69" t="s">
        <v>158</v>
      </c>
      <c r="I1500" s="69" t="s">
        <v>127</v>
      </c>
      <c r="J1500" s="69" t="s">
        <v>128</v>
      </c>
      <c r="K1500" s="70">
        <v>96</v>
      </c>
      <c r="L1500" s="70">
        <v>96</v>
      </c>
      <c r="M1500" s="71" t="str">
        <f>VLOOKUP(A1500,'Item Master'!$A:$D,4,0)</f>
        <v>RK</v>
      </c>
      <c r="N1500" s="71">
        <f>IFERROR((VLOOKUP(M1500,'UK Freight Rate'!$B$4:$C$8,2,0)*L1500),0)</f>
        <v>9.9528467699986365</v>
      </c>
    </row>
    <row r="1501" spans="1:14" x14ac:dyDescent="0.75">
      <c r="A1501" s="72" t="s">
        <v>226</v>
      </c>
      <c r="B1501" s="69" t="s">
        <v>36</v>
      </c>
      <c r="C1501" s="69" t="s">
        <v>7693</v>
      </c>
      <c r="D1501" s="69" t="s">
        <v>38</v>
      </c>
      <c r="E1501" s="69" t="s">
        <v>53</v>
      </c>
      <c r="F1501" s="69" t="s">
        <v>7692</v>
      </c>
      <c r="G1501" s="69" t="s">
        <v>7204</v>
      </c>
      <c r="H1501" s="69" t="s">
        <v>7203</v>
      </c>
      <c r="I1501" s="69" t="s">
        <v>127</v>
      </c>
      <c r="J1501" s="69" t="s">
        <v>128</v>
      </c>
      <c r="K1501" s="70">
        <v>16</v>
      </c>
      <c r="L1501" s="70">
        <v>16</v>
      </c>
      <c r="M1501" s="71" t="str">
        <f>VLOOKUP(A1501,'Item Master'!$A:$D,4,0)</f>
        <v>RK</v>
      </c>
      <c r="N1501" s="71">
        <f>IFERROR((VLOOKUP(M1501,'UK Freight Rate'!$B$4:$C$8,2,0)*L1501),0)</f>
        <v>1.6588077949997728</v>
      </c>
    </row>
    <row r="1502" spans="1:14" x14ac:dyDescent="0.75">
      <c r="A1502" s="72" t="s">
        <v>226</v>
      </c>
      <c r="B1502" s="69" t="s">
        <v>36</v>
      </c>
      <c r="C1502" s="69" t="s">
        <v>7691</v>
      </c>
      <c r="D1502" s="69" t="s">
        <v>38</v>
      </c>
      <c r="E1502" s="69" t="s">
        <v>53</v>
      </c>
      <c r="F1502" s="69" t="s">
        <v>7690</v>
      </c>
      <c r="G1502" s="69" t="s">
        <v>4648</v>
      </c>
      <c r="H1502" s="69" t="s">
        <v>4647</v>
      </c>
      <c r="I1502" s="69" t="s">
        <v>127</v>
      </c>
      <c r="J1502" s="69" t="s">
        <v>128</v>
      </c>
      <c r="K1502" s="70">
        <v>64</v>
      </c>
      <c r="L1502" s="70">
        <v>64</v>
      </c>
      <c r="M1502" s="71" t="str">
        <f>VLOOKUP(A1502,'Item Master'!$A:$D,4,0)</f>
        <v>RK</v>
      </c>
      <c r="N1502" s="71">
        <f>IFERROR((VLOOKUP(M1502,'UK Freight Rate'!$B$4:$C$8,2,0)*L1502),0)</f>
        <v>6.6352311799990913</v>
      </c>
    </row>
    <row r="1503" spans="1:14" x14ac:dyDescent="0.75">
      <c r="A1503" s="72" t="s">
        <v>226</v>
      </c>
      <c r="B1503" s="69" t="s">
        <v>36</v>
      </c>
      <c r="C1503" s="69" t="s">
        <v>7689</v>
      </c>
      <c r="D1503" s="69" t="s">
        <v>38</v>
      </c>
      <c r="E1503" s="69" t="s">
        <v>53</v>
      </c>
      <c r="F1503" s="69" t="s">
        <v>7688</v>
      </c>
      <c r="G1503" s="69" t="s">
        <v>4437</v>
      </c>
      <c r="H1503" s="69" t="s">
        <v>4436</v>
      </c>
      <c r="I1503" s="69" t="s">
        <v>127</v>
      </c>
      <c r="J1503" s="69" t="s">
        <v>128</v>
      </c>
      <c r="K1503" s="70">
        <v>16</v>
      </c>
      <c r="L1503" s="70">
        <v>16</v>
      </c>
      <c r="M1503" s="71" t="str">
        <f>VLOOKUP(A1503,'Item Master'!$A:$D,4,0)</f>
        <v>RK</v>
      </c>
      <c r="N1503" s="71">
        <f>IFERROR((VLOOKUP(M1503,'UK Freight Rate'!$B$4:$C$8,2,0)*L1503),0)</f>
        <v>1.6588077949997728</v>
      </c>
    </row>
    <row r="1504" spans="1:14" x14ac:dyDescent="0.75">
      <c r="A1504" s="72" t="s">
        <v>226</v>
      </c>
      <c r="B1504" s="69" t="s">
        <v>36</v>
      </c>
      <c r="C1504" s="69" t="s">
        <v>7685</v>
      </c>
      <c r="D1504" s="69" t="s">
        <v>38</v>
      </c>
      <c r="E1504" s="69" t="s">
        <v>53</v>
      </c>
      <c r="F1504" s="69" t="s">
        <v>7684</v>
      </c>
      <c r="G1504" s="69" t="s">
        <v>4475</v>
      </c>
      <c r="H1504" s="69" t="s">
        <v>4474</v>
      </c>
      <c r="I1504" s="69" t="s">
        <v>127</v>
      </c>
      <c r="J1504" s="69" t="s">
        <v>128</v>
      </c>
      <c r="K1504" s="70">
        <v>8</v>
      </c>
      <c r="L1504" s="70">
        <v>8</v>
      </c>
      <c r="M1504" s="71" t="str">
        <f>VLOOKUP(A1504,'Item Master'!$A:$D,4,0)</f>
        <v>RK</v>
      </c>
      <c r="N1504" s="71">
        <f>IFERROR((VLOOKUP(M1504,'UK Freight Rate'!$B$4:$C$8,2,0)*L1504),0)</f>
        <v>0.82940389749988641</v>
      </c>
    </row>
    <row r="1505" spans="1:14" x14ac:dyDescent="0.75">
      <c r="A1505" s="72" t="s">
        <v>226</v>
      </c>
      <c r="B1505" s="69" t="s">
        <v>36</v>
      </c>
      <c r="C1505" s="69" t="s">
        <v>7683</v>
      </c>
      <c r="D1505" s="69" t="s">
        <v>38</v>
      </c>
      <c r="E1505" s="69" t="s">
        <v>53</v>
      </c>
      <c r="F1505" s="69" t="s">
        <v>7682</v>
      </c>
      <c r="G1505" s="69" t="s">
        <v>205</v>
      </c>
      <c r="H1505" s="69" t="s">
        <v>206</v>
      </c>
      <c r="I1505" s="69" t="s">
        <v>127</v>
      </c>
      <c r="J1505" s="69" t="s">
        <v>128</v>
      </c>
      <c r="K1505" s="70">
        <v>200</v>
      </c>
      <c r="L1505" s="70">
        <v>200</v>
      </c>
      <c r="M1505" s="71" t="str">
        <f>VLOOKUP(A1505,'Item Master'!$A:$D,4,0)</f>
        <v>RK</v>
      </c>
      <c r="N1505" s="71">
        <f>IFERROR((VLOOKUP(M1505,'UK Freight Rate'!$B$4:$C$8,2,0)*L1505),0)</f>
        <v>20.73509743749716</v>
      </c>
    </row>
    <row r="1506" spans="1:14" x14ac:dyDescent="0.75">
      <c r="A1506" s="72" t="s">
        <v>226</v>
      </c>
      <c r="B1506" s="69" t="s">
        <v>36</v>
      </c>
      <c r="C1506" s="69" t="s">
        <v>7681</v>
      </c>
      <c r="D1506" s="69" t="s">
        <v>38</v>
      </c>
      <c r="E1506" s="69" t="s">
        <v>53</v>
      </c>
      <c r="F1506" s="69" t="s">
        <v>7680</v>
      </c>
      <c r="G1506" s="69" t="s">
        <v>179</v>
      </c>
      <c r="H1506" s="69" t="s">
        <v>180</v>
      </c>
      <c r="I1506" s="69" t="s">
        <v>127</v>
      </c>
      <c r="J1506" s="69" t="s">
        <v>128</v>
      </c>
      <c r="K1506" s="70">
        <v>32</v>
      </c>
      <c r="L1506" s="70">
        <v>32</v>
      </c>
      <c r="M1506" s="71" t="str">
        <f>VLOOKUP(A1506,'Item Master'!$A:$D,4,0)</f>
        <v>RK</v>
      </c>
      <c r="N1506" s="71">
        <f>IFERROR((VLOOKUP(M1506,'UK Freight Rate'!$B$4:$C$8,2,0)*L1506),0)</f>
        <v>3.3176155899995456</v>
      </c>
    </row>
    <row r="1507" spans="1:14" x14ac:dyDescent="0.75">
      <c r="A1507" s="72" t="s">
        <v>226</v>
      </c>
      <c r="B1507" s="69" t="s">
        <v>36</v>
      </c>
      <c r="C1507" s="69" t="s">
        <v>7679</v>
      </c>
      <c r="D1507" s="69" t="s">
        <v>38</v>
      </c>
      <c r="E1507" s="69" t="s">
        <v>53</v>
      </c>
      <c r="F1507" s="69" t="s">
        <v>7678</v>
      </c>
      <c r="G1507" s="69" t="s">
        <v>4467</v>
      </c>
      <c r="H1507" s="69" t="s">
        <v>4466</v>
      </c>
      <c r="I1507" s="69" t="s">
        <v>127</v>
      </c>
      <c r="J1507" s="69" t="s">
        <v>128</v>
      </c>
      <c r="K1507" s="70">
        <v>16</v>
      </c>
      <c r="L1507" s="70">
        <v>16</v>
      </c>
      <c r="M1507" s="71" t="str">
        <f>VLOOKUP(A1507,'Item Master'!$A:$D,4,0)</f>
        <v>RK</v>
      </c>
      <c r="N1507" s="71">
        <f>IFERROR((VLOOKUP(M1507,'UK Freight Rate'!$B$4:$C$8,2,0)*L1507),0)</f>
        <v>1.6588077949997728</v>
      </c>
    </row>
    <row r="1508" spans="1:14" x14ac:dyDescent="0.75">
      <c r="A1508" s="72" t="s">
        <v>226</v>
      </c>
      <c r="B1508" s="69" t="s">
        <v>36</v>
      </c>
      <c r="C1508" s="69" t="s">
        <v>8059</v>
      </c>
      <c r="D1508" s="69" t="s">
        <v>38</v>
      </c>
      <c r="E1508" s="69" t="s">
        <v>53</v>
      </c>
      <c r="F1508" s="69" t="s">
        <v>8058</v>
      </c>
      <c r="G1508" s="69" t="s">
        <v>126</v>
      </c>
      <c r="H1508" s="69" t="s">
        <v>4640</v>
      </c>
      <c r="I1508" s="69" t="s">
        <v>127</v>
      </c>
      <c r="J1508" s="69" t="s">
        <v>128</v>
      </c>
      <c r="K1508" s="70">
        <v>40</v>
      </c>
      <c r="L1508" s="70">
        <v>40</v>
      </c>
      <c r="M1508" s="71" t="str">
        <f>VLOOKUP(A1508,'Item Master'!$A:$D,4,0)</f>
        <v>RK</v>
      </c>
      <c r="N1508" s="71">
        <f>IFERROR((VLOOKUP(M1508,'UK Freight Rate'!$B$4:$C$8,2,0)*L1508),0)</f>
        <v>4.1470194874994322</v>
      </c>
    </row>
    <row r="1509" spans="1:14" x14ac:dyDescent="0.75">
      <c r="A1509" s="72" t="s">
        <v>226</v>
      </c>
      <c r="B1509" s="69" t="s">
        <v>36</v>
      </c>
      <c r="C1509" s="69" t="s">
        <v>7677</v>
      </c>
      <c r="D1509" s="69" t="s">
        <v>38</v>
      </c>
      <c r="E1509" s="69" t="s">
        <v>53</v>
      </c>
      <c r="F1509" s="69" t="s">
        <v>7676</v>
      </c>
      <c r="G1509" s="69" t="s">
        <v>161</v>
      </c>
      <c r="H1509" s="69" t="s">
        <v>162</v>
      </c>
      <c r="I1509" s="69" t="s">
        <v>127</v>
      </c>
      <c r="J1509" s="69" t="s">
        <v>128</v>
      </c>
      <c r="K1509" s="70">
        <v>192</v>
      </c>
      <c r="L1509" s="70">
        <v>192</v>
      </c>
      <c r="M1509" s="71" t="str">
        <f>VLOOKUP(A1509,'Item Master'!$A:$D,4,0)</f>
        <v>RK</v>
      </c>
      <c r="N1509" s="71">
        <f>IFERROR((VLOOKUP(M1509,'UK Freight Rate'!$B$4:$C$8,2,0)*L1509),0)</f>
        <v>19.905693539997273</v>
      </c>
    </row>
    <row r="1510" spans="1:14" x14ac:dyDescent="0.75">
      <c r="A1510" s="72" t="s">
        <v>226</v>
      </c>
      <c r="B1510" s="69" t="s">
        <v>36</v>
      </c>
      <c r="C1510" s="69" t="s">
        <v>7673</v>
      </c>
      <c r="D1510" s="69" t="s">
        <v>38</v>
      </c>
      <c r="E1510" s="69" t="s">
        <v>53</v>
      </c>
      <c r="F1510" s="69" t="s">
        <v>7672</v>
      </c>
      <c r="G1510" s="69" t="s">
        <v>4760</v>
      </c>
      <c r="H1510" s="69" t="s">
        <v>4759</v>
      </c>
      <c r="I1510" s="69" t="s">
        <v>127</v>
      </c>
      <c r="J1510" s="69" t="s">
        <v>128</v>
      </c>
      <c r="K1510" s="70">
        <v>112</v>
      </c>
      <c r="L1510" s="70">
        <v>112</v>
      </c>
      <c r="M1510" s="71" t="str">
        <f>VLOOKUP(A1510,'Item Master'!$A:$D,4,0)</f>
        <v>RK</v>
      </c>
      <c r="N1510" s="71">
        <f>IFERROR((VLOOKUP(M1510,'UK Freight Rate'!$B$4:$C$8,2,0)*L1510),0)</f>
        <v>11.61165456499841</v>
      </c>
    </row>
    <row r="1511" spans="1:14" x14ac:dyDescent="0.75">
      <c r="A1511" s="72" t="s">
        <v>226</v>
      </c>
      <c r="B1511" s="69" t="s">
        <v>36</v>
      </c>
      <c r="C1511" s="69" t="s">
        <v>7671</v>
      </c>
      <c r="D1511" s="69" t="s">
        <v>38</v>
      </c>
      <c r="E1511" s="69" t="s">
        <v>53</v>
      </c>
      <c r="F1511" s="69" t="s">
        <v>7670</v>
      </c>
      <c r="G1511" s="69" t="s">
        <v>159</v>
      </c>
      <c r="H1511" s="69" t="s">
        <v>160</v>
      </c>
      <c r="I1511" s="69" t="s">
        <v>127</v>
      </c>
      <c r="J1511" s="69" t="s">
        <v>128</v>
      </c>
      <c r="K1511" s="70">
        <v>8</v>
      </c>
      <c r="L1511" s="70">
        <v>8</v>
      </c>
      <c r="M1511" s="71" t="str">
        <f>VLOOKUP(A1511,'Item Master'!$A:$D,4,0)</f>
        <v>RK</v>
      </c>
      <c r="N1511" s="71">
        <f>IFERROR((VLOOKUP(M1511,'UK Freight Rate'!$B$4:$C$8,2,0)*L1511),0)</f>
        <v>0.82940389749988641</v>
      </c>
    </row>
    <row r="1512" spans="1:14" x14ac:dyDescent="0.75">
      <c r="A1512" s="72" t="s">
        <v>226</v>
      </c>
      <c r="B1512" s="69" t="s">
        <v>36</v>
      </c>
      <c r="C1512" s="69" t="s">
        <v>8057</v>
      </c>
      <c r="D1512" s="69" t="s">
        <v>38</v>
      </c>
      <c r="E1512" s="69" t="s">
        <v>53</v>
      </c>
      <c r="F1512" s="69" t="s">
        <v>8056</v>
      </c>
      <c r="G1512" s="69" t="s">
        <v>4463</v>
      </c>
      <c r="H1512" s="69" t="s">
        <v>4462</v>
      </c>
      <c r="I1512" s="69" t="s">
        <v>127</v>
      </c>
      <c r="J1512" s="69" t="s">
        <v>128</v>
      </c>
      <c r="K1512" s="70">
        <v>8</v>
      </c>
      <c r="L1512" s="70">
        <v>8</v>
      </c>
      <c r="M1512" s="71" t="str">
        <f>VLOOKUP(A1512,'Item Master'!$A:$D,4,0)</f>
        <v>RK</v>
      </c>
      <c r="N1512" s="71">
        <f>IFERROR((VLOOKUP(M1512,'UK Freight Rate'!$B$4:$C$8,2,0)*L1512),0)</f>
        <v>0.82940389749988641</v>
      </c>
    </row>
    <row r="1513" spans="1:14" x14ac:dyDescent="0.75">
      <c r="A1513" s="72" t="s">
        <v>226</v>
      </c>
      <c r="B1513" s="69" t="s">
        <v>36</v>
      </c>
      <c r="C1513" s="69" t="s">
        <v>7669</v>
      </c>
      <c r="D1513" s="69" t="s">
        <v>38</v>
      </c>
      <c r="E1513" s="69" t="s">
        <v>53</v>
      </c>
      <c r="F1513" s="69" t="s">
        <v>7668</v>
      </c>
      <c r="G1513" s="69" t="s">
        <v>129</v>
      </c>
      <c r="H1513" s="69" t="s">
        <v>130</v>
      </c>
      <c r="I1513" s="69" t="s">
        <v>127</v>
      </c>
      <c r="J1513" s="69" t="s">
        <v>128</v>
      </c>
      <c r="K1513" s="70">
        <v>240</v>
      </c>
      <c r="L1513" s="70">
        <v>240</v>
      </c>
      <c r="M1513" s="71" t="str">
        <f>VLOOKUP(A1513,'Item Master'!$A:$D,4,0)</f>
        <v>RK</v>
      </c>
      <c r="N1513" s="71">
        <f>IFERROR((VLOOKUP(M1513,'UK Freight Rate'!$B$4:$C$8,2,0)*L1513),0)</f>
        <v>24.882116924996591</v>
      </c>
    </row>
    <row r="1514" spans="1:14" x14ac:dyDescent="0.75">
      <c r="A1514" s="72" t="s">
        <v>226</v>
      </c>
      <c r="B1514" s="69" t="s">
        <v>36</v>
      </c>
      <c r="C1514" s="69" t="s">
        <v>8101</v>
      </c>
      <c r="D1514" s="69" t="s">
        <v>38</v>
      </c>
      <c r="E1514" s="69" t="s">
        <v>53</v>
      </c>
      <c r="F1514" s="69" t="s">
        <v>8100</v>
      </c>
      <c r="G1514" s="69" t="s">
        <v>4832</v>
      </c>
      <c r="H1514" s="69" t="s">
        <v>4831</v>
      </c>
      <c r="I1514" s="69" t="s">
        <v>127</v>
      </c>
      <c r="J1514" s="69" t="s">
        <v>128</v>
      </c>
      <c r="K1514" s="70">
        <v>16</v>
      </c>
      <c r="L1514" s="70">
        <v>16</v>
      </c>
      <c r="M1514" s="71" t="str">
        <f>VLOOKUP(A1514,'Item Master'!$A:$D,4,0)</f>
        <v>RK</v>
      </c>
      <c r="N1514" s="71">
        <f>IFERROR((VLOOKUP(M1514,'UK Freight Rate'!$B$4:$C$8,2,0)*L1514),0)</f>
        <v>1.6588077949997728</v>
      </c>
    </row>
    <row r="1515" spans="1:14" x14ac:dyDescent="0.75">
      <c r="A1515" s="72" t="s">
        <v>226</v>
      </c>
      <c r="B1515" s="69" t="s">
        <v>36</v>
      </c>
      <c r="C1515" s="69" t="s">
        <v>7667</v>
      </c>
      <c r="D1515" s="69" t="s">
        <v>38</v>
      </c>
      <c r="E1515" s="69" t="s">
        <v>53</v>
      </c>
      <c r="F1515" s="69" t="s">
        <v>7666</v>
      </c>
      <c r="G1515" s="69" t="s">
        <v>133</v>
      </c>
      <c r="H1515" s="69" t="s">
        <v>134</v>
      </c>
      <c r="I1515" s="69" t="s">
        <v>127</v>
      </c>
      <c r="J1515" s="69" t="s">
        <v>128</v>
      </c>
      <c r="K1515" s="70">
        <v>40</v>
      </c>
      <c r="L1515" s="70">
        <v>40</v>
      </c>
      <c r="M1515" s="71" t="str">
        <f>VLOOKUP(A1515,'Item Master'!$A:$D,4,0)</f>
        <v>RK</v>
      </c>
      <c r="N1515" s="71">
        <f>IFERROR((VLOOKUP(M1515,'UK Freight Rate'!$B$4:$C$8,2,0)*L1515),0)</f>
        <v>4.1470194874994322</v>
      </c>
    </row>
    <row r="1516" spans="1:14" x14ac:dyDescent="0.75">
      <c r="A1516" s="72" t="s">
        <v>226</v>
      </c>
      <c r="B1516" s="69" t="s">
        <v>36</v>
      </c>
      <c r="C1516" s="69" t="s">
        <v>7665</v>
      </c>
      <c r="D1516" s="69" t="s">
        <v>38</v>
      </c>
      <c r="E1516" s="69" t="s">
        <v>53</v>
      </c>
      <c r="F1516" s="69" t="s">
        <v>7664</v>
      </c>
      <c r="G1516" s="69" t="s">
        <v>165</v>
      </c>
      <c r="H1516" s="69" t="s">
        <v>166</v>
      </c>
      <c r="I1516" s="69" t="s">
        <v>127</v>
      </c>
      <c r="J1516" s="69" t="s">
        <v>128</v>
      </c>
      <c r="K1516" s="70">
        <v>24</v>
      </c>
      <c r="L1516" s="70">
        <v>24</v>
      </c>
      <c r="M1516" s="71" t="str">
        <f>VLOOKUP(A1516,'Item Master'!$A:$D,4,0)</f>
        <v>RK</v>
      </c>
      <c r="N1516" s="71">
        <f>IFERROR((VLOOKUP(M1516,'UK Freight Rate'!$B$4:$C$8,2,0)*L1516),0)</f>
        <v>2.4882116924996591</v>
      </c>
    </row>
    <row r="1517" spans="1:14" x14ac:dyDescent="0.75">
      <c r="A1517" s="72" t="s">
        <v>226</v>
      </c>
      <c r="B1517" s="69" t="s">
        <v>36</v>
      </c>
      <c r="C1517" s="69" t="s">
        <v>7661</v>
      </c>
      <c r="D1517" s="69" t="s">
        <v>38</v>
      </c>
      <c r="E1517" s="69" t="s">
        <v>53</v>
      </c>
      <c r="F1517" s="69" t="s">
        <v>7660</v>
      </c>
      <c r="G1517" s="69" t="s">
        <v>214</v>
      </c>
      <c r="H1517" s="69" t="s">
        <v>215</v>
      </c>
      <c r="I1517" s="69" t="s">
        <v>127</v>
      </c>
      <c r="J1517" s="69" t="s">
        <v>128</v>
      </c>
      <c r="K1517" s="70">
        <v>24</v>
      </c>
      <c r="L1517" s="70">
        <v>24</v>
      </c>
      <c r="M1517" s="71" t="str">
        <f>VLOOKUP(A1517,'Item Master'!$A:$D,4,0)</f>
        <v>RK</v>
      </c>
      <c r="N1517" s="71">
        <f>IFERROR((VLOOKUP(M1517,'UK Freight Rate'!$B$4:$C$8,2,0)*L1517),0)</f>
        <v>2.4882116924996591</v>
      </c>
    </row>
    <row r="1518" spans="1:14" x14ac:dyDescent="0.75">
      <c r="A1518" s="72" t="s">
        <v>226</v>
      </c>
      <c r="B1518" s="69" t="s">
        <v>36</v>
      </c>
      <c r="C1518" s="69" t="s">
        <v>7659</v>
      </c>
      <c r="D1518" s="69" t="s">
        <v>38</v>
      </c>
      <c r="E1518" s="69" t="s">
        <v>53</v>
      </c>
      <c r="F1518" s="69" t="s">
        <v>7658</v>
      </c>
      <c r="G1518" s="69" t="s">
        <v>192</v>
      </c>
      <c r="H1518" s="69" t="s">
        <v>4675</v>
      </c>
      <c r="I1518" s="69" t="s">
        <v>127</v>
      </c>
      <c r="J1518" s="69" t="s">
        <v>128</v>
      </c>
      <c r="K1518" s="70">
        <v>120</v>
      </c>
      <c r="L1518" s="70">
        <v>120</v>
      </c>
      <c r="M1518" s="71" t="str">
        <f>VLOOKUP(A1518,'Item Master'!$A:$D,4,0)</f>
        <v>RK</v>
      </c>
      <c r="N1518" s="71">
        <f>IFERROR((VLOOKUP(M1518,'UK Freight Rate'!$B$4:$C$8,2,0)*L1518),0)</f>
        <v>12.441058462498296</v>
      </c>
    </row>
    <row r="1519" spans="1:14" x14ac:dyDescent="0.75">
      <c r="A1519" s="72" t="s">
        <v>226</v>
      </c>
      <c r="B1519" s="69" t="s">
        <v>36</v>
      </c>
      <c r="C1519" s="69" t="s">
        <v>7657</v>
      </c>
      <c r="D1519" s="69" t="s">
        <v>38</v>
      </c>
      <c r="E1519" s="69" t="s">
        <v>53</v>
      </c>
      <c r="F1519" s="69" t="s">
        <v>7656</v>
      </c>
      <c r="G1519" s="69" t="s">
        <v>4429</v>
      </c>
      <c r="H1519" s="69" t="s">
        <v>4428</v>
      </c>
      <c r="I1519" s="69" t="s">
        <v>127</v>
      </c>
      <c r="J1519" s="69" t="s">
        <v>128</v>
      </c>
      <c r="K1519" s="70">
        <v>8</v>
      </c>
      <c r="L1519" s="70">
        <v>8</v>
      </c>
      <c r="M1519" s="71" t="str">
        <f>VLOOKUP(A1519,'Item Master'!$A:$D,4,0)</f>
        <v>RK</v>
      </c>
      <c r="N1519" s="71">
        <f>IFERROR((VLOOKUP(M1519,'UK Freight Rate'!$B$4:$C$8,2,0)*L1519),0)</f>
        <v>0.82940389749988641</v>
      </c>
    </row>
    <row r="1520" spans="1:14" x14ac:dyDescent="0.75">
      <c r="A1520" s="72" t="s">
        <v>226</v>
      </c>
      <c r="B1520" s="69" t="s">
        <v>36</v>
      </c>
      <c r="C1520" s="69" t="s">
        <v>7655</v>
      </c>
      <c r="D1520" s="69" t="s">
        <v>38</v>
      </c>
      <c r="E1520" s="69" t="s">
        <v>53</v>
      </c>
      <c r="F1520" s="69" t="s">
        <v>7654</v>
      </c>
      <c r="G1520" s="69" t="s">
        <v>7226</v>
      </c>
      <c r="H1520" s="69" t="s">
        <v>7225</v>
      </c>
      <c r="I1520" s="69" t="s">
        <v>127</v>
      </c>
      <c r="J1520" s="69" t="s">
        <v>128</v>
      </c>
      <c r="K1520" s="70">
        <v>16</v>
      </c>
      <c r="L1520" s="70">
        <v>16</v>
      </c>
      <c r="M1520" s="71" t="str">
        <f>VLOOKUP(A1520,'Item Master'!$A:$D,4,0)</f>
        <v>RK</v>
      </c>
      <c r="N1520" s="71">
        <f>IFERROR((VLOOKUP(M1520,'UK Freight Rate'!$B$4:$C$8,2,0)*L1520),0)</f>
        <v>1.6588077949997728</v>
      </c>
    </row>
    <row r="1521" spans="1:14" x14ac:dyDescent="0.75">
      <c r="A1521" s="72" t="s">
        <v>226</v>
      </c>
      <c r="B1521" s="69" t="s">
        <v>36</v>
      </c>
      <c r="C1521" s="69" t="s">
        <v>7653</v>
      </c>
      <c r="D1521" s="69" t="s">
        <v>38</v>
      </c>
      <c r="E1521" s="69" t="s">
        <v>53</v>
      </c>
      <c r="F1521" s="69" t="s">
        <v>7652</v>
      </c>
      <c r="G1521" s="69" t="s">
        <v>126</v>
      </c>
      <c r="H1521" s="69" t="s">
        <v>4640</v>
      </c>
      <c r="I1521" s="69" t="s">
        <v>127</v>
      </c>
      <c r="J1521" s="69" t="s">
        <v>128</v>
      </c>
      <c r="K1521" s="70">
        <v>16</v>
      </c>
      <c r="L1521" s="70">
        <v>16</v>
      </c>
      <c r="M1521" s="71" t="str">
        <f>VLOOKUP(A1521,'Item Master'!$A:$D,4,0)</f>
        <v>RK</v>
      </c>
      <c r="N1521" s="71">
        <f>IFERROR((VLOOKUP(M1521,'UK Freight Rate'!$B$4:$C$8,2,0)*L1521),0)</f>
        <v>1.6588077949997728</v>
      </c>
    </row>
    <row r="1522" spans="1:14" x14ac:dyDescent="0.75">
      <c r="A1522" s="72" t="s">
        <v>226</v>
      </c>
      <c r="B1522" s="69" t="s">
        <v>36</v>
      </c>
      <c r="C1522" s="69" t="s">
        <v>7651</v>
      </c>
      <c r="D1522" s="69" t="s">
        <v>38</v>
      </c>
      <c r="E1522" s="69" t="s">
        <v>53</v>
      </c>
      <c r="F1522" s="69" t="s">
        <v>7650</v>
      </c>
      <c r="G1522" s="69" t="s">
        <v>4575</v>
      </c>
      <c r="H1522" s="69" t="s">
        <v>4574</v>
      </c>
      <c r="I1522" s="69" t="s">
        <v>127</v>
      </c>
      <c r="J1522" s="69" t="s">
        <v>128</v>
      </c>
      <c r="K1522" s="70">
        <v>16</v>
      </c>
      <c r="L1522" s="70">
        <v>16</v>
      </c>
      <c r="M1522" s="71" t="str">
        <f>VLOOKUP(A1522,'Item Master'!$A:$D,4,0)</f>
        <v>RK</v>
      </c>
      <c r="N1522" s="71">
        <f>IFERROR((VLOOKUP(M1522,'UK Freight Rate'!$B$4:$C$8,2,0)*L1522),0)</f>
        <v>1.6588077949997728</v>
      </c>
    </row>
    <row r="1523" spans="1:14" x14ac:dyDescent="0.75">
      <c r="A1523" s="72" t="s">
        <v>226</v>
      </c>
      <c r="B1523" s="69" t="s">
        <v>36</v>
      </c>
      <c r="C1523" s="69" t="s">
        <v>7649</v>
      </c>
      <c r="D1523" s="69" t="s">
        <v>38</v>
      </c>
      <c r="E1523" s="69" t="s">
        <v>53</v>
      </c>
      <c r="F1523" s="69" t="s">
        <v>7648</v>
      </c>
      <c r="G1523" s="69" t="s">
        <v>135</v>
      </c>
      <c r="H1523" s="69" t="s">
        <v>136</v>
      </c>
      <c r="I1523" s="69" t="s">
        <v>127</v>
      </c>
      <c r="J1523" s="69" t="s">
        <v>128</v>
      </c>
      <c r="K1523" s="70">
        <v>624</v>
      </c>
      <c r="L1523" s="70">
        <v>624</v>
      </c>
      <c r="M1523" s="71" t="str">
        <f>VLOOKUP(A1523,'Item Master'!$A:$D,4,0)</f>
        <v>RK</v>
      </c>
      <c r="N1523" s="71">
        <f>IFERROR((VLOOKUP(M1523,'UK Freight Rate'!$B$4:$C$8,2,0)*L1523),0)</f>
        <v>64.693504004991141</v>
      </c>
    </row>
    <row r="1524" spans="1:14" x14ac:dyDescent="0.75">
      <c r="A1524" s="72" t="s">
        <v>226</v>
      </c>
      <c r="B1524" s="69" t="s">
        <v>36</v>
      </c>
      <c r="C1524" s="69" t="s">
        <v>7647</v>
      </c>
      <c r="D1524" s="69" t="s">
        <v>38</v>
      </c>
      <c r="E1524" s="69" t="s">
        <v>53</v>
      </c>
      <c r="F1524" s="69" t="s">
        <v>7646</v>
      </c>
      <c r="G1524" s="69" t="s">
        <v>7645</v>
      </c>
      <c r="H1524" s="69" t="s">
        <v>7644</v>
      </c>
      <c r="I1524" s="69" t="s">
        <v>127</v>
      </c>
      <c r="J1524" s="69" t="s">
        <v>128</v>
      </c>
      <c r="K1524" s="70">
        <v>80</v>
      </c>
      <c r="L1524" s="70">
        <v>80</v>
      </c>
      <c r="M1524" s="71" t="str">
        <f>VLOOKUP(A1524,'Item Master'!$A:$D,4,0)</f>
        <v>RK</v>
      </c>
      <c r="N1524" s="71">
        <f>IFERROR((VLOOKUP(M1524,'UK Freight Rate'!$B$4:$C$8,2,0)*L1524),0)</f>
        <v>8.2940389749988643</v>
      </c>
    </row>
    <row r="1525" spans="1:14" x14ac:dyDescent="0.75">
      <c r="A1525" s="72" t="s">
        <v>226</v>
      </c>
      <c r="B1525" s="69" t="s">
        <v>36</v>
      </c>
      <c r="C1525" s="69" t="s">
        <v>7993</v>
      </c>
      <c r="D1525" s="69" t="s">
        <v>38</v>
      </c>
      <c r="E1525" s="69" t="s">
        <v>53</v>
      </c>
      <c r="F1525" s="69" t="s">
        <v>7992</v>
      </c>
      <c r="G1525" s="69" t="s">
        <v>137</v>
      </c>
      <c r="H1525" s="69" t="s">
        <v>138</v>
      </c>
      <c r="I1525" s="69" t="s">
        <v>127</v>
      </c>
      <c r="J1525" s="69" t="s">
        <v>128</v>
      </c>
      <c r="K1525" s="70">
        <v>48</v>
      </c>
      <c r="L1525" s="70">
        <v>48</v>
      </c>
      <c r="M1525" s="71" t="str">
        <f>VLOOKUP(A1525,'Item Master'!$A:$D,4,0)</f>
        <v>RK</v>
      </c>
      <c r="N1525" s="71">
        <f>IFERROR((VLOOKUP(M1525,'UK Freight Rate'!$B$4:$C$8,2,0)*L1525),0)</f>
        <v>4.9764233849993182</v>
      </c>
    </row>
    <row r="1526" spans="1:14" x14ac:dyDescent="0.75">
      <c r="A1526" s="72" t="s">
        <v>226</v>
      </c>
      <c r="B1526" s="69" t="s">
        <v>36</v>
      </c>
      <c r="C1526" s="69" t="s">
        <v>7991</v>
      </c>
      <c r="D1526" s="69" t="s">
        <v>38</v>
      </c>
      <c r="E1526" s="69" t="s">
        <v>53</v>
      </c>
      <c r="F1526" s="69" t="s">
        <v>7990</v>
      </c>
      <c r="G1526" s="69" t="s">
        <v>153</v>
      </c>
      <c r="H1526" s="69" t="s">
        <v>154</v>
      </c>
      <c r="I1526" s="69" t="s">
        <v>127</v>
      </c>
      <c r="J1526" s="69" t="s">
        <v>128</v>
      </c>
      <c r="K1526" s="70">
        <v>24</v>
      </c>
      <c r="L1526" s="70">
        <v>24</v>
      </c>
      <c r="M1526" s="71" t="str">
        <f>VLOOKUP(A1526,'Item Master'!$A:$D,4,0)</f>
        <v>RK</v>
      </c>
      <c r="N1526" s="71">
        <f>IFERROR((VLOOKUP(M1526,'UK Freight Rate'!$B$4:$C$8,2,0)*L1526),0)</f>
        <v>2.4882116924996591</v>
      </c>
    </row>
    <row r="1527" spans="1:14" x14ac:dyDescent="0.75">
      <c r="A1527" s="72" t="s">
        <v>226</v>
      </c>
      <c r="B1527" s="69" t="s">
        <v>36</v>
      </c>
      <c r="C1527" s="69" t="s">
        <v>7643</v>
      </c>
      <c r="D1527" s="69" t="s">
        <v>38</v>
      </c>
      <c r="E1527" s="69" t="s">
        <v>53</v>
      </c>
      <c r="F1527" s="69" t="s">
        <v>7642</v>
      </c>
      <c r="G1527" s="69" t="s">
        <v>6914</v>
      </c>
      <c r="H1527" s="69" t="s">
        <v>6913</v>
      </c>
      <c r="I1527" s="69" t="s">
        <v>127</v>
      </c>
      <c r="J1527" s="69" t="s">
        <v>128</v>
      </c>
      <c r="K1527" s="70">
        <v>8</v>
      </c>
      <c r="L1527" s="70">
        <v>8</v>
      </c>
      <c r="M1527" s="71" t="str">
        <f>VLOOKUP(A1527,'Item Master'!$A:$D,4,0)</f>
        <v>RK</v>
      </c>
      <c r="N1527" s="71">
        <f>IFERROR((VLOOKUP(M1527,'UK Freight Rate'!$B$4:$C$8,2,0)*L1527),0)</f>
        <v>0.82940389749988641</v>
      </c>
    </row>
    <row r="1528" spans="1:14" x14ac:dyDescent="0.75">
      <c r="A1528" s="72" t="s">
        <v>226</v>
      </c>
      <c r="B1528" s="69" t="s">
        <v>36</v>
      </c>
      <c r="C1528" s="69" t="s">
        <v>8099</v>
      </c>
      <c r="D1528" s="69" t="s">
        <v>38</v>
      </c>
      <c r="E1528" s="69" t="s">
        <v>53</v>
      </c>
      <c r="F1528" s="69" t="s">
        <v>8098</v>
      </c>
      <c r="G1528" s="69" t="s">
        <v>185</v>
      </c>
      <c r="H1528" s="69" t="s">
        <v>186</v>
      </c>
      <c r="I1528" s="69" t="s">
        <v>127</v>
      </c>
      <c r="J1528" s="69" t="s">
        <v>128</v>
      </c>
      <c r="K1528" s="70">
        <v>48</v>
      </c>
      <c r="L1528" s="70">
        <v>48</v>
      </c>
      <c r="M1528" s="71" t="str">
        <f>VLOOKUP(A1528,'Item Master'!$A:$D,4,0)</f>
        <v>RK</v>
      </c>
      <c r="N1528" s="71">
        <f>IFERROR((VLOOKUP(M1528,'UK Freight Rate'!$B$4:$C$8,2,0)*L1528),0)</f>
        <v>4.9764233849993182</v>
      </c>
    </row>
    <row r="1529" spans="1:14" x14ac:dyDescent="0.75">
      <c r="A1529" s="72" t="s">
        <v>226</v>
      </c>
      <c r="B1529" s="69" t="s">
        <v>36</v>
      </c>
      <c r="C1529" s="69" t="s">
        <v>7641</v>
      </c>
      <c r="D1529" s="69" t="s">
        <v>38</v>
      </c>
      <c r="E1529" s="69" t="s">
        <v>53</v>
      </c>
      <c r="F1529" s="69" t="s">
        <v>7640</v>
      </c>
      <c r="G1529" s="69" t="s">
        <v>7639</v>
      </c>
      <c r="H1529" s="69" t="s">
        <v>7638</v>
      </c>
      <c r="I1529" s="69" t="s">
        <v>127</v>
      </c>
      <c r="J1529" s="69" t="s">
        <v>128</v>
      </c>
      <c r="K1529" s="70">
        <v>8</v>
      </c>
      <c r="L1529" s="70">
        <v>8</v>
      </c>
      <c r="M1529" s="71" t="str">
        <f>VLOOKUP(A1529,'Item Master'!$A:$D,4,0)</f>
        <v>RK</v>
      </c>
      <c r="N1529" s="71">
        <f>IFERROR((VLOOKUP(M1529,'UK Freight Rate'!$B$4:$C$8,2,0)*L1529),0)</f>
        <v>0.82940389749988641</v>
      </c>
    </row>
    <row r="1530" spans="1:14" x14ac:dyDescent="0.75">
      <c r="A1530" s="72" t="s">
        <v>226</v>
      </c>
      <c r="B1530" s="69" t="s">
        <v>36</v>
      </c>
      <c r="C1530" s="69" t="s">
        <v>7637</v>
      </c>
      <c r="D1530" s="69" t="s">
        <v>38</v>
      </c>
      <c r="E1530" s="69" t="s">
        <v>53</v>
      </c>
      <c r="F1530" s="69" t="s">
        <v>7636</v>
      </c>
      <c r="G1530" s="69" t="s">
        <v>195</v>
      </c>
      <c r="H1530" s="69" t="s">
        <v>196</v>
      </c>
      <c r="I1530" s="69" t="s">
        <v>127</v>
      </c>
      <c r="J1530" s="69" t="s">
        <v>128</v>
      </c>
      <c r="K1530" s="70">
        <v>8</v>
      </c>
      <c r="L1530" s="70">
        <v>8</v>
      </c>
      <c r="M1530" s="71" t="str">
        <f>VLOOKUP(A1530,'Item Master'!$A:$D,4,0)</f>
        <v>RK</v>
      </c>
      <c r="N1530" s="71">
        <f>IFERROR((VLOOKUP(M1530,'UK Freight Rate'!$B$4:$C$8,2,0)*L1530),0)</f>
        <v>0.82940389749988641</v>
      </c>
    </row>
    <row r="1531" spans="1:14" x14ac:dyDescent="0.75">
      <c r="A1531" s="72" t="s">
        <v>226</v>
      </c>
      <c r="B1531" s="69" t="s">
        <v>36</v>
      </c>
      <c r="C1531" s="69" t="s">
        <v>7635</v>
      </c>
      <c r="D1531" s="69" t="s">
        <v>38</v>
      </c>
      <c r="E1531" s="69" t="s">
        <v>53</v>
      </c>
      <c r="F1531" s="69" t="s">
        <v>7634</v>
      </c>
      <c r="G1531" s="69" t="s">
        <v>7633</v>
      </c>
      <c r="H1531" s="69" t="s">
        <v>7632</v>
      </c>
      <c r="I1531" s="69" t="s">
        <v>127</v>
      </c>
      <c r="J1531" s="69" t="s">
        <v>128</v>
      </c>
      <c r="K1531" s="70">
        <v>8</v>
      </c>
      <c r="L1531" s="70">
        <v>8</v>
      </c>
      <c r="M1531" s="71" t="str">
        <f>VLOOKUP(A1531,'Item Master'!$A:$D,4,0)</f>
        <v>RK</v>
      </c>
      <c r="N1531" s="71">
        <f>IFERROR((VLOOKUP(M1531,'UK Freight Rate'!$B$4:$C$8,2,0)*L1531),0)</f>
        <v>0.82940389749988641</v>
      </c>
    </row>
    <row r="1532" spans="1:14" x14ac:dyDescent="0.75">
      <c r="A1532" s="72" t="s">
        <v>226</v>
      </c>
      <c r="B1532" s="69" t="s">
        <v>36</v>
      </c>
      <c r="C1532" s="69" t="s">
        <v>7631</v>
      </c>
      <c r="D1532" s="69" t="s">
        <v>38</v>
      </c>
      <c r="E1532" s="69" t="s">
        <v>53</v>
      </c>
      <c r="F1532" s="69" t="s">
        <v>7630</v>
      </c>
      <c r="G1532" s="69" t="s">
        <v>7304</v>
      </c>
      <c r="H1532" s="69" t="s">
        <v>7303</v>
      </c>
      <c r="I1532" s="69" t="s">
        <v>127</v>
      </c>
      <c r="J1532" s="69" t="s">
        <v>128</v>
      </c>
      <c r="K1532" s="70">
        <v>32</v>
      </c>
      <c r="L1532" s="70">
        <v>32</v>
      </c>
      <c r="M1532" s="71" t="str">
        <f>VLOOKUP(A1532,'Item Master'!$A:$D,4,0)</f>
        <v>RK</v>
      </c>
      <c r="N1532" s="71">
        <f>IFERROR((VLOOKUP(M1532,'UK Freight Rate'!$B$4:$C$8,2,0)*L1532),0)</f>
        <v>3.3176155899995456</v>
      </c>
    </row>
    <row r="1533" spans="1:14" x14ac:dyDescent="0.75">
      <c r="A1533" s="72" t="s">
        <v>226</v>
      </c>
      <c r="B1533" s="69" t="s">
        <v>36</v>
      </c>
      <c r="C1533" s="69" t="s">
        <v>8097</v>
      </c>
      <c r="D1533" s="69" t="s">
        <v>38</v>
      </c>
      <c r="E1533" s="69" t="s">
        <v>53</v>
      </c>
      <c r="F1533" s="69" t="s">
        <v>8096</v>
      </c>
      <c r="G1533" s="69" t="s">
        <v>4784</v>
      </c>
      <c r="H1533" s="69" t="s">
        <v>4783</v>
      </c>
      <c r="I1533" s="69" t="s">
        <v>127</v>
      </c>
      <c r="J1533" s="69" t="s">
        <v>128</v>
      </c>
      <c r="K1533" s="70">
        <v>16</v>
      </c>
      <c r="L1533" s="70">
        <v>16</v>
      </c>
      <c r="M1533" s="71" t="str">
        <f>VLOOKUP(A1533,'Item Master'!$A:$D,4,0)</f>
        <v>RK</v>
      </c>
      <c r="N1533" s="71">
        <f>IFERROR((VLOOKUP(M1533,'UK Freight Rate'!$B$4:$C$8,2,0)*L1533),0)</f>
        <v>1.6588077949997728</v>
      </c>
    </row>
    <row r="1534" spans="1:14" x14ac:dyDescent="0.75">
      <c r="A1534" s="72" t="s">
        <v>226</v>
      </c>
      <c r="B1534" s="69" t="s">
        <v>36</v>
      </c>
      <c r="C1534" s="69" t="s">
        <v>7629</v>
      </c>
      <c r="D1534" s="69" t="s">
        <v>38</v>
      </c>
      <c r="E1534" s="69" t="s">
        <v>53</v>
      </c>
      <c r="F1534" s="69" t="s">
        <v>7628</v>
      </c>
      <c r="G1534" s="69" t="s">
        <v>188</v>
      </c>
      <c r="H1534" s="69" t="s">
        <v>189</v>
      </c>
      <c r="I1534" s="69" t="s">
        <v>127</v>
      </c>
      <c r="J1534" s="69" t="s">
        <v>128</v>
      </c>
      <c r="K1534" s="70">
        <v>16</v>
      </c>
      <c r="L1534" s="70">
        <v>16</v>
      </c>
      <c r="M1534" s="71" t="str">
        <f>VLOOKUP(A1534,'Item Master'!$A:$D,4,0)</f>
        <v>RK</v>
      </c>
      <c r="N1534" s="71">
        <f>IFERROR((VLOOKUP(M1534,'UK Freight Rate'!$B$4:$C$8,2,0)*L1534),0)</f>
        <v>1.6588077949997728</v>
      </c>
    </row>
    <row r="1535" spans="1:14" x14ac:dyDescent="0.75">
      <c r="A1535" s="72" t="s">
        <v>226</v>
      </c>
      <c r="B1535" s="69" t="s">
        <v>36</v>
      </c>
      <c r="C1535" s="69" t="s">
        <v>7627</v>
      </c>
      <c r="D1535" s="69" t="s">
        <v>38</v>
      </c>
      <c r="E1535" s="69" t="s">
        <v>53</v>
      </c>
      <c r="F1535" s="69" t="s">
        <v>7626</v>
      </c>
      <c r="G1535" s="69" t="s">
        <v>167</v>
      </c>
      <c r="H1535" s="69" t="s">
        <v>168</v>
      </c>
      <c r="I1535" s="69" t="s">
        <v>127</v>
      </c>
      <c r="J1535" s="69" t="s">
        <v>128</v>
      </c>
      <c r="K1535" s="70">
        <v>8</v>
      </c>
      <c r="L1535" s="70">
        <v>8</v>
      </c>
      <c r="M1535" s="71" t="str">
        <f>VLOOKUP(A1535,'Item Master'!$A:$D,4,0)</f>
        <v>RK</v>
      </c>
      <c r="N1535" s="71">
        <f>IFERROR((VLOOKUP(M1535,'UK Freight Rate'!$B$4:$C$8,2,0)*L1535),0)</f>
        <v>0.82940389749988641</v>
      </c>
    </row>
    <row r="1536" spans="1:14" x14ac:dyDescent="0.75">
      <c r="A1536" s="72" t="s">
        <v>226</v>
      </c>
      <c r="B1536" s="69" t="s">
        <v>36</v>
      </c>
      <c r="C1536" s="69" t="s">
        <v>7625</v>
      </c>
      <c r="D1536" s="69" t="s">
        <v>38</v>
      </c>
      <c r="E1536" s="69" t="s">
        <v>53</v>
      </c>
      <c r="F1536" s="69" t="s">
        <v>7624</v>
      </c>
      <c r="G1536" s="69" t="s">
        <v>159</v>
      </c>
      <c r="H1536" s="69" t="s">
        <v>160</v>
      </c>
      <c r="I1536" s="69" t="s">
        <v>127</v>
      </c>
      <c r="J1536" s="69" t="s">
        <v>128</v>
      </c>
      <c r="K1536" s="70">
        <v>16</v>
      </c>
      <c r="L1536" s="70">
        <v>16</v>
      </c>
      <c r="M1536" s="71" t="str">
        <f>VLOOKUP(A1536,'Item Master'!$A:$D,4,0)</f>
        <v>RK</v>
      </c>
      <c r="N1536" s="71">
        <f>IFERROR((VLOOKUP(M1536,'UK Freight Rate'!$B$4:$C$8,2,0)*L1536),0)</f>
        <v>1.6588077949997728</v>
      </c>
    </row>
    <row r="1537" spans="1:14" x14ac:dyDescent="0.75">
      <c r="A1537" s="72" t="s">
        <v>226</v>
      </c>
      <c r="B1537" s="69" t="s">
        <v>36</v>
      </c>
      <c r="C1537" s="69" t="s">
        <v>7623</v>
      </c>
      <c r="D1537" s="69" t="s">
        <v>38</v>
      </c>
      <c r="E1537" s="69" t="s">
        <v>53</v>
      </c>
      <c r="F1537" s="69" t="s">
        <v>7622</v>
      </c>
      <c r="G1537" s="69" t="s">
        <v>145</v>
      </c>
      <c r="H1537" s="69" t="s">
        <v>146</v>
      </c>
      <c r="I1537" s="69" t="s">
        <v>127</v>
      </c>
      <c r="J1537" s="69" t="s">
        <v>128</v>
      </c>
      <c r="K1537" s="70">
        <v>40</v>
      </c>
      <c r="L1537" s="70">
        <v>40</v>
      </c>
      <c r="M1537" s="71" t="str">
        <f>VLOOKUP(A1537,'Item Master'!$A:$D,4,0)</f>
        <v>RK</v>
      </c>
      <c r="N1537" s="71">
        <f>IFERROR((VLOOKUP(M1537,'UK Freight Rate'!$B$4:$C$8,2,0)*L1537),0)</f>
        <v>4.1470194874994322</v>
      </c>
    </row>
    <row r="1538" spans="1:14" x14ac:dyDescent="0.75">
      <c r="A1538" s="72" t="s">
        <v>226</v>
      </c>
      <c r="B1538" s="69" t="s">
        <v>36</v>
      </c>
      <c r="C1538" s="69" t="s">
        <v>7621</v>
      </c>
      <c r="D1538" s="69" t="s">
        <v>38</v>
      </c>
      <c r="E1538" s="69" t="s">
        <v>53</v>
      </c>
      <c r="F1538" s="69" t="s">
        <v>7620</v>
      </c>
      <c r="G1538" s="69" t="s">
        <v>4691</v>
      </c>
      <c r="H1538" s="69" t="s">
        <v>7619</v>
      </c>
      <c r="I1538" s="69" t="s">
        <v>127</v>
      </c>
      <c r="J1538" s="69" t="s">
        <v>128</v>
      </c>
      <c r="K1538" s="70">
        <v>2880</v>
      </c>
      <c r="L1538" s="70">
        <v>2880</v>
      </c>
      <c r="M1538" s="71" t="str">
        <f>VLOOKUP(A1538,'Item Master'!$A:$D,4,0)</f>
        <v>RK</v>
      </c>
      <c r="N1538" s="71">
        <f>IFERROR((VLOOKUP(M1538,'UK Freight Rate'!$B$4:$C$8,2,0)*L1538),0)</f>
        <v>298.58540309995908</v>
      </c>
    </row>
    <row r="1539" spans="1:14" x14ac:dyDescent="0.75">
      <c r="A1539" s="72" t="s">
        <v>226</v>
      </c>
      <c r="B1539" s="69" t="s">
        <v>36</v>
      </c>
      <c r="C1539" s="69" t="s">
        <v>7618</v>
      </c>
      <c r="D1539" s="69" t="s">
        <v>38</v>
      </c>
      <c r="E1539" s="69" t="s">
        <v>53</v>
      </c>
      <c r="F1539" s="69" t="s">
        <v>7617</v>
      </c>
      <c r="G1539" s="69" t="s">
        <v>7434</v>
      </c>
      <c r="H1539" s="69" t="s">
        <v>7433</v>
      </c>
      <c r="I1539" s="69" t="s">
        <v>127</v>
      </c>
      <c r="J1539" s="69" t="s">
        <v>128</v>
      </c>
      <c r="K1539" s="70">
        <v>8</v>
      </c>
      <c r="L1539" s="70">
        <v>8</v>
      </c>
      <c r="M1539" s="71" t="str">
        <f>VLOOKUP(A1539,'Item Master'!$A:$D,4,0)</f>
        <v>RK</v>
      </c>
      <c r="N1539" s="71">
        <f>IFERROR((VLOOKUP(M1539,'UK Freight Rate'!$B$4:$C$8,2,0)*L1539),0)</f>
        <v>0.82940389749988641</v>
      </c>
    </row>
    <row r="1540" spans="1:14" x14ac:dyDescent="0.75">
      <c r="A1540" s="72" t="s">
        <v>226</v>
      </c>
      <c r="B1540" s="69" t="s">
        <v>36</v>
      </c>
      <c r="C1540" s="69" t="s">
        <v>7616</v>
      </c>
      <c r="D1540" s="69" t="s">
        <v>38</v>
      </c>
      <c r="E1540" s="69" t="s">
        <v>53</v>
      </c>
      <c r="F1540" s="69" t="s">
        <v>7615</v>
      </c>
      <c r="G1540" s="69" t="s">
        <v>6930</v>
      </c>
      <c r="H1540" s="69" t="s">
        <v>6929</v>
      </c>
      <c r="I1540" s="69" t="s">
        <v>127</v>
      </c>
      <c r="J1540" s="69" t="s">
        <v>128</v>
      </c>
      <c r="K1540" s="70">
        <v>32</v>
      </c>
      <c r="L1540" s="70">
        <v>32</v>
      </c>
      <c r="M1540" s="71" t="str">
        <f>VLOOKUP(A1540,'Item Master'!$A:$D,4,0)</f>
        <v>RK</v>
      </c>
      <c r="N1540" s="71">
        <f>IFERROR((VLOOKUP(M1540,'UK Freight Rate'!$B$4:$C$8,2,0)*L1540),0)</f>
        <v>3.3176155899995456</v>
      </c>
    </row>
    <row r="1541" spans="1:14" x14ac:dyDescent="0.75">
      <c r="A1541" s="72" t="s">
        <v>226</v>
      </c>
      <c r="B1541" s="69" t="s">
        <v>36</v>
      </c>
      <c r="C1541" s="69" t="s">
        <v>7614</v>
      </c>
      <c r="D1541" s="69" t="s">
        <v>38</v>
      </c>
      <c r="E1541" s="69" t="s">
        <v>53</v>
      </c>
      <c r="F1541" s="69" t="s">
        <v>7613</v>
      </c>
      <c r="G1541" s="69" t="s">
        <v>165</v>
      </c>
      <c r="H1541" s="69" t="s">
        <v>166</v>
      </c>
      <c r="I1541" s="69" t="s">
        <v>127</v>
      </c>
      <c r="J1541" s="69" t="s">
        <v>128</v>
      </c>
      <c r="K1541" s="70">
        <v>16</v>
      </c>
      <c r="L1541" s="70">
        <v>16</v>
      </c>
      <c r="M1541" s="71" t="str">
        <f>VLOOKUP(A1541,'Item Master'!$A:$D,4,0)</f>
        <v>RK</v>
      </c>
      <c r="N1541" s="71">
        <f>IFERROR((VLOOKUP(M1541,'UK Freight Rate'!$B$4:$C$8,2,0)*L1541),0)</f>
        <v>1.6588077949997728</v>
      </c>
    </row>
    <row r="1542" spans="1:14" x14ac:dyDescent="0.75">
      <c r="A1542" s="72" t="s">
        <v>226</v>
      </c>
      <c r="B1542" s="69" t="s">
        <v>36</v>
      </c>
      <c r="C1542" s="69" t="s">
        <v>7612</v>
      </c>
      <c r="D1542" s="69" t="s">
        <v>38</v>
      </c>
      <c r="E1542" s="69" t="s">
        <v>53</v>
      </c>
      <c r="F1542" s="69" t="s">
        <v>7611</v>
      </c>
      <c r="G1542" s="69" t="s">
        <v>6992</v>
      </c>
      <c r="H1542" s="69" t="s">
        <v>6991</v>
      </c>
      <c r="I1542" s="69" t="s">
        <v>127</v>
      </c>
      <c r="J1542" s="69" t="s">
        <v>128</v>
      </c>
      <c r="K1542" s="70">
        <v>8</v>
      </c>
      <c r="L1542" s="70">
        <v>8</v>
      </c>
      <c r="M1542" s="71" t="str">
        <f>VLOOKUP(A1542,'Item Master'!$A:$D,4,0)</f>
        <v>RK</v>
      </c>
      <c r="N1542" s="71">
        <f>IFERROR((VLOOKUP(M1542,'UK Freight Rate'!$B$4:$C$8,2,0)*L1542),0)</f>
        <v>0.82940389749988641</v>
      </c>
    </row>
    <row r="1543" spans="1:14" x14ac:dyDescent="0.75">
      <c r="A1543" s="72" t="s">
        <v>226</v>
      </c>
      <c r="B1543" s="69" t="s">
        <v>36</v>
      </c>
      <c r="C1543" s="69" t="s">
        <v>7610</v>
      </c>
      <c r="D1543" s="69" t="s">
        <v>38</v>
      </c>
      <c r="E1543" s="69" t="s">
        <v>53</v>
      </c>
      <c r="F1543" s="69" t="s">
        <v>7609</v>
      </c>
      <c r="G1543" s="69" t="s">
        <v>139</v>
      </c>
      <c r="H1543" s="69" t="s">
        <v>140</v>
      </c>
      <c r="I1543" s="69" t="s">
        <v>127</v>
      </c>
      <c r="J1543" s="69" t="s">
        <v>128</v>
      </c>
      <c r="K1543" s="70">
        <v>48</v>
      </c>
      <c r="L1543" s="70">
        <v>48</v>
      </c>
      <c r="M1543" s="71" t="str">
        <f>VLOOKUP(A1543,'Item Master'!$A:$D,4,0)</f>
        <v>RK</v>
      </c>
      <c r="N1543" s="71">
        <f>IFERROR((VLOOKUP(M1543,'UK Freight Rate'!$B$4:$C$8,2,0)*L1543),0)</f>
        <v>4.9764233849993182</v>
      </c>
    </row>
    <row r="1544" spans="1:14" x14ac:dyDescent="0.75">
      <c r="A1544" s="72" t="s">
        <v>226</v>
      </c>
      <c r="B1544" s="69" t="s">
        <v>36</v>
      </c>
      <c r="C1544" s="69" t="s">
        <v>7608</v>
      </c>
      <c r="D1544" s="69" t="s">
        <v>38</v>
      </c>
      <c r="E1544" s="69" t="s">
        <v>53</v>
      </c>
      <c r="F1544" s="69" t="s">
        <v>7607</v>
      </c>
      <c r="G1544" s="69" t="s">
        <v>7606</v>
      </c>
      <c r="H1544" s="69" t="s">
        <v>7605</v>
      </c>
      <c r="I1544" s="69" t="s">
        <v>127</v>
      </c>
      <c r="J1544" s="69" t="s">
        <v>128</v>
      </c>
      <c r="K1544" s="70">
        <v>8</v>
      </c>
      <c r="L1544" s="70">
        <v>8</v>
      </c>
      <c r="M1544" s="71" t="str">
        <f>VLOOKUP(A1544,'Item Master'!$A:$D,4,0)</f>
        <v>RK</v>
      </c>
      <c r="N1544" s="71">
        <f>IFERROR((VLOOKUP(M1544,'UK Freight Rate'!$B$4:$C$8,2,0)*L1544),0)</f>
        <v>0.82940389749988641</v>
      </c>
    </row>
    <row r="1545" spans="1:14" x14ac:dyDescent="0.75">
      <c r="A1545" s="72" t="s">
        <v>226</v>
      </c>
      <c r="B1545" s="69" t="s">
        <v>36</v>
      </c>
      <c r="C1545" s="69" t="s">
        <v>7604</v>
      </c>
      <c r="D1545" s="69" t="s">
        <v>38</v>
      </c>
      <c r="E1545" s="69" t="s">
        <v>53</v>
      </c>
      <c r="F1545" s="69" t="s">
        <v>7603</v>
      </c>
      <c r="G1545" s="69" t="s">
        <v>4658</v>
      </c>
      <c r="H1545" s="69" t="s">
        <v>4657</v>
      </c>
      <c r="I1545" s="69" t="s">
        <v>127</v>
      </c>
      <c r="J1545" s="69" t="s">
        <v>128</v>
      </c>
      <c r="K1545" s="70">
        <v>48</v>
      </c>
      <c r="L1545" s="70">
        <v>48</v>
      </c>
      <c r="M1545" s="71" t="str">
        <f>VLOOKUP(A1545,'Item Master'!$A:$D,4,0)</f>
        <v>RK</v>
      </c>
      <c r="N1545" s="71">
        <f>IFERROR((VLOOKUP(M1545,'UK Freight Rate'!$B$4:$C$8,2,0)*L1545),0)</f>
        <v>4.9764233849993182</v>
      </c>
    </row>
    <row r="1546" spans="1:14" x14ac:dyDescent="0.75">
      <c r="A1546" s="72" t="s">
        <v>226</v>
      </c>
      <c r="B1546" s="69" t="s">
        <v>36</v>
      </c>
      <c r="C1546" s="69" t="s">
        <v>7602</v>
      </c>
      <c r="D1546" s="69" t="s">
        <v>38</v>
      </c>
      <c r="E1546" s="69" t="s">
        <v>53</v>
      </c>
      <c r="F1546" s="69" t="s">
        <v>7601</v>
      </c>
      <c r="G1546" s="69" t="s">
        <v>169</v>
      </c>
      <c r="H1546" s="69" t="s">
        <v>170</v>
      </c>
      <c r="I1546" s="69" t="s">
        <v>127</v>
      </c>
      <c r="J1546" s="69" t="s">
        <v>128</v>
      </c>
      <c r="K1546" s="70">
        <v>40</v>
      </c>
      <c r="L1546" s="70">
        <v>40</v>
      </c>
      <c r="M1546" s="71" t="str">
        <f>VLOOKUP(A1546,'Item Master'!$A:$D,4,0)</f>
        <v>RK</v>
      </c>
      <c r="N1546" s="71">
        <f>IFERROR((VLOOKUP(M1546,'UK Freight Rate'!$B$4:$C$8,2,0)*L1546),0)</f>
        <v>4.1470194874994322</v>
      </c>
    </row>
    <row r="1547" spans="1:14" x14ac:dyDescent="0.75">
      <c r="A1547" s="72" t="s">
        <v>226</v>
      </c>
      <c r="B1547" s="69" t="s">
        <v>36</v>
      </c>
      <c r="C1547" s="69" t="s">
        <v>7600</v>
      </c>
      <c r="D1547" s="69" t="s">
        <v>38</v>
      </c>
      <c r="E1547" s="69" t="s">
        <v>53</v>
      </c>
      <c r="F1547" s="69" t="s">
        <v>7599</v>
      </c>
      <c r="G1547" s="69" t="s">
        <v>149</v>
      </c>
      <c r="H1547" s="69" t="s">
        <v>150</v>
      </c>
      <c r="I1547" s="69" t="s">
        <v>127</v>
      </c>
      <c r="J1547" s="69" t="s">
        <v>128</v>
      </c>
      <c r="K1547" s="70">
        <v>16</v>
      </c>
      <c r="L1547" s="70">
        <v>16</v>
      </c>
      <c r="M1547" s="71" t="str">
        <f>VLOOKUP(A1547,'Item Master'!$A:$D,4,0)</f>
        <v>RK</v>
      </c>
      <c r="N1547" s="71">
        <f>IFERROR((VLOOKUP(M1547,'UK Freight Rate'!$B$4:$C$8,2,0)*L1547),0)</f>
        <v>1.6588077949997728</v>
      </c>
    </row>
    <row r="1548" spans="1:14" x14ac:dyDescent="0.75">
      <c r="A1548" s="72" t="s">
        <v>226</v>
      </c>
      <c r="B1548" s="69" t="s">
        <v>36</v>
      </c>
      <c r="C1548" s="69" t="s">
        <v>7598</v>
      </c>
      <c r="D1548" s="69" t="s">
        <v>38</v>
      </c>
      <c r="E1548" s="69" t="s">
        <v>53</v>
      </c>
      <c r="F1548" s="69" t="s">
        <v>7597</v>
      </c>
      <c r="G1548" s="69" t="s">
        <v>157</v>
      </c>
      <c r="H1548" s="69" t="s">
        <v>158</v>
      </c>
      <c r="I1548" s="69" t="s">
        <v>127</v>
      </c>
      <c r="J1548" s="69" t="s">
        <v>128</v>
      </c>
      <c r="K1548" s="70">
        <v>144</v>
      </c>
      <c r="L1548" s="70">
        <v>144</v>
      </c>
      <c r="M1548" s="71" t="str">
        <f>VLOOKUP(A1548,'Item Master'!$A:$D,4,0)</f>
        <v>RK</v>
      </c>
      <c r="N1548" s="71">
        <f>IFERROR((VLOOKUP(M1548,'UK Freight Rate'!$B$4:$C$8,2,0)*L1548),0)</f>
        <v>14.929270154997955</v>
      </c>
    </row>
    <row r="1549" spans="1:14" x14ac:dyDescent="0.75">
      <c r="A1549" s="72" t="s">
        <v>226</v>
      </c>
      <c r="B1549" s="69" t="s">
        <v>36</v>
      </c>
      <c r="C1549" s="69" t="s">
        <v>7596</v>
      </c>
      <c r="D1549" s="69" t="s">
        <v>38</v>
      </c>
      <c r="E1549" s="69" t="s">
        <v>53</v>
      </c>
      <c r="F1549" s="69" t="s">
        <v>7595</v>
      </c>
      <c r="G1549" s="69" t="s">
        <v>4635</v>
      </c>
      <c r="H1549" s="69" t="s">
        <v>4634</v>
      </c>
      <c r="I1549" s="69" t="s">
        <v>127</v>
      </c>
      <c r="J1549" s="69" t="s">
        <v>128</v>
      </c>
      <c r="K1549" s="70">
        <v>32</v>
      </c>
      <c r="L1549" s="70">
        <v>32</v>
      </c>
      <c r="M1549" s="71" t="str">
        <f>VLOOKUP(A1549,'Item Master'!$A:$D,4,0)</f>
        <v>RK</v>
      </c>
      <c r="N1549" s="71">
        <f>IFERROR((VLOOKUP(M1549,'UK Freight Rate'!$B$4:$C$8,2,0)*L1549),0)</f>
        <v>3.3176155899995456</v>
      </c>
    </row>
    <row r="1550" spans="1:14" x14ac:dyDescent="0.75">
      <c r="A1550" s="72" t="s">
        <v>226</v>
      </c>
      <c r="B1550" s="69" t="s">
        <v>36</v>
      </c>
      <c r="C1550" s="69" t="s">
        <v>7594</v>
      </c>
      <c r="D1550" s="69" t="s">
        <v>38</v>
      </c>
      <c r="E1550" s="69" t="s">
        <v>53</v>
      </c>
      <c r="F1550" s="69" t="s">
        <v>7593</v>
      </c>
      <c r="G1550" s="69" t="s">
        <v>171</v>
      </c>
      <c r="H1550" s="69" t="s">
        <v>172</v>
      </c>
      <c r="I1550" s="69" t="s">
        <v>127</v>
      </c>
      <c r="J1550" s="69" t="s">
        <v>128</v>
      </c>
      <c r="K1550" s="70">
        <v>32</v>
      </c>
      <c r="L1550" s="70">
        <v>32</v>
      </c>
      <c r="M1550" s="71" t="str">
        <f>VLOOKUP(A1550,'Item Master'!$A:$D,4,0)</f>
        <v>RK</v>
      </c>
      <c r="N1550" s="71">
        <f>IFERROR((VLOOKUP(M1550,'UK Freight Rate'!$B$4:$C$8,2,0)*L1550),0)</f>
        <v>3.3176155899995456</v>
      </c>
    </row>
    <row r="1551" spans="1:14" x14ac:dyDescent="0.75">
      <c r="A1551" s="72" t="s">
        <v>226</v>
      </c>
      <c r="B1551" s="69" t="s">
        <v>36</v>
      </c>
      <c r="C1551" s="69" t="s">
        <v>7592</v>
      </c>
      <c r="D1551" s="69" t="s">
        <v>38</v>
      </c>
      <c r="E1551" s="69" t="s">
        <v>53</v>
      </c>
      <c r="F1551" s="69" t="s">
        <v>7591</v>
      </c>
      <c r="G1551" s="69" t="s">
        <v>149</v>
      </c>
      <c r="H1551" s="69" t="s">
        <v>150</v>
      </c>
      <c r="I1551" s="69" t="s">
        <v>127</v>
      </c>
      <c r="J1551" s="69" t="s">
        <v>128</v>
      </c>
      <c r="K1551" s="70">
        <v>24</v>
      </c>
      <c r="L1551" s="70">
        <v>24</v>
      </c>
      <c r="M1551" s="71" t="str">
        <f>VLOOKUP(A1551,'Item Master'!$A:$D,4,0)</f>
        <v>RK</v>
      </c>
      <c r="N1551" s="71">
        <f>IFERROR((VLOOKUP(M1551,'UK Freight Rate'!$B$4:$C$8,2,0)*L1551),0)</f>
        <v>2.4882116924996591</v>
      </c>
    </row>
    <row r="1552" spans="1:14" x14ac:dyDescent="0.75">
      <c r="A1552" s="72" t="s">
        <v>226</v>
      </c>
      <c r="B1552" s="69" t="s">
        <v>36</v>
      </c>
      <c r="C1552" s="69" t="s">
        <v>7588</v>
      </c>
      <c r="D1552" s="69" t="s">
        <v>38</v>
      </c>
      <c r="E1552" s="69" t="s">
        <v>53</v>
      </c>
      <c r="F1552" s="69" t="s">
        <v>7587</v>
      </c>
      <c r="G1552" s="69" t="s">
        <v>7016</v>
      </c>
      <c r="H1552" s="69" t="s">
        <v>7015</v>
      </c>
      <c r="I1552" s="69" t="s">
        <v>127</v>
      </c>
      <c r="J1552" s="69" t="s">
        <v>128</v>
      </c>
      <c r="K1552" s="70">
        <v>40</v>
      </c>
      <c r="L1552" s="70">
        <v>40</v>
      </c>
      <c r="M1552" s="71" t="str">
        <f>VLOOKUP(A1552,'Item Master'!$A:$D,4,0)</f>
        <v>RK</v>
      </c>
      <c r="N1552" s="71">
        <f>IFERROR((VLOOKUP(M1552,'UK Freight Rate'!$B$4:$C$8,2,0)*L1552),0)</f>
        <v>4.1470194874994322</v>
      </c>
    </row>
    <row r="1553" spans="1:14" x14ac:dyDescent="0.75">
      <c r="A1553" s="72" t="s">
        <v>226</v>
      </c>
      <c r="B1553" s="69" t="s">
        <v>36</v>
      </c>
      <c r="C1553" s="69" t="s">
        <v>7586</v>
      </c>
      <c r="D1553" s="69" t="s">
        <v>38</v>
      </c>
      <c r="E1553" s="69" t="s">
        <v>53</v>
      </c>
      <c r="F1553" s="69" t="s">
        <v>7585</v>
      </c>
      <c r="G1553" s="69" t="s">
        <v>129</v>
      </c>
      <c r="H1553" s="69" t="s">
        <v>130</v>
      </c>
      <c r="I1553" s="69" t="s">
        <v>127</v>
      </c>
      <c r="J1553" s="69" t="s">
        <v>128</v>
      </c>
      <c r="K1553" s="70">
        <v>48</v>
      </c>
      <c r="L1553" s="70">
        <v>48</v>
      </c>
      <c r="M1553" s="71" t="str">
        <f>VLOOKUP(A1553,'Item Master'!$A:$D,4,0)</f>
        <v>RK</v>
      </c>
      <c r="N1553" s="71">
        <f>IFERROR((VLOOKUP(M1553,'UK Freight Rate'!$B$4:$C$8,2,0)*L1553),0)</f>
        <v>4.9764233849993182</v>
      </c>
    </row>
    <row r="1554" spans="1:14" x14ac:dyDescent="0.75">
      <c r="A1554" s="72" t="s">
        <v>226</v>
      </c>
      <c r="B1554" s="69" t="s">
        <v>36</v>
      </c>
      <c r="C1554" s="69" t="s">
        <v>7584</v>
      </c>
      <c r="D1554" s="69" t="s">
        <v>38</v>
      </c>
      <c r="E1554" s="69" t="s">
        <v>53</v>
      </c>
      <c r="F1554" s="69" t="s">
        <v>7583</v>
      </c>
      <c r="G1554" s="69" t="s">
        <v>4467</v>
      </c>
      <c r="H1554" s="69" t="s">
        <v>4466</v>
      </c>
      <c r="I1554" s="69" t="s">
        <v>127</v>
      </c>
      <c r="J1554" s="69" t="s">
        <v>128</v>
      </c>
      <c r="K1554" s="70">
        <v>16</v>
      </c>
      <c r="L1554" s="70">
        <v>16</v>
      </c>
      <c r="M1554" s="71" t="str">
        <f>VLOOKUP(A1554,'Item Master'!$A:$D,4,0)</f>
        <v>RK</v>
      </c>
      <c r="N1554" s="71">
        <f>IFERROR((VLOOKUP(M1554,'UK Freight Rate'!$B$4:$C$8,2,0)*L1554),0)</f>
        <v>1.6588077949997728</v>
      </c>
    </row>
    <row r="1555" spans="1:14" x14ac:dyDescent="0.75">
      <c r="A1555" s="72" t="s">
        <v>226</v>
      </c>
      <c r="B1555" s="69" t="s">
        <v>36</v>
      </c>
      <c r="C1555" s="69" t="s">
        <v>7582</v>
      </c>
      <c r="D1555" s="69" t="s">
        <v>38</v>
      </c>
      <c r="E1555" s="69" t="s">
        <v>53</v>
      </c>
      <c r="F1555" s="69" t="s">
        <v>7581</v>
      </c>
      <c r="G1555" s="69" t="s">
        <v>151</v>
      </c>
      <c r="H1555" s="69" t="s">
        <v>152</v>
      </c>
      <c r="I1555" s="69" t="s">
        <v>127</v>
      </c>
      <c r="J1555" s="69" t="s">
        <v>128</v>
      </c>
      <c r="K1555" s="70">
        <v>24</v>
      </c>
      <c r="L1555" s="70">
        <v>24</v>
      </c>
      <c r="M1555" s="71" t="str">
        <f>VLOOKUP(A1555,'Item Master'!$A:$D,4,0)</f>
        <v>RK</v>
      </c>
      <c r="N1555" s="71">
        <f>IFERROR((VLOOKUP(M1555,'UK Freight Rate'!$B$4:$C$8,2,0)*L1555),0)</f>
        <v>2.4882116924996591</v>
      </c>
    </row>
    <row r="1556" spans="1:14" x14ac:dyDescent="0.75">
      <c r="A1556" s="72" t="s">
        <v>226</v>
      </c>
      <c r="B1556" s="69" t="s">
        <v>36</v>
      </c>
      <c r="C1556" s="69" t="s">
        <v>7580</v>
      </c>
      <c r="D1556" s="69" t="s">
        <v>38</v>
      </c>
      <c r="E1556" s="69" t="s">
        <v>53</v>
      </c>
      <c r="F1556" s="69" t="s">
        <v>7579</v>
      </c>
      <c r="G1556" s="69" t="s">
        <v>159</v>
      </c>
      <c r="H1556" s="69" t="s">
        <v>160</v>
      </c>
      <c r="I1556" s="69" t="s">
        <v>127</v>
      </c>
      <c r="J1556" s="69" t="s">
        <v>128</v>
      </c>
      <c r="K1556" s="70">
        <v>8</v>
      </c>
      <c r="L1556" s="70">
        <v>8</v>
      </c>
      <c r="M1556" s="71" t="str">
        <f>VLOOKUP(A1556,'Item Master'!$A:$D,4,0)</f>
        <v>RK</v>
      </c>
      <c r="N1556" s="71">
        <f>IFERROR((VLOOKUP(M1556,'UK Freight Rate'!$B$4:$C$8,2,0)*L1556),0)</f>
        <v>0.82940389749988641</v>
      </c>
    </row>
    <row r="1557" spans="1:14" x14ac:dyDescent="0.75">
      <c r="A1557" s="72" t="s">
        <v>226</v>
      </c>
      <c r="B1557" s="69" t="s">
        <v>36</v>
      </c>
      <c r="C1557" s="69" t="s">
        <v>7578</v>
      </c>
      <c r="D1557" s="69" t="s">
        <v>38</v>
      </c>
      <c r="E1557" s="69" t="s">
        <v>53</v>
      </c>
      <c r="F1557" s="69" t="s">
        <v>7577</v>
      </c>
      <c r="G1557" s="69" t="s">
        <v>159</v>
      </c>
      <c r="H1557" s="69" t="s">
        <v>160</v>
      </c>
      <c r="I1557" s="69" t="s">
        <v>127</v>
      </c>
      <c r="J1557" s="69" t="s">
        <v>128</v>
      </c>
      <c r="K1557" s="70">
        <v>8</v>
      </c>
      <c r="L1557" s="70">
        <v>8</v>
      </c>
      <c r="M1557" s="71" t="str">
        <f>VLOOKUP(A1557,'Item Master'!$A:$D,4,0)</f>
        <v>RK</v>
      </c>
      <c r="N1557" s="71">
        <f>IFERROR((VLOOKUP(M1557,'UK Freight Rate'!$B$4:$C$8,2,0)*L1557),0)</f>
        <v>0.82940389749988641</v>
      </c>
    </row>
    <row r="1558" spans="1:14" x14ac:dyDescent="0.75">
      <c r="A1558" s="72" t="s">
        <v>226</v>
      </c>
      <c r="B1558" s="69" t="s">
        <v>36</v>
      </c>
      <c r="C1558" s="69" t="s">
        <v>7576</v>
      </c>
      <c r="D1558" s="69" t="s">
        <v>38</v>
      </c>
      <c r="E1558" s="69" t="s">
        <v>53</v>
      </c>
      <c r="F1558" s="69" t="s">
        <v>7575</v>
      </c>
      <c r="G1558" s="69" t="s">
        <v>7342</v>
      </c>
      <c r="H1558" s="69" t="s">
        <v>7341</v>
      </c>
      <c r="I1558" s="69" t="s">
        <v>127</v>
      </c>
      <c r="J1558" s="69" t="s">
        <v>128</v>
      </c>
      <c r="K1558" s="70">
        <v>8</v>
      </c>
      <c r="L1558" s="70">
        <v>8</v>
      </c>
      <c r="M1558" s="71" t="str">
        <f>VLOOKUP(A1558,'Item Master'!$A:$D,4,0)</f>
        <v>RK</v>
      </c>
      <c r="N1558" s="71">
        <f>IFERROR((VLOOKUP(M1558,'UK Freight Rate'!$B$4:$C$8,2,0)*L1558),0)</f>
        <v>0.82940389749988641</v>
      </c>
    </row>
    <row r="1559" spans="1:14" x14ac:dyDescent="0.75">
      <c r="A1559" s="72" t="s">
        <v>226</v>
      </c>
      <c r="B1559" s="69" t="s">
        <v>36</v>
      </c>
      <c r="C1559" s="69" t="s">
        <v>7574</v>
      </c>
      <c r="D1559" s="69" t="s">
        <v>38</v>
      </c>
      <c r="E1559" s="69" t="s">
        <v>53</v>
      </c>
      <c r="F1559" s="69" t="s">
        <v>7573</v>
      </c>
      <c r="G1559" s="69" t="s">
        <v>141</v>
      </c>
      <c r="H1559" s="69" t="s">
        <v>142</v>
      </c>
      <c r="I1559" s="69" t="s">
        <v>127</v>
      </c>
      <c r="J1559" s="69" t="s">
        <v>128</v>
      </c>
      <c r="K1559" s="70">
        <v>208</v>
      </c>
      <c r="L1559" s="70">
        <v>208</v>
      </c>
      <c r="M1559" s="71" t="str">
        <f>VLOOKUP(A1559,'Item Master'!$A:$D,4,0)</f>
        <v>RK</v>
      </c>
      <c r="N1559" s="71">
        <f>IFERROR((VLOOKUP(M1559,'UK Freight Rate'!$B$4:$C$8,2,0)*L1559),0)</f>
        <v>21.564501334997047</v>
      </c>
    </row>
    <row r="1560" spans="1:14" x14ac:dyDescent="0.75">
      <c r="A1560" s="72" t="s">
        <v>226</v>
      </c>
      <c r="B1560" s="69" t="s">
        <v>36</v>
      </c>
      <c r="C1560" s="69" t="s">
        <v>7570</v>
      </c>
      <c r="D1560" s="69" t="s">
        <v>38</v>
      </c>
      <c r="E1560" s="69" t="s">
        <v>53</v>
      </c>
      <c r="F1560" s="69" t="s">
        <v>7569</v>
      </c>
      <c r="G1560" s="69" t="s">
        <v>7204</v>
      </c>
      <c r="H1560" s="69" t="s">
        <v>7203</v>
      </c>
      <c r="I1560" s="69" t="s">
        <v>127</v>
      </c>
      <c r="J1560" s="69" t="s">
        <v>128</v>
      </c>
      <c r="K1560" s="70">
        <v>32</v>
      </c>
      <c r="L1560" s="70">
        <v>32</v>
      </c>
      <c r="M1560" s="71" t="str">
        <f>VLOOKUP(A1560,'Item Master'!$A:$D,4,0)</f>
        <v>RK</v>
      </c>
      <c r="N1560" s="71">
        <f>IFERROR((VLOOKUP(M1560,'UK Freight Rate'!$B$4:$C$8,2,0)*L1560),0)</f>
        <v>3.3176155899995456</v>
      </c>
    </row>
    <row r="1561" spans="1:14" x14ac:dyDescent="0.75">
      <c r="A1561" s="72" t="s">
        <v>226</v>
      </c>
      <c r="B1561" s="69" t="s">
        <v>36</v>
      </c>
      <c r="C1561" s="69" t="s">
        <v>7568</v>
      </c>
      <c r="D1561" s="69" t="s">
        <v>38</v>
      </c>
      <c r="E1561" s="69" t="s">
        <v>53</v>
      </c>
      <c r="F1561" s="69" t="s">
        <v>7567</v>
      </c>
      <c r="G1561" s="69" t="s">
        <v>4409</v>
      </c>
      <c r="H1561" s="69" t="s">
        <v>4408</v>
      </c>
      <c r="I1561" s="69" t="s">
        <v>127</v>
      </c>
      <c r="J1561" s="69" t="s">
        <v>128</v>
      </c>
      <c r="K1561" s="70">
        <v>144</v>
      </c>
      <c r="L1561" s="70">
        <v>144</v>
      </c>
      <c r="M1561" s="71" t="str">
        <f>VLOOKUP(A1561,'Item Master'!$A:$D,4,0)</f>
        <v>RK</v>
      </c>
      <c r="N1561" s="71">
        <f>IFERROR((VLOOKUP(M1561,'UK Freight Rate'!$B$4:$C$8,2,0)*L1561),0)</f>
        <v>14.929270154997955</v>
      </c>
    </row>
    <row r="1562" spans="1:14" x14ac:dyDescent="0.75">
      <c r="A1562" s="72" t="s">
        <v>226</v>
      </c>
      <c r="B1562" s="69" t="s">
        <v>36</v>
      </c>
      <c r="C1562" s="69" t="s">
        <v>7566</v>
      </c>
      <c r="D1562" s="69" t="s">
        <v>38</v>
      </c>
      <c r="E1562" s="69" t="s">
        <v>53</v>
      </c>
      <c r="F1562" s="69" t="s">
        <v>7565</v>
      </c>
      <c r="G1562" s="69" t="s">
        <v>193</v>
      </c>
      <c r="H1562" s="69" t="s">
        <v>194</v>
      </c>
      <c r="I1562" s="69" t="s">
        <v>127</v>
      </c>
      <c r="J1562" s="69" t="s">
        <v>128</v>
      </c>
      <c r="K1562" s="70">
        <v>16</v>
      </c>
      <c r="L1562" s="70">
        <v>16</v>
      </c>
      <c r="M1562" s="71" t="str">
        <f>VLOOKUP(A1562,'Item Master'!$A:$D,4,0)</f>
        <v>RK</v>
      </c>
      <c r="N1562" s="71">
        <f>IFERROR((VLOOKUP(M1562,'UK Freight Rate'!$B$4:$C$8,2,0)*L1562),0)</f>
        <v>1.6588077949997728</v>
      </c>
    </row>
    <row r="1563" spans="1:14" x14ac:dyDescent="0.75">
      <c r="A1563" s="72" t="s">
        <v>226</v>
      </c>
      <c r="B1563" s="69" t="s">
        <v>36</v>
      </c>
      <c r="C1563" s="69" t="s">
        <v>7564</v>
      </c>
      <c r="D1563" s="69" t="s">
        <v>38</v>
      </c>
      <c r="E1563" s="69" t="s">
        <v>53</v>
      </c>
      <c r="F1563" s="69" t="s">
        <v>7563</v>
      </c>
      <c r="G1563" s="69" t="s">
        <v>4459</v>
      </c>
      <c r="H1563" s="69" t="s">
        <v>4458</v>
      </c>
      <c r="I1563" s="69" t="s">
        <v>127</v>
      </c>
      <c r="J1563" s="69" t="s">
        <v>128</v>
      </c>
      <c r="K1563" s="70">
        <v>8</v>
      </c>
      <c r="L1563" s="70">
        <v>8</v>
      </c>
      <c r="M1563" s="71" t="str">
        <f>VLOOKUP(A1563,'Item Master'!$A:$D,4,0)</f>
        <v>RK</v>
      </c>
      <c r="N1563" s="71">
        <f>IFERROR((VLOOKUP(M1563,'UK Freight Rate'!$B$4:$C$8,2,0)*L1563),0)</f>
        <v>0.82940389749988641</v>
      </c>
    </row>
    <row r="1564" spans="1:14" x14ac:dyDescent="0.75">
      <c r="A1564" s="72" t="s">
        <v>226</v>
      </c>
      <c r="B1564" s="69" t="s">
        <v>36</v>
      </c>
      <c r="C1564" s="69" t="s">
        <v>7562</v>
      </c>
      <c r="D1564" s="69" t="s">
        <v>38</v>
      </c>
      <c r="E1564" s="69" t="s">
        <v>53</v>
      </c>
      <c r="F1564" s="69" t="s">
        <v>7561</v>
      </c>
      <c r="G1564" s="69" t="s">
        <v>6910</v>
      </c>
      <c r="H1564" s="69" t="s">
        <v>6909</v>
      </c>
      <c r="I1564" s="69" t="s">
        <v>127</v>
      </c>
      <c r="J1564" s="69" t="s">
        <v>128</v>
      </c>
      <c r="K1564" s="70">
        <v>8</v>
      </c>
      <c r="L1564" s="70">
        <v>8</v>
      </c>
      <c r="M1564" s="71" t="str">
        <f>VLOOKUP(A1564,'Item Master'!$A:$D,4,0)</f>
        <v>RK</v>
      </c>
      <c r="N1564" s="71">
        <f>IFERROR((VLOOKUP(M1564,'UK Freight Rate'!$B$4:$C$8,2,0)*L1564),0)</f>
        <v>0.82940389749988641</v>
      </c>
    </row>
    <row r="1565" spans="1:14" x14ac:dyDescent="0.75">
      <c r="A1565" s="72" t="s">
        <v>226</v>
      </c>
      <c r="B1565" s="69" t="s">
        <v>36</v>
      </c>
      <c r="C1565" s="69" t="s">
        <v>7560</v>
      </c>
      <c r="D1565" s="69" t="s">
        <v>38</v>
      </c>
      <c r="E1565" s="69" t="s">
        <v>53</v>
      </c>
      <c r="F1565" s="69" t="s">
        <v>7559</v>
      </c>
      <c r="G1565" s="69" t="s">
        <v>4429</v>
      </c>
      <c r="H1565" s="69" t="s">
        <v>4428</v>
      </c>
      <c r="I1565" s="69" t="s">
        <v>127</v>
      </c>
      <c r="J1565" s="69" t="s">
        <v>128</v>
      </c>
      <c r="K1565" s="70">
        <v>16</v>
      </c>
      <c r="L1565" s="70">
        <v>16</v>
      </c>
      <c r="M1565" s="71" t="str">
        <f>VLOOKUP(A1565,'Item Master'!$A:$D,4,0)</f>
        <v>RK</v>
      </c>
      <c r="N1565" s="71">
        <f>IFERROR((VLOOKUP(M1565,'UK Freight Rate'!$B$4:$C$8,2,0)*L1565),0)</f>
        <v>1.6588077949997728</v>
      </c>
    </row>
    <row r="1566" spans="1:14" x14ac:dyDescent="0.75">
      <c r="A1566" s="72" t="s">
        <v>226</v>
      </c>
      <c r="B1566" s="69" t="s">
        <v>36</v>
      </c>
      <c r="C1566" s="69" t="s">
        <v>7558</v>
      </c>
      <c r="D1566" s="69" t="s">
        <v>38</v>
      </c>
      <c r="E1566" s="69" t="s">
        <v>53</v>
      </c>
      <c r="F1566" s="69" t="s">
        <v>7557</v>
      </c>
      <c r="G1566" s="69" t="s">
        <v>153</v>
      </c>
      <c r="H1566" s="69" t="s">
        <v>154</v>
      </c>
      <c r="I1566" s="69" t="s">
        <v>127</v>
      </c>
      <c r="J1566" s="69" t="s">
        <v>128</v>
      </c>
      <c r="K1566" s="70">
        <v>8</v>
      </c>
      <c r="L1566" s="70">
        <v>8</v>
      </c>
      <c r="M1566" s="71" t="str">
        <f>VLOOKUP(A1566,'Item Master'!$A:$D,4,0)</f>
        <v>RK</v>
      </c>
      <c r="N1566" s="71">
        <f>IFERROR((VLOOKUP(M1566,'UK Freight Rate'!$B$4:$C$8,2,0)*L1566),0)</f>
        <v>0.82940389749988641</v>
      </c>
    </row>
    <row r="1567" spans="1:14" x14ac:dyDescent="0.75">
      <c r="A1567" s="72" t="s">
        <v>226</v>
      </c>
      <c r="B1567" s="69" t="s">
        <v>36</v>
      </c>
      <c r="C1567" s="69" t="s">
        <v>7556</v>
      </c>
      <c r="D1567" s="69" t="s">
        <v>38</v>
      </c>
      <c r="E1567" s="69" t="s">
        <v>53</v>
      </c>
      <c r="F1567" s="69" t="s">
        <v>7555</v>
      </c>
      <c r="G1567" s="69" t="s">
        <v>7554</v>
      </c>
      <c r="H1567" s="69" t="s">
        <v>7553</v>
      </c>
      <c r="I1567" s="69" t="s">
        <v>127</v>
      </c>
      <c r="J1567" s="69" t="s">
        <v>128</v>
      </c>
      <c r="K1567" s="70">
        <v>8</v>
      </c>
      <c r="L1567" s="70">
        <v>8</v>
      </c>
      <c r="M1567" s="71" t="str">
        <f>VLOOKUP(A1567,'Item Master'!$A:$D,4,0)</f>
        <v>RK</v>
      </c>
      <c r="N1567" s="71">
        <f>IFERROR((VLOOKUP(M1567,'UK Freight Rate'!$B$4:$C$8,2,0)*L1567),0)</f>
        <v>0.82940389749988641</v>
      </c>
    </row>
    <row r="1568" spans="1:14" x14ac:dyDescent="0.75">
      <c r="A1568" s="72" t="s">
        <v>226</v>
      </c>
      <c r="B1568" s="69" t="s">
        <v>36</v>
      </c>
      <c r="C1568" s="69" t="s">
        <v>7552</v>
      </c>
      <c r="D1568" s="69" t="s">
        <v>38</v>
      </c>
      <c r="E1568" s="69" t="s">
        <v>53</v>
      </c>
      <c r="F1568" s="69" t="s">
        <v>7551</v>
      </c>
      <c r="G1568" s="69" t="s">
        <v>4421</v>
      </c>
      <c r="H1568" s="69" t="s">
        <v>4420</v>
      </c>
      <c r="I1568" s="69" t="s">
        <v>127</v>
      </c>
      <c r="J1568" s="69" t="s">
        <v>128</v>
      </c>
      <c r="K1568" s="70">
        <v>8</v>
      </c>
      <c r="L1568" s="70">
        <v>8</v>
      </c>
      <c r="M1568" s="71" t="str">
        <f>VLOOKUP(A1568,'Item Master'!$A:$D,4,0)</f>
        <v>RK</v>
      </c>
      <c r="N1568" s="71">
        <f>IFERROR((VLOOKUP(M1568,'UK Freight Rate'!$B$4:$C$8,2,0)*L1568),0)</f>
        <v>0.82940389749988641</v>
      </c>
    </row>
    <row r="1569" spans="1:14" x14ac:dyDescent="0.75">
      <c r="A1569" s="72" t="s">
        <v>226</v>
      </c>
      <c r="B1569" s="69" t="s">
        <v>36</v>
      </c>
      <c r="C1569" s="69" t="s">
        <v>7550</v>
      </c>
      <c r="D1569" s="69" t="s">
        <v>38</v>
      </c>
      <c r="E1569" s="69" t="s">
        <v>53</v>
      </c>
      <c r="F1569" s="69" t="s">
        <v>7549</v>
      </c>
      <c r="G1569" s="69" t="s">
        <v>7318</v>
      </c>
      <c r="H1569" s="69" t="s">
        <v>7317</v>
      </c>
      <c r="I1569" s="69" t="s">
        <v>127</v>
      </c>
      <c r="J1569" s="69" t="s">
        <v>128</v>
      </c>
      <c r="K1569" s="70">
        <v>8</v>
      </c>
      <c r="L1569" s="70">
        <v>8</v>
      </c>
      <c r="M1569" s="71" t="str">
        <f>VLOOKUP(A1569,'Item Master'!$A:$D,4,0)</f>
        <v>RK</v>
      </c>
      <c r="N1569" s="71">
        <f>IFERROR((VLOOKUP(M1569,'UK Freight Rate'!$B$4:$C$8,2,0)*L1569),0)</f>
        <v>0.82940389749988641</v>
      </c>
    </row>
    <row r="1570" spans="1:14" x14ac:dyDescent="0.75">
      <c r="A1570" s="72" t="s">
        <v>226</v>
      </c>
      <c r="B1570" s="69" t="s">
        <v>36</v>
      </c>
      <c r="C1570" s="69" t="s">
        <v>7548</v>
      </c>
      <c r="D1570" s="69" t="s">
        <v>38</v>
      </c>
      <c r="E1570" s="69" t="s">
        <v>53</v>
      </c>
      <c r="F1570" s="69" t="s">
        <v>7547</v>
      </c>
      <c r="G1570" s="69" t="s">
        <v>207</v>
      </c>
      <c r="H1570" s="69" t="s">
        <v>4706</v>
      </c>
      <c r="I1570" s="69" t="s">
        <v>127</v>
      </c>
      <c r="J1570" s="69" t="s">
        <v>128</v>
      </c>
      <c r="K1570" s="70">
        <v>48</v>
      </c>
      <c r="L1570" s="70">
        <v>48</v>
      </c>
      <c r="M1570" s="71" t="str">
        <f>VLOOKUP(A1570,'Item Master'!$A:$D,4,0)</f>
        <v>RK</v>
      </c>
      <c r="N1570" s="71">
        <f>IFERROR((VLOOKUP(M1570,'UK Freight Rate'!$B$4:$C$8,2,0)*L1570),0)</f>
        <v>4.9764233849993182</v>
      </c>
    </row>
    <row r="1571" spans="1:14" x14ac:dyDescent="0.75">
      <c r="A1571" s="72" t="s">
        <v>226</v>
      </c>
      <c r="B1571" s="69" t="s">
        <v>36</v>
      </c>
      <c r="C1571" s="69" t="s">
        <v>7546</v>
      </c>
      <c r="D1571" s="69" t="s">
        <v>38</v>
      </c>
      <c r="E1571" s="69" t="s">
        <v>53</v>
      </c>
      <c r="F1571" s="69" t="s">
        <v>7545</v>
      </c>
      <c r="G1571" s="69" t="s">
        <v>207</v>
      </c>
      <c r="H1571" s="69" t="s">
        <v>4706</v>
      </c>
      <c r="I1571" s="69" t="s">
        <v>127</v>
      </c>
      <c r="J1571" s="69" t="s">
        <v>128</v>
      </c>
      <c r="K1571" s="70">
        <v>96</v>
      </c>
      <c r="L1571" s="70">
        <v>96</v>
      </c>
      <c r="M1571" s="71" t="str">
        <f>VLOOKUP(A1571,'Item Master'!$A:$D,4,0)</f>
        <v>RK</v>
      </c>
      <c r="N1571" s="71">
        <f>IFERROR((VLOOKUP(M1571,'UK Freight Rate'!$B$4:$C$8,2,0)*L1571),0)</f>
        <v>9.9528467699986365</v>
      </c>
    </row>
    <row r="1572" spans="1:14" x14ac:dyDescent="0.75">
      <c r="A1572" s="72" t="s">
        <v>226</v>
      </c>
      <c r="B1572" s="69" t="s">
        <v>36</v>
      </c>
      <c r="C1572" s="69" t="s">
        <v>7544</v>
      </c>
      <c r="D1572" s="69" t="s">
        <v>38</v>
      </c>
      <c r="E1572" s="69" t="s">
        <v>53</v>
      </c>
      <c r="F1572" s="69" t="s">
        <v>7543</v>
      </c>
      <c r="G1572" s="69" t="s">
        <v>126</v>
      </c>
      <c r="H1572" s="69" t="s">
        <v>4640</v>
      </c>
      <c r="I1572" s="69" t="s">
        <v>127</v>
      </c>
      <c r="J1572" s="69" t="s">
        <v>128</v>
      </c>
      <c r="K1572" s="70">
        <v>40</v>
      </c>
      <c r="L1572" s="70">
        <v>40</v>
      </c>
      <c r="M1572" s="71" t="str">
        <f>VLOOKUP(A1572,'Item Master'!$A:$D,4,0)</f>
        <v>RK</v>
      </c>
      <c r="N1572" s="71">
        <f>IFERROR((VLOOKUP(M1572,'UK Freight Rate'!$B$4:$C$8,2,0)*L1572),0)</f>
        <v>4.1470194874994322</v>
      </c>
    </row>
    <row r="1573" spans="1:14" x14ac:dyDescent="0.75">
      <c r="A1573" s="72" t="s">
        <v>226</v>
      </c>
      <c r="B1573" s="69" t="s">
        <v>36</v>
      </c>
      <c r="C1573" s="69" t="s">
        <v>7987</v>
      </c>
      <c r="D1573" s="69" t="s">
        <v>38</v>
      </c>
      <c r="E1573" s="69" t="s">
        <v>53</v>
      </c>
      <c r="F1573" s="69" t="s">
        <v>7986</v>
      </c>
      <c r="G1573" s="69" t="s">
        <v>7985</v>
      </c>
      <c r="H1573" s="69" t="s">
        <v>7984</v>
      </c>
      <c r="I1573" s="69" t="s">
        <v>127</v>
      </c>
      <c r="J1573" s="69" t="s">
        <v>128</v>
      </c>
      <c r="K1573" s="70">
        <v>53760</v>
      </c>
      <c r="L1573" s="70">
        <v>53760</v>
      </c>
      <c r="M1573" s="71" t="str">
        <f>VLOOKUP(A1573,'Item Master'!$A:$D,4,0)</f>
        <v>RK</v>
      </c>
      <c r="N1573" s="71">
        <f>IFERROR((VLOOKUP(M1573,'UK Freight Rate'!$B$4:$C$8,2,0)*L1573),0)</f>
        <v>5573.5941911992368</v>
      </c>
    </row>
    <row r="1574" spans="1:14" x14ac:dyDescent="0.75">
      <c r="A1574" s="72" t="s">
        <v>226</v>
      </c>
      <c r="B1574" s="69" t="s">
        <v>36</v>
      </c>
      <c r="C1574" s="69" t="s">
        <v>7538</v>
      </c>
      <c r="D1574" s="69" t="s">
        <v>38</v>
      </c>
      <c r="E1574" s="69" t="s">
        <v>53</v>
      </c>
      <c r="F1574" s="69" t="s">
        <v>7537</v>
      </c>
      <c r="G1574" s="69" t="s">
        <v>7536</v>
      </c>
      <c r="H1574" s="69" t="s">
        <v>7535</v>
      </c>
      <c r="I1574" s="69" t="s">
        <v>127</v>
      </c>
      <c r="J1574" s="69" t="s">
        <v>128</v>
      </c>
      <c r="K1574" s="70">
        <v>16</v>
      </c>
      <c r="L1574" s="70">
        <v>16</v>
      </c>
      <c r="M1574" s="71" t="str">
        <f>VLOOKUP(A1574,'Item Master'!$A:$D,4,0)</f>
        <v>RK</v>
      </c>
      <c r="N1574" s="71">
        <f>IFERROR((VLOOKUP(M1574,'UK Freight Rate'!$B$4:$C$8,2,0)*L1574),0)</f>
        <v>1.6588077949997728</v>
      </c>
    </row>
    <row r="1575" spans="1:14" x14ac:dyDescent="0.75">
      <c r="A1575" s="72" t="s">
        <v>226</v>
      </c>
      <c r="B1575" s="69" t="s">
        <v>36</v>
      </c>
      <c r="C1575" s="69" t="s">
        <v>7534</v>
      </c>
      <c r="D1575" s="69" t="s">
        <v>38</v>
      </c>
      <c r="E1575" s="69" t="s">
        <v>53</v>
      </c>
      <c r="F1575" s="69" t="s">
        <v>7533</v>
      </c>
      <c r="G1575" s="69" t="s">
        <v>6894</v>
      </c>
      <c r="H1575" s="69" t="s">
        <v>6893</v>
      </c>
      <c r="I1575" s="69" t="s">
        <v>127</v>
      </c>
      <c r="J1575" s="69" t="s">
        <v>128</v>
      </c>
      <c r="K1575" s="70">
        <v>8</v>
      </c>
      <c r="L1575" s="70">
        <v>8</v>
      </c>
      <c r="M1575" s="71" t="str">
        <f>VLOOKUP(A1575,'Item Master'!$A:$D,4,0)</f>
        <v>RK</v>
      </c>
      <c r="N1575" s="71">
        <f>IFERROR((VLOOKUP(M1575,'UK Freight Rate'!$B$4:$C$8,2,0)*L1575),0)</f>
        <v>0.82940389749988641</v>
      </c>
    </row>
    <row r="1576" spans="1:14" x14ac:dyDescent="0.75">
      <c r="A1576" s="72" t="s">
        <v>226</v>
      </c>
      <c r="B1576" s="69" t="s">
        <v>36</v>
      </c>
      <c r="C1576" s="69" t="s">
        <v>8095</v>
      </c>
      <c r="D1576" s="69" t="s">
        <v>38</v>
      </c>
      <c r="E1576" s="69" t="s">
        <v>53</v>
      </c>
      <c r="F1576" s="69" t="s">
        <v>8094</v>
      </c>
      <c r="G1576" s="69" t="s">
        <v>7242</v>
      </c>
      <c r="H1576" s="69" t="s">
        <v>7241</v>
      </c>
      <c r="I1576" s="69" t="s">
        <v>127</v>
      </c>
      <c r="J1576" s="69" t="s">
        <v>128</v>
      </c>
      <c r="K1576" s="70">
        <v>8</v>
      </c>
      <c r="L1576" s="70">
        <v>8</v>
      </c>
      <c r="M1576" s="71" t="str">
        <f>VLOOKUP(A1576,'Item Master'!$A:$D,4,0)</f>
        <v>RK</v>
      </c>
      <c r="N1576" s="71">
        <f>IFERROR((VLOOKUP(M1576,'UK Freight Rate'!$B$4:$C$8,2,0)*L1576),0)</f>
        <v>0.82940389749988641</v>
      </c>
    </row>
    <row r="1577" spans="1:14" x14ac:dyDescent="0.75">
      <c r="A1577" s="72" t="s">
        <v>226</v>
      </c>
      <c r="B1577" s="69" t="s">
        <v>36</v>
      </c>
      <c r="C1577" s="69" t="s">
        <v>7532</v>
      </c>
      <c r="D1577" s="69" t="s">
        <v>38</v>
      </c>
      <c r="E1577" s="69" t="s">
        <v>53</v>
      </c>
      <c r="F1577" s="69" t="s">
        <v>7531</v>
      </c>
      <c r="G1577" s="69" t="s">
        <v>220</v>
      </c>
      <c r="H1577" s="69" t="s">
        <v>221</v>
      </c>
      <c r="I1577" s="69" t="s">
        <v>127</v>
      </c>
      <c r="J1577" s="69" t="s">
        <v>128</v>
      </c>
      <c r="K1577" s="70">
        <v>8</v>
      </c>
      <c r="L1577" s="70">
        <v>8</v>
      </c>
      <c r="M1577" s="71" t="str">
        <f>VLOOKUP(A1577,'Item Master'!$A:$D,4,0)</f>
        <v>RK</v>
      </c>
      <c r="N1577" s="71">
        <f>IFERROR((VLOOKUP(M1577,'UK Freight Rate'!$B$4:$C$8,2,0)*L1577),0)</f>
        <v>0.82940389749988641</v>
      </c>
    </row>
    <row r="1578" spans="1:14" x14ac:dyDescent="0.75">
      <c r="A1578" s="72" t="s">
        <v>226</v>
      </c>
      <c r="B1578" s="69" t="s">
        <v>36</v>
      </c>
      <c r="C1578" s="69" t="s">
        <v>7530</v>
      </c>
      <c r="D1578" s="69" t="s">
        <v>38</v>
      </c>
      <c r="E1578" s="69" t="s">
        <v>53</v>
      </c>
      <c r="F1578" s="69" t="s">
        <v>7529</v>
      </c>
      <c r="G1578" s="69" t="s">
        <v>4648</v>
      </c>
      <c r="H1578" s="69" t="s">
        <v>4647</v>
      </c>
      <c r="I1578" s="69" t="s">
        <v>127</v>
      </c>
      <c r="J1578" s="69" t="s">
        <v>128</v>
      </c>
      <c r="K1578" s="70">
        <v>64</v>
      </c>
      <c r="L1578" s="70">
        <v>64</v>
      </c>
      <c r="M1578" s="71" t="str">
        <f>VLOOKUP(A1578,'Item Master'!$A:$D,4,0)</f>
        <v>RK</v>
      </c>
      <c r="N1578" s="71">
        <f>IFERROR((VLOOKUP(M1578,'UK Freight Rate'!$B$4:$C$8,2,0)*L1578),0)</f>
        <v>6.6352311799990913</v>
      </c>
    </row>
    <row r="1579" spans="1:14" x14ac:dyDescent="0.75">
      <c r="A1579" s="72" t="s">
        <v>226</v>
      </c>
      <c r="B1579" s="69" t="s">
        <v>36</v>
      </c>
      <c r="C1579" s="69" t="s">
        <v>7528</v>
      </c>
      <c r="D1579" s="69" t="s">
        <v>38</v>
      </c>
      <c r="E1579" s="69" t="s">
        <v>53</v>
      </c>
      <c r="F1579" s="69" t="s">
        <v>7527</v>
      </c>
      <c r="G1579" s="69" t="s">
        <v>4778</v>
      </c>
      <c r="H1579" s="69" t="s">
        <v>4777</v>
      </c>
      <c r="I1579" s="69" t="s">
        <v>127</v>
      </c>
      <c r="J1579" s="69" t="s">
        <v>128</v>
      </c>
      <c r="K1579" s="70">
        <v>8</v>
      </c>
      <c r="L1579" s="70">
        <v>8</v>
      </c>
      <c r="M1579" s="71" t="str">
        <f>VLOOKUP(A1579,'Item Master'!$A:$D,4,0)</f>
        <v>RK</v>
      </c>
      <c r="N1579" s="71">
        <f>IFERROR((VLOOKUP(M1579,'UK Freight Rate'!$B$4:$C$8,2,0)*L1579),0)</f>
        <v>0.82940389749988641</v>
      </c>
    </row>
    <row r="1580" spans="1:14" x14ac:dyDescent="0.75">
      <c r="A1580" s="72" t="s">
        <v>226</v>
      </c>
      <c r="B1580" s="69" t="s">
        <v>36</v>
      </c>
      <c r="C1580" s="69" t="s">
        <v>7526</v>
      </c>
      <c r="D1580" s="69" t="s">
        <v>38</v>
      </c>
      <c r="E1580" s="69" t="s">
        <v>53</v>
      </c>
      <c r="F1580" s="69" t="s">
        <v>7525</v>
      </c>
      <c r="G1580" s="69" t="s">
        <v>4437</v>
      </c>
      <c r="H1580" s="69" t="s">
        <v>4436</v>
      </c>
      <c r="I1580" s="69" t="s">
        <v>127</v>
      </c>
      <c r="J1580" s="69" t="s">
        <v>128</v>
      </c>
      <c r="K1580" s="70">
        <v>24</v>
      </c>
      <c r="L1580" s="70">
        <v>24</v>
      </c>
      <c r="M1580" s="71" t="str">
        <f>VLOOKUP(A1580,'Item Master'!$A:$D,4,0)</f>
        <v>RK</v>
      </c>
      <c r="N1580" s="71">
        <f>IFERROR((VLOOKUP(M1580,'UK Freight Rate'!$B$4:$C$8,2,0)*L1580),0)</f>
        <v>2.4882116924996591</v>
      </c>
    </row>
    <row r="1581" spans="1:14" x14ac:dyDescent="0.75">
      <c r="A1581" s="72" t="s">
        <v>226</v>
      </c>
      <c r="B1581" s="69" t="s">
        <v>36</v>
      </c>
      <c r="C1581" s="69" t="s">
        <v>8093</v>
      </c>
      <c r="D1581" s="69" t="s">
        <v>38</v>
      </c>
      <c r="E1581" s="69" t="s">
        <v>53</v>
      </c>
      <c r="F1581" s="69" t="s">
        <v>8092</v>
      </c>
      <c r="G1581" s="69" t="s">
        <v>7434</v>
      </c>
      <c r="H1581" s="69" t="s">
        <v>7433</v>
      </c>
      <c r="I1581" s="69" t="s">
        <v>127</v>
      </c>
      <c r="J1581" s="69" t="s">
        <v>128</v>
      </c>
      <c r="K1581" s="70">
        <v>8</v>
      </c>
      <c r="L1581" s="70">
        <v>8</v>
      </c>
      <c r="M1581" s="71" t="str">
        <f>VLOOKUP(A1581,'Item Master'!$A:$D,4,0)</f>
        <v>RK</v>
      </c>
      <c r="N1581" s="71">
        <f>IFERROR((VLOOKUP(M1581,'UK Freight Rate'!$B$4:$C$8,2,0)*L1581),0)</f>
        <v>0.82940389749988641</v>
      </c>
    </row>
    <row r="1582" spans="1:14" x14ac:dyDescent="0.75">
      <c r="A1582" s="72" t="s">
        <v>226</v>
      </c>
      <c r="B1582" s="69" t="s">
        <v>36</v>
      </c>
      <c r="C1582" s="69" t="s">
        <v>7524</v>
      </c>
      <c r="D1582" s="69" t="s">
        <v>38</v>
      </c>
      <c r="E1582" s="69" t="s">
        <v>53</v>
      </c>
      <c r="F1582" s="69" t="s">
        <v>7523</v>
      </c>
      <c r="G1582" s="69" t="s">
        <v>4734</v>
      </c>
      <c r="H1582" s="69" t="s">
        <v>4733</v>
      </c>
      <c r="I1582" s="69" t="s">
        <v>127</v>
      </c>
      <c r="J1582" s="69" t="s">
        <v>128</v>
      </c>
      <c r="K1582" s="70">
        <v>8</v>
      </c>
      <c r="L1582" s="70">
        <v>8</v>
      </c>
      <c r="M1582" s="71" t="str">
        <f>VLOOKUP(A1582,'Item Master'!$A:$D,4,0)</f>
        <v>RK</v>
      </c>
      <c r="N1582" s="71">
        <f>IFERROR((VLOOKUP(M1582,'UK Freight Rate'!$B$4:$C$8,2,0)*L1582),0)</f>
        <v>0.82940389749988641</v>
      </c>
    </row>
    <row r="1583" spans="1:14" x14ac:dyDescent="0.75">
      <c r="A1583" s="72" t="s">
        <v>226</v>
      </c>
      <c r="B1583" s="69" t="s">
        <v>36</v>
      </c>
      <c r="C1583" s="69" t="s">
        <v>7522</v>
      </c>
      <c r="D1583" s="69" t="s">
        <v>38</v>
      </c>
      <c r="E1583" s="69" t="s">
        <v>53</v>
      </c>
      <c r="F1583" s="69" t="s">
        <v>7521</v>
      </c>
      <c r="G1583" s="69" t="s">
        <v>179</v>
      </c>
      <c r="H1583" s="69" t="s">
        <v>180</v>
      </c>
      <c r="I1583" s="69" t="s">
        <v>127</v>
      </c>
      <c r="J1583" s="69" t="s">
        <v>128</v>
      </c>
      <c r="K1583" s="70">
        <v>32</v>
      </c>
      <c r="L1583" s="70">
        <v>32</v>
      </c>
      <c r="M1583" s="71" t="str">
        <f>VLOOKUP(A1583,'Item Master'!$A:$D,4,0)</f>
        <v>RK</v>
      </c>
      <c r="N1583" s="71">
        <f>IFERROR((VLOOKUP(M1583,'UK Freight Rate'!$B$4:$C$8,2,0)*L1583),0)</f>
        <v>3.3176155899995456</v>
      </c>
    </row>
    <row r="1584" spans="1:14" x14ac:dyDescent="0.75">
      <c r="A1584" s="72" t="s">
        <v>226</v>
      </c>
      <c r="B1584" s="69" t="s">
        <v>36</v>
      </c>
      <c r="C1584" s="69" t="s">
        <v>7518</v>
      </c>
      <c r="D1584" s="69" t="s">
        <v>38</v>
      </c>
      <c r="E1584" s="69" t="s">
        <v>53</v>
      </c>
      <c r="F1584" s="69" t="s">
        <v>7517</v>
      </c>
      <c r="G1584" s="69" t="s">
        <v>129</v>
      </c>
      <c r="H1584" s="69" t="s">
        <v>130</v>
      </c>
      <c r="I1584" s="69" t="s">
        <v>127</v>
      </c>
      <c r="J1584" s="69" t="s">
        <v>128</v>
      </c>
      <c r="K1584" s="70">
        <v>192</v>
      </c>
      <c r="L1584" s="70">
        <v>192</v>
      </c>
      <c r="M1584" s="71" t="str">
        <f>VLOOKUP(A1584,'Item Master'!$A:$D,4,0)</f>
        <v>RK</v>
      </c>
      <c r="N1584" s="71">
        <f>IFERROR((VLOOKUP(M1584,'UK Freight Rate'!$B$4:$C$8,2,0)*L1584),0)</f>
        <v>19.905693539997273</v>
      </c>
    </row>
    <row r="1585" spans="1:14" x14ac:dyDescent="0.75">
      <c r="A1585" s="72" t="s">
        <v>226</v>
      </c>
      <c r="B1585" s="69" t="s">
        <v>36</v>
      </c>
      <c r="C1585" s="69" t="s">
        <v>7516</v>
      </c>
      <c r="D1585" s="69" t="s">
        <v>38</v>
      </c>
      <c r="E1585" s="69" t="s">
        <v>53</v>
      </c>
      <c r="F1585" s="69" t="s">
        <v>7515</v>
      </c>
      <c r="G1585" s="69" t="s">
        <v>147</v>
      </c>
      <c r="H1585" s="69" t="s">
        <v>148</v>
      </c>
      <c r="I1585" s="69" t="s">
        <v>127</v>
      </c>
      <c r="J1585" s="69" t="s">
        <v>128</v>
      </c>
      <c r="K1585" s="70">
        <v>864</v>
      </c>
      <c r="L1585" s="70">
        <v>864</v>
      </c>
      <c r="M1585" s="71" t="str">
        <f>VLOOKUP(A1585,'Item Master'!$A:$D,4,0)</f>
        <v>RK</v>
      </c>
      <c r="N1585" s="71">
        <f>IFERROR((VLOOKUP(M1585,'UK Freight Rate'!$B$4:$C$8,2,0)*L1585),0)</f>
        <v>89.575620929987736</v>
      </c>
    </row>
    <row r="1586" spans="1:14" x14ac:dyDescent="0.75">
      <c r="A1586" s="72" t="s">
        <v>226</v>
      </c>
      <c r="B1586" s="69" t="s">
        <v>36</v>
      </c>
      <c r="C1586" s="69" t="s">
        <v>7514</v>
      </c>
      <c r="D1586" s="69" t="s">
        <v>38</v>
      </c>
      <c r="E1586" s="69" t="s">
        <v>53</v>
      </c>
      <c r="F1586" s="69" t="s">
        <v>7513</v>
      </c>
      <c r="G1586" s="69" t="s">
        <v>143</v>
      </c>
      <c r="H1586" s="69" t="s">
        <v>144</v>
      </c>
      <c r="I1586" s="69" t="s">
        <v>127</v>
      </c>
      <c r="J1586" s="69" t="s">
        <v>128</v>
      </c>
      <c r="K1586" s="70">
        <v>48</v>
      </c>
      <c r="L1586" s="70">
        <v>48</v>
      </c>
      <c r="M1586" s="71" t="str">
        <f>VLOOKUP(A1586,'Item Master'!$A:$D,4,0)</f>
        <v>RK</v>
      </c>
      <c r="N1586" s="71">
        <f>IFERROR((VLOOKUP(M1586,'UK Freight Rate'!$B$4:$C$8,2,0)*L1586),0)</f>
        <v>4.9764233849993182</v>
      </c>
    </row>
    <row r="1587" spans="1:14" x14ac:dyDescent="0.75">
      <c r="A1587" s="72" t="s">
        <v>226</v>
      </c>
      <c r="B1587" s="69" t="s">
        <v>36</v>
      </c>
      <c r="C1587" s="69" t="s">
        <v>7512</v>
      </c>
      <c r="D1587" s="69" t="s">
        <v>38</v>
      </c>
      <c r="E1587" s="69" t="s">
        <v>53</v>
      </c>
      <c r="F1587" s="69" t="s">
        <v>7511</v>
      </c>
      <c r="G1587" s="69" t="s">
        <v>159</v>
      </c>
      <c r="H1587" s="69" t="s">
        <v>160</v>
      </c>
      <c r="I1587" s="69" t="s">
        <v>127</v>
      </c>
      <c r="J1587" s="69" t="s">
        <v>128</v>
      </c>
      <c r="K1587" s="70">
        <v>24</v>
      </c>
      <c r="L1587" s="70">
        <v>24</v>
      </c>
      <c r="M1587" s="71" t="str">
        <f>VLOOKUP(A1587,'Item Master'!$A:$D,4,0)</f>
        <v>RK</v>
      </c>
      <c r="N1587" s="71">
        <f>IFERROR((VLOOKUP(M1587,'UK Freight Rate'!$B$4:$C$8,2,0)*L1587),0)</f>
        <v>2.4882116924996591</v>
      </c>
    </row>
    <row r="1588" spans="1:14" x14ac:dyDescent="0.75">
      <c r="A1588" s="72" t="s">
        <v>226</v>
      </c>
      <c r="B1588" s="69" t="s">
        <v>36</v>
      </c>
      <c r="C1588" s="69" t="s">
        <v>7510</v>
      </c>
      <c r="D1588" s="69" t="s">
        <v>38</v>
      </c>
      <c r="E1588" s="69" t="s">
        <v>53</v>
      </c>
      <c r="F1588" s="69" t="s">
        <v>7509</v>
      </c>
      <c r="G1588" s="69" t="s">
        <v>126</v>
      </c>
      <c r="H1588" s="69" t="s">
        <v>4640</v>
      </c>
      <c r="I1588" s="69" t="s">
        <v>127</v>
      </c>
      <c r="J1588" s="69" t="s">
        <v>128</v>
      </c>
      <c r="K1588" s="70">
        <v>24</v>
      </c>
      <c r="L1588" s="70">
        <v>24</v>
      </c>
      <c r="M1588" s="71" t="str">
        <f>VLOOKUP(A1588,'Item Master'!$A:$D,4,0)</f>
        <v>RK</v>
      </c>
      <c r="N1588" s="71">
        <f>IFERROR((VLOOKUP(M1588,'UK Freight Rate'!$B$4:$C$8,2,0)*L1588),0)</f>
        <v>2.4882116924996591</v>
      </c>
    </row>
    <row r="1589" spans="1:14" x14ac:dyDescent="0.75">
      <c r="A1589" s="72" t="s">
        <v>226</v>
      </c>
      <c r="B1589" s="69" t="s">
        <v>36</v>
      </c>
      <c r="C1589" s="69" t="s">
        <v>7508</v>
      </c>
      <c r="D1589" s="69" t="s">
        <v>38</v>
      </c>
      <c r="E1589" s="69" t="s">
        <v>53</v>
      </c>
      <c r="F1589" s="69" t="s">
        <v>7507</v>
      </c>
      <c r="G1589" s="69" t="s">
        <v>126</v>
      </c>
      <c r="H1589" s="69" t="s">
        <v>4640</v>
      </c>
      <c r="I1589" s="69" t="s">
        <v>127</v>
      </c>
      <c r="J1589" s="69" t="s">
        <v>128</v>
      </c>
      <c r="K1589" s="70">
        <v>40</v>
      </c>
      <c r="L1589" s="70">
        <v>40</v>
      </c>
      <c r="M1589" s="71" t="str">
        <f>VLOOKUP(A1589,'Item Master'!$A:$D,4,0)</f>
        <v>RK</v>
      </c>
      <c r="N1589" s="71">
        <f>IFERROR((VLOOKUP(M1589,'UK Freight Rate'!$B$4:$C$8,2,0)*L1589),0)</f>
        <v>4.1470194874994322</v>
      </c>
    </row>
    <row r="1590" spans="1:14" x14ac:dyDescent="0.75">
      <c r="A1590" s="72" t="s">
        <v>226</v>
      </c>
      <c r="B1590" s="69" t="s">
        <v>36</v>
      </c>
      <c r="C1590" s="69" t="s">
        <v>8049</v>
      </c>
      <c r="D1590" s="69" t="s">
        <v>38</v>
      </c>
      <c r="E1590" s="69" t="s">
        <v>53</v>
      </c>
      <c r="F1590" s="69" t="s">
        <v>8048</v>
      </c>
      <c r="G1590" s="69" t="s">
        <v>205</v>
      </c>
      <c r="H1590" s="69" t="s">
        <v>206</v>
      </c>
      <c r="I1590" s="69" t="s">
        <v>127</v>
      </c>
      <c r="J1590" s="69" t="s">
        <v>128</v>
      </c>
      <c r="K1590" s="70">
        <v>200</v>
      </c>
      <c r="L1590" s="70">
        <v>200</v>
      </c>
      <c r="M1590" s="71" t="str">
        <f>VLOOKUP(A1590,'Item Master'!$A:$D,4,0)</f>
        <v>RK</v>
      </c>
      <c r="N1590" s="71">
        <f>IFERROR((VLOOKUP(M1590,'UK Freight Rate'!$B$4:$C$8,2,0)*L1590),0)</f>
        <v>20.73509743749716</v>
      </c>
    </row>
    <row r="1591" spans="1:14" x14ac:dyDescent="0.75">
      <c r="A1591" s="72" t="s">
        <v>226</v>
      </c>
      <c r="B1591" s="69" t="s">
        <v>36</v>
      </c>
      <c r="C1591" s="69" t="s">
        <v>7506</v>
      </c>
      <c r="D1591" s="69" t="s">
        <v>38</v>
      </c>
      <c r="E1591" s="69" t="s">
        <v>53</v>
      </c>
      <c r="F1591" s="69" t="s">
        <v>7505</v>
      </c>
      <c r="G1591" s="69" t="s">
        <v>165</v>
      </c>
      <c r="H1591" s="69" t="s">
        <v>166</v>
      </c>
      <c r="I1591" s="69" t="s">
        <v>127</v>
      </c>
      <c r="J1591" s="69" t="s">
        <v>128</v>
      </c>
      <c r="K1591" s="70">
        <v>24</v>
      </c>
      <c r="L1591" s="70">
        <v>24</v>
      </c>
      <c r="M1591" s="71" t="str">
        <f>VLOOKUP(A1591,'Item Master'!$A:$D,4,0)</f>
        <v>RK</v>
      </c>
      <c r="N1591" s="71">
        <f>IFERROR((VLOOKUP(M1591,'UK Freight Rate'!$B$4:$C$8,2,0)*L1591),0)</f>
        <v>2.4882116924996591</v>
      </c>
    </row>
    <row r="1592" spans="1:14" x14ac:dyDescent="0.75">
      <c r="A1592" s="72" t="s">
        <v>226</v>
      </c>
      <c r="B1592" s="69" t="s">
        <v>36</v>
      </c>
      <c r="C1592" s="69" t="s">
        <v>7504</v>
      </c>
      <c r="D1592" s="69" t="s">
        <v>38</v>
      </c>
      <c r="E1592" s="69" t="s">
        <v>53</v>
      </c>
      <c r="F1592" s="69" t="s">
        <v>7503</v>
      </c>
      <c r="G1592" s="69" t="s">
        <v>153</v>
      </c>
      <c r="H1592" s="69" t="s">
        <v>154</v>
      </c>
      <c r="I1592" s="69" t="s">
        <v>127</v>
      </c>
      <c r="J1592" s="69" t="s">
        <v>128</v>
      </c>
      <c r="K1592" s="70">
        <v>32</v>
      </c>
      <c r="L1592" s="70">
        <v>32</v>
      </c>
      <c r="M1592" s="71" t="str">
        <f>VLOOKUP(A1592,'Item Master'!$A:$D,4,0)</f>
        <v>RK</v>
      </c>
      <c r="N1592" s="71">
        <f>IFERROR((VLOOKUP(M1592,'UK Freight Rate'!$B$4:$C$8,2,0)*L1592),0)</f>
        <v>3.3176155899995456</v>
      </c>
    </row>
    <row r="1593" spans="1:14" x14ac:dyDescent="0.75">
      <c r="A1593" s="72" t="s">
        <v>226</v>
      </c>
      <c r="B1593" s="69" t="s">
        <v>36</v>
      </c>
      <c r="C1593" s="69" t="s">
        <v>7502</v>
      </c>
      <c r="D1593" s="69" t="s">
        <v>38</v>
      </c>
      <c r="E1593" s="69" t="s">
        <v>53</v>
      </c>
      <c r="F1593" s="69" t="s">
        <v>7501</v>
      </c>
      <c r="G1593" s="69" t="s">
        <v>4852</v>
      </c>
      <c r="H1593" s="69" t="s">
        <v>4851</v>
      </c>
      <c r="I1593" s="69" t="s">
        <v>127</v>
      </c>
      <c r="J1593" s="69" t="s">
        <v>128</v>
      </c>
      <c r="K1593" s="70">
        <v>16</v>
      </c>
      <c r="L1593" s="70">
        <v>16</v>
      </c>
      <c r="M1593" s="71" t="str">
        <f>VLOOKUP(A1593,'Item Master'!$A:$D,4,0)</f>
        <v>RK</v>
      </c>
      <c r="N1593" s="71">
        <f>IFERROR((VLOOKUP(M1593,'UK Freight Rate'!$B$4:$C$8,2,0)*L1593),0)</f>
        <v>1.6588077949997728</v>
      </c>
    </row>
    <row r="1594" spans="1:14" x14ac:dyDescent="0.75">
      <c r="A1594" s="72" t="s">
        <v>226</v>
      </c>
      <c r="B1594" s="69" t="s">
        <v>36</v>
      </c>
      <c r="C1594" s="69" t="s">
        <v>7500</v>
      </c>
      <c r="D1594" s="69" t="s">
        <v>38</v>
      </c>
      <c r="E1594" s="69" t="s">
        <v>53</v>
      </c>
      <c r="F1594" s="69" t="s">
        <v>7499</v>
      </c>
      <c r="G1594" s="69" t="s">
        <v>6898</v>
      </c>
      <c r="H1594" s="69" t="s">
        <v>6897</v>
      </c>
      <c r="I1594" s="69" t="s">
        <v>127</v>
      </c>
      <c r="J1594" s="69" t="s">
        <v>128</v>
      </c>
      <c r="K1594" s="70">
        <v>8</v>
      </c>
      <c r="L1594" s="70">
        <v>8</v>
      </c>
      <c r="M1594" s="71" t="str">
        <f>VLOOKUP(A1594,'Item Master'!$A:$D,4,0)</f>
        <v>RK</v>
      </c>
      <c r="N1594" s="71">
        <f>IFERROR((VLOOKUP(M1594,'UK Freight Rate'!$B$4:$C$8,2,0)*L1594),0)</f>
        <v>0.82940389749988641</v>
      </c>
    </row>
    <row r="1595" spans="1:14" x14ac:dyDescent="0.75">
      <c r="A1595" s="72" t="s">
        <v>226</v>
      </c>
      <c r="B1595" s="69" t="s">
        <v>36</v>
      </c>
      <c r="C1595" s="69" t="s">
        <v>7498</v>
      </c>
      <c r="D1595" s="69" t="s">
        <v>38</v>
      </c>
      <c r="E1595" s="69" t="s">
        <v>53</v>
      </c>
      <c r="F1595" s="69" t="s">
        <v>7497</v>
      </c>
      <c r="G1595" s="69" t="s">
        <v>4425</v>
      </c>
      <c r="H1595" s="69" t="s">
        <v>4424</v>
      </c>
      <c r="I1595" s="69" t="s">
        <v>127</v>
      </c>
      <c r="J1595" s="69" t="s">
        <v>128</v>
      </c>
      <c r="K1595" s="70">
        <v>8</v>
      </c>
      <c r="L1595" s="70">
        <v>8</v>
      </c>
      <c r="M1595" s="71" t="str">
        <f>VLOOKUP(A1595,'Item Master'!$A:$D,4,0)</f>
        <v>RK</v>
      </c>
      <c r="N1595" s="71">
        <f>IFERROR((VLOOKUP(M1595,'UK Freight Rate'!$B$4:$C$8,2,0)*L1595),0)</f>
        <v>0.82940389749988641</v>
      </c>
    </row>
    <row r="1596" spans="1:14" x14ac:dyDescent="0.75">
      <c r="A1596" s="72" t="s">
        <v>226</v>
      </c>
      <c r="B1596" s="69" t="s">
        <v>36</v>
      </c>
      <c r="C1596" s="69" t="s">
        <v>7983</v>
      </c>
      <c r="D1596" s="69" t="s">
        <v>38</v>
      </c>
      <c r="E1596" s="69" t="s">
        <v>53</v>
      </c>
      <c r="F1596" s="69" t="s">
        <v>7982</v>
      </c>
      <c r="G1596" s="69" t="s">
        <v>4475</v>
      </c>
      <c r="H1596" s="69" t="s">
        <v>4474</v>
      </c>
      <c r="I1596" s="69" t="s">
        <v>127</v>
      </c>
      <c r="J1596" s="69" t="s">
        <v>128</v>
      </c>
      <c r="K1596" s="70">
        <v>16</v>
      </c>
      <c r="L1596" s="70">
        <v>16</v>
      </c>
      <c r="M1596" s="71" t="str">
        <f>VLOOKUP(A1596,'Item Master'!$A:$D,4,0)</f>
        <v>RK</v>
      </c>
      <c r="N1596" s="71">
        <f>IFERROR((VLOOKUP(M1596,'UK Freight Rate'!$B$4:$C$8,2,0)*L1596),0)</f>
        <v>1.6588077949997728</v>
      </c>
    </row>
    <row r="1597" spans="1:14" x14ac:dyDescent="0.75">
      <c r="A1597" s="72" t="s">
        <v>226</v>
      </c>
      <c r="B1597" s="69" t="s">
        <v>36</v>
      </c>
      <c r="C1597" s="69" t="s">
        <v>7496</v>
      </c>
      <c r="D1597" s="69" t="s">
        <v>38</v>
      </c>
      <c r="E1597" s="69" t="s">
        <v>53</v>
      </c>
      <c r="F1597" s="69" t="s">
        <v>7495</v>
      </c>
      <c r="G1597" s="69" t="s">
        <v>7364</v>
      </c>
      <c r="H1597" s="69" t="s">
        <v>7363</v>
      </c>
      <c r="I1597" s="69" t="s">
        <v>127</v>
      </c>
      <c r="J1597" s="69" t="s">
        <v>128</v>
      </c>
      <c r="K1597" s="70">
        <v>32</v>
      </c>
      <c r="L1597" s="70">
        <v>32</v>
      </c>
      <c r="M1597" s="71" t="str">
        <f>VLOOKUP(A1597,'Item Master'!$A:$D,4,0)</f>
        <v>RK</v>
      </c>
      <c r="N1597" s="71">
        <f>IFERROR((VLOOKUP(M1597,'UK Freight Rate'!$B$4:$C$8,2,0)*L1597),0)</f>
        <v>3.3176155899995456</v>
      </c>
    </row>
    <row r="1598" spans="1:14" x14ac:dyDescent="0.75">
      <c r="A1598" s="72" t="s">
        <v>226</v>
      </c>
      <c r="B1598" s="69" t="s">
        <v>36</v>
      </c>
      <c r="C1598" s="69" t="s">
        <v>7494</v>
      </c>
      <c r="D1598" s="69" t="s">
        <v>38</v>
      </c>
      <c r="E1598" s="69" t="s">
        <v>53</v>
      </c>
      <c r="F1598" s="69" t="s">
        <v>7493</v>
      </c>
      <c r="G1598" s="69" t="s">
        <v>4459</v>
      </c>
      <c r="H1598" s="69" t="s">
        <v>4458</v>
      </c>
      <c r="I1598" s="69" t="s">
        <v>127</v>
      </c>
      <c r="J1598" s="69" t="s">
        <v>128</v>
      </c>
      <c r="K1598" s="70">
        <v>8</v>
      </c>
      <c r="L1598" s="70">
        <v>8</v>
      </c>
      <c r="M1598" s="71" t="str">
        <f>VLOOKUP(A1598,'Item Master'!$A:$D,4,0)</f>
        <v>RK</v>
      </c>
      <c r="N1598" s="71">
        <f>IFERROR((VLOOKUP(M1598,'UK Freight Rate'!$B$4:$C$8,2,0)*L1598),0)</f>
        <v>0.82940389749988641</v>
      </c>
    </row>
    <row r="1599" spans="1:14" x14ac:dyDescent="0.75">
      <c r="A1599" s="72" t="s">
        <v>226</v>
      </c>
      <c r="B1599" s="69" t="s">
        <v>36</v>
      </c>
      <c r="C1599" s="69" t="s">
        <v>7492</v>
      </c>
      <c r="D1599" s="69" t="s">
        <v>38</v>
      </c>
      <c r="E1599" s="69" t="s">
        <v>53</v>
      </c>
      <c r="F1599" s="69" t="s">
        <v>7491</v>
      </c>
      <c r="G1599" s="69" t="s">
        <v>7490</v>
      </c>
      <c r="H1599" s="69" t="s">
        <v>7489</v>
      </c>
      <c r="I1599" s="69" t="s">
        <v>127</v>
      </c>
      <c r="J1599" s="69" t="s">
        <v>128</v>
      </c>
      <c r="K1599" s="70">
        <v>16</v>
      </c>
      <c r="L1599" s="70">
        <v>16</v>
      </c>
      <c r="M1599" s="71" t="str">
        <f>VLOOKUP(A1599,'Item Master'!$A:$D,4,0)</f>
        <v>RK</v>
      </c>
      <c r="N1599" s="71">
        <f>IFERROR((VLOOKUP(M1599,'UK Freight Rate'!$B$4:$C$8,2,0)*L1599),0)</f>
        <v>1.6588077949997728</v>
      </c>
    </row>
    <row r="1600" spans="1:14" x14ac:dyDescent="0.75">
      <c r="A1600" s="72" t="s">
        <v>226</v>
      </c>
      <c r="B1600" s="69" t="s">
        <v>36</v>
      </c>
      <c r="C1600" s="69" t="s">
        <v>7488</v>
      </c>
      <c r="D1600" s="69" t="s">
        <v>38</v>
      </c>
      <c r="E1600" s="69" t="s">
        <v>53</v>
      </c>
      <c r="F1600" s="69" t="s">
        <v>7487</v>
      </c>
      <c r="G1600" s="69" t="s">
        <v>6902</v>
      </c>
      <c r="H1600" s="69" t="s">
        <v>6901</v>
      </c>
      <c r="I1600" s="69" t="s">
        <v>127</v>
      </c>
      <c r="J1600" s="69" t="s">
        <v>128</v>
      </c>
      <c r="K1600" s="70">
        <v>8</v>
      </c>
      <c r="L1600" s="70">
        <v>8</v>
      </c>
      <c r="M1600" s="71" t="str">
        <f>VLOOKUP(A1600,'Item Master'!$A:$D,4,0)</f>
        <v>RK</v>
      </c>
      <c r="N1600" s="71">
        <f>IFERROR((VLOOKUP(M1600,'UK Freight Rate'!$B$4:$C$8,2,0)*L1600),0)</f>
        <v>0.82940389749988641</v>
      </c>
    </row>
    <row r="1601" spans="1:14" x14ac:dyDescent="0.75">
      <c r="A1601" s="72" t="s">
        <v>226</v>
      </c>
      <c r="B1601" s="69" t="s">
        <v>36</v>
      </c>
      <c r="C1601" s="69" t="s">
        <v>8047</v>
      </c>
      <c r="D1601" s="69" t="s">
        <v>38</v>
      </c>
      <c r="E1601" s="69" t="s">
        <v>53</v>
      </c>
      <c r="F1601" s="69" t="s">
        <v>8046</v>
      </c>
      <c r="G1601" s="69" t="s">
        <v>149</v>
      </c>
      <c r="H1601" s="69" t="s">
        <v>150</v>
      </c>
      <c r="I1601" s="69" t="s">
        <v>127</v>
      </c>
      <c r="J1601" s="69" t="s">
        <v>128</v>
      </c>
      <c r="K1601" s="70">
        <v>16</v>
      </c>
      <c r="L1601" s="70">
        <v>16</v>
      </c>
      <c r="M1601" s="71" t="str">
        <f>VLOOKUP(A1601,'Item Master'!$A:$D,4,0)</f>
        <v>RK</v>
      </c>
      <c r="N1601" s="71">
        <f>IFERROR((VLOOKUP(M1601,'UK Freight Rate'!$B$4:$C$8,2,0)*L1601),0)</f>
        <v>1.6588077949997728</v>
      </c>
    </row>
    <row r="1602" spans="1:14" x14ac:dyDescent="0.75">
      <c r="A1602" s="72" t="s">
        <v>226</v>
      </c>
      <c r="B1602" s="69" t="s">
        <v>36</v>
      </c>
      <c r="C1602" s="69" t="s">
        <v>7486</v>
      </c>
      <c r="D1602" s="69" t="s">
        <v>38</v>
      </c>
      <c r="E1602" s="69" t="s">
        <v>53</v>
      </c>
      <c r="F1602" s="69" t="s">
        <v>7485</v>
      </c>
      <c r="G1602" s="69" t="s">
        <v>7484</v>
      </c>
      <c r="H1602" s="69" t="s">
        <v>7483</v>
      </c>
      <c r="I1602" s="69" t="s">
        <v>127</v>
      </c>
      <c r="J1602" s="69" t="s">
        <v>128</v>
      </c>
      <c r="K1602" s="70">
        <v>8</v>
      </c>
      <c r="L1602" s="70">
        <v>8</v>
      </c>
      <c r="M1602" s="71" t="str">
        <f>VLOOKUP(A1602,'Item Master'!$A:$D,4,0)</f>
        <v>RK</v>
      </c>
      <c r="N1602" s="71">
        <f>IFERROR((VLOOKUP(M1602,'UK Freight Rate'!$B$4:$C$8,2,0)*L1602),0)</f>
        <v>0.82940389749988641</v>
      </c>
    </row>
    <row r="1603" spans="1:14" x14ac:dyDescent="0.75">
      <c r="A1603" s="72" t="s">
        <v>226</v>
      </c>
      <c r="B1603" s="69" t="s">
        <v>36</v>
      </c>
      <c r="C1603" s="69" t="s">
        <v>7482</v>
      </c>
      <c r="D1603" s="69" t="s">
        <v>38</v>
      </c>
      <c r="E1603" s="69" t="s">
        <v>53</v>
      </c>
      <c r="F1603" s="69" t="s">
        <v>7481</v>
      </c>
      <c r="G1603" s="69" t="s">
        <v>161</v>
      </c>
      <c r="H1603" s="69" t="s">
        <v>162</v>
      </c>
      <c r="I1603" s="69" t="s">
        <v>127</v>
      </c>
      <c r="J1603" s="69" t="s">
        <v>128</v>
      </c>
      <c r="K1603" s="70">
        <v>240</v>
      </c>
      <c r="L1603" s="70">
        <v>240</v>
      </c>
      <c r="M1603" s="71" t="str">
        <f>VLOOKUP(A1603,'Item Master'!$A:$D,4,0)</f>
        <v>RK</v>
      </c>
      <c r="N1603" s="71">
        <f>IFERROR((VLOOKUP(M1603,'UK Freight Rate'!$B$4:$C$8,2,0)*L1603),0)</f>
        <v>24.882116924996591</v>
      </c>
    </row>
    <row r="1604" spans="1:14" x14ac:dyDescent="0.75">
      <c r="A1604" s="72" t="s">
        <v>226</v>
      </c>
      <c r="B1604" s="69" t="s">
        <v>36</v>
      </c>
      <c r="C1604" s="69" t="s">
        <v>7480</v>
      </c>
      <c r="D1604" s="69" t="s">
        <v>38</v>
      </c>
      <c r="E1604" s="69" t="s">
        <v>53</v>
      </c>
      <c r="F1604" s="69" t="s">
        <v>7479</v>
      </c>
      <c r="G1604" s="69" t="s">
        <v>5073</v>
      </c>
      <c r="H1604" s="69" t="s">
        <v>5072</v>
      </c>
      <c r="I1604" s="69" t="s">
        <v>127</v>
      </c>
      <c r="J1604" s="69" t="s">
        <v>128</v>
      </c>
      <c r="K1604" s="70">
        <v>8</v>
      </c>
      <c r="L1604" s="70">
        <v>8</v>
      </c>
      <c r="M1604" s="71" t="str">
        <f>VLOOKUP(A1604,'Item Master'!$A:$D,4,0)</f>
        <v>RK</v>
      </c>
      <c r="N1604" s="71">
        <f>IFERROR((VLOOKUP(M1604,'UK Freight Rate'!$B$4:$C$8,2,0)*L1604),0)</f>
        <v>0.82940389749988641</v>
      </c>
    </row>
    <row r="1605" spans="1:14" x14ac:dyDescent="0.75">
      <c r="A1605" s="72" t="s">
        <v>226</v>
      </c>
      <c r="B1605" s="69" t="s">
        <v>36</v>
      </c>
      <c r="C1605" s="69" t="s">
        <v>7478</v>
      </c>
      <c r="D1605" s="69" t="s">
        <v>38</v>
      </c>
      <c r="E1605" s="69" t="s">
        <v>53</v>
      </c>
      <c r="F1605" s="69" t="s">
        <v>7477</v>
      </c>
      <c r="G1605" s="69" t="s">
        <v>139</v>
      </c>
      <c r="H1605" s="69" t="s">
        <v>140</v>
      </c>
      <c r="I1605" s="69" t="s">
        <v>127</v>
      </c>
      <c r="J1605" s="69" t="s">
        <v>128</v>
      </c>
      <c r="K1605" s="70">
        <v>32</v>
      </c>
      <c r="L1605" s="70">
        <v>32</v>
      </c>
      <c r="M1605" s="71" t="str">
        <f>VLOOKUP(A1605,'Item Master'!$A:$D,4,0)</f>
        <v>RK</v>
      </c>
      <c r="N1605" s="71">
        <f>IFERROR((VLOOKUP(M1605,'UK Freight Rate'!$B$4:$C$8,2,0)*L1605),0)</f>
        <v>3.3176155899995456</v>
      </c>
    </row>
    <row r="1606" spans="1:14" x14ac:dyDescent="0.75">
      <c r="A1606" s="72" t="s">
        <v>226</v>
      </c>
      <c r="B1606" s="69" t="s">
        <v>36</v>
      </c>
      <c r="C1606" s="69" t="s">
        <v>7476</v>
      </c>
      <c r="D1606" s="69" t="s">
        <v>38</v>
      </c>
      <c r="E1606" s="69" t="s">
        <v>53</v>
      </c>
      <c r="F1606" s="69" t="s">
        <v>7475</v>
      </c>
      <c r="G1606" s="69" t="s">
        <v>131</v>
      </c>
      <c r="H1606" s="69" t="s">
        <v>132</v>
      </c>
      <c r="I1606" s="69" t="s">
        <v>127</v>
      </c>
      <c r="J1606" s="69" t="s">
        <v>128</v>
      </c>
      <c r="K1606" s="70">
        <v>16</v>
      </c>
      <c r="L1606" s="70">
        <v>16</v>
      </c>
      <c r="M1606" s="71" t="str">
        <f>VLOOKUP(A1606,'Item Master'!$A:$D,4,0)</f>
        <v>RK</v>
      </c>
      <c r="N1606" s="71">
        <f>IFERROR((VLOOKUP(M1606,'UK Freight Rate'!$B$4:$C$8,2,0)*L1606),0)</f>
        <v>1.6588077949997728</v>
      </c>
    </row>
    <row r="1607" spans="1:14" x14ac:dyDescent="0.75">
      <c r="A1607" s="72" t="s">
        <v>226</v>
      </c>
      <c r="B1607" s="69" t="s">
        <v>36</v>
      </c>
      <c r="C1607" s="69" t="s">
        <v>7474</v>
      </c>
      <c r="D1607" s="69" t="s">
        <v>38</v>
      </c>
      <c r="E1607" s="69" t="s">
        <v>53</v>
      </c>
      <c r="F1607" s="69" t="s">
        <v>7473</v>
      </c>
      <c r="G1607" s="69" t="s">
        <v>4662</v>
      </c>
      <c r="H1607" s="69" t="s">
        <v>4661</v>
      </c>
      <c r="I1607" s="69" t="s">
        <v>127</v>
      </c>
      <c r="J1607" s="69" t="s">
        <v>128</v>
      </c>
      <c r="K1607" s="70">
        <v>8</v>
      </c>
      <c r="L1607" s="70">
        <v>8</v>
      </c>
      <c r="M1607" s="71" t="str">
        <f>VLOOKUP(A1607,'Item Master'!$A:$D,4,0)</f>
        <v>RK</v>
      </c>
      <c r="N1607" s="71">
        <f>IFERROR((VLOOKUP(M1607,'UK Freight Rate'!$B$4:$C$8,2,0)*L1607),0)</f>
        <v>0.82940389749988641</v>
      </c>
    </row>
    <row r="1608" spans="1:14" x14ac:dyDescent="0.75">
      <c r="A1608" s="72" t="s">
        <v>226</v>
      </c>
      <c r="B1608" s="69" t="s">
        <v>36</v>
      </c>
      <c r="C1608" s="69" t="s">
        <v>7981</v>
      </c>
      <c r="D1608" s="69" t="s">
        <v>38</v>
      </c>
      <c r="E1608" s="69" t="s">
        <v>53</v>
      </c>
      <c r="F1608" s="69" t="s">
        <v>7980</v>
      </c>
      <c r="G1608" s="69" t="s">
        <v>4648</v>
      </c>
      <c r="H1608" s="69" t="s">
        <v>4647</v>
      </c>
      <c r="I1608" s="69" t="s">
        <v>127</v>
      </c>
      <c r="J1608" s="69" t="s">
        <v>128</v>
      </c>
      <c r="K1608" s="70">
        <v>16</v>
      </c>
      <c r="L1608" s="70">
        <v>16</v>
      </c>
      <c r="M1608" s="71" t="str">
        <f>VLOOKUP(A1608,'Item Master'!$A:$D,4,0)</f>
        <v>RK</v>
      </c>
      <c r="N1608" s="71">
        <f>IFERROR((VLOOKUP(M1608,'UK Freight Rate'!$B$4:$C$8,2,0)*L1608),0)</f>
        <v>1.6588077949997728</v>
      </c>
    </row>
    <row r="1609" spans="1:14" x14ac:dyDescent="0.75">
      <c r="A1609" s="72" t="s">
        <v>226</v>
      </c>
      <c r="B1609" s="69" t="s">
        <v>36</v>
      </c>
      <c r="C1609" s="69" t="s">
        <v>7472</v>
      </c>
      <c r="D1609" s="69" t="s">
        <v>38</v>
      </c>
      <c r="E1609" s="69" t="s">
        <v>53</v>
      </c>
      <c r="F1609" s="69" t="s">
        <v>7471</v>
      </c>
      <c r="G1609" s="69" t="s">
        <v>216</v>
      </c>
      <c r="H1609" s="69" t="s">
        <v>217</v>
      </c>
      <c r="I1609" s="69" t="s">
        <v>127</v>
      </c>
      <c r="J1609" s="69" t="s">
        <v>128</v>
      </c>
      <c r="K1609" s="70">
        <v>16</v>
      </c>
      <c r="L1609" s="70">
        <v>16</v>
      </c>
      <c r="M1609" s="71" t="str">
        <f>VLOOKUP(A1609,'Item Master'!$A:$D,4,0)</f>
        <v>RK</v>
      </c>
      <c r="N1609" s="71">
        <f>IFERROR((VLOOKUP(M1609,'UK Freight Rate'!$B$4:$C$8,2,0)*L1609),0)</f>
        <v>1.6588077949997728</v>
      </c>
    </row>
    <row r="1610" spans="1:14" x14ac:dyDescent="0.75">
      <c r="A1610" s="72" t="s">
        <v>226</v>
      </c>
      <c r="B1610" s="69" t="s">
        <v>36</v>
      </c>
      <c r="C1610" s="69" t="s">
        <v>7464</v>
      </c>
      <c r="D1610" s="69" t="s">
        <v>38</v>
      </c>
      <c r="E1610" s="69" t="s">
        <v>53</v>
      </c>
      <c r="F1610" s="69" t="s">
        <v>7463</v>
      </c>
      <c r="G1610" s="69" t="s">
        <v>157</v>
      </c>
      <c r="H1610" s="69" t="s">
        <v>158</v>
      </c>
      <c r="I1610" s="69" t="s">
        <v>127</v>
      </c>
      <c r="J1610" s="69" t="s">
        <v>128</v>
      </c>
      <c r="K1610" s="70">
        <v>192</v>
      </c>
      <c r="L1610" s="70">
        <v>192</v>
      </c>
      <c r="M1610" s="71" t="str">
        <f>VLOOKUP(A1610,'Item Master'!$A:$D,4,0)</f>
        <v>RK</v>
      </c>
      <c r="N1610" s="71">
        <f>IFERROR((VLOOKUP(M1610,'UK Freight Rate'!$B$4:$C$8,2,0)*L1610),0)</f>
        <v>19.905693539997273</v>
      </c>
    </row>
    <row r="1611" spans="1:14" x14ac:dyDescent="0.75">
      <c r="A1611" s="72" t="s">
        <v>226</v>
      </c>
      <c r="B1611" s="69" t="s">
        <v>36</v>
      </c>
      <c r="C1611" s="69" t="s">
        <v>7462</v>
      </c>
      <c r="D1611" s="69" t="s">
        <v>38</v>
      </c>
      <c r="E1611" s="69" t="s">
        <v>53</v>
      </c>
      <c r="F1611" s="69" t="s">
        <v>7461</v>
      </c>
      <c r="G1611" s="69" t="s">
        <v>6878</v>
      </c>
      <c r="H1611" s="69" t="s">
        <v>6877</v>
      </c>
      <c r="I1611" s="69" t="s">
        <v>127</v>
      </c>
      <c r="J1611" s="69" t="s">
        <v>128</v>
      </c>
      <c r="K1611" s="70">
        <v>32</v>
      </c>
      <c r="L1611" s="70">
        <v>32</v>
      </c>
      <c r="M1611" s="71" t="str">
        <f>VLOOKUP(A1611,'Item Master'!$A:$D,4,0)</f>
        <v>RK</v>
      </c>
      <c r="N1611" s="71">
        <f>IFERROR((VLOOKUP(M1611,'UK Freight Rate'!$B$4:$C$8,2,0)*L1611),0)</f>
        <v>3.3176155899995456</v>
      </c>
    </row>
    <row r="1612" spans="1:14" x14ac:dyDescent="0.75">
      <c r="A1612" s="72" t="s">
        <v>226</v>
      </c>
      <c r="B1612" s="69" t="s">
        <v>36</v>
      </c>
      <c r="C1612" s="69" t="s">
        <v>7460</v>
      </c>
      <c r="D1612" s="69" t="s">
        <v>38</v>
      </c>
      <c r="E1612" s="69" t="s">
        <v>53</v>
      </c>
      <c r="F1612" s="69" t="s">
        <v>7459</v>
      </c>
      <c r="G1612" s="69" t="s">
        <v>165</v>
      </c>
      <c r="H1612" s="69" t="s">
        <v>166</v>
      </c>
      <c r="I1612" s="69" t="s">
        <v>127</v>
      </c>
      <c r="J1612" s="69" t="s">
        <v>128</v>
      </c>
      <c r="K1612" s="70">
        <v>40</v>
      </c>
      <c r="L1612" s="70">
        <v>40</v>
      </c>
      <c r="M1612" s="71" t="str">
        <f>VLOOKUP(A1612,'Item Master'!$A:$D,4,0)</f>
        <v>RK</v>
      </c>
      <c r="N1612" s="71">
        <f>IFERROR((VLOOKUP(M1612,'UK Freight Rate'!$B$4:$C$8,2,0)*L1612),0)</f>
        <v>4.1470194874994322</v>
      </c>
    </row>
    <row r="1613" spans="1:14" x14ac:dyDescent="0.75">
      <c r="A1613" s="72" t="s">
        <v>226</v>
      </c>
      <c r="B1613" s="69" t="s">
        <v>36</v>
      </c>
      <c r="C1613" s="69" t="s">
        <v>7458</v>
      </c>
      <c r="D1613" s="69" t="s">
        <v>38</v>
      </c>
      <c r="E1613" s="69" t="s">
        <v>53</v>
      </c>
      <c r="F1613" s="69" t="s">
        <v>7457</v>
      </c>
      <c r="G1613" s="69" t="s">
        <v>151</v>
      </c>
      <c r="H1613" s="69" t="s">
        <v>152</v>
      </c>
      <c r="I1613" s="69" t="s">
        <v>127</v>
      </c>
      <c r="J1613" s="69" t="s">
        <v>128</v>
      </c>
      <c r="K1613" s="70">
        <v>32</v>
      </c>
      <c r="L1613" s="70">
        <v>32</v>
      </c>
      <c r="M1613" s="71" t="str">
        <f>VLOOKUP(A1613,'Item Master'!$A:$D,4,0)</f>
        <v>RK</v>
      </c>
      <c r="N1613" s="71">
        <f>IFERROR((VLOOKUP(M1613,'UK Freight Rate'!$B$4:$C$8,2,0)*L1613),0)</f>
        <v>3.3176155899995456</v>
      </c>
    </row>
    <row r="1614" spans="1:14" x14ac:dyDescent="0.75">
      <c r="A1614" s="72" t="s">
        <v>226</v>
      </c>
      <c r="B1614" s="69" t="s">
        <v>36</v>
      </c>
      <c r="C1614" s="69" t="s">
        <v>7456</v>
      </c>
      <c r="D1614" s="69" t="s">
        <v>38</v>
      </c>
      <c r="E1614" s="69" t="s">
        <v>53</v>
      </c>
      <c r="F1614" s="69" t="s">
        <v>7455</v>
      </c>
      <c r="G1614" s="69" t="s">
        <v>159</v>
      </c>
      <c r="H1614" s="69" t="s">
        <v>160</v>
      </c>
      <c r="I1614" s="69" t="s">
        <v>127</v>
      </c>
      <c r="J1614" s="69" t="s">
        <v>128</v>
      </c>
      <c r="K1614" s="70">
        <v>8</v>
      </c>
      <c r="L1614" s="70">
        <v>8</v>
      </c>
      <c r="M1614" s="71" t="str">
        <f>VLOOKUP(A1614,'Item Master'!$A:$D,4,0)</f>
        <v>RK</v>
      </c>
      <c r="N1614" s="71">
        <f>IFERROR((VLOOKUP(M1614,'UK Freight Rate'!$B$4:$C$8,2,0)*L1614),0)</f>
        <v>0.82940389749988641</v>
      </c>
    </row>
    <row r="1615" spans="1:14" x14ac:dyDescent="0.75">
      <c r="A1615" s="72" t="s">
        <v>226</v>
      </c>
      <c r="B1615" s="69" t="s">
        <v>36</v>
      </c>
      <c r="C1615" s="69" t="s">
        <v>7454</v>
      </c>
      <c r="D1615" s="69" t="s">
        <v>38</v>
      </c>
      <c r="E1615" s="69" t="s">
        <v>53</v>
      </c>
      <c r="F1615" s="69" t="s">
        <v>7453</v>
      </c>
      <c r="G1615" s="69" t="s">
        <v>159</v>
      </c>
      <c r="H1615" s="69" t="s">
        <v>160</v>
      </c>
      <c r="I1615" s="69" t="s">
        <v>127</v>
      </c>
      <c r="J1615" s="69" t="s">
        <v>128</v>
      </c>
      <c r="K1615" s="70">
        <v>8</v>
      </c>
      <c r="L1615" s="70">
        <v>8</v>
      </c>
      <c r="M1615" s="71" t="str">
        <f>VLOOKUP(A1615,'Item Master'!$A:$D,4,0)</f>
        <v>RK</v>
      </c>
      <c r="N1615" s="71">
        <f>IFERROR((VLOOKUP(M1615,'UK Freight Rate'!$B$4:$C$8,2,0)*L1615),0)</f>
        <v>0.82940389749988641</v>
      </c>
    </row>
    <row r="1616" spans="1:14" x14ac:dyDescent="0.75">
      <c r="A1616" s="72" t="s">
        <v>226</v>
      </c>
      <c r="B1616" s="69" t="s">
        <v>36</v>
      </c>
      <c r="C1616" s="69" t="s">
        <v>7452</v>
      </c>
      <c r="D1616" s="69" t="s">
        <v>38</v>
      </c>
      <c r="E1616" s="69" t="s">
        <v>53</v>
      </c>
      <c r="F1616" s="69" t="s">
        <v>7451</v>
      </c>
      <c r="G1616" s="69" t="s">
        <v>129</v>
      </c>
      <c r="H1616" s="69" t="s">
        <v>130</v>
      </c>
      <c r="I1616" s="69" t="s">
        <v>127</v>
      </c>
      <c r="J1616" s="69" t="s">
        <v>128</v>
      </c>
      <c r="K1616" s="70">
        <v>288</v>
      </c>
      <c r="L1616" s="70">
        <v>288</v>
      </c>
      <c r="M1616" s="71" t="str">
        <f>VLOOKUP(A1616,'Item Master'!$A:$D,4,0)</f>
        <v>RK</v>
      </c>
      <c r="N1616" s="71">
        <f>IFERROR((VLOOKUP(M1616,'UK Freight Rate'!$B$4:$C$8,2,0)*L1616),0)</f>
        <v>29.858540309995909</v>
      </c>
    </row>
    <row r="1617" spans="1:14" x14ac:dyDescent="0.75">
      <c r="A1617" s="72" t="s">
        <v>226</v>
      </c>
      <c r="B1617" s="69" t="s">
        <v>36</v>
      </c>
      <c r="C1617" s="69" t="s">
        <v>7450</v>
      </c>
      <c r="D1617" s="69" t="s">
        <v>38</v>
      </c>
      <c r="E1617" s="69" t="s">
        <v>53</v>
      </c>
      <c r="F1617" s="69" t="s">
        <v>7449</v>
      </c>
      <c r="G1617" s="69" t="s">
        <v>7318</v>
      </c>
      <c r="H1617" s="69" t="s">
        <v>7317</v>
      </c>
      <c r="I1617" s="69" t="s">
        <v>127</v>
      </c>
      <c r="J1617" s="69" t="s">
        <v>128</v>
      </c>
      <c r="K1617" s="70">
        <v>8</v>
      </c>
      <c r="L1617" s="70">
        <v>8</v>
      </c>
      <c r="M1617" s="71" t="str">
        <f>VLOOKUP(A1617,'Item Master'!$A:$D,4,0)</f>
        <v>RK</v>
      </c>
      <c r="N1617" s="71">
        <f>IFERROR((VLOOKUP(M1617,'UK Freight Rate'!$B$4:$C$8,2,0)*L1617),0)</f>
        <v>0.82940389749988641</v>
      </c>
    </row>
    <row r="1618" spans="1:14" x14ac:dyDescent="0.75">
      <c r="A1618" s="72" t="s">
        <v>226</v>
      </c>
      <c r="B1618" s="69" t="s">
        <v>36</v>
      </c>
      <c r="C1618" s="69" t="s">
        <v>7448</v>
      </c>
      <c r="D1618" s="69" t="s">
        <v>38</v>
      </c>
      <c r="E1618" s="69" t="s">
        <v>53</v>
      </c>
      <c r="F1618" s="69" t="s">
        <v>7447</v>
      </c>
      <c r="G1618" s="69" t="s">
        <v>171</v>
      </c>
      <c r="H1618" s="69" t="s">
        <v>172</v>
      </c>
      <c r="I1618" s="69" t="s">
        <v>127</v>
      </c>
      <c r="J1618" s="69" t="s">
        <v>128</v>
      </c>
      <c r="K1618" s="70">
        <v>48</v>
      </c>
      <c r="L1618" s="70">
        <v>48</v>
      </c>
      <c r="M1618" s="71" t="str">
        <f>VLOOKUP(A1618,'Item Master'!$A:$D,4,0)</f>
        <v>RK</v>
      </c>
      <c r="N1618" s="71">
        <f>IFERROR((VLOOKUP(M1618,'UK Freight Rate'!$B$4:$C$8,2,0)*L1618),0)</f>
        <v>4.9764233849993182</v>
      </c>
    </row>
    <row r="1619" spans="1:14" x14ac:dyDescent="0.75">
      <c r="A1619" s="72" t="s">
        <v>226</v>
      </c>
      <c r="B1619" s="69" t="s">
        <v>36</v>
      </c>
      <c r="C1619" s="69" t="s">
        <v>7979</v>
      </c>
      <c r="D1619" s="69" t="s">
        <v>38</v>
      </c>
      <c r="E1619" s="69" t="s">
        <v>53</v>
      </c>
      <c r="F1619" s="69" t="s">
        <v>7978</v>
      </c>
      <c r="G1619" s="69" t="s">
        <v>4648</v>
      </c>
      <c r="H1619" s="69" t="s">
        <v>4647</v>
      </c>
      <c r="I1619" s="69" t="s">
        <v>127</v>
      </c>
      <c r="J1619" s="69" t="s">
        <v>128</v>
      </c>
      <c r="K1619" s="70">
        <v>72</v>
      </c>
      <c r="L1619" s="70">
        <v>72</v>
      </c>
      <c r="M1619" s="71" t="str">
        <f>VLOOKUP(A1619,'Item Master'!$A:$D,4,0)</f>
        <v>RK</v>
      </c>
      <c r="N1619" s="71">
        <f>IFERROR((VLOOKUP(M1619,'UK Freight Rate'!$B$4:$C$8,2,0)*L1619),0)</f>
        <v>7.4646350774989774</v>
      </c>
    </row>
    <row r="1620" spans="1:14" x14ac:dyDescent="0.75">
      <c r="A1620" s="72" t="s">
        <v>226</v>
      </c>
      <c r="B1620" s="69" t="s">
        <v>36</v>
      </c>
      <c r="C1620" s="69" t="s">
        <v>7442</v>
      </c>
      <c r="D1620" s="69" t="s">
        <v>38</v>
      </c>
      <c r="E1620" s="69" t="s">
        <v>53</v>
      </c>
      <c r="F1620" s="69" t="s">
        <v>7441</v>
      </c>
      <c r="G1620" s="69" t="s">
        <v>183</v>
      </c>
      <c r="H1620" s="69" t="s">
        <v>184</v>
      </c>
      <c r="I1620" s="69" t="s">
        <v>127</v>
      </c>
      <c r="J1620" s="69" t="s">
        <v>128</v>
      </c>
      <c r="K1620" s="70">
        <v>48</v>
      </c>
      <c r="L1620" s="70">
        <v>48</v>
      </c>
      <c r="M1620" s="71" t="str">
        <f>VLOOKUP(A1620,'Item Master'!$A:$D,4,0)</f>
        <v>RK</v>
      </c>
      <c r="N1620" s="71">
        <f>IFERROR((VLOOKUP(M1620,'UK Freight Rate'!$B$4:$C$8,2,0)*L1620),0)</f>
        <v>4.9764233849993182</v>
      </c>
    </row>
    <row r="1621" spans="1:14" x14ac:dyDescent="0.75">
      <c r="A1621" s="72" t="s">
        <v>226</v>
      </c>
      <c r="B1621" s="69" t="s">
        <v>36</v>
      </c>
      <c r="C1621" s="69" t="s">
        <v>8043</v>
      </c>
      <c r="D1621" s="69" t="s">
        <v>38</v>
      </c>
      <c r="E1621" s="69" t="s">
        <v>53</v>
      </c>
      <c r="F1621" s="69" t="s">
        <v>8042</v>
      </c>
      <c r="G1621" s="69" t="s">
        <v>185</v>
      </c>
      <c r="H1621" s="69" t="s">
        <v>186</v>
      </c>
      <c r="I1621" s="69" t="s">
        <v>127</v>
      </c>
      <c r="J1621" s="69" t="s">
        <v>128</v>
      </c>
      <c r="K1621" s="70">
        <v>96</v>
      </c>
      <c r="L1621" s="70">
        <v>96</v>
      </c>
      <c r="M1621" s="71" t="str">
        <f>VLOOKUP(A1621,'Item Master'!$A:$D,4,0)</f>
        <v>RK</v>
      </c>
      <c r="N1621" s="71">
        <f>IFERROR((VLOOKUP(M1621,'UK Freight Rate'!$B$4:$C$8,2,0)*L1621),0)</f>
        <v>9.9528467699986365</v>
      </c>
    </row>
    <row r="1622" spans="1:14" x14ac:dyDescent="0.75">
      <c r="A1622" s="72" t="s">
        <v>226</v>
      </c>
      <c r="B1622" s="69" t="s">
        <v>36</v>
      </c>
      <c r="C1622" s="69" t="s">
        <v>7440</v>
      </c>
      <c r="D1622" s="69" t="s">
        <v>38</v>
      </c>
      <c r="E1622" s="69" t="s">
        <v>53</v>
      </c>
      <c r="F1622" s="69" t="s">
        <v>7439</v>
      </c>
      <c r="G1622" s="69" t="s">
        <v>7094</v>
      </c>
      <c r="H1622" s="69" t="s">
        <v>7093</v>
      </c>
      <c r="I1622" s="69" t="s">
        <v>127</v>
      </c>
      <c r="J1622" s="69" t="s">
        <v>128</v>
      </c>
      <c r="K1622" s="70">
        <v>24</v>
      </c>
      <c r="L1622" s="70">
        <v>24</v>
      </c>
      <c r="M1622" s="71" t="str">
        <f>VLOOKUP(A1622,'Item Master'!$A:$D,4,0)</f>
        <v>RK</v>
      </c>
      <c r="N1622" s="71">
        <f>IFERROR((VLOOKUP(M1622,'UK Freight Rate'!$B$4:$C$8,2,0)*L1622),0)</f>
        <v>2.4882116924996591</v>
      </c>
    </row>
    <row r="1623" spans="1:14" x14ac:dyDescent="0.75">
      <c r="A1623" s="72" t="s">
        <v>226</v>
      </c>
      <c r="B1623" s="69" t="s">
        <v>36</v>
      </c>
      <c r="C1623" s="69" t="s">
        <v>7977</v>
      </c>
      <c r="D1623" s="69" t="s">
        <v>38</v>
      </c>
      <c r="E1623" s="69" t="s">
        <v>53</v>
      </c>
      <c r="F1623" s="69" t="s">
        <v>7976</v>
      </c>
      <c r="G1623" s="69" t="s">
        <v>4852</v>
      </c>
      <c r="H1623" s="69" t="s">
        <v>4851</v>
      </c>
      <c r="I1623" s="69" t="s">
        <v>127</v>
      </c>
      <c r="J1623" s="69" t="s">
        <v>128</v>
      </c>
      <c r="K1623" s="70">
        <v>8</v>
      </c>
      <c r="L1623" s="70">
        <v>8</v>
      </c>
      <c r="M1623" s="71" t="str">
        <f>VLOOKUP(A1623,'Item Master'!$A:$D,4,0)</f>
        <v>RK</v>
      </c>
      <c r="N1623" s="71">
        <f>IFERROR((VLOOKUP(M1623,'UK Freight Rate'!$B$4:$C$8,2,0)*L1623),0)</f>
        <v>0.82940389749988641</v>
      </c>
    </row>
    <row r="1624" spans="1:14" x14ac:dyDescent="0.75">
      <c r="A1624" s="72" t="s">
        <v>226</v>
      </c>
      <c r="B1624" s="69" t="s">
        <v>36</v>
      </c>
      <c r="C1624" s="69" t="s">
        <v>7438</v>
      </c>
      <c r="D1624" s="69" t="s">
        <v>38</v>
      </c>
      <c r="E1624" s="69" t="s">
        <v>53</v>
      </c>
      <c r="F1624" s="69" t="s">
        <v>7437</v>
      </c>
      <c r="G1624" s="69" t="s">
        <v>4635</v>
      </c>
      <c r="H1624" s="69" t="s">
        <v>4634</v>
      </c>
      <c r="I1624" s="69" t="s">
        <v>127</v>
      </c>
      <c r="J1624" s="69" t="s">
        <v>128</v>
      </c>
      <c r="K1624" s="70">
        <v>40</v>
      </c>
      <c r="L1624" s="70">
        <v>40</v>
      </c>
      <c r="M1624" s="71" t="str">
        <f>VLOOKUP(A1624,'Item Master'!$A:$D,4,0)</f>
        <v>RK</v>
      </c>
      <c r="N1624" s="71">
        <f>IFERROR((VLOOKUP(M1624,'UK Freight Rate'!$B$4:$C$8,2,0)*L1624),0)</f>
        <v>4.1470194874994322</v>
      </c>
    </row>
    <row r="1625" spans="1:14" x14ac:dyDescent="0.75">
      <c r="A1625" s="72" t="s">
        <v>226</v>
      </c>
      <c r="B1625" s="69" t="s">
        <v>36</v>
      </c>
      <c r="C1625" s="69" t="s">
        <v>7975</v>
      </c>
      <c r="D1625" s="69" t="s">
        <v>38</v>
      </c>
      <c r="E1625" s="69" t="s">
        <v>53</v>
      </c>
      <c r="F1625" s="69" t="s">
        <v>7974</v>
      </c>
      <c r="G1625" s="69" t="s">
        <v>6940</v>
      </c>
      <c r="H1625" s="69" t="s">
        <v>6939</v>
      </c>
      <c r="I1625" s="69" t="s">
        <v>127</v>
      </c>
      <c r="J1625" s="69" t="s">
        <v>128</v>
      </c>
      <c r="K1625" s="70">
        <v>8</v>
      </c>
      <c r="L1625" s="70">
        <v>8</v>
      </c>
      <c r="M1625" s="71" t="str">
        <f>VLOOKUP(A1625,'Item Master'!$A:$D,4,0)</f>
        <v>RK</v>
      </c>
      <c r="N1625" s="71">
        <f>IFERROR((VLOOKUP(M1625,'UK Freight Rate'!$B$4:$C$8,2,0)*L1625),0)</f>
        <v>0.82940389749988641</v>
      </c>
    </row>
    <row r="1626" spans="1:14" x14ac:dyDescent="0.75">
      <c r="A1626" s="72" t="s">
        <v>226</v>
      </c>
      <c r="B1626" s="69" t="s">
        <v>36</v>
      </c>
      <c r="C1626" s="69" t="s">
        <v>7436</v>
      </c>
      <c r="D1626" s="69" t="s">
        <v>38</v>
      </c>
      <c r="E1626" s="69" t="s">
        <v>53</v>
      </c>
      <c r="F1626" s="69" t="s">
        <v>7435</v>
      </c>
      <c r="G1626" s="69" t="s">
        <v>7434</v>
      </c>
      <c r="H1626" s="69" t="s">
        <v>7433</v>
      </c>
      <c r="I1626" s="69" t="s">
        <v>127</v>
      </c>
      <c r="J1626" s="69" t="s">
        <v>128</v>
      </c>
      <c r="K1626" s="70">
        <v>8</v>
      </c>
      <c r="L1626" s="70">
        <v>8</v>
      </c>
      <c r="M1626" s="71" t="str">
        <f>VLOOKUP(A1626,'Item Master'!$A:$D,4,0)</f>
        <v>RK</v>
      </c>
      <c r="N1626" s="71">
        <f>IFERROR((VLOOKUP(M1626,'UK Freight Rate'!$B$4:$C$8,2,0)*L1626),0)</f>
        <v>0.82940389749988641</v>
      </c>
    </row>
    <row r="1627" spans="1:14" x14ac:dyDescent="0.75">
      <c r="A1627" s="72" t="s">
        <v>226</v>
      </c>
      <c r="B1627" s="69" t="s">
        <v>36</v>
      </c>
      <c r="C1627" s="69" t="s">
        <v>7432</v>
      </c>
      <c r="D1627" s="69" t="s">
        <v>38</v>
      </c>
      <c r="E1627" s="69" t="s">
        <v>53</v>
      </c>
      <c r="F1627" s="69" t="s">
        <v>7431</v>
      </c>
      <c r="G1627" s="69" t="s">
        <v>193</v>
      </c>
      <c r="H1627" s="69" t="s">
        <v>194</v>
      </c>
      <c r="I1627" s="69" t="s">
        <v>127</v>
      </c>
      <c r="J1627" s="69" t="s">
        <v>128</v>
      </c>
      <c r="K1627" s="70">
        <v>8</v>
      </c>
      <c r="L1627" s="70">
        <v>8</v>
      </c>
      <c r="M1627" s="71" t="str">
        <f>VLOOKUP(A1627,'Item Master'!$A:$D,4,0)</f>
        <v>RK</v>
      </c>
      <c r="N1627" s="71">
        <f>IFERROR((VLOOKUP(M1627,'UK Freight Rate'!$B$4:$C$8,2,0)*L1627),0)</f>
        <v>0.82940389749988641</v>
      </c>
    </row>
    <row r="1628" spans="1:14" x14ac:dyDescent="0.75">
      <c r="A1628" s="72" t="s">
        <v>226</v>
      </c>
      <c r="B1628" s="69" t="s">
        <v>36</v>
      </c>
      <c r="C1628" s="69" t="s">
        <v>7430</v>
      </c>
      <c r="D1628" s="69" t="s">
        <v>38</v>
      </c>
      <c r="E1628" s="69" t="s">
        <v>53</v>
      </c>
      <c r="F1628" s="69" t="s">
        <v>7429</v>
      </c>
      <c r="G1628" s="69" t="s">
        <v>159</v>
      </c>
      <c r="H1628" s="69" t="s">
        <v>160</v>
      </c>
      <c r="I1628" s="69" t="s">
        <v>127</v>
      </c>
      <c r="J1628" s="69" t="s">
        <v>128</v>
      </c>
      <c r="K1628" s="70">
        <v>8</v>
      </c>
      <c r="L1628" s="70">
        <v>8</v>
      </c>
      <c r="M1628" s="71" t="str">
        <f>VLOOKUP(A1628,'Item Master'!$A:$D,4,0)</f>
        <v>RK</v>
      </c>
      <c r="N1628" s="71">
        <f>IFERROR((VLOOKUP(M1628,'UK Freight Rate'!$B$4:$C$8,2,0)*L1628),0)</f>
        <v>0.82940389749988641</v>
      </c>
    </row>
    <row r="1629" spans="1:14" x14ac:dyDescent="0.75">
      <c r="A1629" s="72" t="s">
        <v>226</v>
      </c>
      <c r="B1629" s="69" t="s">
        <v>36</v>
      </c>
      <c r="C1629" s="69" t="s">
        <v>7428</v>
      </c>
      <c r="D1629" s="69" t="s">
        <v>38</v>
      </c>
      <c r="E1629" s="69" t="s">
        <v>53</v>
      </c>
      <c r="F1629" s="69" t="s">
        <v>7427</v>
      </c>
      <c r="G1629" s="69" t="s">
        <v>137</v>
      </c>
      <c r="H1629" s="69" t="s">
        <v>138</v>
      </c>
      <c r="I1629" s="69" t="s">
        <v>127</v>
      </c>
      <c r="J1629" s="69" t="s">
        <v>128</v>
      </c>
      <c r="K1629" s="70">
        <v>48</v>
      </c>
      <c r="L1629" s="70">
        <v>48</v>
      </c>
      <c r="M1629" s="71" t="str">
        <f>VLOOKUP(A1629,'Item Master'!$A:$D,4,0)</f>
        <v>RK</v>
      </c>
      <c r="N1629" s="71">
        <f>IFERROR((VLOOKUP(M1629,'UK Freight Rate'!$B$4:$C$8,2,0)*L1629),0)</f>
        <v>4.9764233849993182</v>
      </c>
    </row>
    <row r="1630" spans="1:14" x14ac:dyDescent="0.75">
      <c r="A1630" s="72" t="s">
        <v>226</v>
      </c>
      <c r="B1630" s="69" t="s">
        <v>36</v>
      </c>
      <c r="C1630" s="69" t="s">
        <v>7426</v>
      </c>
      <c r="D1630" s="69" t="s">
        <v>38</v>
      </c>
      <c r="E1630" s="69" t="s">
        <v>53</v>
      </c>
      <c r="F1630" s="69" t="s">
        <v>7425</v>
      </c>
      <c r="G1630" s="69" t="s">
        <v>4429</v>
      </c>
      <c r="H1630" s="69" t="s">
        <v>4428</v>
      </c>
      <c r="I1630" s="69" t="s">
        <v>127</v>
      </c>
      <c r="J1630" s="69" t="s">
        <v>128</v>
      </c>
      <c r="K1630" s="70">
        <v>16</v>
      </c>
      <c r="L1630" s="70">
        <v>16</v>
      </c>
      <c r="M1630" s="71" t="str">
        <f>VLOOKUP(A1630,'Item Master'!$A:$D,4,0)</f>
        <v>RK</v>
      </c>
      <c r="N1630" s="71">
        <f>IFERROR((VLOOKUP(M1630,'UK Freight Rate'!$B$4:$C$8,2,0)*L1630),0)</f>
        <v>1.6588077949997728</v>
      </c>
    </row>
    <row r="1631" spans="1:14" x14ac:dyDescent="0.75">
      <c r="A1631" s="72" t="s">
        <v>226</v>
      </c>
      <c r="B1631" s="69" t="s">
        <v>36</v>
      </c>
      <c r="C1631" s="69" t="s">
        <v>7424</v>
      </c>
      <c r="D1631" s="69" t="s">
        <v>38</v>
      </c>
      <c r="E1631" s="69" t="s">
        <v>53</v>
      </c>
      <c r="F1631" s="69" t="s">
        <v>7423</v>
      </c>
      <c r="G1631" s="69" t="s">
        <v>205</v>
      </c>
      <c r="H1631" s="69" t="s">
        <v>206</v>
      </c>
      <c r="I1631" s="69" t="s">
        <v>127</v>
      </c>
      <c r="J1631" s="69" t="s">
        <v>128</v>
      </c>
      <c r="K1631" s="70">
        <v>192</v>
      </c>
      <c r="L1631" s="70">
        <v>192</v>
      </c>
      <c r="M1631" s="71" t="str">
        <f>VLOOKUP(A1631,'Item Master'!$A:$D,4,0)</f>
        <v>RK</v>
      </c>
      <c r="N1631" s="71">
        <f>IFERROR((VLOOKUP(M1631,'UK Freight Rate'!$B$4:$C$8,2,0)*L1631),0)</f>
        <v>19.905693539997273</v>
      </c>
    </row>
    <row r="1632" spans="1:14" x14ac:dyDescent="0.75">
      <c r="A1632" s="72" t="s">
        <v>226</v>
      </c>
      <c r="B1632" s="69" t="s">
        <v>36</v>
      </c>
      <c r="C1632" s="69" t="s">
        <v>7422</v>
      </c>
      <c r="D1632" s="69" t="s">
        <v>38</v>
      </c>
      <c r="E1632" s="69" t="s">
        <v>53</v>
      </c>
      <c r="F1632" s="69" t="s">
        <v>7421</v>
      </c>
      <c r="G1632" s="69" t="s">
        <v>192</v>
      </c>
      <c r="H1632" s="69" t="s">
        <v>4675</v>
      </c>
      <c r="I1632" s="69" t="s">
        <v>127</v>
      </c>
      <c r="J1632" s="69" t="s">
        <v>128</v>
      </c>
      <c r="K1632" s="70">
        <v>168</v>
      </c>
      <c r="L1632" s="70">
        <v>168</v>
      </c>
      <c r="M1632" s="71" t="str">
        <f>VLOOKUP(A1632,'Item Master'!$A:$D,4,0)</f>
        <v>RK</v>
      </c>
      <c r="N1632" s="71">
        <f>IFERROR((VLOOKUP(M1632,'UK Freight Rate'!$B$4:$C$8,2,0)*L1632),0)</f>
        <v>17.417481847497616</v>
      </c>
    </row>
    <row r="1633" spans="1:14" x14ac:dyDescent="0.75">
      <c r="A1633" s="72" t="s">
        <v>226</v>
      </c>
      <c r="B1633" s="69" t="s">
        <v>36</v>
      </c>
      <c r="C1633" s="69" t="s">
        <v>7418</v>
      </c>
      <c r="D1633" s="69" t="s">
        <v>38</v>
      </c>
      <c r="E1633" s="69" t="s">
        <v>53</v>
      </c>
      <c r="F1633" s="69" t="s">
        <v>7417</v>
      </c>
      <c r="G1633" s="69" t="s">
        <v>4409</v>
      </c>
      <c r="H1633" s="69" t="s">
        <v>4408</v>
      </c>
      <c r="I1633" s="69" t="s">
        <v>127</v>
      </c>
      <c r="J1633" s="69" t="s">
        <v>128</v>
      </c>
      <c r="K1633" s="70">
        <v>96</v>
      </c>
      <c r="L1633" s="70">
        <v>96</v>
      </c>
      <c r="M1633" s="71" t="str">
        <f>VLOOKUP(A1633,'Item Master'!$A:$D,4,0)</f>
        <v>RK</v>
      </c>
      <c r="N1633" s="71">
        <f>IFERROR((VLOOKUP(M1633,'UK Freight Rate'!$B$4:$C$8,2,0)*L1633),0)</f>
        <v>9.9528467699986365</v>
      </c>
    </row>
    <row r="1634" spans="1:14" x14ac:dyDescent="0.75">
      <c r="A1634" s="72" t="s">
        <v>226</v>
      </c>
      <c r="B1634" s="69" t="s">
        <v>36</v>
      </c>
      <c r="C1634" s="69" t="s">
        <v>7416</v>
      </c>
      <c r="D1634" s="69" t="s">
        <v>38</v>
      </c>
      <c r="E1634" s="69" t="s">
        <v>53</v>
      </c>
      <c r="F1634" s="69" t="s">
        <v>7415</v>
      </c>
      <c r="G1634" s="69" t="s">
        <v>4459</v>
      </c>
      <c r="H1634" s="69" t="s">
        <v>4458</v>
      </c>
      <c r="I1634" s="69" t="s">
        <v>127</v>
      </c>
      <c r="J1634" s="69" t="s">
        <v>128</v>
      </c>
      <c r="K1634" s="70">
        <v>24</v>
      </c>
      <c r="L1634" s="70">
        <v>24</v>
      </c>
      <c r="M1634" s="71" t="str">
        <f>VLOOKUP(A1634,'Item Master'!$A:$D,4,0)</f>
        <v>RK</v>
      </c>
      <c r="N1634" s="71">
        <f>IFERROR((VLOOKUP(M1634,'UK Freight Rate'!$B$4:$C$8,2,0)*L1634),0)</f>
        <v>2.4882116924996591</v>
      </c>
    </row>
    <row r="1635" spans="1:14" x14ac:dyDescent="0.75">
      <c r="A1635" s="72" t="s">
        <v>226</v>
      </c>
      <c r="B1635" s="69" t="s">
        <v>36</v>
      </c>
      <c r="C1635" s="69" t="s">
        <v>7414</v>
      </c>
      <c r="D1635" s="69" t="s">
        <v>38</v>
      </c>
      <c r="E1635" s="69" t="s">
        <v>53</v>
      </c>
      <c r="F1635" s="69" t="s">
        <v>7413</v>
      </c>
      <c r="G1635" s="69" t="s">
        <v>126</v>
      </c>
      <c r="H1635" s="69" t="s">
        <v>4640</v>
      </c>
      <c r="I1635" s="69" t="s">
        <v>127</v>
      </c>
      <c r="J1635" s="69" t="s">
        <v>128</v>
      </c>
      <c r="K1635" s="70">
        <v>72</v>
      </c>
      <c r="L1635" s="70">
        <v>72</v>
      </c>
      <c r="M1635" s="71" t="str">
        <f>VLOOKUP(A1635,'Item Master'!$A:$D,4,0)</f>
        <v>RK</v>
      </c>
      <c r="N1635" s="71">
        <f>IFERROR((VLOOKUP(M1635,'UK Freight Rate'!$B$4:$C$8,2,0)*L1635),0)</f>
        <v>7.4646350774989774</v>
      </c>
    </row>
    <row r="1636" spans="1:14" x14ac:dyDescent="0.75">
      <c r="A1636" s="72" t="s">
        <v>226</v>
      </c>
      <c r="B1636" s="69" t="s">
        <v>36</v>
      </c>
      <c r="C1636" s="69" t="s">
        <v>7412</v>
      </c>
      <c r="D1636" s="69" t="s">
        <v>38</v>
      </c>
      <c r="E1636" s="69" t="s">
        <v>53</v>
      </c>
      <c r="F1636" s="69" t="s">
        <v>7411</v>
      </c>
      <c r="G1636" s="69" t="s">
        <v>159</v>
      </c>
      <c r="H1636" s="69" t="s">
        <v>160</v>
      </c>
      <c r="I1636" s="69" t="s">
        <v>127</v>
      </c>
      <c r="J1636" s="69" t="s">
        <v>128</v>
      </c>
      <c r="K1636" s="70">
        <v>24</v>
      </c>
      <c r="L1636" s="70">
        <v>24</v>
      </c>
      <c r="M1636" s="71" t="str">
        <f>VLOOKUP(A1636,'Item Master'!$A:$D,4,0)</f>
        <v>RK</v>
      </c>
      <c r="N1636" s="71">
        <f>IFERROR((VLOOKUP(M1636,'UK Freight Rate'!$B$4:$C$8,2,0)*L1636),0)</f>
        <v>2.4882116924996591</v>
      </c>
    </row>
    <row r="1637" spans="1:14" x14ac:dyDescent="0.75">
      <c r="A1637" s="72" t="s">
        <v>226</v>
      </c>
      <c r="B1637" s="69" t="s">
        <v>36</v>
      </c>
      <c r="C1637" s="69" t="s">
        <v>7410</v>
      </c>
      <c r="D1637" s="69" t="s">
        <v>38</v>
      </c>
      <c r="E1637" s="69" t="s">
        <v>53</v>
      </c>
      <c r="F1637" s="69" t="s">
        <v>7409</v>
      </c>
      <c r="G1637" s="69" t="s">
        <v>145</v>
      </c>
      <c r="H1637" s="69" t="s">
        <v>146</v>
      </c>
      <c r="I1637" s="69" t="s">
        <v>127</v>
      </c>
      <c r="J1637" s="69" t="s">
        <v>128</v>
      </c>
      <c r="K1637" s="70">
        <v>16</v>
      </c>
      <c r="L1637" s="70">
        <v>16</v>
      </c>
      <c r="M1637" s="71" t="str">
        <f>VLOOKUP(A1637,'Item Master'!$A:$D,4,0)</f>
        <v>RK</v>
      </c>
      <c r="N1637" s="71">
        <f>IFERROR((VLOOKUP(M1637,'UK Freight Rate'!$B$4:$C$8,2,0)*L1637),0)</f>
        <v>1.6588077949997728</v>
      </c>
    </row>
    <row r="1638" spans="1:14" x14ac:dyDescent="0.75">
      <c r="A1638" s="72" t="s">
        <v>226</v>
      </c>
      <c r="B1638" s="69" t="s">
        <v>36</v>
      </c>
      <c r="C1638" s="69" t="s">
        <v>7408</v>
      </c>
      <c r="D1638" s="69" t="s">
        <v>38</v>
      </c>
      <c r="E1638" s="69" t="s">
        <v>53</v>
      </c>
      <c r="F1638" s="69" t="s">
        <v>7407</v>
      </c>
      <c r="G1638" s="69" t="s">
        <v>165</v>
      </c>
      <c r="H1638" s="69" t="s">
        <v>166</v>
      </c>
      <c r="I1638" s="69" t="s">
        <v>127</v>
      </c>
      <c r="J1638" s="69" t="s">
        <v>128</v>
      </c>
      <c r="K1638" s="70">
        <v>24</v>
      </c>
      <c r="L1638" s="70">
        <v>24</v>
      </c>
      <c r="M1638" s="71" t="str">
        <f>VLOOKUP(A1638,'Item Master'!$A:$D,4,0)</f>
        <v>RK</v>
      </c>
      <c r="N1638" s="71">
        <f>IFERROR((VLOOKUP(M1638,'UK Freight Rate'!$B$4:$C$8,2,0)*L1638),0)</f>
        <v>2.4882116924996591</v>
      </c>
    </row>
    <row r="1639" spans="1:14" x14ac:dyDescent="0.75">
      <c r="A1639" s="72" t="s">
        <v>226</v>
      </c>
      <c r="B1639" s="69" t="s">
        <v>36</v>
      </c>
      <c r="C1639" s="69" t="s">
        <v>7973</v>
      </c>
      <c r="D1639" s="69" t="s">
        <v>38</v>
      </c>
      <c r="E1639" s="69" t="s">
        <v>53</v>
      </c>
      <c r="F1639" s="69" t="s">
        <v>7972</v>
      </c>
      <c r="G1639" s="69" t="s">
        <v>4463</v>
      </c>
      <c r="H1639" s="69" t="s">
        <v>4462</v>
      </c>
      <c r="I1639" s="69" t="s">
        <v>127</v>
      </c>
      <c r="J1639" s="69" t="s">
        <v>128</v>
      </c>
      <c r="K1639" s="70">
        <v>16</v>
      </c>
      <c r="L1639" s="70">
        <v>16</v>
      </c>
      <c r="M1639" s="71" t="str">
        <f>VLOOKUP(A1639,'Item Master'!$A:$D,4,0)</f>
        <v>RK</v>
      </c>
      <c r="N1639" s="71">
        <f>IFERROR((VLOOKUP(M1639,'UK Freight Rate'!$B$4:$C$8,2,0)*L1639),0)</f>
        <v>1.6588077949997728</v>
      </c>
    </row>
    <row r="1640" spans="1:14" x14ac:dyDescent="0.75">
      <c r="A1640" s="72" t="s">
        <v>226</v>
      </c>
      <c r="B1640" s="69" t="s">
        <v>36</v>
      </c>
      <c r="C1640" s="69" t="s">
        <v>7406</v>
      </c>
      <c r="D1640" s="69" t="s">
        <v>38</v>
      </c>
      <c r="E1640" s="69" t="s">
        <v>53</v>
      </c>
      <c r="F1640" s="69" t="s">
        <v>7405</v>
      </c>
      <c r="G1640" s="69" t="s">
        <v>4778</v>
      </c>
      <c r="H1640" s="69" t="s">
        <v>4777</v>
      </c>
      <c r="I1640" s="69" t="s">
        <v>127</v>
      </c>
      <c r="J1640" s="69" t="s">
        <v>128</v>
      </c>
      <c r="K1640" s="70">
        <v>32</v>
      </c>
      <c r="L1640" s="70">
        <v>32</v>
      </c>
      <c r="M1640" s="71" t="str">
        <f>VLOOKUP(A1640,'Item Master'!$A:$D,4,0)</f>
        <v>RK</v>
      </c>
      <c r="N1640" s="71">
        <f>IFERROR((VLOOKUP(M1640,'UK Freight Rate'!$B$4:$C$8,2,0)*L1640),0)</f>
        <v>3.3176155899995456</v>
      </c>
    </row>
    <row r="1641" spans="1:14" x14ac:dyDescent="0.75">
      <c r="A1641" s="72" t="s">
        <v>226</v>
      </c>
      <c r="B1641" s="69" t="s">
        <v>36</v>
      </c>
      <c r="C1641" s="69" t="s">
        <v>7404</v>
      </c>
      <c r="D1641" s="69" t="s">
        <v>38</v>
      </c>
      <c r="E1641" s="69" t="s">
        <v>53</v>
      </c>
      <c r="F1641" s="69" t="s">
        <v>7403</v>
      </c>
      <c r="G1641" s="69" t="s">
        <v>6894</v>
      </c>
      <c r="H1641" s="69" t="s">
        <v>6893</v>
      </c>
      <c r="I1641" s="69" t="s">
        <v>127</v>
      </c>
      <c r="J1641" s="69" t="s">
        <v>128</v>
      </c>
      <c r="K1641" s="70">
        <v>8</v>
      </c>
      <c r="L1641" s="70">
        <v>8</v>
      </c>
      <c r="M1641" s="71" t="str">
        <f>VLOOKUP(A1641,'Item Master'!$A:$D,4,0)</f>
        <v>RK</v>
      </c>
      <c r="N1641" s="71">
        <f>IFERROR((VLOOKUP(M1641,'UK Freight Rate'!$B$4:$C$8,2,0)*L1641),0)</f>
        <v>0.82940389749988641</v>
      </c>
    </row>
    <row r="1642" spans="1:14" x14ac:dyDescent="0.75">
      <c r="A1642" s="72" t="s">
        <v>226</v>
      </c>
      <c r="B1642" s="69" t="s">
        <v>36</v>
      </c>
      <c r="C1642" s="69" t="s">
        <v>7402</v>
      </c>
      <c r="D1642" s="69" t="s">
        <v>38</v>
      </c>
      <c r="E1642" s="69" t="s">
        <v>53</v>
      </c>
      <c r="F1642" s="69" t="s">
        <v>7401</v>
      </c>
      <c r="G1642" s="69" t="s">
        <v>4459</v>
      </c>
      <c r="H1642" s="69" t="s">
        <v>4458</v>
      </c>
      <c r="I1642" s="69" t="s">
        <v>127</v>
      </c>
      <c r="J1642" s="69" t="s">
        <v>128</v>
      </c>
      <c r="K1642" s="70">
        <v>16</v>
      </c>
      <c r="L1642" s="70">
        <v>16</v>
      </c>
      <c r="M1642" s="71" t="str">
        <f>VLOOKUP(A1642,'Item Master'!$A:$D,4,0)</f>
        <v>RK</v>
      </c>
      <c r="N1642" s="71">
        <f>IFERROR((VLOOKUP(M1642,'UK Freight Rate'!$B$4:$C$8,2,0)*L1642),0)</f>
        <v>1.6588077949997728</v>
      </c>
    </row>
    <row r="1643" spans="1:14" x14ac:dyDescent="0.75">
      <c r="A1643" s="72" t="s">
        <v>226</v>
      </c>
      <c r="B1643" s="69" t="s">
        <v>36</v>
      </c>
      <c r="C1643" s="69" t="s">
        <v>7400</v>
      </c>
      <c r="D1643" s="69" t="s">
        <v>38</v>
      </c>
      <c r="E1643" s="69" t="s">
        <v>53</v>
      </c>
      <c r="F1643" s="69" t="s">
        <v>7399</v>
      </c>
      <c r="G1643" s="69" t="s">
        <v>207</v>
      </c>
      <c r="H1643" s="69" t="s">
        <v>4706</v>
      </c>
      <c r="I1643" s="69" t="s">
        <v>127</v>
      </c>
      <c r="J1643" s="69" t="s">
        <v>128</v>
      </c>
      <c r="K1643" s="70">
        <v>48</v>
      </c>
      <c r="L1643" s="70">
        <v>48</v>
      </c>
      <c r="M1643" s="71" t="str">
        <f>VLOOKUP(A1643,'Item Master'!$A:$D,4,0)</f>
        <v>RK</v>
      </c>
      <c r="N1643" s="71">
        <f>IFERROR((VLOOKUP(M1643,'UK Freight Rate'!$B$4:$C$8,2,0)*L1643),0)</f>
        <v>4.9764233849993182</v>
      </c>
    </row>
    <row r="1644" spans="1:14" x14ac:dyDescent="0.75">
      <c r="A1644" s="72" t="s">
        <v>226</v>
      </c>
      <c r="B1644" s="69" t="s">
        <v>36</v>
      </c>
      <c r="C1644" s="69" t="s">
        <v>7398</v>
      </c>
      <c r="D1644" s="69" t="s">
        <v>38</v>
      </c>
      <c r="E1644" s="69" t="s">
        <v>53</v>
      </c>
      <c r="F1644" s="69" t="s">
        <v>7397</v>
      </c>
      <c r="G1644" s="69" t="s">
        <v>207</v>
      </c>
      <c r="H1644" s="69" t="s">
        <v>4706</v>
      </c>
      <c r="I1644" s="69" t="s">
        <v>127</v>
      </c>
      <c r="J1644" s="69" t="s">
        <v>128</v>
      </c>
      <c r="K1644" s="70">
        <v>48</v>
      </c>
      <c r="L1644" s="70">
        <v>48</v>
      </c>
      <c r="M1644" s="71" t="str">
        <f>VLOOKUP(A1644,'Item Master'!$A:$D,4,0)</f>
        <v>RK</v>
      </c>
      <c r="N1644" s="71">
        <f>IFERROR((VLOOKUP(M1644,'UK Freight Rate'!$B$4:$C$8,2,0)*L1644),0)</f>
        <v>4.9764233849993182</v>
      </c>
    </row>
    <row r="1645" spans="1:14" x14ac:dyDescent="0.75">
      <c r="A1645" s="72" t="s">
        <v>226</v>
      </c>
      <c r="B1645" s="69" t="s">
        <v>36</v>
      </c>
      <c r="C1645" s="69" t="s">
        <v>7396</v>
      </c>
      <c r="D1645" s="69" t="s">
        <v>38</v>
      </c>
      <c r="E1645" s="69" t="s">
        <v>53</v>
      </c>
      <c r="F1645" s="69" t="s">
        <v>7395</v>
      </c>
      <c r="G1645" s="69" t="s">
        <v>7388</v>
      </c>
      <c r="H1645" s="69" t="s">
        <v>7387</v>
      </c>
      <c r="I1645" s="69" t="s">
        <v>127</v>
      </c>
      <c r="J1645" s="69" t="s">
        <v>128</v>
      </c>
      <c r="K1645" s="70">
        <v>16</v>
      </c>
      <c r="L1645" s="70">
        <v>16</v>
      </c>
      <c r="M1645" s="71" t="str">
        <f>VLOOKUP(A1645,'Item Master'!$A:$D,4,0)</f>
        <v>RK</v>
      </c>
      <c r="N1645" s="71">
        <f>IFERROR((VLOOKUP(M1645,'UK Freight Rate'!$B$4:$C$8,2,0)*L1645),0)</f>
        <v>1.6588077949997728</v>
      </c>
    </row>
    <row r="1646" spans="1:14" x14ac:dyDescent="0.75">
      <c r="A1646" s="72" t="s">
        <v>226</v>
      </c>
      <c r="B1646" s="69" t="s">
        <v>36</v>
      </c>
      <c r="C1646" s="69" t="s">
        <v>7394</v>
      </c>
      <c r="D1646" s="69" t="s">
        <v>38</v>
      </c>
      <c r="E1646" s="69" t="s">
        <v>53</v>
      </c>
      <c r="F1646" s="69" t="s">
        <v>7393</v>
      </c>
      <c r="G1646" s="69" t="s">
        <v>7388</v>
      </c>
      <c r="H1646" s="69" t="s">
        <v>7387</v>
      </c>
      <c r="I1646" s="69" t="s">
        <v>127</v>
      </c>
      <c r="J1646" s="69" t="s">
        <v>128</v>
      </c>
      <c r="K1646" s="70">
        <v>16</v>
      </c>
      <c r="L1646" s="70">
        <v>16</v>
      </c>
      <c r="M1646" s="71" t="str">
        <f>VLOOKUP(A1646,'Item Master'!$A:$D,4,0)</f>
        <v>RK</v>
      </c>
      <c r="N1646" s="71">
        <f>IFERROR((VLOOKUP(M1646,'UK Freight Rate'!$B$4:$C$8,2,0)*L1646),0)</f>
        <v>1.6588077949997728</v>
      </c>
    </row>
    <row r="1647" spans="1:14" x14ac:dyDescent="0.75">
      <c r="A1647" s="72" t="s">
        <v>226</v>
      </c>
      <c r="B1647" s="69" t="s">
        <v>36</v>
      </c>
      <c r="C1647" s="69" t="s">
        <v>7392</v>
      </c>
      <c r="D1647" s="69" t="s">
        <v>38</v>
      </c>
      <c r="E1647" s="69" t="s">
        <v>53</v>
      </c>
      <c r="F1647" s="69" t="s">
        <v>7391</v>
      </c>
      <c r="G1647" s="69" t="s">
        <v>7388</v>
      </c>
      <c r="H1647" s="69" t="s">
        <v>7387</v>
      </c>
      <c r="I1647" s="69" t="s">
        <v>127</v>
      </c>
      <c r="J1647" s="69" t="s">
        <v>128</v>
      </c>
      <c r="K1647" s="70">
        <v>16</v>
      </c>
      <c r="L1647" s="70">
        <v>16</v>
      </c>
      <c r="M1647" s="71" t="str">
        <f>VLOOKUP(A1647,'Item Master'!$A:$D,4,0)</f>
        <v>RK</v>
      </c>
      <c r="N1647" s="71">
        <f>IFERROR((VLOOKUP(M1647,'UK Freight Rate'!$B$4:$C$8,2,0)*L1647),0)</f>
        <v>1.6588077949997728</v>
      </c>
    </row>
    <row r="1648" spans="1:14" x14ac:dyDescent="0.75">
      <c r="A1648" s="72" t="s">
        <v>226</v>
      </c>
      <c r="B1648" s="69" t="s">
        <v>36</v>
      </c>
      <c r="C1648" s="69" t="s">
        <v>7390</v>
      </c>
      <c r="D1648" s="69" t="s">
        <v>38</v>
      </c>
      <c r="E1648" s="69" t="s">
        <v>53</v>
      </c>
      <c r="F1648" s="69" t="s">
        <v>7389</v>
      </c>
      <c r="G1648" s="69" t="s">
        <v>7388</v>
      </c>
      <c r="H1648" s="69" t="s">
        <v>7387</v>
      </c>
      <c r="I1648" s="69" t="s">
        <v>127</v>
      </c>
      <c r="J1648" s="69" t="s">
        <v>128</v>
      </c>
      <c r="K1648" s="70">
        <v>16</v>
      </c>
      <c r="L1648" s="70">
        <v>16</v>
      </c>
      <c r="M1648" s="71" t="str">
        <f>VLOOKUP(A1648,'Item Master'!$A:$D,4,0)</f>
        <v>RK</v>
      </c>
      <c r="N1648" s="71">
        <f>IFERROR((VLOOKUP(M1648,'UK Freight Rate'!$B$4:$C$8,2,0)*L1648),0)</f>
        <v>1.6588077949997728</v>
      </c>
    </row>
    <row r="1649" spans="1:14" x14ac:dyDescent="0.75">
      <c r="A1649" s="72" t="s">
        <v>226</v>
      </c>
      <c r="B1649" s="69" t="s">
        <v>36</v>
      </c>
      <c r="C1649" s="69" t="s">
        <v>7386</v>
      </c>
      <c r="D1649" s="69" t="s">
        <v>38</v>
      </c>
      <c r="E1649" s="69" t="s">
        <v>53</v>
      </c>
      <c r="F1649" s="69" t="s">
        <v>7385</v>
      </c>
      <c r="G1649" s="69" t="s">
        <v>129</v>
      </c>
      <c r="H1649" s="69" t="s">
        <v>130</v>
      </c>
      <c r="I1649" s="69" t="s">
        <v>127</v>
      </c>
      <c r="J1649" s="69" t="s">
        <v>128</v>
      </c>
      <c r="K1649" s="70">
        <v>96</v>
      </c>
      <c r="L1649" s="70">
        <v>96</v>
      </c>
      <c r="M1649" s="71" t="str">
        <f>VLOOKUP(A1649,'Item Master'!$A:$D,4,0)</f>
        <v>RK</v>
      </c>
      <c r="N1649" s="71">
        <f>IFERROR((VLOOKUP(M1649,'UK Freight Rate'!$B$4:$C$8,2,0)*L1649),0)</f>
        <v>9.9528467699986365</v>
      </c>
    </row>
    <row r="1650" spans="1:14" x14ac:dyDescent="0.75">
      <c r="A1650" s="72" t="s">
        <v>226</v>
      </c>
      <c r="B1650" s="69" t="s">
        <v>36</v>
      </c>
      <c r="C1650" s="69" t="s">
        <v>7384</v>
      </c>
      <c r="D1650" s="69" t="s">
        <v>38</v>
      </c>
      <c r="E1650" s="69" t="s">
        <v>53</v>
      </c>
      <c r="F1650" s="69" t="s">
        <v>7383</v>
      </c>
      <c r="G1650" s="69" t="s">
        <v>7382</v>
      </c>
      <c r="H1650" s="69" t="s">
        <v>7381</v>
      </c>
      <c r="I1650" s="69" t="s">
        <v>127</v>
      </c>
      <c r="J1650" s="69" t="s">
        <v>128</v>
      </c>
      <c r="K1650" s="70">
        <v>8</v>
      </c>
      <c r="L1650" s="70">
        <v>8</v>
      </c>
      <c r="M1650" s="71" t="str">
        <f>VLOOKUP(A1650,'Item Master'!$A:$D,4,0)</f>
        <v>RK</v>
      </c>
      <c r="N1650" s="71">
        <f>IFERROR((VLOOKUP(M1650,'UK Freight Rate'!$B$4:$C$8,2,0)*L1650),0)</f>
        <v>0.82940389749988641</v>
      </c>
    </row>
    <row r="1651" spans="1:14" x14ac:dyDescent="0.75">
      <c r="A1651" s="72" t="s">
        <v>226</v>
      </c>
      <c r="B1651" s="69" t="s">
        <v>36</v>
      </c>
      <c r="C1651" s="69" t="s">
        <v>7380</v>
      </c>
      <c r="D1651" s="69" t="s">
        <v>38</v>
      </c>
      <c r="E1651" s="69" t="s">
        <v>53</v>
      </c>
      <c r="F1651" s="69" t="s">
        <v>7379</v>
      </c>
      <c r="G1651" s="69" t="s">
        <v>6874</v>
      </c>
      <c r="H1651" s="69" t="s">
        <v>6873</v>
      </c>
      <c r="I1651" s="69" t="s">
        <v>127</v>
      </c>
      <c r="J1651" s="69" t="s">
        <v>128</v>
      </c>
      <c r="K1651" s="70">
        <v>8</v>
      </c>
      <c r="L1651" s="70">
        <v>8</v>
      </c>
      <c r="M1651" s="71" t="str">
        <f>VLOOKUP(A1651,'Item Master'!$A:$D,4,0)</f>
        <v>RK</v>
      </c>
      <c r="N1651" s="71">
        <f>IFERROR((VLOOKUP(M1651,'UK Freight Rate'!$B$4:$C$8,2,0)*L1651),0)</f>
        <v>0.82940389749988641</v>
      </c>
    </row>
    <row r="1652" spans="1:14" x14ac:dyDescent="0.75">
      <c r="A1652" s="72" t="s">
        <v>226</v>
      </c>
      <c r="B1652" s="69" t="s">
        <v>36</v>
      </c>
      <c r="C1652" s="69" t="s">
        <v>7378</v>
      </c>
      <c r="D1652" s="69" t="s">
        <v>38</v>
      </c>
      <c r="E1652" s="69" t="s">
        <v>53</v>
      </c>
      <c r="F1652" s="69" t="s">
        <v>7377</v>
      </c>
      <c r="G1652" s="69" t="s">
        <v>7242</v>
      </c>
      <c r="H1652" s="69" t="s">
        <v>7241</v>
      </c>
      <c r="I1652" s="69" t="s">
        <v>127</v>
      </c>
      <c r="J1652" s="69" t="s">
        <v>128</v>
      </c>
      <c r="K1652" s="70">
        <v>40</v>
      </c>
      <c r="L1652" s="70">
        <v>40</v>
      </c>
      <c r="M1652" s="71" t="str">
        <f>VLOOKUP(A1652,'Item Master'!$A:$D,4,0)</f>
        <v>RK</v>
      </c>
      <c r="N1652" s="71">
        <f>IFERROR((VLOOKUP(M1652,'UK Freight Rate'!$B$4:$C$8,2,0)*L1652),0)</f>
        <v>4.1470194874994322</v>
      </c>
    </row>
    <row r="1653" spans="1:14" x14ac:dyDescent="0.75">
      <c r="A1653" s="72" t="s">
        <v>226</v>
      </c>
      <c r="B1653" s="69" t="s">
        <v>36</v>
      </c>
      <c r="C1653" s="69" t="s">
        <v>7374</v>
      </c>
      <c r="D1653" s="69" t="s">
        <v>38</v>
      </c>
      <c r="E1653" s="69" t="s">
        <v>53</v>
      </c>
      <c r="F1653" s="69" t="s">
        <v>7373</v>
      </c>
      <c r="G1653" s="69" t="s">
        <v>7372</v>
      </c>
      <c r="H1653" s="69" t="s">
        <v>7371</v>
      </c>
      <c r="I1653" s="69" t="s">
        <v>127</v>
      </c>
      <c r="J1653" s="69" t="s">
        <v>128</v>
      </c>
      <c r="K1653" s="70">
        <v>8</v>
      </c>
      <c r="L1653" s="70">
        <v>8</v>
      </c>
      <c r="M1653" s="71" t="str">
        <f>VLOOKUP(A1653,'Item Master'!$A:$D,4,0)</f>
        <v>RK</v>
      </c>
      <c r="N1653" s="71">
        <f>IFERROR((VLOOKUP(M1653,'UK Freight Rate'!$B$4:$C$8,2,0)*L1653),0)</f>
        <v>0.82940389749988641</v>
      </c>
    </row>
    <row r="1654" spans="1:14" x14ac:dyDescent="0.75">
      <c r="A1654" s="72" t="s">
        <v>226</v>
      </c>
      <c r="B1654" s="69" t="s">
        <v>36</v>
      </c>
      <c r="C1654" s="69" t="s">
        <v>7370</v>
      </c>
      <c r="D1654" s="69" t="s">
        <v>38</v>
      </c>
      <c r="E1654" s="69" t="s">
        <v>53</v>
      </c>
      <c r="F1654" s="69" t="s">
        <v>7369</v>
      </c>
      <c r="G1654" s="69" t="s">
        <v>7368</v>
      </c>
      <c r="H1654" s="69" t="s">
        <v>7367</v>
      </c>
      <c r="I1654" s="69" t="s">
        <v>127</v>
      </c>
      <c r="J1654" s="69" t="s">
        <v>128</v>
      </c>
      <c r="K1654" s="70">
        <v>16</v>
      </c>
      <c r="L1654" s="70">
        <v>16</v>
      </c>
      <c r="M1654" s="71" t="str">
        <f>VLOOKUP(A1654,'Item Master'!$A:$D,4,0)</f>
        <v>RK</v>
      </c>
      <c r="N1654" s="71">
        <f>IFERROR((VLOOKUP(M1654,'UK Freight Rate'!$B$4:$C$8,2,0)*L1654),0)</f>
        <v>1.6588077949997728</v>
      </c>
    </row>
    <row r="1655" spans="1:14" x14ac:dyDescent="0.75">
      <c r="A1655" s="72" t="s">
        <v>226</v>
      </c>
      <c r="B1655" s="69" t="s">
        <v>36</v>
      </c>
      <c r="C1655" s="69" t="s">
        <v>7366</v>
      </c>
      <c r="D1655" s="69" t="s">
        <v>38</v>
      </c>
      <c r="E1655" s="69" t="s">
        <v>53</v>
      </c>
      <c r="F1655" s="69" t="s">
        <v>7365</v>
      </c>
      <c r="G1655" s="69" t="s">
        <v>7364</v>
      </c>
      <c r="H1655" s="69" t="s">
        <v>7363</v>
      </c>
      <c r="I1655" s="69" t="s">
        <v>127</v>
      </c>
      <c r="J1655" s="69" t="s">
        <v>128</v>
      </c>
      <c r="K1655" s="70">
        <v>8</v>
      </c>
      <c r="L1655" s="70">
        <v>8</v>
      </c>
      <c r="M1655" s="71" t="str">
        <f>VLOOKUP(A1655,'Item Master'!$A:$D,4,0)</f>
        <v>RK</v>
      </c>
      <c r="N1655" s="71">
        <f>IFERROR((VLOOKUP(M1655,'UK Freight Rate'!$B$4:$C$8,2,0)*L1655),0)</f>
        <v>0.82940389749988641</v>
      </c>
    </row>
    <row r="1656" spans="1:14" x14ac:dyDescent="0.75">
      <c r="A1656" s="72" t="s">
        <v>226</v>
      </c>
      <c r="B1656" s="69" t="s">
        <v>36</v>
      </c>
      <c r="C1656" s="69" t="s">
        <v>7362</v>
      </c>
      <c r="D1656" s="69" t="s">
        <v>38</v>
      </c>
      <c r="E1656" s="69" t="s">
        <v>53</v>
      </c>
      <c r="F1656" s="69" t="s">
        <v>7361</v>
      </c>
      <c r="G1656" s="69" t="s">
        <v>7360</v>
      </c>
      <c r="H1656" s="69" t="s">
        <v>7359</v>
      </c>
      <c r="I1656" s="69" t="s">
        <v>127</v>
      </c>
      <c r="J1656" s="69" t="s">
        <v>128</v>
      </c>
      <c r="K1656" s="70">
        <v>16</v>
      </c>
      <c r="L1656" s="70">
        <v>16</v>
      </c>
      <c r="M1656" s="71" t="str">
        <f>VLOOKUP(A1656,'Item Master'!$A:$D,4,0)</f>
        <v>RK</v>
      </c>
      <c r="N1656" s="71">
        <f>IFERROR((VLOOKUP(M1656,'UK Freight Rate'!$B$4:$C$8,2,0)*L1656),0)</f>
        <v>1.6588077949997728</v>
      </c>
    </row>
    <row r="1657" spans="1:14" x14ac:dyDescent="0.75">
      <c r="A1657" s="72" t="s">
        <v>226</v>
      </c>
      <c r="B1657" s="69" t="s">
        <v>36</v>
      </c>
      <c r="C1657" s="69" t="s">
        <v>7358</v>
      </c>
      <c r="D1657" s="69" t="s">
        <v>38</v>
      </c>
      <c r="E1657" s="69" t="s">
        <v>53</v>
      </c>
      <c r="F1657" s="69" t="s">
        <v>7357</v>
      </c>
      <c r="G1657" s="69" t="s">
        <v>7356</v>
      </c>
      <c r="H1657" s="69" t="s">
        <v>7355</v>
      </c>
      <c r="I1657" s="69" t="s">
        <v>127</v>
      </c>
      <c r="J1657" s="69" t="s">
        <v>128</v>
      </c>
      <c r="K1657" s="70">
        <v>16</v>
      </c>
      <c r="L1657" s="70">
        <v>16</v>
      </c>
      <c r="M1657" s="71" t="str">
        <f>VLOOKUP(A1657,'Item Master'!$A:$D,4,0)</f>
        <v>RK</v>
      </c>
      <c r="N1657" s="71">
        <f>IFERROR((VLOOKUP(M1657,'UK Freight Rate'!$B$4:$C$8,2,0)*L1657),0)</f>
        <v>1.6588077949997728</v>
      </c>
    </row>
    <row r="1658" spans="1:14" x14ac:dyDescent="0.75">
      <c r="A1658" s="72" t="s">
        <v>226</v>
      </c>
      <c r="B1658" s="69" t="s">
        <v>36</v>
      </c>
      <c r="C1658" s="69" t="s">
        <v>7354</v>
      </c>
      <c r="D1658" s="69" t="s">
        <v>38</v>
      </c>
      <c r="E1658" s="69" t="s">
        <v>53</v>
      </c>
      <c r="F1658" s="69" t="s">
        <v>7353</v>
      </c>
      <c r="G1658" s="69" t="s">
        <v>7352</v>
      </c>
      <c r="H1658" s="69" t="s">
        <v>7351</v>
      </c>
      <c r="I1658" s="69" t="s">
        <v>127</v>
      </c>
      <c r="J1658" s="69" t="s">
        <v>128</v>
      </c>
      <c r="K1658" s="70">
        <v>8</v>
      </c>
      <c r="L1658" s="70">
        <v>8</v>
      </c>
      <c r="M1658" s="71" t="str">
        <f>VLOOKUP(A1658,'Item Master'!$A:$D,4,0)</f>
        <v>RK</v>
      </c>
      <c r="N1658" s="71">
        <f>IFERROR((VLOOKUP(M1658,'UK Freight Rate'!$B$4:$C$8,2,0)*L1658),0)</f>
        <v>0.82940389749988641</v>
      </c>
    </row>
    <row r="1659" spans="1:14" x14ac:dyDescent="0.75">
      <c r="A1659" s="72" t="s">
        <v>226</v>
      </c>
      <c r="B1659" s="69" t="s">
        <v>36</v>
      </c>
      <c r="C1659" s="69" t="s">
        <v>7350</v>
      </c>
      <c r="D1659" s="69" t="s">
        <v>38</v>
      </c>
      <c r="E1659" s="69" t="s">
        <v>53</v>
      </c>
      <c r="F1659" s="69" t="s">
        <v>7349</v>
      </c>
      <c r="G1659" s="69" t="s">
        <v>153</v>
      </c>
      <c r="H1659" s="69" t="s">
        <v>154</v>
      </c>
      <c r="I1659" s="69" t="s">
        <v>127</v>
      </c>
      <c r="J1659" s="69" t="s">
        <v>128</v>
      </c>
      <c r="K1659" s="70">
        <v>24</v>
      </c>
      <c r="L1659" s="70">
        <v>24</v>
      </c>
      <c r="M1659" s="71" t="str">
        <f>VLOOKUP(A1659,'Item Master'!$A:$D,4,0)</f>
        <v>RK</v>
      </c>
      <c r="N1659" s="71">
        <f>IFERROR((VLOOKUP(M1659,'UK Freight Rate'!$B$4:$C$8,2,0)*L1659),0)</f>
        <v>2.4882116924996591</v>
      </c>
    </row>
    <row r="1660" spans="1:14" x14ac:dyDescent="0.75">
      <c r="A1660" s="72" t="s">
        <v>226</v>
      </c>
      <c r="B1660" s="69" t="s">
        <v>36</v>
      </c>
      <c r="C1660" s="69" t="s">
        <v>7348</v>
      </c>
      <c r="D1660" s="69" t="s">
        <v>38</v>
      </c>
      <c r="E1660" s="69" t="s">
        <v>53</v>
      </c>
      <c r="F1660" s="69" t="s">
        <v>7347</v>
      </c>
      <c r="G1660" s="69" t="s">
        <v>7346</v>
      </c>
      <c r="H1660" s="69" t="s">
        <v>7345</v>
      </c>
      <c r="I1660" s="69" t="s">
        <v>127</v>
      </c>
      <c r="J1660" s="69" t="s">
        <v>128</v>
      </c>
      <c r="K1660" s="70">
        <v>8</v>
      </c>
      <c r="L1660" s="70">
        <v>8</v>
      </c>
      <c r="M1660" s="71" t="str">
        <f>VLOOKUP(A1660,'Item Master'!$A:$D,4,0)</f>
        <v>RK</v>
      </c>
      <c r="N1660" s="71">
        <f>IFERROR((VLOOKUP(M1660,'UK Freight Rate'!$B$4:$C$8,2,0)*L1660),0)</f>
        <v>0.82940389749988641</v>
      </c>
    </row>
    <row r="1661" spans="1:14" x14ac:dyDescent="0.75">
      <c r="A1661" s="72" t="s">
        <v>226</v>
      </c>
      <c r="B1661" s="69" t="s">
        <v>36</v>
      </c>
      <c r="C1661" s="69" t="s">
        <v>7344</v>
      </c>
      <c r="D1661" s="69" t="s">
        <v>38</v>
      </c>
      <c r="E1661" s="69" t="s">
        <v>53</v>
      </c>
      <c r="F1661" s="69" t="s">
        <v>7343</v>
      </c>
      <c r="G1661" s="69" t="s">
        <v>7342</v>
      </c>
      <c r="H1661" s="69" t="s">
        <v>7341</v>
      </c>
      <c r="I1661" s="69" t="s">
        <v>127</v>
      </c>
      <c r="J1661" s="69" t="s">
        <v>128</v>
      </c>
      <c r="K1661" s="70">
        <v>8</v>
      </c>
      <c r="L1661" s="70">
        <v>8</v>
      </c>
      <c r="M1661" s="71" t="str">
        <f>VLOOKUP(A1661,'Item Master'!$A:$D,4,0)</f>
        <v>RK</v>
      </c>
      <c r="N1661" s="71">
        <f>IFERROR((VLOOKUP(M1661,'UK Freight Rate'!$B$4:$C$8,2,0)*L1661),0)</f>
        <v>0.82940389749988641</v>
      </c>
    </row>
    <row r="1662" spans="1:14" x14ac:dyDescent="0.75">
      <c r="A1662" s="72" t="s">
        <v>226</v>
      </c>
      <c r="B1662" s="69" t="s">
        <v>36</v>
      </c>
      <c r="C1662" s="69" t="s">
        <v>7340</v>
      </c>
      <c r="D1662" s="69" t="s">
        <v>38</v>
      </c>
      <c r="E1662" s="69" t="s">
        <v>53</v>
      </c>
      <c r="F1662" s="69" t="s">
        <v>7339</v>
      </c>
      <c r="G1662" s="69" t="s">
        <v>214</v>
      </c>
      <c r="H1662" s="69" t="s">
        <v>215</v>
      </c>
      <c r="I1662" s="69" t="s">
        <v>127</v>
      </c>
      <c r="J1662" s="69" t="s">
        <v>128</v>
      </c>
      <c r="K1662" s="70">
        <v>24</v>
      </c>
      <c r="L1662" s="70">
        <v>24</v>
      </c>
      <c r="M1662" s="71" t="str">
        <f>VLOOKUP(A1662,'Item Master'!$A:$D,4,0)</f>
        <v>RK</v>
      </c>
      <c r="N1662" s="71">
        <f>IFERROR((VLOOKUP(M1662,'UK Freight Rate'!$B$4:$C$8,2,0)*L1662),0)</f>
        <v>2.4882116924996591</v>
      </c>
    </row>
    <row r="1663" spans="1:14" x14ac:dyDescent="0.75">
      <c r="A1663" s="72" t="s">
        <v>226</v>
      </c>
      <c r="B1663" s="69" t="s">
        <v>36</v>
      </c>
      <c r="C1663" s="69" t="s">
        <v>7338</v>
      </c>
      <c r="D1663" s="69" t="s">
        <v>38</v>
      </c>
      <c r="E1663" s="69" t="s">
        <v>53</v>
      </c>
      <c r="F1663" s="69" t="s">
        <v>7337</v>
      </c>
      <c r="G1663" s="69" t="s">
        <v>7094</v>
      </c>
      <c r="H1663" s="69" t="s">
        <v>7093</v>
      </c>
      <c r="I1663" s="69" t="s">
        <v>127</v>
      </c>
      <c r="J1663" s="69" t="s">
        <v>128</v>
      </c>
      <c r="K1663" s="70">
        <v>32</v>
      </c>
      <c r="L1663" s="70">
        <v>32</v>
      </c>
      <c r="M1663" s="71" t="str">
        <f>VLOOKUP(A1663,'Item Master'!$A:$D,4,0)</f>
        <v>RK</v>
      </c>
      <c r="N1663" s="71">
        <f>IFERROR((VLOOKUP(M1663,'UK Freight Rate'!$B$4:$C$8,2,0)*L1663),0)</f>
        <v>3.3176155899995456</v>
      </c>
    </row>
    <row r="1664" spans="1:14" x14ac:dyDescent="0.75">
      <c r="A1664" s="72" t="s">
        <v>226</v>
      </c>
      <c r="B1664" s="69" t="s">
        <v>36</v>
      </c>
      <c r="C1664" s="69" t="s">
        <v>7336</v>
      </c>
      <c r="D1664" s="69" t="s">
        <v>38</v>
      </c>
      <c r="E1664" s="69" t="s">
        <v>53</v>
      </c>
      <c r="F1664" s="69" t="s">
        <v>7335</v>
      </c>
      <c r="G1664" s="69" t="s">
        <v>5022</v>
      </c>
      <c r="H1664" s="69" t="s">
        <v>5021</v>
      </c>
      <c r="I1664" s="69" t="s">
        <v>127</v>
      </c>
      <c r="J1664" s="69" t="s">
        <v>128</v>
      </c>
      <c r="K1664" s="70">
        <v>32</v>
      </c>
      <c r="L1664" s="70">
        <v>32</v>
      </c>
      <c r="M1664" s="71" t="str">
        <f>VLOOKUP(A1664,'Item Master'!$A:$D,4,0)</f>
        <v>RK</v>
      </c>
      <c r="N1664" s="71">
        <f>IFERROR((VLOOKUP(M1664,'UK Freight Rate'!$B$4:$C$8,2,0)*L1664),0)</f>
        <v>3.3176155899995456</v>
      </c>
    </row>
    <row r="1665" spans="1:14" x14ac:dyDescent="0.75">
      <c r="A1665" s="72" t="s">
        <v>226</v>
      </c>
      <c r="B1665" s="69" t="s">
        <v>36</v>
      </c>
      <c r="C1665" s="69" t="s">
        <v>7334</v>
      </c>
      <c r="D1665" s="69" t="s">
        <v>38</v>
      </c>
      <c r="E1665" s="69" t="s">
        <v>53</v>
      </c>
      <c r="F1665" s="69" t="s">
        <v>7333</v>
      </c>
      <c r="G1665" s="69" t="s">
        <v>5018</v>
      </c>
      <c r="H1665" s="69" t="s">
        <v>5017</v>
      </c>
      <c r="I1665" s="69" t="s">
        <v>127</v>
      </c>
      <c r="J1665" s="69" t="s">
        <v>128</v>
      </c>
      <c r="K1665" s="70">
        <v>8</v>
      </c>
      <c r="L1665" s="70">
        <v>8</v>
      </c>
      <c r="M1665" s="71" t="str">
        <f>VLOOKUP(A1665,'Item Master'!$A:$D,4,0)</f>
        <v>RK</v>
      </c>
      <c r="N1665" s="71">
        <f>IFERROR((VLOOKUP(M1665,'UK Freight Rate'!$B$4:$C$8,2,0)*L1665),0)</f>
        <v>0.82940389749988641</v>
      </c>
    </row>
    <row r="1666" spans="1:14" x14ac:dyDescent="0.75">
      <c r="A1666" s="72" t="s">
        <v>226</v>
      </c>
      <c r="B1666" s="69" t="s">
        <v>36</v>
      </c>
      <c r="C1666" s="69" t="s">
        <v>7332</v>
      </c>
      <c r="D1666" s="69" t="s">
        <v>38</v>
      </c>
      <c r="E1666" s="69" t="s">
        <v>53</v>
      </c>
      <c r="F1666" s="69" t="s">
        <v>7331</v>
      </c>
      <c r="G1666" s="69" t="s">
        <v>139</v>
      </c>
      <c r="H1666" s="69" t="s">
        <v>140</v>
      </c>
      <c r="I1666" s="69" t="s">
        <v>127</v>
      </c>
      <c r="J1666" s="69" t="s">
        <v>128</v>
      </c>
      <c r="K1666" s="70">
        <v>32</v>
      </c>
      <c r="L1666" s="70">
        <v>32</v>
      </c>
      <c r="M1666" s="71" t="str">
        <f>VLOOKUP(A1666,'Item Master'!$A:$D,4,0)</f>
        <v>RK</v>
      </c>
      <c r="N1666" s="71">
        <f>IFERROR((VLOOKUP(M1666,'UK Freight Rate'!$B$4:$C$8,2,0)*L1666),0)</f>
        <v>3.3176155899995456</v>
      </c>
    </row>
    <row r="1667" spans="1:14" x14ac:dyDescent="0.75">
      <c r="A1667" s="72" t="s">
        <v>226</v>
      </c>
      <c r="B1667" s="69" t="s">
        <v>36</v>
      </c>
      <c r="C1667" s="69" t="s">
        <v>7330</v>
      </c>
      <c r="D1667" s="69" t="s">
        <v>38</v>
      </c>
      <c r="E1667" s="69" t="s">
        <v>53</v>
      </c>
      <c r="F1667" s="69" t="s">
        <v>7329</v>
      </c>
      <c r="G1667" s="69" t="s">
        <v>153</v>
      </c>
      <c r="H1667" s="69" t="s">
        <v>154</v>
      </c>
      <c r="I1667" s="69" t="s">
        <v>127</v>
      </c>
      <c r="J1667" s="69" t="s">
        <v>128</v>
      </c>
      <c r="K1667" s="70">
        <v>16</v>
      </c>
      <c r="L1667" s="70">
        <v>16</v>
      </c>
      <c r="M1667" s="71" t="str">
        <f>VLOOKUP(A1667,'Item Master'!$A:$D,4,0)</f>
        <v>RK</v>
      </c>
      <c r="N1667" s="71">
        <f>IFERROR((VLOOKUP(M1667,'UK Freight Rate'!$B$4:$C$8,2,0)*L1667),0)</f>
        <v>1.6588077949997728</v>
      </c>
    </row>
    <row r="1668" spans="1:14" x14ac:dyDescent="0.75">
      <c r="A1668" s="72" t="s">
        <v>226</v>
      </c>
      <c r="B1668" s="69" t="s">
        <v>36</v>
      </c>
      <c r="C1668" s="69" t="s">
        <v>7971</v>
      </c>
      <c r="D1668" s="69" t="s">
        <v>38</v>
      </c>
      <c r="E1668" s="69" t="s">
        <v>53</v>
      </c>
      <c r="F1668" s="69" t="s">
        <v>7970</v>
      </c>
      <c r="G1668" s="69" t="s">
        <v>220</v>
      </c>
      <c r="H1668" s="69" t="s">
        <v>221</v>
      </c>
      <c r="I1668" s="69" t="s">
        <v>127</v>
      </c>
      <c r="J1668" s="69" t="s">
        <v>128</v>
      </c>
      <c r="K1668" s="70">
        <v>24</v>
      </c>
      <c r="L1668" s="70">
        <v>24</v>
      </c>
      <c r="M1668" s="71" t="str">
        <f>VLOOKUP(A1668,'Item Master'!$A:$D,4,0)</f>
        <v>RK</v>
      </c>
      <c r="N1668" s="71">
        <f>IFERROR((VLOOKUP(M1668,'UK Freight Rate'!$B$4:$C$8,2,0)*L1668),0)</f>
        <v>2.4882116924996591</v>
      </c>
    </row>
    <row r="1669" spans="1:14" x14ac:dyDescent="0.75">
      <c r="A1669" s="72" t="s">
        <v>226</v>
      </c>
      <c r="B1669" s="69" t="s">
        <v>36</v>
      </c>
      <c r="C1669" s="69" t="s">
        <v>7328</v>
      </c>
      <c r="D1669" s="69" t="s">
        <v>38</v>
      </c>
      <c r="E1669" s="69" t="s">
        <v>53</v>
      </c>
      <c r="F1669" s="69" t="s">
        <v>7327</v>
      </c>
      <c r="G1669" s="69" t="s">
        <v>7326</v>
      </c>
      <c r="H1669" s="69" t="s">
        <v>7325</v>
      </c>
      <c r="I1669" s="69" t="s">
        <v>127</v>
      </c>
      <c r="J1669" s="69" t="s">
        <v>128</v>
      </c>
      <c r="K1669" s="70">
        <v>24</v>
      </c>
      <c r="L1669" s="70">
        <v>24</v>
      </c>
      <c r="M1669" s="71" t="str">
        <f>VLOOKUP(A1669,'Item Master'!$A:$D,4,0)</f>
        <v>RK</v>
      </c>
      <c r="N1669" s="71">
        <f>IFERROR((VLOOKUP(M1669,'UK Freight Rate'!$B$4:$C$8,2,0)*L1669),0)</f>
        <v>2.4882116924996591</v>
      </c>
    </row>
    <row r="1670" spans="1:14" x14ac:dyDescent="0.75">
      <c r="A1670" s="72" t="s">
        <v>226</v>
      </c>
      <c r="B1670" s="69" t="s">
        <v>36</v>
      </c>
      <c r="C1670" s="69" t="s">
        <v>7324</v>
      </c>
      <c r="D1670" s="69" t="s">
        <v>38</v>
      </c>
      <c r="E1670" s="69" t="s">
        <v>53</v>
      </c>
      <c r="F1670" s="69" t="s">
        <v>7323</v>
      </c>
      <c r="G1670" s="69" t="s">
        <v>7322</v>
      </c>
      <c r="H1670" s="69" t="s">
        <v>7321</v>
      </c>
      <c r="I1670" s="69" t="s">
        <v>127</v>
      </c>
      <c r="J1670" s="69" t="s">
        <v>128</v>
      </c>
      <c r="K1670" s="70">
        <v>16</v>
      </c>
      <c r="L1670" s="70">
        <v>16</v>
      </c>
      <c r="M1670" s="71" t="str">
        <f>VLOOKUP(A1670,'Item Master'!$A:$D,4,0)</f>
        <v>RK</v>
      </c>
      <c r="N1670" s="71">
        <f>IFERROR((VLOOKUP(M1670,'UK Freight Rate'!$B$4:$C$8,2,0)*L1670),0)</f>
        <v>1.6588077949997728</v>
      </c>
    </row>
    <row r="1671" spans="1:14" x14ac:dyDescent="0.75">
      <c r="A1671" s="72" t="s">
        <v>226</v>
      </c>
      <c r="B1671" s="69" t="s">
        <v>36</v>
      </c>
      <c r="C1671" s="69" t="s">
        <v>7320</v>
      </c>
      <c r="D1671" s="69" t="s">
        <v>38</v>
      </c>
      <c r="E1671" s="69" t="s">
        <v>53</v>
      </c>
      <c r="F1671" s="69" t="s">
        <v>7319</v>
      </c>
      <c r="G1671" s="69" t="s">
        <v>7318</v>
      </c>
      <c r="H1671" s="69" t="s">
        <v>7317</v>
      </c>
      <c r="I1671" s="69" t="s">
        <v>127</v>
      </c>
      <c r="J1671" s="69" t="s">
        <v>128</v>
      </c>
      <c r="K1671" s="70">
        <v>16</v>
      </c>
      <c r="L1671" s="70">
        <v>16</v>
      </c>
      <c r="M1671" s="71" t="str">
        <f>VLOOKUP(A1671,'Item Master'!$A:$D,4,0)</f>
        <v>RK</v>
      </c>
      <c r="N1671" s="71">
        <f>IFERROR((VLOOKUP(M1671,'UK Freight Rate'!$B$4:$C$8,2,0)*L1671),0)</f>
        <v>1.6588077949997728</v>
      </c>
    </row>
    <row r="1672" spans="1:14" x14ac:dyDescent="0.75">
      <c r="A1672" s="72" t="s">
        <v>226</v>
      </c>
      <c r="B1672" s="69" t="s">
        <v>36</v>
      </c>
      <c r="C1672" s="69" t="s">
        <v>7312</v>
      </c>
      <c r="D1672" s="69" t="s">
        <v>38</v>
      </c>
      <c r="E1672" s="69" t="s">
        <v>53</v>
      </c>
      <c r="F1672" s="69" t="s">
        <v>7311</v>
      </c>
      <c r="G1672" s="69" t="s">
        <v>149</v>
      </c>
      <c r="H1672" s="69" t="s">
        <v>150</v>
      </c>
      <c r="I1672" s="69" t="s">
        <v>127</v>
      </c>
      <c r="J1672" s="69" t="s">
        <v>128</v>
      </c>
      <c r="K1672" s="70">
        <v>24</v>
      </c>
      <c r="L1672" s="70">
        <v>24</v>
      </c>
      <c r="M1672" s="71" t="str">
        <f>VLOOKUP(A1672,'Item Master'!$A:$D,4,0)</f>
        <v>RK</v>
      </c>
      <c r="N1672" s="71">
        <f>IFERROR((VLOOKUP(M1672,'UK Freight Rate'!$B$4:$C$8,2,0)*L1672),0)</f>
        <v>2.4882116924996591</v>
      </c>
    </row>
    <row r="1673" spans="1:14" x14ac:dyDescent="0.75">
      <c r="A1673" s="72" t="s">
        <v>226</v>
      </c>
      <c r="B1673" s="69" t="s">
        <v>36</v>
      </c>
      <c r="C1673" s="69" t="s">
        <v>7310</v>
      </c>
      <c r="D1673" s="69" t="s">
        <v>38</v>
      </c>
      <c r="E1673" s="69" t="s">
        <v>53</v>
      </c>
      <c r="F1673" s="69" t="s">
        <v>7309</v>
      </c>
      <c r="G1673" s="69" t="s">
        <v>4734</v>
      </c>
      <c r="H1673" s="69" t="s">
        <v>4733</v>
      </c>
      <c r="I1673" s="69" t="s">
        <v>127</v>
      </c>
      <c r="J1673" s="69" t="s">
        <v>128</v>
      </c>
      <c r="K1673" s="70">
        <v>8</v>
      </c>
      <c r="L1673" s="70">
        <v>8</v>
      </c>
      <c r="M1673" s="71" t="str">
        <f>VLOOKUP(A1673,'Item Master'!$A:$D,4,0)</f>
        <v>RK</v>
      </c>
      <c r="N1673" s="71">
        <f>IFERROR((VLOOKUP(M1673,'UK Freight Rate'!$B$4:$C$8,2,0)*L1673),0)</f>
        <v>0.82940389749988641</v>
      </c>
    </row>
    <row r="1674" spans="1:14" x14ac:dyDescent="0.75">
      <c r="A1674" s="72" t="s">
        <v>226</v>
      </c>
      <c r="B1674" s="69" t="s">
        <v>36</v>
      </c>
      <c r="C1674" s="69" t="s">
        <v>7308</v>
      </c>
      <c r="D1674" s="69" t="s">
        <v>38</v>
      </c>
      <c r="E1674" s="69" t="s">
        <v>53</v>
      </c>
      <c r="F1674" s="69" t="s">
        <v>7307</v>
      </c>
      <c r="G1674" s="69" t="s">
        <v>159</v>
      </c>
      <c r="H1674" s="69" t="s">
        <v>160</v>
      </c>
      <c r="I1674" s="69" t="s">
        <v>127</v>
      </c>
      <c r="J1674" s="69" t="s">
        <v>128</v>
      </c>
      <c r="K1674" s="70">
        <v>16</v>
      </c>
      <c r="L1674" s="70">
        <v>16</v>
      </c>
      <c r="M1674" s="71" t="str">
        <f>VLOOKUP(A1674,'Item Master'!$A:$D,4,0)</f>
        <v>RK</v>
      </c>
      <c r="N1674" s="71">
        <f>IFERROR((VLOOKUP(M1674,'UK Freight Rate'!$B$4:$C$8,2,0)*L1674),0)</f>
        <v>1.6588077949997728</v>
      </c>
    </row>
    <row r="1675" spans="1:14" x14ac:dyDescent="0.75">
      <c r="A1675" s="72" t="s">
        <v>226</v>
      </c>
      <c r="B1675" s="69" t="s">
        <v>36</v>
      </c>
      <c r="C1675" s="69" t="s">
        <v>7306</v>
      </c>
      <c r="D1675" s="69" t="s">
        <v>38</v>
      </c>
      <c r="E1675" s="69" t="s">
        <v>53</v>
      </c>
      <c r="F1675" s="69" t="s">
        <v>7305</v>
      </c>
      <c r="G1675" s="69" t="s">
        <v>7304</v>
      </c>
      <c r="H1675" s="69" t="s">
        <v>7303</v>
      </c>
      <c r="I1675" s="69" t="s">
        <v>127</v>
      </c>
      <c r="J1675" s="69" t="s">
        <v>128</v>
      </c>
      <c r="K1675" s="70">
        <v>40</v>
      </c>
      <c r="L1675" s="70">
        <v>40</v>
      </c>
      <c r="M1675" s="71" t="str">
        <f>VLOOKUP(A1675,'Item Master'!$A:$D,4,0)</f>
        <v>RK</v>
      </c>
      <c r="N1675" s="71">
        <f>IFERROR((VLOOKUP(M1675,'UK Freight Rate'!$B$4:$C$8,2,0)*L1675),0)</f>
        <v>4.1470194874994322</v>
      </c>
    </row>
    <row r="1676" spans="1:14" x14ac:dyDescent="0.75">
      <c r="A1676" s="72" t="s">
        <v>226</v>
      </c>
      <c r="B1676" s="69" t="s">
        <v>36</v>
      </c>
      <c r="C1676" s="69" t="s">
        <v>7302</v>
      </c>
      <c r="D1676" s="69" t="s">
        <v>38</v>
      </c>
      <c r="E1676" s="69" t="s">
        <v>53</v>
      </c>
      <c r="F1676" s="69" t="s">
        <v>7301</v>
      </c>
      <c r="G1676" s="69" t="s">
        <v>155</v>
      </c>
      <c r="H1676" s="69" t="s">
        <v>156</v>
      </c>
      <c r="I1676" s="69" t="s">
        <v>127</v>
      </c>
      <c r="J1676" s="69" t="s">
        <v>128</v>
      </c>
      <c r="K1676" s="70">
        <v>16</v>
      </c>
      <c r="L1676" s="70">
        <v>16</v>
      </c>
      <c r="M1676" s="71" t="str">
        <f>VLOOKUP(A1676,'Item Master'!$A:$D,4,0)</f>
        <v>RK</v>
      </c>
      <c r="N1676" s="71">
        <f>IFERROR((VLOOKUP(M1676,'UK Freight Rate'!$B$4:$C$8,2,0)*L1676),0)</f>
        <v>1.6588077949997728</v>
      </c>
    </row>
    <row r="1677" spans="1:14" x14ac:dyDescent="0.75">
      <c r="A1677" s="72" t="s">
        <v>226</v>
      </c>
      <c r="B1677" s="69" t="s">
        <v>36</v>
      </c>
      <c r="C1677" s="69" t="s">
        <v>7300</v>
      </c>
      <c r="D1677" s="69" t="s">
        <v>38</v>
      </c>
      <c r="E1677" s="69" t="s">
        <v>53</v>
      </c>
      <c r="F1677" s="69" t="s">
        <v>7299</v>
      </c>
      <c r="G1677" s="69" t="s">
        <v>169</v>
      </c>
      <c r="H1677" s="69" t="s">
        <v>170</v>
      </c>
      <c r="I1677" s="69" t="s">
        <v>127</v>
      </c>
      <c r="J1677" s="69" t="s">
        <v>128</v>
      </c>
      <c r="K1677" s="70">
        <v>48</v>
      </c>
      <c r="L1677" s="70">
        <v>48</v>
      </c>
      <c r="M1677" s="71" t="str">
        <f>VLOOKUP(A1677,'Item Master'!$A:$D,4,0)</f>
        <v>RK</v>
      </c>
      <c r="N1677" s="71">
        <f>IFERROR((VLOOKUP(M1677,'UK Freight Rate'!$B$4:$C$8,2,0)*L1677),0)</f>
        <v>4.9764233849993182</v>
      </c>
    </row>
    <row r="1678" spans="1:14" x14ac:dyDescent="0.75">
      <c r="A1678" s="72" t="s">
        <v>226</v>
      </c>
      <c r="B1678" s="69" t="s">
        <v>36</v>
      </c>
      <c r="C1678" s="69" t="s">
        <v>7298</v>
      </c>
      <c r="D1678" s="69" t="s">
        <v>38</v>
      </c>
      <c r="E1678" s="69" t="s">
        <v>53</v>
      </c>
      <c r="F1678" s="69" t="s">
        <v>7297</v>
      </c>
      <c r="G1678" s="69" t="s">
        <v>161</v>
      </c>
      <c r="H1678" s="69" t="s">
        <v>162</v>
      </c>
      <c r="I1678" s="69" t="s">
        <v>127</v>
      </c>
      <c r="J1678" s="69" t="s">
        <v>128</v>
      </c>
      <c r="K1678" s="70">
        <v>192</v>
      </c>
      <c r="L1678" s="70">
        <v>192</v>
      </c>
      <c r="M1678" s="71" t="str">
        <f>VLOOKUP(A1678,'Item Master'!$A:$D,4,0)</f>
        <v>RK</v>
      </c>
      <c r="N1678" s="71">
        <f>IFERROR((VLOOKUP(M1678,'UK Freight Rate'!$B$4:$C$8,2,0)*L1678),0)</f>
        <v>19.905693539997273</v>
      </c>
    </row>
    <row r="1679" spans="1:14" x14ac:dyDescent="0.75">
      <c r="A1679" s="72" t="s">
        <v>226</v>
      </c>
      <c r="B1679" s="69" t="s">
        <v>36</v>
      </c>
      <c r="C1679" s="69" t="s">
        <v>7296</v>
      </c>
      <c r="D1679" s="69" t="s">
        <v>38</v>
      </c>
      <c r="E1679" s="69" t="s">
        <v>53</v>
      </c>
      <c r="F1679" s="69" t="s">
        <v>7295</v>
      </c>
      <c r="G1679" s="69" t="s">
        <v>157</v>
      </c>
      <c r="H1679" s="69" t="s">
        <v>158</v>
      </c>
      <c r="I1679" s="69" t="s">
        <v>127</v>
      </c>
      <c r="J1679" s="69" t="s">
        <v>128</v>
      </c>
      <c r="K1679" s="70">
        <v>192</v>
      </c>
      <c r="L1679" s="70">
        <v>192</v>
      </c>
      <c r="M1679" s="71" t="str">
        <f>VLOOKUP(A1679,'Item Master'!$A:$D,4,0)</f>
        <v>RK</v>
      </c>
      <c r="N1679" s="71">
        <f>IFERROR((VLOOKUP(M1679,'UK Freight Rate'!$B$4:$C$8,2,0)*L1679),0)</f>
        <v>19.905693539997273</v>
      </c>
    </row>
    <row r="1680" spans="1:14" x14ac:dyDescent="0.75">
      <c r="A1680" s="72" t="s">
        <v>226</v>
      </c>
      <c r="B1680" s="69" t="s">
        <v>36</v>
      </c>
      <c r="C1680" s="69" t="s">
        <v>7294</v>
      </c>
      <c r="D1680" s="69" t="s">
        <v>38</v>
      </c>
      <c r="E1680" s="69" t="s">
        <v>53</v>
      </c>
      <c r="F1680" s="69" t="s">
        <v>7293</v>
      </c>
      <c r="G1680" s="69" t="s">
        <v>135</v>
      </c>
      <c r="H1680" s="69" t="s">
        <v>136</v>
      </c>
      <c r="I1680" s="69" t="s">
        <v>127</v>
      </c>
      <c r="J1680" s="69" t="s">
        <v>128</v>
      </c>
      <c r="K1680" s="70">
        <v>576</v>
      </c>
      <c r="L1680" s="70">
        <v>576</v>
      </c>
      <c r="M1680" s="71" t="str">
        <f>VLOOKUP(A1680,'Item Master'!$A:$D,4,0)</f>
        <v>RK</v>
      </c>
      <c r="N1680" s="71">
        <f>IFERROR((VLOOKUP(M1680,'UK Freight Rate'!$B$4:$C$8,2,0)*L1680),0)</f>
        <v>59.717080619991819</v>
      </c>
    </row>
    <row r="1681" spans="1:14" x14ac:dyDescent="0.75">
      <c r="A1681" s="72" t="s">
        <v>226</v>
      </c>
      <c r="B1681" s="69" t="s">
        <v>36</v>
      </c>
      <c r="C1681" s="69" t="s">
        <v>7292</v>
      </c>
      <c r="D1681" s="69" t="s">
        <v>38</v>
      </c>
      <c r="E1681" s="69" t="s">
        <v>53</v>
      </c>
      <c r="F1681" s="69" t="s">
        <v>7291</v>
      </c>
      <c r="G1681" s="69" t="s">
        <v>4429</v>
      </c>
      <c r="H1681" s="69" t="s">
        <v>4428</v>
      </c>
      <c r="I1681" s="69" t="s">
        <v>127</v>
      </c>
      <c r="J1681" s="69" t="s">
        <v>128</v>
      </c>
      <c r="K1681" s="70">
        <v>24</v>
      </c>
      <c r="L1681" s="70">
        <v>24</v>
      </c>
      <c r="M1681" s="71" t="str">
        <f>VLOOKUP(A1681,'Item Master'!$A:$D,4,0)</f>
        <v>RK</v>
      </c>
      <c r="N1681" s="71">
        <f>IFERROR((VLOOKUP(M1681,'UK Freight Rate'!$B$4:$C$8,2,0)*L1681),0)</f>
        <v>2.4882116924996591</v>
      </c>
    </row>
    <row r="1682" spans="1:14" x14ac:dyDescent="0.75">
      <c r="A1682" s="72" t="s">
        <v>226</v>
      </c>
      <c r="B1682" s="69" t="s">
        <v>36</v>
      </c>
      <c r="C1682" s="69" t="s">
        <v>7290</v>
      </c>
      <c r="D1682" s="69" t="s">
        <v>38</v>
      </c>
      <c r="E1682" s="69" t="s">
        <v>53</v>
      </c>
      <c r="F1682" s="69" t="s">
        <v>7289</v>
      </c>
      <c r="G1682" s="69" t="s">
        <v>133</v>
      </c>
      <c r="H1682" s="69" t="s">
        <v>134</v>
      </c>
      <c r="I1682" s="69" t="s">
        <v>127</v>
      </c>
      <c r="J1682" s="69" t="s">
        <v>128</v>
      </c>
      <c r="K1682" s="70">
        <v>32</v>
      </c>
      <c r="L1682" s="70">
        <v>32</v>
      </c>
      <c r="M1682" s="71" t="str">
        <f>VLOOKUP(A1682,'Item Master'!$A:$D,4,0)</f>
        <v>RK</v>
      </c>
      <c r="N1682" s="71">
        <f>IFERROR((VLOOKUP(M1682,'UK Freight Rate'!$B$4:$C$8,2,0)*L1682),0)</f>
        <v>3.3176155899995456</v>
      </c>
    </row>
    <row r="1683" spans="1:14" x14ac:dyDescent="0.75">
      <c r="A1683" s="72" t="s">
        <v>226</v>
      </c>
      <c r="B1683" s="69" t="s">
        <v>36</v>
      </c>
      <c r="C1683" s="69" t="s">
        <v>7288</v>
      </c>
      <c r="D1683" s="69" t="s">
        <v>38</v>
      </c>
      <c r="E1683" s="69" t="s">
        <v>53</v>
      </c>
      <c r="F1683" s="69" t="s">
        <v>7287</v>
      </c>
      <c r="G1683" s="69" t="s">
        <v>165</v>
      </c>
      <c r="H1683" s="69" t="s">
        <v>166</v>
      </c>
      <c r="I1683" s="69" t="s">
        <v>127</v>
      </c>
      <c r="J1683" s="69" t="s">
        <v>128</v>
      </c>
      <c r="K1683" s="70">
        <v>32</v>
      </c>
      <c r="L1683" s="70">
        <v>32</v>
      </c>
      <c r="M1683" s="71" t="str">
        <f>VLOOKUP(A1683,'Item Master'!$A:$D,4,0)</f>
        <v>RK</v>
      </c>
      <c r="N1683" s="71">
        <f>IFERROR((VLOOKUP(M1683,'UK Freight Rate'!$B$4:$C$8,2,0)*L1683),0)</f>
        <v>3.3176155899995456</v>
      </c>
    </row>
    <row r="1684" spans="1:14" x14ac:dyDescent="0.75">
      <c r="A1684" s="72" t="s">
        <v>226</v>
      </c>
      <c r="B1684" s="69" t="s">
        <v>36</v>
      </c>
      <c r="C1684" s="69" t="s">
        <v>7286</v>
      </c>
      <c r="D1684" s="69" t="s">
        <v>38</v>
      </c>
      <c r="E1684" s="69" t="s">
        <v>53</v>
      </c>
      <c r="F1684" s="69" t="s">
        <v>7285</v>
      </c>
      <c r="G1684" s="69" t="s">
        <v>193</v>
      </c>
      <c r="H1684" s="69" t="s">
        <v>194</v>
      </c>
      <c r="I1684" s="69" t="s">
        <v>127</v>
      </c>
      <c r="J1684" s="69" t="s">
        <v>128</v>
      </c>
      <c r="K1684" s="70">
        <v>8</v>
      </c>
      <c r="L1684" s="70">
        <v>8</v>
      </c>
      <c r="M1684" s="71" t="str">
        <f>VLOOKUP(A1684,'Item Master'!$A:$D,4,0)</f>
        <v>RK</v>
      </c>
      <c r="N1684" s="71">
        <f>IFERROR((VLOOKUP(M1684,'UK Freight Rate'!$B$4:$C$8,2,0)*L1684),0)</f>
        <v>0.82940389749988641</v>
      </c>
    </row>
    <row r="1685" spans="1:14" x14ac:dyDescent="0.75">
      <c r="A1685" s="72" t="s">
        <v>226</v>
      </c>
      <c r="B1685" s="69" t="s">
        <v>36</v>
      </c>
      <c r="C1685" s="69" t="s">
        <v>7284</v>
      </c>
      <c r="D1685" s="69" t="s">
        <v>38</v>
      </c>
      <c r="E1685" s="69" t="s">
        <v>53</v>
      </c>
      <c r="F1685" s="69" t="s">
        <v>7283</v>
      </c>
      <c r="G1685" s="69" t="s">
        <v>4778</v>
      </c>
      <c r="H1685" s="69" t="s">
        <v>4777</v>
      </c>
      <c r="I1685" s="69" t="s">
        <v>127</v>
      </c>
      <c r="J1685" s="69" t="s">
        <v>128</v>
      </c>
      <c r="K1685" s="70">
        <v>16</v>
      </c>
      <c r="L1685" s="70">
        <v>16</v>
      </c>
      <c r="M1685" s="71" t="str">
        <f>VLOOKUP(A1685,'Item Master'!$A:$D,4,0)</f>
        <v>RK</v>
      </c>
      <c r="N1685" s="71">
        <f>IFERROR((VLOOKUP(M1685,'UK Freight Rate'!$B$4:$C$8,2,0)*L1685),0)</f>
        <v>1.6588077949997728</v>
      </c>
    </row>
    <row r="1686" spans="1:14" x14ac:dyDescent="0.75">
      <c r="A1686" s="72" t="s">
        <v>226</v>
      </c>
      <c r="B1686" s="69" t="s">
        <v>36</v>
      </c>
      <c r="C1686" s="69" t="s">
        <v>7280</v>
      </c>
      <c r="D1686" s="69" t="s">
        <v>38</v>
      </c>
      <c r="E1686" s="69" t="s">
        <v>53</v>
      </c>
      <c r="F1686" s="69" t="s">
        <v>7279</v>
      </c>
      <c r="G1686" s="69" t="s">
        <v>7278</v>
      </c>
      <c r="H1686" s="69" t="s">
        <v>7277</v>
      </c>
      <c r="I1686" s="69" t="s">
        <v>127</v>
      </c>
      <c r="J1686" s="69" t="s">
        <v>128</v>
      </c>
      <c r="K1686" s="70">
        <v>16</v>
      </c>
      <c r="L1686" s="70">
        <v>16</v>
      </c>
      <c r="M1686" s="71" t="str">
        <f>VLOOKUP(A1686,'Item Master'!$A:$D,4,0)</f>
        <v>RK</v>
      </c>
      <c r="N1686" s="71">
        <f>IFERROR((VLOOKUP(M1686,'UK Freight Rate'!$B$4:$C$8,2,0)*L1686),0)</f>
        <v>1.6588077949997728</v>
      </c>
    </row>
    <row r="1687" spans="1:14" x14ac:dyDescent="0.75">
      <c r="A1687" s="72" t="s">
        <v>226</v>
      </c>
      <c r="B1687" s="69" t="s">
        <v>36</v>
      </c>
      <c r="C1687" s="69" t="s">
        <v>7969</v>
      </c>
      <c r="D1687" s="69" t="s">
        <v>38</v>
      </c>
      <c r="E1687" s="69" t="s">
        <v>53</v>
      </c>
      <c r="F1687" s="69" t="s">
        <v>7968</v>
      </c>
      <c r="G1687" s="69" t="s">
        <v>7967</v>
      </c>
      <c r="H1687" s="69" t="s">
        <v>7966</v>
      </c>
      <c r="I1687" s="69" t="s">
        <v>127</v>
      </c>
      <c r="J1687" s="69" t="s">
        <v>128</v>
      </c>
      <c r="K1687" s="70">
        <v>16</v>
      </c>
      <c r="L1687" s="70">
        <v>16</v>
      </c>
      <c r="M1687" s="71" t="str">
        <f>VLOOKUP(A1687,'Item Master'!$A:$D,4,0)</f>
        <v>RK</v>
      </c>
      <c r="N1687" s="71">
        <f>IFERROR((VLOOKUP(M1687,'UK Freight Rate'!$B$4:$C$8,2,0)*L1687),0)</f>
        <v>1.6588077949997728</v>
      </c>
    </row>
    <row r="1688" spans="1:14" x14ac:dyDescent="0.75">
      <c r="A1688" s="72" t="s">
        <v>226</v>
      </c>
      <c r="B1688" s="69" t="s">
        <v>36</v>
      </c>
      <c r="C1688" s="69" t="s">
        <v>7965</v>
      </c>
      <c r="D1688" s="69" t="s">
        <v>38</v>
      </c>
      <c r="E1688" s="69" t="s">
        <v>53</v>
      </c>
      <c r="F1688" s="69" t="s">
        <v>7964</v>
      </c>
      <c r="G1688" s="69" t="s">
        <v>7963</v>
      </c>
      <c r="H1688" s="69" t="s">
        <v>7962</v>
      </c>
      <c r="I1688" s="69" t="s">
        <v>127</v>
      </c>
      <c r="J1688" s="69" t="s">
        <v>128</v>
      </c>
      <c r="K1688" s="70">
        <v>8</v>
      </c>
      <c r="L1688" s="70">
        <v>8</v>
      </c>
      <c r="M1688" s="71" t="str">
        <f>VLOOKUP(A1688,'Item Master'!$A:$D,4,0)</f>
        <v>RK</v>
      </c>
      <c r="N1688" s="71">
        <f>IFERROR((VLOOKUP(M1688,'UK Freight Rate'!$B$4:$C$8,2,0)*L1688),0)</f>
        <v>0.82940389749988641</v>
      </c>
    </row>
    <row r="1689" spans="1:14" x14ac:dyDescent="0.75">
      <c r="A1689" s="72" t="s">
        <v>226</v>
      </c>
      <c r="B1689" s="69" t="s">
        <v>36</v>
      </c>
      <c r="C1689" s="69" t="s">
        <v>7961</v>
      </c>
      <c r="D1689" s="69" t="s">
        <v>38</v>
      </c>
      <c r="E1689" s="69" t="s">
        <v>53</v>
      </c>
      <c r="F1689" s="69" t="s">
        <v>7960</v>
      </c>
      <c r="G1689" s="69" t="s">
        <v>7959</v>
      </c>
      <c r="H1689" s="69" t="s">
        <v>7958</v>
      </c>
      <c r="I1689" s="69" t="s">
        <v>127</v>
      </c>
      <c r="J1689" s="69" t="s">
        <v>128</v>
      </c>
      <c r="K1689" s="70">
        <v>16</v>
      </c>
      <c r="L1689" s="70">
        <v>16</v>
      </c>
      <c r="M1689" s="71" t="str">
        <f>VLOOKUP(A1689,'Item Master'!$A:$D,4,0)</f>
        <v>RK</v>
      </c>
      <c r="N1689" s="71">
        <f>IFERROR((VLOOKUP(M1689,'UK Freight Rate'!$B$4:$C$8,2,0)*L1689),0)</f>
        <v>1.6588077949997728</v>
      </c>
    </row>
    <row r="1690" spans="1:14" x14ac:dyDescent="0.75">
      <c r="A1690" s="72" t="s">
        <v>226</v>
      </c>
      <c r="B1690" s="69" t="s">
        <v>36</v>
      </c>
      <c r="C1690" s="69" t="s">
        <v>8037</v>
      </c>
      <c r="D1690" s="69" t="s">
        <v>38</v>
      </c>
      <c r="E1690" s="69" t="s">
        <v>53</v>
      </c>
      <c r="F1690" s="69" t="s">
        <v>8036</v>
      </c>
      <c r="G1690" s="69" t="s">
        <v>129</v>
      </c>
      <c r="H1690" s="69" t="s">
        <v>130</v>
      </c>
      <c r="I1690" s="69" t="s">
        <v>127</v>
      </c>
      <c r="J1690" s="69" t="s">
        <v>128</v>
      </c>
      <c r="K1690" s="70">
        <v>1</v>
      </c>
      <c r="L1690" s="70">
        <v>1</v>
      </c>
      <c r="M1690" s="71" t="str">
        <f>VLOOKUP(A1690,'Item Master'!$A:$D,4,0)</f>
        <v>RK</v>
      </c>
      <c r="N1690" s="71">
        <f>IFERROR((VLOOKUP(M1690,'UK Freight Rate'!$B$4:$C$8,2,0)*L1690),0)</f>
        <v>0.1036754871874858</v>
      </c>
    </row>
    <row r="1691" spans="1:14" x14ac:dyDescent="0.75">
      <c r="A1691" s="72" t="s">
        <v>226</v>
      </c>
      <c r="B1691" s="69" t="s">
        <v>36</v>
      </c>
      <c r="C1691" s="69" t="s">
        <v>8035</v>
      </c>
      <c r="D1691" s="69" t="s">
        <v>38</v>
      </c>
      <c r="E1691" s="69" t="s">
        <v>53</v>
      </c>
      <c r="F1691" s="69" t="s">
        <v>8034</v>
      </c>
      <c r="G1691" s="69" t="s">
        <v>129</v>
      </c>
      <c r="H1691" s="69" t="s">
        <v>130</v>
      </c>
      <c r="I1691" s="69" t="s">
        <v>127</v>
      </c>
      <c r="J1691" s="69" t="s">
        <v>128</v>
      </c>
      <c r="K1691" s="70">
        <v>95</v>
      </c>
      <c r="L1691" s="70">
        <v>95</v>
      </c>
      <c r="M1691" s="71" t="str">
        <f>VLOOKUP(A1691,'Item Master'!$A:$D,4,0)</f>
        <v>RK</v>
      </c>
      <c r="N1691" s="71">
        <f>IFERROR((VLOOKUP(M1691,'UK Freight Rate'!$B$4:$C$8,2,0)*L1691),0)</f>
        <v>9.8491712828111506</v>
      </c>
    </row>
    <row r="1692" spans="1:14" x14ac:dyDescent="0.75">
      <c r="A1692" s="72" t="s">
        <v>226</v>
      </c>
      <c r="B1692" s="69" t="s">
        <v>36</v>
      </c>
      <c r="C1692" s="69" t="s">
        <v>7276</v>
      </c>
      <c r="D1692" s="69" t="s">
        <v>38</v>
      </c>
      <c r="E1692" s="69" t="s">
        <v>53</v>
      </c>
      <c r="F1692" s="69" t="s">
        <v>7275</v>
      </c>
      <c r="G1692" s="69" t="s">
        <v>7264</v>
      </c>
      <c r="H1692" s="69" t="s">
        <v>7263</v>
      </c>
      <c r="I1692" s="69" t="s">
        <v>127</v>
      </c>
      <c r="J1692" s="69" t="s">
        <v>128</v>
      </c>
      <c r="K1692" s="70">
        <v>24</v>
      </c>
      <c r="L1692" s="70">
        <v>24</v>
      </c>
      <c r="M1692" s="71" t="str">
        <f>VLOOKUP(A1692,'Item Master'!$A:$D,4,0)</f>
        <v>RK</v>
      </c>
      <c r="N1692" s="71">
        <f>IFERROR((VLOOKUP(M1692,'UK Freight Rate'!$B$4:$C$8,2,0)*L1692),0)</f>
        <v>2.4882116924996591</v>
      </c>
    </row>
    <row r="1693" spans="1:14" x14ac:dyDescent="0.75">
      <c r="A1693" s="72" t="s">
        <v>226</v>
      </c>
      <c r="B1693" s="69" t="s">
        <v>36</v>
      </c>
      <c r="C1693" s="69" t="s">
        <v>7274</v>
      </c>
      <c r="D1693" s="69" t="s">
        <v>38</v>
      </c>
      <c r="E1693" s="69" t="s">
        <v>53</v>
      </c>
      <c r="F1693" s="69" t="s">
        <v>7273</v>
      </c>
      <c r="G1693" s="69" t="s">
        <v>7264</v>
      </c>
      <c r="H1693" s="69" t="s">
        <v>7263</v>
      </c>
      <c r="I1693" s="69" t="s">
        <v>127</v>
      </c>
      <c r="J1693" s="69" t="s">
        <v>128</v>
      </c>
      <c r="K1693" s="70">
        <v>24</v>
      </c>
      <c r="L1693" s="70">
        <v>24</v>
      </c>
      <c r="M1693" s="71" t="str">
        <f>VLOOKUP(A1693,'Item Master'!$A:$D,4,0)</f>
        <v>RK</v>
      </c>
      <c r="N1693" s="71">
        <f>IFERROR((VLOOKUP(M1693,'UK Freight Rate'!$B$4:$C$8,2,0)*L1693),0)</f>
        <v>2.4882116924996591</v>
      </c>
    </row>
    <row r="1694" spans="1:14" x14ac:dyDescent="0.75">
      <c r="A1694" s="72" t="s">
        <v>226</v>
      </c>
      <c r="B1694" s="69" t="s">
        <v>36</v>
      </c>
      <c r="C1694" s="69" t="s">
        <v>7272</v>
      </c>
      <c r="D1694" s="69" t="s">
        <v>38</v>
      </c>
      <c r="E1694" s="69" t="s">
        <v>53</v>
      </c>
      <c r="F1694" s="69" t="s">
        <v>7271</v>
      </c>
      <c r="G1694" s="69" t="s">
        <v>7264</v>
      </c>
      <c r="H1694" s="69" t="s">
        <v>7263</v>
      </c>
      <c r="I1694" s="69" t="s">
        <v>127</v>
      </c>
      <c r="J1694" s="69" t="s">
        <v>128</v>
      </c>
      <c r="K1694" s="70">
        <v>24</v>
      </c>
      <c r="L1694" s="70">
        <v>24</v>
      </c>
      <c r="M1694" s="71" t="str">
        <f>VLOOKUP(A1694,'Item Master'!$A:$D,4,0)</f>
        <v>RK</v>
      </c>
      <c r="N1694" s="71">
        <f>IFERROR((VLOOKUP(M1694,'UK Freight Rate'!$B$4:$C$8,2,0)*L1694),0)</f>
        <v>2.4882116924996591</v>
      </c>
    </row>
    <row r="1695" spans="1:14" x14ac:dyDescent="0.75">
      <c r="A1695" s="72" t="s">
        <v>226</v>
      </c>
      <c r="B1695" s="69" t="s">
        <v>36</v>
      </c>
      <c r="C1695" s="69" t="s">
        <v>7270</v>
      </c>
      <c r="D1695" s="69" t="s">
        <v>38</v>
      </c>
      <c r="E1695" s="69" t="s">
        <v>53</v>
      </c>
      <c r="F1695" s="69" t="s">
        <v>7269</v>
      </c>
      <c r="G1695" s="69" t="s">
        <v>7264</v>
      </c>
      <c r="H1695" s="69" t="s">
        <v>7263</v>
      </c>
      <c r="I1695" s="69" t="s">
        <v>127</v>
      </c>
      <c r="J1695" s="69" t="s">
        <v>128</v>
      </c>
      <c r="K1695" s="70">
        <v>24</v>
      </c>
      <c r="L1695" s="70">
        <v>24</v>
      </c>
      <c r="M1695" s="71" t="str">
        <f>VLOOKUP(A1695,'Item Master'!$A:$D,4,0)</f>
        <v>RK</v>
      </c>
      <c r="N1695" s="71">
        <f>IFERROR((VLOOKUP(M1695,'UK Freight Rate'!$B$4:$C$8,2,0)*L1695),0)</f>
        <v>2.4882116924996591</v>
      </c>
    </row>
    <row r="1696" spans="1:14" x14ac:dyDescent="0.75">
      <c r="A1696" s="72" t="s">
        <v>226</v>
      </c>
      <c r="B1696" s="69" t="s">
        <v>36</v>
      </c>
      <c r="C1696" s="69" t="s">
        <v>7268</v>
      </c>
      <c r="D1696" s="69" t="s">
        <v>38</v>
      </c>
      <c r="E1696" s="69" t="s">
        <v>53</v>
      </c>
      <c r="F1696" s="69" t="s">
        <v>7267</v>
      </c>
      <c r="G1696" s="69" t="s">
        <v>7264</v>
      </c>
      <c r="H1696" s="69" t="s">
        <v>7263</v>
      </c>
      <c r="I1696" s="69" t="s">
        <v>127</v>
      </c>
      <c r="J1696" s="69" t="s">
        <v>128</v>
      </c>
      <c r="K1696" s="70">
        <v>24</v>
      </c>
      <c r="L1696" s="70">
        <v>24</v>
      </c>
      <c r="M1696" s="71" t="str">
        <f>VLOOKUP(A1696,'Item Master'!$A:$D,4,0)</f>
        <v>RK</v>
      </c>
      <c r="N1696" s="71">
        <f>IFERROR((VLOOKUP(M1696,'UK Freight Rate'!$B$4:$C$8,2,0)*L1696),0)</f>
        <v>2.4882116924996591</v>
      </c>
    </row>
    <row r="1697" spans="1:14" x14ac:dyDescent="0.75">
      <c r="A1697" s="72" t="s">
        <v>226</v>
      </c>
      <c r="B1697" s="69" t="s">
        <v>36</v>
      </c>
      <c r="C1697" s="69" t="s">
        <v>7266</v>
      </c>
      <c r="D1697" s="69" t="s">
        <v>38</v>
      </c>
      <c r="E1697" s="69" t="s">
        <v>53</v>
      </c>
      <c r="F1697" s="69" t="s">
        <v>7265</v>
      </c>
      <c r="G1697" s="69" t="s">
        <v>7264</v>
      </c>
      <c r="H1697" s="69" t="s">
        <v>7263</v>
      </c>
      <c r="I1697" s="69" t="s">
        <v>127</v>
      </c>
      <c r="J1697" s="69" t="s">
        <v>128</v>
      </c>
      <c r="K1697" s="70">
        <v>24</v>
      </c>
      <c r="L1697" s="70">
        <v>24</v>
      </c>
      <c r="M1697" s="71" t="str">
        <f>VLOOKUP(A1697,'Item Master'!$A:$D,4,0)</f>
        <v>RK</v>
      </c>
      <c r="N1697" s="71">
        <f>IFERROR((VLOOKUP(M1697,'UK Freight Rate'!$B$4:$C$8,2,0)*L1697),0)</f>
        <v>2.4882116924996591</v>
      </c>
    </row>
    <row r="1698" spans="1:14" x14ac:dyDescent="0.75">
      <c r="A1698" s="72" t="s">
        <v>226</v>
      </c>
      <c r="B1698" s="69" t="s">
        <v>36</v>
      </c>
      <c r="C1698" s="69" t="s">
        <v>7262</v>
      </c>
      <c r="D1698" s="69" t="s">
        <v>38</v>
      </c>
      <c r="E1698" s="69" t="s">
        <v>53</v>
      </c>
      <c r="F1698" s="69" t="s">
        <v>7261</v>
      </c>
      <c r="G1698" s="69" t="s">
        <v>4681</v>
      </c>
      <c r="H1698" s="69" t="s">
        <v>4680</v>
      </c>
      <c r="I1698" s="69" t="s">
        <v>127</v>
      </c>
      <c r="J1698" s="69" t="s">
        <v>128</v>
      </c>
      <c r="K1698" s="70">
        <v>32</v>
      </c>
      <c r="L1698" s="70">
        <v>32</v>
      </c>
      <c r="M1698" s="71" t="str">
        <f>VLOOKUP(A1698,'Item Master'!$A:$D,4,0)</f>
        <v>RK</v>
      </c>
      <c r="N1698" s="71">
        <f>IFERROR((VLOOKUP(M1698,'UK Freight Rate'!$B$4:$C$8,2,0)*L1698),0)</f>
        <v>3.3176155899995456</v>
      </c>
    </row>
    <row r="1699" spans="1:14" x14ac:dyDescent="0.75">
      <c r="A1699" s="72" t="s">
        <v>226</v>
      </c>
      <c r="B1699" s="69" t="s">
        <v>36</v>
      </c>
      <c r="C1699" s="69" t="s">
        <v>7260</v>
      </c>
      <c r="D1699" s="69" t="s">
        <v>38</v>
      </c>
      <c r="E1699" s="69" t="s">
        <v>53</v>
      </c>
      <c r="F1699" s="69" t="s">
        <v>7259</v>
      </c>
      <c r="G1699" s="69" t="s">
        <v>212</v>
      </c>
      <c r="H1699" s="69" t="s">
        <v>213</v>
      </c>
      <c r="I1699" s="69" t="s">
        <v>127</v>
      </c>
      <c r="J1699" s="69" t="s">
        <v>128</v>
      </c>
      <c r="K1699" s="70">
        <v>8</v>
      </c>
      <c r="L1699" s="70">
        <v>8</v>
      </c>
      <c r="M1699" s="71" t="str">
        <f>VLOOKUP(A1699,'Item Master'!$A:$D,4,0)</f>
        <v>RK</v>
      </c>
      <c r="N1699" s="71">
        <f>IFERROR((VLOOKUP(M1699,'UK Freight Rate'!$B$4:$C$8,2,0)*L1699),0)</f>
        <v>0.82940389749988641</v>
      </c>
    </row>
    <row r="1700" spans="1:14" x14ac:dyDescent="0.75">
      <c r="A1700" s="72" t="s">
        <v>226</v>
      </c>
      <c r="B1700" s="69" t="s">
        <v>36</v>
      </c>
      <c r="C1700" s="69" t="s">
        <v>7258</v>
      </c>
      <c r="D1700" s="69" t="s">
        <v>38</v>
      </c>
      <c r="E1700" s="69" t="s">
        <v>53</v>
      </c>
      <c r="F1700" s="69" t="s">
        <v>7257</v>
      </c>
      <c r="G1700" s="69" t="s">
        <v>145</v>
      </c>
      <c r="H1700" s="69" t="s">
        <v>146</v>
      </c>
      <c r="I1700" s="69" t="s">
        <v>127</v>
      </c>
      <c r="J1700" s="69" t="s">
        <v>128</v>
      </c>
      <c r="K1700" s="70">
        <v>24</v>
      </c>
      <c r="L1700" s="70">
        <v>24</v>
      </c>
      <c r="M1700" s="71" t="str">
        <f>VLOOKUP(A1700,'Item Master'!$A:$D,4,0)</f>
        <v>RK</v>
      </c>
      <c r="N1700" s="71">
        <f>IFERROR((VLOOKUP(M1700,'UK Freight Rate'!$B$4:$C$8,2,0)*L1700),0)</f>
        <v>2.4882116924996591</v>
      </c>
    </row>
    <row r="1701" spans="1:14" x14ac:dyDescent="0.75">
      <c r="A1701" s="72" t="s">
        <v>226</v>
      </c>
      <c r="B1701" s="69" t="s">
        <v>36</v>
      </c>
      <c r="C1701" s="69" t="s">
        <v>7256</v>
      </c>
      <c r="D1701" s="69" t="s">
        <v>38</v>
      </c>
      <c r="E1701" s="69" t="s">
        <v>53</v>
      </c>
      <c r="F1701" s="69" t="s">
        <v>7255</v>
      </c>
      <c r="G1701" s="69" t="s">
        <v>4437</v>
      </c>
      <c r="H1701" s="69" t="s">
        <v>4436</v>
      </c>
      <c r="I1701" s="69" t="s">
        <v>127</v>
      </c>
      <c r="J1701" s="69" t="s">
        <v>128</v>
      </c>
      <c r="K1701" s="70">
        <v>40</v>
      </c>
      <c r="L1701" s="70">
        <v>40</v>
      </c>
      <c r="M1701" s="71" t="str">
        <f>VLOOKUP(A1701,'Item Master'!$A:$D,4,0)</f>
        <v>RK</v>
      </c>
      <c r="N1701" s="71">
        <f>IFERROR((VLOOKUP(M1701,'UK Freight Rate'!$B$4:$C$8,2,0)*L1701),0)</f>
        <v>4.1470194874994322</v>
      </c>
    </row>
    <row r="1702" spans="1:14" x14ac:dyDescent="0.75">
      <c r="A1702" s="72" t="s">
        <v>226</v>
      </c>
      <c r="B1702" s="69" t="s">
        <v>36</v>
      </c>
      <c r="C1702" s="69" t="s">
        <v>7254</v>
      </c>
      <c r="D1702" s="69" t="s">
        <v>38</v>
      </c>
      <c r="E1702" s="69" t="s">
        <v>53</v>
      </c>
      <c r="F1702" s="69" t="s">
        <v>7253</v>
      </c>
      <c r="G1702" s="69" t="s">
        <v>7252</v>
      </c>
      <c r="H1702" s="69" t="s">
        <v>7251</v>
      </c>
      <c r="I1702" s="69" t="s">
        <v>127</v>
      </c>
      <c r="J1702" s="69" t="s">
        <v>128</v>
      </c>
      <c r="K1702" s="70">
        <v>16</v>
      </c>
      <c r="L1702" s="70">
        <v>16</v>
      </c>
      <c r="M1702" s="71" t="str">
        <f>VLOOKUP(A1702,'Item Master'!$A:$D,4,0)</f>
        <v>RK</v>
      </c>
      <c r="N1702" s="71">
        <f>IFERROR((VLOOKUP(M1702,'UK Freight Rate'!$B$4:$C$8,2,0)*L1702),0)</f>
        <v>1.6588077949997728</v>
      </c>
    </row>
    <row r="1703" spans="1:14" x14ac:dyDescent="0.75">
      <c r="A1703" s="72" t="s">
        <v>226</v>
      </c>
      <c r="B1703" s="69" t="s">
        <v>36</v>
      </c>
      <c r="C1703" s="69" t="s">
        <v>8033</v>
      </c>
      <c r="D1703" s="69" t="s">
        <v>38</v>
      </c>
      <c r="E1703" s="69" t="s">
        <v>53</v>
      </c>
      <c r="F1703" s="69" t="s">
        <v>8032</v>
      </c>
      <c r="G1703" s="69" t="s">
        <v>4764</v>
      </c>
      <c r="H1703" s="69" t="s">
        <v>4763</v>
      </c>
      <c r="I1703" s="69" t="s">
        <v>127</v>
      </c>
      <c r="J1703" s="69" t="s">
        <v>128</v>
      </c>
      <c r="K1703" s="70">
        <v>24</v>
      </c>
      <c r="L1703" s="70">
        <v>24</v>
      </c>
      <c r="M1703" s="71" t="str">
        <f>VLOOKUP(A1703,'Item Master'!$A:$D,4,0)</f>
        <v>RK</v>
      </c>
      <c r="N1703" s="71">
        <f>IFERROR((VLOOKUP(M1703,'UK Freight Rate'!$B$4:$C$8,2,0)*L1703),0)</f>
        <v>2.4882116924996591</v>
      </c>
    </row>
    <row r="1704" spans="1:14" x14ac:dyDescent="0.75">
      <c r="A1704" s="72" t="s">
        <v>226</v>
      </c>
      <c r="B1704" s="69" t="s">
        <v>36</v>
      </c>
      <c r="C1704" s="69" t="s">
        <v>7250</v>
      </c>
      <c r="D1704" s="69" t="s">
        <v>38</v>
      </c>
      <c r="E1704" s="69" t="s">
        <v>53</v>
      </c>
      <c r="F1704" s="69" t="s">
        <v>7249</v>
      </c>
      <c r="G1704" s="69" t="s">
        <v>7248</v>
      </c>
      <c r="H1704" s="69" t="s">
        <v>7247</v>
      </c>
      <c r="I1704" s="69" t="s">
        <v>127</v>
      </c>
      <c r="J1704" s="69" t="s">
        <v>128</v>
      </c>
      <c r="K1704" s="70">
        <v>8</v>
      </c>
      <c r="L1704" s="70">
        <v>8</v>
      </c>
      <c r="M1704" s="71" t="str">
        <f>VLOOKUP(A1704,'Item Master'!$A:$D,4,0)</f>
        <v>RK</v>
      </c>
      <c r="N1704" s="71">
        <f>IFERROR((VLOOKUP(M1704,'UK Freight Rate'!$B$4:$C$8,2,0)*L1704),0)</f>
        <v>0.82940389749988641</v>
      </c>
    </row>
    <row r="1705" spans="1:14" x14ac:dyDescent="0.75">
      <c r="A1705" s="72" t="s">
        <v>226</v>
      </c>
      <c r="B1705" s="69" t="s">
        <v>36</v>
      </c>
      <c r="C1705" s="69" t="s">
        <v>7246</v>
      </c>
      <c r="D1705" s="69" t="s">
        <v>38</v>
      </c>
      <c r="E1705" s="69" t="s">
        <v>53</v>
      </c>
      <c r="F1705" s="69" t="s">
        <v>7245</v>
      </c>
      <c r="G1705" s="69" t="s">
        <v>4483</v>
      </c>
      <c r="H1705" s="69" t="s">
        <v>4482</v>
      </c>
      <c r="I1705" s="69" t="s">
        <v>127</v>
      </c>
      <c r="J1705" s="69" t="s">
        <v>128</v>
      </c>
      <c r="K1705" s="70">
        <v>16</v>
      </c>
      <c r="L1705" s="70">
        <v>16</v>
      </c>
      <c r="M1705" s="71" t="str">
        <f>VLOOKUP(A1705,'Item Master'!$A:$D,4,0)</f>
        <v>RK</v>
      </c>
      <c r="N1705" s="71">
        <f>IFERROR((VLOOKUP(M1705,'UK Freight Rate'!$B$4:$C$8,2,0)*L1705),0)</f>
        <v>1.6588077949997728</v>
      </c>
    </row>
    <row r="1706" spans="1:14" x14ac:dyDescent="0.75">
      <c r="A1706" s="72" t="s">
        <v>226</v>
      </c>
      <c r="B1706" s="69" t="s">
        <v>36</v>
      </c>
      <c r="C1706" s="69" t="s">
        <v>7244</v>
      </c>
      <c r="D1706" s="69" t="s">
        <v>38</v>
      </c>
      <c r="E1706" s="69" t="s">
        <v>53</v>
      </c>
      <c r="F1706" s="69" t="s">
        <v>7243</v>
      </c>
      <c r="G1706" s="69" t="s">
        <v>7242</v>
      </c>
      <c r="H1706" s="69" t="s">
        <v>7241</v>
      </c>
      <c r="I1706" s="69" t="s">
        <v>127</v>
      </c>
      <c r="J1706" s="69" t="s">
        <v>128</v>
      </c>
      <c r="K1706" s="70">
        <v>8</v>
      </c>
      <c r="L1706" s="70">
        <v>8</v>
      </c>
      <c r="M1706" s="71" t="str">
        <f>VLOOKUP(A1706,'Item Master'!$A:$D,4,0)</f>
        <v>RK</v>
      </c>
      <c r="N1706" s="71">
        <f>IFERROR((VLOOKUP(M1706,'UK Freight Rate'!$B$4:$C$8,2,0)*L1706),0)</f>
        <v>0.82940389749988641</v>
      </c>
    </row>
    <row r="1707" spans="1:14" x14ac:dyDescent="0.75">
      <c r="A1707" s="72" t="s">
        <v>226</v>
      </c>
      <c r="B1707" s="69" t="s">
        <v>36</v>
      </c>
      <c r="C1707" s="69" t="s">
        <v>7240</v>
      </c>
      <c r="D1707" s="69" t="s">
        <v>38</v>
      </c>
      <c r="E1707" s="69" t="s">
        <v>53</v>
      </c>
      <c r="F1707" s="69" t="s">
        <v>7239</v>
      </c>
      <c r="G1707" s="69" t="s">
        <v>192</v>
      </c>
      <c r="H1707" s="69" t="s">
        <v>4675</v>
      </c>
      <c r="I1707" s="69" t="s">
        <v>127</v>
      </c>
      <c r="J1707" s="69" t="s">
        <v>128</v>
      </c>
      <c r="K1707" s="70">
        <v>192</v>
      </c>
      <c r="L1707" s="70">
        <v>192</v>
      </c>
      <c r="M1707" s="71" t="str">
        <f>VLOOKUP(A1707,'Item Master'!$A:$D,4,0)</f>
        <v>RK</v>
      </c>
      <c r="N1707" s="71">
        <f>IFERROR((VLOOKUP(M1707,'UK Freight Rate'!$B$4:$C$8,2,0)*L1707),0)</f>
        <v>19.905693539997273</v>
      </c>
    </row>
    <row r="1708" spans="1:14" x14ac:dyDescent="0.75">
      <c r="A1708" s="72" t="s">
        <v>226</v>
      </c>
      <c r="B1708" s="69" t="s">
        <v>36</v>
      </c>
      <c r="C1708" s="69" t="s">
        <v>7236</v>
      </c>
      <c r="D1708" s="69" t="s">
        <v>38</v>
      </c>
      <c r="E1708" s="69" t="s">
        <v>53</v>
      </c>
      <c r="F1708" s="69" t="s">
        <v>7235</v>
      </c>
      <c r="G1708" s="69" t="s">
        <v>7196</v>
      </c>
      <c r="H1708" s="69" t="s">
        <v>7195</v>
      </c>
      <c r="I1708" s="69" t="s">
        <v>127</v>
      </c>
      <c r="J1708" s="69" t="s">
        <v>128</v>
      </c>
      <c r="K1708" s="70">
        <v>16</v>
      </c>
      <c r="L1708" s="70">
        <v>16</v>
      </c>
      <c r="M1708" s="71" t="str">
        <f>VLOOKUP(A1708,'Item Master'!$A:$D,4,0)</f>
        <v>RK</v>
      </c>
      <c r="N1708" s="71">
        <f>IFERROR((VLOOKUP(M1708,'UK Freight Rate'!$B$4:$C$8,2,0)*L1708),0)</f>
        <v>1.6588077949997728</v>
      </c>
    </row>
    <row r="1709" spans="1:14" x14ac:dyDescent="0.75">
      <c r="A1709" s="72" t="s">
        <v>226</v>
      </c>
      <c r="B1709" s="69" t="s">
        <v>36</v>
      </c>
      <c r="C1709" s="69" t="s">
        <v>7234</v>
      </c>
      <c r="D1709" s="69" t="s">
        <v>38</v>
      </c>
      <c r="E1709" s="69" t="s">
        <v>53</v>
      </c>
      <c r="F1709" s="69" t="s">
        <v>7233</v>
      </c>
      <c r="G1709" s="69" t="s">
        <v>7232</v>
      </c>
      <c r="H1709" s="69" t="s">
        <v>7231</v>
      </c>
      <c r="I1709" s="69" t="s">
        <v>127</v>
      </c>
      <c r="J1709" s="69" t="s">
        <v>128</v>
      </c>
      <c r="K1709" s="70">
        <v>8</v>
      </c>
      <c r="L1709" s="70">
        <v>8</v>
      </c>
      <c r="M1709" s="71" t="str">
        <f>VLOOKUP(A1709,'Item Master'!$A:$D,4,0)</f>
        <v>RK</v>
      </c>
      <c r="N1709" s="71">
        <f>IFERROR((VLOOKUP(M1709,'UK Freight Rate'!$B$4:$C$8,2,0)*L1709),0)</f>
        <v>0.82940389749988641</v>
      </c>
    </row>
    <row r="1710" spans="1:14" x14ac:dyDescent="0.75">
      <c r="A1710" s="72" t="s">
        <v>226</v>
      </c>
      <c r="B1710" s="69" t="s">
        <v>36</v>
      </c>
      <c r="C1710" s="69" t="s">
        <v>7230</v>
      </c>
      <c r="D1710" s="69" t="s">
        <v>38</v>
      </c>
      <c r="E1710" s="69" t="s">
        <v>53</v>
      </c>
      <c r="F1710" s="69" t="s">
        <v>7229</v>
      </c>
      <c r="G1710" s="69" t="s">
        <v>147</v>
      </c>
      <c r="H1710" s="69" t="s">
        <v>148</v>
      </c>
      <c r="I1710" s="69" t="s">
        <v>127</v>
      </c>
      <c r="J1710" s="69" t="s">
        <v>128</v>
      </c>
      <c r="K1710" s="70">
        <v>768</v>
      </c>
      <c r="L1710" s="70">
        <v>768</v>
      </c>
      <c r="M1710" s="71" t="str">
        <f>VLOOKUP(A1710,'Item Master'!$A:$D,4,0)</f>
        <v>RK</v>
      </c>
      <c r="N1710" s="71">
        <f>IFERROR((VLOOKUP(M1710,'UK Freight Rate'!$B$4:$C$8,2,0)*L1710),0)</f>
        <v>79.622774159989092</v>
      </c>
    </row>
    <row r="1711" spans="1:14" x14ac:dyDescent="0.75">
      <c r="A1711" s="72" t="s">
        <v>226</v>
      </c>
      <c r="B1711" s="69" t="s">
        <v>36</v>
      </c>
      <c r="C1711" s="69" t="s">
        <v>7228</v>
      </c>
      <c r="D1711" s="69" t="s">
        <v>38</v>
      </c>
      <c r="E1711" s="69" t="s">
        <v>53</v>
      </c>
      <c r="F1711" s="69" t="s">
        <v>7227</v>
      </c>
      <c r="G1711" s="69" t="s">
        <v>7226</v>
      </c>
      <c r="H1711" s="69" t="s">
        <v>7225</v>
      </c>
      <c r="I1711" s="69" t="s">
        <v>127</v>
      </c>
      <c r="J1711" s="69" t="s">
        <v>128</v>
      </c>
      <c r="K1711" s="70">
        <v>8</v>
      </c>
      <c r="L1711" s="70">
        <v>8</v>
      </c>
      <c r="M1711" s="71" t="str">
        <f>VLOOKUP(A1711,'Item Master'!$A:$D,4,0)</f>
        <v>RK</v>
      </c>
      <c r="N1711" s="71">
        <f>IFERROR((VLOOKUP(M1711,'UK Freight Rate'!$B$4:$C$8,2,0)*L1711),0)</f>
        <v>0.82940389749988641</v>
      </c>
    </row>
    <row r="1712" spans="1:14" x14ac:dyDescent="0.75">
      <c r="A1712" s="72" t="s">
        <v>226</v>
      </c>
      <c r="B1712" s="69" t="s">
        <v>36</v>
      </c>
      <c r="C1712" s="69" t="s">
        <v>7224</v>
      </c>
      <c r="D1712" s="69" t="s">
        <v>38</v>
      </c>
      <c r="E1712" s="69" t="s">
        <v>53</v>
      </c>
      <c r="F1712" s="69" t="s">
        <v>7223</v>
      </c>
      <c r="G1712" s="69" t="s">
        <v>179</v>
      </c>
      <c r="H1712" s="69" t="s">
        <v>180</v>
      </c>
      <c r="I1712" s="69" t="s">
        <v>127</v>
      </c>
      <c r="J1712" s="69" t="s">
        <v>128</v>
      </c>
      <c r="K1712" s="70">
        <v>56</v>
      </c>
      <c r="L1712" s="70">
        <v>56</v>
      </c>
      <c r="M1712" s="71" t="str">
        <f>VLOOKUP(A1712,'Item Master'!$A:$D,4,0)</f>
        <v>RK</v>
      </c>
      <c r="N1712" s="71">
        <f>IFERROR((VLOOKUP(M1712,'UK Freight Rate'!$B$4:$C$8,2,0)*L1712),0)</f>
        <v>5.8058272824992052</v>
      </c>
    </row>
    <row r="1713" spans="1:14" x14ac:dyDescent="0.75">
      <c r="A1713" s="72" t="s">
        <v>226</v>
      </c>
      <c r="B1713" s="69" t="s">
        <v>36</v>
      </c>
      <c r="C1713" s="69" t="s">
        <v>7222</v>
      </c>
      <c r="D1713" s="69" t="s">
        <v>38</v>
      </c>
      <c r="E1713" s="69" t="s">
        <v>53</v>
      </c>
      <c r="F1713" s="69" t="s">
        <v>7221</v>
      </c>
      <c r="G1713" s="69" t="s">
        <v>207</v>
      </c>
      <c r="H1713" s="69" t="s">
        <v>4706</v>
      </c>
      <c r="I1713" s="69" t="s">
        <v>127</v>
      </c>
      <c r="J1713" s="69" t="s">
        <v>128</v>
      </c>
      <c r="K1713" s="70">
        <v>48</v>
      </c>
      <c r="L1713" s="70">
        <v>48</v>
      </c>
      <c r="M1713" s="71" t="str">
        <f>VLOOKUP(A1713,'Item Master'!$A:$D,4,0)</f>
        <v>RK</v>
      </c>
      <c r="N1713" s="71">
        <f>IFERROR((VLOOKUP(M1713,'UK Freight Rate'!$B$4:$C$8,2,0)*L1713),0)</f>
        <v>4.9764233849993182</v>
      </c>
    </row>
    <row r="1714" spans="1:14" x14ac:dyDescent="0.75">
      <c r="A1714" s="72" t="s">
        <v>226</v>
      </c>
      <c r="B1714" s="69" t="s">
        <v>36</v>
      </c>
      <c r="C1714" s="69" t="s">
        <v>7220</v>
      </c>
      <c r="D1714" s="69" t="s">
        <v>38</v>
      </c>
      <c r="E1714" s="69" t="s">
        <v>53</v>
      </c>
      <c r="F1714" s="69" t="s">
        <v>7219</v>
      </c>
      <c r="G1714" s="69" t="s">
        <v>207</v>
      </c>
      <c r="H1714" s="69" t="s">
        <v>4706</v>
      </c>
      <c r="I1714" s="69" t="s">
        <v>127</v>
      </c>
      <c r="J1714" s="69" t="s">
        <v>128</v>
      </c>
      <c r="K1714" s="70">
        <v>48</v>
      </c>
      <c r="L1714" s="70">
        <v>48</v>
      </c>
      <c r="M1714" s="71" t="str">
        <f>VLOOKUP(A1714,'Item Master'!$A:$D,4,0)</f>
        <v>RK</v>
      </c>
      <c r="N1714" s="71">
        <f>IFERROR((VLOOKUP(M1714,'UK Freight Rate'!$B$4:$C$8,2,0)*L1714),0)</f>
        <v>4.9764233849993182</v>
      </c>
    </row>
    <row r="1715" spans="1:14" x14ac:dyDescent="0.75">
      <c r="A1715" s="72" t="s">
        <v>226</v>
      </c>
      <c r="B1715" s="69" t="s">
        <v>36</v>
      </c>
      <c r="C1715" s="69" t="s">
        <v>7218</v>
      </c>
      <c r="D1715" s="69" t="s">
        <v>38</v>
      </c>
      <c r="E1715" s="69" t="s">
        <v>53</v>
      </c>
      <c r="F1715" s="69" t="s">
        <v>7217</v>
      </c>
      <c r="G1715" s="69" t="s">
        <v>5073</v>
      </c>
      <c r="H1715" s="69" t="s">
        <v>5072</v>
      </c>
      <c r="I1715" s="69" t="s">
        <v>127</v>
      </c>
      <c r="J1715" s="69" t="s">
        <v>128</v>
      </c>
      <c r="K1715" s="70">
        <v>8</v>
      </c>
      <c r="L1715" s="70">
        <v>8</v>
      </c>
      <c r="M1715" s="71" t="str">
        <f>VLOOKUP(A1715,'Item Master'!$A:$D,4,0)</f>
        <v>RK</v>
      </c>
      <c r="N1715" s="71">
        <f>IFERROR((VLOOKUP(M1715,'UK Freight Rate'!$B$4:$C$8,2,0)*L1715),0)</f>
        <v>0.82940389749988641</v>
      </c>
    </row>
    <row r="1716" spans="1:14" x14ac:dyDescent="0.75">
      <c r="A1716" s="72" t="s">
        <v>226</v>
      </c>
      <c r="B1716" s="69" t="s">
        <v>36</v>
      </c>
      <c r="C1716" s="69" t="s">
        <v>7216</v>
      </c>
      <c r="D1716" s="69" t="s">
        <v>38</v>
      </c>
      <c r="E1716" s="69" t="s">
        <v>53</v>
      </c>
      <c r="F1716" s="69" t="s">
        <v>7215</v>
      </c>
      <c r="G1716" s="69" t="s">
        <v>151</v>
      </c>
      <c r="H1716" s="69" t="s">
        <v>152</v>
      </c>
      <c r="I1716" s="69" t="s">
        <v>127</v>
      </c>
      <c r="J1716" s="69" t="s">
        <v>128</v>
      </c>
      <c r="K1716" s="70">
        <v>40</v>
      </c>
      <c r="L1716" s="70">
        <v>40</v>
      </c>
      <c r="M1716" s="71" t="str">
        <f>VLOOKUP(A1716,'Item Master'!$A:$D,4,0)</f>
        <v>RK</v>
      </c>
      <c r="N1716" s="71">
        <f>IFERROR((VLOOKUP(M1716,'UK Freight Rate'!$B$4:$C$8,2,0)*L1716),0)</f>
        <v>4.1470194874994322</v>
      </c>
    </row>
    <row r="1717" spans="1:14" x14ac:dyDescent="0.75">
      <c r="A1717" s="72" t="s">
        <v>226</v>
      </c>
      <c r="B1717" s="69" t="s">
        <v>36</v>
      </c>
      <c r="C1717" s="69" t="s">
        <v>7214</v>
      </c>
      <c r="D1717" s="69" t="s">
        <v>38</v>
      </c>
      <c r="E1717" s="69" t="s">
        <v>53</v>
      </c>
      <c r="F1717" s="69" t="s">
        <v>7213</v>
      </c>
      <c r="G1717" s="69" t="s">
        <v>129</v>
      </c>
      <c r="H1717" s="69" t="s">
        <v>130</v>
      </c>
      <c r="I1717" s="69" t="s">
        <v>127</v>
      </c>
      <c r="J1717" s="69" t="s">
        <v>128</v>
      </c>
      <c r="K1717" s="70">
        <v>144</v>
      </c>
      <c r="L1717" s="70">
        <v>144</v>
      </c>
      <c r="M1717" s="71" t="str">
        <f>VLOOKUP(A1717,'Item Master'!$A:$D,4,0)</f>
        <v>RK</v>
      </c>
      <c r="N1717" s="71">
        <f>IFERROR((VLOOKUP(M1717,'UK Freight Rate'!$B$4:$C$8,2,0)*L1717),0)</f>
        <v>14.929270154997955</v>
      </c>
    </row>
    <row r="1718" spans="1:14" x14ac:dyDescent="0.75">
      <c r="A1718" s="72" t="s">
        <v>226</v>
      </c>
      <c r="B1718" s="69" t="s">
        <v>36</v>
      </c>
      <c r="C1718" s="69" t="s">
        <v>7206</v>
      </c>
      <c r="D1718" s="69" t="s">
        <v>38</v>
      </c>
      <c r="E1718" s="69" t="s">
        <v>53</v>
      </c>
      <c r="F1718" s="69" t="s">
        <v>7205</v>
      </c>
      <c r="G1718" s="69" t="s">
        <v>7204</v>
      </c>
      <c r="H1718" s="69" t="s">
        <v>7203</v>
      </c>
      <c r="I1718" s="69" t="s">
        <v>127</v>
      </c>
      <c r="J1718" s="69" t="s">
        <v>128</v>
      </c>
      <c r="K1718" s="70">
        <v>24</v>
      </c>
      <c r="L1718" s="70">
        <v>24</v>
      </c>
      <c r="M1718" s="71" t="str">
        <f>VLOOKUP(A1718,'Item Master'!$A:$D,4,0)</f>
        <v>RK</v>
      </c>
      <c r="N1718" s="71">
        <f>IFERROR((VLOOKUP(M1718,'UK Freight Rate'!$B$4:$C$8,2,0)*L1718),0)</f>
        <v>2.4882116924996591</v>
      </c>
    </row>
    <row r="1719" spans="1:14" x14ac:dyDescent="0.75">
      <c r="A1719" s="72" t="s">
        <v>226</v>
      </c>
      <c r="B1719" s="69" t="s">
        <v>36</v>
      </c>
      <c r="C1719" s="69" t="s">
        <v>7202</v>
      </c>
      <c r="D1719" s="69" t="s">
        <v>38</v>
      </c>
      <c r="E1719" s="69" t="s">
        <v>53</v>
      </c>
      <c r="F1719" s="69" t="s">
        <v>7201</v>
      </c>
      <c r="G1719" s="69" t="s">
        <v>7200</v>
      </c>
      <c r="H1719" s="69" t="s">
        <v>7199</v>
      </c>
      <c r="I1719" s="69" t="s">
        <v>127</v>
      </c>
      <c r="J1719" s="69" t="s">
        <v>128</v>
      </c>
      <c r="K1719" s="70">
        <v>56</v>
      </c>
      <c r="L1719" s="70">
        <v>56</v>
      </c>
      <c r="M1719" s="71" t="str">
        <f>VLOOKUP(A1719,'Item Master'!$A:$D,4,0)</f>
        <v>RK</v>
      </c>
      <c r="N1719" s="71">
        <f>IFERROR((VLOOKUP(M1719,'UK Freight Rate'!$B$4:$C$8,2,0)*L1719),0)</f>
        <v>5.8058272824992052</v>
      </c>
    </row>
    <row r="1720" spans="1:14" x14ac:dyDescent="0.75">
      <c r="A1720" s="72" t="s">
        <v>226</v>
      </c>
      <c r="B1720" s="69" t="s">
        <v>36</v>
      </c>
      <c r="C1720" s="69" t="s">
        <v>7198</v>
      </c>
      <c r="D1720" s="69" t="s">
        <v>38</v>
      </c>
      <c r="E1720" s="69" t="s">
        <v>53</v>
      </c>
      <c r="F1720" s="69" t="s">
        <v>7197</v>
      </c>
      <c r="G1720" s="69" t="s">
        <v>7196</v>
      </c>
      <c r="H1720" s="69" t="s">
        <v>7195</v>
      </c>
      <c r="I1720" s="69" t="s">
        <v>127</v>
      </c>
      <c r="J1720" s="69" t="s">
        <v>128</v>
      </c>
      <c r="K1720" s="70">
        <v>96</v>
      </c>
      <c r="L1720" s="70">
        <v>96</v>
      </c>
      <c r="M1720" s="71" t="str">
        <f>VLOOKUP(A1720,'Item Master'!$A:$D,4,0)</f>
        <v>RK</v>
      </c>
      <c r="N1720" s="71">
        <f>IFERROR((VLOOKUP(M1720,'UK Freight Rate'!$B$4:$C$8,2,0)*L1720),0)</f>
        <v>9.9528467699986365</v>
      </c>
    </row>
    <row r="1721" spans="1:14" x14ac:dyDescent="0.75">
      <c r="A1721" s="72" t="s">
        <v>226</v>
      </c>
      <c r="B1721" s="69" t="s">
        <v>36</v>
      </c>
      <c r="C1721" s="69" t="s">
        <v>7194</v>
      </c>
      <c r="D1721" s="69" t="s">
        <v>38</v>
      </c>
      <c r="E1721" s="69" t="s">
        <v>53</v>
      </c>
      <c r="F1721" s="69" t="s">
        <v>7193</v>
      </c>
      <c r="G1721" s="69" t="s">
        <v>7192</v>
      </c>
      <c r="H1721" s="69" t="s">
        <v>7191</v>
      </c>
      <c r="I1721" s="69" t="s">
        <v>127</v>
      </c>
      <c r="J1721" s="69" t="s">
        <v>128</v>
      </c>
      <c r="K1721" s="70">
        <v>8</v>
      </c>
      <c r="L1721" s="70">
        <v>8</v>
      </c>
      <c r="M1721" s="71" t="str">
        <f>VLOOKUP(A1721,'Item Master'!$A:$D,4,0)</f>
        <v>RK</v>
      </c>
      <c r="N1721" s="71">
        <f>IFERROR((VLOOKUP(M1721,'UK Freight Rate'!$B$4:$C$8,2,0)*L1721),0)</f>
        <v>0.82940389749988641</v>
      </c>
    </row>
    <row r="1722" spans="1:14" x14ac:dyDescent="0.75">
      <c r="A1722" s="72" t="s">
        <v>226</v>
      </c>
      <c r="B1722" s="69" t="s">
        <v>36</v>
      </c>
      <c r="C1722" s="69" t="s">
        <v>7190</v>
      </c>
      <c r="D1722" s="69" t="s">
        <v>38</v>
      </c>
      <c r="E1722" s="69" t="s">
        <v>53</v>
      </c>
      <c r="F1722" s="69" t="s">
        <v>7189</v>
      </c>
      <c r="G1722" s="69" t="s">
        <v>177</v>
      </c>
      <c r="H1722" s="69" t="s">
        <v>178</v>
      </c>
      <c r="I1722" s="69" t="s">
        <v>127</v>
      </c>
      <c r="J1722" s="69" t="s">
        <v>128</v>
      </c>
      <c r="K1722" s="70">
        <v>8</v>
      </c>
      <c r="L1722" s="70">
        <v>8</v>
      </c>
      <c r="M1722" s="71" t="str">
        <f>VLOOKUP(A1722,'Item Master'!$A:$D,4,0)</f>
        <v>RK</v>
      </c>
      <c r="N1722" s="71">
        <f>IFERROR((VLOOKUP(M1722,'UK Freight Rate'!$B$4:$C$8,2,0)*L1722),0)</f>
        <v>0.82940389749988641</v>
      </c>
    </row>
    <row r="1723" spans="1:14" x14ac:dyDescent="0.75">
      <c r="A1723" s="72" t="s">
        <v>226</v>
      </c>
      <c r="B1723" s="69" t="s">
        <v>36</v>
      </c>
      <c r="C1723" s="69" t="s">
        <v>7188</v>
      </c>
      <c r="D1723" s="69" t="s">
        <v>38</v>
      </c>
      <c r="E1723" s="69" t="s">
        <v>53</v>
      </c>
      <c r="F1723" s="69" t="s">
        <v>7187</v>
      </c>
      <c r="G1723" s="69" t="s">
        <v>7186</v>
      </c>
      <c r="H1723" s="69" t="s">
        <v>7185</v>
      </c>
      <c r="I1723" s="69" t="s">
        <v>127</v>
      </c>
      <c r="J1723" s="69" t="s">
        <v>128</v>
      </c>
      <c r="K1723" s="70">
        <v>16</v>
      </c>
      <c r="L1723" s="70">
        <v>16</v>
      </c>
      <c r="M1723" s="71" t="str">
        <f>VLOOKUP(A1723,'Item Master'!$A:$D,4,0)</f>
        <v>RK</v>
      </c>
      <c r="N1723" s="71">
        <f>IFERROR((VLOOKUP(M1723,'UK Freight Rate'!$B$4:$C$8,2,0)*L1723),0)</f>
        <v>1.6588077949997728</v>
      </c>
    </row>
    <row r="1724" spans="1:14" x14ac:dyDescent="0.75">
      <c r="A1724" s="72" t="s">
        <v>226</v>
      </c>
      <c r="B1724" s="69" t="s">
        <v>36</v>
      </c>
      <c r="C1724" s="69" t="s">
        <v>7184</v>
      </c>
      <c r="D1724" s="69" t="s">
        <v>38</v>
      </c>
      <c r="E1724" s="69" t="s">
        <v>53</v>
      </c>
      <c r="F1724" s="69" t="s">
        <v>7183</v>
      </c>
      <c r="G1724" s="69" t="s">
        <v>4695</v>
      </c>
      <c r="H1724" s="69" t="s">
        <v>4694</v>
      </c>
      <c r="I1724" s="69" t="s">
        <v>127</v>
      </c>
      <c r="J1724" s="69" t="s">
        <v>128</v>
      </c>
      <c r="K1724" s="70">
        <v>16</v>
      </c>
      <c r="L1724" s="70">
        <v>16</v>
      </c>
      <c r="M1724" s="71" t="str">
        <f>VLOOKUP(A1724,'Item Master'!$A:$D,4,0)</f>
        <v>RK</v>
      </c>
      <c r="N1724" s="71">
        <f>IFERROR((VLOOKUP(M1724,'UK Freight Rate'!$B$4:$C$8,2,0)*L1724),0)</f>
        <v>1.6588077949997728</v>
      </c>
    </row>
    <row r="1725" spans="1:14" x14ac:dyDescent="0.75">
      <c r="A1725" s="72" t="s">
        <v>226</v>
      </c>
      <c r="B1725" s="69" t="s">
        <v>36</v>
      </c>
      <c r="C1725" s="69" t="s">
        <v>7182</v>
      </c>
      <c r="D1725" s="69" t="s">
        <v>38</v>
      </c>
      <c r="E1725" s="69" t="s">
        <v>53</v>
      </c>
      <c r="F1725" s="69" t="s">
        <v>7181</v>
      </c>
      <c r="G1725" s="69" t="s">
        <v>7180</v>
      </c>
      <c r="H1725" s="69" t="s">
        <v>7179</v>
      </c>
      <c r="I1725" s="69" t="s">
        <v>127</v>
      </c>
      <c r="J1725" s="69" t="s">
        <v>128</v>
      </c>
      <c r="K1725" s="70">
        <v>8</v>
      </c>
      <c r="L1725" s="70">
        <v>8</v>
      </c>
      <c r="M1725" s="71" t="str">
        <f>VLOOKUP(A1725,'Item Master'!$A:$D,4,0)</f>
        <v>RK</v>
      </c>
      <c r="N1725" s="71">
        <f>IFERROR((VLOOKUP(M1725,'UK Freight Rate'!$B$4:$C$8,2,0)*L1725),0)</f>
        <v>0.82940389749988641</v>
      </c>
    </row>
    <row r="1726" spans="1:14" x14ac:dyDescent="0.75">
      <c r="A1726" s="72" t="s">
        <v>226</v>
      </c>
      <c r="B1726" s="69" t="s">
        <v>36</v>
      </c>
      <c r="C1726" s="69" t="s">
        <v>7178</v>
      </c>
      <c r="D1726" s="69" t="s">
        <v>38</v>
      </c>
      <c r="E1726" s="69" t="s">
        <v>53</v>
      </c>
      <c r="F1726" s="69" t="s">
        <v>7177</v>
      </c>
      <c r="G1726" s="69" t="s">
        <v>7176</v>
      </c>
      <c r="H1726" s="69" t="s">
        <v>7175</v>
      </c>
      <c r="I1726" s="69" t="s">
        <v>127</v>
      </c>
      <c r="J1726" s="69" t="s">
        <v>128</v>
      </c>
      <c r="K1726" s="70">
        <v>8</v>
      </c>
      <c r="L1726" s="70">
        <v>8</v>
      </c>
      <c r="M1726" s="71" t="str">
        <f>VLOOKUP(A1726,'Item Master'!$A:$D,4,0)</f>
        <v>RK</v>
      </c>
      <c r="N1726" s="71">
        <f>IFERROR((VLOOKUP(M1726,'UK Freight Rate'!$B$4:$C$8,2,0)*L1726),0)</f>
        <v>0.82940389749988641</v>
      </c>
    </row>
    <row r="1727" spans="1:14" x14ac:dyDescent="0.75">
      <c r="A1727" s="72" t="s">
        <v>226</v>
      </c>
      <c r="B1727" s="69" t="s">
        <v>36</v>
      </c>
      <c r="C1727" s="69" t="s">
        <v>7174</v>
      </c>
      <c r="D1727" s="69" t="s">
        <v>38</v>
      </c>
      <c r="E1727" s="69" t="s">
        <v>53</v>
      </c>
      <c r="F1727" s="69" t="s">
        <v>7173</v>
      </c>
      <c r="G1727" s="69" t="s">
        <v>7172</v>
      </c>
      <c r="H1727" s="69" t="s">
        <v>7171</v>
      </c>
      <c r="I1727" s="69" t="s">
        <v>127</v>
      </c>
      <c r="J1727" s="69" t="s">
        <v>128</v>
      </c>
      <c r="K1727" s="70">
        <v>8</v>
      </c>
      <c r="L1727" s="70">
        <v>8</v>
      </c>
      <c r="M1727" s="71" t="str">
        <f>VLOOKUP(A1727,'Item Master'!$A:$D,4,0)</f>
        <v>RK</v>
      </c>
      <c r="N1727" s="71">
        <f>IFERROR((VLOOKUP(M1727,'UK Freight Rate'!$B$4:$C$8,2,0)*L1727),0)</f>
        <v>0.82940389749988641</v>
      </c>
    </row>
    <row r="1728" spans="1:14" x14ac:dyDescent="0.75">
      <c r="A1728" s="72" t="s">
        <v>226</v>
      </c>
      <c r="B1728" s="69" t="s">
        <v>36</v>
      </c>
      <c r="C1728" s="69" t="s">
        <v>7170</v>
      </c>
      <c r="D1728" s="69" t="s">
        <v>38</v>
      </c>
      <c r="E1728" s="69" t="s">
        <v>53</v>
      </c>
      <c r="F1728" s="69" t="s">
        <v>7169</v>
      </c>
      <c r="G1728" s="69" t="s">
        <v>7168</v>
      </c>
      <c r="H1728" s="69" t="s">
        <v>7167</v>
      </c>
      <c r="I1728" s="69" t="s">
        <v>127</v>
      </c>
      <c r="J1728" s="69" t="s">
        <v>128</v>
      </c>
      <c r="K1728" s="70">
        <v>8</v>
      </c>
      <c r="L1728" s="70">
        <v>8</v>
      </c>
      <c r="M1728" s="71" t="str">
        <f>VLOOKUP(A1728,'Item Master'!$A:$D,4,0)</f>
        <v>RK</v>
      </c>
      <c r="N1728" s="71">
        <f>IFERROR((VLOOKUP(M1728,'UK Freight Rate'!$B$4:$C$8,2,0)*L1728),0)</f>
        <v>0.82940389749988641</v>
      </c>
    </row>
    <row r="1729" spans="1:14" x14ac:dyDescent="0.75">
      <c r="A1729" s="72" t="s">
        <v>226</v>
      </c>
      <c r="B1729" s="69" t="s">
        <v>36</v>
      </c>
      <c r="C1729" s="69" t="s">
        <v>7166</v>
      </c>
      <c r="D1729" s="69" t="s">
        <v>38</v>
      </c>
      <c r="E1729" s="69" t="s">
        <v>53</v>
      </c>
      <c r="F1729" s="69" t="s">
        <v>7165</v>
      </c>
      <c r="G1729" s="69" t="s">
        <v>216</v>
      </c>
      <c r="H1729" s="69" t="s">
        <v>217</v>
      </c>
      <c r="I1729" s="69" t="s">
        <v>127</v>
      </c>
      <c r="J1729" s="69" t="s">
        <v>128</v>
      </c>
      <c r="K1729" s="70">
        <v>24</v>
      </c>
      <c r="L1729" s="70">
        <v>24</v>
      </c>
      <c r="M1729" s="71" t="str">
        <f>VLOOKUP(A1729,'Item Master'!$A:$D,4,0)</f>
        <v>RK</v>
      </c>
      <c r="N1729" s="71">
        <f>IFERROR((VLOOKUP(M1729,'UK Freight Rate'!$B$4:$C$8,2,0)*L1729),0)</f>
        <v>2.4882116924996591</v>
      </c>
    </row>
    <row r="1730" spans="1:14" x14ac:dyDescent="0.75">
      <c r="A1730" s="72" t="s">
        <v>226</v>
      </c>
      <c r="B1730" s="69" t="s">
        <v>36</v>
      </c>
      <c r="C1730" s="69" t="s">
        <v>7164</v>
      </c>
      <c r="D1730" s="69" t="s">
        <v>38</v>
      </c>
      <c r="E1730" s="69" t="s">
        <v>53</v>
      </c>
      <c r="F1730" s="69" t="s">
        <v>7163</v>
      </c>
      <c r="G1730" s="69" t="s">
        <v>153</v>
      </c>
      <c r="H1730" s="69" t="s">
        <v>154</v>
      </c>
      <c r="I1730" s="69" t="s">
        <v>127</v>
      </c>
      <c r="J1730" s="69" t="s">
        <v>128</v>
      </c>
      <c r="K1730" s="70">
        <v>16</v>
      </c>
      <c r="L1730" s="70">
        <v>16</v>
      </c>
      <c r="M1730" s="71" t="str">
        <f>VLOOKUP(A1730,'Item Master'!$A:$D,4,0)</f>
        <v>RK</v>
      </c>
      <c r="N1730" s="71">
        <f>IFERROR((VLOOKUP(M1730,'UK Freight Rate'!$B$4:$C$8,2,0)*L1730),0)</f>
        <v>1.6588077949997728</v>
      </c>
    </row>
    <row r="1731" spans="1:14" x14ac:dyDescent="0.75">
      <c r="A1731" s="72" t="s">
        <v>226</v>
      </c>
      <c r="B1731" s="69" t="s">
        <v>36</v>
      </c>
      <c r="C1731" s="69" t="s">
        <v>7162</v>
      </c>
      <c r="D1731" s="69" t="s">
        <v>38</v>
      </c>
      <c r="E1731" s="69" t="s">
        <v>53</v>
      </c>
      <c r="F1731" s="69" t="s">
        <v>7161</v>
      </c>
      <c r="G1731" s="69" t="s">
        <v>4784</v>
      </c>
      <c r="H1731" s="69" t="s">
        <v>4783</v>
      </c>
      <c r="I1731" s="69" t="s">
        <v>127</v>
      </c>
      <c r="J1731" s="69" t="s">
        <v>128</v>
      </c>
      <c r="K1731" s="70">
        <v>16</v>
      </c>
      <c r="L1731" s="70">
        <v>16</v>
      </c>
      <c r="M1731" s="71" t="str">
        <f>VLOOKUP(A1731,'Item Master'!$A:$D,4,0)</f>
        <v>RK</v>
      </c>
      <c r="N1731" s="71">
        <f>IFERROR((VLOOKUP(M1731,'UK Freight Rate'!$B$4:$C$8,2,0)*L1731),0)</f>
        <v>1.6588077949997728</v>
      </c>
    </row>
    <row r="1732" spans="1:14" x14ac:dyDescent="0.75">
      <c r="A1732" s="72" t="s">
        <v>226</v>
      </c>
      <c r="B1732" s="69" t="s">
        <v>36</v>
      </c>
      <c r="C1732" s="69" t="s">
        <v>7160</v>
      </c>
      <c r="D1732" s="69" t="s">
        <v>38</v>
      </c>
      <c r="E1732" s="69" t="s">
        <v>53</v>
      </c>
      <c r="F1732" s="69" t="s">
        <v>7159</v>
      </c>
      <c r="G1732" s="69" t="s">
        <v>165</v>
      </c>
      <c r="H1732" s="69" t="s">
        <v>166</v>
      </c>
      <c r="I1732" s="69" t="s">
        <v>127</v>
      </c>
      <c r="J1732" s="69" t="s">
        <v>128</v>
      </c>
      <c r="K1732" s="70">
        <v>32</v>
      </c>
      <c r="L1732" s="70">
        <v>32</v>
      </c>
      <c r="M1732" s="71" t="str">
        <f>VLOOKUP(A1732,'Item Master'!$A:$D,4,0)</f>
        <v>RK</v>
      </c>
      <c r="N1732" s="71">
        <f>IFERROR((VLOOKUP(M1732,'UK Freight Rate'!$B$4:$C$8,2,0)*L1732),0)</f>
        <v>3.3176155899995456</v>
      </c>
    </row>
    <row r="1733" spans="1:14" x14ac:dyDescent="0.75">
      <c r="A1733" s="72" t="s">
        <v>226</v>
      </c>
      <c r="B1733" s="69" t="s">
        <v>36</v>
      </c>
      <c r="C1733" s="69" t="s">
        <v>7158</v>
      </c>
      <c r="D1733" s="69" t="s">
        <v>38</v>
      </c>
      <c r="E1733" s="69" t="s">
        <v>53</v>
      </c>
      <c r="F1733" s="69" t="s">
        <v>7157</v>
      </c>
      <c r="G1733" s="69" t="s">
        <v>7156</v>
      </c>
      <c r="H1733" s="69" t="s">
        <v>7155</v>
      </c>
      <c r="I1733" s="69" t="s">
        <v>127</v>
      </c>
      <c r="J1733" s="69" t="s">
        <v>128</v>
      </c>
      <c r="K1733" s="70">
        <v>8</v>
      </c>
      <c r="L1733" s="70">
        <v>8</v>
      </c>
      <c r="M1733" s="71" t="str">
        <f>VLOOKUP(A1733,'Item Master'!$A:$D,4,0)</f>
        <v>RK</v>
      </c>
      <c r="N1733" s="71">
        <f>IFERROR((VLOOKUP(M1733,'UK Freight Rate'!$B$4:$C$8,2,0)*L1733),0)</f>
        <v>0.82940389749988641</v>
      </c>
    </row>
    <row r="1734" spans="1:14" x14ac:dyDescent="0.75">
      <c r="A1734" s="72" t="s">
        <v>226</v>
      </c>
      <c r="B1734" s="69" t="s">
        <v>36</v>
      </c>
      <c r="C1734" s="69" t="s">
        <v>7154</v>
      </c>
      <c r="D1734" s="69" t="s">
        <v>38</v>
      </c>
      <c r="E1734" s="69" t="s">
        <v>53</v>
      </c>
      <c r="F1734" s="69" t="s">
        <v>7153</v>
      </c>
      <c r="G1734" s="69" t="s">
        <v>4449</v>
      </c>
      <c r="H1734" s="69" t="s">
        <v>4448</v>
      </c>
      <c r="I1734" s="69" t="s">
        <v>127</v>
      </c>
      <c r="J1734" s="69" t="s">
        <v>128</v>
      </c>
      <c r="K1734" s="70">
        <v>16</v>
      </c>
      <c r="L1734" s="70">
        <v>16</v>
      </c>
      <c r="M1734" s="71" t="str">
        <f>VLOOKUP(A1734,'Item Master'!$A:$D,4,0)</f>
        <v>RK</v>
      </c>
      <c r="N1734" s="71">
        <f>IFERROR((VLOOKUP(M1734,'UK Freight Rate'!$B$4:$C$8,2,0)*L1734),0)</f>
        <v>1.6588077949997728</v>
      </c>
    </row>
    <row r="1735" spans="1:14" x14ac:dyDescent="0.75">
      <c r="A1735" s="72" t="s">
        <v>226</v>
      </c>
      <c r="B1735" s="69" t="s">
        <v>36</v>
      </c>
      <c r="C1735" s="69" t="s">
        <v>7150</v>
      </c>
      <c r="D1735" s="69" t="s">
        <v>38</v>
      </c>
      <c r="E1735" s="69" t="s">
        <v>53</v>
      </c>
      <c r="F1735" s="69" t="s">
        <v>7149</v>
      </c>
      <c r="G1735" s="69" t="s">
        <v>4760</v>
      </c>
      <c r="H1735" s="69" t="s">
        <v>4759</v>
      </c>
      <c r="I1735" s="69" t="s">
        <v>127</v>
      </c>
      <c r="J1735" s="69" t="s">
        <v>128</v>
      </c>
      <c r="K1735" s="70">
        <v>40</v>
      </c>
      <c r="L1735" s="70">
        <v>40</v>
      </c>
      <c r="M1735" s="71" t="str">
        <f>VLOOKUP(A1735,'Item Master'!$A:$D,4,0)</f>
        <v>RK</v>
      </c>
      <c r="N1735" s="71">
        <f>IFERROR((VLOOKUP(M1735,'UK Freight Rate'!$B$4:$C$8,2,0)*L1735),0)</f>
        <v>4.1470194874994322</v>
      </c>
    </row>
    <row r="1736" spans="1:14" x14ac:dyDescent="0.75">
      <c r="A1736" s="72" t="s">
        <v>226</v>
      </c>
      <c r="B1736" s="69" t="s">
        <v>36</v>
      </c>
      <c r="C1736" s="69" t="s">
        <v>7144</v>
      </c>
      <c r="D1736" s="69" t="s">
        <v>38</v>
      </c>
      <c r="E1736" s="69" t="s">
        <v>53</v>
      </c>
      <c r="F1736" s="69" t="s">
        <v>7143</v>
      </c>
      <c r="G1736" s="69" t="s">
        <v>6930</v>
      </c>
      <c r="H1736" s="69" t="s">
        <v>6929</v>
      </c>
      <c r="I1736" s="69" t="s">
        <v>127</v>
      </c>
      <c r="J1736" s="69" t="s">
        <v>128</v>
      </c>
      <c r="K1736" s="70">
        <v>40</v>
      </c>
      <c r="L1736" s="70">
        <v>40</v>
      </c>
      <c r="M1736" s="71" t="str">
        <f>VLOOKUP(A1736,'Item Master'!$A:$D,4,0)</f>
        <v>RK</v>
      </c>
      <c r="N1736" s="71">
        <f>IFERROR((VLOOKUP(M1736,'UK Freight Rate'!$B$4:$C$8,2,0)*L1736),0)</f>
        <v>4.1470194874994322</v>
      </c>
    </row>
    <row r="1737" spans="1:14" x14ac:dyDescent="0.75">
      <c r="A1737" s="72" t="s">
        <v>226</v>
      </c>
      <c r="B1737" s="69" t="s">
        <v>36</v>
      </c>
      <c r="C1737" s="69" t="s">
        <v>8031</v>
      </c>
      <c r="D1737" s="69" t="s">
        <v>38</v>
      </c>
      <c r="E1737" s="69" t="s">
        <v>53</v>
      </c>
      <c r="F1737" s="69" t="s">
        <v>8030</v>
      </c>
      <c r="G1737" s="69" t="s">
        <v>149</v>
      </c>
      <c r="H1737" s="69" t="s">
        <v>150</v>
      </c>
      <c r="I1737" s="69" t="s">
        <v>127</v>
      </c>
      <c r="J1737" s="69" t="s">
        <v>128</v>
      </c>
      <c r="K1737" s="70">
        <v>8</v>
      </c>
      <c r="L1737" s="70">
        <v>8</v>
      </c>
      <c r="M1737" s="71" t="str">
        <f>VLOOKUP(A1737,'Item Master'!$A:$D,4,0)</f>
        <v>RK</v>
      </c>
      <c r="N1737" s="71">
        <f>IFERROR((VLOOKUP(M1737,'UK Freight Rate'!$B$4:$C$8,2,0)*L1737),0)</f>
        <v>0.82940389749988641</v>
      </c>
    </row>
    <row r="1738" spans="1:14" x14ac:dyDescent="0.75">
      <c r="A1738" s="72" t="s">
        <v>226</v>
      </c>
      <c r="B1738" s="69" t="s">
        <v>36</v>
      </c>
      <c r="C1738" s="69" t="s">
        <v>7142</v>
      </c>
      <c r="D1738" s="69" t="s">
        <v>38</v>
      </c>
      <c r="E1738" s="69" t="s">
        <v>53</v>
      </c>
      <c r="F1738" s="69" t="s">
        <v>7141</v>
      </c>
      <c r="G1738" s="69" t="s">
        <v>4648</v>
      </c>
      <c r="H1738" s="69" t="s">
        <v>4647</v>
      </c>
      <c r="I1738" s="69" t="s">
        <v>127</v>
      </c>
      <c r="J1738" s="69" t="s">
        <v>128</v>
      </c>
      <c r="K1738" s="70">
        <v>56</v>
      </c>
      <c r="L1738" s="70">
        <v>56</v>
      </c>
      <c r="M1738" s="71" t="str">
        <f>VLOOKUP(A1738,'Item Master'!$A:$D,4,0)</f>
        <v>RK</v>
      </c>
      <c r="N1738" s="71">
        <f>IFERROR((VLOOKUP(M1738,'UK Freight Rate'!$B$4:$C$8,2,0)*L1738),0)</f>
        <v>5.8058272824992052</v>
      </c>
    </row>
    <row r="1739" spans="1:14" x14ac:dyDescent="0.75">
      <c r="A1739" s="72" t="s">
        <v>226</v>
      </c>
      <c r="B1739" s="69" t="s">
        <v>36</v>
      </c>
      <c r="C1739" s="69" t="s">
        <v>7138</v>
      </c>
      <c r="D1739" s="69" t="s">
        <v>38</v>
      </c>
      <c r="E1739" s="69" t="s">
        <v>53</v>
      </c>
      <c r="F1739" s="69" t="s">
        <v>7137</v>
      </c>
      <c r="G1739" s="69" t="s">
        <v>7136</v>
      </c>
      <c r="H1739" s="69" t="s">
        <v>7135</v>
      </c>
      <c r="I1739" s="69" t="s">
        <v>127</v>
      </c>
      <c r="J1739" s="69" t="s">
        <v>128</v>
      </c>
      <c r="K1739" s="70">
        <v>8</v>
      </c>
      <c r="L1739" s="70">
        <v>8</v>
      </c>
      <c r="M1739" s="71" t="str">
        <f>VLOOKUP(A1739,'Item Master'!$A:$D,4,0)</f>
        <v>RK</v>
      </c>
      <c r="N1739" s="71">
        <f>IFERROR((VLOOKUP(M1739,'UK Freight Rate'!$B$4:$C$8,2,0)*L1739),0)</f>
        <v>0.82940389749988641</v>
      </c>
    </row>
    <row r="1740" spans="1:14" x14ac:dyDescent="0.75">
      <c r="A1740" s="72" t="s">
        <v>226</v>
      </c>
      <c r="B1740" s="69" t="s">
        <v>36</v>
      </c>
      <c r="C1740" s="69" t="s">
        <v>7134</v>
      </c>
      <c r="D1740" s="69" t="s">
        <v>38</v>
      </c>
      <c r="E1740" s="69" t="s">
        <v>53</v>
      </c>
      <c r="F1740" s="69" t="s">
        <v>7133</v>
      </c>
      <c r="G1740" s="69" t="s">
        <v>7132</v>
      </c>
      <c r="H1740" s="69" t="s">
        <v>7131</v>
      </c>
      <c r="I1740" s="69" t="s">
        <v>127</v>
      </c>
      <c r="J1740" s="69" t="s">
        <v>128</v>
      </c>
      <c r="K1740" s="70">
        <v>8</v>
      </c>
      <c r="L1740" s="70">
        <v>8</v>
      </c>
      <c r="M1740" s="71" t="str">
        <f>VLOOKUP(A1740,'Item Master'!$A:$D,4,0)</f>
        <v>RK</v>
      </c>
      <c r="N1740" s="71">
        <f>IFERROR((VLOOKUP(M1740,'UK Freight Rate'!$B$4:$C$8,2,0)*L1740),0)</f>
        <v>0.82940389749988641</v>
      </c>
    </row>
    <row r="1741" spans="1:14" x14ac:dyDescent="0.75">
      <c r="A1741" s="72" t="s">
        <v>226</v>
      </c>
      <c r="B1741" s="69" t="s">
        <v>36</v>
      </c>
      <c r="C1741" s="69" t="s">
        <v>7130</v>
      </c>
      <c r="D1741" s="69" t="s">
        <v>38</v>
      </c>
      <c r="E1741" s="69" t="s">
        <v>53</v>
      </c>
      <c r="F1741" s="69" t="s">
        <v>7129</v>
      </c>
      <c r="G1741" s="69" t="s">
        <v>7128</v>
      </c>
      <c r="H1741" s="69" t="s">
        <v>7127</v>
      </c>
      <c r="I1741" s="69" t="s">
        <v>127</v>
      </c>
      <c r="J1741" s="69" t="s">
        <v>128</v>
      </c>
      <c r="K1741" s="70">
        <v>24</v>
      </c>
      <c r="L1741" s="70">
        <v>24</v>
      </c>
      <c r="M1741" s="71" t="str">
        <f>VLOOKUP(A1741,'Item Master'!$A:$D,4,0)</f>
        <v>RK</v>
      </c>
      <c r="N1741" s="71">
        <f>IFERROR((VLOOKUP(M1741,'UK Freight Rate'!$B$4:$C$8,2,0)*L1741),0)</f>
        <v>2.4882116924996591</v>
      </c>
    </row>
    <row r="1742" spans="1:14" x14ac:dyDescent="0.75">
      <c r="A1742" s="72" t="s">
        <v>226</v>
      </c>
      <c r="B1742" s="69" t="s">
        <v>65</v>
      </c>
      <c r="C1742" s="69" t="s">
        <v>4549</v>
      </c>
      <c r="D1742" s="69" t="s">
        <v>38</v>
      </c>
      <c r="E1742" s="69" t="s">
        <v>53</v>
      </c>
      <c r="F1742" s="69" t="s">
        <v>4548</v>
      </c>
      <c r="G1742" s="69" t="s">
        <v>197</v>
      </c>
      <c r="H1742" s="69" t="s">
        <v>198</v>
      </c>
      <c r="I1742" s="69" t="s">
        <v>127</v>
      </c>
      <c r="J1742" s="69" t="s">
        <v>128</v>
      </c>
      <c r="K1742" s="70">
        <v>48</v>
      </c>
      <c r="L1742" s="70">
        <v>48</v>
      </c>
      <c r="M1742" s="71" t="str">
        <f>VLOOKUP(A1742,'Item Master'!$A:$D,4,0)</f>
        <v>RK</v>
      </c>
      <c r="N1742" s="71">
        <f>IFERROR((VLOOKUP(M1742,'UK Freight Rate'!$B$4:$C$8,2,0)*L1742),0)</f>
        <v>4.9764233849993182</v>
      </c>
    </row>
    <row r="1743" spans="1:14" x14ac:dyDescent="0.75">
      <c r="A1743" s="72" t="s">
        <v>226</v>
      </c>
      <c r="B1743" s="69" t="s">
        <v>65</v>
      </c>
      <c r="C1743" s="69" t="s">
        <v>7126</v>
      </c>
      <c r="D1743" s="69" t="s">
        <v>38</v>
      </c>
      <c r="E1743" s="69" t="s">
        <v>53</v>
      </c>
      <c r="F1743" s="69" t="s">
        <v>7125</v>
      </c>
      <c r="G1743" s="69" t="s">
        <v>197</v>
      </c>
      <c r="H1743" s="69" t="s">
        <v>198</v>
      </c>
      <c r="I1743" s="69" t="s">
        <v>127</v>
      </c>
      <c r="J1743" s="69" t="s">
        <v>128</v>
      </c>
      <c r="K1743" s="70">
        <v>2</v>
      </c>
      <c r="L1743" s="70">
        <v>2</v>
      </c>
      <c r="M1743" s="71" t="str">
        <f>VLOOKUP(A1743,'Item Master'!$A:$D,4,0)</f>
        <v>RK</v>
      </c>
      <c r="N1743" s="71">
        <f>IFERROR((VLOOKUP(M1743,'UK Freight Rate'!$B$4:$C$8,2,0)*L1743),0)</f>
        <v>0.2073509743749716</v>
      </c>
    </row>
    <row r="1744" spans="1:14" x14ac:dyDescent="0.75">
      <c r="A1744" s="72" t="s">
        <v>226</v>
      </c>
      <c r="B1744" s="69" t="s">
        <v>65</v>
      </c>
      <c r="C1744" s="69" t="s">
        <v>7124</v>
      </c>
      <c r="D1744" s="69" t="s">
        <v>38</v>
      </c>
      <c r="E1744" s="69" t="s">
        <v>53</v>
      </c>
      <c r="F1744" s="69" t="s">
        <v>7123</v>
      </c>
      <c r="G1744" s="69" t="s">
        <v>197</v>
      </c>
      <c r="H1744" s="69" t="s">
        <v>198</v>
      </c>
      <c r="I1744" s="69" t="s">
        <v>127</v>
      </c>
      <c r="J1744" s="69" t="s">
        <v>128</v>
      </c>
      <c r="K1744" s="70">
        <v>2</v>
      </c>
      <c r="L1744" s="70">
        <v>2</v>
      </c>
      <c r="M1744" s="71" t="str">
        <f>VLOOKUP(A1744,'Item Master'!$A:$D,4,0)</f>
        <v>RK</v>
      </c>
      <c r="N1744" s="71">
        <f>IFERROR((VLOOKUP(M1744,'UK Freight Rate'!$B$4:$C$8,2,0)*L1744),0)</f>
        <v>0.2073509743749716</v>
      </c>
    </row>
    <row r="1745" spans="1:14" x14ac:dyDescent="0.75">
      <c r="A1745" s="72" t="s">
        <v>226</v>
      </c>
      <c r="B1745" s="69" t="s">
        <v>65</v>
      </c>
      <c r="C1745" s="69" t="s">
        <v>7122</v>
      </c>
      <c r="D1745" s="69" t="s">
        <v>38</v>
      </c>
      <c r="E1745" s="69" t="s">
        <v>53</v>
      </c>
      <c r="F1745" s="69" t="s">
        <v>7121</v>
      </c>
      <c r="G1745" s="69" t="s">
        <v>197</v>
      </c>
      <c r="H1745" s="69" t="s">
        <v>198</v>
      </c>
      <c r="I1745" s="69" t="s">
        <v>127</v>
      </c>
      <c r="J1745" s="69" t="s">
        <v>128</v>
      </c>
      <c r="K1745" s="70">
        <v>10</v>
      </c>
      <c r="L1745" s="70">
        <v>10</v>
      </c>
      <c r="M1745" s="71" t="str">
        <f>VLOOKUP(A1745,'Item Master'!$A:$D,4,0)</f>
        <v>RK</v>
      </c>
      <c r="N1745" s="71">
        <f>IFERROR((VLOOKUP(M1745,'UK Freight Rate'!$B$4:$C$8,2,0)*L1745),0)</f>
        <v>1.036754871874858</v>
      </c>
    </row>
    <row r="1746" spans="1:14" x14ac:dyDescent="0.75">
      <c r="A1746" s="72" t="s">
        <v>226</v>
      </c>
      <c r="B1746" s="69" t="s">
        <v>65</v>
      </c>
      <c r="C1746" s="69" t="s">
        <v>8027</v>
      </c>
      <c r="D1746" s="69" t="s">
        <v>38</v>
      </c>
      <c r="E1746" s="69" t="s">
        <v>53</v>
      </c>
      <c r="F1746" s="69" t="s">
        <v>8026</v>
      </c>
      <c r="G1746" s="69" t="s">
        <v>197</v>
      </c>
      <c r="H1746" s="69" t="s">
        <v>198</v>
      </c>
      <c r="I1746" s="69" t="s">
        <v>127</v>
      </c>
      <c r="J1746" s="69" t="s">
        <v>128</v>
      </c>
      <c r="K1746" s="70">
        <v>2</v>
      </c>
      <c r="L1746" s="70">
        <v>2</v>
      </c>
      <c r="M1746" s="71" t="str">
        <f>VLOOKUP(A1746,'Item Master'!$A:$D,4,0)</f>
        <v>RK</v>
      </c>
      <c r="N1746" s="71">
        <f>IFERROR((VLOOKUP(M1746,'UK Freight Rate'!$B$4:$C$8,2,0)*L1746),0)</f>
        <v>0.2073509743749716</v>
      </c>
    </row>
    <row r="1747" spans="1:14" x14ac:dyDescent="0.75">
      <c r="A1747" s="72" t="s">
        <v>226</v>
      </c>
      <c r="B1747" s="69" t="s">
        <v>65</v>
      </c>
      <c r="C1747" s="69" t="s">
        <v>7120</v>
      </c>
      <c r="D1747" s="69" t="s">
        <v>38</v>
      </c>
      <c r="E1747" s="69" t="s">
        <v>53</v>
      </c>
      <c r="F1747" s="69" t="s">
        <v>7119</v>
      </c>
      <c r="G1747" s="69" t="s">
        <v>197</v>
      </c>
      <c r="H1747" s="69" t="s">
        <v>198</v>
      </c>
      <c r="I1747" s="69" t="s">
        <v>127</v>
      </c>
      <c r="J1747" s="69" t="s">
        <v>128</v>
      </c>
      <c r="K1747" s="70">
        <v>15</v>
      </c>
      <c r="L1747" s="70">
        <v>15</v>
      </c>
      <c r="M1747" s="71" t="str">
        <f>VLOOKUP(A1747,'Item Master'!$A:$D,4,0)</f>
        <v>RK</v>
      </c>
      <c r="N1747" s="71">
        <f>IFERROR((VLOOKUP(M1747,'UK Freight Rate'!$B$4:$C$8,2,0)*L1747),0)</f>
        <v>1.555132307812287</v>
      </c>
    </row>
    <row r="1748" spans="1:14" x14ac:dyDescent="0.75">
      <c r="A1748" s="72" t="s">
        <v>226</v>
      </c>
      <c r="B1748" s="69" t="s">
        <v>65</v>
      </c>
      <c r="C1748" s="69" t="s">
        <v>7118</v>
      </c>
      <c r="D1748" s="69" t="s">
        <v>38</v>
      </c>
      <c r="E1748" s="69" t="s">
        <v>53</v>
      </c>
      <c r="F1748" s="69" t="s">
        <v>7117</v>
      </c>
      <c r="G1748" s="69" t="s">
        <v>141</v>
      </c>
      <c r="H1748" s="69" t="s">
        <v>142</v>
      </c>
      <c r="I1748" s="69" t="s">
        <v>127</v>
      </c>
      <c r="J1748" s="69" t="s">
        <v>128</v>
      </c>
      <c r="K1748" s="70">
        <v>8</v>
      </c>
      <c r="L1748" s="70">
        <v>8</v>
      </c>
      <c r="M1748" s="71" t="str">
        <f>VLOOKUP(A1748,'Item Master'!$A:$D,4,0)</f>
        <v>RK</v>
      </c>
      <c r="N1748" s="71">
        <f>IFERROR((VLOOKUP(M1748,'UK Freight Rate'!$B$4:$C$8,2,0)*L1748),0)</f>
        <v>0.82940389749988641</v>
      </c>
    </row>
    <row r="1749" spans="1:14" x14ac:dyDescent="0.75">
      <c r="A1749" s="72" t="s">
        <v>226</v>
      </c>
      <c r="B1749" s="69" t="s">
        <v>65</v>
      </c>
      <c r="C1749" s="69" t="s">
        <v>7114</v>
      </c>
      <c r="D1749" s="69" t="s">
        <v>38</v>
      </c>
      <c r="E1749" s="69" t="s">
        <v>53</v>
      </c>
      <c r="F1749" s="69" t="s">
        <v>7113</v>
      </c>
      <c r="G1749" s="69" t="s">
        <v>4695</v>
      </c>
      <c r="H1749" s="69" t="s">
        <v>4694</v>
      </c>
      <c r="I1749" s="69" t="s">
        <v>127</v>
      </c>
      <c r="J1749" s="69" t="s">
        <v>128</v>
      </c>
      <c r="K1749" s="70">
        <v>16</v>
      </c>
      <c r="L1749" s="70">
        <v>16</v>
      </c>
      <c r="M1749" s="71" t="str">
        <f>VLOOKUP(A1749,'Item Master'!$A:$D,4,0)</f>
        <v>RK</v>
      </c>
      <c r="N1749" s="71">
        <f>IFERROR((VLOOKUP(M1749,'UK Freight Rate'!$B$4:$C$8,2,0)*L1749),0)</f>
        <v>1.6588077949997728</v>
      </c>
    </row>
    <row r="1750" spans="1:14" x14ac:dyDescent="0.75">
      <c r="A1750" s="72" t="s">
        <v>226</v>
      </c>
      <c r="B1750" s="69" t="s">
        <v>65</v>
      </c>
      <c r="C1750" s="69" t="s">
        <v>7112</v>
      </c>
      <c r="D1750" s="69" t="s">
        <v>38</v>
      </c>
      <c r="E1750" s="69" t="s">
        <v>53</v>
      </c>
      <c r="F1750" s="69" t="s">
        <v>7111</v>
      </c>
      <c r="G1750" s="69" t="s">
        <v>197</v>
      </c>
      <c r="H1750" s="69" t="s">
        <v>198</v>
      </c>
      <c r="I1750" s="69" t="s">
        <v>127</v>
      </c>
      <c r="J1750" s="69" t="s">
        <v>128</v>
      </c>
      <c r="K1750" s="70">
        <v>8</v>
      </c>
      <c r="L1750" s="70">
        <v>8</v>
      </c>
      <c r="M1750" s="71" t="str">
        <f>VLOOKUP(A1750,'Item Master'!$A:$D,4,0)</f>
        <v>RK</v>
      </c>
      <c r="N1750" s="71">
        <f>IFERROR((VLOOKUP(M1750,'UK Freight Rate'!$B$4:$C$8,2,0)*L1750),0)</f>
        <v>0.82940389749988641</v>
      </c>
    </row>
    <row r="1751" spans="1:14" x14ac:dyDescent="0.75">
      <c r="A1751" s="72" t="s">
        <v>226</v>
      </c>
      <c r="B1751" s="69" t="s">
        <v>65</v>
      </c>
      <c r="C1751" s="69" t="s">
        <v>7110</v>
      </c>
      <c r="D1751" s="69" t="s">
        <v>38</v>
      </c>
      <c r="E1751" s="69" t="s">
        <v>53</v>
      </c>
      <c r="F1751" s="69" t="s">
        <v>7109</v>
      </c>
      <c r="G1751" s="69" t="s">
        <v>197</v>
      </c>
      <c r="H1751" s="69" t="s">
        <v>198</v>
      </c>
      <c r="I1751" s="69" t="s">
        <v>127</v>
      </c>
      <c r="J1751" s="69" t="s">
        <v>128</v>
      </c>
      <c r="K1751" s="70">
        <v>48</v>
      </c>
      <c r="L1751" s="70">
        <v>48</v>
      </c>
      <c r="M1751" s="71" t="str">
        <f>VLOOKUP(A1751,'Item Master'!$A:$D,4,0)</f>
        <v>RK</v>
      </c>
      <c r="N1751" s="71">
        <f>IFERROR((VLOOKUP(M1751,'UK Freight Rate'!$B$4:$C$8,2,0)*L1751),0)</f>
        <v>4.9764233849993182</v>
      </c>
    </row>
    <row r="1752" spans="1:14" x14ac:dyDescent="0.75">
      <c r="A1752" s="72" t="s">
        <v>226</v>
      </c>
      <c r="B1752" s="69" t="s">
        <v>65</v>
      </c>
      <c r="C1752" s="69" t="s">
        <v>7108</v>
      </c>
      <c r="D1752" s="69" t="s">
        <v>38</v>
      </c>
      <c r="E1752" s="69" t="s">
        <v>53</v>
      </c>
      <c r="F1752" s="69" t="s">
        <v>7107</v>
      </c>
      <c r="G1752" s="69" t="s">
        <v>197</v>
      </c>
      <c r="H1752" s="69" t="s">
        <v>198</v>
      </c>
      <c r="I1752" s="69" t="s">
        <v>127</v>
      </c>
      <c r="J1752" s="69" t="s">
        <v>128</v>
      </c>
      <c r="K1752" s="70">
        <v>32</v>
      </c>
      <c r="L1752" s="70">
        <v>32</v>
      </c>
      <c r="M1752" s="71" t="str">
        <f>VLOOKUP(A1752,'Item Master'!$A:$D,4,0)</f>
        <v>RK</v>
      </c>
      <c r="N1752" s="71">
        <f>IFERROR((VLOOKUP(M1752,'UK Freight Rate'!$B$4:$C$8,2,0)*L1752),0)</f>
        <v>3.3176155899995456</v>
      </c>
    </row>
    <row r="1753" spans="1:14" x14ac:dyDescent="0.75">
      <c r="A1753" s="72" t="s">
        <v>226</v>
      </c>
      <c r="B1753" s="69" t="s">
        <v>65</v>
      </c>
      <c r="C1753" s="69" t="s">
        <v>7106</v>
      </c>
      <c r="D1753" s="69" t="s">
        <v>38</v>
      </c>
      <c r="E1753" s="69" t="s">
        <v>53</v>
      </c>
      <c r="F1753" s="69" t="s">
        <v>7105</v>
      </c>
      <c r="G1753" s="69" t="s">
        <v>7104</v>
      </c>
      <c r="H1753" s="69" t="s">
        <v>7103</v>
      </c>
      <c r="I1753" s="69" t="s">
        <v>127</v>
      </c>
      <c r="J1753" s="69" t="s">
        <v>128</v>
      </c>
      <c r="K1753" s="70">
        <v>1</v>
      </c>
      <c r="L1753" s="70">
        <v>1</v>
      </c>
      <c r="M1753" s="71" t="str">
        <f>VLOOKUP(A1753,'Item Master'!$A:$D,4,0)</f>
        <v>RK</v>
      </c>
      <c r="N1753" s="71">
        <f>IFERROR((VLOOKUP(M1753,'UK Freight Rate'!$B$4:$C$8,2,0)*L1753),0)</f>
        <v>0.1036754871874858</v>
      </c>
    </row>
    <row r="1754" spans="1:14" x14ac:dyDescent="0.75">
      <c r="A1754" s="72" t="s">
        <v>226</v>
      </c>
      <c r="B1754" s="69" t="s">
        <v>65</v>
      </c>
      <c r="C1754" s="69" t="s">
        <v>7102</v>
      </c>
      <c r="D1754" s="69" t="s">
        <v>38</v>
      </c>
      <c r="E1754" s="69" t="s">
        <v>53</v>
      </c>
      <c r="F1754" s="69" t="s">
        <v>7101</v>
      </c>
      <c r="G1754" s="69" t="s">
        <v>197</v>
      </c>
      <c r="H1754" s="69" t="s">
        <v>198</v>
      </c>
      <c r="I1754" s="69" t="s">
        <v>127</v>
      </c>
      <c r="J1754" s="69" t="s">
        <v>128</v>
      </c>
      <c r="K1754" s="70">
        <v>4</v>
      </c>
      <c r="L1754" s="70">
        <v>4</v>
      </c>
      <c r="M1754" s="71" t="str">
        <f>VLOOKUP(A1754,'Item Master'!$A:$D,4,0)</f>
        <v>RK</v>
      </c>
      <c r="N1754" s="71">
        <f>IFERROR((VLOOKUP(M1754,'UK Freight Rate'!$B$4:$C$8,2,0)*L1754),0)</f>
        <v>0.41470194874994321</v>
      </c>
    </row>
    <row r="1755" spans="1:14" x14ac:dyDescent="0.75">
      <c r="A1755" s="72" t="s">
        <v>226</v>
      </c>
      <c r="B1755" s="69" t="s">
        <v>65</v>
      </c>
      <c r="C1755" s="69" t="s">
        <v>7100</v>
      </c>
      <c r="D1755" s="69" t="s">
        <v>38</v>
      </c>
      <c r="E1755" s="69" t="s">
        <v>53</v>
      </c>
      <c r="F1755" s="69" t="s">
        <v>7099</v>
      </c>
      <c r="G1755" s="69" t="s">
        <v>197</v>
      </c>
      <c r="H1755" s="69" t="s">
        <v>198</v>
      </c>
      <c r="I1755" s="69" t="s">
        <v>127</v>
      </c>
      <c r="J1755" s="69" t="s">
        <v>128</v>
      </c>
      <c r="K1755" s="70">
        <v>48</v>
      </c>
      <c r="L1755" s="70">
        <v>48</v>
      </c>
      <c r="M1755" s="71" t="str">
        <f>VLOOKUP(A1755,'Item Master'!$A:$D,4,0)</f>
        <v>RK</v>
      </c>
      <c r="N1755" s="71">
        <f>IFERROR((VLOOKUP(M1755,'UK Freight Rate'!$B$4:$C$8,2,0)*L1755),0)</f>
        <v>4.9764233849993182</v>
      </c>
    </row>
    <row r="1756" spans="1:14" x14ac:dyDescent="0.75">
      <c r="A1756" s="72" t="s">
        <v>226</v>
      </c>
      <c r="B1756" s="69" t="s">
        <v>65</v>
      </c>
      <c r="C1756" s="69" t="s">
        <v>7096</v>
      </c>
      <c r="D1756" s="69" t="s">
        <v>38</v>
      </c>
      <c r="E1756" s="69" t="s">
        <v>53</v>
      </c>
      <c r="F1756" s="69" t="s">
        <v>7095</v>
      </c>
      <c r="G1756" s="69" t="s">
        <v>7094</v>
      </c>
      <c r="H1756" s="69" t="s">
        <v>7093</v>
      </c>
      <c r="I1756" s="69" t="s">
        <v>127</v>
      </c>
      <c r="J1756" s="69" t="s">
        <v>128</v>
      </c>
      <c r="K1756" s="70">
        <v>2</v>
      </c>
      <c r="L1756" s="70">
        <v>2</v>
      </c>
      <c r="M1756" s="71" t="str">
        <f>VLOOKUP(A1756,'Item Master'!$A:$D,4,0)</f>
        <v>RK</v>
      </c>
      <c r="N1756" s="71">
        <f>IFERROR((VLOOKUP(M1756,'UK Freight Rate'!$B$4:$C$8,2,0)*L1756),0)</f>
        <v>0.2073509743749716</v>
      </c>
    </row>
    <row r="1757" spans="1:14" x14ac:dyDescent="0.75">
      <c r="A1757" s="72" t="s">
        <v>226</v>
      </c>
      <c r="B1757" s="69" t="s">
        <v>65</v>
      </c>
      <c r="C1757" s="69" t="s">
        <v>7092</v>
      </c>
      <c r="D1757" s="69" t="s">
        <v>38</v>
      </c>
      <c r="E1757" s="69" t="s">
        <v>53</v>
      </c>
      <c r="F1757" s="69" t="s">
        <v>7091</v>
      </c>
      <c r="G1757" s="69" t="s">
        <v>197</v>
      </c>
      <c r="H1757" s="69" t="s">
        <v>198</v>
      </c>
      <c r="I1757" s="69" t="s">
        <v>127</v>
      </c>
      <c r="J1757" s="69" t="s">
        <v>128</v>
      </c>
      <c r="K1757" s="70">
        <v>1</v>
      </c>
      <c r="L1757" s="70">
        <v>1</v>
      </c>
      <c r="M1757" s="71" t="str">
        <f>VLOOKUP(A1757,'Item Master'!$A:$D,4,0)</f>
        <v>RK</v>
      </c>
      <c r="N1757" s="71">
        <f>IFERROR((VLOOKUP(M1757,'UK Freight Rate'!$B$4:$C$8,2,0)*L1757),0)</f>
        <v>0.1036754871874858</v>
      </c>
    </row>
    <row r="1758" spans="1:14" x14ac:dyDescent="0.75">
      <c r="A1758" s="72" t="s">
        <v>226</v>
      </c>
      <c r="B1758" s="69" t="s">
        <v>65</v>
      </c>
      <c r="C1758" s="69" t="s">
        <v>7090</v>
      </c>
      <c r="D1758" s="69" t="s">
        <v>38</v>
      </c>
      <c r="E1758" s="69" t="s">
        <v>53</v>
      </c>
      <c r="F1758" s="69" t="s">
        <v>7089</v>
      </c>
      <c r="G1758" s="69" t="s">
        <v>197</v>
      </c>
      <c r="H1758" s="69" t="s">
        <v>198</v>
      </c>
      <c r="I1758" s="69" t="s">
        <v>127</v>
      </c>
      <c r="J1758" s="69" t="s">
        <v>128</v>
      </c>
      <c r="K1758" s="70">
        <v>5</v>
      </c>
      <c r="L1758" s="70">
        <v>5</v>
      </c>
      <c r="M1758" s="71" t="str">
        <f>VLOOKUP(A1758,'Item Master'!$A:$D,4,0)</f>
        <v>RK</v>
      </c>
      <c r="N1758" s="71">
        <f>IFERROR((VLOOKUP(M1758,'UK Freight Rate'!$B$4:$C$8,2,0)*L1758),0)</f>
        <v>0.51837743593742902</v>
      </c>
    </row>
    <row r="1759" spans="1:14" x14ac:dyDescent="0.75">
      <c r="A1759" s="72" t="s">
        <v>226</v>
      </c>
      <c r="B1759" s="69" t="s">
        <v>65</v>
      </c>
      <c r="C1759" s="69" t="s">
        <v>7088</v>
      </c>
      <c r="D1759" s="69" t="s">
        <v>38</v>
      </c>
      <c r="E1759" s="69" t="s">
        <v>187</v>
      </c>
      <c r="F1759" s="69" t="s">
        <v>7087</v>
      </c>
      <c r="G1759" s="69" t="s">
        <v>197</v>
      </c>
      <c r="H1759" s="69" t="s">
        <v>198</v>
      </c>
      <c r="I1759" s="69" t="s">
        <v>127</v>
      </c>
      <c r="J1759" s="69" t="s">
        <v>128</v>
      </c>
      <c r="K1759" s="70">
        <v>16</v>
      </c>
      <c r="L1759" s="70">
        <v>16</v>
      </c>
      <c r="M1759" s="71" t="str">
        <f>VLOOKUP(A1759,'Item Master'!$A:$D,4,0)</f>
        <v>RK</v>
      </c>
      <c r="N1759" s="71">
        <f>IFERROR((VLOOKUP(M1759,'UK Freight Rate'!$B$4:$C$8,2,0)*L1759),0)</f>
        <v>1.6588077949997728</v>
      </c>
    </row>
    <row r="1760" spans="1:14" x14ac:dyDescent="0.75">
      <c r="A1760" s="72" t="s">
        <v>226</v>
      </c>
      <c r="B1760" s="69" t="s">
        <v>65</v>
      </c>
      <c r="C1760" s="69" t="s">
        <v>7086</v>
      </c>
      <c r="D1760" s="69" t="s">
        <v>38</v>
      </c>
      <c r="E1760" s="69" t="s">
        <v>53</v>
      </c>
      <c r="F1760" s="69" t="s">
        <v>7085</v>
      </c>
      <c r="G1760" s="69" t="s">
        <v>197</v>
      </c>
      <c r="H1760" s="69" t="s">
        <v>198</v>
      </c>
      <c r="I1760" s="69" t="s">
        <v>127</v>
      </c>
      <c r="J1760" s="69" t="s">
        <v>128</v>
      </c>
      <c r="K1760" s="70">
        <v>16</v>
      </c>
      <c r="L1760" s="70">
        <v>16</v>
      </c>
      <c r="M1760" s="71" t="str">
        <f>VLOOKUP(A1760,'Item Master'!$A:$D,4,0)</f>
        <v>RK</v>
      </c>
      <c r="N1760" s="71">
        <f>IFERROR((VLOOKUP(M1760,'UK Freight Rate'!$B$4:$C$8,2,0)*L1760),0)</f>
        <v>1.6588077949997728</v>
      </c>
    </row>
    <row r="1761" spans="1:14" x14ac:dyDescent="0.75">
      <c r="A1761" s="72" t="s">
        <v>226</v>
      </c>
      <c r="B1761" s="69" t="s">
        <v>65</v>
      </c>
      <c r="C1761" s="69" t="s">
        <v>7084</v>
      </c>
      <c r="D1761" s="69" t="s">
        <v>38</v>
      </c>
      <c r="E1761" s="69" t="s">
        <v>187</v>
      </c>
      <c r="F1761" s="69" t="s">
        <v>7083</v>
      </c>
      <c r="G1761" s="69" t="s">
        <v>197</v>
      </c>
      <c r="H1761" s="69" t="s">
        <v>198</v>
      </c>
      <c r="I1761" s="69" t="s">
        <v>127</v>
      </c>
      <c r="J1761" s="69" t="s">
        <v>128</v>
      </c>
      <c r="K1761" s="70">
        <v>16</v>
      </c>
      <c r="L1761" s="70">
        <v>16</v>
      </c>
      <c r="M1761" s="71" t="str">
        <f>VLOOKUP(A1761,'Item Master'!$A:$D,4,0)</f>
        <v>RK</v>
      </c>
      <c r="N1761" s="71">
        <f>IFERROR((VLOOKUP(M1761,'UK Freight Rate'!$B$4:$C$8,2,0)*L1761),0)</f>
        <v>1.6588077949997728</v>
      </c>
    </row>
    <row r="1762" spans="1:14" x14ac:dyDescent="0.75">
      <c r="A1762" s="72" t="s">
        <v>226</v>
      </c>
      <c r="B1762" s="69" t="s">
        <v>65</v>
      </c>
      <c r="C1762" s="69" t="s">
        <v>7082</v>
      </c>
      <c r="D1762" s="69" t="s">
        <v>38</v>
      </c>
      <c r="E1762" s="69" t="s">
        <v>187</v>
      </c>
      <c r="F1762" s="69" t="s">
        <v>7081</v>
      </c>
      <c r="G1762" s="69" t="s">
        <v>197</v>
      </c>
      <c r="H1762" s="69" t="s">
        <v>198</v>
      </c>
      <c r="I1762" s="69" t="s">
        <v>127</v>
      </c>
      <c r="J1762" s="69" t="s">
        <v>128</v>
      </c>
      <c r="K1762" s="70">
        <v>16</v>
      </c>
      <c r="L1762" s="70">
        <v>16</v>
      </c>
      <c r="M1762" s="71" t="str">
        <f>VLOOKUP(A1762,'Item Master'!$A:$D,4,0)</f>
        <v>RK</v>
      </c>
      <c r="N1762" s="71">
        <f>IFERROR((VLOOKUP(M1762,'UK Freight Rate'!$B$4:$C$8,2,0)*L1762),0)</f>
        <v>1.6588077949997728</v>
      </c>
    </row>
    <row r="1763" spans="1:14" x14ac:dyDescent="0.75">
      <c r="A1763" s="72" t="s">
        <v>226</v>
      </c>
      <c r="B1763" s="69" t="s">
        <v>65</v>
      </c>
      <c r="C1763" s="69" t="s">
        <v>7080</v>
      </c>
      <c r="D1763" s="69" t="s">
        <v>38</v>
      </c>
      <c r="E1763" s="69" t="s">
        <v>53</v>
      </c>
      <c r="F1763" s="69" t="s">
        <v>7079</v>
      </c>
      <c r="G1763" s="69" t="s">
        <v>197</v>
      </c>
      <c r="H1763" s="69" t="s">
        <v>198</v>
      </c>
      <c r="I1763" s="69" t="s">
        <v>127</v>
      </c>
      <c r="J1763" s="69" t="s">
        <v>128</v>
      </c>
      <c r="K1763" s="70">
        <v>16</v>
      </c>
      <c r="L1763" s="70">
        <v>16</v>
      </c>
      <c r="M1763" s="71" t="str">
        <f>VLOOKUP(A1763,'Item Master'!$A:$D,4,0)</f>
        <v>RK</v>
      </c>
      <c r="N1763" s="71">
        <f>IFERROR((VLOOKUP(M1763,'UK Freight Rate'!$B$4:$C$8,2,0)*L1763),0)</f>
        <v>1.6588077949997728</v>
      </c>
    </row>
    <row r="1764" spans="1:14" x14ac:dyDescent="0.75">
      <c r="A1764" s="72" t="s">
        <v>226</v>
      </c>
      <c r="B1764" s="69" t="s">
        <v>65</v>
      </c>
      <c r="C1764" s="69" t="s">
        <v>7078</v>
      </c>
      <c r="D1764" s="69" t="s">
        <v>38</v>
      </c>
      <c r="E1764" s="69" t="s">
        <v>53</v>
      </c>
      <c r="F1764" s="69" t="s">
        <v>7077</v>
      </c>
      <c r="G1764" s="69" t="s">
        <v>197</v>
      </c>
      <c r="H1764" s="69" t="s">
        <v>198</v>
      </c>
      <c r="I1764" s="69" t="s">
        <v>127</v>
      </c>
      <c r="J1764" s="69" t="s">
        <v>128</v>
      </c>
      <c r="K1764" s="70">
        <v>16</v>
      </c>
      <c r="L1764" s="70">
        <v>16</v>
      </c>
      <c r="M1764" s="71" t="str">
        <f>VLOOKUP(A1764,'Item Master'!$A:$D,4,0)</f>
        <v>RK</v>
      </c>
      <c r="N1764" s="71">
        <f>IFERROR((VLOOKUP(M1764,'UK Freight Rate'!$B$4:$C$8,2,0)*L1764),0)</f>
        <v>1.6588077949997728</v>
      </c>
    </row>
    <row r="1765" spans="1:14" x14ac:dyDescent="0.75">
      <c r="A1765" s="72" t="s">
        <v>226</v>
      </c>
      <c r="B1765" s="69" t="s">
        <v>65</v>
      </c>
      <c r="C1765" s="69" t="s">
        <v>7076</v>
      </c>
      <c r="D1765" s="69" t="s">
        <v>38</v>
      </c>
      <c r="E1765" s="69" t="s">
        <v>53</v>
      </c>
      <c r="F1765" s="69" t="s">
        <v>7075</v>
      </c>
      <c r="G1765" s="69" t="s">
        <v>197</v>
      </c>
      <c r="H1765" s="69" t="s">
        <v>198</v>
      </c>
      <c r="I1765" s="69" t="s">
        <v>127</v>
      </c>
      <c r="J1765" s="69" t="s">
        <v>128</v>
      </c>
      <c r="K1765" s="70">
        <v>16</v>
      </c>
      <c r="L1765" s="70">
        <v>16</v>
      </c>
      <c r="M1765" s="71" t="str">
        <f>VLOOKUP(A1765,'Item Master'!$A:$D,4,0)</f>
        <v>RK</v>
      </c>
      <c r="N1765" s="71">
        <f>IFERROR((VLOOKUP(M1765,'UK Freight Rate'!$B$4:$C$8,2,0)*L1765),0)</f>
        <v>1.6588077949997728</v>
      </c>
    </row>
    <row r="1766" spans="1:14" x14ac:dyDescent="0.75">
      <c r="A1766" s="72" t="s">
        <v>226</v>
      </c>
      <c r="B1766" s="69" t="s">
        <v>65</v>
      </c>
      <c r="C1766" s="69" t="s">
        <v>7074</v>
      </c>
      <c r="D1766" s="69" t="s">
        <v>38</v>
      </c>
      <c r="E1766" s="69" t="s">
        <v>53</v>
      </c>
      <c r="F1766" s="69" t="s">
        <v>7073</v>
      </c>
      <c r="G1766" s="69" t="s">
        <v>197</v>
      </c>
      <c r="H1766" s="69" t="s">
        <v>198</v>
      </c>
      <c r="I1766" s="69" t="s">
        <v>127</v>
      </c>
      <c r="J1766" s="69" t="s">
        <v>128</v>
      </c>
      <c r="K1766" s="70">
        <v>16</v>
      </c>
      <c r="L1766" s="70">
        <v>16</v>
      </c>
      <c r="M1766" s="71" t="str">
        <f>VLOOKUP(A1766,'Item Master'!$A:$D,4,0)</f>
        <v>RK</v>
      </c>
      <c r="N1766" s="71">
        <f>IFERROR((VLOOKUP(M1766,'UK Freight Rate'!$B$4:$C$8,2,0)*L1766),0)</f>
        <v>1.6588077949997728</v>
      </c>
    </row>
    <row r="1767" spans="1:14" x14ac:dyDescent="0.75">
      <c r="A1767" s="72" t="s">
        <v>226</v>
      </c>
      <c r="B1767" s="69" t="s">
        <v>65</v>
      </c>
      <c r="C1767" s="69" t="s">
        <v>7072</v>
      </c>
      <c r="D1767" s="69" t="s">
        <v>38</v>
      </c>
      <c r="E1767" s="69" t="s">
        <v>53</v>
      </c>
      <c r="F1767" s="69" t="s">
        <v>7071</v>
      </c>
      <c r="G1767" s="69" t="s">
        <v>197</v>
      </c>
      <c r="H1767" s="69" t="s">
        <v>198</v>
      </c>
      <c r="I1767" s="69" t="s">
        <v>127</v>
      </c>
      <c r="J1767" s="69" t="s">
        <v>128</v>
      </c>
      <c r="K1767" s="70">
        <v>16</v>
      </c>
      <c r="L1767" s="70">
        <v>16</v>
      </c>
      <c r="M1767" s="71" t="str">
        <f>VLOOKUP(A1767,'Item Master'!$A:$D,4,0)</f>
        <v>RK</v>
      </c>
      <c r="N1767" s="71">
        <f>IFERROR((VLOOKUP(M1767,'UK Freight Rate'!$B$4:$C$8,2,0)*L1767),0)</f>
        <v>1.6588077949997728</v>
      </c>
    </row>
    <row r="1768" spans="1:14" x14ac:dyDescent="0.75">
      <c r="A1768" s="72" t="s">
        <v>226</v>
      </c>
      <c r="B1768" s="69" t="s">
        <v>65</v>
      </c>
      <c r="C1768" s="69" t="s">
        <v>7070</v>
      </c>
      <c r="D1768" s="69" t="s">
        <v>38</v>
      </c>
      <c r="E1768" s="69" t="s">
        <v>53</v>
      </c>
      <c r="F1768" s="69" t="s">
        <v>7069</v>
      </c>
      <c r="G1768" s="69" t="s">
        <v>197</v>
      </c>
      <c r="H1768" s="69" t="s">
        <v>198</v>
      </c>
      <c r="I1768" s="69" t="s">
        <v>127</v>
      </c>
      <c r="J1768" s="69" t="s">
        <v>128</v>
      </c>
      <c r="K1768" s="70">
        <v>16</v>
      </c>
      <c r="L1768" s="70">
        <v>16</v>
      </c>
      <c r="M1768" s="71" t="str">
        <f>VLOOKUP(A1768,'Item Master'!$A:$D,4,0)</f>
        <v>RK</v>
      </c>
      <c r="N1768" s="71">
        <f>IFERROR((VLOOKUP(M1768,'UK Freight Rate'!$B$4:$C$8,2,0)*L1768),0)</f>
        <v>1.6588077949997728</v>
      </c>
    </row>
    <row r="1769" spans="1:14" x14ac:dyDescent="0.75">
      <c r="A1769" s="72" t="s">
        <v>226</v>
      </c>
      <c r="B1769" s="69" t="s">
        <v>65</v>
      </c>
      <c r="C1769" s="69" t="s">
        <v>7068</v>
      </c>
      <c r="D1769" s="69" t="s">
        <v>38</v>
      </c>
      <c r="E1769" s="69" t="s">
        <v>53</v>
      </c>
      <c r="F1769" s="69" t="s">
        <v>7067</v>
      </c>
      <c r="G1769" s="69" t="s">
        <v>197</v>
      </c>
      <c r="H1769" s="69" t="s">
        <v>198</v>
      </c>
      <c r="I1769" s="69" t="s">
        <v>127</v>
      </c>
      <c r="J1769" s="69" t="s">
        <v>128</v>
      </c>
      <c r="K1769" s="70">
        <v>1</v>
      </c>
      <c r="L1769" s="70">
        <v>1</v>
      </c>
      <c r="M1769" s="71" t="str">
        <f>VLOOKUP(A1769,'Item Master'!$A:$D,4,0)</f>
        <v>RK</v>
      </c>
      <c r="N1769" s="71">
        <f>IFERROR((VLOOKUP(M1769,'UK Freight Rate'!$B$4:$C$8,2,0)*L1769),0)</f>
        <v>0.1036754871874858</v>
      </c>
    </row>
    <row r="1770" spans="1:14" x14ac:dyDescent="0.75">
      <c r="A1770" s="72" t="s">
        <v>226</v>
      </c>
      <c r="B1770" s="69" t="s">
        <v>65</v>
      </c>
      <c r="C1770" s="69" t="s">
        <v>7066</v>
      </c>
      <c r="D1770" s="69" t="s">
        <v>38</v>
      </c>
      <c r="E1770" s="69" t="s">
        <v>53</v>
      </c>
      <c r="F1770" s="69" t="s">
        <v>7065</v>
      </c>
      <c r="G1770" s="69" t="s">
        <v>197</v>
      </c>
      <c r="H1770" s="69" t="s">
        <v>198</v>
      </c>
      <c r="I1770" s="69" t="s">
        <v>127</v>
      </c>
      <c r="J1770" s="69" t="s">
        <v>128</v>
      </c>
      <c r="K1770" s="70">
        <v>2</v>
      </c>
      <c r="L1770" s="70">
        <v>2</v>
      </c>
      <c r="M1770" s="71" t="str">
        <f>VLOOKUP(A1770,'Item Master'!$A:$D,4,0)</f>
        <v>RK</v>
      </c>
      <c r="N1770" s="71">
        <f>IFERROR((VLOOKUP(M1770,'UK Freight Rate'!$B$4:$C$8,2,0)*L1770),0)</f>
        <v>0.2073509743749716</v>
      </c>
    </row>
    <row r="1771" spans="1:14" x14ac:dyDescent="0.75">
      <c r="A1771" s="72" t="s">
        <v>226</v>
      </c>
      <c r="B1771" s="69" t="s">
        <v>65</v>
      </c>
      <c r="C1771" s="69" t="s">
        <v>7060</v>
      </c>
      <c r="D1771" s="69" t="s">
        <v>38</v>
      </c>
      <c r="E1771" s="69" t="s">
        <v>53</v>
      </c>
      <c r="F1771" s="69" t="s">
        <v>7059</v>
      </c>
      <c r="G1771" s="69" t="s">
        <v>197</v>
      </c>
      <c r="H1771" s="69" t="s">
        <v>198</v>
      </c>
      <c r="I1771" s="69" t="s">
        <v>127</v>
      </c>
      <c r="J1771" s="69" t="s">
        <v>128</v>
      </c>
      <c r="K1771" s="70">
        <v>96</v>
      </c>
      <c r="L1771" s="70">
        <v>96</v>
      </c>
      <c r="M1771" s="71" t="str">
        <f>VLOOKUP(A1771,'Item Master'!$A:$D,4,0)</f>
        <v>RK</v>
      </c>
      <c r="N1771" s="71">
        <f>IFERROR((VLOOKUP(M1771,'UK Freight Rate'!$B$4:$C$8,2,0)*L1771),0)</f>
        <v>9.9528467699986365</v>
      </c>
    </row>
    <row r="1772" spans="1:14" x14ac:dyDescent="0.75">
      <c r="A1772" s="72" t="s">
        <v>226</v>
      </c>
      <c r="B1772" s="69" t="s">
        <v>65</v>
      </c>
      <c r="C1772" s="69" t="s">
        <v>7056</v>
      </c>
      <c r="D1772" s="69" t="s">
        <v>38</v>
      </c>
      <c r="E1772" s="69" t="s">
        <v>53</v>
      </c>
      <c r="F1772" s="69" t="s">
        <v>7055</v>
      </c>
      <c r="G1772" s="69" t="s">
        <v>197</v>
      </c>
      <c r="H1772" s="69" t="s">
        <v>198</v>
      </c>
      <c r="I1772" s="69" t="s">
        <v>127</v>
      </c>
      <c r="J1772" s="69" t="s">
        <v>128</v>
      </c>
      <c r="K1772" s="70">
        <v>8</v>
      </c>
      <c r="L1772" s="70">
        <v>8</v>
      </c>
      <c r="M1772" s="71" t="str">
        <f>VLOOKUP(A1772,'Item Master'!$A:$D,4,0)</f>
        <v>RK</v>
      </c>
      <c r="N1772" s="71">
        <f>IFERROR((VLOOKUP(M1772,'UK Freight Rate'!$B$4:$C$8,2,0)*L1772),0)</f>
        <v>0.82940389749988641</v>
      </c>
    </row>
    <row r="1773" spans="1:14" x14ac:dyDescent="0.75">
      <c r="A1773" s="72" t="s">
        <v>226</v>
      </c>
      <c r="B1773" s="69" t="s">
        <v>65</v>
      </c>
      <c r="C1773" s="69" t="s">
        <v>7054</v>
      </c>
      <c r="D1773" s="69" t="s">
        <v>38</v>
      </c>
      <c r="E1773" s="69" t="s">
        <v>53</v>
      </c>
      <c r="F1773" s="69" t="s">
        <v>7053</v>
      </c>
      <c r="G1773" s="69" t="s">
        <v>197</v>
      </c>
      <c r="H1773" s="69" t="s">
        <v>198</v>
      </c>
      <c r="I1773" s="69" t="s">
        <v>127</v>
      </c>
      <c r="J1773" s="69" t="s">
        <v>128</v>
      </c>
      <c r="K1773" s="70">
        <v>16</v>
      </c>
      <c r="L1773" s="70">
        <v>16</v>
      </c>
      <c r="M1773" s="71" t="str">
        <f>VLOOKUP(A1773,'Item Master'!$A:$D,4,0)</f>
        <v>RK</v>
      </c>
      <c r="N1773" s="71">
        <f>IFERROR((VLOOKUP(M1773,'UK Freight Rate'!$B$4:$C$8,2,0)*L1773),0)</f>
        <v>1.6588077949997728</v>
      </c>
    </row>
    <row r="1774" spans="1:14" x14ac:dyDescent="0.75">
      <c r="A1774" s="72" t="s">
        <v>226</v>
      </c>
      <c r="B1774" s="69" t="s">
        <v>65</v>
      </c>
      <c r="C1774" s="69" t="s">
        <v>7052</v>
      </c>
      <c r="D1774" s="69" t="s">
        <v>38</v>
      </c>
      <c r="E1774" s="69" t="s">
        <v>53</v>
      </c>
      <c r="F1774" s="69" t="s">
        <v>7051</v>
      </c>
      <c r="G1774" s="69" t="s">
        <v>197</v>
      </c>
      <c r="H1774" s="69" t="s">
        <v>198</v>
      </c>
      <c r="I1774" s="69" t="s">
        <v>127</v>
      </c>
      <c r="J1774" s="69" t="s">
        <v>128</v>
      </c>
      <c r="K1774" s="70">
        <v>48</v>
      </c>
      <c r="L1774" s="70">
        <v>48</v>
      </c>
      <c r="M1774" s="71" t="str">
        <f>VLOOKUP(A1774,'Item Master'!$A:$D,4,0)</f>
        <v>RK</v>
      </c>
      <c r="N1774" s="71">
        <f>IFERROR((VLOOKUP(M1774,'UK Freight Rate'!$B$4:$C$8,2,0)*L1774),0)</f>
        <v>4.9764233849993182</v>
      </c>
    </row>
    <row r="1775" spans="1:14" x14ac:dyDescent="0.75">
      <c r="A1775" s="72" t="s">
        <v>226</v>
      </c>
      <c r="B1775" s="69" t="s">
        <v>65</v>
      </c>
      <c r="C1775" s="69" t="s">
        <v>7050</v>
      </c>
      <c r="D1775" s="69" t="s">
        <v>38</v>
      </c>
      <c r="E1775" s="69" t="s">
        <v>53</v>
      </c>
      <c r="F1775" s="69" t="s">
        <v>7049</v>
      </c>
      <c r="G1775" s="69" t="s">
        <v>4648</v>
      </c>
      <c r="H1775" s="69" t="s">
        <v>4647</v>
      </c>
      <c r="I1775" s="69" t="s">
        <v>127</v>
      </c>
      <c r="J1775" s="69" t="s">
        <v>128</v>
      </c>
      <c r="K1775" s="70">
        <v>2</v>
      </c>
      <c r="L1775" s="70">
        <v>2</v>
      </c>
      <c r="M1775" s="71" t="str">
        <f>VLOOKUP(A1775,'Item Master'!$A:$D,4,0)</f>
        <v>RK</v>
      </c>
      <c r="N1775" s="71">
        <f>IFERROR((VLOOKUP(M1775,'UK Freight Rate'!$B$4:$C$8,2,0)*L1775),0)</f>
        <v>0.2073509743749716</v>
      </c>
    </row>
    <row r="1776" spans="1:14" x14ac:dyDescent="0.75">
      <c r="A1776" s="72" t="s">
        <v>226</v>
      </c>
      <c r="B1776" s="69" t="s">
        <v>65</v>
      </c>
      <c r="C1776" s="69" t="s">
        <v>7048</v>
      </c>
      <c r="D1776" s="69" t="s">
        <v>38</v>
      </c>
      <c r="E1776" s="69" t="s">
        <v>53</v>
      </c>
      <c r="F1776" s="69" t="s">
        <v>7047</v>
      </c>
      <c r="G1776" s="69" t="s">
        <v>195</v>
      </c>
      <c r="H1776" s="69" t="s">
        <v>196</v>
      </c>
      <c r="I1776" s="69" t="s">
        <v>127</v>
      </c>
      <c r="J1776" s="69" t="s">
        <v>128</v>
      </c>
      <c r="K1776" s="70">
        <v>2</v>
      </c>
      <c r="L1776" s="70">
        <v>2</v>
      </c>
      <c r="M1776" s="71" t="str">
        <f>VLOOKUP(A1776,'Item Master'!$A:$D,4,0)</f>
        <v>RK</v>
      </c>
      <c r="N1776" s="71">
        <f>IFERROR((VLOOKUP(M1776,'UK Freight Rate'!$B$4:$C$8,2,0)*L1776),0)</f>
        <v>0.2073509743749716</v>
      </c>
    </row>
    <row r="1777" spans="1:14" x14ac:dyDescent="0.75">
      <c r="A1777" s="72" t="s">
        <v>226</v>
      </c>
      <c r="B1777" s="69" t="s">
        <v>65</v>
      </c>
      <c r="C1777" s="69" t="s">
        <v>7046</v>
      </c>
      <c r="D1777" s="69" t="s">
        <v>38</v>
      </c>
      <c r="E1777" s="69" t="s">
        <v>53</v>
      </c>
      <c r="F1777" s="69" t="s">
        <v>7045</v>
      </c>
      <c r="G1777" s="69" t="s">
        <v>197</v>
      </c>
      <c r="H1777" s="69" t="s">
        <v>198</v>
      </c>
      <c r="I1777" s="69" t="s">
        <v>127</v>
      </c>
      <c r="J1777" s="69" t="s">
        <v>128</v>
      </c>
      <c r="K1777" s="70">
        <v>48</v>
      </c>
      <c r="L1777" s="70">
        <v>48</v>
      </c>
      <c r="M1777" s="71" t="str">
        <f>VLOOKUP(A1777,'Item Master'!$A:$D,4,0)</f>
        <v>RK</v>
      </c>
      <c r="N1777" s="71">
        <f>IFERROR((VLOOKUP(M1777,'UK Freight Rate'!$B$4:$C$8,2,0)*L1777),0)</f>
        <v>4.9764233849993182</v>
      </c>
    </row>
    <row r="1778" spans="1:14" x14ac:dyDescent="0.75">
      <c r="A1778" s="72" t="s">
        <v>226</v>
      </c>
      <c r="B1778" s="69" t="s">
        <v>65</v>
      </c>
      <c r="C1778" s="69" t="s">
        <v>7044</v>
      </c>
      <c r="D1778" s="69" t="s">
        <v>38</v>
      </c>
      <c r="E1778" s="69" t="s">
        <v>53</v>
      </c>
      <c r="F1778" s="69" t="s">
        <v>7043</v>
      </c>
      <c r="G1778" s="69" t="s">
        <v>197</v>
      </c>
      <c r="H1778" s="69" t="s">
        <v>198</v>
      </c>
      <c r="I1778" s="69" t="s">
        <v>127</v>
      </c>
      <c r="J1778" s="69" t="s">
        <v>128</v>
      </c>
      <c r="K1778" s="70">
        <v>1</v>
      </c>
      <c r="L1778" s="70">
        <v>1</v>
      </c>
      <c r="M1778" s="71" t="str">
        <f>VLOOKUP(A1778,'Item Master'!$A:$D,4,0)</f>
        <v>RK</v>
      </c>
      <c r="N1778" s="71">
        <f>IFERROR((VLOOKUP(M1778,'UK Freight Rate'!$B$4:$C$8,2,0)*L1778),0)</f>
        <v>0.1036754871874858</v>
      </c>
    </row>
    <row r="1779" spans="1:14" x14ac:dyDescent="0.75">
      <c r="A1779" s="72" t="s">
        <v>226</v>
      </c>
      <c r="B1779" s="69" t="s">
        <v>65</v>
      </c>
      <c r="C1779" s="69" t="s">
        <v>7042</v>
      </c>
      <c r="D1779" s="69" t="s">
        <v>38</v>
      </c>
      <c r="E1779" s="69" t="s">
        <v>53</v>
      </c>
      <c r="F1779" s="69" t="s">
        <v>7041</v>
      </c>
      <c r="G1779" s="69" t="s">
        <v>197</v>
      </c>
      <c r="H1779" s="69" t="s">
        <v>198</v>
      </c>
      <c r="I1779" s="69" t="s">
        <v>127</v>
      </c>
      <c r="J1779" s="69" t="s">
        <v>128</v>
      </c>
      <c r="K1779" s="70">
        <v>48</v>
      </c>
      <c r="L1779" s="70">
        <v>48</v>
      </c>
      <c r="M1779" s="71" t="str">
        <f>VLOOKUP(A1779,'Item Master'!$A:$D,4,0)</f>
        <v>RK</v>
      </c>
      <c r="N1779" s="71">
        <f>IFERROR((VLOOKUP(M1779,'UK Freight Rate'!$B$4:$C$8,2,0)*L1779),0)</f>
        <v>4.9764233849993182</v>
      </c>
    </row>
    <row r="1780" spans="1:14" x14ac:dyDescent="0.75">
      <c r="A1780" s="72" t="s">
        <v>226</v>
      </c>
      <c r="B1780" s="69" t="s">
        <v>65</v>
      </c>
      <c r="C1780" s="69" t="s">
        <v>7040</v>
      </c>
      <c r="D1780" s="69" t="s">
        <v>38</v>
      </c>
      <c r="E1780" s="69" t="s">
        <v>53</v>
      </c>
      <c r="F1780" s="69" t="s">
        <v>7039</v>
      </c>
      <c r="G1780" s="69" t="s">
        <v>7038</v>
      </c>
      <c r="H1780" s="69" t="s">
        <v>7037</v>
      </c>
      <c r="I1780" s="69" t="s">
        <v>127</v>
      </c>
      <c r="J1780" s="69" t="s">
        <v>128</v>
      </c>
      <c r="K1780" s="70">
        <v>384</v>
      </c>
      <c r="L1780" s="70">
        <v>384</v>
      </c>
      <c r="M1780" s="71" t="str">
        <f>VLOOKUP(A1780,'Item Master'!$A:$D,4,0)</f>
        <v>RK</v>
      </c>
      <c r="N1780" s="71">
        <f>IFERROR((VLOOKUP(M1780,'UK Freight Rate'!$B$4:$C$8,2,0)*L1780),0)</f>
        <v>39.811387079994546</v>
      </c>
    </row>
    <row r="1781" spans="1:14" x14ac:dyDescent="0.75">
      <c r="A1781" s="72" t="s">
        <v>226</v>
      </c>
      <c r="B1781" s="69" t="s">
        <v>65</v>
      </c>
      <c r="C1781" s="69" t="s">
        <v>7036</v>
      </c>
      <c r="D1781" s="69" t="s">
        <v>38</v>
      </c>
      <c r="E1781" s="69" t="s">
        <v>53</v>
      </c>
      <c r="F1781" s="69" t="s">
        <v>7035</v>
      </c>
      <c r="G1781" s="69" t="s">
        <v>197</v>
      </c>
      <c r="H1781" s="69" t="s">
        <v>198</v>
      </c>
      <c r="I1781" s="69" t="s">
        <v>127</v>
      </c>
      <c r="J1781" s="69" t="s">
        <v>128</v>
      </c>
      <c r="K1781" s="70">
        <v>40</v>
      </c>
      <c r="L1781" s="70">
        <v>40</v>
      </c>
      <c r="M1781" s="71" t="str">
        <f>VLOOKUP(A1781,'Item Master'!$A:$D,4,0)</f>
        <v>RK</v>
      </c>
      <c r="N1781" s="71">
        <f>IFERROR((VLOOKUP(M1781,'UK Freight Rate'!$B$4:$C$8,2,0)*L1781),0)</f>
        <v>4.1470194874994322</v>
      </c>
    </row>
    <row r="1782" spans="1:14" x14ac:dyDescent="0.75">
      <c r="A1782" s="72" t="s">
        <v>226</v>
      </c>
      <c r="B1782" s="69" t="s">
        <v>65</v>
      </c>
      <c r="C1782" s="69" t="s">
        <v>7034</v>
      </c>
      <c r="D1782" s="69" t="s">
        <v>38</v>
      </c>
      <c r="E1782" s="69" t="s">
        <v>53</v>
      </c>
      <c r="F1782" s="69" t="s">
        <v>7033</v>
      </c>
      <c r="G1782" s="69" t="s">
        <v>197</v>
      </c>
      <c r="H1782" s="69" t="s">
        <v>198</v>
      </c>
      <c r="I1782" s="69" t="s">
        <v>127</v>
      </c>
      <c r="J1782" s="69" t="s">
        <v>128</v>
      </c>
      <c r="K1782" s="70">
        <v>8</v>
      </c>
      <c r="L1782" s="70">
        <v>8</v>
      </c>
      <c r="M1782" s="71" t="str">
        <f>VLOOKUP(A1782,'Item Master'!$A:$D,4,0)</f>
        <v>RK</v>
      </c>
      <c r="N1782" s="71">
        <f>IFERROR((VLOOKUP(M1782,'UK Freight Rate'!$B$4:$C$8,2,0)*L1782),0)</f>
        <v>0.82940389749988641</v>
      </c>
    </row>
    <row r="1783" spans="1:14" x14ac:dyDescent="0.75">
      <c r="A1783" s="72" t="s">
        <v>226</v>
      </c>
      <c r="B1783" s="69" t="s">
        <v>65</v>
      </c>
      <c r="C1783" s="69" t="s">
        <v>7032</v>
      </c>
      <c r="D1783" s="69" t="s">
        <v>38</v>
      </c>
      <c r="E1783" s="69" t="s">
        <v>53</v>
      </c>
      <c r="F1783" s="69" t="s">
        <v>7031</v>
      </c>
      <c r="G1783" s="69" t="s">
        <v>197</v>
      </c>
      <c r="H1783" s="69" t="s">
        <v>198</v>
      </c>
      <c r="I1783" s="69" t="s">
        <v>127</v>
      </c>
      <c r="J1783" s="69" t="s">
        <v>128</v>
      </c>
      <c r="K1783" s="70">
        <v>48</v>
      </c>
      <c r="L1783" s="70">
        <v>48</v>
      </c>
      <c r="M1783" s="71" t="str">
        <f>VLOOKUP(A1783,'Item Master'!$A:$D,4,0)</f>
        <v>RK</v>
      </c>
      <c r="N1783" s="71">
        <f>IFERROR((VLOOKUP(M1783,'UK Freight Rate'!$B$4:$C$8,2,0)*L1783),0)</f>
        <v>4.9764233849993182</v>
      </c>
    </row>
    <row r="1784" spans="1:14" x14ac:dyDescent="0.75">
      <c r="A1784" s="72" t="s">
        <v>226</v>
      </c>
      <c r="B1784" s="69" t="s">
        <v>65</v>
      </c>
      <c r="C1784" s="69" t="s">
        <v>7030</v>
      </c>
      <c r="D1784" s="69" t="s">
        <v>38</v>
      </c>
      <c r="E1784" s="69" t="s">
        <v>53</v>
      </c>
      <c r="F1784" s="69" t="s">
        <v>7029</v>
      </c>
      <c r="G1784" s="69" t="s">
        <v>197</v>
      </c>
      <c r="H1784" s="69" t="s">
        <v>198</v>
      </c>
      <c r="I1784" s="69" t="s">
        <v>127</v>
      </c>
      <c r="J1784" s="69" t="s">
        <v>128</v>
      </c>
      <c r="K1784" s="70">
        <v>8</v>
      </c>
      <c r="L1784" s="70">
        <v>8</v>
      </c>
      <c r="M1784" s="71" t="str">
        <f>VLOOKUP(A1784,'Item Master'!$A:$D,4,0)</f>
        <v>RK</v>
      </c>
      <c r="N1784" s="71">
        <f>IFERROR((VLOOKUP(M1784,'UK Freight Rate'!$B$4:$C$8,2,0)*L1784),0)</f>
        <v>0.82940389749988641</v>
      </c>
    </row>
    <row r="1785" spans="1:14" x14ac:dyDescent="0.75">
      <c r="A1785" s="72" t="s">
        <v>226</v>
      </c>
      <c r="B1785" s="69" t="s">
        <v>65</v>
      </c>
      <c r="C1785" s="69" t="s">
        <v>7028</v>
      </c>
      <c r="D1785" s="69" t="s">
        <v>38</v>
      </c>
      <c r="E1785" s="69" t="s">
        <v>53</v>
      </c>
      <c r="F1785" s="69" t="s">
        <v>7027</v>
      </c>
      <c r="G1785" s="69" t="s">
        <v>197</v>
      </c>
      <c r="H1785" s="69" t="s">
        <v>198</v>
      </c>
      <c r="I1785" s="69" t="s">
        <v>127</v>
      </c>
      <c r="J1785" s="69" t="s">
        <v>128</v>
      </c>
      <c r="K1785" s="70">
        <v>48</v>
      </c>
      <c r="L1785" s="70">
        <v>48</v>
      </c>
      <c r="M1785" s="71" t="str">
        <f>VLOOKUP(A1785,'Item Master'!$A:$D,4,0)</f>
        <v>RK</v>
      </c>
      <c r="N1785" s="71">
        <f>IFERROR((VLOOKUP(M1785,'UK Freight Rate'!$B$4:$C$8,2,0)*L1785),0)</f>
        <v>4.9764233849993182</v>
      </c>
    </row>
    <row r="1786" spans="1:14" x14ac:dyDescent="0.75">
      <c r="A1786" s="72" t="s">
        <v>226</v>
      </c>
      <c r="B1786" s="69" t="s">
        <v>65</v>
      </c>
      <c r="C1786" s="69" t="s">
        <v>7026</v>
      </c>
      <c r="D1786" s="69" t="s">
        <v>38</v>
      </c>
      <c r="E1786" s="69" t="s">
        <v>53</v>
      </c>
      <c r="F1786" s="69" t="s">
        <v>7025</v>
      </c>
      <c r="G1786" s="69" t="s">
        <v>197</v>
      </c>
      <c r="H1786" s="69" t="s">
        <v>198</v>
      </c>
      <c r="I1786" s="69" t="s">
        <v>127</v>
      </c>
      <c r="J1786" s="69" t="s">
        <v>128</v>
      </c>
      <c r="K1786" s="70">
        <v>48</v>
      </c>
      <c r="L1786" s="70">
        <v>48</v>
      </c>
      <c r="M1786" s="71" t="str">
        <f>VLOOKUP(A1786,'Item Master'!$A:$D,4,0)</f>
        <v>RK</v>
      </c>
      <c r="N1786" s="71">
        <f>IFERROR((VLOOKUP(M1786,'UK Freight Rate'!$B$4:$C$8,2,0)*L1786),0)</f>
        <v>4.9764233849993182</v>
      </c>
    </row>
    <row r="1787" spans="1:14" x14ac:dyDescent="0.75">
      <c r="A1787" s="72" t="s">
        <v>226</v>
      </c>
      <c r="B1787" s="69" t="s">
        <v>65</v>
      </c>
      <c r="C1787" s="69" t="s">
        <v>7024</v>
      </c>
      <c r="D1787" s="69" t="s">
        <v>38</v>
      </c>
      <c r="E1787" s="69" t="s">
        <v>53</v>
      </c>
      <c r="F1787" s="69" t="s">
        <v>7023</v>
      </c>
      <c r="G1787" s="69" t="s">
        <v>197</v>
      </c>
      <c r="H1787" s="69" t="s">
        <v>198</v>
      </c>
      <c r="I1787" s="69" t="s">
        <v>127</v>
      </c>
      <c r="J1787" s="69" t="s">
        <v>128</v>
      </c>
      <c r="K1787" s="70">
        <v>48</v>
      </c>
      <c r="L1787" s="70">
        <v>48</v>
      </c>
      <c r="M1787" s="71" t="str">
        <f>VLOOKUP(A1787,'Item Master'!$A:$D,4,0)</f>
        <v>RK</v>
      </c>
      <c r="N1787" s="71">
        <f>IFERROR((VLOOKUP(M1787,'UK Freight Rate'!$B$4:$C$8,2,0)*L1787),0)</f>
        <v>4.9764233849993182</v>
      </c>
    </row>
    <row r="1788" spans="1:14" x14ac:dyDescent="0.75">
      <c r="A1788" s="72" t="s">
        <v>226</v>
      </c>
      <c r="B1788" s="69" t="s">
        <v>65</v>
      </c>
      <c r="C1788" s="69" t="s">
        <v>8091</v>
      </c>
      <c r="D1788" s="69" t="s">
        <v>38</v>
      </c>
      <c r="E1788" s="69" t="s">
        <v>53</v>
      </c>
      <c r="F1788" s="69" t="s">
        <v>8090</v>
      </c>
      <c r="G1788" s="69" t="s">
        <v>207</v>
      </c>
      <c r="H1788" s="69" t="s">
        <v>4706</v>
      </c>
      <c r="I1788" s="69" t="s">
        <v>127</v>
      </c>
      <c r="J1788" s="69" t="s">
        <v>128</v>
      </c>
      <c r="K1788" s="70">
        <v>48</v>
      </c>
      <c r="L1788" s="70">
        <v>48</v>
      </c>
      <c r="M1788" s="71" t="str">
        <f>VLOOKUP(A1788,'Item Master'!$A:$D,4,0)</f>
        <v>RK</v>
      </c>
      <c r="N1788" s="71">
        <f>IFERROR((VLOOKUP(M1788,'UK Freight Rate'!$B$4:$C$8,2,0)*L1788),0)</f>
        <v>4.9764233849993182</v>
      </c>
    </row>
    <row r="1789" spans="1:14" x14ac:dyDescent="0.75">
      <c r="A1789" s="72" t="s">
        <v>226</v>
      </c>
      <c r="B1789" s="69" t="s">
        <v>65</v>
      </c>
      <c r="C1789" s="69" t="s">
        <v>7022</v>
      </c>
      <c r="D1789" s="69" t="s">
        <v>38</v>
      </c>
      <c r="E1789" s="69" t="s">
        <v>53</v>
      </c>
      <c r="F1789" s="69" t="s">
        <v>7021</v>
      </c>
      <c r="G1789" s="69" t="s">
        <v>197</v>
      </c>
      <c r="H1789" s="69" t="s">
        <v>198</v>
      </c>
      <c r="I1789" s="69" t="s">
        <v>127</v>
      </c>
      <c r="J1789" s="69" t="s">
        <v>128</v>
      </c>
      <c r="K1789" s="70">
        <v>48</v>
      </c>
      <c r="L1789" s="70">
        <v>48</v>
      </c>
      <c r="M1789" s="71" t="str">
        <f>VLOOKUP(A1789,'Item Master'!$A:$D,4,0)</f>
        <v>RK</v>
      </c>
      <c r="N1789" s="71">
        <f>IFERROR((VLOOKUP(M1789,'UK Freight Rate'!$B$4:$C$8,2,0)*L1789),0)</f>
        <v>4.9764233849993182</v>
      </c>
    </row>
    <row r="1790" spans="1:14" x14ac:dyDescent="0.75">
      <c r="A1790" s="72" t="s">
        <v>226</v>
      </c>
      <c r="B1790" s="69" t="s">
        <v>65</v>
      </c>
      <c r="C1790" s="69" t="s">
        <v>8089</v>
      </c>
      <c r="D1790" s="69" t="s">
        <v>38</v>
      </c>
      <c r="E1790" s="69" t="s">
        <v>53</v>
      </c>
      <c r="F1790" s="69" t="s">
        <v>8088</v>
      </c>
      <c r="G1790" s="69" t="s">
        <v>197</v>
      </c>
      <c r="H1790" s="69" t="s">
        <v>198</v>
      </c>
      <c r="I1790" s="69" t="s">
        <v>127</v>
      </c>
      <c r="J1790" s="69" t="s">
        <v>128</v>
      </c>
      <c r="K1790" s="70">
        <v>2</v>
      </c>
      <c r="L1790" s="70">
        <v>2</v>
      </c>
      <c r="M1790" s="71" t="str">
        <f>VLOOKUP(A1790,'Item Master'!$A:$D,4,0)</f>
        <v>RK</v>
      </c>
      <c r="N1790" s="71">
        <f>IFERROR((VLOOKUP(M1790,'UK Freight Rate'!$B$4:$C$8,2,0)*L1790),0)</f>
        <v>0.2073509743749716</v>
      </c>
    </row>
    <row r="1791" spans="1:14" x14ac:dyDescent="0.75">
      <c r="A1791" s="72" t="s">
        <v>226</v>
      </c>
      <c r="B1791" s="69" t="s">
        <v>65</v>
      </c>
      <c r="C1791" s="69" t="s">
        <v>7020</v>
      </c>
      <c r="D1791" s="69" t="s">
        <v>38</v>
      </c>
      <c r="E1791" s="69" t="s">
        <v>53</v>
      </c>
      <c r="F1791" s="69" t="s">
        <v>7019</v>
      </c>
      <c r="G1791" s="69" t="s">
        <v>4734</v>
      </c>
      <c r="H1791" s="69" t="s">
        <v>4733</v>
      </c>
      <c r="I1791" s="69" t="s">
        <v>127</v>
      </c>
      <c r="J1791" s="69" t="s">
        <v>128</v>
      </c>
      <c r="K1791" s="70">
        <v>2</v>
      </c>
      <c r="L1791" s="70">
        <v>2</v>
      </c>
      <c r="M1791" s="71" t="str">
        <f>VLOOKUP(A1791,'Item Master'!$A:$D,4,0)</f>
        <v>RK</v>
      </c>
      <c r="N1791" s="71">
        <f>IFERROR((VLOOKUP(M1791,'UK Freight Rate'!$B$4:$C$8,2,0)*L1791),0)</f>
        <v>0.2073509743749716</v>
      </c>
    </row>
    <row r="1792" spans="1:14" x14ac:dyDescent="0.75">
      <c r="A1792" s="72" t="s">
        <v>226</v>
      </c>
      <c r="B1792" s="69" t="s">
        <v>65</v>
      </c>
      <c r="C1792" s="69" t="s">
        <v>7018</v>
      </c>
      <c r="D1792" s="69" t="s">
        <v>38</v>
      </c>
      <c r="E1792" s="69" t="s">
        <v>53</v>
      </c>
      <c r="F1792" s="69" t="s">
        <v>7017</v>
      </c>
      <c r="G1792" s="69" t="s">
        <v>7016</v>
      </c>
      <c r="H1792" s="69" t="s">
        <v>7015</v>
      </c>
      <c r="I1792" s="69" t="s">
        <v>127</v>
      </c>
      <c r="J1792" s="69" t="s">
        <v>128</v>
      </c>
      <c r="K1792" s="70">
        <v>3</v>
      </c>
      <c r="L1792" s="70">
        <v>3</v>
      </c>
      <c r="M1792" s="71" t="str">
        <f>VLOOKUP(A1792,'Item Master'!$A:$D,4,0)</f>
        <v>RK</v>
      </c>
      <c r="N1792" s="71">
        <f>IFERROR((VLOOKUP(M1792,'UK Freight Rate'!$B$4:$C$8,2,0)*L1792),0)</f>
        <v>0.31102646156245739</v>
      </c>
    </row>
    <row r="1793" spans="1:14" x14ac:dyDescent="0.75">
      <c r="A1793" s="72" t="s">
        <v>226</v>
      </c>
      <c r="B1793" s="69" t="s">
        <v>65</v>
      </c>
      <c r="C1793" s="69" t="s">
        <v>7014</v>
      </c>
      <c r="D1793" s="69" t="s">
        <v>38</v>
      </c>
      <c r="E1793" s="69" t="s">
        <v>53</v>
      </c>
      <c r="F1793" s="69" t="s">
        <v>7013</v>
      </c>
      <c r="G1793" s="69" t="s">
        <v>195</v>
      </c>
      <c r="H1793" s="69" t="s">
        <v>196</v>
      </c>
      <c r="I1793" s="69" t="s">
        <v>127</v>
      </c>
      <c r="J1793" s="69" t="s">
        <v>128</v>
      </c>
      <c r="K1793" s="70">
        <v>2</v>
      </c>
      <c r="L1793" s="70">
        <v>2</v>
      </c>
      <c r="M1793" s="71" t="str">
        <f>VLOOKUP(A1793,'Item Master'!$A:$D,4,0)</f>
        <v>RK</v>
      </c>
      <c r="N1793" s="71">
        <f>IFERROR((VLOOKUP(M1793,'UK Freight Rate'!$B$4:$C$8,2,0)*L1793),0)</f>
        <v>0.2073509743749716</v>
      </c>
    </row>
    <row r="1794" spans="1:14" x14ac:dyDescent="0.75">
      <c r="A1794" s="72" t="s">
        <v>226</v>
      </c>
      <c r="B1794" s="69" t="s">
        <v>65</v>
      </c>
      <c r="C1794" s="69" t="s">
        <v>7012</v>
      </c>
      <c r="D1794" s="69" t="s">
        <v>38</v>
      </c>
      <c r="E1794" s="69" t="s">
        <v>53</v>
      </c>
      <c r="F1794" s="69" t="s">
        <v>7011</v>
      </c>
      <c r="G1794" s="69" t="s">
        <v>197</v>
      </c>
      <c r="H1794" s="69" t="s">
        <v>198</v>
      </c>
      <c r="I1794" s="69" t="s">
        <v>127</v>
      </c>
      <c r="J1794" s="69" t="s">
        <v>128</v>
      </c>
      <c r="K1794" s="70">
        <v>3</v>
      </c>
      <c r="L1794" s="70">
        <v>3</v>
      </c>
      <c r="M1794" s="71" t="str">
        <f>VLOOKUP(A1794,'Item Master'!$A:$D,4,0)</f>
        <v>RK</v>
      </c>
      <c r="N1794" s="71">
        <f>IFERROR((VLOOKUP(M1794,'UK Freight Rate'!$B$4:$C$8,2,0)*L1794),0)</f>
        <v>0.31102646156245739</v>
      </c>
    </row>
    <row r="1795" spans="1:14" x14ac:dyDescent="0.75">
      <c r="A1795" s="72" t="s">
        <v>226</v>
      </c>
      <c r="B1795" s="69" t="s">
        <v>65</v>
      </c>
      <c r="C1795" s="69" t="s">
        <v>7010</v>
      </c>
      <c r="D1795" s="69" t="s">
        <v>38</v>
      </c>
      <c r="E1795" s="69" t="s">
        <v>53</v>
      </c>
      <c r="F1795" s="69" t="s">
        <v>7009</v>
      </c>
      <c r="G1795" s="69" t="s">
        <v>4648</v>
      </c>
      <c r="H1795" s="69" t="s">
        <v>4647</v>
      </c>
      <c r="I1795" s="69" t="s">
        <v>127</v>
      </c>
      <c r="J1795" s="69" t="s">
        <v>128</v>
      </c>
      <c r="K1795" s="70">
        <v>3</v>
      </c>
      <c r="L1795" s="70">
        <v>3</v>
      </c>
      <c r="M1795" s="71" t="str">
        <f>VLOOKUP(A1795,'Item Master'!$A:$D,4,0)</f>
        <v>RK</v>
      </c>
      <c r="N1795" s="71">
        <f>IFERROR((VLOOKUP(M1795,'UK Freight Rate'!$B$4:$C$8,2,0)*L1795),0)</f>
        <v>0.31102646156245739</v>
      </c>
    </row>
    <row r="1796" spans="1:14" x14ac:dyDescent="0.75">
      <c r="A1796" s="72" t="s">
        <v>226</v>
      </c>
      <c r="B1796" s="69" t="s">
        <v>65</v>
      </c>
      <c r="C1796" s="69" t="s">
        <v>7008</v>
      </c>
      <c r="D1796" s="69" t="s">
        <v>38</v>
      </c>
      <c r="E1796" s="69" t="s">
        <v>53</v>
      </c>
      <c r="F1796" s="69" t="s">
        <v>7007</v>
      </c>
      <c r="G1796" s="69" t="s">
        <v>197</v>
      </c>
      <c r="H1796" s="69" t="s">
        <v>198</v>
      </c>
      <c r="I1796" s="69" t="s">
        <v>127</v>
      </c>
      <c r="J1796" s="69" t="s">
        <v>128</v>
      </c>
      <c r="K1796" s="70">
        <v>5</v>
      </c>
      <c r="L1796" s="70">
        <v>5</v>
      </c>
      <c r="M1796" s="71" t="str">
        <f>VLOOKUP(A1796,'Item Master'!$A:$D,4,0)</f>
        <v>RK</v>
      </c>
      <c r="N1796" s="71">
        <f>IFERROR((VLOOKUP(M1796,'UK Freight Rate'!$B$4:$C$8,2,0)*L1796),0)</f>
        <v>0.51837743593742902</v>
      </c>
    </row>
    <row r="1797" spans="1:14" x14ac:dyDescent="0.75">
      <c r="A1797" s="72" t="s">
        <v>226</v>
      </c>
      <c r="B1797" s="69" t="s">
        <v>65</v>
      </c>
      <c r="C1797" s="69" t="s">
        <v>7006</v>
      </c>
      <c r="D1797" s="69" t="s">
        <v>38</v>
      </c>
      <c r="E1797" s="69" t="s">
        <v>187</v>
      </c>
      <c r="F1797" s="69" t="s">
        <v>7005</v>
      </c>
      <c r="G1797" s="69" t="s">
        <v>197</v>
      </c>
      <c r="H1797" s="69" t="s">
        <v>198</v>
      </c>
      <c r="I1797" s="69" t="s">
        <v>127</v>
      </c>
      <c r="J1797" s="69" t="s">
        <v>128</v>
      </c>
      <c r="K1797" s="70">
        <v>1</v>
      </c>
      <c r="L1797" s="70">
        <v>1</v>
      </c>
      <c r="M1797" s="71" t="str">
        <f>VLOOKUP(A1797,'Item Master'!$A:$D,4,0)</f>
        <v>RK</v>
      </c>
      <c r="N1797" s="71">
        <f>IFERROR((VLOOKUP(M1797,'UK Freight Rate'!$B$4:$C$8,2,0)*L1797),0)</f>
        <v>0.1036754871874858</v>
      </c>
    </row>
    <row r="1798" spans="1:14" x14ac:dyDescent="0.75">
      <c r="A1798" s="72" t="s">
        <v>226</v>
      </c>
      <c r="B1798" s="69" t="s">
        <v>65</v>
      </c>
      <c r="C1798" s="69" t="s">
        <v>7004</v>
      </c>
      <c r="D1798" s="69" t="s">
        <v>38</v>
      </c>
      <c r="E1798" s="69" t="s">
        <v>53</v>
      </c>
      <c r="F1798" s="69" t="s">
        <v>7003</v>
      </c>
      <c r="G1798" s="69" t="s">
        <v>4467</v>
      </c>
      <c r="H1798" s="69" t="s">
        <v>4466</v>
      </c>
      <c r="I1798" s="69" t="s">
        <v>127</v>
      </c>
      <c r="J1798" s="69" t="s">
        <v>128</v>
      </c>
      <c r="K1798" s="70">
        <v>2</v>
      </c>
      <c r="L1798" s="70">
        <v>2</v>
      </c>
      <c r="M1798" s="71" t="str">
        <f>VLOOKUP(A1798,'Item Master'!$A:$D,4,0)</f>
        <v>RK</v>
      </c>
      <c r="N1798" s="71">
        <f>IFERROR((VLOOKUP(M1798,'UK Freight Rate'!$B$4:$C$8,2,0)*L1798),0)</f>
        <v>0.2073509743749716</v>
      </c>
    </row>
    <row r="1799" spans="1:14" x14ac:dyDescent="0.75">
      <c r="A1799" s="72" t="s">
        <v>226</v>
      </c>
      <c r="B1799" s="69" t="s">
        <v>65</v>
      </c>
      <c r="C1799" s="69" t="s">
        <v>7002</v>
      </c>
      <c r="D1799" s="69" t="s">
        <v>38</v>
      </c>
      <c r="E1799" s="69" t="s">
        <v>53</v>
      </c>
      <c r="F1799" s="69" t="s">
        <v>7001</v>
      </c>
      <c r="G1799" s="69" t="s">
        <v>151</v>
      </c>
      <c r="H1799" s="69" t="s">
        <v>152</v>
      </c>
      <c r="I1799" s="69" t="s">
        <v>127</v>
      </c>
      <c r="J1799" s="69" t="s">
        <v>128</v>
      </c>
      <c r="K1799" s="70">
        <v>4</v>
      </c>
      <c r="L1799" s="70">
        <v>4</v>
      </c>
      <c r="M1799" s="71" t="str">
        <f>VLOOKUP(A1799,'Item Master'!$A:$D,4,0)</f>
        <v>RK</v>
      </c>
      <c r="N1799" s="71">
        <f>IFERROR((VLOOKUP(M1799,'UK Freight Rate'!$B$4:$C$8,2,0)*L1799),0)</f>
        <v>0.41470194874994321</v>
      </c>
    </row>
    <row r="1800" spans="1:14" x14ac:dyDescent="0.75">
      <c r="A1800" s="72" t="s">
        <v>228</v>
      </c>
      <c r="B1800" s="69" t="s">
        <v>36</v>
      </c>
      <c r="C1800" s="69" t="s">
        <v>7957</v>
      </c>
      <c r="D1800" s="69" t="s">
        <v>38</v>
      </c>
      <c r="E1800" s="69" t="s">
        <v>53</v>
      </c>
      <c r="F1800" s="69" t="s">
        <v>7956</v>
      </c>
      <c r="G1800" s="69" t="s">
        <v>135</v>
      </c>
      <c r="H1800" s="69" t="s">
        <v>136</v>
      </c>
      <c r="I1800" s="69" t="s">
        <v>127</v>
      </c>
      <c r="J1800" s="69" t="s">
        <v>128</v>
      </c>
      <c r="K1800" s="70">
        <v>384</v>
      </c>
      <c r="L1800" s="70">
        <v>384</v>
      </c>
      <c r="M1800" s="71" t="str">
        <f>VLOOKUP(A1800,'Item Master'!$A:$D,4,0)</f>
        <v>RK</v>
      </c>
      <c r="N1800" s="71">
        <f>IFERROR((VLOOKUP(M1800,'UK Freight Rate'!$B$4:$C$8,2,0)*L1800),0)</f>
        <v>39.811387079994546</v>
      </c>
    </row>
    <row r="1801" spans="1:14" x14ac:dyDescent="0.75">
      <c r="A1801" s="72" t="s">
        <v>228</v>
      </c>
      <c r="B1801" s="69" t="s">
        <v>36</v>
      </c>
      <c r="C1801" s="69" t="s">
        <v>7955</v>
      </c>
      <c r="D1801" s="69" t="s">
        <v>38</v>
      </c>
      <c r="E1801" s="69" t="s">
        <v>53</v>
      </c>
      <c r="F1801" s="69" t="s">
        <v>7954</v>
      </c>
      <c r="G1801" s="69" t="s">
        <v>4778</v>
      </c>
      <c r="H1801" s="69" t="s">
        <v>4777</v>
      </c>
      <c r="I1801" s="69" t="s">
        <v>127</v>
      </c>
      <c r="J1801" s="69" t="s">
        <v>128</v>
      </c>
      <c r="K1801" s="70">
        <v>16</v>
      </c>
      <c r="L1801" s="70">
        <v>16</v>
      </c>
      <c r="M1801" s="71" t="str">
        <f>VLOOKUP(A1801,'Item Master'!$A:$D,4,0)</f>
        <v>RK</v>
      </c>
      <c r="N1801" s="71">
        <f>IFERROR((VLOOKUP(M1801,'UK Freight Rate'!$B$4:$C$8,2,0)*L1801),0)</f>
        <v>1.6588077949997728</v>
      </c>
    </row>
    <row r="1802" spans="1:14" x14ac:dyDescent="0.75">
      <c r="A1802" s="72" t="s">
        <v>228</v>
      </c>
      <c r="B1802" s="69" t="s">
        <v>36</v>
      </c>
      <c r="C1802" s="69" t="s">
        <v>7953</v>
      </c>
      <c r="D1802" s="69" t="s">
        <v>38</v>
      </c>
      <c r="E1802" s="69" t="s">
        <v>53</v>
      </c>
      <c r="F1802" s="69" t="s">
        <v>7952</v>
      </c>
      <c r="G1802" s="69" t="s">
        <v>7104</v>
      </c>
      <c r="H1802" s="69" t="s">
        <v>7103</v>
      </c>
      <c r="I1802" s="69" t="s">
        <v>127</v>
      </c>
      <c r="J1802" s="69" t="s">
        <v>128</v>
      </c>
      <c r="K1802" s="70">
        <v>8</v>
      </c>
      <c r="L1802" s="70">
        <v>8</v>
      </c>
      <c r="M1802" s="71" t="str">
        <f>VLOOKUP(A1802,'Item Master'!$A:$D,4,0)</f>
        <v>RK</v>
      </c>
      <c r="N1802" s="71">
        <f>IFERROR((VLOOKUP(M1802,'UK Freight Rate'!$B$4:$C$8,2,0)*L1802),0)</f>
        <v>0.82940389749988641</v>
      </c>
    </row>
    <row r="1803" spans="1:14" x14ac:dyDescent="0.75">
      <c r="A1803" s="72" t="s">
        <v>228</v>
      </c>
      <c r="B1803" s="69" t="s">
        <v>36</v>
      </c>
      <c r="C1803" s="69" t="s">
        <v>8021</v>
      </c>
      <c r="D1803" s="69" t="s">
        <v>38</v>
      </c>
      <c r="E1803" s="69" t="s">
        <v>53</v>
      </c>
      <c r="F1803" s="69" t="s">
        <v>8020</v>
      </c>
      <c r="G1803" s="69" t="s">
        <v>179</v>
      </c>
      <c r="H1803" s="69" t="s">
        <v>180</v>
      </c>
      <c r="I1803" s="69" t="s">
        <v>127</v>
      </c>
      <c r="J1803" s="69" t="s">
        <v>128</v>
      </c>
      <c r="K1803" s="70">
        <v>32</v>
      </c>
      <c r="L1803" s="70">
        <v>32</v>
      </c>
      <c r="M1803" s="71" t="str">
        <f>VLOOKUP(A1803,'Item Master'!$A:$D,4,0)</f>
        <v>RK</v>
      </c>
      <c r="N1803" s="71">
        <f>IFERROR((VLOOKUP(M1803,'UK Freight Rate'!$B$4:$C$8,2,0)*L1803),0)</f>
        <v>3.3176155899995456</v>
      </c>
    </row>
    <row r="1804" spans="1:14" x14ac:dyDescent="0.75">
      <c r="A1804" s="72" t="s">
        <v>228</v>
      </c>
      <c r="B1804" s="69" t="s">
        <v>36</v>
      </c>
      <c r="C1804" s="69" t="s">
        <v>7951</v>
      </c>
      <c r="D1804" s="69" t="s">
        <v>38</v>
      </c>
      <c r="E1804" s="69" t="s">
        <v>53</v>
      </c>
      <c r="F1804" s="69" t="s">
        <v>7950</v>
      </c>
      <c r="G1804" s="69" t="s">
        <v>207</v>
      </c>
      <c r="H1804" s="69" t="s">
        <v>4706</v>
      </c>
      <c r="I1804" s="69" t="s">
        <v>127</v>
      </c>
      <c r="J1804" s="69" t="s">
        <v>128</v>
      </c>
      <c r="K1804" s="70">
        <v>48</v>
      </c>
      <c r="L1804" s="70">
        <v>48</v>
      </c>
      <c r="M1804" s="71" t="str">
        <f>VLOOKUP(A1804,'Item Master'!$A:$D,4,0)</f>
        <v>RK</v>
      </c>
      <c r="N1804" s="71">
        <f>IFERROR((VLOOKUP(M1804,'UK Freight Rate'!$B$4:$C$8,2,0)*L1804),0)</f>
        <v>4.9764233849993182</v>
      </c>
    </row>
    <row r="1805" spans="1:14" x14ac:dyDescent="0.75">
      <c r="A1805" s="72" t="s">
        <v>228</v>
      </c>
      <c r="B1805" s="69" t="s">
        <v>36</v>
      </c>
      <c r="C1805" s="69" t="s">
        <v>7949</v>
      </c>
      <c r="D1805" s="69" t="s">
        <v>38</v>
      </c>
      <c r="E1805" s="69" t="s">
        <v>53</v>
      </c>
      <c r="F1805" s="69" t="s">
        <v>7948</v>
      </c>
      <c r="G1805" s="69" t="s">
        <v>207</v>
      </c>
      <c r="H1805" s="69" t="s">
        <v>4706</v>
      </c>
      <c r="I1805" s="69" t="s">
        <v>127</v>
      </c>
      <c r="J1805" s="69" t="s">
        <v>128</v>
      </c>
      <c r="K1805" s="70">
        <v>48</v>
      </c>
      <c r="L1805" s="70">
        <v>48</v>
      </c>
      <c r="M1805" s="71" t="str">
        <f>VLOOKUP(A1805,'Item Master'!$A:$D,4,0)</f>
        <v>RK</v>
      </c>
      <c r="N1805" s="71">
        <f>IFERROR((VLOOKUP(M1805,'UK Freight Rate'!$B$4:$C$8,2,0)*L1805),0)</f>
        <v>4.9764233849993182</v>
      </c>
    </row>
    <row r="1806" spans="1:14" x14ac:dyDescent="0.75">
      <c r="A1806" s="72" t="s">
        <v>228</v>
      </c>
      <c r="B1806" s="69" t="s">
        <v>36</v>
      </c>
      <c r="C1806" s="69" t="s">
        <v>8087</v>
      </c>
      <c r="D1806" s="69" t="s">
        <v>38</v>
      </c>
      <c r="E1806" s="69" t="s">
        <v>53</v>
      </c>
      <c r="F1806" s="69" t="s">
        <v>8086</v>
      </c>
      <c r="G1806" s="69" t="s">
        <v>4527</v>
      </c>
      <c r="H1806" s="69" t="s">
        <v>4526</v>
      </c>
      <c r="I1806" s="69" t="s">
        <v>127</v>
      </c>
      <c r="J1806" s="69" t="s">
        <v>128</v>
      </c>
      <c r="K1806" s="70">
        <v>8</v>
      </c>
      <c r="L1806" s="70">
        <v>8</v>
      </c>
      <c r="M1806" s="71" t="str">
        <f>VLOOKUP(A1806,'Item Master'!$A:$D,4,0)</f>
        <v>RK</v>
      </c>
      <c r="N1806" s="71">
        <f>IFERROR((VLOOKUP(M1806,'UK Freight Rate'!$B$4:$C$8,2,0)*L1806),0)</f>
        <v>0.82940389749988641</v>
      </c>
    </row>
    <row r="1807" spans="1:14" x14ac:dyDescent="0.75">
      <c r="A1807" s="72" t="s">
        <v>228</v>
      </c>
      <c r="B1807" s="69" t="s">
        <v>36</v>
      </c>
      <c r="C1807" s="69" t="s">
        <v>7947</v>
      </c>
      <c r="D1807" s="69" t="s">
        <v>38</v>
      </c>
      <c r="E1807" s="69" t="s">
        <v>53</v>
      </c>
      <c r="F1807" s="69" t="s">
        <v>7946</v>
      </c>
      <c r="G1807" s="69" t="s">
        <v>165</v>
      </c>
      <c r="H1807" s="69" t="s">
        <v>166</v>
      </c>
      <c r="I1807" s="69" t="s">
        <v>127</v>
      </c>
      <c r="J1807" s="69" t="s">
        <v>128</v>
      </c>
      <c r="K1807" s="70">
        <v>8</v>
      </c>
      <c r="L1807" s="70">
        <v>8</v>
      </c>
      <c r="M1807" s="71" t="str">
        <f>VLOOKUP(A1807,'Item Master'!$A:$D,4,0)</f>
        <v>RK</v>
      </c>
      <c r="N1807" s="71">
        <f>IFERROR((VLOOKUP(M1807,'UK Freight Rate'!$B$4:$C$8,2,0)*L1807),0)</f>
        <v>0.82940389749988641</v>
      </c>
    </row>
    <row r="1808" spans="1:14" x14ac:dyDescent="0.75">
      <c r="A1808" s="72" t="s">
        <v>228</v>
      </c>
      <c r="B1808" s="69" t="s">
        <v>36</v>
      </c>
      <c r="C1808" s="69" t="s">
        <v>7945</v>
      </c>
      <c r="D1808" s="69" t="s">
        <v>38</v>
      </c>
      <c r="E1808" s="69" t="s">
        <v>53</v>
      </c>
      <c r="F1808" s="69" t="s">
        <v>7944</v>
      </c>
      <c r="G1808" s="69" t="s">
        <v>149</v>
      </c>
      <c r="H1808" s="69" t="s">
        <v>150</v>
      </c>
      <c r="I1808" s="69" t="s">
        <v>127</v>
      </c>
      <c r="J1808" s="69" t="s">
        <v>128</v>
      </c>
      <c r="K1808" s="70">
        <v>16</v>
      </c>
      <c r="L1808" s="70">
        <v>16</v>
      </c>
      <c r="M1808" s="71" t="str">
        <f>VLOOKUP(A1808,'Item Master'!$A:$D,4,0)</f>
        <v>RK</v>
      </c>
      <c r="N1808" s="71">
        <f>IFERROR((VLOOKUP(M1808,'UK Freight Rate'!$B$4:$C$8,2,0)*L1808),0)</f>
        <v>1.6588077949997728</v>
      </c>
    </row>
    <row r="1809" spans="1:14" x14ac:dyDescent="0.75">
      <c r="A1809" s="72" t="s">
        <v>228</v>
      </c>
      <c r="B1809" s="69" t="s">
        <v>36</v>
      </c>
      <c r="C1809" s="69" t="s">
        <v>7943</v>
      </c>
      <c r="D1809" s="69" t="s">
        <v>38</v>
      </c>
      <c r="E1809" s="69" t="s">
        <v>53</v>
      </c>
      <c r="F1809" s="69" t="s">
        <v>7942</v>
      </c>
      <c r="G1809" s="69" t="s">
        <v>126</v>
      </c>
      <c r="H1809" s="69" t="s">
        <v>4640</v>
      </c>
      <c r="I1809" s="69" t="s">
        <v>127</v>
      </c>
      <c r="J1809" s="69" t="s">
        <v>128</v>
      </c>
      <c r="K1809" s="70">
        <v>32</v>
      </c>
      <c r="L1809" s="70">
        <v>32</v>
      </c>
      <c r="M1809" s="71" t="str">
        <f>VLOOKUP(A1809,'Item Master'!$A:$D,4,0)</f>
        <v>RK</v>
      </c>
      <c r="N1809" s="71">
        <f>IFERROR((VLOOKUP(M1809,'UK Freight Rate'!$B$4:$C$8,2,0)*L1809),0)</f>
        <v>3.3176155899995456</v>
      </c>
    </row>
    <row r="1810" spans="1:14" x14ac:dyDescent="0.75">
      <c r="A1810" s="72" t="s">
        <v>228</v>
      </c>
      <c r="B1810" s="69" t="s">
        <v>36</v>
      </c>
      <c r="C1810" s="69" t="s">
        <v>7941</v>
      </c>
      <c r="D1810" s="69" t="s">
        <v>38</v>
      </c>
      <c r="E1810" s="69" t="s">
        <v>53</v>
      </c>
      <c r="F1810" s="69" t="s">
        <v>7940</v>
      </c>
      <c r="G1810" s="69" t="s">
        <v>4832</v>
      </c>
      <c r="H1810" s="69" t="s">
        <v>4831</v>
      </c>
      <c r="I1810" s="69" t="s">
        <v>127</v>
      </c>
      <c r="J1810" s="69" t="s">
        <v>128</v>
      </c>
      <c r="K1810" s="70">
        <v>24</v>
      </c>
      <c r="L1810" s="70">
        <v>24</v>
      </c>
      <c r="M1810" s="71" t="str">
        <f>VLOOKUP(A1810,'Item Master'!$A:$D,4,0)</f>
        <v>RK</v>
      </c>
      <c r="N1810" s="71">
        <f>IFERROR((VLOOKUP(M1810,'UK Freight Rate'!$B$4:$C$8,2,0)*L1810),0)</f>
        <v>2.4882116924996591</v>
      </c>
    </row>
    <row r="1811" spans="1:14" x14ac:dyDescent="0.75">
      <c r="A1811" s="72" t="s">
        <v>228</v>
      </c>
      <c r="B1811" s="69" t="s">
        <v>36</v>
      </c>
      <c r="C1811" s="69" t="s">
        <v>7939</v>
      </c>
      <c r="D1811" s="69" t="s">
        <v>38</v>
      </c>
      <c r="E1811" s="69" t="s">
        <v>53</v>
      </c>
      <c r="F1811" s="69" t="s">
        <v>7938</v>
      </c>
      <c r="G1811" s="69" t="s">
        <v>216</v>
      </c>
      <c r="H1811" s="69" t="s">
        <v>217</v>
      </c>
      <c r="I1811" s="69" t="s">
        <v>127</v>
      </c>
      <c r="J1811" s="69" t="s">
        <v>128</v>
      </c>
      <c r="K1811" s="70">
        <v>16</v>
      </c>
      <c r="L1811" s="70">
        <v>16</v>
      </c>
      <c r="M1811" s="71" t="str">
        <f>VLOOKUP(A1811,'Item Master'!$A:$D,4,0)</f>
        <v>RK</v>
      </c>
      <c r="N1811" s="71">
        <f>IFERROR((VLOOKUP(M1811,'UK Freight Rate'!$B$4:$C$8,2,0)*L1811),0)</f>
        <v>1.6588077949997728</v>
      </c>
    </row>
    <row r="1812" spans="1:14" x14ac:dyDescent="0.75">
      <c r="A1812" s="72" t="s">
        <v>228</v>
      </c>
      <c r="B1812" s="69" t="s">
        <v>36</v>
      </c>
      <c r="C1812" s="69" t="s">
        <v>8085</v>
      </c>
      <c r="D1812" s="69" t="s">
        <v>38</v>
      </c>
      <c r="E1812" s="69" t="s">
        <v>53</v>
      </c>
      <c r="F1812" s="69" t="s">
        <v>8084</v>
      </c>
      <c r="G1812" s="69" t="s">
        <v>159</v>
      </c>
      <c r="H1812" s="69" t="s">
        <v>160</v>
      </c>
      <c r="I1812" s="69" t="s">
        <v>127</v>
      </c>
      <c r="J1812" s="69" t="s">
        <v>128</v>
      </c>
      <c r="K1812" s="70">
        <v>8</v>
      </c>
      <c r="L1812" s="70">
        <v>8</v>
      </c>
      <c r="M1812" s="71" t="str">
        <f>VLOOKUP(A1812,'Item Master'!$A:$D,4,0)</f>
        <v>RK</v>
      </c>
      <c r="N1812" s="71">
        <f>IFERROR((VLOOKUP(M1812,'UK Freight Rate'!$B$4:$C$8,2,0)*L1812),0)</f>
        <v>0.82940389749988641</v>
      </c>
    </row>
    <row r="1813" spans="1:14" x14ac:dyDescent="0.75">
      <c r="A1813" s="72" t="s">
        <v>228</v>
      </c>
      <c r="B1813" s="69" t="s">
        <v>36</v>
      </c>
      <c r="C1813" s="69" t="s">
        <v>7937</v>
      </c>
      <c r="D1813" s="69" t="s">
        <v>38</v>
      </c>
      <c r="E1813" s="69" t="s">
        <v>53</v>
      </c>
      <c r="F1813" s="69" t="s">
        <v>7936</v>
      </c>
      <c r="G1813" s="69" t="s">
        <v>159</v>
      </c>
      <c r="H1813" s="69" t="s">
        <v>160</v>
      </c>
      <c r="I1813" s="69" t="s">
        <v>127</v>
      </c>
      <c r="J1813" s="69" t="s">
        <v>128</v>
      </c>
      <c r="K1813" s="70">
        <v>8</v>
      </c>
      <c r="L1813" s="70">
        <v>8</v>
      </c>
      <c r="M1813" s="71" t="str">
        <f>VLOOKUP(A1813,'Item Master'!$A:$D,4,0)</f>
        <v>RK</v>
      </c>
      <c r="N1813" s="71">
        <f>IFERROR((VLOOKUP(M1813,'UK Freight Rate'!$B$4:$C$8,2,0)*L1813),0)</f>
        <v>0.82940389749988641</v>
      </c>
    </row>
    <row r="1814" spans="1:14" x14ac:dyDescent="0.75">
      <c r="A1814" s="72" t="s">
        <v>228</v>
      </c>
      <c r="B1814" s="69" t="s">
        <v>36</v>
      </c>
      <c r="C1814" s="69" t="s">
        <v>7935</v>
      </c>
      <c r="D1814" s="69" t="s">
        <v>38</v>
      </c>
      <c r="E1814" s="69" t="s">
        <v>53</v>
      </c>
      <c r="F1814" s="69" t="s">
        <v>7934</v>
      </c>
      <c r="G1814" s="69" t="s">
        <v>129</v>
      </c>
      <c r="H1814" s="69" t="s">
        <v>130</v>
      </c>
      <c r="I1814" s="69" t="s">
        <v>127</v>
      </c>
      <c r="J1814" s="69" t="s">
        <v>128</v>
      </c>
      <c r="K1814" s="70">
        <v>96</v>
      </c>
      <c r="L1814" s="70">
        <v>96</v>
      </c>
      <c r="M1814" s="71" t="str">
        <f>VLOOKUP(A1814,'Item Master'!$A:$D,4,0)</f>
        <v>RK</v>
      </c>
      <c r="N1814" s="71">
        <f>IFERROR((VLOOKUP(M1814,'UK Freight Rate'!$B$4:$C$8,2,0)*L1814),0)</f>
        <v>9.9528467699986365</v>
      </c>
    </row>
    <row r="1815" spans="1:14" x14ac:dyDescent="0.75">
      <c r="A1815" s="72" t="s">
        <v>228</v>
      </c>
      <c r="B1815" s="69" t="s">
        <v>36</v>
      </c>
      <c r="C1815" s="69" t="s">
        <v>7933</v>
      </c>
      <c r="D1815" s="69" t="s">
        <v>38</v>
      </c>
      <c r="E1815" s="69" t="s">
        <v>53</v>
      </c>
      <c r="F1815" s="69" t="s">
        <v>7932</v>
      </c>
      <c r="G1815" s="69" t="s">
        <v>205</v>
      </c>
      <c r="H1815" s="69" t="s">
        <v>206</v>
      </c>
      <c r="I1815" s="69" t="s">
        <v>127</v>
      </c>
      <c r="J1815" s="69" t="s">
        <v>128</v>
      </c>
      <c r="K1815" s="70">
        <v>200</v>
      </c>
      <c r="L1815" s="70">
        <v>200</v>
      </c>
      <c r="M1815" s="71" t="str">
        <f>VLOOKUP(A1815,'Item Master'!$A:$D,4,0)</f>
        <v>RK</v>
      </c>
      <c r="N1815" s="71">
        <f>IFERROR((VLOOKUP(M1815,'UK Freight Rate'!$B$4:$C$8,2,0)*L1815),0)</f>
        <v>20.73509743749716</v>
      </c>
    </row>
    <row r="1816" spans="1:14" x14ac:dyDescent="0.75">
      <c r="A1816" s="72" t="s">
        <v>228</v>
      </c>
      <c r="B1816" s="69" t="s">
        <v>36</v>
      </c>
      <c r="C1816" s="69" t="s">
        <v>7931</v>
      </c>
      <c r="D1816" s="69" t="s">
        <v>38</v>
      </c>
      <c r="E1816" s="69" t="s">
        <v>53</v>
      </c>
      <c r="F1816" s="69" t="s">
        <v>7930</v>
      </c>
      <c r="G1816" s="69" t="s">
        <v>4463</v>
      </c>
      <c r="H1816" s="69" t="s">
        <v>4462</v>
      </c>
      <c r="I1816" s="69" t="s">
        <v>127</v>
      </c>
      <c r="J1816" s="69" t="s">
        <v>128</v>
      </c>
      <c r="K1816" s="70">
        <v>8</v>
      </c>
      <c r="L1816" s="70">
        <v>8</v>
      </c>
      <c r="M1816" s="71" t="str">
        <f>VLOOKUP(A1816,'Item Master'!$A:$D,4,0)</f>
        <v>RK</v>
      </c>
      <c r="N1816" s="71">
        <f>IFERROR((VLOOKUP(M1816,'UK Freight Rate'!$B$4:$C$8,2,0)*L1816),0)</f>
        <v>0.82940389749988641</v>
      </c>
    </row>
    <row r="1817" spans="1:14" x14ac:dyDescent="0.75">
      <c r="A1817" s="72" t="s">
        <v>228</v>
      </c>
      <c r="B1817" s="69" t="s">
        <v>36</v>
      </c>
      <c r="C1817" s="69" t="s">
        <v>8083</v>
      </c>
      <c r="D1817" s="69" t="s">
        <v>38</v>
      </c>
      <c r="E1817" s="69" t="s">
        <v>53</v>
      </c>
      <c r="F1817" s="69" t="s">
        <v>8082</v>
      </c>
      <c r="G1817" s="69" t="s">
        <v>218</v>
      </c>
      <c r="H1817" s="69" t="s">
        <v>219</v>
      </c>
      <c r="I1817" s="69" t="s">
        <v>127</v>
      </c>
      <c r="J1817" s="69" t="s">
        <v>128</v>
      </c>
      <c r="K1817" s="70">
        <v>8</v>
      </c>
      <c r="L1817" s="70">
        <v>8</v>
      </c>
      <c r="M1817" s="71" t="str">
        <f>VLOOKUP(A1817,'Item Master'!$A:$D,4,0)</f>
        <v>RK</v>
      </c>
      <c r="N1817" s="71">
        <f>IFERROR((VLOOKUP(M1817,'UK Freight Rate'!$B$4:$C$8,2,0)*L1817),0)</f>
        <v>0.82940389749988641</v>
      </c>
    </row>
    <row r="1818" spans="1:14" x14ac:dyDescent="0.75">
      <c r="A1818" s="72" t="s">
        <v>228</v>
      </c>
      <c r="B1818" s="69" t="s">
        <v>36</v>
      </c>
      <c r="C1818" s="69" t="s">
        <v>7929</v>
      </c>
      <c r="D1818" s="69" t="s">
        <v>38</v>
      </c>
      <c r="E1818" s="69" t="s">
        <v>53</v>
      </c>
      <c r="F1818" s="69" t="s">
        <v>7928</v>
      </c>
      <c r="G1818" s="69" t="s">
        <v>155</v>
      </c>
      <c r="H1818" s="69" t="s">
        <v>156</v>
      </c>
      <c r="I1818" s="69" t="s">
        <v>127</v>
      </c>
      <c r="J1818" s="69" t="s">
        <v>128</v>
      </c>
      <c r="K1818" s="70">
        <v>8</v>
      </c>
      <c r="L1818" s="70">
        <v>8</v>
      </c>
      <c r="M1818" s="71" t="str">
        <f>VLOOKUP(A1818,'Item Master'!$A:$D,4,0)</f>
        <v>RK</v>
      </c>
      <c r="N1818" s="71">
        <f>IFERROR((VLOOKUP(M1818,'UK Freight Rate'!$B$4:$C$8,2,0)*L1818),0)</f>
        <v>0.82940389749988641</v>
      </c>
    </row>
    <row r="1819" spans="1:14" x14ac:dyDescent="0.75">
      <c r="A1819" s="72" t="s">
        <v>228</v>
      </c>
      <c r="B1819" s="69" t="s">
        <v>36</v>
      </c>
      <c r="C1819" s="69" t="s">
        <v>7927</v>
      </c>
      <c r="D1819" s="69" t="s">
        <v>38</v>
      </c>
      <c r="E1819" s="69" t="s">
        <v>53</v>
      </c>
      <c r="F1819" s="69" t="s">
        <v>7926</v>
      </c>
      <c r="G1819" s="69" t="s">
        <v>4409</v>
      </c>
      <c r="H1819" s="69" t="s">
        <v>4408</v>
      </c>
      <c r="I1819" s="69" t="s">
        <v>127</v>
      </c>
      <c r="J1819" s="69" t="s">
        <v>128</v>
      </c>
      <c r="K1819" s="70">
        <v>96</v>
      </c>
      <c r="L1819" s="70">
        <v>96</v>
      </c>
      <c r="M1819" s="71" t="str">
        <f>VLOOKUP(A1819,'Item Master'!$A:$D,4,0)</f>
        <v>RK</v>
      </c>
      <c r="N1819" s="71">
        <f>IFERROR((VLOOKUP(M1819,'UK Freight Rate'!$B$4:$C$8,2,0)*L1819),0)</f>
        <v>9.9528467699986365</v>
      </c>
    </row>
    <row r="1820" spans="1:14" x14ac:dyDescent="0.75">
      <c r="A1820" s="72" t="s">
        <v>228</v>
      </c>
      <c r="B1820" s="69" t="s">
        <v>36</v>
      </c>
      <c r="C1820" s="69" t="s">
        <v>7925</v>
      </c>
      <c r="D1820" s="69" t="s">
        <v>38</v>
      </c>
      <c r="E1820" s="69" t="s">
        <v>53</v>
      </c>
      <c r="F1820" s="69" t="s">
        <v>7924</v>
      </c>
      <c r="G1820" s="69" t="s">
        <v>147</v>
      </c>
      <c r="H1820" s="69" t="s">
        <v>148</v>
      </c>
      <c r="I1820" s="69" t="s">
        <v>127</v>
      </c>
      <c r="J1820" s="69" t="s">
        <v>128</v>
      </c>
      <c r="K1820" s="70">
        <v>240</v>
      </c>
      <c r="L1820" s="70">
        <v>240</v>
      </c>
      <c r="M1820" s="71" t="str">
        <f>VLOOKUP(A1820,'Item Master'!$A:$D,4,0)</f>
        <v>RK</v>
      </c>
      <c r="N1820" s="71">
        <f>IFERROR((VLOOKUP(M1820,'UK Freight Rate'!$B$4:$C$8,2,0)*L1820),0)</f>
        <v>24.882116924996591</v>
      </c>
    </row>
    <row r="1821" spans="1:14" x14ac:dyDescent="0.75">
      <c r="A1821" s="72" t="s">
        <v>228</v>
      </c>
      <c r="B1821" s="69" t="s">
        <v>36</v>
      </c>
      <c r="C1821" s="69" t="s">
        <v>7923</v>
      </c>
      <c r="D1821" s="69" t="s">
        <v>38</v>
      </c>
      <c r="E1821" s="69" t="s">
        <v>53</v>
      </c>
      <c r="F1821" s="69" t="s">
        <v>7922</v>
      </c>
      <c r="G1821" s="69" t="s">
        <v>212</v>
      </c>
      <c r="H1821" s="69" t="s">
        <v>213</v>
      </c>
      <c r="I1821" s="69" t="s">
        <v>127</v>
      </c>
      <c r="J1821" s="69" t="s">
        <v>128</v>
      </c>
      <c r="K1821" s="70">
        <v>16</v>
      </c>
      <c r="L1821" s="70">
        <v>16</v>
      </c>
      <c r="M1821" s="71" t="str">
        <f>VLOOKUP(A1821,'Item Master'!$A:$D,4,0)</f>
        <v>RK</v>
      </c>
      <c r="N1821" s="71">
        <f>IFERROR((VLOOKUP(M1821,'UK Freight Rate'!$B$4:$C$8,2,0)*L1821),0)</f>
        <v>1.6588077949997728</v>
      </c>
    </row>
    <row r="1822" spans="1:14" x14ac:dyDescent="0.75">
      <c r="A1822" s="72" t="s">
        <v>228</v>
      </c>
      <c r="B1822" s="69" t="s">
        <v>36</v>
      </c>
      <c r="C1822" s="69" t="s">
        <v>7919</v>
      </c>
      <c r="D1822" s="69" t="s">
        <v>38</v>
      </c>
      <c r="E1822" s="69" t="s">
        <v>53</v>
      </c>
      <c r="F1822" s="69" t="s">
        <v>7918</v>
      </c>
      <c r="G1822" s="69" t="s">
        <v>141</v>
      </c>
      <c r="H1822" s="69" t="s">
        <v>142</v>
      </c>
      <c r="I1822" s="69" t="s">
        <v>127</v>
      </c>
      <c r="J1822" s="69" t="s">
        <v>128</v>
      </c>
      <c r="K1822" s="70">
        <v>184</v>
      </c>
      <c r="L1822" s="70">
        <v>184</v>
      </c>
      <c r="M1822" s="71" t="str">
        <f>VLOOKUP(A1822,'Item Master'!$A:$D,4,0)</f>
        <v>RK</v>
      </c>
      <c r="N1822" s="71">
        <f>IFERROR((VLOOKUP(M1822,'UK Freight Rate'!$B$4:$C$8,2,0)*L1822),0)</f>
        <v>19.076289642497386</v>
      </c>
    </row>
    <row r="1823" spans="1:14" x14ac:dyDescent="0.75">
      <c r="A1823" s="72" t="s">
        <v>228</v>
      </c>
      <c r="B1823" s="69" t="s">
        <v>36</v>
      </c>
      <c r="C1823" s="69" t="s">
        <v>7917</v>
      </c>
      <c r="D1823" s="69" t="s">
        <v>38</v>
      </c>
      <c r="E1823" s="69" t="s">
        <v>53</v>
      </c>
      <c r="F1823" s="69" t="s">
        <v>7916</v>
      </c>
      <c r="G1823" s="69" t="s">
        <v>133</v>
      </c>
      <c r="H1823" s="69" t="s">
        <v>134</v>
      </c>
      <c r="I1823" s="69" t="s">
        <v>127</v>
      </c>
      <c r="J1823" s="69" t="s">
        <v>128</v>
      </c>
      <c r="K1823" s="70">
        <v>32</v>
      </c>
      <c r="L1823" s="70">
        <v>32</v>
      </c>
      <c r="M1823" s="71" t="str">
        <f>VLOOKUP(A1823,'Item Master'!$A:$D,4,0)</f>
        <v>RK</v>
      </c>
      <c r="N1823" s="71">
        <f>IFERROR((VLOOKUP(M1823,'UK Freight Rate'!$B$4:$C$8,2,0)*L1823),0)</f>
        <v>3.3176155899995456</v>
      </c>
    </row>
    <row r="1824" spans="1:14" x14ac:dyDescent="0.75">
      <c r="A1824" s="72" t="s">
        <v>228</v>
      </c>
      <c r="B1824" s="69" t="s">
        <v>36</v>
      </c>
      <c r="C1824" s="69" t="s">
        <v>7915</v>
      </c>
      <c r="D1824" s="69" t="s">
        <v>38</v>
      </c>
      <c r="E1824" s="69" t="s">
        <v>53</v>
      </c>
      <c r="F1824" s="69" t="s">
        <v>7914</v>
      </c>
      <c r="G1824" s="69" t="s">
        <v>169</v>
      </c>
      <c r="H1824" s="69" t="s">
        <v>170</v>
      </c>
      <c r="I1824" s="69" t="s">
        <v>127</v>
      </c>
      <c r="J1824" s="69" t="s">
        <v>128</v>
      </c>
      <c r="K1824" s="70">
        <v>48</v>
      </c>
      <c r="L1824" s="70">
        <v>48</v>
      </c>
      <c r="M1824" s="71" t="str">
        <f>VLOOKUP(A1824,'Item Master'!$A:$D,4,0)</f>
        <v>RK</v>
      </c>
      <c r="N1824" s="71">
        <f>IFERROR((VLOOKUP(M1824,'UK Freight Rate'!$B$4:$C$8,2,0)*L1824),0)</f>
        <v>4.9764233849993182</v>
      </c>
    </row>
    <row r="1825" spans="1:14" x14ac:dyDescent="0.75">
      <c r="A1825" s="72" t="s">
        <v>228</v>
      </c>
      <c r="B1825" s="69" t="s">
        <v>36</v>
      </c>
      <c r="C1825" s="69" t="s">
        <v>7913</v>
      </c>
      <c r="D1825" s="69" t="s">
        <v>38</v>
      </c>
      <c r="E1825" s="69" t="s">
        <v>53</v>
      </c>
      <c r="F1825" s="69" t="s">
        <v>7912</v>
      </c>
      <c r="G1825" s="69" t="s">
        <v>159</v>
      </c>
      <c r="H1825" s="69" t="s">
        <v>160</v>
      </c>
      <c r="I1825" s="69" t="s">
        <v>127</v>
      </c>
      <c r="J1825" s="69" t="s">
        <v>128</v>
      </c>
      <c r="K1825" s="70">
        <v>16</v>
      </c>
      <c r="L1825" s="70">
        <v>16</v>
      </c>
      <c r="M1825" s="71" t="str">
        <f>VLOOKUP(A1825,'Item Master'!$A:$D,4,0)</f>
        <v>RK</v>
      </c>
      <c r="N1825" s="71">
        <f>IFERROR((VLOOKUP(M1825,'UK Freight Rate'!$B$4:$C$8,2,0)*L1825),0)</f>
        <v>1.6588077949997728</v>
      </c>
    </row>
    <row r="1826" spans="1:14" x14ac:dyDescent="0.75">
      <c r="A1826" s="72" t="s">
        <v>228</v>
      </c>
      <c r="B1826" s="69" t="s">
        <v>36</v>
      </c>
      <c r="C1826" s="69" t="s">
        <v>7911</v>
      </c>
      <c r="D1826" s="69" t="s">
        <v>38</v>
      </c>
      <c r="E1826" s="69" t="s">
        <v>53</v>
      </c>
      <c r="F1826" s="69" t="s">
        <v>7910</v>
      </c>
      <c r="G1826" s="69" t="s">
        <v>4695</v>
      </c>
      <c r="H1826" s="69" t="s">
        <v>4694</v>
      </c>
      <c r="I1826" s="69" t="s">
        <v>127</v>
      </c>
      <c r="J1826" s="69" t="s">
        <v>128</v>
      </c>
      <c r="K1826" s="70">
        <v>16</v>
      </c>
      <c r="L1826" s="70">
        <v>16</v>
      </c>
      <c r="M1826" s="71" t="str">
        <f>VLOOKUP(A1826,'Item Master'!$A:$D,4,0)</f>
        <v>RK</v>
      </c>
      <c r="N1826" s="71">
        <f>IFERROR((VLOOKUP(M1826,'UK Freight Rate'!$B$4:$C$8,2,0)*L1826),0)</f>
        <v>1.6588077949997728</v>
      </c>
    </row>
    <row r="1827" spans="1:14" x14ac:dyDescent="0.75">
      <c r="A1827" s="72" t="s">
        <v>228</v>
      </c>
      <c r="B1827" s="69" t="s">
        <v>36</v>
      </c>
      <c r="C1827" s="69" t="s">
        <v>7909</v>
      </c>
      <c r="D1827" s="69" t="s">
        <v>38</v>
      </c>
      <c r="E1827" s="69" t="s">
        <v>53</v>
      </c>
      <c r="F1827" s="69" t="s">
        <v>7908</v>
      </c>
      <c r="G1827" s="69" t="s">
        <v>153</v>
      </c>
      <c r="H1827" s="69" t="s">
        <v>154</v>
      </c>
      <c r="I1827" s="69" t="s">
        <v>127</v>
      </c>
      <c r="J1827" s="69" t="s">
        <v>128</v>
      </c>
      <c r="K1827" s="70">
        <v>24</v>
      </c>
      <c r="L1827" s="70">
        <v>24</v>
      </c>
      <c r="M1827" s="71" t="str">
        <f>VLOOKUP(A1827,'Item Master'!$A:$D,4,0)</f>
        <v>RK</v>
      </c>
      <c r="N1827" s="71">
        <f>IFERROR((VLOOKUP(M1827,'UK Freight Rate'!$B$4:$C$8,2,0)*L1827),0)</f>
        <v>2.4882116924996591</v>
      </c>
    </row>
    <row r="1828" spans="1:14" x14ac:dyDescent="0.75">
      <c r="A1828" s="72" t="s">
        <v>228</v>
      </c>
      <c r="B1828" s="69" t="s">
        <v>36</v>
      </c>
      <c r="C1828" s="69" t="s">
        <v>8081</v>
      </c>
      <c r="D1828" s="69" t="s">
        <v>38</v>
      </c>
      <c r="E1828" s="69" t="s">
        <v>53</v>
      </c>
      <c r="F1828" s="69" t="s">
        <v>8080</v>
      </c>
      <c r="G1828" s="69" t="s">
        <v>177</v>
      </c>
      <c r="H1828" s="69" t="s">
        <v>178</v>
      </c>
      <c r="I1828" s="69" t="s">
        <v>127</v>
      </c>
      <c r="J1828" s="69" t="s">
        <v>128</v>
      </c>
      <c r="K1828" s="70">
        <v>16</v>
      </c>
      <c r="L1828" s="70">
        <v>16</v>
      </c>
      <c r="M1828" s="71" t="str">
        <f>VLOOKUP(A1828,'Item Master'!$A:$D,4,0)</f>
        <v>RK</v>
      </c>
      <c r="N1828" s="71">
        <f>IFERROR((VLOOKUP(M1828,'UK Freight Rate'!$B$4:$C$8,2,0)*L1828),0)</f>
        <v>1.6588077949997728</v>
      </c>
    </row>
    <row r="1829" spans="1:14" x14ac:dyDescent="0.75">
      <c r="A1829" s="72" t="s">
        <v>228</v>
      </c>
      <c r="B1829" s="69" t="s">
        <v>36</v>
      </c>
      <c r="C1829" s="69" t="s">
        <v>7907</v>
      </c>
      <c r="D1829" s="69" t="s">
        <v>38</v>
      </c>
      <c r="E1829" s="69" t="s">
        <v>53</v>
      </c>
      <c r="F1829" s="69" t="s">
        <v>7906</v>
      </c>
      <c r="G1829" s="69" t="s">
        <v>4760</v>
      </c>
      <c r="H1829" s="69" t="s">
        <v>4759</v>
      </c>
      <c r="I1829" s="69" t="s">
        <v>127</v>
      </c>
      <c r="J1829" s="69" t="s">
        <v>128</v>
      </c>
      <c r="K1829" s="70">
        <v>80</v>
      </c>
      <c r="L1829" s="70">
        <v>80</v>
      </c>
      <c r="M1829" s="71" t="str">
        <f>VLOOKUP(A1829,'Item Master'!$A:$D,4,0)</f>
        <v>RK</v>
      </c>
      <c r="N1829" s="71">
        <f>IFERROR((VLOOKUP(M1829,'UK Freight Rate'!$B$4:$C$8,2,0)*L1829),0)</f>
        <v>8.2940389749988643</v>
      </c>
    </row>
    <row r="1830" spans="1:14" x14ac:dyDescent="0.75">
      <c r="A1830" s="72" t="s">
        <v>228</v>
      </c>
      <c r="B1830" s="69" t="s">
        <v>36</v>
      </c>
      <c r="C1830" s="69" t="s">
        <v>8079</v>
      </c>
      <c r="D1830" s="69" t="s">
        <v>38</v>
      </c>
      <c r="E1830" s="69" t="s">
        <v>53</v>
      </c>
      <c r="F1830" s="69" t="s">
        <v>8078</v>
      </c>
      <c r="G1830" s="69" t="s">
        <v>8077</v>
      </c>
      <c r="H1830" s="69" t="s">
        <v>8076</v>
      </c>
      <c r="I1830" s="69" t="s">
        <v>127</v>
      </c>
      <c r="J1830" s="69" t="s">
        <v>128</v>
      </c>
      <c r="K1830" s="70">
        <v>16</v>
      </c>
      <c r="L1830" s="70">
        <v>16</v>
      </c>
      <c r="M1830" s="71" t="str">
        <f>VLOOKUP(A1830,'Item Master'!$A:$D,4,0)</f>
        <v>RK</v>
      </c>
      <c r="N1830" s="71">
        <f>IFERROR((VLOOKUP(M1830,'UK Freight Rate'!$B$4:$C$8,2,0)*L1830),0)</f>
        <v>1.6588077949997728</v>
      </c>
    </row>
    <row r="1831" spans="1:14" x14ac:dyDescent="0.75">
      <c r="A1831" s="72" t="s">
        <v>228</v>
      </c>
      <c r="B1831" s="69" t="s">
        <v>36</v>
      </c>
      <c r="C1831" s="69" t="s">
        <v>7905</v>
      </c>
      <c r="D1831" s="69" t="s">
        <v>38</v>
      </c>
      <c r="E1831" s="69" t="s">
        <v>53</v>
      </c>
      <c r="F1831" s="69" t="s">
        <v>7904</v>
      </c>
      <c r="G1831" s="69" t="s">
        <v>151</v>
      </c>
      <c r="H1831" s="69" t="s">
        <v>152</v>
      </c>
      <c r="I1831" s="69" t="s">
        <v>127</v>
      </c>
      <c r="J1831" s="69" t="s">
        <v>128</v>
      </c>
      <c r="K1831" s="70">
        <v>8</v>
      </c>
      <c r="L1831" s="70">
        <v>8</v>
      </c>
      <c r="M1831" s="71" t="str">
        <f>VLOOKUP(A1831,'Item Master'!$A:$D,4,0)</f>
        <v>RK</v>
      </c>
      <c r="N1831" s="71">
        <f>IFERROR((VLOOKUP(M1831,'UK Freight Rate'!$B$4:$C$8,2,0)*L1831),0)</f>
        <v>0.82940389749988641</v>
      </c>
    </row>
    <row r="1832" spans="1:14" x14ac:dyDescent="0.75">
      <c r="A1832" s="72" t="s">
        <v>228</v>
      </c>
      <c r="B1832" s="69" t="s">
        <v>36</v>
      </c>
      <c r="C1832" s="69" t="s">
        <v>7903</v>
      </c>
      <c r="D1832" s="69" t="s">
        <v>38</v>
      </c>
      <c r="E1832" s="69" t="s">
        <v>53</v>
      </c>
      <c r="F1832" s="69" t="s">
        <v>7902</v>
      </c>
      <c r="G1832" s="69" t="s">
        <v>4648</v>
      </c>
      <c r="H1832" s="69" t="s">
        <v>4647</v>
      </c>
      <c r="I1832" s="69" t="s">
        <v>127</v>
      </c>
      <c r="J1832" s="69" t="s">
        <v>128</v>
      </c>
      <c r="K1832" s="70">
        <v>80</v>
      </c>
      <c r="L1832" s="70">
        <v>80</v>
      </c>
      <c r="M1832" s="71" t="str">
        <f>VLOOKUP(A1832,'Item Master'!$A:$D,4,0)</f>
        <v>RK</v>
      </c>
      <c r="N1832" s="71">
        <f>IFERROR((VLOOKUP(M1832,'UK Freight Rate'!$B$4:$C$8,2,0)*L1832),0)</f>
        <v>8.2940389749988643</v>
      </c>
    </row>
    <row r="1833" spans="1:14" x14ac:dyDescent="0.75">
      <c r="A1833" s="72" t="s">
        <v>228</v>
      </c>
      <c r="B1833" s="69" t="s">
        <v>36</v>
      </c>
      <c r="C1833" s="69" t="s">
        <v>7901</v>
      </c>
      <c r="D1833" s="69" t="s">
        <v>38</v>
      </c>
      <c r="E1833" s="69" t="s">
        <v>53</v>
      </c>
      <c r="F1833" s="69" t="s">
        <v>7900</v>
      </c>
      <c r="G1833" s="69" t="s">
        <v>4467</v>
      </c>
      <c r="H1833" s="69" t="s">
        <v>4466</v>
      </c>
      <c r="I1833" s="69" t="s">
        <v>127</v>
      </c>
      <c r="J1833" s="69" t="s">
        <v>128</v>
      </c>
      <c r="K1833" s="70">
        <v>8</v>
      </c>
      <c r="L1833" s="70">
        <v>8</v>
      </c>
      <c r="M1833" s="71" t="str">
        <f>VLOOKUP(A1833,'Item Master'!$A:$D,4,0)</f>
        <v>RK</v>
      </c>
      <c r="N1833" s="71">
        <f>IFERROR((VLOOKUP(M1833,'UK Freight Rate'!$B$4:$C$8,2,0)*L1833),0)</f>
        <v>0.82940389749988641</v>
      </c>
    </row>
    <row r="1834" spans="1:14" x14ac:dyDescent="0.75">
      <c r="A1834" s="72" t="s">
        <v>228</v>
      </c>
      <c r="B1834" s="69" t="s">
        <v>36</v>
      </c>
      <c r="C1834" s="69" t="s">
        <v>7899</v>
      </c>
      <c r="D1834" s="69" t="s">
        <v>38</v>
      </c>
      <c r="E1834" s="69" t="s">
        <v>53</v>
      </c>
      <c r="F1834" s="69" t="s">
        <v>7898</v>
      </c>
      <c r="G1834" s="69" t="s">
        <v>129</v>
      </c>
      <c r="H1834" s="69" t="s">
        <v>130</v>
      </c>
      <c r="I1834" s="69" t="s">
        <v>127</v>
      </c>
      <c r="J1834" s="69" t="s">
        <v>128</v>
      </c>
      <c r="K1834" s="70">
        <v>48</v>
      </c>
      <c r="L1834" s="70">
        <v>48</v>
      </c>
      <c r="M1834" s="71" t="str">
        <f>VLOOKUP(A1834,'Item Master'!$A:$D,4,0)</f>
        <v>RK</v>
      </c>
      <c r="N1834" s="71">
        <f>IFERROR((VLOOKUP(M1834,'UK Freight Rate'!$B$4:$C$8,2,0)*L1834),0)</f>
        <v>4.9764233849993182</v>
      </c>
    </row>
    <row r="1835" spans="1:14" x14ac:dyDescent="0.75">
      <c r="A1835" s="72" t="s">
        <v>228</v>
      </c>
      <c r="B1835" s="69" t="s">
        <v>36</v>
      </c>
      <c r="C1835" s="69" t="s">
        <v>7897</v>
      </c>
      <c r="D1835" s="69" t="s">
        <v>38</v>
      </c>
      <c r="E1835" s="69" t="s">
        <v>53</v>
      </c>
      <c r="F1835" s="69" t="s">
        <v>7896</v>
      </c>
      <c r="G1835" s="69" t="s">
        <v>7540</v>
      </c>
      <c r="H1835" s="69" t="s">
        <v>7539</v>
      </c>
      <c r="I1835" s="69" t="s">
        <v>127</v>
      </c>
      <c r="J1835" s="69" t="s">
        <v>128</v>
      </c>
      <c r="K1835" s="70">
        <v>24</v>
      </c>
      <c r="L1835" s="70">
        <v>24</v>
      </c>
      <c r="M1835" s="71" t="str">
        <f>VLOOKUP(A1835,'Item Master'!$A:$D,4,0)</f>
        <v>RK</v>
      </c>
      <c r="N1835" s="71">
        <f>IFERROR((VLOOKUP(M1835,'UK Freight Rate'!$B$4:$C$8,2,0)*L1835),0)</f>
        <v>2.4882116924996591</v>
      </c>
    </row>
    <row r="1836" spans="1:14" x14ac:dyDescent="0.75">
      <c r="A1836" s="72" t="s">
        <v>228</v>
      </c>
      <c r="B1836" s="69" t="s">
        <v>36</v>
      </c>
      <c r="C1836" s="69" t="s">
        <v>7895</v>
      </c>
      <c r="D1836" s="69" t="s">
        <v>38</v>
      </c>
      <c r="E1836" s="69" t="s">
        <v>53</v>
      </c>
      <c r="F1836" s="69" t="s">
        <v>7894</v>
      </c>
      <c r="G1836" s="69" t="s">
        <v>165</v>
      </c>
      <c r="H1836" s="69" t="s">
        <v>166</v>
      </c>
      <c r="I1836" s="69" t="s">
        <v>127</v>
      </c>
      <c r="J1836" s="69" t="s">
        <v>128</v>
      </c>
      <c r="K1836" s="70">
        <v>8</v>
      </c>
      <c r="L1836" s="70">
        <v>8</v>
      </c>
      <c r="M1836" s="71" t="str">
        <f>VLOOKUP(A1836,'Item Master'!$A:$D,4,0)</f>
        <v>RK</v>
      </c>
      <c r="N1836" s="71">
        <f>IFERROR((VLOOKUP(M1836,'UK Freight Rate'!$B$4:$C$8,2,0)*L1836),0)</f>
        <v>0.82940389749988641</v>
      </c>
    </row>
    <row r="1837" spans="1:14" x14ac:dyDescent="0.75">
      <c r="A1837" s="72" t="s">
        <v>228</v>
      </c>
      <c r="B1837" s="69" t="s">
        <v>36</v>
      </c>
      <c r="C1837" s="69" t="s">
        <v>7893</v>
      </c>
      <c r="D1837" s="69" t="s">
        <v>38</v>
      </c>
      <c r="E1837" s="69" t="s">
        <v>53</v>
      </c>
      <c r="F1837" s="69" t="s">
        <v>7892</v>
      </c>
      <c r="G1837" s="69" t="s">
        <v>7490</v>
      </c>
      <c r="H1837" s="69" t="s">
        <v>7489</v>
      </c>
      <c r="I1837" s="69" t="s">
        <v>127</v>
      </c>
      <c r="J1837" s="69" t="s">
        <v>128</v>
      </c>
      <c r="K1837" s="70">
        <v>16</v>
      </c>
      <c r="L1837" s="70">
        <v>16</v>
      </c>
      <c r="M1837" s="71" t="str">
        <f>VLOOKUP(A1837,'Item Master'!$A:$D,4,0)</f>
        <v>RK</v>
      </c>
      <c r="N1837" s="71">
        <f>IFERROR((VLOOKUP(M1837,'UK Freight Rate'!$B$4:$C$8,2,0)*L1837),0)</f>
        <v>1.6588077949997728</v>
      </c>
    </row>
    <row r="1838" spans="1:14" x14ac:dyDescent="0.75">
      <c r="A1838" s="72" t="s">
        <v>228</v>
      </c>
      <c r="B1838" s="69" t="s">
        <v>36</v>
      </c>
      <c r="C1838" s="69" t="s">
        <v>7891</v>
      </c>
      <c r="D1838" s="69" t="s">
        <v>38</v>
      </c>
      <c r="E1838" s="69" t="s">
        <v>53</v>
      </c>
      <c r="F1838" s="69" t="s">
        <v>7890</v>
      </c>
      <c r="G1838" s="69" t="s">
        <v>139</v>
      </c>
      <c r="H1838" s="69" t="s">
        <v>140</v>
      </c>
      <c r="I1838" s="69" t="s">
        <v>127</v>
      </c>
      <c r="J1838" s="69" t="s">
        <v>128</v>
      </c>
      <c r="K1838" s="70">
        <v>48</v>
      </c>
      <c r="L1838" s="70">
        <v>48</v>
      </c>
      <c r="M1838" s="71" t="str">
        <f>VLOOKUP(A1838,'Item Master'!$A:$D,4,0)</f>
        <v>RK</v>
      </c>
      <c r="N1838" s="71">
        <f>IFERROR((VLOOKUP(M1838,'UK Freight Rate'!$B$4:$C$8,2,0)*L1838),0)</f>
        <v>4.9764233849993182</v>
      </c>
    </row>
    <row r="1839" spans="1:14" x14ac:dyDescent="0.75">
      <c r="A1839" s="72" t="s">
        <v>228</v>
      </c>
      <c r="B1839" s="69" t="s">
        <v>36</v>
      </c>
      <c r="C1839" s="69" t="s">
        <v>7889</v>
      </c>
      <c r="D1839" s="69" t="s">
        <v>38</v>
      </c>
      <c r="E1839" s="69" t="s">
        <v>53</v>
      </c>
      <c r="F1839" s="69" t="s">
        <v>7888</v>
      </c>
      <c r="G1839" s="69" t="s">
        <v>4449</v>
      </c>
      <c r="H1839" s="69" t="s">
        <v>4448</v>
      </c>
      <c r="I1839" s="69" t="s">
        <v>127</v>
      </c>
      <c r="J1839" s="69" t="s">
        <v>128</v>
      </c>
      <c r="K1839" s="70">
        <v>40</v>
      </c>
      <c r="L1839" s="70">
        <v>40</v>
      </c>
      <c r="M1839" s="71" t="str">
        <f>VLOOKUP(A1839,'Item Master'!$A:$D,4,0)</f>
        <v>RK</v>
      </c>
      <c r="N1839" s="71">
        <f>IFERROR((VLOOKUP(M1839,'UK Freight Rate'!$B$4:$C$8,2,0)*L1839),0)</f>
        <v>4.1470194874994322</v>
      </c>
    </row>
    <row r="1840" spans="1:14" x14ac:dyDescent="0.75">
      <c r="A1840" s="72" t="s">
        <v>228</v>
      </c>
      <c r="B1840" s="69" t="s">
        <v>36</v>
      </c>
      <c r="C1840" s="69" t="s">
        <v>7887</v>
      </c>
      <c r="D1840" s="69" t="s">
        <v>38</v>
      </c>
      <c r="E1840" s="69" t="s">
        <v>53</v>
      </c>
      <c r="F1840" s="69" t="s">
        <v>7886</v>
      </c>
      <c r="G1840" s="69" t="s">
        <v>4784</v>
      </c>
      <c r="H1840" s="69" t="s">
        <v>4783</v>
      </c>
      <c r="I1840" s="69" t="s">
        <v>127</v>
      </c>
      <c r="J1840" s="69" t="s">
        <v>128</v>
      </c>
      <c r="K1840" s="70">
        <v>24</v>
      </c>
      <c r="L1840" s="70">
        <v>24</v>
      </c>
      <c r="M1840" s="71" t="str">
        <f>VLOOKUP(A1840,'Item Master'!$A:$D,4,0)</f>
        <v>RK</v>
      </c>
      <c r="N1840" s="71">
        <f>IFERROR((VLOOKUP(M1840,'UK Freight Rate'!$B$4:$C$8,2,0)*L1840),0)</f>
        <v>2.4882116924996591</v>
      </c>
    </row>
    <row r="1841" spans="1:14" x14ac:dyDescent="0.75">
      <c r="A1841" s="72" t="s">
        <v>228</v>
      </c>
      <c r="B1841" s="69" t="s">
        <v>36</v>
      </c>
      <c r="C1841" s="69" t="s">
        <v>7885</v>
      </c>
      <c r="D1841" s="69" t="s">
        <v>38</v>
      </c>
      <c r="E1841" s="69" t="s">
        <v>53</v>
      </c>
      <c r="F1841" s="69" t="s">
        <v>7884</v>
      </c>
      <c r="G1841" s="69" t="s">
        <v>177</v>
      </c>
      <c r="H1841" s="69" t="s">
        <v>178</v>
      </c>
      <c r="I1841" s="69" t="s">
        <v>127</v>
      </c>
      <c r="J1841" s="69" t="s">
        <v>128</v>
      </c>
      <c r="K1841" s="70">
        <v>16</v>
      </c>
      <c r="L1841" s="70">
        <v>16</v>
      </c>
      <c r="M1841" s="71" t="str">
        <f>VLOOKUP(A1841,'Item Master'!$A:$D,4,0)</f>
        <v>RK</v>
      </c>
      <c r="N1841" s="71">
        <f>IFERROR((VLOOKUP(M1841,'UK Freight Rate'!$B$4:$C$8,2,0)*L1841),0)</f>
        <v>1.6588077949997728</v>
      </c>
    </row>
    <row r="1842" spans="1:14" x14ac:dyDescent="0.75">
      <c r="A1842" s="72" t="s">
        <v>228</v>
      </c>
      <c r="B1842" s="69" t="s">
        <v>36</v>
      </c>
      <c r="C1842" s="69" t="s">
        <v>8015</v>
      </c>
      <c r="D1842" s="69" t="s">
        <v>38</v>
      </c>
      <c r="E1842" s="69" t="s">
        <v>53</v>
      </c>
      <c r="F1842" s="69" t="s">
        <v>8014</v>
      </c>
      <c r="G1842" s="69" t="s">
        <v>7318</v>
      </c>
      <c r="H1842" s="69" t="s">
        <v>7317</v>
      </c>
      <c r="I1842" s="69" t="s">
        <v>127</v>
      </c>
      <c r="J1842" s="69" t="s">
        <v>128</v>
      </c>
      <c r="K1842" s="70">
        <v>8</v>
      </c>
      <c r="L1842" s="70">
        <v>8</v>
      </c>
      <c r="M1842" s="71" t="str">
        <f>VLOOKUP(A1842,'Item Master'!$A:$D,4,0)</f>
        <v>RK</v>
      </c>
      <c r="N1842" s="71">
        <f>IFERROR((VLOOKUP(M1842,'UK Freight Rate'!$B$4:$C$8,2,0)*L1842),0)</f>
        <v>0.82940389749988641</v>
      </c>
    </row>
    <row r="1843" spans="1:14" x14ac:dyDescent="0.75">
      <c r="A1843" s="72" t="s">
        <v>228</v>
      </c>
      <c r="B1843" s="69" t="s">
        <v>36</v>
      </c>
      <c r="C1843" s="69" t="s">
        <v>7883</v>
      </c>
      <c r="D1843" s="69" t="s">
        <v>38</v>
      </c>
      <c r="E1843" s="69" t="s">
        <v>53</v>
      </c>
      <c r="F1843" s="69" t="s">
        <v>7882</v>
      </c>
      <c r="G1843" s="69" t="s">
        <v>6940</v>
      </c>
      <c r="H1843" s="69" t="s">
        <v>6939</v>
      </c>
      <c r="I1843" s="69" t="s">
        <v>127</v>
      </c>
      <c r="J1843" s="69" t="s">
        <v>128</v>
      </c>
      <c r="K1843" s="70">
        <v>8</v>
      </c>
      <c r="L1843" s="70">
        <v>8</v>
      </c>
      <c r="M1843" s="71" t="str">
        <f>VLOOKUP(A1843,'Item Master'!$A:$D,4,0)</f>
        <v>RK</v>
      </c>
      <c r="N1843" s="71">
        <f>IFERROR((VLOOKUP(M1843,'UK Freight Rate'!$B$4:$C$8,2,0)*L1843),0)</f>
        <v>0.82940389749988641</v>
      </c>
    </row>
    <row r="1844" spans="1:14" x14ac:dyDescent="0.75">
      <c r="A1844" s="72" t="s">
        <v>228</v>
      </c>
      <c r="B1844" s="69" t="s">
        <v>36</v>
      </c>
      <c r="C1844" s="69" t="s">
        <v>7881</v>
      </c>
      <c r="D1844" s="69" t="s">
        <v>38</v>
      </c>
      <c r="E1844" s="69" t="s">
        <v>53</v>
      </c>
      <c r="F1844" s="69" t="s">
        <v>7880</v>
      </c>
      <c r="G1844" s="69" t="s">
        <v>126</v>
      </c>
      <c r="H1844" s="69" t="s">
        <v>4640</v>
      </c>
      <c r="I1844" s="69" t="s">
        <v>127</v>
      </c>
      <c r="J1844" s="69" t="s">
        <v>128</v>
      </c>
      <c r="K1844" s="70">
        <v>40</v>
      </c>
      <c r="L1844" s="70">
        <v>40</v>
      </c>
      <c r="M1844" s="71" t="str">
        <f>VLOOKUP(A1844,'Item Master'!$A:$D,4,0)</f>
        <v>RK</v>
      </c>
      <c r="N1844" s="71">
        <f>IFERROR((VLOOKUP(M1844,'UK Freight Rate'!$B$4:$C$8,2,0)*L1844),0)</f>
        <v>4.1470194874994322</v>
      </c>
    </row>
    <row r="1845" spans="1:14" x14ac:dyDescent="0.75">
      <c r="A1845" s="72" t="s">
        <v>228</v>
      </c>
      <c r="B1845" s="69" t="s">
        <v>36</v>
      </c>
      <c r="C1845" s="69" t="s">
        <v>7879</v>
      </c>
      <c r="D1845" s="69" t="s">
        <v>38</v>
      </c>
      <c r="E1845" s="69" t="s">
        <v>53</v>
      </c>
      <c r="F1845" s="69" t="s">
        <v>7878</v>
      </c>
      <c r="G1845" s="69" t="s">
        <v>6940</v>
      </c>
      <c r="H1845" s="69" t="s">
        <v>6939</v>
      </c>
      <c r="I1845" s="69" t="s">
        <v>127</v>
      </c>
      <c r="J1845" s="69" t="s">
        <v>128</v>
      </c>
      <c r="K1845" s="70">
        <v>8</v>
      </c>
      <c r="L1845" s="70">
        <v>8</v>
      </c>
      <c r="M1845" s="71" t="str">
        <f>VLOOKUP(A1845,'Item Master'!$A:$D,4,0)</f>
        <v>RK</v>
      </c>
      <c r="N1845" s="71">
        <f>IFERROR((VLOOKUP(M1845,'UK Freight Rate'!$B$4:$C$8,2,0)*L1845),0)</f>
        <v>0.82940389749988641</v>
      </c>
    </row>
    <row r="1846" spans="1:14" x14ac:dyDescent="0.75">
      <c r="A1846" s="72" t="s">
        <v>228</v>
      </c>
      <c r="B1846" s="69" t="s">
        <v>36</v>
      </c>
      <c r="C1846" s="69" t="s">
        <v>8075</v>
      </c>
      <c r="D1846" s="69" t="s">
        <v>38</v>
      </c>
      <c r="E1846" s="69" t="s">
        <v>53</v>
      </c>
      <c r="F1846" s="69" t="s">
        <v>8074</v>
      </c>
      <c r="G1846" s="69" t="s">
        <v>145</v>
      </c>
      <c r="H1846" s="69" t="s">
        <v>146</v>
      </c>
      <c r="I1846" s="69" t="s">
        <v>127</v>
      </c>
      <c r="J1846" s="69" t="s">
        <v>128</v>
      </c>
      <c r="K1846" s="70">
        <v>24</v>
      </c>
      <c r="L1846" s="70">
        <v>24</v>
      </c>
      <c r="M1846" s="71" t="str">
        <f>VLOOKUP(A1846,'Item Master'!$A:$D,4,0)</f>
        <v>RK</v>
      </c>
      <c r="N1846" s="71">
        <f>IFERROR((VLOOKUP(M1846,'UK Freight Rate'!$B$4:$C$8,2,0)*L1846),0)</f>
        <v>2.4882116924996591</v>
      </c>
    </row>
    <row r="1847" spans="1:14" x14ac:dyDescent="0.75">
      <c r="A1847" s="72" t="s">
        <v>228</v>
      </c>
      <c r="B1847" s="69" t="s">
        <v>36</v>
      </c>
      <c r="C1847" s="69" t="s">
        <v>7877</v>
      </c>
      <c r="D1847" s="69" t="s">
        <v>38</v>
      </c>
      <c r="E1847" s="69" t="s">
        <v>53</v>
      </c>
      <c r="F1847" s="69" t="s">
        <v>7876</v>
      </c>
      <c r="G1847" s="69" t="s">
        <v>4459</v>
      </c>
      <c r="H1847" s="69" t="s">
        <v>4458</v>
      </c>
      <c r="I1847" s="69" t="s">
        <v>127</v>
      </c>
      <c r="J1847" s="69" t="s">
        <v>128</v>
      </c>
      <c r="K1847" s="70">
        <v>24</v>
      </c>
      <c r="L1847" s="70">
        <v>24</v>
      </c>
      <c r="M1847" s="71" t="str">
        <f>VLOOKUP(A1847,'Item Master'!$A:$D,4,0)</f>
        <v>RK</v>
      </c>
      <c r="N1847" s="71">
        <f>IFERROR((VLOOKUP(M1847,'UK Freight Rate'!$B$4:$C$8,2,0)*L1847),0)</f>
        <v>2.4882116924996591</v>
      </c>
    </row>
    <row r="1848" spans="1:14" x14ac:dyDescent="0.75">
      <c r="A1848" s="72" t="s">
        <v>228</v>
      </c>
      <c r="B1848" s="69" t="s">
        <v>36</v>
      </c>
      <c r="C1848" s="69" t="s">
        <v>7875</v>
      </c>
      <c r="D1848" s="69" t="s">
        <v>38</v>
      </c>
      <c r="E1848" s="69" t="s">
        <v>53</v>
      </c>
      <c r="F1848" s="69" t="s">
        <v>7874</v>
      </c>
      <c r="G1848" s="69" t="s">
        <v>159</v>
      </c>
      <c r="H1848" s="69" t="s">
        <v>160</v>
      </c>
      <c r="I1848" s="69" t="s">
        <v>127</v>
      </c>
      <c r="J1848" s="69" t="s">
        <v>128</v>
      </c>
      <c r="K1848" s="70">
        <v>16</v>
      </c>
      <c r="L1848" s="70">
        <v>16</v>
      </c>
      <c r="M1848" s="71" t="str">
        <f>VLOOKUP(A1848,'Item Master'!$A:$D,4,0)</f>
        <v>RK</v>
      </c>
      <c r="N1848" s="71">
        <f>IFERROR((VLOOKUP(M1848,'UK Freight Rate'!$B$4:$C$8,2,0)*L1848),0)</f>
        <v>1.6588077949997728</v>
      </c>
    </row>
    <row r="1849" spans="1:14" x14ac:dyDescent="0.75">
      <c r="A1849" s="72" t="s">
        <v>228</v>
      </c>
      <c r="B1849" s="69" t="s">
        <v>36</v>
      </c>
      <c r="C1849" s="69" t="s">
        <v>7873</v>
      </c>
      <c r="D1849" s="69" t="s">
        <v>38</v>
      </c>
      <c r="E1849" s="69" t="s">
        <v>53</v>
      </c>
      <c r="F1849" s="69" t="s">
        <v>7872</v>
      </c>
      <c r="G1849" s="69" t="s">
        <v>157</v>
      </c>
      <c r="H1849" s="69" t="s">
        <v>158</v>
      </c>
      <c r="I1849" s="69" t="s">
        <v>127</v>
      </c>
      <c r="J1849" s="69" t="s">
        <v>128</v>
      </c>
      <c r="K1849" s="70">
        <v>144</v>
      </c>
      <c r="L1849" s="70">
        <v>144</v>
      </c>
      <c r="M1849" s="71" t="str">
        <f>VLOOKUP(A1849,'Item Master'!$A:$D,4,0)</f>
        <v>RK</v>
      </c>
      <c r="N1849" s="71">
        <f>IFERROR((VLOOKUP(M1849,'UK Freight Rate'!$B$4:$C$8,2,0)*L1849),0)</f>
        <v>14.929270154997955</v>
      </c>
    </row>
    <row r="1850" spans="1:14" x14ac:dyDescent="0.75">
      <c r="A1850" s="72" t="s">
        <v>228</v>
      </c>
      <c r="B1850" s="69" t="s">
        <v>36</v>
      </c>
      <c r="C1850" s="69" t="s">
        <v>7871</v>
      </c>
      <c r="D1850" s="69" t="s">
        <v>38</v>
      </c>
      <c r="E1850" s="69" t="s">
        <v>53</v>
      </c>
      <c r="F1850" s="69" t="s">
        <v>7870</v>
      </c>
      <c r="G1850" s="69" t="s">
        <v>135</v>
      </c>
      <c r="H1850" s="69" t="s">
        <v>136</v>
      </c>
      <c r="I1850" s="69" t="s">
        <v>127</v>
      </c>
      <c r="J1850" s="69" t="s">
        <v>128</v>
      </c>
      <c r="K1850" s="70">
        <v>624</v>
      </c>
      <c r="L1850" s="70">
        <v>624</v>
      </c>
      <c r="M1850" s="71" t="str">
        <f>VLOOKUP(A1850,'Item Master'!$A:$D,4,0)</f>
        <v>RK</v>
      </c>
      <c r="N1850" s="71">
        <f>IFERROR((VLOOKUP(M1850,'UK Freight Rate'!$B$4:$C$8,2,0)*L1850),0)</f>
        <v>64.693504004991141</v>
      </c>
    </row>
    <row r="1851" spans="1:14" x14ac:dyDescent="0.75">
      <c r="A1851" s="72" t="s">
        <v>228</v>
      </c>
      <c r="B1851" s="69" t="s">
        <v>36</v>
      </c>
      <c r="C1851" s="69" t="s">
        <v>8073</v>
      </c>
      <c r="D1851" s="69" t="s">
        <v>38</v>
      </c>
      <c r="E1851" s="69" t="s">
        <v>53</v>
      </c>
      <c r="F1851" s="69" t="s">
        <v>8072</v>
      </c>
      <c r="G1851" s="69" t="s">
        <v>4429</v>
      </c>
      <c r="H1851" s="69" t="s">
        <v>4428</v>
      </c>
      <c r="I1851" s="69" t="s">
        <v>127</v>
      </c>
      <c r="J1851" s="69" t="s">
        <v>128</v>
      </c>
      <c r="K1851" s="70">
        <v>16</v>
      </c>
      <c r="L1851" s="70">
        <v>16</v>
      </c>
      <c r="M1851" s="71" t="str">
        <f>VLOOKUP(A1851,'Item Master'!$A:$D,4,0)</f>
        <v>RK</v>
      </c>
      <c r="N1851" s="71">
        <f>IFERROR((VLOOKUP(M1851,'UK Freight Rate'!$B$4:$C$8,2,0)*L1851),0)</f>
        <v>1.6588077949997728</v>
      </c>
    </row>
    <row r="1852" spans="1:14" x14ac:dyDescent="0.75">
      <c r="A1852" s="72" t="s">
        <v>228</v>
      </c>
      <c r="B1852" s="69" t="s">
        <v>36</v>
      </c>
      <c r="C1852" s="69" t="s">
        <v>7869</v>
      </c>
      <c r="D1852" s="69" t="s">
        <v>38</v>
      </c>
      <c r="E1852" s="69" t="s">
        <v>53</v>
      </c>
      <c r="F1852" s="69" t="s">
        <v>7868</v>
      </c>
      <c r="G1852" s="69" t="s">
        <v>4658</v>
      </c>
      <c r="H1852" s="69" t="s">
        <v>4657</v>
      </c>
      <c r="I1852" s="69" t="s">
        <v>127</v>
      </c>
      <c r="J1852" s="69" t="s">
        <v>128</v>
      </c>
      <c r="K1852" s="70">
        <v>80</v>
      </c>
      <c r="L1852" s="70">
        <v>80</v>
      </c>
      <c r="M1852" s="71" t="str">
        <f>VLOOKUP(A1852,'Item Master'!$A:$D,4,0)</f>
        <v>RK</v>
      </c>
      <c r="N1852" s="71">
        <f>IFERROR((VLOOKUP(M1852,'UK Freight Rate'!$B$4:$C$8,2,0)*L1852),0)</f>
        <v>8.2940389749988643</v>
      </c>
    </row>
    <row r="1853" spans="1:14" x14ac:dyDescent="0.75">
      <c r="A1853" s="72" t="s">
        <v>228</v>
      </c>
      <c r="B1853" s="69" t="s">
        <v>36</v>
      </c>
      <c r="C1853" s="69" t="s">
        <v>7867</v>
      </c>
      <c r="D1853" s="69" t="s">
        <v>38</v>
      </c>
      <c r="E1853" s="69" t="s">
        <v>53</v>
      </c>
      <c r="F1853" s="69" t="s">
        <v>7866</v>
      </c>
      <c r="G1853" s="69" t="s">
        <v>165</v>
      </c>
      <c r="H1853" s="69" t="s">
        <v>166</v>
      </c>
      <c r="I1853" s="69" t="s">
        <v>127</v>
      </c>
      <c r="J1853" s="69" t="s">
        <v>128</v>
      </c>
      <c r="K1853" s="70">
        <v>24</v>
      </c>
      <c r="L1853" s="70">
        <v>24</v>
      </c>
      <c r="M1853" s="71" t="str">
        <f>VLOOKUP(A1853,'Item Master'!$A:$D,4,0)</f>
        <v>RK</v>
      </c>
      <c r="N1853" s="71">
        <f>IFERROR((VLOOKUP(M1853,'UK Freight Rate'!$B$4:$C$8,2,0)*L1853),0)</f>
        <v>2.4882116924996591</v>
      </c>
    </row>
    <row r="1854" spans="1:14" x14ac:dyDescent="0.75">
      <c r="A1854" s="72" t="s">
        <v>228</v>
      </c>
      <c r="B1854" s="69" t="s">
        <v>36</v>
      </c>
      <c r="C1854" s="69" t="s">
        <v>7865</v>
      </c>
      <c r="D1854" s="69" t="s">
        <v>38</v>
      </c>
      <c r="E1854" s="69" t="s">
        <v>53</v>
      </c>
      <c r="F1854" s="69" t="s">
        <v>7864</v>
      </c>
      <c r="G1854" s="69" t="s">
        <v>4437</v>
      </c>
      <c r="H1854" s="69" t="s">
        <v>4436</v>
      </c>
      <c r="I1854" s="69" t="s">
        <v>127</v>
      </c>
      <c r="J1854" s="69" t="s">
        <v>128</v>
      </c>
      <c r="K1854" s="70">
        <v>16</v>
      </c>
      <c r="L1854" s="70">
        <v>16</v>
      </c>
      <c r="M1854" s="71" t="str">
        <f>VLOOKUP(A1854,'Item Master'!$A:$D,4,0)</f>
        <v>RK</v>
      </c>
      <c r="N1854" s="71">
        <f>IFERROR((VLOOKUP(M1854,'UK Freight Rate'!$B$4:$C$8,2,0)*L1854),0)</f>
        <v>1.6588077949997728</v>
      </c>
    </row>
    <row r="1855" spans="1:14" x14ac:dyDescent="0.75">
      <c r="A1855" s="72" t="s">
        <v>228</v>
      </c>
      <c r="B1855" s="69" t="s">
        <v>36</v>
      </c>
      <c r="C1855" s="69" t="s">
        <v>7863</v>
      </c>
      <c r="D1855" s="69" t="s">
        <v>38</v>
      </c>
      <c r="E1855" s="69" t="s">
        <v>53</v>
      </c>
      <c r="F1855" s="69" t="s">
        <v>7862</v>
      </c>
      <c r="G1855" s="69" t="s">
        <v>207</v>
      </c>
      <c r="H1855" s="69" t="s">
        <v>4706</v>
      </c>
      <c r="I1855" s="69" t="s">
        <v>127</v>
      </c>
      <c r="J1855" s="69" t="s">
        <v>128</v>
      </c>
      <c r="K1855" s="70">
        <v>96</v>
      </c>
      <c r="L1855" s="70">
        <v>96</v>
      </c>
      <c r="M1855" s="71" t="str">
        <f>VLOOKUP(A1855,'Item Master'!$A:$D,4,0)</f>
        <v>RK</v>
      </c>
      <c r="N1855" s="71">
        <f>IFERROR((VLOOKUP(M1855,'UK Freight Rate'!$B$4:$C$8,2,0)*L1855),0)</f>
        <v>9.9528467699986365</v>
      </c>
    </row>
    <row r="1856" spans="1:14" x14ac:dyDescent="0.75">
      <c r="A1856" s="72" t="s">
        <v>228</v>
      </c>
      <c r="B1856" s="69" t="s">
        <v>36</v>
      </c>
      <c r="C1856" s="69" t="s">
        <v>7861</v>
      </c>
      <c r="D1856" s="69" t="s">
        <v>38</v>
      </c>
      <c r="E1856" s="69" t="s">
        <v>53</v>
      </c>
      <c r="F1856" s="69" t="s">
        <v>7860</v>
      </c>
      <c r="G1856" s="69" t="s">
        <v>207</v>
      </c>
      <c r="H1856" s="69" t="s">
        <v>4706</v>
      </c>
      <c r="I1856" s="69" t="s">
        <v>127</v>
      </c>
      <c r="J1856" s="69" t="s">
        <v>128</v>
      </c>
      <c r="K1856" s="70">
        <v>96</v>
      </c>
      <c r="L1856" s="70">
        <v>96</v>
      </c>
      <c r="M1856" s="71" t="str">
        <f>VLOOKUP(A1856,'Item Master'!$A:$D,4,0)</f>
        <v>RK</v>
      </c>
      <c r="N1856" s="71">
        <f>IFERROR((VLOOKUP(M1856,'UK Freight Rate'!$B$4:$C$8,2,0)*L1856),0)</f>
        <v>9.9528467699986365</v>
      </c>
    </row>
    <row r="1857" spans="1:14" x14ac:dyDescent="0.75">
      <c r="A1857" s="72" t="s">
        <v>228</v>
      </c>
      <c r="B1857" s="69" t="s">
        <v>36</v>
      </c>
      <c r="C1857" s="69" t="s">
        <v>7859</v>
      </c>
      <c r="D1857" s="69" t="s">
        <v>38</v>
      </c>
      <c r="E1857" s="69" t="s">
        <v>53</v>
      </c>
      <c r="F1857" s="69" t="s">
        <v>7858</v>
      </c>
      <c r="G1857" s="69" t="s">
        <v>129</v>
      </c>
      <c r="H1857" s="69" t="s">
        <v>130</v>
      </c>
      <c r="I1857" s="69" t="s">
        <v>127</v>
      </c>
      <c r="J1857" s="69" t="s">
        <v>128</v>
      </c>
      <c r="K1857" s="70">
        <v>48</v>
      </c>
      <c r="L1857" s="70">
        <v>48</v>
      </c>
      <c r="M1857" s="71" t="str">
        <f>VLOOKUP(A1857,'Item Master'!$A:$D,4,0)</f>
        <v>RK</v>
      </c>
      <c r="N1857" s="71">
        <f>IFERROR((VLOOKUP(M1857,'UK Freight Rate'!$B$4:$C$8,2,0)*L1857),0)</f>
        <v>4.9764233849993182</v>
      </c>
    </row>
    <row r="1858" spans="1:14" x14ac:dyDescent="0.75">
      <c r="A1858" s="72" t="s">
        <v>228</v>
      </c>
      <c r="B1858" s="69" t="s">
        <v>36</v>
      </c>
      <c r="C1858" s="69" t="s">
        <v>7857</v>
      </c>
      <c r="D1858" s="69" t="s">
        <v>38</v>
      </c>
      <c r="E1858" s="69" t="s">
        <v>53</v>
      </c>
      <c r="F1858" s="69" t="s">
        <v>7856</v>
      </c>
      <c r="G1858" s="69" t="s">
        <v>181</v>
      </c>
      <c r="H1858" s="69" t="s">
        <v>182</v>
      </c>
      <c r="I1858" s="69" t="s">
        <v>127</v>
      </c>
      <c r="J1858" s="69" t="s">
        <v>128</v>
      </c>
      <c r="K1858" s="70">
        <v>8</v>
      </c>
      <c r="L1858" s="70">
        <v>8</v>
      </c>
      <c r="M1858" s="71" t="str">
        <f>VLOOKUP(A1858,'Item Master'!$A:$D,4,0)</f>
        <v>RK</v>
      </c>
      <c r="N1858" s="71">
        <f>IFERROR((VLOOKUP(M1858,'UK Freight Rate'!$B$4:$C$8,2,0)*L1858),0)</f>
        <v>0.82940389749988641</v>
      </c>
    </row>
    <row r="1859" spans="1:14" x14ac:dyDescent="0.75">
      <c r="A1859" s="72" t="s">
        <v>228</v>
      </c>
      <c r="B1859" s="69" t="s">
        <v>36</v>
      </c>
      <c r="C1859" s="69" t="s">
        <v>7855</v>
      </c>
      <c r="D1859" s="69" t="s">
        <v>38</v>
      </c>
      <c r="E1859" s="69" t="s">
        <v>53</v>
      </c>
      <c r="F1859" s="69" t="s">
        <v>7854</v>
      </c>
      <c r="G1859" s="69" t="s">
        <v>126</v>
      </c>
      <c r="H1859" s="69" t="s">
        <v>4640</v>
      </c>
      <c r="I1859" s="69" t="s">
        <v>127</v>
      </c>
      <c r="J1859" s="69" t="s">
        <v>128</v>
      </c>
      <c r="K1859" s="70">
        <v>48</v>
      </c>
      <c r="L1859" s="70">
        <v>48</v>
      </c>
      <c r="M1859" s="71" t="str">
        <f>VLOOKUP(A1859,'Item Master'!$A:$D,4,0)</f>
        <v>RK</v>
      </c>
      <c r="N1859" s="71">
        <f>IFERROR((VLOOKUP(M1859,'UK Freight Rate'!$B$4:$C$8,2,0)*L1859),0)</f>
        <v>4.9764233849993182</v>
      </c>
    </row>
    <row r="1860" spans="1:14" x14ac:dyDescent="0.75">
      <c r="A1860" s="72" t="s">
        <v>228</v>
      </c>
      <c r="B1860" s="69" t="s">
        <v>36</v>
      </c>
      <c r="C1860" s="69" t="s">
        <v>7853</v>
      </c>
      <c r="D1860" s="69" t="s">
        <v>38</v>
      </c>
      <c r="E1860" s="69" t="s">
        <v>53</v>
      </c>
      <c r="F1860" s="69" t="s">
        <v>7852</v>
      </c>
      <c r="G1860" s="69" t="s">
        <v>167</v>
      </c>
      <c r="H1860" s="69" t="s">
        <v>168</v>
      </c>
      <c r="I1860" s="69" t="s">
        <v>127</v>
      </c>
      <c r="J1860" s="69" t="s">
        <v>128</v>
      </c>
      <c r="K1860" s="70">
        <v>24</v>
      </c>
      <c r="L1860" s="70">
        <v>24</v>
      </c>
      <c r="M1860" s="71" t="str">
        <f>VLOOKUP(A1860,'Item Master'!$A:$D,4,0)</f>
        <v>RK</v>
      </c>
      <c r="N1860" s="71">
        <f>IFERROR((VLOOKUP(M1860,'UK Freight Rate'!$B$4:$C$8,2,0)*L1860),0)</f>
        <v>2.4882116924996591</v>
      </c>
    </row>
    <row r="1861" spans="1:14" x14ac:dyDescent="0.75">
      <c r="A1861" s="72" t="s">
        <v>228</v>
      </c>
      <c r="B1861" s="69" t="s">
        <v>36</v>
      </c>
      <c r="C1861" s="69" t="s">
        <v>7851</v>
      </c>
      <c r="D1861" s="69" t="s">
        <v>38</v>
      </c>
      <c r="E1861" s="69" t="s">
        <v>53</v>
      </c>
      <c r="F1861" s="69" t="s">
        <v>7850</v>
      </c>
      <c r="G1861" s="69" t="s">
        <v>205</v>
      </c>
      <c r="H1861" s="69" t="s">
        <v>206</v>
      </c>
      <c r="I1861" s="69" t="s">
        <v>127</v>
      </c>
      <c r="J1861" s="69" t="s">
        <v>128</v>
      </c>
      <c r="K1861" s="70">
        <v>200</v>
      </c>
      <c r="L1861" s="70">
        <v>200</v>
      </c>
      <c r="M1861" s="71" t="str">
        <f>VLOOKUP(A1861,'Item Master'!$A:$D,4,0)</f>
        <v>RK</v>
      </c>
      <c r="N1861" s="71">
        <f>IFERROR((VLOOKUP(M1861,'UK Freight Rate'!$B$4:$C$8,2,0)*L1861),0)</f>
        <v>20.73509743749716</v>
      </c>
    </row>
    <row r="1862" spans="1:14" x14ac:dyDescent="0.75">
      <c r="A1862" s="72" t="s">
        <v>228</v>
      </c>
      <c r="B1862" s="69" t="s">
        <v>36</v>
      </c>
      <c r="C1862" s="69" t="s">
        <v>7849</v>
      </c>
      <c r="D1862" s="69" t="s">
        <v>38</v>
      </c>
      <c r="E1862" s="69" t="s">
        <v>53</v>
      </c>
      <c r="F1862" s="69" t="s">
        <v>7848</v>
      </c>
      <c r="G1862" s="69" t="s">
        <v>7242</v>
      </c>
      <c r="H1862" s="69" t="s">
        <v>7241</v>
      </c>
      <c r="I1862" s="69" t="s">
        <v>127</v>
      </c>
      <c r="J1862" s="69" t="s">
        <v>128</v>
      </c>
      <c r="K1862" s="70">
        <v>16</v>
      </c>
      <c r="L1862" s="70">
        <v>16</v>
      </c>
      <c r="M1862" s="71" t="str">
        <f>VLOOKUP(A1862,'Item Master'!$A:$D,4,0)</f>
        <v>RK</v>
      </c>
      <c r="N1862" s="71">
        <f>IFERROR((VLOOKUP(M1862,'UK Freight Rate'!$B$4:$C$8,2,0)*L1862),0)</f>
        <v>1.6588077949997728</v>
      </c>
    </row>
    <row r="1863" spans="1:14" x14ac:dyDescent="0.75">
      <c r="A1863" s="72" t="s">
        <v>228</v>
      </c>
      <c r="B1863" s="69" t="s">
        <v>36</v>
      </c>
      <c r="C1863" s="69" t="s">
        <v>7847</v>
      </c>
      <c r="D1863" s="69" t="s">
        <v>38</v>
      </c>
      <c r="E1863" s="69" t="s">
        <v>53</v>
      </c>
      <c r="F1863" s="69" t="s">
        <v>7846</v>
      </c>
      <c r="G1863" s="69" t="s">
        <v>149</v>
      </c>
      <c r="H1863" s="69" t="s">
        <v>150</v>
      </c>
      <c r="I1863" s="69" t="s">
        <v>127</v>
      </c>
      <c r="J1863" s="69" t="s">
        <v>128</v>
      </c>
      <c r="K1863" s="70">
        <v>16</v>
      </c>
      <c r="L1863" s="70">
        <v>16</v>
      </c>
      <c r="M1863" s="71" t="str">
        <f>VLOOKUP(A1863,'Item Master'!$A:$D,4,0)</f>
        <v>RK</v>
      </c>
      <c r="N1863" s="71">
        <f>IFERROR((VLOOKUP(M1863,'UK Freight Rate'!$B$4:$C$8,2,0)*L1863),0)</f>
        <v>1.6588077949997728</v>
      </c>
    </row>
    <row r="1864" spans="1:14" x14ac:dyDescent="0.75">
      <c r="A1864" s="72" t="s">
        <v>228</v>
      </c>
      <c r="B1864" s="69" t="s">
        <v>36</v>
      </c>
      <c r="C1864" s="69" t="s">
        <v>7845</v>
      </c>
      <c r="D1864" s="69" t="s">
        <v>38</v>
      </c>
      <c r="E1864" s="69" t="s">
        <v>53</v>
      </c>
      <c r="F1864" s="69" t="s">
        <v>7844</v>
      </c>
      <c r="G1864" s="69" t="s">
        <v>153</v>
      </c>
      <c r="H1864" s="69" t="s">
        <v>154</v>
      </c>
      <c r="I1864" s="69" t="s">
        <v>127</v>
      </c>
      <c r="J1864" s="69" t="s">
        <v>128</v>
      </c>
      <c r="K1864" s="70">
        <v>32</v>
      </c>
      <c r="L1864" s="70">
        <v>32</v>
      </c>
      <c r="M1864" s="71" t="str">
        <f>VLOOKUP(A1864,'Item Master'!$A:$D,4,0)</f>
        <v>RK</v>
      </c>
      <c r="N1864" s="71">
        <f>IFERROR((VLOOKUP(M1864,'UK Freight Rate'!$B$4:$C$8,2,0)*L1864),0)</f>
        <v>3.3176155899995456</v>
      </c>
    </row>
    <row r="1865" spans="1:14" x14ac:dyDescent="0.75">
      <c r="A1865" s="72" t="s">
        <v>228</v>
      </c>
      <c r="B1865" s="69" t="s">
        <v>36</v>
      </c>
      <c r="C1865" s="69" t="s">
        <v>7843</v>
      </c>
      <c r="D1865" s="69" t="s">
        <v>38</v>
      </c>
      <c r="E1865" s="69" t="s">
        <v>53</v>
      </c>
      <c r="F1865" s="69" t="s">
        <v>7842</v>
      </c>
      <c r="G1865" s="69" t="s">
        <v>177</v>
      </c>
      <c r="H1865" s="69" t="s">
        <v>178</v>
      </c>
      <c r="I1865" s="69" t="s">
        <v>127</v>
      </c>
      <c r="J1865" s="69" t="s">
        <v>128</v>
      </c>
      <c r="K1865" s="70">
        <v>16</v>
      </c>
      <c r="L1865" s="70">
        <v>16</v>
      </c>
      <c r="M1865" s="71" t="str">
        <f>VLOOKUP(A1865,'Item Master'!$A:$D,4,0)</f>
        <v>RK</v>
      </c>
      <c r="N1865" s="71">
        <f>IFERROR((VLOOKUP(M1865,'UK Freight Rate'!$B$4:$C$8,2,0)*L1865),0)</f>
        <v>1.6588077949997728</v>
      </c>
    </row>
    <row r="1866" spans="1:14" x14ac:dyDescent="0.75">
      <c r="A1866" s="72" t="s">
        <v>228</v>
      </c>
      <c r="B1866" s="69" t="s">
        <v>36</v>
      </c>
      <c r="C1866" s="69" t="s">
        <v>7841</v>
      </c>
      <c r="D1866" s="69" t="s">
        <v>38</v>
      </c>
      <c r="E1866" s="69" t="s">
        <v>53</v>
      </c>
      <c r="F1866" s="69" t="s">
        <v>7840</v>
      </c>
      <c r="G1866" s="69" t="s">
        <v>7839</v>
      </c>
      <c r="H1866" s="69" t="s">
        <v>7838</v>
      </c>
      <c r="I1866" s="69" t="s">
        <v>127</v>
      </c>
      <c r="J1866" s="69" t="s">
        <v>128</v>
      </c>
      <c r="K1866" s="70">
        <v>8</v>
      </c>
      <c r="L1866" s="70">
        <v>8</v>
      </c>
      <c r="M1866" s="71" t="str">
        <f>VLOOKUP(A1866,'Item Master'!$A:$D,4,0)</f>
        <v>RK</v>
      </c>
      <c r="N1866" s="71">
        <f>IFERROR((VLOOKUP(M1866,'UK Freight Rate'!$B$4:$C$8,2,0)*L1866),0)</f>
        <v>0.82940389749988641</v>
      </c>
    </row>
    <row r="1867" spans="1:14" x14ac:dyDescent="0.75">
      <c r="A1867" s="72" t="s">
        <v>228</v>
      </c>
      <c r="B1867" s="69" t="s">
        <v>36</v>
      </c>
      <c r="C1867" s="69" t="s">
        <v>7837</v>
      </c>
      <c r="D1867" s="69" t="s">
        <v>38</v>
      </c>
      <c r="E1867" s="69" t="s">
        <v>53</v>
      </c>
      <c r="F1867" s="69" t="s">
        <v>7836</v>
      </c>
      <c r="G1867" s="69" t="s">
        <v>214</v>
      </c>
      <c r="H1867" s="69" t="s">
        <v>215</v>
      </c>
      <c r="I1867" s="69" t="s">
        <v>127</v>
      </c>
      <c r="J1867" s="69" t="s">
        <v>128</v>
      </c>
      <c r="K1867" s="70">
        <v>16</v>
      </c>
      <c r="L1867" s="70">
        <v>16</v>
      </c>
      <c r="M1867" s="71" t="str">
        <f>VLOOKUP(A1867,'Item Master'!$A:$D,4,0)</f>
        <v>RK</v>
      </c>
      <c r="N1867" s="71">
        <f>IFERROR((VLOOKUP(M1867,'UK Freight Rate'!$B$4:$C$8,2,0)*L1867),0)</f>
        <v>1.6588077949997728</v>
      </c>
    </row>
    <row r="1868" spans="1:14" x14ac:dyDescent="0.75">
      <c r="A1868" s="72" t="s">
        <v>228</v>
      </c>
      <c r="B1868" s="69" t="s">
        <v>36</v>
      </c>
      <c r="C1868" s="69" t="s">
        <v>7835</v>
      </c>
      <c r="D1868" s="69" t="s">
        <v>38</v>
      </c>
      <c r="E1868" s="69" t="s">
        <v>53</v>
      </c>
      <c r="F1868" s="69" t="s">
        <v>7834</v>
      </c>
      <c r="G1868" s="69" t="s">
        <v>7833</v>
      </c>
      <c r="H1868" s="69" t="s">
        <v>7832</v>
      </c>
      <c r="I1868" s="69" t="s">
        <v>127</v>
      </c>
      <c r="J1868" s="69" t="s">
        <v>128</v>
      </c>
      <c r="K1868" s="70">
        <v>192</v>
      </c>
      <c r="L1868" s="70">
        <v>192</v>
      </c>
      <c r="M1868" s="71" t="str">
        <f>VLOOKUP(A1868,'Item Master'!$A:$D,4,0)</f>
        <v>RK</v>
      </c>
      <c r="N1868" s="71">
        <f>IFERROR((VLOOKUP(M1868,'UK Freight Rate'!$B$4:$C$8,2,0)*L1868),0)</f>
        <v>19.905693539997273</v>
      </c>
    </row>
    <row r="1869" spans="1:14" x14ac:dyDescent="0.75">
      <c r="A1869" s="72" t="s">
        <v>228</v>
      </c>
      <c r="B1869" s="69" t="s">
        <v>36</v>
      </c>
      <c r="C1869" s="69" t="s">
        <v>7831</v>
      </c>
      <c r="D1869" s="69" t="s">
        <v>38</v>
      </c>
      <c r="E1869" s="69" t="s">
        <v>53</v>
      </c>
      <c r="F1869" s="69" t="s">
        <v>7830</v>
      </c>
      <c r="G1869" s="69" t="s">
        <v>179</v>
      </c>
      <c r="H1869" s="69" t="s">
        <v>180</v>
      </c>
      <c r="I1869" s="69" t="s">
        <v>127</v>
      </c>
      <c r="J1869" s="69" t="s">
        <v>128</v>
      </c>
      <c r="K1869" s="70">
        <v>24</v>
      </c>
      <c r="L1869" s="70">
        <v>24</v>
      </c>
      <c r="M1869" s="71" t="str">
        <f>VLOOKUP(A1869,'Item Master'!$A:$D,4,0)</f>
        <v>RK</v>
      </c>
      <c r="N1869" s="71">
        <f>IFERROR((VLOOKUP(M1869,'UK Freight Rate'!$B$4:$C$8,2,0)*L1869),0)</f>
        <v>2.4882116924996591</v>
      </c>
    </row>
    <row r="1870" spans="1:14" x14ac:dyDescent="0.75">
      <c r="A1870" s="72" t="s">
        <v>228</v>
      </c>
      <c r="B1870" s="69" t="s">
        <v>36</v>
      </c>
      <c r="C1870" s="69" t="s">
        <v>7829</v>
      </c>
      <c r="D1870" s="69" t="s">
        <v>38</v>
      </c>
      <c r="E1870" s="69" t="s">
        <v>53</v>
      </c>
      <c r="F1870" s="69" t="s">
        <v>7828</v>
      </c>
      <c r="G1870" s="69" t="s">
        <v>161</v>
      </c>
      <c r="H1870" s="69" t="s">
        <v>162</v>
      </c>
      <c r="I1870" s="69" t="s">
        <v>127</v>
      </c>
      <c r="J1870" s="69" t="s">
        <v>128</v>
      </c>
      <c r="K1870" s="70">
        <v>48</v>
      </c>
      <c r="L1870" s="70">
        <v>48</v>
      </c>
      <c r="M1870" s="71" t="str">
        <f>VLOOKUP(A1870,'Item Master'!$A:$D,4,0)</f>
        <v>RK</v>
      </c>
      <c r="N1870" s="71">
        <f>IFERROR((VLOOKUP(M1870,'UK Freight Rate'!$B$4:$C$8,2,0)*L1870),0)</f>
        <v>4.9764233849993182</v>
      </c>
    </row>
    <row r="1871" spans="1:14" x14ac:dyDescent="0.75">
      <c r="A1871" s="72" t="s">
        <v>228</v>
      </c>
      <c r="B1871" s="69" t="s">
        <v>36</v>
      </c>
      <c r="C1871" s="69" t="s">
        <v>7827</v>
      </c>
      <c r="D1871" s="69" t="s">
        <v>38</v>
      </c>
      <c r="E1871" s="69" t="s">
        <v>53</v>
      </c>
      <c r="F1871" s="69" t="s">
        <v>7826</v>
      </c>
      <c r="G1871" s="69" t="s">
        <v>159</v>
      </c>
      <c r="H1871" s="69" t="s">
        <v>160</v>
      </c>
      <c r="I1871" s="69" t="s">
        <v>127</v>
      </c>
      <c r="J1871" s="69" t="s">
        <v>128</v>
      </c>
      <c r="K1871" s="70">
        <v>16</v>
      </c>
      <c r="L1871" s="70">
        <v>16</v>
      </c>
      <c r="M1871" s="71" t="str">
        <f>VLOOKUP(A1871,'Item Master'!$A:$D,4,0)</f>
        <v>RK</v>
      </c>
      <c r="N1871" s="71">
        <f>IFERROR((VLOOKUP(M1871,'UK Freight Rate'!$B$4:$C$8,2,0)*L1871),0)</f>
        <v>1.6588077949997728</v>
      </c>
    </row>
    <row r="1872" spans="1:14" x14ac:dyDescent="0.75">
      <c r="A1872" s="72" t="s">
        <v>228</v>
      </c>
      <c r="B1872" s="69" t="s">
        <v>36</v>
      </c>
      <c r="C1872" s="69" t="s">
        <v>7825</v>
      </c>
      <c r="D1872" s="69" t="s">
        <v>38</v>
      </c>
      <c r="E1872" s="69" t="s">
        <v>53</v>
      </c>
      <c r="F1872" s="69" t="s">
        <v>7824</v>
      </c>
      <c r="G1872" s="69" t="s">
        <v>147</v>
      </c>
      <c r="H1872" s="69" t="s">
        <v>148</v>
      </c>
      <c r="I1872" s="69" t="s">
        <v>127</v>
      </c>
      <c r="J1872" s="69" t="s">
        <v>128</v>
      </c>
      <c r="K1872" s="70">
        <v>576</v>
      </c>
      <c r="L1872" s="70">
        <v>576</v>
      </c>
      <c r="M1872" s="71" t="str">
        <f>VLOOKUP(A1872,'Item Master'!$A:$D,4,0)</f>
        <v>RK</v>
      </c>
      <c r="N1872" s="71">
        <f>IFERROR((VLOOKUP(M1872,'UK Freight Rate'!$B$4:$C$8,2,0)*L1872),0)</f>
        <v>59.717080619991819</v>
      </c>
    </row>
    <row r="1873" spans="1:14" x14ac:dyDescent="0.75">
      <c r="A1873" s="72" t="s">
        <v>228</v>
      </c>
      <c r="B1873" s="69" t="s">
        <v>36</v>
      </c>
      <c r="C1873" s="69" t="s">
        <v>7823</v>
      </c>
      <c r="D1873" s="69" t="s">
        <v>38</v>
      </c>
      <c r="E1873" s="69" t="s">
        <v>53</v>
      </c>
      <c r="F1873" s="69" t="s">
        <v>7822</v>
      </c>
      <c r="G1873" s="69" t="s">
        <v>183</v>
      </c>
      <c r="H1873" s="69" t="s">
        <v>184</v>
      </c>
      <c r="I1873" s="69" t="s">
        <v>127</v>
      </c>
      <c r="J1873" s="69" t="s">
        <v>128</v>
      </c>
      <c r="K1873" s="70">
        <v>16</v>
      </c>
      <c r="L1873" s="70">
        <v>16</v>
      </c>
      <c r="M1873" s="71" t="str">
        <f>VLOOKUP(A1873,'Item Master'!$A:$D,4,0)</f>
        <v>RK</v>
      </c>
      <c r="N1873" s="71">
        <f>IFERROR((VLOOKUP(M1873,'UK Freight Rate'!$B$4:$C$8,2,0)*L1873),0)</f>
        <v>1.6588077949997728</v>
      </c>
    </row>
    <row r="1874" spans="1:14" x14ac:dyDescent="0.75">
      <c r="A1874" s="72" t="s">
        <v>228</v>
      </c>
      <c r="B1874" s="69" t="s">
        <v>36</v>
      </c>
      <c r="C1874" s="69" t="s">
        <v>7821</v>
      </c>
      <c r="D1874" s="69" t="s">
        <v>38</v>
      </c>
      <c r="E1874" s="69" t="s">
        <v>53</v>
      </c>
      <c r="F1874" s="69" t="s">
        <v>7820</v>
      </c>
      <c r="G1874" s="69" t="s">
        <v>4437</v>
      </c>
      <c r="H1874" s="69" t="s">
        <v>4436</v>
      </c>
      <c r="I1874" s="69" t="s">
        <v>127</v>
      </c>
      <c r="J1874" s="69" t="s">
        <v>128</v>
      </c>
      <c r="K1874" s="70">
        <v>8</v>
      </c>
      <c r="L1874" s="70">
        <v>8</v>
      </c>
      <c r="M1874" s="71" t="str">
        <f>VLOOKUP(A1874,'Item Master'!$A:$D,4,0)</f>
        <v>RK</v>
      </c>
      <c r="N1874" s="71">
        <f>IFERROR((VLOOKUP(M1874,'UK Freight Rate'!$B$4:$C$8,2,0)*L1874),0)</f>
        <v>0.82940389749988641</v>
      </c>
    </row>
    <row r="1875" spans="1:14" x14ac:dyDescent="0.75">
      <c r="A1875" s="72" t="s">
        <v>228</v>
      </c>
      <c r="B1875" s="69" t="s">
        <v>36</v>
      </c>
      <c r="C1875" s="69" t="s">
        <v>7819</v>
      </c>
      <c r="D1875" s="69" t="s">
        <v>38</v>
      </c>
      <c r="E1875" s="69" t="s">
        <v>53</v>
      </c>
      <c r="F1875" s="69" t="s">
        <v>7818</v>
      </c>
      <c r="G1875" s="69" t="s">
        <v>159</v>
      </c>
      <c r="H1875" s="69" t="s">
        <v>160</v>
      </c>
      <c r="I1875" s="69" t="s">
        <v>127</v>
      </c>
      <c r="J1875" s="69" t="s">
        <v>128</v>
      </c>
      <c r="K1875" s="70">
        <v>16</v>
      </c>
      <c r="L1875" s="70">
        <v>16</v>
      </c>
      <c r="M1875" s="71" t="str">
        <f>VLOOKUP(A1875,'Item Master'!$A:$D,4,0)</f>
        <v>RK</v>
      </c>
      <c r="N1875" s="71">
        <f>IFERROR((VLOOKUP(M1875,'UK Freight Rate'!$B$4:$C$8,2,0)*L1875),0)</f>
        <v>1.6588077949997728</v>
      </c>
    </row>
    <row r="1876" spans="1:14" x14ac:dyDescent="0.75">
      <c r="A1876" s="72" t="s">
        <v>228</v>
      </c>
      <c r="B1876" s="69" t="s">
        <v>36</v>
      </c>
      <c r="C1876" s="69" t="s">
        <v>7815</v>
      </c>
      <c r="D1876" s="69" t="s">
        <v>38</v>
      </c>
      <c r="E1876" s="69" t="s">
        <v>53</v>
      </c>
      <c r="F1876" s="69" t="s">
        <v>7814</v>
      </c>
      <c r="G1876" s="69" t="s">
        <v>4429</v>
      </c>
      <c r="H1876" s="69" t="s">
        <v>4428</v>
      </c>
      <c r="I1876" s="69" t="s">
        <v>127</v>
      </c>
      <c r="J1876" s="69" t="s">
        <v>128</v>
      </c>
      <c r="K1876" s="70">
        <v>16</v>
      </c>
      <c r="L1876" s="70">
        <v>16</v>
      </c>
      <c r="M1876" s="71" t="str">
        <f>VLOOKUP(A1876,'Item Master'!$A:$D,4,0)</f>
        <v>RK</v>
      </c>
      <c r="N1876" s="71">
        <f>IFERROR((VLOOKUP(M1876,'UK Freight Rate'!$B$4:$C$8,2,0)*L1876),0)</f>
        <v>1.6588077949997728</v>
      </c>
    </row>
    <row r="1877" spans="1:14" x14ac:dyDescent="0.75">
      <c r="A1877" s="72" t="s">
        <v>228</v>
      </c>
      <c r="B1877" s="69" t="s">
        <v>36</v>
      </c>
      <c r="C1877" s="69" t="s">
        <v>7813</v>
      </c>
      <c r="D1877" s="69" t="s">
        <v>38</v>
      </c>
      <c r="E1877" s="69" t="s">
        <v>53</v>
      </c>
      <c r="F1877" s="69" t="s">
        <v>7812</v>
      </c>
      <c r="G1877" s="69" t="s">
        <v>129</v>
      </c>
      <c r="H1877" s="69" t="s">
        <v>130</v>
      </c>
      <c r="I1877" s="69" t="s">
        <v>127</v>
      </c>
      <c r="J1877" s="69" t="s">
        <v>128</v>
      </c>
      <c r="K1877" s="70">
        <v>96</v>
      </c>
      <c r="L1877" s="70">
        <v>96</v>
      </c>
      <c r="M1877" s="71" t="str">
        <f>VLOOKUP(A1877,'Item Master'!$A:$D,4,0)</f>
        <v>RK</v>
      </c>
      <c r="N1877" s="71">
        <f>IFERROR((VLOOKUP(M1877,'UK Freight Rate'!$B$4:$C$8,2,0)*L1877),0)</f>
        <v>9.9528467699986365</v>
      </c>
    </row>
    <row r="1878" spans="1:14" x14ac:dyDescent="0.75">
      <c r="A1878" s="72" t="s">
        <v>228</v>
      </c>
      <c r="B1878" s="69" t="s">
        <v>36</v>
      </c>
      <c r="C1878" s="69" t="s">
        <v>7811</v>
      </c>
      <c r="D1878" s="69" t="s">
        <v>38</v>
      </c>
      <c r="E1878" s="69" t="s">
        <v>53</v>
      </c>
      <c r="F1878" s="69" t="s">
        <v>7810</v>
      </c>
      <c r="G1878" s="69" t="s">
        <v>165</v>
      </c>
      <c r="H1878" s="69" t="s">
        <v>166</v>
      </c>
      <c r="I1878" s="69" t="s">
        <v>127</v>
      </c>
      <c r="J1878" s="69" t="s">
        <v>128</v>
      </c>
      <c r="K1878" s="70">
        <v>24</v>
      </c>
      <c r="L1878" s="70">
        <v>24</v>
      </c>
      <c r="M1878" s="71" t="str">
        <f>VLOOKUP(A1878,'Item Master'!$A:$D,4,0)</f>
        <v>RK</v>
      </c>
      <c r="N1878" s="71">
        <f>IFERROR((VLOOKUP(M1878,'UK Freight Rate'!$B$4:$C$8,2,0)*L1878),0)</f>
        <v>2.4882116924996591</v>
      </c>
    </row>
    <row r="1879" spans="1:14" x14ac:dyDescent="0.75">
      <c r="A1879" s="72" t="s">
        <v>228</v>
      </c>
      <c r="B1879" s="69" t="s">
        <v>36</v>
      </c>
      <c r="C1879" s="69" t="s">
        <v>8013</v>
      </c>
      <c r="D1879" s="69" t="s">
        <v>38</v>
      </c>
      <c r="E1879" s="69" t="s">
        <v>53</v>
      </c>
      <c r="F1879" s="69" t="s">
        <v>8012</v>
      </c>
      <c r="G1879" s="69" t="s">
        <v>4648</v>
      </c>
      <c r="H1879" s="69" t="s">
        <v>4647</v>
      </c>
      <c r="I1879" s="69" t="s">
        <v>127</v>
      </c>
      <c r="J1879" s="69" t="s">
        <v>128</v>
      </c>
      <c r="K1879" s="70">
        <v>64</v>
      </c>
      <c r="L1879" s="70">
        <v>64</v>
      </c>
      <c r="M1879" s="71" t="str">
        <f>VLOOKUP(A1879,'Item Master'!$A:$D,4,0)</f>
        <v>RK</v>
      </c>
      <c r="N1879" s="71">
        <f>IFERROR((VLOOKUP(M1879,'UK Freight Rate'!$B$4:$C$8,2,0)*L1879),0)</f>
        <v>6.6352311799990913</v>
      </c>
    </row>
    <row r="1880" spans="1:14" x14ac:dyDescent="0.75">
      <c r="A1880" s="72" t="s">
        <v>228</v>
      </c>
      <c r="B1880" s="69" t="s">
        <v>36</v>
      </c>
      <c r="C1880" s="69" t="s">
        <v>7809</v>
      </c>
      <c r="D1880" s="69" t="s">
        <v>38</v>
      </c>
      <c r="E1880" s="69" t="s">
        <v>53</v>
      </c>
      <c r="F1880" s="69" t="s">
        <v>7808</v>
      </c>
      <c r="G1880" s="69" t="s">
        <v>7434</v>
      </c>
      <c r="H1880" s="69" t="s">
        <v>7433</v>
      </c>
      <c r="I1880" s="69" t="s">
        <v>127</v>
      </c>
      <c r="J1880" s="69" t="s">
        <v>128</v>
      </c>
      <c r="K1880" s="70">
        <v>8</v>
      </c>
      <c r="L1880" s="70">
        <v>8</v>
      </c>
      <c r="M1880" s="71" t="str">
        <f>VLOOKUP(A1880,'Item Master'!$A:$D,4,0)</f>
        <v>RK</v>
      </c>
      <c r="N1880" s="71">
        <f>IFERROR((VLOOKUP(M1880,'UK Freight Rate'!$B$4:$C$8,2,0)*L1880),0)</f>
        <v>0.82940389749988641</v>
      </c>
    </row>
    <row r="1881" spans="1:14" x14ac:dyDescent="0.75">
      <c r="A1881" s="72" t="s">
        <v>228</v>
      </c>
      <c r="B1881" s="69" t="s">
        <v>36</v>
      </c>
      <c r="C1881" s="69" t="s">
        <v>8071</v>
      </c>
      <c r="D1881" s="69" t="s">
        <v>38</v>
      </c>
      <c r="E1881" s="69" t="s">
        <v>53</v>
      </c>
      <c r="F1881" s="69" t="s">
        <v>8070</v>
      </c>
      <c r="G1881" s="69" t="s">
        <v>4463</v>
      </c>
      <c r="H1881" s="69" t="s">
        <v>4462</v>
      </c>
      <c r="I1881" s="69" t="s">
        <v>127</v>
      </c>
      <c r="J1881" s="69" t="s">
        <v>128</v>
      </c>
      <c r="K1881" s="70">
        <v>8</v>
      </c>
      <c r="L1881" s="70">
        <v>8</v>
      </c>
      <c r="M1881" s="71" t="str">
        <f>VLOOKUP(A1881,'Item Master'!$A:$D,4,0)</f>
        <v>RK</v>
      </c>
      <c r="N1881" s="71">
        <f>IFERROR((VLOOKUP(M1881,'UK Freight Rate'!$B$4:$C$8,2,0)*L1881),0)</f>
        <v>0.82940389749988641</v>
      </c>
    </row>
    <row r="1882" spans="1:14" x14ac:dyDescent="0.75">
      <c r="A1882" s="72" t="s">
        <v>228</v>
      </c>
      <c r="B1882" s="69" t="s">
        <v>36</v>
      </c>
      <c r="C1882" s="69" t="s">
        <v>7805</v>
      </c>
      <c r="D1882" s="69" t="s">
        <v>38</v>
      </c>
      <c r="E1882" s="69" t="s">
        <v>53</v>
      </c>
      <c r="F1882" s="69" t="s">
        <v>7804</v>
      </c>
      <c r="G1882" s="69" t="s">
        <v>7803</v>
      </c>
      <c r="H1882" s="69" t="s">
        <v>7802</v>
      </c>
      <c r="I1882" s="69" t="s">
        <v>127</v>
      </c>
      <c r="J1882" s="69" t="s">
        <v>128</v>
      </c>
      <c r="K1882" s="70">
        <v>8</v>
      </c>
      <c r="L1882" s="70">
        <v>8</v>
      </c>
      <c r="M1882" s="71" t="str">
        <f>VLOOKUP(A1882,'Item Master'!$A:$D,4,0)</f>
        <v>RK</v>
      </c>
      <c r="N1882" s="71">
        <f>IFERROR((VLOOKUP(M1882,'UK Freight Rate'!$B$4:$C$8,2,0)*L1882),0)</f>
        <v>0.82940389749988641</v>
      </c>
    </row>
    <row r="1883" spans="1:14" x14ac:dyDescent="0.75">
      <c r="A1883" s="72" t="s">
        <v>228</v>
      </c>
      <c r="B1883" s="69" t="s">
        <v>36</v>
      </c>
      <c r="C1883" s="69" t="s">
        <v>8009</v>
      </c>
      <c r="D1883" s="69" t="s">
        <v>38</v>
      </c>
      <c r="E1883" s="69" t="s">
        <v>53</v>
      </c>
      <c r="F1883" s="69" t="s">
        <v>8008</v>
      </c>
      <c r="G1883" s="69" t="s">
        <v>4475</v>
      </c>
      <c r="H1883" s="69" t="s">
        <v>4474</v>
      </c>
      <c r="I1883" s="69" t="s">
        <v>127</v>
      </c>
      <c r="J1883" s="69" t="s">
        <v>128</v>
      </c>
      <c r="K1883" s="70">
        <v>8</v>
      </c>
      <c r="L1883" s="70">
        <v>8</v>
      </c>
      <c r="M1883" s="71" t="str">
        <f>VLOOKUP(A1883,'Item Master'!$A:$D,4,0)</f>
        <v>RK</v>
      </c>
      <c r="N1883" s="71">
        <f>IFERROR((VLOOKUP(M1883,'UK Freight Rate'!$B$4:$C$8,2,0)*L1883),0)</f>
        <v>0.82940389749988641</v>
      </c>
    </row>
    <row r="1884" spans="1:14" x14ac:dyDescent="0.75">
      <c r="A1884" s="72" t="s">
        <v>228</v>
      </c>
      <c r="B1884" s="69" t="s">
        <v>36</v>
      </c>
      <c r="C1884" s="69" t="s">
        <v>7799</v>
      </c>
      <c r="D1884" s="69" t="s">
        <v>38</v>
      </c>
      <c r="E1884" s="69" t="s">
        <v>53</v>
      </c>
      <c r="F1884" s="69" t="s">
        <v>7798</v>
      </c>
      <c r="G1884" s="69" t="s">
        <v>4575</v>
      </c>
      <c r="H1884" s="69" t="s">
        <v>4574</v>
      </c>
      <c r="I1884" s="69" t="s">
        <v>127</v>
      </c>
      <c r="J1884" s="69" t="s">
        <v>128</v>
      </c>
      <c r="K1884" s="70">
        <v>8</v>
      </c>
      <c r="L1884" s="70">
        <v>8</v>
      </c>
      <c r="M1884" s="71" t="str">
        <f>VLOOKUP(A1884,'Item Master'!$A:$D,4,0)</f>
        <v>RK</v>
      </c>
      <c r="N1884" s="71">
        <f>IFERROR((VLOOKUP(M1884,'UK Freight Rate'!$B$4:$C$8,2,0)*L1884),0)</f>
        <v>0.82940389749988641</v>
      </c>
    </row>
    <row r="1885" spans="1:14" x14ac:dyDescent="0.75">
      <c r="A1885" s="72" t="s">
        <v>228</v>
      </c>
      <c r="B1885" s="69" t="s">
        <v>36</v>
      </c>
      <c r="C1885" s="69" t="s">
        <v>7797</v>
      </c>
      <c r="D1885" s="69" t="s">
        <v>38</v>
      </c>
      <c r="E1885" s="69" t="s">
        <v>53</v>
      </c>
      <c r="F1885" s="69" t="s">
        <v>7796</v>
      </c>
      <c r="G1885" s="69" t="s">
        <v>7322</v>
      </c>
      <c r="H1885" s="69" t="s">
        <v>7321</v>
      </c>
      <c r="I1885" s="69" t="s">
        <v>127</v>
      </c>
      <c r="J1885" s="69" t="s">
        <v>128</v>
      </c>
      <c r="K1885" s="70">
        <v>8</v>
      </c>
      <c r="L1885" s="70">
        <v>8</v>
      </c>
      <c r="M1885" s="71" t="str">
        <f>VLOOKUP(A1885,'Item Master'!$A:$D,4,0)</f>
        <v>RK</v>
      </c>
      <c r="N1885" s="71">
        <f>IFERROR((VLOOKUP(M1885,'UK Freight Rate'!$B$4:$C$8,2,0)*L1885),0)</f>
        <v>0.82940389749988641</v>
      </c>
    </row>
    <row r="1886" spans="1:14" x14ac:dyDescent="0.75">
      <c r="A1886" s="72" t="s">
        <v>228</v>
      </c>
      <c r="B1886" s="69" t="s">
        <v>36</v>
      </c>
      <c r="C1886" s="69" t="s">
        <v>7795</v>
      </c>
      <c r="D1886" s="69" t="s">
        <v>38</v>
      </c>
      <c r="E1886" s="69" t="s">
        <v>53</v>
      </c>
      <c r="F1886" s="69" t="s">
        <v>7794</v>
      </c>
      <c r="G1886" s="69" t="s">
        <v>193</v>
      </c>
      <c r="H1886" s="69" t="s">
        <v>194</v>
      </c>
      <c r="I1886" s="69" t="s">
        <v>127</v>
      </c>
      <c r="J1886" s="69" t="s">
        <v>128</v>
      </c>
      <c r="K1886" s="70">
        <v>32</v>
      </c>
      <c r="L1886" s="70">
        <v>32</v>
      </c>
      <c r="M1886" s="71" t="str">
        <f>VLOOKUP(A1886,'Item Master'!$A:$D,4,0)</f>
        <v>RK</v>
      </c>
      <c r="N1886" s="71">
        <f>IFERROR((VLOOKUP(M1886,'UK Freight Rate'!$B$4:$C$8,2,0)*L1886),0)</f>
        <v>3.3176155899995456</v>
      </c>
    </row>
    <row r="1887" spans="1:14" x14ac:dyDescent="0.75">
      <c r="A1887" s="72" t="s">
        <v>228</v>
      </c>
      <c r="B1887" s="69" t="s">
        <v>36</v>
      </c>
      <c r="C1887" s="69" t="s">
        <v>7793</v>
      </c>
      <c r="D1887" s="69" t="s">
        <v>38</v>
      </c>
      <c r="E1887" s="69" t="s">
        <v>53</v>
      </c>
      <c r="F1887" s="69" t="s">
        <v>7792</v>
      </c>
      <c r="G1887" s="69" t="s">
        <v>7094</v>
      </c>
      <c r="H1887" s="69" t="s">
        <v>7093</v>
      </c>
      <c r="I1887" s="69" t="s">
        <v>127</v>
      </c>
      <c r="J1887" s="69" t="s">
        <v>128</v>
      </c>
      <c r="K1887" s="70">
        <v>16</v>
      </c>
      <c r="L1887" s="70">
        <v>16</v>
      </c>
      <c r="M1887" s="71" t="str">
        <f>VLOOKUP(A1887,'Item Master'!$A:$D,4,0)</f>
        <v>RK</v>
      </c>
      <c r="N1887" s="71">
        <f>IFERROR((VLOOKUP(M1887,'UK Freight Rate'!$B$4:$C$8,2,0)*L1887),0)</f>
        <v>1.6588077949997728</v>
      </c>
    </row>
    <row r="1888" spans="1:14" x14ac:dyDescent="0.75">
      <c r="A1888" s="72" t="s">
        <v>228</v>
      </c>
      <c r="B1888" s="69" t="s">
        <v>36</v>
      </c>
      <c r="C1888" s="69" t="s">
        <v>7791</v>
      </c>
      <c r="D1888" s="69" t="s">
        <v>38</v>
      </c>
      <c r="E1888" s="69" t="s">
        <v>53</v>
      </c>
      <c r="F1888" s="69" t="s">
        <v>7790</v>
      </c>
      <c r="G1888" s="69" t="s">
        <v>208</v>
      </c>
      <c r="H1888" s="69" t="s">
        <v>209</v>
      </c>
      <c r="I1888" s="69" t="s">
        <v>127</v>
      </c>
      <c r="J1888" s="69" t="s">
        <v>128</v>
      </c>
      <c r="K1888" s="70">
        <v>2352</v>
      </c>
      <c r="L1888" s="70">
        <v>2352</v>
      </c>
      <c r="M1888" s="71" t="str">
        <f>VLOOKUP(A1888,'Item Master'!$A:$D,4,0)</f>
        <v>RK</v>
      </c>
      <c r="N1888" s="71">
        <f>IFERROR((VLOOKUP(M1888,'UK Freight Rate'!$B$4:$C$8,2,0)*L1888),0)</f>
        <v>243.8447458649666</v>
      </c>
    </row>
    <row r="1889" spans="1:14" x14ac:dyDescent="0.75">
      <c r="A1889" s="72" t="s">
        <v>228</v>
      </c>
      <c r="B1889" s="69" t="s">
        <v>36</v>
      </c>
      <c r="C1889" s="69" t="s">
        <v>7789</v>
      </c>
      <c r="D1889" s="69" t="s">
        <v>38</v>
      </c>
      <c r="E1889" s="69" t="s">
        <v>53</v>
      </c>
      <c r="F1889" s="69" t="s">
        <v>7788</v>
      </c>
      <c r="G1889" s="69" t="s">
        <v>139</v>
      </c>
      <c r="H1889" s="69" t="s">
        <v>140</v>
      </c>
      <c r="I1889" s="69" t="s">
        <v>127</v>
      </c>
      <c r="J1889" s="69" t="s">
        <v>128</v>
      </c>
      <c r="K1889" s="70">
        <v>32</v>
      </c>
      <c r="L1889" s="70">
        <v>32</v>
      </c>
      <c r="M1889" s="71" t="str">
        <f>VLOOKUP(A1889,'Item Master'!$A:$D,4,0)</f>
        <v>RK</v>
      </c>
      <c r="N1889" s="71">
        <f>IFERROR((VLOOKUP(M1889,'UK Freight Rate'!$B$4:$C$8,2,0)*L1889),0)</f>
        <v>3.3176155899995456</v>
      </c>
    </row>
    <row r="1890" spans="1:14" x14ac:dyDescent="0.75">
      <c r="A1890" s="72" t="s">
        <v>228</v>
      </c>
      <c r="B1890" s="69" t="s">
        <v>36</v>
      </c>
      <c r="C1890" s="69" t="s">
        <v>7787</v>
      </c>
      <c r="D1890" s="69" t="s">
        <v>38</v>
      </c>
      <c r="E1890" s="69" t="s">
        <v>53</v>
      </c>
      <c r="F1890" s="69" t="s">
        <v>7786</v>
      </c>
      <c r="G1890" s="69" t="s">
        <v>159</v>
      </c>
      <c r="H1890" s="69" t="s">
        <v>160</v>
      </c>
      <c r="I1890" s="69" t="s">
        <v>127</v>
      </c>
      <c r="J1890" s="69" t="s">
        <v>128</v>
      </c>
      <c r="K1890" s="70">
        <v>40</v>
      </c>
      <c r="L1890" s="70">
        <v>40</v>
      </c>
      <c r="M1890" s="71" t="str">
        <f>VLOOKUP(A1890,'Item Master'!$A:$D,4,0)</f>
        <v>RK</v>
      </c>
      <c r="N1890" s="71">
        <f>IFERROR((VLOOKUP(M1890,'UK Freight Rate'!$B$4:$C$8,2,0)*L1890),0)</f>
        <v>4.1470194874994322</v>
      </c>
    </row>
    <row r="1891" spans="1:14" x14ac:dyDescent="0.75">
      <c r="A1891" s="72" t="s">
        <v>228</v>
      </c>
      <c r="B1891" s="69" t="s">
        <v>36</v>
      </c>
      <c r="C1891" s="69" t="s">
        <v>7785</v>
      </c>
      <c r="D1891" s="69" t="s">
        <v>38</v>
      </c>
      <c r="E1891" s="69" t="s">
        <v>53</v>
      </c>
      <c r="F1891" s="69" t="s">
        <v>7784</v>
      </c>
      <c r="G1891" s="69" t="s">
        <v>4425</v>
      </c>
      <c r="H1891" s="69" t="s">
        <v>4424</v>
      </c>
      <c r="I1891" s="69" t="s">
        <v>127</v>
      </c>
      <c r="J1891" s="69" t="s">
        <v>128</v>
      </c>
      <c r="K1891" s="70">
        <v>8</v>
      </c>
      <c r="L1891" s="70">
        <v>8</v>
      </c>
      <c r="M1891" s="71" t="str">
        <f>VLOOKUP(A1891,'Item Master'!$A:$D,4,0)</f>
        <v>RK</v>
      </c>
      <c r="N1891" s="71">
        <f>IFERROR((VLOOKUP(M1891,'UK Freight Rate'!$B$4:$C$8,2,0)*L1891),0)</f>
        <v>0.82940389749988641</v>
      </c>
    </row>
    <row r="1892" spans="1:14" x14ac:dyDescent="0.75">
      <c r="A1892" s="72" t="s">
        <v>228</v>
      </c>
      <c r="B1892" s="69" t="s">
        <v>36</v>
      </c>
      <c r="C1892" s="69" t="s">
        <v>7783</v>
      </c>
      <c r="D1892" s="69" t="s">
        <v>38</v>
      </c>
      <c r="E1892" s="69" t="s">
        <v>53</v>
      </c>
      <c r="F1892" s="69" t="s">
        <v>7782</v>
      </c>
      <c r="G1892" s="69" t="s">
        <v>169</v>
      </c>
      <c r="H1892" s="69" t="s">
        <v>170</v>
      </c>
      <c r="I1892" s="69" t="s">
        <v>127</v>
      </c>
      <c r="J1892" s="69" t="s">
        <v>128</v>
      </c>
      <c r="K1892" s="70">
        <v>56</v>
      </c>
      <c r="L1892" s="70">
        <v>56</v>
      </c>
      <c r="M1892" s="71" t="str">
        <f>VLOOKUP(A1892,'Item Master'!$A:$D,4,0)</f>
        <v>RK</v>
      </c>
      <c r="N1892" s="71">
        <f>IFERROR((VLOOKUP(M1892,'UK Freight Rate'!$B$4:$C$8,2,0)*L1892),0)</f>
        <v>5.8058272824992052</v>
      </c>
    </row>
    <row r="1893" spans="1:14" x14ac:dyDescent="0.75">
      <c r="A1893" s="72" t="s">
        <v>228</v>
      </c>
      <c r="B1893" s="69" t="s">
        <v>36</v>
      </c>
      <c r="C1893" s="69" t="s">
        <v>8007</v>
      </c>
      <c r="D1893" s="69" t="s">
        <v>38</v>
      </c>
      <c r="E1893" s="69" t="s">
        <v>53</v>
      </c>
      <c r="F1893" s="69" t="s">
        <v>8006</v>
      </c>
      <c r="G1893" s="69" t="s">
        <v>220</v>
      </c>
      <c r="H1893" s="69" t="s">
        <v>221</v>
      </c>
      <c r="I1893" s="69" t="s">
        <v>127</v>
      </c>
      <c r="J1893" s="69" t="s">
        <v>128</v>
      </c>
      <c r="K1893" s="70">
        <v>16</v>
      </c>
      <c r="L1893" s="70">
        <v>16</v>
      </c>
      <c r="M1893" s="71" t="str">
        <f>VLOOKUP(A1893,'Item Master'!$A:$D,4,0)</f>
        <v>RK</v>
      </c>
      <c r="N1893" s="71">
        <f>IFERROR((VLOOKUP(M1893,'UK Freight Rate'!$B$4:$C$8,2,0)*L1893),0)</f>
        <v>1.6588077949997728</v>
      </c>
    </row>
    <row r="1894" spans="1:14" x14ac:dyDescent="0.75">
      <c r="A1894" s="72" t="s">
        <v>228</v>
      </c>
      <c r="B1894" s="69" t="s">
        <v>36</v>
      </c>
      <c r="C1894" s="69" t="s">
        <v>7781</v>
      </c>
      <c r="D1894" s="69" t="s">
        <v>38</v>
      </c>
      <c r="E1894" s="69" t="s">
        <v>53</v>
      </c>
      <c r="F1894" s="69" t="s">
        <v>7780</v>
      </c>
      <c r="G1894" s="69" t="s">
        <v>126</v>
      </c>
      <c r="H1894" s="69" t="s">
        <v>4640</v>
      </c>
      <c r="I1894" s="69" t="s">
        <v>127</v>
      </c>
      <c r="J1894" s="69" t="s">
        <v>128</v>
      </c>
      <c r="K1894" s="70">
        <v>16</v>
      </c>
      <c r="L1894" s="70">
        <v>16</v>
      </c>
      <c r="M1894" s="71" t="str">
        <f>VLOOKUP(A1894,'Item Master'!$A:$D,4,0)</f>
        <v>RK</v>
      </c>
      <c r="N1894" s="71">
        <f>IFERROR((VLOOKUP(M1894,'UK Freight Rate'!$B$4:$C$8,2,0)*L1894),0)</f>
        <v>1.6588077949997728</v>
      </c>
    </row>
    <row r="1895" spans="1:14" x14ac:dyDescent="0.75">
      <c r="A1895" s="72" t="s">
        <v>228</v>
      </c>
      <c r="B1895" s="69" t="s">
        <v>36</v>
      </c>
      <c r="C1895" s="69" t="s">
        <v>7779</v>
      </c>
      <c r="D1895" s="69" t="s">
        <v>38</v>
      </c>
      <c r="E1895" s="69" t="s">
        <v>53</v>
      </c>
      <c r="F1895" s="69" t="s">
        <v>7778</v>
      </c>
      <c r="G1895" s="69" t="s">
        <v>137</v>
      </c>
      <c r="H1895" s="69" t="s">
        <v>138</v>
      </c>
      <c r="I1895" s="69" t="s">
        <v>127</v>
      </c>
      <c r="J1895" s="69" t="s">
        <v>128</v>
      </c>
      <c r="K1895" s="70">
        <v>96</v>
      </c>
      <c r="L1895" s="70">
        <v>96</v>
      </c>
      <c r="M1895" s="71" t="str">
        <f>VLOOKUP(A1895,'Item Master'!$A:$D,4,0)</f>
        <v>RK</v>
      </c>
      <c r="N1895" s="71">
        <f>IFERROR((VLOOKUP(M1895,'UK Freight Rate'!$B$4:$C$8,2,0)*L1895),0)</f>
        <v>9.9528467699986365</v>
      </c>
    </row>
    <row r="1896" spans="1:14" x14ac:dyDescent="0.75">
      <c r="A1896" s="72" t="s">
        <v>228</v>
      </c>
      <c r="B1896" s="69" t="s">
        <v>36</v>
      </c>
      <c r="C1896" s="69" t="s">
        <v>8069</v>
      </c>
      <c r="D1896" s="69" t="s">
        <v>38</v>
      </c>
      <c r="E1896" s="69" t="s">
        <v>53</v>
      </c>
      <c r="F1896" s="69" t="s">
        <v>8068</v>
      </c>
      <c r="G1896" s="69" t="s">
        <v>4764</v>
      </c>
      <c r="H1896" s="69" t="s">
        <v>4763</v>
      </c>
      <c r="I1896" s="69" t="s">
        <v>127</v>
      </c>
      <c r="J1896" s="69" t="s">
        <v>128</v>
      </c>
      <c r="K1896" s="70">
        <v>48</v>
      </c>
      <c r="L1896" s="70">
        <v>48</v>
      </c>
      <c r="M1896" s="71" t="str">
        <f>VLOOKUP(A1896,'Item Master'!$A:$D,4,0)</f>
        <v>RK</v>
      </c>
      <c r="N1896" s="71">
        <f>IFERROR((VLOOKUP(M1896,'UK Freight Rate'!$B$4:$C$8,2,0)*L1896),0)</f>
        <v>4.9764233849993182</v>
      </c>
    </row>
    <row r="1897" spans="1:14" x14ac:dyDescent="0.75">
      <c r="A1897" s="72" t="s">
        <v>228</v>
      </c>
      <c r="B1897" s="69" t="s">
        <v>36</v>
      </c>
      <c r="C1897" s="69" t="s">
        <v>7777</v>
      </c>
      <c r="D1897" s="69" t="s">
        <v>38</v>
      </c>
      <c r="E1897" s="69" t="s">
        <v>53</v>
      </c>
      <c r="F1897" s="69" t="s">
        <v>7776</v>
      </c>
      <c r="G1897" s="69" t="s">
        <v>6992</v>
      </c>
      <c r="H1897" s="69" t="s">
        <v>6991</v>
      </c>
      <c r="I1897" s="69" t="s">
        <v>127</v>
      </c>
      <c r="J1897" s="69" t="s">
        <v>128</v>
      </c>
      <c r="K1897" s="70">
        <v>8</v>
      </c>
      <c r="L1897" s="70">
        <v>8</v>
      </c>
      <c r="M1897" s="71" t="str">
        <f>VLOOKUP(A1897,'Item Master'!$A:$D,4,0)</f>
        <v>RK</v>
      </c>
      <c r="N1897" s="71">
        <f>IFERROR((VLOOKUP(M1897,'UK Freight Rate'!$B$4:$C$8,2,0)*L1897),0)</f>
        <v>0.82940389749988641</v>
      </c>
    </row>
    <row r="1898" spans="1:14" x14ac:dyDescent="0.75">
      <c r="A1898" s="72" t="s">
        <v>228</v>
      </c>
      <c r="B1898" s="69" t="s">
        <v>36</v>
      </c>
      <c r="C1898" s="69" t="s">
        <v>7775</v>
      </c>
      <c r="D1898" s="69" t="s">
        <v>38</v>
      </c>
      <c r="E1898" s="69" t="s">
        <v>53</v>
      </c>
      <c r="F1898" s="69" t="s">
        <v>7774</v>
      </c>
      <c r="G1898" s="69" t="s">
        <v>165</v>
      </c>
      <c r="H1898" s="69" t="s">
        <v>166</v>
      </c>
      <c r="I1898" s="69" t="s">
        <v>127</v>
      </c>
      <c r="J1898" s="69" t="s">
        <v>128</v>
      </c>
      <c r="K1898" s="70">
        <v>24</v>
      </c>
      <c r="L1898" s="70">
        <v>24</v>
      </c>
      <c r="M1898" s="71" t="str">
        <f>VLOOKUP(A1898,'Item Master'!$A:$D,4,0)</f>
        <v>RK</v>
      </c>
      <c r="N1898" s="71">
        <f>IFERROR((VLOOKUP(M1898,'UK Freight Rate'!$B$4:$C$8,2,0)*L1898),0)</f>
        <v>2.4882116924996591</v>
      </c>
    </row>
    <row r="1899" spans="1:14" x14ac:dyDescent="0.75">
      <c r="A1899" s="72" t="s">
        <v>228</v>
      </c>
      <c r="B1899" s="69" t="s">
        <v>36</v>
      </c>
      <c r="C1899" s="69" t="s">
        <v>7773</v>
      </c>
      <c r="D1899" s="69" t="s">
        <v>38</v>
      </c>
      <c r="E1899" s="69" t="s">
        <v>53</v>
      </c>
      <c r="F1899" s="69" t="s">
        <v>7772</v>
      </c>
      <c r="G1899" s="69" t="s">
        <v>7771</v>
      </c>
      <c r="H1899" s="69" t="s">
        <v>7770</v>
      </c>
      <c r="I1899" s="69" t="s">
        <v>127</v>
      </c>
      <c r="J1899" s="69" t="s">
        <v>128</v>
      </c>
      <c r="K1899" s="70">
        <v>16</v>
      </c>
      <c r="L1899" s="70">
        <v>16</v>
      </c>
      <c r="M1899" s="71" t="str">
        <f>VLOOKUP(A1899,'Item Master'!$A:$D,4,0)</f>
        <v>RK</v>
      </c>
      <c r="N1899" s="71">
        <f>IFERROR((VLOOKUP(M1899,'UK Freight Rate'!$B$4:$C$8,2,0)*L1899),0)</f>
        <v>1.6588077949997728</v>
      </c>
    </row>
    <row r="1900" spans="1:14" x14ac:dyDescent="0.75">
      <c r="A1900" s="72" t="s">
        <v>228</v>
      </c>
      <c r="B1900" s="69" t="s">
        <v>36</v>
      </c>
      <c r="C1900" s="69" t="s">
        <v>7769</v>
      </c>
      <c r="D1900" s="69" t="s">
        <v>38</v>
      </c>
      <c r="E1900" s="69" t="s">
        <v>53</v>
      </c>
      <c r="F1900" s="69" t="s">
        <v>7768</v>
      </c>
      <c r="G1900" s="69" t="s">
        <v>7242</v>
      </c>
      <c r="H1900" s="69" t="s">
        <v>7241</v>
      </c>
      <c r="I1900" s="69" t="s">
        <v>127</v>
      </c>
      <c r="J1900" s="69" t="s">
        <v>128</v>
      </c>
      <c r="K1900" s="70">
        <v>16</v>
      </c>
      <c r="L1900" s="70">
        <v>16</v>
      </c>
      <c r="M1900" s="71" t="str">
        <f>VLOOKUP(A1900,'Item Master'!$A:$D,4,0)</f>
        <v>RK</v>
      </c>
      <c r="N1900" s="71">
        <f>IFERROR((VLOOKUP(M1900,'UK Freight Rate'!$B$4:$C$8,2,0)*L1900),0)</f>
        <v>1.6588077949997728</v>
      </c>
    </row>
    <row r="1901" spans="1:14" x14ac:dyDescent="0.75">
      <c r="A1901" s="72" t="s">
        <v>228</v>
      </c>
      <c r="B1901" s="69" t="s">
        <v>36</v>
      </c>
      <c r="C1901" s="69" t="s">
        <v>7767</v>
      </c>
      <c r="D1901" s="69" t="s">
        <v>38</v>
      </c>
      <c r="E1901" s="69" t="s">
        <v>53</v>
      </c>
      <c r="F1901" s="69" t="s">
        <v>7766</v>
      </c>
      <c r="G1901" s="69" t="s">
        <v>7765</v>
      </c>
      <c r="H1901" s="69" t="s">
        <v>7764</v>
      </c>
      <c r="I1901" s="69" t="s">
        <v>127</v>
      </c>
      <c r="J1901" s="69" t="s">
        <v>128</v>
      </c>
      <c r="K1901" s="70">
        <v>8</v>
      </c>
      <c r="L1901" s="70">
        <v>8</v>
      </c>
      <c r="M1901" s="71" t="str">
        <f>VLOOKUP(A1901,'Item Master'!$A:$D,4,0)</f>
        <v>RK</v>
      </c>
      <c r="N1901" s="71">
        <f>IFERROR((VLOOKUP(M1901,'UK Freight Rate'!$B$4:$C$8,2,0)*L1901),0)</f>
        <v>0.82940389749988641</v>
      </c>
    </row>
    <row r="1902" spans="1:14" x14ac:dyDescent="0.75">
      <c r="A1902" s="72" t="s">
        <v>228</v>
      </c>
      <c r="B1902" s="69" t="s">
        <v>36</v>
      </c>
      <c r="C1902" s="69" t="s">
        <v>7763</v>
      </c>
      <c r="D1902" s="69" t="s">
        <v>38</v>
      </c>
      <c r="E1902" s="69" t="s">
        <v>53</v>
      </c>
      <c r="F1902" s="69" t="s">
        <v>7762</v>
      </c>
      <c r="G1902" s="69" t="s">
        <v>129</v>
      </c>
      <c r="H1902" s="69" t="s">
        <v>130</v>
      </c>
      <c r="I1902" s="69" t="s">
        <v>127</v>
      </c>
      <c r="J1902" s="69" t="s">
        <v>128</v>
      </c>
      <c r="K1902" s="70">
        <v>144</v>
      </c>
      <c r="L1902" s="70">
        <v>144</v>
      </c>
      <c r="M1902" s="71" t="str">
        <f>VLOOKUP(A1902,'Item Master'!$A:$D,4,0)</f>
        <v>RK</v>
      </c>
      <c r="N1902" s="71">
        <f>IFERROR((VLOOKUP(M1902,'UK Freight Rate'!$B$4:$C$8,2,0)*L1902),0)</f>
        <v>14.929270154997955</v>
      </c>
    </row>
    <row r="1903" spans="1:14" x14ac:dyDescent="0.75">
      <c r="A1903" s="72" t="s">
        <v>228</v>
      </c>
      <c r="B1903" s="69" t="s">
        <v>36</v>
      </c>
      <c r="C1903" s="69" t="s">
        <v>7761</v>
      </c>
      <c r="D1903" s="69" t="s">
        <v>38</v>
      </c>
      <c r="E1903" s="69" t="s">
        <v>53</v>
      </c>
      <c r="F1903" s="69" t="s">
        <v>7760</v>
      </c>
      <c r="G1903" s="69" t="s">
        <v>4459</v>
      </c>
      <c r="H1903" s="69" t="s">
        <v>4458</v>
      </c>
      <c r="I1903" s="69" t="s">
        <v>127</v>
      </c>
      <c r="J1903" s="69" t="s">
        <v>128</v>
      </c>
      <c r="K1903" s="70">
        <v>40</v>
      </c>
      <c r="L1903" s="70">
        <v>40</v>
      </c>
      <c r="M1903" s="71" t="str">
        <f>VLOOKUP(A1903,'Item Master'!$A:$D,4,0)</f>
        <v>RK</v>
      </c>
      <c r="N1903" s="71">
        <f>IFERROR((VLOOKUP(M1903,'UK Freight Rate'!$B$4:$C$8,2,0)*L1903),0)</f>
        <v>4.1470194874994322</v>
      </c>
    </row>
    <row r="1904" spans="1:14" x14ac:dyDescent="0.75">
      <c r="A1904" s="72" t="s">
        <v>228</v>
      </c>
      <c r="B1904" s="69" t="s">
        <v>36</v>
      </c>
      <c r="C1904" s="69" t="s">
        <v>7759</v>
      </c>
      <c r="D1904" s="69" t="s">
        <v>38</v>
      </c>
      <c r="E1904" s="69" t="s">
        <v>53</v>
      </c>
      <c r="F1904" s="69" t="s">
        <v>7758</v>
      </c>
      <c r="G1904" s="69" t="s">
        <v>171</v>
      </c>
      <c r="H1904" s="69" t="s">
        <v>172</v>
      </c>
      <c r="I1904" s="69" t="s">
        <v>127</v>
      </c>
      <c r="J1904" s="69" t="s">
        <v>128</v>
      </c>
      <c r="K1904" s="70">
        <v>32</v>
      </c>
      <c r="L1904" s="70">
        <v>32</v>
      </c>
      <c r="M1904" s="71" t="str">
        <f>VLOOKUP(A1904,'Item Master'!$A:$D,4,0)</f>
        <v>RK</v>
      </c>
      <c r="N1904" s="71">
        <f>IFERROR((VLOOKUP(M1904,'UK Freight Rate'!$B$4:$C$8,2,0)*L1904),0)</f>
        <v>3.3176155899995456</v>
      </c>
    </row>
    <row r="1905" spans="1:14" x14ac:dyDescent="0.75">
      <c r="A1905" s="72" t="s">
        <v>228</v>
      </c>
      <c r="B1905" s="69" t="s">
        <v>36</v>
      </c>
      <c r="C1905" s="69" t="s">
        <v>7757</v>
      </c>
      <c r="D1905" s="69" t="s">
        <v>38</v>
      </c>
      <c r="E1905" s="69" t="s">
        <v>53</v>
      </c>
      <c r="F1905" s="69" t="s">
        <v>7756</v>
      </c>
      <c r="G1905" s="69" t="s">
        <v>4635</v>
      </c>
      <c r="H1905" s="69" t="s">
        <v>4634</v>
      </c>
      <c r="I1905" s="69" t="s">
        <v>127</v>
      </c>
      <c r="J1905" s="69" t="s">
        <v>128</v>
      </c>
      <c r="K1905" s="70">
        <v>48</v>
      </c>
      <c r="L1905" s="70">
        <v>48</v>
      </c>
      <c r="M1905" s="71" t="str">
        <f>VLOOKUP(A1905,'Item Master'!$A:$D,4,0)</f>
        <v>RK</v>
      </c>
      <c r="N1905" s="71">
        <f>IFERROR((VLOOKUP(M1905,'UK Freight Rate'!$B$4:$C$8,2,0)*L1905),0)</f>
        <v>4.9764233849993182</v>
      </c>
    </row>
    <row r="1906" spans="1:14" x14ac:dyDescent="0.75">
      <c r="A1906" s="72" t="s">
        <v>228</v>
      </c>
      <c r="B1906" s="69" t="s">
        <v>36</v>
      </c>
      <c r="C1906" s="69" t="s">
        <v>8067</v>
      </c>
      <c r="D1906" s="69" t="s">
        <v>38</v>
      </c>
      <c r="E1906" s="69" t="s">
        <v>53</v>
      </c>
      <c r="F1906" s="69" t="s">
        <v>8066</v>
      </c>
      <c r="G1906" s="69" t="s">
        <v>7318</v>
      </c>
      <c r="H1906" s="69" t="s">
        <v>7317</v>
      </c>
      <c r="I1906" s="69" t="s">
        <v>127</v>
      </c>
      <c r="J1906" s="69" t="s">
        <v>128</v>
      </c>
      <c r="K1906" s="70">
        <v>32</v>
      </c>
      <c r="L1906" s="70">
        <v>32</v>
      </c>
      <c r="M1906" s="71" t="str">
        <f>VLOOKUP(A1906,'Item Master'!$A:$D,4,0)</f>
        <v>RK</v>
      </c>
      <c r="N1906" s="71">
        <f>IFERROR((VLOOKUP(M1906,'UK Freight Rate'!$B$4:$C$8,2,0)*L1906),0)</f>
        <v>3.3176155899995456</v>
      </c>
    </row>
    <row r="1907" spans="1:14" x14ac:dyDescent="0.75">
      <c r="A1907" s="72" t="s">
        <v>228</v>
      </c>
      <c r="B1907" s="69" t="s">
        <v>36</v>
      </c>
      <c r="C1907" s="69" t="s">
        <v>7755</v>
      </c>
      <c r="D1907" s="69" t="s">
        <v>38</v>
      </c>
      <c r="E1907" s="69" t="s">
        <v>53</v>
      </c>
      <c r="F1907" s="69" t="s">
        <v>7754</v>
      </c>
      <c r="G1907" s="69" t="s">
        <v>216</v>
      </c>
      <c r="H1907" s="69" t="s">
        <v>217</v>
      </c>
      <c r="I1907" s="69" t="s">
        <v>127</v>
      </c>
      <c r="J1907" s="69" t="s">
        <v>128</v>
      </c>
      <c r="K1907" s="70">
        <v>16</v>
      </c>
      <c r="L1907" s="70">
        <v>16</v>
      </c>
      <c r="M1907" s="71" t="str">
        <f>VLOOKUP(A1907,'Item Master'!$A:$D,4,0)</f>
        <v>RK</v>
      </c>
      <c r="N1907" s="71">
        <f>IFERROR((VLOOKUP(M1907,'UK Freight Rate'!$B$4:$C$8,2,0)*L1907),0)</f>
        <v>1.6588077949997728</v>
      </c>
    </row>
    <row r="1908" spans="1:14" x14ac:dyDescent="0.75">
      <c r="A1908" s="72" t="s">
        <v>228</v>
      </c>
      <c r="B1908" s="69" t="s">
        <v>36</v>
      </c>
      <c r="C1908" s="69" t="s">
        <v>7753</v>
      </c>
      <c r="D1908" s="69" t="s">
        <v>38</v>
      </c>
      <c r="E1908" s="69" t="s">
        <v>53</v>
      </c>
      <c r="F1908" s="69" t="s">
        <v>7752</v>
      </c>
      <c r="G1908" s="69" t="s">
        <v>4467</v>
      </c>
      <c r="H1908" s="69" t="s">
        <v>4466</v>
      </c>
      <c r="I1908" s="69" t="s">
        <v>127</v>
      </c>
      <c r="J1908" s="69" t="s">
        <v>128</v>
      </c>
      <c r="K1908" s="70">
        <v>24</v>
      </c>
      <c r="L1908" s="70">
        <v>24</v>
      </c>
      <c r="M1908" s="71" t="str">
        <f>VLOOKUP(A1908,'Item Master'!$A:$D,4,0)</f>
        <v>RK</v>
      </c>
      <c r="N1908" s="71">
        <f>IFERROR((VLOOKUP(M1908,'UK Freight Rate'!$B$4:$C$8,2,0)*L1908),0)</f>
        <v>2.4882116924996591</v>
      </c>
    </row>
    <row r="1909" spans="1:14" x14ac:dyDescent="0.75">
      <c r="A1909" s="72" t="s">
        <v>228</v>
      </c>
      <c r="B1909" s="69" t="s">
        <v>36</v>
      </c>
      <c r="C1909" s="69" t="s">
        <v>7751</v>
      </c>
      <c r="D1909" s="69" t="s">
        <v>38</v>
      </c>
      <c r="E1909" s="69" t="s">
        <v>53</v>
      </c>
      <c r="F1909" s="69" t="s">
        <v>7750</v>
      </c>
      <c r="G1909" s="69" t="s">
        <v>6930</v>
      </c>
      <c r="H1909" s="69" t="s">
        <v>6929</v>
      </c>
      <c r="I1909" s="69" t="s">
        <v>127</v>
      </c>
      <c r="J1909" s="69" t="s">
        <v>128</v>
      </c>
      <c r="K1909" s="70">
        <v>40</v>
      </c>
      <c r="L1909" s="70">
        <v>40</v>
      </c>
      <c r="M1909" s="71" t="str">
        <f>VLOOKUP(A1909,'Item Master'!$A:$D,4,0)</f>
        <v>RK</v>
      </c>
      <c r="N1909" s="71">
        <f>IFERROR((VLOOKUP(M1909,'UK Freight Rate'!$B$4:$C$8,2,0)*L1909),0)</f>
        <v>4.1470194874994322</v>
      </c>
    </row>
    <row r="1910" spans="1:14" x14ac:dyDescent="0.75">
      <c r="A1910" s="72" t="s">
        <v>228</v>
      </c>
      <c r="B1910" s="69" t="s">
        <v>36</v>
      </c>
      <c r="C1910" s="69" t="s">
        <v>8005</v>
      </c>
      <c r="D1910" s="69" t="s">
        <v>38</v>
      </c>
      <c r="E1910" s="69" t="s">
        <v>53</v>
      </c>
      <c r="F1910" s="69" t="s">
        <v>8004</v>
      </c>
      <c r="G1910" s="69" t="s">
        <v>7304</v>
      </c>
      <c r="H1910" s="69" t="s">
        <v>7303</v>
      </c>
      <c r="I1910" s="69" t="s">
        <v>127</v>
      </c>
      <c r="J1910" s="69" t="s">
        <v>128</v>
      </c>
      <c r="K1910" s="70">
        <v>16</v>
      </c>
      <c r="L1910" s="70">
        <v>16</v>
      </c>
      <c r="M1910" s="71" t="str">
        <f>VLOOKUP(A1910,'Item Master'!$A:$D,4,0)</f>
        <v>RK</v>
      </c>
      <c r="N1910" s="71">
        <f>IFERROR((VLOOKUP(M1910,'UK Freight Rate'!$B$4:$C$8,2,0)*L1910),0)</f>
        <v>1.6588077949997728</v>
      </c>
    </row>
    <row r="1911" spans="1:14" x14ac:dyDescent="0.75">
      <c r="A1911" s="72" t="s">
        <v>228</v>
      </c>
      <c r="B1911" s="69" t="s">
        <v>36</v>
      </c>
      <c r="C1911" s="69" t="s">
        <v>8003</v>
      </c>
      <c r="D1911" s="69" t="s">
        <v>38</v>
      </c>
      <c r="E1911" s="69" t="s">
        <v>53</v>
      </c>
      <c r="F1911" s="69" t="s">
        <v>8002</v>
      </c>
      <c r="G1911" s="69" t="s">
        <v>133</v>
      </c>
      <c r="H1911" s="69" t="s">
        <v>134</v>
      </c>
      <c r="I1911" s="69" t="s">
        <v>127</v>
      </c>
      <c r="J1911" s="69" t="s">
        <v>128</v>
      </c>
      <c r="K1911" s="70">
        <v>24</v>
      </c>
      <c r="L1911" s="70">
        <v>24</v>
      </c>
      <c r="M1911" s="71" t="str">
        <f>VLOOKUP(A1911,'Item Master'!$A:$D,4,0)</f>
        <v>RK</v>
      </c>
      <c r="N1911" s="71">
        <f>IFERROR((VLOOKUP(M1911,'UK Freight Rate'!$B$4:$C$8,2,0)*L1911),0)</f>
        <v>2.4882116924996591</v>
      </c>
    </row>
    <row r="1912" spans="1:14" x14ac:dyDescent="0.75">
      <c r="A1912" s="72" t="s">
        <v>228</v>
      </c>
      <c r="B1912" s="69" t="s">
        <v>36</v>
      </c>
      <c r="C1912" s="69" t="s">
        <v>7745</v>
      </c>
      <c r="D1912" s="69" t="s">
        <v>38</v>
      </c>
      <c r="E1912" s="69" t="s">
        <v>53</v>
      </c>
      <c r="F1912" s="69" t="s">
        <v>7744</v>
      </c>
      <c r="G1912" s="69" t="s">
        <v>207</v>
      </c>
      <c r="H1912" s="69" t="s">
        <v>4706</v>
      </c>
      <c r="I1912" s="69" t="s">
        <v>127</v>
      </c>
      <c r="J1912" s="69" t="s">
        <v>128</v>
      </c>
      <c r="K1912" s="70">
        <v>96</v>
      </c>
      <c r="L1912" s="70">
        <v>96</v>
      </c>
      <c r="M1912" s="71" t="str">
        <f>VLOOKUP(A1912,'Item Master'!$A:$D,4,0)</f>
        <v>RK</v>
      </c>
      <c r="N1912" s="71">
        <f>IFERROR((VLOOKUP(M1912,'UK Freight Rate'!$B$4:$C$8,2,0)*L1912),0)</f>
        <v>9.9528467699986365</v>
      </c>
    </row>
    <row r="1913" spans="1:14" x14ac:dyDescent="0.75">
      <c r="A1913" s="72" t="s">
        <v>228</v>
      </c>
      <c r="B1913" s="69" t="s">
        <v>36</v>
      </c>
      <c r="C1913" s="69" t="s">
        <v>8065</v>
      </c>
      <c r="D1913" s="69" t="s">
        <v>38</v>
      </c>
      <c r="E1913" s="69" t="s">
        <v>53</v>
      </c>
      <c r="F1913" s="69" t="s">
        <v>8064</v>
      </c>
      <c r="G1913" s="69" t="s">
        <v>207</v>
      </c>
      <c r="H1913" s="69" t="s">
        <v>4706</v>
      </c>
      <c r="I1913" s="69" t="s">
        <v>127</v>
      </c>
      <c r="J1913" s="69" t="s">
        <v>128</v>
      </c>
      <c r="K1913" s="70">
        <v>48</v>
      </c>
      <c r="L1913" s="70">
        <v>48</v>
      </c>
      <c r="M1913" s="71" t="str">
        <f>VLOOKUP(A1913,'Item Master'!$A:$D,4,0)</f>
        <v>RK</v>
      </c>
      <c r="N1913" s="71">
        <f>IFERROR((VLOOKUP(M1913,'UK Freight Rate'!$B$4:$C$8,2,0)*L1913),0)</f>
        <v>4.9764233849993182</v>
      </c>
    </row>
    <row r="1914" spans="1:14" x14ac:dyDescent="0.75">
      <c r="A1914" s="72" t="s">
        <v>228</v>
      </c>
      <c r="B1914" s="69" t="s">
        <v>36</v>
      </c>
      <c r="C1914" s="69" t="s">
        <v>8001</v>
      </c>
      <c r="D1914" s="69" t="s">
        <v>38</v>
      </c>
      <c r="E1914" s="69" t="s">
        <v>53</v>
      </c>
      <c r="F1914" s="69" t="s">
        <v>8000</v>
      </c>
      <c r="G1914" s="69" t="s">
        <v>207</v>
      </c>
      <c r="H1914" s="69" t="s">
        <v>4706</v>
      </c>
      <c r="I1914" s="69" t="s">
        <v>127</v>
      </c>
      <c r="J1914" s="69" t="s">
        <v>128</v>
      </c>
      <c r="K1914" s="70">
        <v>96</v>
      </c>
      <c r="L1914" s="70">
        <v>96</v>
      </c>
      <c r="M1914" s="71" t="str">
        <f>VLOOKUP(A1914,'Item Master'!$A:$D,4,0)</f>
        <v>RK</v>
      </c>
      <c r="N1914" s="71">
        <f>IFERROR((VLOOKUP(M1914,'UK Freight Rate'!$B$4:$C$8,2,0)*L1914),0)</f>
        <v>9.9528467699986365</v>
      </c>
    </row>
    <row r="1915" spans="1:14" x14ac:dyDescent="0.75">
      <c r="A1915" s="72" t="s">
        <v>228</v>
      </c>
      <c r="B1915" s="69" t="s">
        <v>36</v>
      </c>
      <c r="C1915" s="69" t="s">
        <v>7743</v>
      </c>
      <c r="D1915" s="69" t="s">
        <v>38</v>
      </c>
      <c r="E1915" s="69" t="s">
        <v>53</v>
      </c>
      <c r="F1915" s="69" t="s">
        <v>7742</v>
      </c>
      <c r="G1915" s="69" t="s">
        <v>7016</v>
      </c>
      <c r="H1915" s="69" t="s">
        <v>7015</v>
      </c>
      <c r="I1915" s="69" t="s">
        <v>127</v>
      </c>
      <c r="J1915" s="69" t="s">
        <v>128</v>
      </c>
      <c r="K1915" s="70">
        <v>16</v>
      </c>
      <c r="L1915" s="70">
        <v>16</v>
      </c>
      <c r="M1915" s="71" t="str">
        <f>VLOOKUP(A1915,'Item Master'!$A:$D,4,0)</f>
        <v>RK</v>
      </c>
      <c r="N1915" s="71">
        <f>IFERROR((VLOOKUP(M1915,'UK Freight Rate'!$B$4:$C$8,2,0)*L1915),0)</f>
        <v>1.6588077949997728</v>
      </c>
    </row>
    <row r="1916" spans="1:14" x14ac:dyDescent="0.75">
      <c r="A1916" s="72" t="s">
        <v>228</v>
      </c>
      <c r="B1916" s="69" t="s">
        <v>36</v>
      </c>
      <c r="C1916" s="69" t="s">
        <v>7741</v>
      </c>
      <c r="D1916" s="69" t="s">
        <v>38</v>
      </c>
      <c r="E1916" s="69" t="s">
        <v>53</v>
      </c>
      <c r="F1916" s="69" t="s">
        <v>7740</v>
      </c>
      <c r="G1916" s="69" t="s">
        <v>165</v>
      </c>
      <c r="H1916" s="69" t="s">
        <v>166</v>
      </c>
      <c r="I1916" s="69" t="s">
        <v>127</v>
      </c>
      <c r="J1916" s="69" t="s">
        <v>128</v>
      </c>
      <c r="K1916" s="70">
        <v>16</v>
      </c>
      <c r="L1916" s="70">
        <v>16</v>
      </c>
      <c r="M1916" s="71" t="str">
        <f>VLOOKUP(A1916,'Item Master'!$A:$D,4,0)</f>
        <v>RK</v>
      </c>
      <c r="N1916" s="71">
        <f>IFERROR((VLOOKUP(M1916,'UK Freight Rate'!$B$4:$C$8,2,0)*L1916),0)</f>
        <v>1.6588077949997728</v>
      </c>
    </row>
    <row r="1917" spans="1:14" x14ac:dyDescent="0.75">
      <c r="A1917" s="72" t="s">
        <v>228</v>
      </c>
      <c r="B1917" s="69" t="s">
        <v>36</v>
      </c>
      <c r="C1917" s="69" t="s">
        <v>7999</v>
      </c>
      <c r="D1917" s="69" t="s">
        <v>38</v>
      </c>
      <c r="E1917" s="69" t="s">
        <v>53</v>
      </c>
      <c r="F1917" s="69" t="s">
        <v>7998</v>
      </c>
      <c r="G1917" s="69" t="s">
        <v>153</v>
      </c>
      <c r="H1917" s="69" t="s">
        <v>154</v>
      </c>
      <c r="I1917" s="69" t="s">
        <v>127</v>
      </c>
      <c r="J1917" s="69" t="s">
        <v>128</v>
      </c>
      <c r="K1917" s="70">
        <v>16</v>
      </c>
      <c r="L1917" s="70">
        <v>16</v>
      </c>
      <c r="M1917" s="71" t="str">
        <f>VLOOKUP(A1917,'Item Master'!$A:$D,4,0)</f>
        <v>RK</v>
      </c>
      <c r="N1917" s="71">
        <f>IFERROR((VLOOKUP(M1917,'UK Freight Rate'!$B$4:$C$8,2,0)*L1917),0)</f>
        <v>1.6588077949997728</v>
      </c>
    </row>
    <row r="1918" spans="1:14" x14ac:dyDescent="0.75">
      <c r="A1918" s="72" t="s">
        <v>228</v>
      </c>
      <c r="B1918" s="69" t="s">
        <v>36</v>
      </c>
      <c r="C1918" s="69" t="s">
        <v>8063</v>
      </c>
      <c r="D1918" s="69" t="s">
        <v>38</v>
      </c>
      <c r="E1918" s="69" t="s">
        <v>53</v>
      </c>
      <c r="F1918" s="69" t="s">
        <v>8062</v>
      </c>
      <c r="G1918" s="69" t="s">
        <v>4695</v>
      </c>
      <c r="H1918" s="69" t="s">
        <v>4694</v>
      </c>
      <c r="I1918" s="69" t="s">
        <v>127</v>
      </c>
      <c r="J1918" s="69" t="s">
        <v>128</v>
      </c>
      <c r="K1918" s="70">
        <v>8</v>
      </c>
      <c r="L1918" s="70">
        <v>8</v>
      </c>
      <c r="M1918" s="71" t="str">
        <f>VLOOKUP(A1918,'Item Master'!$A:$D,4,0)</f>
        <v>RK</v>
      </c>
      <c r="N1918" s="71">
        <f>IFERROR((VLOOKUP(M1918,'UK Freight Rate'!$B$4:$C$8,2,0)*L1918),0)</f>
        <v>0.82940389749988641</v>
      </c>
    </row>
    <row r="1919" spans="1:14" x14ac:dyDescent="0.75">
      <c r="A1919" s="72" t="s">
        <v>228</v>
      </c>
      <c r="B1919" s="69" t="s">
        <v>36</v>
      </c>
      <c r="C1919" s="69" t="s">
        <v>7737</v>
      </c>
      <c r="D1919" s="69" t="s">
        <v>38</v>
      </c>
      <c r="E1919" s="69" t="s">
        <v>53</v>
      </c>
      <c r="F1919" s="69" t="s">
        <v>7736</v>
      </c>
      <c r="G1919" s="69" t="s">
        <v>149</v>
      </c>
      <c r="H1919" s="69" t="s">
        <v>150</v>
      </c>
      <c r="I1919" s="69" t="s">
        <v>127</v>
      </c>
      <c r="J1919" s="69" t="s">
        <v>128</v>
      </c>
      <c r="K1919" s="70">
        <v>16</v>
      </c>
      <c r="L1919" s="70">
        <v>16</v>
      </c>
      <c r="M1919" s="71" t="str">
        <f>VLOOKUP(A1919,'Item Master'!$A:$D,4,0)</f>
        <v>RK</v>
      </c>
      <c r="N1919" s="71">
        <f>IFERROR((VLOOKUP(M1919,'UK Freight Rate'!$B$4:$C$8,2,0)*L1919),0)</f>
        <v>1.6588077949997728</v>
      </c>
    </row>
    <row r="1920" spans="1:14" x14ac:dyDescent="0.75">
      <c r="A1920" s="72" t="s">
        <v>228</v>
      </c>
      <c r="B1920" s="69" t="s">
        <v>36</v>
      </c>
      <c r="C1920" s="69" t="s">
        <v>7733</v>
      </c>
      <c r="D1920" s="69" t="s">
        <v>38</v>
      </c>
      <c r="E1920" s="69" t="s">
        <v>53</v>
      </c>
      <c r="F1920" s="69" t="s">
        <v>7732</v>
      </c>
      <c r="G1920" s="69" t="s">
        <v>139</v>
      </c>
      <c r="H1920" s="69" t="s">
        <v>140</v>
      </c>
      <c r="I1920" s="69" t="s">
        <v>127</v>
      </c>
      <c r="J1920" s="69" t="s">
        <v>128</v>
      </c>
      <c r="K1920" s="70">
        <v>16</v>
      </c>
      <c r="L1920" s="70">
        <v>16</v>
      </c>
      <c r="M1920" s="71" t="str">
        <f>VLOOKUP(A1920,'Item Master'!$A:$D,4,0)</f>
        <v>RK</v>
      </c>
      <c r="N1920" s="71">
        <f>IFERROR((VLOOKUP(M1920,'UK Freight Rate'!$B$4:$C$8,2,0)*L1920),0)</f>
        <v>1.6588077949997728</v>
      </c>
    </row>
    <row r="1921" spans="1:14" x14ac:dyDescent="0.75">
      <c r="A1921" s="72" t="s">
        <v>228</v>
      </c>
      <c r="B1921" s="69" t="s">
        <v>36</v>
      </c>
      <c r="C1921" s="69" t="s">
        <v>7731</v>
      </c>
      <c r="D1921" s="69" t="s">
        <v>38</v>
      </c>
      <c r="E1921" s="69" t="s">
        <v>53</v>
      </c>
      <c r="F1921" s="69" t="s">
        <v>7730</v>
      </c>
      <c r="G1921" s="69" t="s">
        <v>4409</v>
      </c>
      <c r="H1921" s="69" t="s">
        <v>4408</v>
      </c>
      <c r="I1921" s="69" t="s">
        <v>127</v>
      </c>
      <c r="J1921" s="69" t="s">
        <v>128</v>
      </c>
      <c r="K1921" s="70">
        <v>96</v>
      </c>
      <c r="L1921" s="70">
        <v>96</v>
      </c>
      <c r="M1921" s="71" t="str">
        <f>VLOOKUP(A1921,'Item Master'!$A:$D,4,0)</f>
        <v>RK</v>
      </c>
      <c r="N1921" s="71">
        <f>IFERROR((VLOOKUP(M1921,'UK Freight Rate'!$B$4:$C$8,2,0)*L1921),0)</f>
        <v>9.9528467699986365</v>
      </c>
    </row>
    <row r="1922" spans="1:14" x14ac:dyDescent="0.75">
      <c r="A1922" s="72" t="s">
        <v>228</v>
      </c>
      <c r="B1922" s="69" t="s">
        <v>36</v>
      </c>
      <c r="C1922" s="69" t="s">
        <v>7729</v>
      </c>
      <c r="D1922" s="69" t="s">
        <v>38</v>
      </c>
      <c r="E1922" s="69" t="s">
        <v>53</v>
      </c>
      <c r="F1922" s="69" t="s">
        <v>7728</v>
      </c>
      <c r="G1922" s="69" t="s">
        <v>7727</v>
      </c>
      <c r="H1922" s="69" t="s">
        <v>7726</v>
      </c>
      <c r="I1922" s="69" t="s">
        <v>127</v>
      </c>
      <c r="J1922" s="69" t="s">
        <v>128</v>
      </c>
      <c r="K1922" s="70">
        <v>8</v>
      </c>
      <c r="L1922" s="70">
        <v>8</v>
      </c>
      <c r="M1922" s="71" t="str">
        <f>VLOOKUP(A1922,'Item Master'!$A:$D,4,0)</f>
        <v>RK</v>
      </c>
      <c r="N1922" s="71">
        <f>IFERROR((VLOOKUP(M1922,'UK Freight Rate'!$B$4:$C$8,2,0)*L1922),0)</f>
        <v>0.82940389749988641</v>
      </c>
    </row>
    <row r="1923" spans="1:14" x14ac:dyDescent="0.75">
      <c r="A1923" s="72" t="s">
        <v>228</v>
      </c>
      <c r="B1923" s="69" t="s">
        <v>36</v>
      </c>
      <c r="C1923" s="69" t="s">
        <v>7725</v>
      </c>
      <c r="D1923" s="69" t="s">
        <v>38</v>
      </c>
      <c r="E1923" s="69" t="s">
        <v>53</v>
      </c>
      <c r="F1923" s="69" t="s">
        <v>7724</v>
      </c>
      <c r="G1923" s="69" t="s">
        <v>151</v>
      </c>
      <c r="H1923" s="69" t="s">
        <v>152</v>
      </c>
      <c r="I1923" s="69" t="s">
        <v>127</v>
      </c>
      <c r="J1923" s="69" t="s">
        <v>128</v>
      </c>
      <c r="K1923" s="70">
        <v>8</v>
      </c>
      <c r="L1923" s="70">
        <v>8</v>
      </c>
      <c r="M1923" s="71" t="str">
        <f>VLOOKUP(A1923,'Item Master'!$A:$D,4,0)</f>
        <v>RK</v>
      </c>
      <c r="N1923" s="71">
        <f>IFERROR((VLOOKUP(M1923,'UK Freight Rate'!$B$4:$C$8,2,0)*L1923),0)</f>
        <v>0.82940389749988641</v>
      </c>
    </row>
    <row r="1924" spans="1:14" x14ac:dyDescent="0.75">
      <c r="A1924" s="72" t="s">
        <v>228</v>
      </c>
      <c r="B1924" s="69" t="s">
        <v>36</v>
      </c>
      <c r="C1924" s="69" t="s">
        <v>7723</v>
      </c>
      <c r="D1924" s="69" t="s">
        <v>38</v>
      </c>
      <c r="E1924" s="69" t="s">
        <v>53</v>
      </c>
      <c r="F1924" s="69" t="s">
        <v>7722</v>
      </c>
      <c r="G1924" s="69" t="s">
        <v>145</v>
      </c>
      <c r="H1924" s="69" t="s">
        <v>146</v>
      </c>
      <c r="I1924" s="69" t="s">
        <v>127</v>
      </c>
      <c r="J1924" s="69" t="s">
        <v>128</v>
      </c>
      <c r="K1924" s="70">
        <v>16</v>
      </c>
      <c r="L1924" s="70">
        <v>16</v>
      </c>
      <c r="M1924" s="71" t="str">
        <f>VLOOKUP(A1924,'Item Master'!$A:$D,4,0)</f>
        <v>RK</v>
      </c>
      <c r="N1924" s="71">
        <f>IFERROR((VLOOKUP(M1924,'UK Freight Rate'!$B$4:$C$8,2,0)*L1924),0)</f>
        <v>1.6588077949997728</v>
      </c>
    </row>
    <row r="1925" spans="1:14" x14ac:dyDescent="0.75">
      <c r="A1925" s="72" t="s">
        <v>228</v>
      </c>
      <c r="B1925" s="69" t="s">
        <v>36</v>
      </c>
      <c r="C1925" s="69" t="s">
        <v>7997</v>
      </c>
      <c r="D1925" s="69" t="s">
        <v>38</v>
      </c>
      <c r="E1925" s="69" t="s">
        <v>53</v>
      </c>
      <c r="F1925" s="69" t="s">
        <v>7996</v>
      </c>
      <c r="G1925" s="69" t="s">
        <v>159</v>
      </c>
      <c r="H1925" s="69" t="s">
        <v>160</v>
      </c>
      <c r="I1925" s="69" t="s">
        <v>127</v>
      </c>
      <c r="J1925" s="69" t="s">
        <v>128</v>
      </c>
      <c r="K1925" s="70">
        <v>16</v>
      </c>
      <c r="L1925" s="70">
        <v>16</v>
      </c>
      <c r="M1925" s="71" t="str">
        <f>VLOOKUP(A1925,'Item Master'!$A:$D,4,0)</f>
        <v>RK</v>
      </c>
      <c r="N1925" s="71">
        <f>IFERROR((VLOOKUP(M1925,'UK Freight Rate'!$B$4:$C$8,2,0)*L1925),0)</f>
        <v>1.6588077949997728</v>
      </c>
    </row>
    <row r="1926" spans="1:14" x14ac:dyDescent="0.75">
      <c r="A1926" s="72" t="s">
        <v>228</v>
      </c>
      <c r="B1926" s="69" t="s">
        <v>36</v>
      </c>
      <c r="C1926" s="69" t="s">
        <v>8061</v>
      </c>
      <c r="D1926" s="69" t="s">
        <v>38</v>
      </c>
      <c r="E1926" s="69" t="s">
        <v>53</v>
      </c>
      <c r="F1926" s="69" t="s">
        <v>8060</v>
      </c>
      <c r="G1926" s="69" t="s">
        <v>4778</v>
      </c>
      <c r="H1926" s="69" t="s">
        <v>4777</v>
      </c>
      <c r="I1926" s="69" t="s">
        <v>127</v>
      </c>
      <c r="J1926" s="69" t="s">
        <v>128</v>
      </c>
      <c r="K1926" s="70">
        <v>32</v>
      </c>
      <c r="L1926" s="70">
        <v>32</v>
      </c>
      <c r="M1926" s="71" t="str">
        <f>VLOOKUP(A1926,'Item Master'!$A:$D,4,0)</f>
        <v>RK</v>
      </c>
      <c r="N1926" s="71">
        <f>IFERROR((VLOOKUP(M1926,'UK Freight Rate'!$B$4:$C$8,2,0)*L1926),0)</f>
        <v>3.3176155899995456</v>
      </c>
    </row>
    <row r="1927" spans="1:14" x14ac:dyDescent="0.75">
      <c r="A1927" s="72" t="s">
        <v>228</v>
      </c>
      <c r="B1927" s="69" t="s">
        <v>36</v>
      </c>
      <c r="C1927" s="69" t="s">
        <v>7717</v>
      </c>
      <c r="D1927" s="69" t="s">
        <v>38</v>
      </c>
      <c r="E1927" s="69" t="s">
        <v>53</v>
      </c>
      <c r="F1927" s="69" t="s">
        <v>7716</v>
      </c>
      <c r="G1927" s="69" t="s">
        <v>205</v>
      </c>
      <c r="H1927" s="69" t="s">
        <v>206</v>
      </c>
      <c r="I1927" s="69" t="s">
        <v>127</v>
      </c>
      <c r="J1927" s="69" t="s">
        <v>128</v>
      </c>
      <c r="K1927" s="70">
        <v>384</v>
      </c>
      <c r="L1927" s="70">
        <v>384</v>
      </c>
      <c r="M1927" s="71" t="str">
        <f>VLOOKUP(A1927,'Item Master'!$A:$D,4,0)</f>
        <v>RK</v>
      </c>
      <c r="N1927" s="71">
        <f>IFERROR((VLOOKUP(M1927,'UK Freight Rate'!$B$4:$C$8,2,0)*L1927),0)</f>
        <v>39.811387079994546</v>
      </c>
    </row>
    <row r="1928" spans="1:14" x14ac:dyDescent="0.75">
      <c r="A1928" s="72" t="s">
        <v>228</v>
      </c>
      <c r="B1928" s="69" t="s">
        <v>36</v>
      </c>
      <c r="C1928" s="69" t="s">
        <v>7715</v>
      </c>
      <c r="D1928" s="69" t="s">
        <v>38</v>
      </c>
      <c r="E1928" s="69" t="s">
        <v>53</v>
      </c>
      <c r="F1928" s="69" t="s">
        <v>7714</v>
      </c>
      <c r="G1928" s="69" t="s">
        <v>235</v>
      </c>
      <c r="H1928" s="69" t="s">
        <v>236</v>
      </c>
      <c r="I1928" s="69" t="s">
        <v>127</v>
      </c>
      <c r="J1928" s="69" t="s">
        <v>128</v>
      </c>
      <c r="K1928" s="70">
        <v>192</v>
      </c>
      <c r="L1928" s="70">
        <v>192</v>
      </c>
      <c r="M1928" s="71" t="str">
        <f>VLOOKUP(A1928,'Item Master'!$A:$D,4,0)</f>
        <v>RK</v>
      </c>
      <c r="N1928" s="71">
        <f>IFERROR((VLOOKUP(M1928,'UK Freight Rate'!$B$4:$C$8,2,0)*L1928),0)</f>
        <v>19.905693539997273</v>
      </c>
    </row>
    <row r="1929" spans="1:14" x14ac:dyDescent="0.75">
      <c r="A1929" s="72" t="s">
        <v>228</v>
      </c>
      <c r="B1929" s="69" t="s">
        <v>36</v>
      </c>
      <c r="C1929" s="69" t="s">
        <v>7713</v>
      </c>
      <c r="D1929" s="69" t="s">
        <v>38</v>
      </c>
      <c r="E1929" s="69" t="s">
        <v>53</v>
      </c>
      <c r="F1929" s="69" t="s">
        <v>7712</v>
      </c>
      <c r="G1929" s="69" t="s">
        <v>157</v>
      </c>
      <c r="H1929" s="69" t="s">
        <v>158</v>
      </c>
      <c r="I1929" s="69" t="s">
        <v>127</v>
      </c>
      <c r="J1929" s="69" t="s">
        <v>128</v>
      </c>
      <c r="K1929" s="70">
        <v>144</v>
      </c>
      <c r="L1929" s="70">
        <v>144</v>
      </c>
      <c r="M1929" s="71" t="str">
        <f>VLOOKUP(A1929,'Item Master'!$A:$D,4,0)</f>
        <v>RK</v>
      </c>
      <c r="N1929" s="71">
        <f>IFERROR((VLOOKUP(M1929,'UK Freight Rate'!$B$4:$C$8,2,0)*L1929),0)</f>
        <v>14.929270154997955</v>
      </c>
    </row>
    <row r="1930" spans="1:14" x14ac:dyDescent="0.75">
      <c r="A1930" s="72" t="s">
        <v>228</v>
      </c>
      <c r="B1930" s="69" t="s">
        <v>36</v>
      </c>
      <c r="C1930" s="69" t="s">
        <v>7711</v>
      </c>
      <c r="D1930" s="69" t="s">
        <v>38</v>
      </c>
      <c r="E1930" s="69" t="s">
        <v>53</v>
      </c>
      <c r="F1930" s="69" t="s">
        <v>7710</v>
      </c>
      <c r="G1930" s="69" t="s">
        <v>4429</v>
      </c>
      <c r="H1930" s="69" t="s">
        <v>4428</v>
      </c>
      <c r="I1930" s="69" t="s">
        <v>127</v>
      </c>
      <c r="J1930" s="69" t="s">
        <v>128</v>
      </c>
      <c r="K1930" s="70">
        <v>16</v>
      </c>
      <c r="L1930" s="70">
        <v>16</v>
      </c>
      <c r="M1930" s="71" t="str">
        <f>VLOOKUP(A1930,'Item Master'!$A:$D,4,0)</f>
        <v>RK</v>
      </c>
      <c r="N1930" s="71">
        <f>IFERROR((VLOOKUP(M1930,'UK Freight Rate'!$B$4:$C$8,2,0)*L1930),0)</f>
        <v>1.6588077949997728</v>
      </c>
    </row>
    <row r="1931" spans="1:14" x14ac:dyDescent="0.75">
      <c r="A1931" s="72" t="s">
        <v>228</v>
      </c>
      <c r="B1931" s="69" t="s">
        <v>36</v>
      </c>
      <c r="C1931" s="69" t="s">
        <v>7709</v>
      </c>
      <c r="D1931" s="69" t="s">
        <v>38</v>
      </c>
      <c r="E1931" s="69" t="s">
        <v>53</v>
      </c>
      <c r="F1931" s="69" t="s">
        <v>7708</v>
      </c>
      <c r="G1931" s="69" t="s">
        <v>131</v>
      </c>
      <c r="H1931" s="69" t="s">
        <v>132</v>
      </c>
      <c r="I1931" s="69" t="s">
        <v>127</v>
      </c>
      <c r="J1931" s="69" t="s">
        <v>128</v>
      </c>
      <c r="K1931" s="70">
        <v>32</v>
      </c>
      <c r="L1931" s="70">
        <v>32</v>
      </c>
      <c r="M1931" s="71" t="str">
        <f>VLOOKUP(A1931,'Item Master'!$A:$D,4,0)</f>
        <v>RK</v>
      </c>
      <c r="N1931" s="71">
        <f>IFERROR((VLOOKUP(M1931,'UK Freight Rate'!$B$4:$C$8,2,0)*L1931),0)</f>
        <v>3.3176155899995456</v>
      </c>
    </row>
    <row r="1932" spans="1:14" x14ac:dyDescent="0.75">
      <c r="A1932" s="72" t="s">
        <v>228</v>
      </c>
      <c r="B1932" s="69" t="s">
        <v>36</v>
      </c>
      <c r="C1932" s="69" t="s">
        <v>7707</v>
      </c>
      <c r="D1932" s="69" t="s">
        <v>38</v>
      </c>
      <c r="E1932" s="69" t="s">
        <v>53</v>
      </c>
      <c r="F1932" s="69" t="s">
        <v>7706</v>
      </c>
      <c r="G1932" s="69" t="s">
        <v>141</v>
      </c>
      <c r="H1932" s="69" t="s">
        <v>142</v>
      </c>
      <c r="I1932" s="69" t="s">
        <v>127</v>
      </c>
      <c r="J1932" s="69" t="s">
        <v>128</v>
      </c>
      <c r="K1932" s="70">
        <v>48</v>
      </c>
      <c r="L1932" s="70">
        <v>48</v>
      </c>
      <c r="M1932" s="71" t="str">
        <f>VLOOKUP(A1932,'Item Master'!$A:$D,4,0)</f>
        <v>RK</v>
      </c>
      <c r="N1932" s="71">
        <f>IFERROR((VLOOKUP(M1932,'UK Freight Rate'!$B$4:$C$8,2,0)*L1932),0)</f>
        <v>4.9764233849993182</v>
      </c>
    </row>
    <row r="1933" spans="1:14" x14ac:dyDescent="0.75">
      <c r="A1933" s="72" t="s">
        <v>228</v>
      </c>
      <c r="B1933" s="69" t="s">
        <v>36</v>
      </c>
      <c r="C1933" s="69" t="s">
        <v>7705</v>
      </c>
      <c r="D1933" s="69" t="s">
        <v>38</v>
      </c>
      <c r="E1933" s="69" t="s">
        <v>53</v>
      </c>
      <c r="F1933" s="69" t="s">
        <v>7704</v>
      </c>
      <c r="G1933" s="69" t="s">
        <v>129</v>
      </c>
      <c r="H1933" s="69" t="s">
        <v>130</v>
      </c>
      <c r="I1933" s="69" t="s">
        <v>127</v>
      </c>
      <c r="J1933" s="69" t="s">
        <v>128</v>
      </c>
      <c r="K1933" s="70">
        <v>144</v>
      </c>
      <c r="L1933" s="70">
        <v>144</v>
      </c>
      <c r="M1933" s="71" t="str">
        <f>VLOOKUP(A1933,'Item Master'!$A:$D,4,0)</f>
        <v>RK</v>
      </c>
      <c r="N1933" s="71">
        <f>IFERROR((VLOOKUP(M1933,'UK Freight Rate'!$B$4:$C$8,2,0)*L1933),0)</f>
        <v>14.929270154997955</v>
      </c>
    </row>
    <row r="1934" spans="1:14" x14ac:dyDescent="0.75">
      <c r="A1934" s="72" t="s">
        <v>228</v>
      </c>
      <c r="B1934" s="69" t="s">
        <v>36</v>
      </c>
      <c r="C1934" s="69" t="s">
        <v>7703</v>
      </c>
      <c r="D1934" s="69" t="s">
        <v>38</v>
      </c>
      <c r="E1934" s="69" t="s">
        <v>53</v>
      </c>
      <c r="F1934" s="69" t="s">
        <v>7702</v>
      </c>
      <c r="G1934" s="69" t="s">
        <v>126</v>
      </c>
      <c r="H1934" s="69" t="s">
        <v>4640</v>
      </c>
      <c r="I1934" s="69" t="s">
        <v>127</v>
      </c>
      <c r="J1934" s="69" t="s">
        <v>128</v>
      </c>
      <c r="K1934" s="70">
        <v>16</v>
      </c>
      <c r="L1934" s="70">
        <v>16</v>
      </c>
      <c r="M1934" s="71" t="str">
        <f>VLOOKUP(A1934,'Item Master'!$A:$D,4,0)</f>
        <v>RK</v>
      </c>
      <c r="N1934" s="71">
        <f>IFERROR((VLOOKUP(M1934,'UK Freight Rate'!$B$4:$C$8,2,0)*L1934),0)</f>
        <v>1.6588077949997728</v>
      </c>
    </row>
    <row r="1935" spans="1:14" x14ac:dyDescent="0.75">
      <c r="A1935" s="72" t="s">
        <v>228</v>
      </c>
      <c r="B1935" s="69" t="s">
        <v>36</v>
      </c>
      <c r="C1935" s="69" t="s">
        <v>7701</v>
      </c>
      <c r="D1935" s="69" t="s">
        <v>38</v>
      </c>
      <c r="E1935" s="69" t="s">
        <v>53</v>
      </c>
      <c r="F1935" s="69" t="s">
        <v>7700</v>
      </c>
      <c r="G1935" s="69" t="s">
        <v>159</v>
      </c>
      <c r="H1935" s="69" t="s">
        <v>160</v>
      </c>
      <c r="I1935" s="69" t="s">
        <v>127</v>
      </c>
      <c r="J1935" s="69" t="s">
        <v>128</v>
      </c>
      <c r="K1935" s="70">
        <v>16</v>
      </c>
      <c r="L1935" s="70">
        <v>16</v>
      </c>
      <c r="M1935" s="71" t="str">
        <f>VLOOKUP(A1935,'Item Master'!$A:$D,4,0)</f>
        <v>RK</v>
      </c>
      <c r="N1935" s="71">
        <f>IFERROR((VLOOKUP(M1935,'UK Freight Rate'!$B$4:$C$8,2,0)*L1935),0)</f>
        <v>1.6588077949997728</v>
      </c>
    </row>
    <row r="1936" spans="1:14" x14ac:dyDescent="0.75">
      <c r="A1936" s="72" t="s">
        <v>228</v>
      </c>
      <c r="B1936" s="69" t="s">
        <v>36</v>
      </c>
      <c r="C1936" s="69" t="s">
        <v>7697</v>
      </c>
      <c r="D1936" s="69" t="s">
        <v>38</v>
      </c>
      <c r="E1936" s="69" t="s">
        <v>53</v>
      </c>
      <c r="F1936" s="69" t="s">
        <v>7696</v>
      </c>
      <c r="G1936" s="69" t="s">
        <v>4425</v>
      </c>
      <c r="H1936" s="69" t="s">
        <v>4424</v>
      </c>
      <c r="I1936" s="69" t="s">
        <v>127</v>
      </c>
      <c r="J1936" s="69" t="s">
        <v>128</v>
      </c>
      <c r="K1936" s="70">
        <v>8</v>
      </c>
      <c r="L1936" s="70">
        <v>8</v>
      </c>
      <c r="M1936" s="71" t="str">
        <f>VLOOKUP(A1936,'Item Master'!$A:$D,4,0)</f>
        <v>RK</v>
      </c>
      <c r="N1936" s="71">
        <f>IFERROR((VLOOKUP(M1936,'UK Freight Rate'!$B$4:$C$8,2,0)*L1936),0)</f>
        <v>0.82940389749988641</v>
      </c>
    </row>
    <row r="1937" spans="1:14" x14ac:dyDescent="0.75">
      <c r="A1937" s="72" t="s">
        <v>228</v>
      </c>
      <c r="B1937" s="69" t="s">
        <v>36</v>
      </c>
      <c r="C1937" s="69" t="s">
        <v>7695</v>
      </c>
      <c r="D1937" s="69" t="s">
        <v>38</v>
      </c>
      <c r="E1937" s="69" t="s">
        <v>53</v>
      </c>
      <c r="F1937" s="69" t="s">
        <v>7694</v>
      </c>
      <c r="G1937" s="69" t="s">
        <v>157</v>
      </c>
      <c r="H1937" s="69" t="s">
        <v>158</v>
      </c>
      <c r="I1937" s="69" t="s">
        <v>127</v>
      </c>
      <c r="J1937" s="69" t="s">
        <v>128</v>
      </c>
      <c r="K1937" s="70">
        <v>96</v>
      </c>
      <c r="L1937" s="70">
        <v>96</v>
      </c>
      <c r="M1937" s="71" t="str">
        <f>VLOOKUP(A1937,'Item Master'!$A:$D,4,0)</f>
        <v>RK</v>
      </c>
      <c r="N1937" s="71">
        <f>IFERROR((VLOOKUP(M1937,'UK Freight Rate'!$B$4:$C$8,2,0)*L1937),0)</f>
        <v>9.9528467699986365</v>
      </c>
    </row>
    <row r="1938" spans="1:14" x14ac:dyDescent="0.75">
      <c r="A1938" s="72" t="s">
        <v>228</v>
      </c>
      <c r="B1938" s="69" t="s">
        <v>36</v>
      </c>
      <c r="C1938" s="69" t="s">
        <v>7693</v>
      </c>
      <c r="D1938" s="69" t="s">
        <v>38</v>
      </c>
      <c r="E1938" s="69" t="s">
        <v>53</v>
      </c>
      <c r="F1938" s="69" t="s">
        <v>7692</v>
      </c>
      <c r="G1938" s="69" t="s">
        <v>7204</v>
      </c>
      <c r="H1938" s="69" t="s">
        <v>7203</v>
      </c>
      <c r="I1938" s="69" t="s">
        <v>127</v>
      </c>
      <c r="J1938" s="69" t="s">
        <v>128</v>
      </c>
      <c r="K1938" s="70">
        <v>16</v>
      </c>
      <c r="L1938" s="70">
        <v>16</v>
      </c>
      <c r="M1938" s="71" t="str">
        <f>VLOOKUP(A1938,'Item Master'!$A:$D,4,0)</f>
        <v>RK</v>
      </c>
      <c r="N1938" s="71">
        <f>IFERROR((VLOOKUP(M1938,'UK Freight Rate'!$B$4:$C$8,2,0)*L1938),0)</f>
        <v>1.6588077949997728</v>
      </c>
    </row>
    <row r="1939" spans="1:14" x14ac:dyDescent="0.75">
      <c r="A1939" s="72" t="s">
        <v>228</v>
      </c>
      <c r="B1939" s="69" t="s">
        <v>36</v>
      </c>
      <c r="C1939" s="69" t="s">
        <v>7691</v>
      </c>
      <c r="D1939" s="69" t="s">
        <v>38</v>
      </c>
      <c r="E1939" s="69" t="s">
        <v>53</v>
      </c>
      <c r="F1939" s="69" t="s">
        <v>7690</v>
      </c>
      <c r="G1939" s="69" t="s">
        <v>4648</v>
      </c>
      <c r="H1939" s="69" t="s">
        <v>4647</v>
      </c>
      <c r="I1939" s="69" t="s">
        <v>127</v>
      </c>
      <c r="J1939" s="69" t="s">
        <v>128</v>
      </c>
      <c r="K1939" s="70">
        <v>48</v>
      </c>
      <c r="L1939" s="70">
        <v>48</v>
      </c>
      <c r="M1939" s="71" t="str">
        <f>VLOOKUP(A1939,'Item Master'!$A:$D,4,0)</f>
        <v>RK</v>
      </c>
      <c r="N1939" s="71">
        <f>IFERROR((VLOOKUP(M1939,'UK Freight Rate'!$B$4:$C$8,2,0)*L1939),0)</f>
        <v>4.9764233849993182</v>
      </c>
    </row>
    <row r="1940" spans="1:14" x14ac:dyDescent="0.75">
      <c r="A1940" s="72" t="s">
        <v>228</v>
      </c>
      <c r="B1940" s="69" t="s">
        <v>36</v>
      </c>
      <c r="C1940" s="69" t="s">
        <v>7689</v>
      </c>
      <c r="D1940" s="69" t="s">
        <v>38</v>
      </c>
      <c r="E1940" s="69" t="s">
        <v>53</v>
      </c>
      <c r="F1940" s="69" t="s">
        <v>7688</v>
      </c>
      <c r="G1940" s="69" t="s">
        <v>4437</v>
      </c>
      <c r="H1940" s="69" t="s">
        <v>4436</v>
      </c>
      <c r="I1940" s="69" t="s">
        <v>127</v>
      </c>
      <c r="J1940" s="69" t="s">
        <v>128</v>
      </c>
      <c r="K1940" s="70">
        <v>40</v>
      </c>
      <c r="L1940" s="70">
        <v>40</v>
      </c>
      <c r="M1940" s="71" t="str">
        <f>VLOOKUP(A1940,'Item Master'!$A:$D,4,0)</f>
        <v>RK</v>
      </c>
      <c r="N1940" s="71">
        <f>IFERROR((VLOOKUP(M1940,'UK Freight Rate'!$B$4:$C$8,2,0)*L1940),0)</f>
        <v>4.1470194874994322</v>
      </c>
    </row>
    <row r="1941" spans="1:14" x14ac:dyDescent="0.75">
      <c r="A1941" s="72" t="s">
        <v>228</v>
      </c>
      <c r="B1941" s="69" t="s">
        <v>36</v>
      </c>
      <c r="C1941" s="69" t="s">
        <v>7687</v>
      </c>
      <c r="D1941" s="69" t="s">
        <v>38</v>
      </c>
      <c r="E1941" s="69" t="s">
        <v>53</v>
      </c>
      <c r="F1941" s="69" t="s">
        <v>7686</v>
      </c>
      <c r="G1941" s="69" t="s">
        <v>7304</v>
      </c>
      <c r="H1941" s="69" t="s">
        <v>7303</v>
      </c>
      <c r="I1941" s="69" t="s">
        <v>127</v>
      </c>
      <c r="J1941" s="69" t="s">
        <v>128</v>
      </c>
      <c r="K1941" s="70">
        <v>16</v>
      </c>
      <c r="L1941" s="70">
        <v>16</v>
      </c>
      <c r="M1941" s="71" t="str">
        <f>VLOOKUP(A1941,'Item Master'!$A:$D,4,0)</f>
        <v>RK</v>
      </c>
      <c r="N1941" s="71">
        <f>IFERROR((VLOOKUP(M1941,'UK Freight Rate'!$B$4:$C$8,2,0)*L1941),0)</f>
        <v>1.6588077949997728</v>
      </c>
    </row>
    <row r="1942" spans="1:14" x14ac:dyDescent="0.75">
      <c r="A1942" s="72" t="s">
        <v>228</v>
      </c>
      <c r="B1942" s="69" t="s">
        <v>36</v>
      </c>
      <c r="C1942" s="69" t="s">
        <v>7685</v>
      </c>
      <c r="D1942" s="69" t="s">
        <v>38</v>
      </c>
      <c r="E1942" s="69" t="s">
        <v>53</v>
      </c>
      <c r="F1942" s="69" t="s">
        <v>7684</v>
      </c>
      <c r="G1942" s="69" t="s">
        <v>4475</v>
      </c>
      <c r="H1942" s="69" t="s">
        <v>4474</v>
      </c>
      <c r="I1942" s="69" t="s">
        <v>127</v>
      </c>
      <c r="J1942" s="69" t="s">
        <v>128</v>
      </c>
      <c r="K1942" s="70">
        <v>8</v>
      </c>
      <c r="L1942" s="70">
        <v>8</v>
      </c>
      <c r="M1942" s="71" t="str">
        <f>VLOOKUP(A1942,'Item Master'!$A:$D,4,0)</f>
        <v>RK</v>
      </c>
      <c r="N1942" s="71">
        <f>IFERROR((VLOOKUP(M1942,'UK Freight Rate'!$B$4:$C$8,2,0)*L1942),0)</f>
        <v>0.82940389749988641</v>
      </c>
    </row>
    <row r="1943" spans="1:14" x14ac:dyDescent="0.75">
      <c r="A1943" s="72" t="s">
        <v>228</v>
      </c>
      <c r="B1943" s="69" t="s">
        <v>36</v>
      </c>
      <c r="C1943" s="69" t="s">
        <v>7995</v>
      </c>
      <c r="D1943" s="69" t="s">
        <v>38</v>
      </c>
      <c r="E1943" s="69" t="s">
        <v>53</v>
      </c>
      <c r="F1943" s="69" t="s">
        <v>7994</v>
      </c>
      <c r="G1943" s="69" t="s">
        <v>4433</v>
      </c>
      <c r="H1943" s="69" t="s">
        <v>4432</v>
      </c>
      <c r="I1943" s="69" t="s">
        <v>127</v>
      </c>
      <c r="J1943" s="69" t="s">
        <v>128</v>
      </c>
      <c r="K1943" s="70">
        <v>8</v>
      </c>
      <c r="L1943" s="70">
        <v>8</v>
      </c>
      <c r="M1943" s="71" t="str">
        <f>VLOOKUP(A1943,'Item Master'!$A:$D,4,0)</f>
        <v>RK</v>
      </c>
      <c r="N1943" s="71">
        <f>IFERROR((VLOOKUP(M1943,'UK Freight Rate'!$B$4:$C$8,2,0)*L1943),0)</f>
        <v>0.82940389749988641</v>
      </c>
    </row>
    <row r="1944" spans="1:14" x14ac:dyDescent="0.75">
      <c r="A1944" s="72" t="s">
        <v>228</v>
      </c>
      <c r="B1944" s="69" t="s">
        <v>36</v>
      </c>
      <c r="C1944" s="69" t="s">
        <v>7683</v>
      </c>
      <c r="D1944" s="69" t="s">
        <v>38</v>
      </c>
      <c r="E1944" s="69" t="s">
        <v>53</v>
      </c>
      <c r="F1944" s="69" t="s">
        <v>7682</v>
      </c>
      <c r="G1944" s="69" t="s">
        <v>205</v>
      </c>
      <c r="H1944" s="69" t="s">
        <v>206</v>
      </c>
      <c r="I1944" s="69" t="s">
        <v>127</v>
      </c>
      <c r="J1944" s="69" t="s">
        <v>128</v>
      </c>
      <c r="K1944" s="70">
        <v>200</v>
      </c>
      <c r="L1944" s="70">
        <v>200</v>
      </c>
      <c r="M1944" s="71" t="str">
        <f>VLOOKUP(A1944,'Item Master'!$A:$D,4,0)</f>
        <v>RK</v>
      </c>
      <c r="N1944" s="71">
        <f>IFERROR((VLOOKUP(M1944,'UK Freight Rate'!$B$4:$C$8,2,0)*L1944),0)</f>
        <v>20.73509743749716</v>
      </c>
    </row>
    <row r="1945" spans="1:14" x14ac:dyDescent="0.75">
      <c r="A1945" s="72" t="s">
        <v>228</v>
      </c>
      <c r="B1945" s="69" t="s">
        <v>36</v>
      </c>
      <c r="C1945" s="69" t="s">
        <v>7681</v>
      </c>
      <c r="D1945" s="69" t="s">
        <v>38</v>
      </c>
      <c r="E1945" s="69" t="s">
        <v>53</v>
      </c>
      <c r="F1945" s="69" t="s">
        <v>7680</v>
      </c>
      <c r="G1945" s="69" t="s">
        <v>179</v>
      </c>
      <c r="H1945" s="69" t="s">
        <v>180</v>
      </c>
      <c r="I1945" s="69" t="s">
        <v>127</v>
      </c>
      <c r="J1945" s="69" t="s">
        <v>128</v>
      </c>
      <c r="K1945" s="70">
        <v>24</v>
      </c>
      <c r="L1945" s="70">
        <v>24</v>
      </c>
      <c r="M1945" s="71" t="str">
        <f>VLOOKUP(A1945,'Item Master'!$A:$D,4,0)</f>
        <v>RK</v>
      </c>
      <c r="N1945" s="71">
        <f>IFERROR((VLOOKUP(M1945,'UK Freight Rate'!$B$4:$C$8,2,0)*L1945),0)</f>
        <v>2.4882116924996591</v>
      </c>
    </row>
    <row r="1946" spans="1:14" x14ac:dyDescent="0.75">
      <c r="A1946" s="72" t="s">
        <v>228</v>
      </c>
      <c r="B1946" s="69" t="s">
        <v>36</v>
      </c>
      <c r="C1946" s="69" t="s">
        <v>7679</v>
      </c>
      <c r="D1946" s="69" t="s">
        <v>38</v>
      </c>
      <c r="E1946" s="69" t="s">
        <v>53</v>
      </c>
      <c r="F1946" s="69" t="s">
        <v>7678</v>
      </c>
      <c r="G1946" s="69" t="s">
        <v>4467</v>
      </c>
      <c r="H1946" s="69" t="s">
        <v>4466</v>
      </c>
      <c r="I1946" s="69" t="s">
        <v>127</v>
      </c>
      <c r="J1946" s="69" t="s">
        <v>128</v>
      </c>
      <c r="K1946" s="70">
        <v>8</v>
      </c>
      <c r="L1946" s="70">
        <v>8</v>
      </c>
      <c r="M1946" s="71" t="str">
        <f>VLOOKUP(A1946,'Item Master'!$A:$D,4,0)</f>
        <v>RK</v>
      </c>
      <c r="N1946" s="71">
        <f>IFERROR((VLOOKUP(M1946,'UK Freight Rate'!$B$4:$C$8,2,0)*L1946),0)</f>
        <v>0.82940389749988641</v>
      </c>
    </row>
    <row r="1947" spans="1:14" x14ac:dyDescent="0.75">
      <c r="A1947" s="72" t="s">
        <v>228</v>
      </c>
      <c r="B1947" s="69" t="s">
        <v>36</v>
      </c>
      <c r="C1947" s="69" t="s">
        <v>8059</v>
      </c>
      <c r="D1947" s="69" t="s">
        <v>38</v>
      </c>
      <c r="E1947" s="69" t="s">
        <v>53</v>
      </c>
      <c r="F1947" s="69" t="s">
        <v>8058</v>
      </c>
      <c r="G1947" s="69" t="s">
        <v>126</v>
      </c>
      <c r="H1947" s="69" t="s">
        <v>4640</v>
      </c>
      <c r="I1947" s="69" t="s">
        <v>127</v>
      </c>
      <c r="J1947" s="69" t="s">
        <v>128</v>
      </c>
      <c r="K1947" s="70">
        <v>24</v>
      </c>
      <c r="L1947" s="70">
        <v>24</v>
      </c>
      <c r="M1947" s="71" t="str">
        <f>VLOOKUP(A1947,'Item Master'!$A:$D,4,0)</f>
        <v>RK</v>
      </c>
      <c r="N1947" s="71">
        <f>IFERROR((VLOOKUP(M1947,'UK Freight Rate'!$B$4:$C$8,2,0)*L1947),0)</f>
        <v>2.4882116924996591</v>
      </c>
    </row>
    <row r="1948" spans="1:14" x14ac:dyDescent="0.75">
      <c r="A1948" s="72" t="s">
        <v>228</v>
      </c>
      <c r="B1948" s="69" t="s">
        <v>36</v>
      </c>
      <c r="C1948" s="69" t="s">
        <v>7677</v>
      </c>
      <c r="D1948" s="69" t="s">
        <v>38</v>
      </c>
      <c r="E1948" s="69" t="s">
        <v>53</v>
      </c>
      <c r="F1948" s="69" t="s">
        <v>7676</v>
      </c>
      <c r="G1948" s="69" t="s">
        <v>161</v>
      </c>
      <c r="H1948" s="69" t="s">
        <v>162</v>
      </c>
      <c r="I1948" s="69" t="s">
        <v>127</v>
      </c>
      <c r="J1948" s="69" t="s">
        <v>128</v>
      </c>
      <c r="K1948" s="70">
        <v>240</v>
      </c>
      <c r="L1948" s="70">
        <v>240</v>
      </c>
      <c r="M1948" s="71" t="str">
        <f>VLOOKUP(A1948,'Item Master'!$A:$D,4,0)</f>
        <v>RK</v>
      </c>
      <c r="N1948" s="71">
        <f>IFERROR((VLOOKUP(M1948,'UK Freight Rate'!$B$4:$C$8,2,0)*L1948),0)</f>
        <v>24.882116924996591</v>
      </c>
    </row>
    <row r="1949" spans="1:14" x14ac:dyDescent="0.75">
      <c r="A1949" s="72" t="s">
        <v>228</v>
      </c>
      <c r="B1949" s="69" t="s">
        <v>36</v>
      </c>
      <c r="C1949" s="69" t="s">
        <v>7673</v>
      </c>
      <c r="D1949" s="69" t="s">
        <v>38</v>
      </c>
      <c r="E1949" s="69" t="s">
        <v>53</v>
      </c>
      <c r="F1949" s="69" t="s">
        <v>7672</v>
      </c>
      <c r="G1949" s="69" t="s">
        <v>4760</v>
      </c>
      <c r="H1949" s="69" t="s">
        <v>4759</v>
      </c>
      <c r="I1949" s="69" t="s">
        <v>127</v>
      </c>
      <c r="J1949" s="69" t="s">
        <v>128</v>
      </c>
      <c r="K1949" s="70">
        <v>112</v>
      </c>
      <c r="L1949" s="70">
        <v>112</v>
      </c>
      <c r="M1949" s="71" t="str">
        <f>VLOOKUP(A1949,'Item Master'!$A:$D,4,0)</f>
        <v>RK</v>
      </c>
      <c r="N1949" s="71">
        <f>IFERROR((VLOOKUP(M1949,'UK Freight Rate'!$B$4:$C$8,2,0)*L1949),0)</f>
        <v>11.61165456499841</v>
      </c>
    </row>
    <row r="1950" spans="1:14" x14ac:dyDescent="0.75">
      <c r="A1950" s="72" t="s">
        <v>228</v>
      </c>
      <c r="B1950" s="69" t="s">
        <v>36</v>
      </c>
      <c r="C1950" s="69" t="s">
        <v>7671</v>
      </c>
      <c r="D1950" s="69" t="s">
        <v>38</v>
      </c>
      <c r="E1950" s="69" t="s">
        <v>53</v>
      </c>
      <c r="F1950" s="69" t="s">
        <v>7670</v>
      </c>
      <c r="G1950" s="69" t="s">
        <v>159</v>
      </c>
      <c r="H1950" s="69" t="s">
        <v>160</v>
      </c>
      <c r="I1950" s="69" t="s">
        <v>127</v>
      </c>
      <c r="J1950" s="69" t="s">
        <v>128</v>
      </c>
      <c r="K1950" s="70">
        <v>16</v>
      </c>
      <c r="L1950" s="70">
        <v>16</v>
      </c>
      <c r="M1950" s="71" t="str">
        <f>VLOOKUP(A1950,'Item Master'!$A:$D,4,0)</f>
        <v>RK</v>
      </c>
      <c r="N1950" s="71">
        <f>IFERROR((VLOOKUP(M1950,'UK Freight Rate'!$B$4:$C$8,2,0)*L1950),0)</f>
        <v>1.6588077949997728</v>
      </c>
    </row>
    <row r="1951" spans="1:14" x14ac:dyDescent="0.75">
      <c r="A1951" s="72" t="s">
        <v>228</v>
      </c>
      <c r="B1951" s="69" t="s">
        <v>36</v>
      </c>
      <c r="C1951" s="69" t="s">
        <v>8057</v>
      </c>
      <c r="D1951" s="69" t="s">
        <v>38</v>
      </c>
      <c r="E1951" s="69" t="s">
        <v>53</v>
      </c>
      <c r="F1951" s="69" t="s">
        <v>8056</v>
      </c>
      <c r="G1951" s="69" t="s">
        <v>4463</v>
      </c>
      <c r="H1951" s="69" t="s">
        <v>4462</v>
      </c>
      <c r="I1951" s="69" t="s">
        <v>127</v>
      </c>
      <c r="J1951" s="69" t="s">
        <v>128</v>
      </c>
      <c r="K1951" s="70">
        <v>8</v>
      </c>
      <c r="L1951" s="70">
        <v>8</v>
      </c>
      <c r="M1951" s="71" t="str">
        <f>VLOOKUP(A1951,'Item Master'!$A:$D,4,0)</f>
        <v>RK</v>
      </c>
      <c r="N1951" s="71">
        <f>IFERROR((VLOOKUP(M1951,'UK Freight Rate'!$B$4:$C$8,2,0)*L1951),0)</f>
        <v>0.82940389749988641</v>
      </c>
    </row>
    <row r="1952" spans="1:14" x14ac:dyDescent="0.75">
      <c r="A1952" s="72" t="s">
        <v>228</v>
      </c>
      <c r="B1952" s="69" t="s">
        <v>36</v>
      </c>
      <c r="C1952" s="69" t="s">
        <v>7669</v>
      </c>
      <c r="D1952" s="69" t="s">
        <v>38</v>
      </c>
      <c r="E1952" s="69" t="s">
        <v>53</v>
      </c>
      <c r="F1952" s="69" t="s">
        <v>7668</v>
      </c>
      <c r="G1952" s="69" t="s">
        <v>129</v>
      </c>
      <c r="H1952" s="69" t="s">
        <v>130</v>
      </c>
      <c r="I1952" s="69" t="s">
        <v>127</v>
      </c>
      <c r="J1952" s="69" t="s">
        <v>128</v>
      </c>
      <c r="K1952" s="70">
        <v>240</v>
      </c>
      <c r="L1952" s="70">
        <v>240</v>
      </c>
      <c r="M1952" s="71" t="str">
        <f>VLOOKUP(A1952,'Item Master'!$A:$D,4,0)</f>
        <v>RK</v>
      </c>
      <c r="N1952" s="71">
        <f>IFERROR((VLOOKUP(M1952,'UK Freight Rate'!$B$4:$C$8,2,0)*L1952),0)</f>
        <v>24.882116924996591</v>
      </c>
    </row>
    <row r="1953" spans="1:14" x14ac:dyDescent="0.75">
      <c r="A1953" s="72" t="s">
        <v>228</v>
      </c>
      <c r="B1953" s="69" t="s">
        <v>36</v>
      </c>
      <c r="C1953" s="69" t="s">
        <v>7667</v>
      </c>
      <c r="D1953" s="69" t="s">
        <v>38</v>
      </c>
      <c r="E1953" s="69" t="s">
        <v>53</v>
      </c>
      <c r="F1953" s="69" t="s">
        <v>7666</v>
      </c>
      <c r="G1953" s="69" t="s">
        <v>133</v>
      </c>
      <c r="H1953" s="69" t="s">
        <v>134</v>
      </c>
      <c r="I1953" s="69" t="s">
        <v>127</v>
      </c>
      <c r="J1953" s="69" t="s">
        <v>128</v>
      </c>
      <c r="K1953" s="70">
        <v>40</v>
      </c>
      <c r="L1953" s="70">
        <v>40</v>
      </c>
      <c r="M1953" s="71" t="str">
        <f>VLOOKUP(A1953,'Item Master'!$A:$D,4,0)</f>
        <v>RK</v>
      </c>
      <c r="N1953" s="71">
        <f>IFERROR((VLOOKUP(M1953,'UK Freight Rate'!$B$4:$C$8,2,0)*L1953),0)</f>
        <v>4.1470194874994322</v>
      </c>
    </row>
    <row r="1954" spans="1:14" x14ac:dyDescent="0.75">
      <c r="A1954" s="72" t="s">
        <v>228</v>
      </c>
      <c r="B1954" s="69" t="s">
        <v>36</v>
      </c>
      <c r="C1954" s="69" t="s">
        <v>7665</v>
      </c>
      <c r="D1954" s="69" t="s">
        <v>38</v>
      </c>
      <c r="E1954" s="69" t="s">
        <v>53</v>
      </c>
      <c r="F1954" s="69" t="s">
        <v>7664</v>
      </c>
      <c r="G1954" s="69" t="s">
        <v>165</v>
      </c>
      <c r="H1954" s="69" t="s">
        <v>166</v>
      </c>
      <c r="I1954" s="69" t="s">
        <v>127</v>
      </c>
      <c r="J1954" s="69" t="s">
        <v>128</v>
      </c>
      <c r="K1954" s="70">
        <v>24</v>
      </c>
      <c r="L1954" s="70">
        <v>24</v>
      </c>
      <c r="M1954" s="71" t="str">
        <f>VLOOKUP(A1954,'Item Master'!$A:$D,4,0)</f>
        <v>RK</v>
      </c>
      <c r="N1954" s="71">
        <f>IFERROR((VLOOKUP(M1954,'UK Freight Rate'!$B$4:$C$8,2,0)*L1954),0)</f>
        <v>2.4882116924996591</v>
      </c>
    </row>
    <row r="1955" spans="1:14" x14ac:dyDescent="0.75">
      <c r="A1955" s="72" t="s">
        <v>228</v>
      </c>
      <c r="B1955" s="69" t="s">
        <v>36</v>
      </c>
      <c r="C1955" s="69" t="s">
        <v>7661</v>
      </c>
      <c r="D1955" s="69" t="s">
        <v>38</v>
      </c>
      <c r="E1955" s="69" t="s">
        <v>53</v>
      </c>
      <c r="F1955" s="69" t="s">
        <v>7660</v>
      </c>
      <c r="G1955" s="69" t="s">
        <v>214</v>
      </c>
      <c r="H1955" s="69" t="s">
        <v>215</v>
      </c>
      <c r="I1955" s="69" t="s">
        <v>127</v>
      </c>
      <c r="J1955" s="69" t="s">
        <v>128</v>
      </c>
      <c r="K1955" s="70">
        <v>16</v>
      </c>
      <c r="L1955" s="70">
        <v>16</v>
      </c>
      <c r="M1955" s="71" t="str">
        <f>VLOOKUP(A1955,'Item Master'!$A:$D,4,0)</f>
        <v>RK</v>
      </c>
      <c r="N1955" s="71">
        <f>IFERROR((VLOOKUP(M1955,'UK Freight Rate'!$B$4:$C$8,2,0)*L1955),0)</f>
        <v>1.6588077949997728</v>
      </c>
    </row>
    <row r="1956" spans="1:14" x14ac:dyDescent="0.75">
      <c r="A1956" s="72" t="s">
        <v>228</v>
      </c>
      <c r="B1956" s="69" t="s">
        <v>36</v>
      </c>
      <c r="C1956" s="69" t="s">
        <v>7659</v>
      </c>
      <c r="D1956" s="69" t="s">
        <v>38</v>
      </c>
      <c r="E1956" s="69" t="s">
        <v>53</v>
      </c>
      <c r="F1956" s="69" t="s">
        <v>7658</v>
      </c>
      <c r="G1956" s="69" t="s">
        <v>192</v>
      </c>
      <c r="H1956" s="69" t="s">
        <v>4675</v>
      </c>
      <c r="I1956" s="69" t="s">
        <v>127</v>
      </c>
      <c r="J1956" s="69" t="s">
        <v>128</v>
      </c>
      <c r="K1956" s="70">
        <v>120</v>
      </c>
      <c r="L1956" s="70">
        <v>120</v>
      </c>
      <c r="M1956" s="71" t="str">
        <f>VLOOKUP(A1956,'Item Master'!$A:$D,4,0)</f>
        <v>RK</v>
      </c>
      <c r="N1956" s="71">
        <f>IFERROR((VLOOKUP(M1956,'UK Freight Rate'!$B$4:$C$8,2,0)*L1956),0)</f>
        <v>12.441058462498296</v>
      </c>
    </row>
    <row r="1957" spans="1:14" x14ac:dyDescent="0.75">
      <c r="A1957" s="72" t="s">
        <v>228</v>
      </c>
      <c r="B1957" s="69" t="s">
        <v>36</v>
      </c>
      <c r="C1957" s="69" t="s">
        <v>7657</v>
      </c>
      <c r="D1957" s="69" t="s">
        <v>38</v>
      </c>
      <c r="E1957" s="69" t="s">
        <v>53</v>
      </c>
      <c r="F1957" s="69" t="s">
        <v>7656</v>
      </c>
      <c r="G1957" s="69" t="s">
        <v>4429</v>
      </c>
      <c r="H1957" s="69" t="s">
        <v>4428</v>
      </c>
      <c r="I1957" s="69" t="s">
        <v>127</v>
      </c>
      <c r="J1957" s="69" t="s">
        <v>128</v>
      </c>
      <c r="K1957" s="70">
        <v>8</v>
      </c>
      <c r="L1957" s="70">
        <v>8</v>
      </c>
      <c r="M1957" s="71" t="str">
        <f>VLOOKUP(A1957,'Item Master'!$A:$D,4,0)</f>
        <v>RK</v>
      </c>
      <c r="N1957" s="71">
        <f>IFERROR((VLOOKUP(M1957,'UK Freight Rate'!$B$4:$C$8,2,0)*L1957),0)</f>
        <v>0.82940389749988641</v>
      </c>
    </row>
    <row r="1958" spans="1:14" x14ac:dyDescent="0.75">
      <c r="A1958" s="72" t="s">
        <v>228</v>
      </c>
      <c r="B1958" s="69" t="s">
        <v>36</v>
      </c>
      <c r="C1958" s="69" t="s">
        <v>7655</v>
      </c>
      <c r="D1958" s="69" t="s">
        <v>38</v>
      </c>
      <c r="E1958" s="69" t="s">
        <v>53</v>
      </c>
      <c r="F1958" s="69" t="s">
        <v>7654</v>
      </c>
      <c r="G1958" s="69" t="s">
        <v>7226</v>
      </c>
      <c r="H1958" s="69" t="s">
        <v>7225</v>
      </c>
      <c r="I1958" s="69" t="s">
        <v>127</v>
      </c>
      <c r="J1958" s="69" t="s">
        <v>128</v>
      </c>
      <c r="K1958" s="70">
        <v>16</v>
      </c>
      <c r="L1958" s="70">
        <v>16</v>
      </c>
      <c r="M1958" s="71" t="str">
        <f>VLOOKUP(A1958,'Item Master'!$A:$D,4,0)</f>
        <v>RK</v>
      </c>
      <c r="N1958" s="71">
        <f>IFERROR((VLOOKUP(M1958,'UK Freight Rate'!$B$4:$C$8,2,0)*L1958),0)</f>
        <v>1.6588077949997728</v>
      </c>
    </row>
    <row r="1959" spans="1:14" x14ac:dyDescent="0.75">
      <c r="A1959" s="72" t="s">
        <v>228</v>
      </c>
      <c r="B1959" s="69" t="s">
        <v>36</v>
      </c>
      <c r="C1959" s="69" t="s">
        <v>7653</v>
      </c>
      <c r="D1959" s="69" t="s">
        <v>38</v>
      </c>
      <c r="E1959" s="69" t="s">
        <v>53</v>
      </c>
      <c r="F1959" s="69" t="s">
        <v>7652</v>
      </c>
      <c r="G1959" s="69" t="s">
        <v>126</v>
      </c>
      <c r="H1959" s="69" t="s">
        <v>4640</v>
      </c>
      <c r="I1959" s="69" t="s">
        <v>127</v>
      </c>
      <c r="J1959" s="69" t="s">
        <v>128</v>
      </c>
      <c r="K1959" s="70">
        <v>16</v>
      </c>
      <c r="L1959" s="70">
        <v>16</v>
      </c>
      <c r="M1959" s="71" t="str">
        <f>VLOOKUP(A1959,'Item Master'!$A:$D,4,0)</f>
        <v>RK</v>
      </c>
      <c r="N1959" s="71">
        <f>IFERROR((VLOOKUP(M1959,'UK Freight Rate'!$B$4:$C$8,2,0)*L1959),0)</f>
        <v>1.6588077949997728</v>
      </c>
    </row>
    <row r="1960" spans="1:14" x14ac:dyDescent="0.75">
      <c r="A1960" s="72" t="s">
        <v>228</v>
      </c>
      <c r="B1960" s="69" t="s">
        <v>36</v>
      </c>
      <c r="C1960" s="69" t="s">
        <v>7651</v>
      </c>
      <c r="D1960" s="69" t="s">
        <v>38</v>
      </c>
      <c r="E1960" s="69" t="s">
        <v>53</v>
      </c>
      <c r="F1960" s="69" t="s">
        <v>7650</v>
      </c>
      <c r="G1960" s="69" t="s">
        <v>4575</v>
      </c>
      <c r="H1960" s="69" t="s">
        <v>4574</v>
      </c>
      <c r="I1960" s="69" t="s">
        <v>127</v>
      </c>
      <c r="J1960" s="69" t="s">
        <v>128</v>
      </c>
      <c r="K1960" s="70">
        <v>16</v>
      </c>
      <c r="L1960" s="70">
        <v>16</v>
      </c>
      <c r="M1960" s="71" t="str">
        <f>VLOOKUP(A1960,'Item Master'!$A:$D,4,0)</f>
        <v>RK</v>
      </c>
      <c r="N1960" s="71">
        <f>IFERROR((VLOOKUP(M1960,'UK Freight Rate'!$B$4:$C$8,2,0)*L1960),0)</f>
        <v>1.6588077949997728</v>
      </c>
    </row>
    <row r="1961" spans="1:14" x14ac:dyDescent="0.75">
      <c r="A1961" s="72" t="s">
        <v>228</v>
      </c>
      <c r="B1961" s="69" t="s">
        <v>36</v>
      </c>
      <c r="C1961" s="69" t="s">
        <v>7649</v>
      </c>
      <c r="D1961" s="69" t="s">
        <v>38</v>
      </c>
      <c r="E1961" s="69" t="s">
        <v>53</v>
      </c>
      <c r="F1961" s="69" t="s">
        <v>7648</v>
      </c>
      <c r="G1961" s="69" t="s">
        <v>135</v>
      </c>
      <c r="H1961" s="69" t="s">
        <v>136</v>
      </c>
      <c r="I1961" s="69" t="s">
        <v>127</v>
      </c>
      <c r="J1961" s="69" t="s">
        <v>128</v>
      </c>
      <c r="K1961" s="70">
        <v>768</v>
      </c>
      <c r="L1961" s="70">
        <v>768</v>
      </c>
      <c r="M1961" s="71" t="str">
        <f>VLOOKUP(A1961,'Item Master'!$A:$D,4,0)</f>
        <v>RK</v>
      </c>
      <c r="N1961" s="71">
        <f>IFERROR((VLOOKUP(M1961,'UK Freight Rate'!$B$4:$C$8,2,0)*L1961),0)</f>
        <v>79.622774159989092</v>
      </c>
    </row>
    <row r="1962" spans="1:14" x14ac:dyDescent="0.75">
      <c r="A1962" s="72" t="s">
        <v>228</v>
      </c>
      <c r="B1962" s="69" t="s">
        <v>36</v>
      </c>
      <c r="C1962" s="69" t="s">
        <v>8055</v>
      </c>
      <c r="D1962" s="69" t="s">
        <v>38</v>
      </c>
      <c r="E1962" s="69" t="s">
        <v>53</v>
      </c>
      <c r="F1962" s="69" t="s">
        <v>8054</v>
      </c>
      <c r="G1962" s="69" t="s">
        <v>216</v>
      </c>
      <c r="H1962" s="69" t="s">
        <v>217</v>
      </c>
      <c r="I1962" s="69" t="s">
        <v>127</v>
      </c>
      <c r="J1962" s="69" t="s">
        <v>128</v>
      </c>
      <c r="K1962" s="70">
        <v>8</v>
      </c>
      <c r="L1962" s="70">
        <v>8</v>
      </c>
      <c r="M1962" s="71" t="str">
        <f>VLOOKUP(A1962,'Item Master'!$A:$D,4,0)</f>
        <v>RK</v>
      </c>
      <c r="N1962" s="71">
        <f>IFERROR((VLOOKUP(M1962,'UK Freight Rate'!$B$4:$C$8,2,0)*L1962),0)</f>
        <v>0.82940389749988641</v>
      </c>
    </row>
    <row r="1963" spans="1:14" x14ac:dyDescent="0.75">
      <c r="A1963" s="72" t="s">
        <v>228</v>
      </c>
      <c r="B1963" s="69" t="s">
        <v>36</v>
      </c>
      <c r="C1963" s="69" t="s">
        <v>7647</v>
      </c>
      <c r="D1963" s="69" t="s">
        <v>38</v>
      </c>
      <c r="E1963" s="69" t="s">
        <v>53</v>
      </c>
      <c r="F1963" s="69" t="s">
        <v>7646</v>
      </c>
      <c r="G1963" s="69" t="s">
        <v>7645</v>
      </c>
      <c r="H1963" s="69" t="s">
        <v>7644</v>
      </c>
      <c r="I1963" s="69" t="s">
        <v>127</v>
      </c>
      <c r="J1963" s="69" t="s">
        <v>128</v>
      </c>
      <c r="K1963" s="70">
        <v>80</v>
      </c>
      <c r="L1963" s="70">
        <v>80</v>
      </c>
      <c r="M1963" s="71" t="str">
        <f>VLOOKUP(A1963,'Item Master'!$A:$D,4,0)</f>
        <v>RK</v>
      </c>
      <c r="N1963" s="71">
        <f>IFERROR((VLOOKUP(M1963,'UK Freight Rate'!$B$4:$C$8,2,0)*L1963),0)</f>
        <v>8.2940389749988643</v>
      </c>
    </row>
    <row r="1964" spans="1:14" x14ac:dyDescent="0.75">
      <c r="A1964" s="72" t="s">
        <v>228</v>
      </c>
      <c r="B1964" s="69" t="s">
        <v>36</v>
      </c>
      <c r="C1964" s="69" t="s">
        <v>7991</v>
      </c>
      <c r="D1964" s="69" t="s">
        <v>38</v>
      </c>
      <c r="E1964" s="69" t="s">
        <v>53</v>
      </c>
      <c r="F1964" s="69" t="s">
        <v>7990</v>
      </c>
      <c r="G1964" s="69" t="s">
        <v>153</v>
      </c>
      <c r="H1964" s="69" t="s">
        <v>154</v>
      </c>
      <c r="I1964" s="69" t="s">
        <v>127</v>
      </c>
      <c r="J1964" s="69" t="s">
        <v>128</v>
      </c>
      <c r="K1964" s="70">
        <v>24</v>
      </c>
      <c r="L1964" s="70">
        <v>24</v>
      </c>
      <c r="M1964" s="71" t="str">
        <f>VLOOKUP(A1964,'Item Master'!$A:$D,4,0)</f>
        <v>RK</v>
      </c>
      <c r="N1964" s="71">
        <f>IFERROR((VLOOKUP(M1964,'UK Freight Rate'!$B$4:$C$8,2,0)*L1964),0)</f>
        <v>2.4882116924996591</v>
      </c>
    </row>
    <row r="1965" spans="1:14" x14ac:dyDescent="0.75">
      <c r="A1965" s="72" t="s">
        <v>228</v>
      </c>
      <c r="B1965" s="69" t="s">
        <v>36</v>
      </c>
      <c r="C1965" s="69" t="s">
        <v>7643</v>
      </c>
      <c r="D1965" s="69" t="s">
        <v>38</v>
      </c>
      <c r="E1965" s="69" t="s">
        <v>53</v>
      </c>
      <c r="F1965" s="69" t="s">
        <v>7642</v>
      </c>
      <c r="G1965" s="69" t="s">
        <v>6914</v>
      </c>
      <c r="H1965" s="69" t="s">
        <v>6913</v>
      </c>
      <c r="I1965" s="69" t="s">
        <v>127</v>
      </c>
      <c r="J1965" s="69" t="s">
        <v>128</v>
      </c>
      <c r="K1965" s="70">
        <v>16</v>
      </c>
      <c r="L1965" s="70">
        <v>16</v>
      </c>
      <c r="M1965" s="71" t="str">
        <f>VLOOKUP(A1965,'Item Master'!$A:$D,4,0)</f>
        <v>RK</v>
      </c>
      <c r="N1965" s="71">
        <f>IFERROR((VLOOKUP(M1965,'UK Freight Rate'!$B$4:$C$8,2,0)*L1965),0)</f>
        <v>1.6588077949997728</v>
      </c>
    </row>
    <row r="1966" spans="1:14" x14ac:dyDescent="0.75">
      <c r="A1966" s="72" t="s">
        <v>228</v>
      </c>
      <c r="B1966" s="69" t="s">
        <v>36</v>
      </c>
      <c r="C1966" s="69" t="s">
        <v>8053</v>
      </c>
      <c r="D1966" s="69" t="s">
        <v>38</v>
      </c>
      <c r="E1966" s="69" t="s">
        <v>53</v>
      </c>
      <c r="F1966" s="69" t="s">
        <v>8052</v>
      </c>
      <c r="G1966" s="69" t="s">
        <v>4459</v>
      </c>
      <c r="H1966" s="69" t="s">
        <v>4458</v>
      </c>
      <c r="I1966" s="69" t="s">
        <v>127</v>
      </c>
      <c r="J1966" s="69" t="s">
        <v>128</v>
      </c>
      <c r="K1966" s="70">
        <v>8</v>
      </c>
      <c r="L1966" s="70">
        <v>8</v>
      </c>
      <c r="M1966" s="71" t="str">
        <f>VLOOKUP(A1966,'Item Master'!$A:$D,4,0)</f>
        <v>RK</v>
      </c>
      <c r="N1966" s="71">
        <f>IFERROR((VLOOKUP(M1966,'UK Freight Rate'!$B$4:$C$8,2,0)*L1966),0)</f>
        <v>0.82940389749988641</v>
      </c>
    </row>
    <row r="1967" spans="1:14" x14ac:dyDescent="0.75">
      <c r="A1967" s="72" t="s">
        <v>228</v>
      </c>
      <c r="B1967" s="69" t="s">
        <v>36</v>
      </c>
      <c r="C1967" s="69" t="s">
        <v>7641</v>
      </c>
      <c r="D1967" s="69" t="s">
        <v>38</v>
      </c>
      <c r="E1967" s="69" t="s">
        <v>53</v>
      </c>
      <c r="F1967" s="69" t="s">
        <v>7640</v>
      </c>
      <c r="G1967" s="69" t="s">
        <v>7639</v>
      </c>
      <c r="H1967" s="69" t="s">
        <v>7638</v>
      </c>
      <c r="I1967" s="69" t="s">
        <v>127</v>
      </c>
      <c r="J1967" s="69" t="s">
        <v>128</v>
      </c>
      <c r="K1967" s="70">
        <v>8</v>
      </c>
      <c r="L1967" s="70">
        <v>8</v>
      </c>
      <c r="M1967" s="71" t="str">
        <f>VLOOKUP(A1967,'Item Master'!$A:$D,4,0)</f>
        <v>RK</v>
      </c>
      <c r="N1967" s="71">
        <f>IFERROR((VLOOKUP(M1967,'UK Freight Rate'!$B$4:$C$8,2,0)*L1967),0)</f>
        <v>0.82940389749988641</v>
      </c>
    </row>
    <row r="1968" spans="1:14" x14ac:dyDescent="0.75">
      <c r="A1968" s="72" t="s">
        <v>228</v>
      </c>
      <c r="B1968" s="69" t="s">
        <v>36</v>
      </c>
      <c r="C1968" s="69" t="s">
        <v>7637</v>
      </c>
      <c r="D1968" s="69" t="s">
        <v>38</v>
      </c>
      <c r="E1968" s="69" t="s">
        <v>53</v>
      </c>
      <c r="F1968" s="69" t="s">
        <v>7636</v>
      </c>
      <c r="G1968" s="69" t="s">
        <v>195</v>
      </c>
      <c r="H1968" s="69" t="s">
        <v>196</v>
      </c>
      <c r="I1968" s="69" t="s">
        <v>127</v>
      </c>
      <c r="J1968" s="69" t="s">
        <v>128</v>
      </c>
      <c r="K1968" s="70">
        <v>8</v>
      </c>
      <c r="L1968" s="70">
        <v>8</v>
      </c>
      <c r="M1968" s="71" t="str">
        <f>VLOOKUP(A1968,'Item Master'!$A:$D,4,0)</f>
        <v>RK</v>
      </c>
      <c r="N1968" s="71">
        <f>IFERROR((VLOOKUP(M1968,'UK Freight Rate'!$B$4:$C$8,2,0)*L1968),0)</f>
        <v>0.82940389749988641</v>
      </c>
    </row>
    <row r="1969" spans="1:14" x14ac:dyDescent="0.75">
      <c r="A1969" s="72" t="s">
        <v>228</v>
      </c>
      <c r="B1969" s="69" t="s">
        <v>36</v>
      </c>
      <c r="C1969" s="69" t="s">
        <v>7631</v>
      </c>
      <c r="D1969" s="69" t="s">
        <v>38</v>
      </c>
      <c r="E1969" s="69" t="s">
        <v>53</v>
      </c>
      <c r="F1969" s="69" t="s">
        <v>7630</v>
      </c>
      <c r="G1969" s="69" t="s">
        <v>7304</v>
      </c>
      <c r="H1969" s="69" t="s">
        <v>7303</v>
      </c>
      <c r="I1969" s="69" t="s">
        <v>127</v>
      </c>
      <c r="J1969" s="69" t="s">
        <v>128</v>
      </c>
      <c r="K1969" s="70">
        <v>24</v>
      </c>
      <c r="L1969" s="70">
        <v>24</v>
      </c>
      <c r="M1969" s="71" t="str">
        <f>VLOOKUP(A1969,'Item Master'!$A:$D,4,0)</f>
        <v>RK</v>
      </c>
      <c r="N1969" s="71">
        <f>IFERROR((VLOOKUP(M1969,'UK Freight Rate'!$B$4:$C$8,2,0)*L1969),0)</f>
        <v>2.4882116924996591</v>
      </c>
    </row>
    <row r="1970" spans="1:14" x14ac:dyDescent="0.75">
      <c r="A1970" s="72" t="s">
        <v>228</v>
      </c>
      <c r="B1970" s="69" t="s">
        <v>36</v>
      </c>
      <c r="C1970" s="69" t="s">
        <v>7629</v>
      </c>
      <c r="D1970" s="69" t="s">
        <v>38</v>
      </c>
      <c r="E1970" s="69" t="s">
        <v>53</v>
      </c>
      <c r="F1970" s="69" t="s">
        <v>7628</v>
      </c>
      <c r="G1970" s="69" t="s">
        <v>188</v>
      </c>
      <c r="H1970" s="69" t="s">
        <v>189</v>
      </c>
      <c r="I1970" s="69" t="s">
        <v>127</v>
      </c>
      <c r="J1970" s="69" t="s">
        <v>128</v>
      </c>
      <c r="K1970" s="70">
        <v>16</v>
      </c>
      <c r="L1970" s="70">
        <v>16</v>
      </c>
      <c r="M1970" s="71" t="str">
        <f>VLOOKUP(A1970,'Item Master'!$A:$D,4,0)</f>
        <v>RK</v>
      </c>
      <c r="N1970" s="71">
        <f>IFERROR((VLOOKUP(M1970,'UK Freight Rate'!$B$4:$C$8,2,0)*L1970),0)</f>
        <v>1.6588077949997728</v>
      </c>
    </row>
    <row r="1971" spans="1:14" x14ac:dyDescent="0.75">
      <c r="A1971" s="72" t="s">
        <v>228</v>
      </c>
      <c r="B1971" s="69" t="s">
        <v>36</v>
      </c>
      <c r="C1971" s="69" t="s">
        <v>7627</v>
      </c>
      <c r="D1971" s="69" t="s">
        <v>38</v>
      </c>
      <c r="E1971" s="69" t="s">
        <v>53</v>
      </c>
      <c r="F1971" s="69" t="s">
        <v>7626</v>
      </c>
      <c r="G1971" s="69" t="s">
        <v>167</v>
      </c>
      <c r="H1971" s="69" t="s">
        <v>168</v>
      </c>
      <c r="I1971" s="69" t="s">
        <v>127</v>
      </c>
      <c r="J1971" s="69" t="s">
        <v>128</v>
      </c>
      <c r="K1971" s="70">
        <v>40</v>
      </c>
      <c r="L1971" s="70">
        <v>40</v>
      </c>
      <c r="M1971" s="71" t="str">
        <f>VLOOKUP(A1971,'Item Master'!$A:$D,4,0)</f>
        <v>RK</v>
      </c>
      <c r="N1971" s="71">
        <f>IFERROR((VLOOKUP(M1971,'UK Freight Rate'!$B$4:$C$8,2,0)*L1971),0)</f>
        <v>4.1470194874994322</v>
      </c>
    </row>
    <row r="1972" spans="1:14" x14ac:dyDescent="0.75">
      <c r="A1972" s="72" t="s">
        <v>228</v>
      </c>
      <c r="B1972" s="69" t="s">
        <v>36</v>
      </c>
      <c r="C1972" s="69" t="s">
        <v>7625</v>
      </c>
      <c r="D1972" s="69" t="s">
        <v>38</v>
      </c>
      <c r="E1972" s="69" t="s">
        <v>53</v>
      </c>
      <c r="F1972" s="69" t="s">
        <v>7624</v>
      </c>
      <c r="G1972" s="69" t="s">
        <v>159</v>
      </c>
      <c r="H1972" s="69" t="s">
        <v>160</v>
      </c>
      <c r="I1972" s="69" t="s">
        <v>127</v>
      </c>
      <c r="J1972" s="69" t="s">
        <v>128</v>
      </c>
      <c r="K1972" s="70">
        <v>16</v>
      </c>
      <c r="L1972" s="70">
        <v>16</v>
      </c>
      <c r="M1972" s="71" t="str">
        <f>VLOOKUP(A1972,'Item Master'!$A:$D,4,0)</f>
        <v>RK</v>
      </c>
      <c r="N1972" s="71">
        <f>IFERROR((VLOOKUP(M1972,'UK Freight Rate'!$B$4:$C$8,2,0)*L1972),0)</f>
        <v>1.6588077949997728</v>
      </c>
    </row>
    <row r="1973" spans="1:14" x14ac:dyDescent="0.75">
      <c r="A1973" s="72" t="s">
        <v>228</v>
      </c>
      <c r="B1973" s="69" t="s">
        <v>36</v>
      </c>
      <c r="C1973" s="69" t="s">
        <v>7623</v>
      </c>
      <c r="D1973" s="69" t="s">
        <v>38</v>
      </c>
      <c r="E1973" s="69" t="s">
        <v>53</v>
      </c>
      <c r="F1973" s="69" t="s">
        <v>7622</v>
      </c>
      <c r="G1973" s="69" t="s">
        <v>145</v>
      </c>
      <c r="H1973" s="69" t="s">
        <v>146</v>
      </c>
      <c r="I1973" s="69" t="s">
        <v>127</v>
      </c>
      <c r="J1973" s="69" t="s">
        <v>128</v>
      </c>
      <c r="K1973" s="70">
        <v>40</v>
      </c>
      <c r="L1973" s="70">
        <v>40</v>
      </c>
      <c r="M1973" s="71" t="str">
        <f>VLOOKUP(A1973,'Item Master'!$A:$D,4,0)</f>
        <v>RK</v>
      </c>
      <c r="N1973" s="71">
        <f>IFERROR((VLOOKUP(M1973,'UK Freight Rate'!$B$4:$C$8,2,0)*L1973),0)</f>
        <v>4.1470194874994322</v>
      </c>
    </row>
    <row r="1974" spans="1:14" x14ac:dyDescent="0.75">
      <c r="A1974" s="72" t="s">
        <v>228</v>
      </c>
      <c r="B1974" s="69" t="s">
        <v>36</v>
      </c>
      <c r="C1974" s="69" t="s">
        <v>7621</v>
      </c>
      <c r="D1974" s="69" t="s">
        <v>38</v>
      </c>
      <c r="E1974" s="69" t="s">
        <v>53</v>
      </c>
      <c r="F1974" s="69" t="s">
        <v>7620</v>
      </c>
      <c r="G1974" s="69" t="s">
        <v>4691</v>
      </c>
      <c r="H1974" s="69" t="s">
        <v>7619</v>
      </c>
      <c r="I1974" s="69" t="s">
        <v>127</v>
      </c>
      <c r="J1974" s="69" t="s">
        <v>128</v>
      </c>
      <c r="K1974" s="70">
        <v>2640</v>
      </c>
      <c r="L1974" s="70">
        <v>2640</v>
      </c>
      <c r="M1974" s="71" t="str">
        <f>VLOOKUP(A1974,'Item Master'!$A:$D,4,0)</f>
        <v>RK</v>
      </c>
      <c r="N1974" s="71">
        <f>IFERROR((VLOOKUP(M1974,'UK Freight Rate'!$B$4:$C$8,2,0)*L1974),0)</f>
        <v>273.7032861749625</v>
      </c>
    </row>
    <row r="1975" spans="1:14" x14ac:dyDescent="0.75">
      <c r="A1975" s="72" t="s">
        <v>228</v>
      </c>
      <c r="B1975" s="69" t="s">
        <v>36</v>
      </c>
      <c r="C1975" s="69" t="s">
        <v>7618</v>
      </c>
      <c r="D1975" s="69" t="s">
        <v>38</v>
      </c>
      <c r="E1975" s="69" t="s">
        <v>53</v>
      </c>
      <c r="F1975" s="69" t="s">
        <v>7617</v>
      </c>
      <c r="G1975" s="69" t="s">
        <v>7434</v>
      </c>
      <c r="H1975" s="69" t="s">
        <v>7433</v>
      </c>
      <c r="I1975" s="69" t="s">
        <v>127</v>
      </c>
      <c r="J1975" s="69" t="s">
        <v>128</v>
      </c>
      <c r="K1975" s="70">
        <v>8</v>
      </c>
      <c r="L1975" s="70">
        <v>8</v>
      </c>
      <c r="M1975" s="71" t="str">
        <f>VLOOKUP(A1975,'Item Master'!$A:$D,4,0)</f>
        <v>RK</v>
      </c>
      <c r="N1975" s="71">
        <f>IFERROR((VLOOKUP(M1975,'UK Freight Rate'!$B$4:$C$8,2,0)*L1975),0)</f>
        <v>0.82940389749988641</v>
      </c>
    </row>
    <row r="1976" spans="1:14" x14ac:dyDescent="0.75">
      <c r="A1976" s="72" t="s">
        <v>228</v>
      </c>
      <c r="B1976" s="69" t="s">
        <v>36</v>
      </c>
      <c r="C1976" s="69" t="s">
        <v>7616</v>
      </c>
      <c r="D1976" s="69" t="s">
        <v>38</v>
      </c>
      <c r="E1976" s="69" t="s">
        <v>53</v>
      </c>
      <c r="F1976" s="69" t="s">
        <v>7615</v>
      </c>
      <c r="G1976" s="69" t="s">
        <v>6930</v>
      </c>
      <c r="H1976" s="69" t="s">
        <v>6929</v>
      </c>
      <c r="I1976" s="69" t="s">
        <v>127</v>
      </c>
      <c r="J1976" s="69" t="s">
        <v>128</v>
      </c>
      <c r="K1976" s="70">
        <v>32</v>
      </c>
      <c r="L1976" s="70">
        <v>32</v>
      </c>
      <c r="M1976" s="71" t="str">
        <f>VLOOKUP(A1976,'Item Master'!$A:$D,4,0)</f>
        <v>RK</v>
      </c>
      <c r="N1976" s="71">
        <f>IFERROR((VLOOKUP(M1976,'UK Freight Rate'!$B$4:$C$8,2,0)*L1976),0)</f>
        <v>3.3176155899995456</v>
      </c>
    </row>
    <row r="1977" spans="1:14" x14ac:dyDescent="0.75">
      <c r="A1977" s="72" t="s">
        <v>228</v>
      </c>
      <c r="B1977" s="69" t="s">
        <v>36</v>
      </c>
      <c r="C1977" s="69" t="s">
        <v>7614</v>
      </c>
      <c r="D1977" s="69" t="s">
        <v>38</v>
      </c>
      <c r="E1977" s="69" t="s">
        <v>53</v>
      </c>
      <c r="F1977" s="69" t="s">
        <v>7613</v>
      </c>
      <c r="G1977" s="69" t="s">
        <v>165</v>
      </c>
      <c r="H1977" s="69" t="s">
        <v>166</v>
      </c>
      <c r="I1977" s="69" t="s">
        <v>127</v>
      </c>
      <c r="J1977" s="69" t="s">
        <v>128</v>
      </c>
      <c r="K1977" s="70">
        <v>24</v>
      </c>
      <c r="L1977" s="70">
        <v>24</v>
      </c>
      <c r="M1977" s="71" t="str">
        <f>VLOOKUP(A1977,'Item Master'!$A:$D,4,0)</f>
        <v>RK</v>
      </c>
      <c r="N1977" s="71">
        <f>IFERROR((VLOOKUP(M1977,'UK Freight Rate'!$B$4:$C$8,2,0)*L1977),0)</f>
        <v>2.4882116924996591</v>
      </c>
    </row>
    <row r="1978" spans="1:14" x14ac:dyDescent="0.75">
      <c r="A1978" s="72" t="s">
        <v>228</v>
      </c>
      <c r="B1978" s="69" t="s">
        <v>36</v>
      </c>
      <c r="C1978" s="69" t="s">
        <v>7612</v>
      </c>
      <c r="D1978" s="69" t="s">
        <v>38</v>
      </c>
      <c r="E1978" s="69" t="s">
        <v>53</v>
      </c>
      <c r="F1978" s="69" t="s">
        <v>7611</v>
      </c>
      <c r="G1978" s="69" t="s">
        <v>6992</v>
      </c>
      <c r="H1978" s="69" t="s">
        <v>6991</v>
      </c>
      <c r="I1978" s="69" t="s">
        <v>127</v>
      </c>
      <c r="J1978" s="69" t="s">
        <v>128</v>
      </c>
      <c r="K1978" s="70">
        <v>16</v>
      </c>
      <c r="L1978" s="70">
        <v>16</v>
      </c>
      <c r="M1978" s="71" t="str">
        <f>VLOOKUP(A1978,'Item Master'!$A:$D,4,0)</f>
        <v>RK</v>
      </c>
      <c r="N1978" s="71">
        <f>IFERROR((VLOOKUP(M1978,'UK Freight Rate'!$B$4:$C$8,2,0)*L1978),0)</f>
        <v>1.6588077949997728</v>
      </c>
    </row>
    <row r="1979" spans="1:14" x14ac:dyDescent="0.75">
      <c r="A1979" s="72" t="s">
        <v>228</v>
      </c>
      <c r="B1979" s="69" t="s">
        <v>36</v>
      </c>
      <c r="C1979" s="69" t="s">
        <v>7610</v>
      </c>
      <c r="D1979" s="69" t="s">
        <v>38</v>
      </c>
      <c r="E1979" s="69" t="s">
        <v>53</v>
      </c>
      <c r="F1979" s="69" t="s">
        <v>7609</v>
      </c>
      <c r="G1979" s="69" t="s">
        <v>139</v>
      </c>
      <c r="H1979" s="69" t="s">
        <v>140</v>
      </c>
      <c r="I1979" s="69" t="s">
        <v>127</v>
      </c>
      <c r="J1979" s="69" t="s">
        <v>128</v>
      </c>
      <c r="K1979" s="70">
        <v>48</v>
      </c>
      <c r="L1979" s="70">
        <v>48</v>
      </c>
      <c r="M1979" s="71" t="str">
        <f>VLOOKUP(A1979,'Item Master'!$A:$D,4,0)</f>
        <v>RK</v>
      </c>
      <c r="N1979" s="71">
        <f>IFERROR((VLOOKUP(M1979,'UK Freight Rate'!$B$4:$C$8,2,0)*L1979),0)</f>
        <v>4.9764233849993182</v>
      </c>
    </row>
    <row r="1980" spans="1:14" x14ac:dyDescent="0.75">
      <c r="A1980" s="72" t="s">
        <v>228</v>
      </c>
      <c r="B1980" s="69" t="s">
        <v>36</v>
      </c>
      <c r="C1980" s="69" t="s">
        <v>7608</v>
      </c>
      <c r="D1980" s="69" t="s">
        <v>38</v>
      </c>
      <c r="E1980" s="69" t="s">
        <v>53</v>
      </c>
      <c r="F1980" s="69" t="s">
        <v>7607</v>
      </c>
      <c r="G1980" s="69" t="s">
        <v>7606</v>
      </c>
      <c r="H1980" s="69" t="s">
        <v>7605</v>
      </c>
      <c r="I1980" s="69" t="s">
        <v>127</v>
      </c>
      <c r="J1980" s="69" t="s">
        <v>128</v>
      </c>
      <c r="K1980" s="70">
        <v>8</v>
      </c>
      <c r="L1980" s="70">
        <v>8</v>
      </c>
      <c r="M1980" s="71" t="str">
        <f>VLOOKUP(A1980,'Item Master'!$A:$D,4,0)</f>
        <v>RK</v>
      </c>
      <c r="N1980" s="71">
        <f>IFERROR((VLOOKUP(M1980,'UK Freight Rate'!$B$4:$C$8,2,0)*L1980),0)</f>
        <v>0.82940389749988641</v>
      </c>
    </row>
    <row r="1981" spans="1:14" x14ac:dyDescent="0.75">
      <c r="A1981" s="72" t="s">
        <v>228</v>
      </c>
      <c r="B1981" s="69" t="s">
        <v>36</v>
      </c>
      <c r="C1981" s="69" t="s">
        <v>7604</v>
      </c>
      <c r="D1981" s="69" t="s">
        <v>38</v>
      </c>
      <c r="E1981" s="69" t="s">
        <v>53</v>
      </c>
      <c r="F1981" s="69" t="s">
        <v>7603</v>
      </c>
      <c r="G1981" s="69" t="s">
        <v>4658</v>
      </c>
      <c r="H1981" s="69" t="s">
        <v>4657</v>
      </c>
      <c r="I1981" s="69" t="s">
        <v>127</v>
      </c>
      <c r="J1981" s="69" t="s">
        <v>128</v>
      </c>
      <c r="K1981" s="70">
        <v>32</v>
      </c>
      <c r="L1981" s="70">
        <v>32</v>
      </c>
      <c r="M1981" s="71" t="str">
        <f>VLOOKUP(A1981,'Item Master'!$A:$D,4,0)</f>
        <v>RK</v>
      </c>
      <c r="N1981" s="71">
        <f>IFERROR((VLOOKUP(M1981,'UK Freight Rate'!$B$4:$C$8,2,0)*L1981),0)</f>
        <v>3.3176155899995456</v>
      </c>
    </row>
    <row r="1982" spans="1:14" x14ac:dyDescent="0.75">
      <c r="A1982" s="72" t="s">
        <v>228</v>
      </c>
      <c r="B1982" s="69" t="s">
        <v>36</v>
      </c>
      <c r="C1982" s="69" t="s">
        <v>7602</v>
      </c>
      <c r="D1982" s="69" t="s">
        <v>38</v>
      </c>
      <c r="E1982" s="69" t="s">
        <v>53</v>
      </c>
      <c r="F1982" s="69" t="s">
        <v>7601</v>
      </c>
      <c r="G1982" s="69" t="s">
        <v>169</v>
      </c>
      <c r="H1982" s="69" t="s">
        <v>170</v>
      </c>
      <c r="I1982" s="69" t="s">
        <v>127</v>
      </c>
      <c r="J1982" s="69" t="s">
        <v>128</v>
      </c>
      <c r="K1982" s="70">
        <v>48</v>
      </c>
      <c r="L1982" s="70">
        <v>48</v>
      </c>
      <c r="M1982" s="71" t="str">
        <f>VLOOKUP(A1982,'Item Master'!$A:$D,4,0)</f>
        <v>RK</v>
      </c>
      <c r="N1982" s="71">
        <f>IFERROR((VLOOKUP(M1982,'UK Freight Rate'!$B$4:$C$8,2,0)*L1982),0)</f>
        <v>4.9764233849993182</v>
      </c>
    </row>
    <row r="1983" spans="1:14" x14ac:dyDescent="0.75">
      <c r="A1983" s="72" t="s">
        <v>228</v>
      </c>
      <c r="B1983" s="69" t="s">
        <v>36</v>
      </c>
      <c r="C1983" s="69" t="s">
        <v>7600</v>
      </c>
      <c r="D1983" s="69" t="s">
        <v>38</v>
      </c>
      <c r="E1983" s="69" t="s">
        <v>53</v>
      </c>
      <c r="F1983" s="69" t="s">
        <v>7599</v>
      </c>
      <c r="G1983" s="69" t="s">
        <v>149</v>
      </c>
      <c r="H1983" s="69" t="s">
        <v>150</v>
      </c>
      <c r="I1983" s="69" t="s">
        <v>127</v>
      </c>
      <c r="J1983" s="69" t="s">
        <v>128</v>
      </c>
      <c r="K1983" s="70">
        <v>16</v>
      </c>
      <c r="L1983" s="70">
        <v>16</v>
      </c>
      <c r="M1983" s="71" t="str">
        <f>VLOOKUP(A1983,'Item Master'!$A:$D,4,0)</f>
        <v>RK</v>
      </c>
      <c r="N1983" s="71">
        <f>IFERROR((VLOOKUP(M1983,'UK Freight Rate'!$B$4:$C$8,2,0)*L1983),0)</f>
        <v>1.6588077949997728</v>
      </c>
    </row>
    <row r="1984" spans="1:14" x14ac:dyDescent="0.75">
      <c r="A1984" s="72" t="s">
        <v>228</v>
      </c>
      <c r="B1984" s="69" t="s">
        <v>36</v>
      </c>
      <c r="C1984" s="69" t="s">
        <v>7598</v>
      </c>
      <c r="D1984" s="69" t="s">
        <v>38</v>
      </c>
      <c r="E1984" s="69" t="s">
        <v>53</v>
      </c>
      <c r="F1984" s="69" t="s">
        <v>7597</v>
      </c>
      <c r="G1984" s="69" t="s">
        <v>157</v>
      </c>
      <c r="H1984" s="69" t="s">
        <v>158</v>
      </c>
      <c r="I1984" s="69" t="s">
        <v>127</v>
      </c>
      <c r="J1984" s="69" t="s">
        <v>128</v>
      </c>
      <c r="K1984" s="70">
        <v>144</v>
      </c>
      <c r="L1984" s="70">
        <v>144</v>
      </c>
      <c r="M1984" s="71" t="str">
        <f>VLOOKUP(A1984,'Item Master'!$A:$D,4,0)</f>
        <v>RK</v>
      </c>
      <c r="N1984" s="71">
        <f>IFERROR((VLOOKUP(M1984,'UK Freight Rate'!$B$4:$C$8,2,0)*L1984),0)</f>
        <v>14.929270154997955</v>
      </c>
    </row>
    <row r="1985" spans="1:14" x14ac:dyDescent="0.75">
      <c r="A1985" s="72" t="s">
        <v>228</v>
      </c>
      <c r="B1985" s="69" t="s">
        <v>36</v>
      </c>
      <c r="C1985" s="69" t="s">
        <v>7596</v>
      </c>
      <c r="D1985" s="69" t="s">
        <v>38</v>
      </c>
      <c r="E1985" s="69" t="s">
        <v>53</v>
      </c>
      <c r="F1985" s="69" t="s">
        <v>7595</v>
      </c>
      <c r="G1985" s="69" t="s">
        <v>4635</v>
      </c>
      <c r="H1985" s="69" t="s">
        <v>4634</v>
      </c>
      <c r="I1985" s="69" t="s">
        <v>127</v>
      </c>
      <c r="J1985" s="69" t="s">
        <v>128</v>
      </c>
      <c r="K1985" s="70">
        <v>32</v>
      </c>
      <c r="L1985" s="70">
        <v>32</v>
      </c>
      <c r="M1985" s="71" t="str">
        <f>VLOOKUP(A1985,'Item Master'!$A:$D,4,0)</f>
        <v>RK</v>
      </c>
      <c r="N1985" s="71">
        <f>IFERROR((VLOOKUP(M1985,'UK Freight Rate'!$B$4:$C$8,2,0)*L1985),0)</f>
        <v>3.3176155899995456</v>
      </c>
    </row>
    <row r="1986" spans="1:14" x14ac:dyDescent="0.75">
      <c r="A1986" s="72" t="s">
        <v>228</v>
      </c>
      <c r="B1986" s="69" t="s">
        <v>36</v>
      </c>
      <c r="C1986" s="69" t="s">
        <v>8051</v>
      </c>
      <c r="D1986" s="69" t="s">
        <v>38</v>
      </c>
      <c r="E1986" s="69" t="s">
        <v>53</v>
      </c>
      <c r="F1986" s="69" t="s">
        <v>8050</v>
      </c>
      <c r="G1986" s="69" t="s">
        <v>149</v>
      </c>
      <c r="H1986" s="69" t="s">
        <v>150</v>
      </c>
      <c r="I1986" s="69" t="s">
        <v>127</v>
      </c>
      <c r="J1986" s="69" t="s">
        <v>128</v>
      </c>
      <c r="K1986" s="70">
        <v>16</v>
      </c>
      <c r="L1986" s="70">
        <v>16</v>
      </c>
      <c r="M1986" s="71" t="str">
        <f>VLOOKUP(A1986,'Item Master'!$A:$D,4,0)</f>
        <v>RK</v>
      </c>
      <c r="N1986" s="71">
        <f>IFERROR((VLOOKUP(M1986,'UK Freight Rate'!$B$4:$C$8,2,0)*L1986),0)</f>
        <v>1.6588077949997728</v>
      </c>
    </row>
    <row r="1987" spans="1:14" x14ac:dyDescent="0.75">
      <c r="A1987" s="72" t="s">
        <v>228</v>
      </c>
      <c r="B1987" s="69" t="s">
        <v>36</v>
      </c>
      <c r="C1987" s="69" t="s">
        <v>7594</v>
      </c>
      <c r="D1987" s="69" t="s">
        <v>38</v>
      </c>
      <c r="E1987" s="69" t="s">
        <v>53</v>
      </c>
      <c r="F1987" s="69" t="s">
        <v>7593</v>
      </c>
      <c r="G1987" s="69" t="s">
        <v>171</v>
      </c>
      <c r="H1987" s="69" t="s">
        <v>172</v>
      </c>
      <c r="I1987" s="69" t="s">
        <v>127</v>
      </c>
      <c r="J1987" s="69" t="s">
        <v>128</v>
      </c>
      <c r="K1987" s="70">
        <v>40</v>
      </c>
      <c r="L1987" s="70">
        <v>40</v>
      </c>
      <c r="M1987" s="71" t="str">
        <f>VLOOKUP(A1987,'Item Master'!$A:$D,4,0)</f>
        <v>RK</v>
      </c>
      <c r="N1987" s="71">
        <f>IFERROR((VLOOKUP(M1987,'UK Freight Rate'!$B$4:$C$8,2,0)*L1987),0)</f>
        <v>4.1470194874994322</v>
      </c>
    </row>
    <row r="1988" spans="1:14" x14ac:dyDescent="0.75">
      <c r="A1988" s="72" t="s">
        <v>228</v>
      </c>
      <c r="B1988" s="69" t="s">
        <v>36</v>
      </c>
      <c r="C1988" s="69" t="s">
        <v>7592</v>
      </c>
      <c r="D1988" s="69" t="s">
        <v>38</v>
      </c>
      <c r="E1988" s="69" t="s">
        <v>53</v>
      </c>
      <c r="F1988" s="69" t="s">
        <v>7591</v>
      </c>
      <c r="G1988" s="69" t="s">
        <v>149</v>
      </c>
      <c r="H1988" s="69" t="s">
        <v>150</v>
      </c>
      <c r="I1988" s="69" t="s">
        <v>127</v>
      </c>
      <c r="J1988" s="69" t="s">
        <v>128</v>
      </c>
      <c r="K1988" s="70">
        <v>24</v>
      </c>
      <c r="L1988" s="70">
        <v>24</v>
      </c>
      <c r="M1988" s="71" t="str">
        <f>VLOOKUP(A1988,'Item Master'!$A:$D,4,0)</f>
        <v>RK</v>
      </c>
      <c r="N1988" s="71">
        <f>IFERROR((VLOOKUP(M1988,'UK Freight Rate'!$B$4:$C$8,2,0)*L1988),0)</f>
        <v>2.4882116924996591</v>
      </c>
    </row>
    <row r="1989" spans="1:14" x14ac:dyDescent="0.75">
      <c r="A1989" s="72" t="s">
        <v>228</v>
      </c>
      <c r="B1989" s="69" t="s">
        <v>36</v>
      </c>
      <c r="C1989" s="69" t="s">
        <v>7590</v>
      </c>
      <c r="D1989" s="69" t="s">
        <v>38</v>
      </c>
      <c r="E1989" s="69" t="s">
        <v>53</v>
      </c>
      <c r="F1989" s="69" t="s">
        <v>7589</v>
      </c>
      <c r="G1989" s="69" t="s">
        <v>155</v>
      </c>
      <c r="H1989" s="69" t="s">
        <v>156</v>
      </c>
      <c r="I1989" s="69" t="s">
        <v>127</v>
      </c>
      <c r="J1989" s="69" t="s">
        <v>128</v>
      </c>
      <c r="K1989" s="70">
        <v>8</v>
      </c>
      <c r="L1989" s="70">
        <v>8</v>
      </c>
      <c r="M1989" s="71" t="str">
        <f>VLOOKUP(A1989,'Item Master'!$A:$D,4,0)</f>
        <v>RK</v>
      </c>
      <c r="N1989" s="71">
        <f>IFERROR((VLOOKUP(M1989,'UK Freight Rate'!$B$4:$C$8,2,0)*L1989),0)</f>
        <v>0.82940389749988641</v>
      </c>
    </row>
    <row r="1990" spans="1:14" x14ac:dyDescent="0.75">
      <c r="A1990" s="72" t="s">
        <v>228</v>
      </c>
      <c r="B1990" s="69" t="s">
        <v>36</v>
      </c>
      <c r="C1990" s="69" t="s">
        <v>7588</v>
      </c>
      <c r="D1990" s="69" t="s">
        <v>38</v>
      </c>
      <c r="E1990" s="69" t="s">
        <v>53</v>
      </c>
      <c r="F1990" s="69" t="s">
        <v>7587</v>
      </c>
      <c r="G1990" s="69" t="s">
        <v>7016</v>
      </c>
      <c r="H1990" s="69" t="s">
        <v>7015</v>
      </c>
      <c r="I1990" s="69" t="s">
        <v>127</v>
      </c>
      <c r="J1990" s="69" t="s">
        <v>128</v>
      </c>
      <c r="K1990" s="70">
        <v>40</v>
      </c>
      <c r="L1990" s="70">
        <v>40</v>
      </c>
      <c r="M1990" s="71" t="str">
        <f>VLOOKUP(A1990,'Item Master'!$A:$D,4,0)</f>
        <v>RK</v>
      </c>
      <c r="N1990" s="71">
        <f>IFERROR((VLOOKUP(M1990,'UK Freight Rate'!$B$4:$C$8,2,0)*L1990),0)</f>
        <v>4.1470194874994322</v>
      </c>
    </row>
    <row r="1991" spans="1:14" x14ac:dyDescent="0.75">
      <c r="A1991" s="72" t="s">
        <v>228</v>
      </c>
      <c r="B1991" s="69" t="s">
        <v>36</v>
      </c>
      <c r="C1991" s="69" t="s">
        <v>7586</v>
      </c>
      <c r="D1991" s="69" t="s">
        <v>38</v>
      </c>
      <c r="E1991" s="69" t="s">
        <v>53</v>
      </c>
      <c r="F1991" s="69" t="s">
        <v>7585</v>
      </c>
      <c r="G1991" s="69" t="s">
        <v>129</v>
      </c>
      <c r="H1991" s="69" t="s">
        <v>130</v>
      </c>
      <c r="I1991" s="69" t="s">
        <v>127</v>
      </c>
      <c r="J1991" s="69" t="s">
        <v>128</v>
      </c>
      <c r="K1991" s="70">
        <v>96</v>
      </c>
      <c r="L1991" s="70">
        <v>96</v>
      </c>
      <c r="M1991" s="71" t="str">
        <f>VLOOKUP(A1991,'Item Master'!$A:$D,4,0)</f>
        <v>RK</v>
      </c>
      <c r="N1991" s="71">
        <f>IFERROR((VLOOKUP(M1991,'UK Freight Rate'!$B$4:$C$8,2,0)*L1991),0)</f>
        <v>9.9528467699986365</v>
      </c>
    </row>
    <row r="1992" spans="1:14" x14ac:dyDescent="0.75">
      <c r="A1992" s="72" t="s">
        <v>228</v>
      </c>
      <c r="B1992" s="69" t="s">
        <v>36</v>
      </c>
      <c r="C1992" s="69" t="s">
        <v>7584</v>
      </c>
      <c r="D1992" s="69" t="s">
        <v>38</v>
      </c>
      <c r="E1992" s="69" t="s">
        <v>53</v>
      </c>
      <c r="F1992" s="69" t="s">
        <v>7583</v>
      </c>
      <c r="G1992" s="69" t="s">
        <v>4467</v>
      </c>
      <c r="H1992" s="69" t="s">
        <v>4466</v>
      </c>
      <c r="I1992" s="69" t="s">
        <v>127</v>
      </c>
      <c r="J1992" s="69" t="s">
        <v>128</v>
      </c>
      <c r="K1992" s="70">
        <v>8</v>
      </c>
      <c r="L1992" s="70">
        <v>8</v>
      </c>
      <c r="M1992" s="71" t="str">
        <f>VLOOKUP(A1992,'Item Master'!$A:$D,4,0)</f>
        <v>RK</v>
      </c>
      <c r="N1992" s="71">
        <f>IFERROR((VLOOKUP(M1992,'UK Freight Rate'!$B$4:$C$8,2,0)*L1992),0)</f>
        <v>0.82940389749988641</v>
      </c>
    </row>
    <row r="1993" spans="1:14" x14ac:dyDescent="0.75">
      <c r="A1993" s="72" t="s">
        <v>228</v>
      </c>
      <c r="B1993" s="69" t="s">
        <v>36</v>
      </c>
      <c r="C1993" s="69" t="s">
        <v>7582</v>
      </c>
      <c r="D1993" s="69" t="s">
        <v>38</v>
      </c>
      <c r="E1993" s="69" t="s">
        <v>53</v>
      </c>
      <c r="F1993" s="69" t="s">
        <v>7581</v>
      </c>
      <c r="G1993" s="69" t="s">
        <v>151</v>
      </c>
      <c r="H1993" s="69" t="s">
        <v>152</v>
      </c>
      <c r="I1993" s="69" t="s">
        <v>127</v>
      </c>
      <c r="J1993" s="69" t="s">
        <v>128</v>
      </c>
      <c r="K1993" s="70">
        <v>8</v>
      </c>
      <c r="L1993" s="70">
        <v>8</v>
      </c>
      <c r="M1993" s="71" t="str">
        <f>VLOOKUP(A1993,'Item Master'!$A:$D,4,0)</f>
        <v>RK</v>
      </c>
      <c r="N1993" s="71">
        <f>IFERROR((VLOOKUP(M1993,'UK Freight Rate'!$B$4:$C$8,2,0)*L1993),0)</f>
        <v>0.82940389749988641</v>
      </c>
    </row>
    <row r="1994" spans="1:14" x14ac:dyDescent="0.75">
      <c r="A1994" s="72" t="s">
        <v>228</v>
      </c>
      <c r="B1994" s="69" t="s">
        <v>36</v>
      </c>
      <c r="C1994" s="69" t="s">
        <v>7580</v>
      </c>
      <c r="D1994" s="69" t="s">
        <v>38</v>
      </c>
      <c r="E1994" s="69" t="s">
        <v>53</v>
      </c>
      <c r="F1994" s="69" t="s">
        <v>7579</v>
      </c>
      <c r="G1994" s="69" t="s">
        <v>159</v>
      </c>
      <c r="H1994" s="69" t="s">
        <v>160</v>
      </c>
      <c r="I1994" s="69" t="s">
        <v>127</v>
      </c>
      <c r="J1994" s="69" t="s">
        <v>128</v>
      </c>
      <c r="K1994" s="70">
        <v>16</v>
      </c>
      <c r="L1994" s="70">
        <v>16</v>
      </c>
      <c r="M1994" s="71" t="str">
        <f>VLOOKUP(A1994,'Item Master'!$A:$D,4,0)</f>
        <v>RK</v>
      </c>
      <c r="N1994" s="71">
        <f>IFERROR((VLOOKUP(M1994,'UK Freight Rate'!$B$4:$C$8,2,0)*L1994),0)</f>
        <v>1.6588077949997728</v>
      </c>
    </row>
    <row r="1995" spans="1:14" x14ac:dyDescent="0.75">
      <c r="A1995" s="72" t="s">
        <v>228</v>
      </c>
      <c r="B1995" s="69" t="s">
        <v>36</v>
      </c>
      <c r="C1995" s="69" t="s">
        <v>7578</v>
      </c>
      <c r="D1995" s="69" t="s">
        <v>38</v>
      </c>
      <c r="E1995" s="69" t="s">
        <v>53</v>
      </c>
      <c r="F1995" s="69" t="s">
        <v>7577</v>
      </c>
      <c r="G1995" s="69" t="s">
        <v>159</v>
      </c>
      <c r="H1995" s="69" t="s">
        <v>160</v>
      </c>
      <c r="I1995" s="69" t="s">
        <v>127</v>
      </c>
      <c r="J1995" s="69" t="s">
        <v>128</v>
      </c>
      <c r="K1995" s="70">
        <v>16</v>
      </c>
      <c r="L1995" s="70">
        <v>16</v>
      </c>
      <c r="M1995" s="71" t="str">
        <f>VLOOKUP(A1995,'Item Master'!$A:$D,4,0)</f>
        <v>RK</v>
      </c>
      <c r="N1995" s="71">
        <f>IFERROR((VLOOKUP(M1995,'UK Freight Rate'!$B$4:$C$8,2,0)*L1995),0)</f>
        <v>1.6588077949997728</v>
      </c>
    </row>
    <row r="1996" spans="1:14" x14ac:dyDescent="0.75">
      <c r="A1996" s="72" t="s">
        <v>228</v>
      </c>
      <c r="B1996" s="69" t="s">
        <v>36</v>
      </c>
      <c r="C1996" s="69" t="s">
        <v>7576</v>
      </c>
      <c r="D1996" s="69" t="s">
        <v>38</v>
      </c>
      <c r="E1996" s="69" t="s">
        <v>53</v>
      </c>
      <c r="F1996" s="69" t="s">
        <v>7575</v>
      </c>
      <c r="G1996" s="69" t="s">
        <v>7342</v>
      </c>
      <c r="H1996" s="69" t="s">
        <v>7341</v>
      </c>
      <c r="I1996" s="69" t="s">
        <v>127</v>
      </c>
      <c r="J1996" s="69" t="s">
        <v>128</v>
      </c>
      <c r="K1996" s="70">
        <v>8</v>
      </c>
      <c r="L1996" s="70">
        <v>8</v>
      </c>
      <c r="M1996" s="71" t="str">
        <f>VLOOKUP(A1996,'Item Master'!$A:$D,4,0)</f>
        <v>RK</v>
      </c>
      <c r="N1996" s="71">
        <f>IFERROR((VLOOKUP(M1996,'UK Freight Rate'!$B$4:$C$8,2,0)*L1996),0)</f>
        <v>0.82940389749988641</v>
      </c>
    </row>
    <row r="1997" spans="1:14" x14ac:dyDescent="0.75">
      <c r="A1997" s="72" t="s">
        <v>228</v>
      </c>
      <c r="B1997" s="69" t="s">
        <v>36</v>
      </c>
      <c r="C1997" s="69" t="s">
        <v>7574</v>
      </c>
      <c r="D1997" s="69" t="s">
        <v>38</v>
      </c>
      <c r="E1997" s="69" t="s">
        <v>53</v>
      </c>
      <c r="F1997" s="69" t="s">
        <v>7573</v>
      </c>
      <c r="G1997" s="69" t="s">
        <v>141</v>
      </c>
      <c r="H1997" s="69" t="s">
        <v>142</v>
      </c>
      <c r="I1997" s="69" t="s">
        <v>127</v>
      </c>
      <c r="J1997" s="69" t="s">
        <v>128</v>
      </c>
      <c r="K1997" s="70">
        <v>248</v>
      </c>
      <c r="L1997" s="70">
        <v>248</v>
      </c>
      <c r="M1997" s="71" t="str">
        <f>VLOOKUP(A1997,'Item Master'!$A:$D,4,0)</f>
        <v>RK</v>
      </c>
      <c r="N1997" s="71">
        <f>IFERROR((VLOOKUP(M1997,'UK Freight Rate'!$B$4:$C$8,2,0)*L1997),0)</f>
        <v>25.711520822496478</v>
      </c>
    </row>
    <row r="1998" spans="1:14" x14ac:dyDescent="0.75">
      <c r="A1998" s="72" t="s">
        <v>228</v>
      </c>
      <c r="B1998" s="69" t="s">
        <v>36</v>
      </c>
      <c r="C1998" s="69" t="s">
        <v>7572</v>
      </c>
      <c r="D1998" s="69" t="s">
        <v>38</v>
      </c>
      <c r="E1998" s="69" t="s">
        <v>53</v>
      </c>
      <c r="F1998" s="69" t="s">
        <v>7571</v>
      </c>
      <c r="G1998" s="69" t="s">
        <v>181</v>
      </c>
      <c r="H1998" s="69" t="s">
        <v>182</v>
      </c>
      <c r="I1998" s="69" t="s">
        <v>127</v>
      </c>
      <c r="J1998" s="69" t="s">
        <v>128</v>
      </c>
      <c r="K1998" s="70">
        <v>8</v>
      </c>
      <c r="L1998" s="70">
        <v>8</v>
      </c>
      <c r="M1998" s="71" t="str">
        <f>VLOOKUP(A1998,'Item Master'!$A:$D,4,0)</f>
        <v>RK</v>
      </c>
      <c r="N1998" s="71">
        <f>IFERROR((VLOOKUP(M1998,'UK Freight Rate'!$B$4:$C$8,2,0)*L1998),0)</f>
        <v>0.82940389749988641</v>
      </c>
    </row>
    <row r="1999" spans="1:14" x14ac:dyDescent="0.75">
      <c r="A1999" s="72" t="s">
        <v>228</v>
      </c>
      <c r="B1999" s="69" t="s">
        <v>36</v>
      </c>
      <c r="C1999" s="69" t="s">
        <v>7570</v>
      </c>
      <c r="D1999" s="69" t="s">
        <v>38</v>
      </c>
      <c r="E1999" s="69" t="s">
        <v>53</v>
      </c>
      <c r="F1999" s="69" t="s">
        <v>7569</v>
      </c>
      <c r="G1999" s="69" t="s">
        <v>7204</v>
      </c>
      <c r="H1999" s="69" t="s">
        <v>7203</v>
      </c>
      <c r="I1999" s="69" t="s">
        <v>127</v>
      </c>
      <c r="J1999" s="69" t="s">
        <v>128</v>
      </c>
      <c r="K1999" s="70">
        <v>32</v>
      </c>
      <c r="L1999" s="70">
        <v>32</v>
      </c>
      <c r="M1999" s="71" t="str">
        <f>VLOOKUP(A1999,'Item Master'!$A:$D,4,0)</f>
        <v>RK</v>
      </c>
      <c r="N1999" s="71">
        <f>IFERROR((VLOOKUP(M1999,'UK Freight Rate'!$B$4:$C$8,2,0)*L1999),0)</f>
        <v>3.3176155899995456</v>
      </c>
    </row>
    <row r="2000" spans="1:14" x14ac:dyDescent="0.75">
      <c r="A2000" s="72" t="s">
        <v>228</v>
      </c>
      <c r="B2000" s="69" t="s">
        <v>36</v>
      </c>
      <c r="C2000" s="69" t="s">
        <v>7568</v>
      </c>
      <c r="D2000" s="69" t="s">
        <v>38</v>
      </c>
      <c r="E2000" s="69" t="s">
        <v>53</v>
      </c>
      <c r="F2000" s="69" t="s">
        <v>7567</v>
      </c>
      <c r="G2000" s="69" t="s">
        <v>4409</v>
      </c>
      <c r="H2000" s="69" t="s">
        <v>4408</v>
      </c>
      <c r="I2000" s="69" t="s">
        <v>127</v>
      </c>
      <c r="J2000" s="69" t="s">
        <v>128</v>
      </c>
      <c r="K2000" s="70">
        <v>144</v>
      </c>
      <c r="L2000" s="70">
        <v>144</v>
      </c>
      <c r="M2000" s="71" t="str">
        <f>VLOOKUP(A2000,'Item Master'!$A:$D,4,0)</f>
        <v>RK</v>
      </c>
      <c r="N2000" s="71">
        <f>IFERROR((VLOOKUP(M2000,'UK Freight Rate'!$B$4:$C$8,2,0)*L2000),0)</f>
        <v>14.929270154997955</v>
      </c>
    </row>
    <row r="2001" spans="1:14" x14ac:dyDescent="0.75">
      <c r="A2001" s="72" t="s">
        <v>228</v>
      </c>
      <c r="B2001" s="69" t="s">
        <v>36</v>
      </c>
      <c r="C2001" s="69" t="s">
        <v>7566</v>
      </c>
      <c r="D2001" s="69" t="s">
        <v>38</v>
      </c>
      <c r="E2001" s="69" t="s">
        <v>53</v>
      </c>
      <c r="F2001" s="69" t="s">
        <v>7565</v>
      </c>
      <c r="G2001" s="69" t="s">
        <v>193</v>
      </c>
      <c r="H2001" s="69" t="s">
        <v>194</v>
      </c>
      <c r="I2001" s="69" t="s">
        <v>127</v>
      </c>
      <c r="J2001" s="69" t="s">
        <v>128</v>
      </c>
      <c r="K2001" s="70">
        <v>16</v>
      </c>
      <c r="L2001" s="70">
        <v>16</v>
      </c>
      <c r="M2001" s="71" t="str">
        <f>VLOOKUP(A2001,'Item Master'!$A:$D,4,0)</f>
        <v>RK</v>
      </c>
      <c r="N2001" s="71">
        <f>IFERROR((VLOOKUP(M2001,'UK Freight Rate'!$B$4:$C$8,2,0)*L2001),0)</f>
        <v>1.6588077949997728</v>
      </c>
    </row>
    <row r="2002" spans="1:14" x14ac:dyDescent="0.75">
      <c r="A2002" s="72" t="s">
        <v>228</v>
      </c>
      <c r="B2002" s="69" t="s">
        <v>36</v>
      </c>
      <c r="C2002" s="69" t="s">
        <v>7564</v>
      </c>
      <c r="D2002" s="69" t="s">
        <v>38</v>
      </c>
      <c r="E2002" s="69" t="s">
        <v>53</v>
      </c>
      <c r="F2002" s="69" t="s">
        <v>7563</v>
      </c>
      <c r="G2002" s="69" t="s">
        <v>4459</v>
      </c>
      <c r="H2002" s="69" t="s">
        <v>4458</v>
      </c>
      <c r="I2002" s="69" t="s">
        <v>127</v>
      </c>
      <c r="J2002" s="69" t="s">
        <v>128</v>
      </c>
      <c r="K2002" s="70">
        <v>8</v>
      </c>
      <c r="L2002" s="70">
        <v>8</v>
      </c>
      <c r="M2002" s="71" t="str">
        <f>VLOOKUP(A2002,'Item Master'!$A:$D,4,0)</f>
        <v>RK</v>
      </c>
      <c r="N2002" s="71">
        <f>IFERROR((VLOOKUP(M2002,'UK Freight Rate'!$B$4:$C$8,2,0)*L2002),0)</f>
        <v>0.82940389749988641</v>
      </c>
    </row>
    <row r="2003" spans="1:14" x14ac:dyDescent="0.75">
      <c r="A2003" s="72" t="s">
        <v>228</v>
      </c>
      <c r="B2003" s="69" t="s">
        <v>36</v>
      </c>
      <c r="C2003" s="69" t="s">
        <v>7562</v>
      </c>
      <c r="D2003" s="69" t="s">
        <v>38</v>
      </c>
      <c r="E2003" s="69" t="s">
        <v>53</v>
      </c>
      <c r="F2003" s="69" t="s">
        <v>7561</v>
      </c>
      <c r="G2003" s="69" t="s">
        <v>6910</v>
      </c>
      <c r="H2003" s="69" t="s">
        <v>6909</v>
      </c>
      <c r="I2003" s="69" t="s">
        <v>127</v>
      </c>
      <c r="J2003" s="69" t="s">
        <v>128</v>
      </c>
      <c r="K2003" s="70">
        <v>8</v>
      </c>
      <c r="L2003" s="70">
        <v>8</v>
      </c>
      <c r="M2003" s="71" t="str">
        <f>VLOOKUP(A2003,'Item Master'!$A:$D,4,0)</f>
        <v>RK</v>
      </c>
      <c r="N2003" s="71">
        <f>IFERROR((VLOOKUP(M2003,'UK Freight Rate'!$B$4:$C$8,2,0)*L2003),0)</f>
        <v>0.82940389749988641</v>
      </c>
    </row>
    <row r="2004" spans="1:14" x14ac:dyDescent="0.75">
      <c r="A2004" s="72" t="s">
        <v>228</v>
      </c>
      <c r="B2004" s="69" t="s">
        <v>36</v>
      </c>
      <c r="C2004" s="69" t="s">
        <v>7560</v>
      </c>
      <c r="D2004" s="69" t="s">
        <v>38</v>
      </c>
      <c r="E2004" s="69" t="s">
        <v>53</v>
      </c>
      <c r="F2004" s="69" t="s">
        <v>7559</v>
      </c>
      <c r="G2004" s="69" t="s">
        <v>4429</v>
      </c>
      <c r="H2004" s="69" t="s">
        <v>4428</v>
      </c>
      <c r="I2004" s="69" t="s">
        <v>127</v>
      </c>
      <c r="J2004" s="69" t="s">
        <v>128</v>
      </c>
      <c r="K2004" s="70">
        <v>8</v>
      </c>
      <c r="L2004" s="70">
        <v>8</v>
      </c>
      <c r="M2004" s="71" t="str">
        <f>VLOOKUP(A2004,'Item Master'!$A:$D,4,0)</f>
        <v>RK</v>
      </c>
      <c r="N2004" s="71">
        <f>IFERROR((VLOOKUP(M2004,'UK Freight Rate'!$B$4:$C$8,2,0)*L2004),0)</f>
        <v>0.82940389749988641</v>
      </c>
    </row>
    <row r="2005" spans="1:14" x14ac:dyDescent="0.75">
      <c r="A2005" s="72" t="s">
        <v>228</v>
      </c>
      <c r="B2005" s="69" t="s">
        <v>36</v>
      </c>
      <c r="C2005" s="69" t="s">
        <v>7558</v>
      </c>
      <c r="D2005" s="69" t="s">
        <v>38</v>
      </c>
      <c r="E2005" s="69" t="s">
        <v>53</v>
      </c>
      <c r="F2005" s="69" t="s">
        <v>7557</v>
      </c>
      <c r="G2005" s="69" t="s">
        <v>153</v>
      </c>
      <c r="H2005" s="69" t="s">
        <v>154</v>
      </c>
      <c r="I2005" s="69" t="s">
        <v>127</v>
      </c>
      <c r="J2005" s="69" t="s">
        <v>128</v>
      </c>
      <c r="K2005" s="70">
        <v>32</v>
      </c>
      <c r="L2005" s="70">
        <v>32</v>
      </c>
      <c r="M2005" s="71" t="str">
        <f>VLOOKUP(A2005,'Item Master'!$A:$D,4,0)</f>
        <v>RK</v>
      </c>
      <c r="N2005" s="71">
        <f>IFERROR((VLOOKUP(M2005,'UK Freight Rate'!$B$4:$C$8,2,0)*L2005),0)</f>
        <v>3.3176155899995456</v>
      </c>
    </row>
    <row r="2006" spans="1:14" x14ac:dyDescent="0.75">
      <c r="A2006" s="72" t="s">
        <v>228</v>
      </c>
      <c r="B2006" s="69" t="s">
        <v>36</v>
      </c>
      <c r="C2006" s="69" t="s">
        <v>7556</v>
      </c>
      <c r="D2006" s="69" t="s">
        <v>38</v>
      </c>
      <c r="E2006" s="69" t="s">
        <v>53</v>
      </c>
      <c r="F2006" s="69" t="s">
        <v>7555</v>
      </c>
      <c r="G2006" s="69" t="s">
        <v>7554</v>
      </c>
      <c r="H2006" s="69" t="s">
        <v>7553</v>
      </c>
      <c r="I2006" s="69" t="s">
        <v>127</v>
      </c>
      <c r="J2006" s="69" t="s">
        <v>128</v>
      </c>
      <c r="K2006" s="70">
        <v>8</v>
      </c>
      <c r="L2006" s="70">
        <v>8</v>
      </c>
      <c r="M2006" s="71" t="str">
        <f>VLOOKUP(A2006,'Item Master'!$A:$D,4,0)</f>
        <v>RK</v>
      </c>
      <c r="N2006" s="71">
        <f>IFERROR((VLOOKUP(M2006,'UK Freight Rate'!$B$4:$C$8,2,0)*L2006),0)</f>
        <v>0.82940389749988641</v>
      </c>
    </row>
    <row r="2007" spans="1:14" x14ac:dyDescent="0.75">
      <c r="A2007" s="72" t="s">
        <v>228</v>
      </c>
      <c r="B2007" s="69" t="s">
        <v>36</v>
      </c>
      <c r="C2007" s="69" t="s">
        <v>7548</v>
      </c>
      <c r="D2007" s="69" t="s">
        <v>38</v>
      </c>
      <c r="E2007" s="69" t="s">
        <v>53</v>
      </c>
      <c r="F2007" s="69" t="s">
        <v>7547</v>
      </c>
      <c r="G2007" s="69" t="s">
        <v>207</v>
      </c>
      <c r="H2007" s="69" t="s">
        <v>4706</v>
      </c>
      <c r="I2007" s="69" t="s">
        <v>127</v>
      </c>
      <c r="J2007" s="69" t="s">
        <v>128</v>
      </c>
      <c r="K2007" s="70">
        <v>48</v>
      </c>
      <c r="L2007" s="70">
        <v>48</v>
      </c>
      <c r="M2007" s="71" t="str">
        <f>VLOOKUP(A2007,'Item Master'!$A:$D,4,0)</f>
        <v>RK</v>
      </c>
      <c r="N2007" s="71">
        <f>IFERROR((VLOOKUP(M2007,'UK Freight Rate'!$B$4:$C$8,2,0)*L2007),0)</f>
        <v>4.9764233849993182</v>
      </c>
    </row>
    <row r="2008" spans="1:14" x14ac:dyDescent="0.75">
      <c r="A2008" s="72" t="s">
        <v>228</v>
      </c>
      <c r="B2008" s="69" t="s">
        <v>36</v>
      </c>
      <c r="C2008" s="69" t="s">
        <v>7546</v>
      </c>
      <c r="D2008" s="69" t="s">
        <v>38</v>
      </c>
      <c r="E2008" s="69" t="s">
        <v>53</v>
      </c>
      <c r="F2008" s="69" t="s">
        <v>7545</v>
      </c>
      <c r="G2008" s="69" t="s">
        <v>207</v>
      </c>
      <c r="H2008" s="69" t="s">
        <v>4706</v>
      </c>
      <c r="I2008" s="69" t="s">
        <v>127</v>
      </c>
      <c r="J2008" s="69" t="s">
        <v>128</v>
      </c>
      <c r="K2008" s="70">
        <v>96</v>
      </c>
      <c r="L2008" s="70">
        <v>96</v>
      </c>
      <c r="M2008" s="71" t="str">
        <f>VLOOKUP(A2008,'Item Master'!$A:$D,4,0)</f>
        <v>RK</v>
      </c>
      <c r="N2008" s="71">
        <f>IFERROR((VLOOKUP(M2008,'UK Freight Rate'!$B$4:$C$8,2,0)*L2008),0)</f>
        <v>9.9528467699986365</v>
      </c>
    </row>
    <row r="2009" spans="1:14" x14ac:dyDescent="0.75">
      <c r="A2009" s="72" t="s">
        <v>228</v>
      </c>
      <c r="B2009" s="69" t="s">
        <v>36</v>
      </c>
      <c r="C2009" s="69" t="s">
        <v>7544</v>
      </c>
      <c r="D2009" s="69" t="s">
        <v>38</v>
      </c>
      <c r="E2009" s="69" t="s">
        <v>53</v>
      </c>
      <c r="F2009" s="69" t="s">
        <v>7543</v>
      </c>
      <c r="G2009" s="69" t="s">
        <v>126</v>
      </c>
      <c r="H2009" s="69" t="s">
        <v>4640</v>
      </c>
      <c r="I2009" s="69" t="s">
        <v>127</v>
      </c>
      <c r="J2009" s="69" t="s">
        <v>128</v>
      </c>
      <c r="K2009" s="70">
        <v>40</v>
      </c>
      <c r="L2009" s="70">
        <v>40</v>
      </c>
      <c r="M2009" s="71" t="str">
        <f>VLOOKUP(A2009,'Item Master'!$A:$D,4,0)</f>
        <v>RK</v>
      </c>
      <c r="N2009" s="71">
        <f>IFERROR((VLOOKUP(M2009,'UK Freight Rate'!$B$4:$C$8,2,0)*L2009),0)</f>
        <v>4.1470194874994322</v>
      </c>
    </row>
    <row r="2010" spans="1:14" x14ac:dyDescent="0.75">
      <c r="A2010" s="72" t="s">
        <v>228</v>
      </c>
      <c r="B2010" s="69" t="s">
        <v>36</v>
      </c>
      <c r="C2010" s="69" t="s">
        <v>7987</v>
      </c>
      <c r="D2010" s="69" t="s">
        <v>38</v>
      </c>
      <c r="E2010" s="69" t="s">
        <v>53</v>
      </c>
      <c r="F2010" s="69" t="s">
        <v>7986</v>
      </c>
      <c r="G2010" s="69" t="s">
        <v>7985</v>
      </c>
      <c r="H2010" s="69" t="s">
        <v>7984</v>
      </c>
      <c r="I2010" s="69" t="s">
        <v>127</v>
      </c>
      <c r="J2010" s="69" t="s">
        <v>128</v>
      </c>
      <c r="K2010" s="70">
        <v>33120</v>
      </c>
      <c r="L2010" s="70">
        <v>33120</v>
      </c>
      <c r="M2010" s="71" t="str">
        <f>VLOOKUP(A2010,'Item Master'!$A:$D,4,0)</f>
        <v>RK</v>
      </c>
      <c r="N2010" s="71">
        <f>IFERROR((VLOOKUP(M2010,'UK Freight Rate'!$B$4:$C$8,2,0)*L2010),0)</f>
        <v>3433.7321356495299</v>
      </c>
    </row>
    <row r="2011" spans="1:14" x14ac:dyDescent="0.75">
      <c r="A2011" s="72" t="s">
        <v>228</v>
      </c>
      <c r="B2011" s="69" t="s">
        <v>36</v>
      </c>
      <c r="C2011" s="69" t="s">
        <v>7542</v>
      </c>
      <c r="D2011" s="69" t="s">
        <v>38</v>
      </c>
      <c r="E2011" s="69" t="s">
        <v>53</v>
      </c>
      <c r="F2011" s="69" t="s">
        <v>7541</v>
      </c>
      <c r="G2011" s="69" t="s">
        <v>7540</v>
      </c>
      <c r="H2011" s="69" t="s">
        <v>7539</v>
      </c>
      <c r="I2011" s="69" t="s">
        <v>127</v>
      </c>
      <c r="J2011" s="69" t="s">
        <v>128</v>
      </c>
      <c r="K2011" s="70">
        <v>40</v>
      </c>
      <c r="L2011" s="70">
        <v>40</v>
      </c>
      <c r="M2011" s="71" t="str">
        <f>VLOOKUP(A2011,'Item Master'!$A:$D,4,0)</f>
        <v>RK</v>
      </c>
      <c r="N2011" s="71">
        <f>IFERROR((VLOOKUP(M2011,'UK Freight Rate'!$B$4:$C$8,2,0)*L2011),0)</f>
        <v>4.1470194874994322</v>
      </c>
    </row>
    <row r="2012" spans="1:14" x14ac:dyDescent="0.75">
      <c r="A2012" s="72" t="s">
        <v>228</v>
      </c>
      <c r="B2012" s="69" t="s">
        <v>36</v>
      </c>
      <c r="C2012" s="69" t="s">
        <v>7538</v>
      </c>
      <c r="D2012" s="69" t="s">
        <v>38</v>
      </c>
      <c r="E2012" s="69" t="s">
        <v>53</v>
      </c>
      <c r="F2012" s="69" t="s">
        <v>7537</v>
      </c>
      <c r="G2012" s="69" t="s">
        <v>7536</v>
      </c>
      <c r="H2012" s="69" t="s">
        <v>7535</v>
      </c>
      <c r="I2012" s="69" t="s">
        <v>127</v>
      </c>
      <c r="J2012" s="69" t="s">
        <v>128</v>
      </c>
      <c r="K2012" s="70">
        <v>16</v>
      </c>
      <c r="L2012" s="70">
        <v>16</v>
      </c>
      <c r="M2012" s="71" t="str">
        <f>VLOOKUP(A2012,'Item Master'!$A:$D,4,0)</f>
        <v>RK</v>
      </c>
      <c r="N2012" s="71">
        <f>IFERROR((VLOOKUP(M2012,'UK Freight Rate'!$B$4:$C$8,2,0)*L2012),0)</f>
        <v>1.6588077949997728</v>
      </c>
    </row>
    <row r="2013" spans="1:14" x14ac:dyDescent="0.75">
      <c r="A2013" s="72" t="s">
        <v>228</v>
      </c>
      <c r="B2013" s="69" t="s">
        <v>36</v>
      </c>
      <c r="C2013" s="69" t="s">
        <v>7534</v>
      </c>
      <c r="D2013" s="69" t="s">
        <v>38</v>
      </c>
      <c r="E2013" s="69" t="s">
        <v>53</v>
      </c>
      <c r="F2013" s="69" t="s">
        <v>7533</v>
      </c>
      <c r="G2013" s="69" t="s">
        <v>6894</v>
      </c>
      <c r="H2013" s="69" t="s">
        <v>6893</v>
      </c>
      <c r="I2013" s="69" t="s">
        <v>127</v>
      </c>
      <c r="J2013" s="69" t="s">
        <v>128</v>
      </c>
      <c r="K2013" s="70">
        <v>8</v>
      </c>
      <c r="L2013" s="70">
        <v>8</v>
      </c>
      <c r="M2013" s="71" t="str">
        <f>VLOOKUP(A2013,'Item Master'!$A:$D,4,0)</f>
        <v>RK</v>
      </c>
      <c r="N2013" s="71">
        <f>IFERROR((VLOOKUP(M2013,'UK Freight Rate'!$B$4:$C$8,2,0)*L2013),0)</f>
        <v>0.82940389749988641</v>
      </c>
    </row>
    <row r="2014" spans="1:14" x14ac:dyDescent="0.75">
      <c r="A2014" s="72" t="s">
        <v>228</v>
      </c>
      <c r="B2014" s="69" t="s">
        <v>36</v>
      </c>
      <c r="C2014" s="69" t="s">
        <v>7528</v>
      </c>
      <c r="D2014" s="69" t="s">
        <v>38</v>
      </c>
      <c r="E2014" s="69" t="s">
        <v>53</v>
      </c>
      <c r="F2014" s="69" t="s">
        <v>7527</v>
      </c>
      <c r="G2014" s="69" t="s">
        <v>4778</v>
      </c>
      <c r="H2014" s="69" t="s">
        <v>4777</v>
      </c>
      <c r="I2014" s="69" t="s">
        <v>127</v>
      </c>
      <c r="J2014" s="69" t="s">
        <v>128</v>
      </c>
      <c r="K2014" s="70">
        <v>16</v>
      </c>
      <c r="L2014" s="70">
        <v>16</v>
      </c>
      <c r="M2014" s="71" t="str">
        <f>VLOOKUP(A2014,'Item Master'!$A:$D,4,0)</f>
        <v>RK</v>
      </c>
      <c r="N2014" s="71">
        <f>IFERROR((VLOOKUP(M2014,'UK Freight Rate'!$B$4:$C$8,2,0)*L2014),0)</f>
        <v>1.6588077949997728</v>
      </c>
    </row>
    <row r="2015" spans="1:14" x14ac:dyDescent="0.75">
      <c r="A2015" s="72" t="s">
        <v>228</v>
      </c>
      <c r="B2015" s="69" t="s">
        <v>36</v>
      </c>
      <c r="C2015" s="69" t="s">
        <v>7526</v>
      </c>
      <c r="D2015" s="69" t="s">
        <v>38</v>
      </c>
      <c r="E2015" s="69" t="s">
        <v>53</v>
      </c>
      <c r="F2015" s="69" t="s">
        <v>7525</v>
      </c>
      <c r="G2015" s="69" t="s">
        <v>4437</v>
      </c>
      <c r="H2015" s="69" t="s">
        <v>4436</v>
      </c>
      <c r="I2015" s="69" t="s">
        <v>127</v>
      </c>
      <c r="J2015" s="69" t="s">
        <v>128</v>
      </c>
      <c r="K2015" s="70">
        <v>8</v>
      </c>
      <c r="L2015" s="70">
        <v>8</v>
      </c>
      <c r="M2015" s="71" t="str">
        <f>VLOOKUP(A2015,'Item Master'!$A:$D,4,0)</f>
        <v>RK</v>
      </c>
      <c r="N2015" s="71">
        <f>IFERROR((VLOOKUP(M2015,'UK Freight Rate'!$B$4:$C$8,2,0)*L2015),0)</f>
        <v>0.82940389749988641</v>
      </c>
    </row>
    <row r="2016" spans="1:14" x14ac:dyDescent="0.75">
      <c r="A2016" s="72" t="s">
        <v>228</v>
      </c>
      <c r="B2016" s="69" t="s">
        <v>36</v>
      </c>
      <c r="C2016" s="69" t="s">
        <v>7522</v>
      </c>
      <c r="D2016" s="69" t="s">
        <v>38</v>
      </c>
      <c r="E2016" s="69" t="s">
        <v>53</v>
      </c>
      <c r="F2016" s="69" t="s">
        <v>7521</v>
      </c>
      <c r="G2016" s="69" t="s">
        <v>179</v>
      </c>
      <c r="H2016" s="69" t="s">
        <v>180</v>
      </c>
      <c r="I2016" s="69" t="s">
        <v>127</v>
      </c>
      <c r="J2016" s="69" t="s">
        <v>128</v>
      </c>
      <c r="K2016" s="70">
        <v>32</v>
      </c>
      <c r="L2016" s="70">
        <v>32</v>
      </c>
      <c r="M2016" s="71" t="str">
        <f>VLOOKUP(A2016,'Item Master'!$A:$D,4,0)</f>
        <v>RK</v>
      </c>
      <c r="N2016" s="71">
        <f>IFERROR((VLOOKUP(M2016,'UK Freight Rate'!$B$4:$C$8,2,0)*L2016),0)</f>
        <v>3.3176155899995456</v>
      </c>
    </row>
    <row r="2017" spans="1:14" x14ac:dyDescent="0.75">
      <c r="A2017" s="72" t="s">
        <v>228</v>
      </c>
      <c r="B2017" s="69" t="s">
        <v>36</v>
      </c>
      <c r="C2017" s="69" t="s">
        <v>7520</v>
      </c>
      <c r="D2017" s="69" t="s">
        <v>38</v>
      </c>
      <c r="E2017" s="69" t="s">
        <v>53</v>
      </c>
      <c r="F2017" s="69" t="s">
        <v>7519</v>
      </c>
      <c r="G2017" s="69" t="s">
        <v>145</v>
      </c>
      <c r="H2017" s="69" t="s">
        <v>146</v>
      </c>
      <c r="I2017" s="69" t="s">
        <v>127</v>
      </c>
      <c r="J2017" s="69" t="s">
        <v>128</v>
      </c>
      <c r="K2017" s="70">
        <v>24</v>
      </c>
      <c r="L2017" s="70">
        <v>24</v>
      </c>
      <c r="M2017" s="71" t="str">
        <f>VLOOKUP(A2017,'Item Master'!$A:$D,4,0)</f>
        <v>RK</v>
      </c>
      <c r="N2017" s="71">
        <f>IFERROR((VLOOKUP(M2017,'UK Freight Rate'!$B$4:$C$8,2,0)*L2017),0)</f>
        <v>2.4882116924996591</v>
      </c>
    </row>
    <row r="2018" spans="1:14" x14ac:dyDescent="0.75">
      <c r="A2018" s="72" t="s">
        <v>228</v>
      </c>
      <c r="B2018" s="69" t="s">
        <v>36</v>
      </c>
      <c r="C2018" s="69" t="s">
        <v>7518</v>
      </c>
      <c r="D2018" s="69" t="s">
        <v>38</v>
      </c>
      <c r="E2018" s="69" t="s">
        <v>53</v>
      </c>
      <c r="F2018" s="69" t="s">
        <v>7517</v>
      </c>
      <c r="G2018" s="69" t="s">
        <v>129</v>
      </c>
      <c r="H2018" s="69" t="s">
        <v>130</v>
      </c>
      <c r="I2018" s="69" t="s">
        <v>127</v>
      </c>
      <c r="J2018" s="69" t="s">
        <v>128</v>
      </c>
      <c r="K2018" s="70">
        <v>192</v>
      </c>
      <c r="L2018" s="70">
        <v>192</v>
      </c>
      <c r="M2018" s="71" t="str">
        <f>VLOOKUP(A2018,'Item Master'!$A:$D,4,0)</f>
        <v>RK</v>
      </c>
      <c r="N2018" s="71">
        <f>IFERROR((VLOOKUP(M2018,'UK Freight Rate'!$B$4:$C$8,2,0)*L2018),0)</f>
        <v>19.905693539997273</v>
      </c>
    </row>
    <row r="2019" spans="1:14" x14ac:dyDescent="0.75">
      <c r="A2019" s="72" t="s">
        <v>228</v>
      </c>
      <c r="B2019" s="69" t="s">
        <v>36</v>
      </c>
      <c r="C2019" s="69" t="s">
        <v>7516</v>
      </c>
      <c r="D2019" s="69" t="s">
        <v>38</v>
      </c>
      <c r="E2019" s="69" t="s">
        <v>53</v>
      </c>
      <c r="F2019" s="69" t="s">
        <v>7515</v>
      </c>
      <c r="G2019" s="69" t="s">
        <v>147</v>
      </c>
      <c r="H2019" s="69" t="s">
        <v>148</v>
      </c>
      <c r="I2019" s="69" t="s">
        <v>127</v>
      </c>
      <c r="J2019" s="69" t="s">
        <v>128</v>
      </c>
      <c r="K2019" s="70">
        <v>720</v>
      </c>
      <c r="L2019" s="70">
        <v>720</v>
      </c>
      <c r="M2019" s="71" t="str">
        <f>VLOOKUP(A2019,'Item Master'!$A:$D,4,0)</f>
        <v>RK</v>
      </c>
      <c r="N2019" s="71">
        <f>IFERROR((VLOOKUP(M2019,'UK Freight Rate'!$B$4:$C$8,2,0)*L2019),0)</f>
        <v>74.64635077498977</v>
      </c>
    </row>
    <row r="2020" spans="1:14" x14ac:dyDescent="0.75">
      <c r="A2020" s="72" t="s">
        <v>228</v>
      </c>
      <c r="B2020" s="69" t="s">
        <v>36</v>
      </c>
      <c r="C2020" s="69" t="s">
        <v>7514</v>
      </c>
      <c r="D2020" s="69" t="s">
        <v>38</v>
      </c>
      <c r="E2020" s="69" t="s">
        <v>53</v>
      </c>
      <c r="F2020" s="69" t="s">
        <v>7513</v>
      </c>
      <c r="G2020" s="69" t="s">
        <v>143</v>
      </c>
      <c r="H2020" s="69" t="s">
        <v>144</v>
      </c>
      <c r="I2020" s="69" t="s">
        <v>127</v>
      </c>
      <c r="J2020" s="69" t="s">
        <v>128</v>
      </c>
      <c r="K2020" s="70">
        <v>48</v>
      </c>
      <c r="L2020" s="70">
        <v>48</v>
      </c>
      <c r="M2020" s="71" t="str">
        <f>VLOOKUP(A2020,'Item Master'!$A:$D,4,0)</f>
        <v>RK</v>
      </c>
      <c r="N2020" s="71">
        <f>IFERROR((VLOOKUP(M2020,'UK Freight Rate'!$B$4:$C$8,2,0)*L2020),0)</f>
        <v>4.9764233849993182</v>
      </c>
    </row>
    <row r="2021" spans="1:14" x14ac:dyDescent="0.75">
      <c r="A2021" s="72" t="s">
        <v>228</v>
      </c>
      <c r="B2021" s="69" t="s">
        <v>36</v>
      </c>
      <c r="C2021" s="69" t="s">
        <v>7512</v>
      </c>
      <c r="D2021" s="69" t="s">
        <v>38</v>
      </c>
      <c r="E2021" s="69" t="s">
        <v>53</v>
      </c>
      <c r="F2021" s="69" t="s">
        <v>7511</v>
      </c>
      <c r="G2021" s="69" t="s">
        <v>159</v>
      </c>
      <c r="H2021" s="69" t="s">
        <v>160</v>
      </c>
      <c r="I2021" s="69" t="s">
        <v>127</v>
      </c>
      <c r="J2021" s="69" t="s">
        <v>128</v>
      </c>
      <c r="K2021" s="70">
        <v>24</v>
      </c>
      <c r="L2021" s="70">
        <v>24</v>
      </c>
      <c r="M2021" s="71" t="str">
        <f>VLOOKUP(A2021,'Item Master'!$A:$D,4,0)</f>
        <v>RK</v>
      </c>
      <c r="N2021" s="71">
        <f>IFERROR((VLOOKUP(M2021,'UK Freight Rate'!$B$4:$C$8,2,0)*L2021),0)</f>
        <v>2.4882116924996591</v>
      </c>
    </row>
    <row r="2022" spans="1:14" x14ac:dyDescent="0.75">
      <c r="A2022" s="72" t="s">
        <v>228</v>
      </c>
      <c r="B2022" s="69" t="s">
        <v>36</v>
      </c>
      <c r="C2022" s="69" t="s">
        <v>7510</v>
      </c>
      <c r="D2022" s="69" t="s">
        <v>38</v>
      </c>
      <c r="E2022" s="69" t="s">
        <v>53</v>
      </c>
      <c r="F2022" s="69" t="s">
        <v>7509</v>
      </c>
      <c r="G2022" s="69" t="s">
        <v>126</v>
      </c>
      <c r="H2022" s="69" t="s">
        <v>4640</v>
      </c>
      <c r="I2022" s="69" t="s">
        <v>127</v>
      </c>
      <c r="J2022" s="69" t="s">
        <v>128</v>
      </c>
      <c r="K2022" s="70">
        <v>24</v>
      </c>
      <c r="L2022" s="70">
        <v>24</v>
      </c>
      <c r="M2022" s="71" t="str">
        <f>VLOOKUP(A2022,'Item Master'!$A:$D,4,0)</f>
        <v>RK</v>
      </c>
      <c r="N2022" s="71">
        <f>IFERROR((VLOOKUP(M2022,'UK Freight Rate'!$B$4:$C$8,2,0)*L2022),0)</f>
        <v>2.4882116924996591</v>
      </c>
    </row>
    <row r="2023" spans="1:14" x14ac:dyDescent="0.75">
      <c r="A2023" s="72" t="s">
        <v>228</v>
      </c>
      <c r="B2023" s="69" t="s">
        <v>36</v>
      </c>
      <c r="C2023" s="69" t="s">
        <v>7508</v>
      </c>
      <c r="D2023" s="69" t="s">
        <v>38</v>
      </c>
      <c r="E2023" s="69" t="s">
        <v>53</v>
      </c>
      <c r="F2023" s="69" t="s">
        <v>7507</v>
      </c>
      <c r="G2023" s="69" t="s">
        <v>126</v>
      </c>
      <c r="H2023" s="69" t="s">
        <v>4640</v>
      </c>
      <c r="I2023" s="69" t="s">
        <v>127</v>
      </c>
      <c r="J2023" s="69" t="s">
        <v>128</v>
      </c>
      <c r="K2023" s="70">
        <v>40</v>
      </c>
      <c r="L2023" s="70">
        <v>40</v>
      </c>
      <c r="M2023" s="71" t="str">
        <f>VLOOKUP(A2023,'Item Master'!$A:$D,4,0)</f>
        <v>RK</v>
      </c>
      <c r="N2023" s="71">
        <f>IFERROR((VLOOKUP(M2023,'UK Freight Rate'!$B$4:$C$8,2,0)*L2023),0)</f>
        <v>4.1470194874994322</v>
      </c>
    </row>
    <row r="2024" spans="1:14" x14ac:dyDescent="0.75">
      <c r="A2024" s="72" t="s">
        <v>228</v>
      </c>
      <c r="B2024" s="69" t="s">
        <v>36</v>
      </c>
      <c r="C2024" s="69" t="s">
        <v>8049</v>
      </c>
      <c r="D2024" s="69" t="s">
        <v>38</v>
      </c>
      <c r="E2024" s="69" t="s">
        <v>53</v>
      </c>
      <c r="F2024" s="69" t="s">
        <v>8048</v>
      </c>
      <c r="G2024" s="69" t="s">
        <v>205</v>
      </c>
      <c r="H2024" s="69" t="s">
        <v>206</v>
      </c>
      <c r="I2024" s="69" t="s">
        <v>127</v>
      </c>
      <c r="J2024" s="69" t="s">
        <v>128</v>
      </c>
      <c r="K2024" s="70">
        <v>200</v>
      </c>
      <c r="L2024" s="70">
        <v>200</v>
      </c>
      <c r="M2024" s="71" t="str">
        <f>VLOOKUP(A2024,'Item Master'!$A:$D,4,0)</f>
        <v>RK</v>
      </c>
      <c r="N2024" s="71">
        <f>IFERROR((VLOOKUP(M2024,'UK Freight Rate'!$B$4:$C$8,2,0)*L2024),0)</f>
        <v>20.73509743749716</v>
      </c>
    </row>
    <row r="2025" spans="1:14" x14ac:dyDescent="0.75">
      <c r="A2025" s="72" t="s">
        <v>228</v>
      </c>
      <c r="B2025" s="69" t="s">
        <v>36</v>
      </c>
      <c r="C2025" s="69" t="s">
        <v>7506</v>
      </c>
      <c r="D2025" s="69" t="s">
        <v>38</v>
      </c>
      <c r="E2025" s="69" t="s">
        <v>53</v>
      </c>
      <c r="F2025" s="69" t="s">
        <v>7505</v>
      </c>
      <c r="G2025" s="69" t="s">
        <v>165</v>
      </c>
      <c r="H2025" s="69" t="s">
        <v>166</v>
      </c>
      <c r="I2025" s="69" t="s">
        <v>127</v>
      </c>
      <c r="J2025" s="69" t="s">
        <v>128</v>
      </c>
      <c r="K2025" s="70">
        <v>24</v>
      </c>
      <c r="L2025" s="70">
        <v>24</v>
      </c>
      <c r="M2025" s="71" t="str">
        <f>VLOOKUP(A2025,'Item Master'!$A:$D,4,0)</f>
        <v>RK</v>
      </c>
      <c r="N2025" s="71">
        <f>IFERROR((VLOOKUP(M2025,'UK Freight Rate'!$B$4:$C$8,2,0)*L2025),0)</f>
        <v>2.4882116924996591</v>
      </c>
    </row>
    <row r="2026" spans="1:14" x14ac:dyDescent="0.75">
      <c r="A2026" s="72" t="s">
        <v>228</v>
      </c>
      <c r="B2026" s="69" t="s">
        <v>36</v>
      </c>
      <c r="C2026" s="69" t="s">
        <v>7504</v>
      </c>
      <c r="D2026" s="69" t="s">
        <v>38</v>
      </c>
      <c r="E2026" s="69" t="s">
        <v>53</v>
      </c>
      <c r="F2026" s="69" t="s">
        <v>7503</v>
      </c>
      <c r="G2026" s="69" t="s">
        <v>153</v>
      </c>
      <c r="H2026" s="69" t="s">
        <v>154</v>
      </c>
      <c r="I2026" s="69" t="s">
        <v>127</v>
      </c>
      <c r="J2026" s="69" t="s">
        <v>128</v>
      </c>
      <c r="K2026" s="70">
        <v>32</v>
      </c>
      <c r="L2026" s="70">
        <v>32</v>
      </c>
      <c r="M2026" s="71" t="str">
        <f>VLOOKUP(A2026,'Item Master'!$A:$D,4,0)</f>
        <v>RK</v>
      </c>
      <c r="N2026" s="71">
        <f>IFERROR((VLOOKUP(M2026,'UK Freight Rate'!$B$4:$C$8,2,0)*L2026),0)</f>
        <v>3.3176155899995456</v>
      </c>
    </row>
    <row r="2027" spans="1:14" x14ac:dyDescent="0.75">
      <c r="A2027" s="72" t="s">
        <v>228</v>
      </c>
      <c r="B2027" s="69" t="s">
        <v>36</v>
      </c>
      <c r="C2027" s="69" t="s">
        <v>7500</v>
      </c>
      <c r="D2027" s="69" t="s">
        <v>38</v>
      </c>
      <c r="E2027" s="69" t="s">
        <v>53</v>
      </c>
      <c r="F2027" s="69" t="s">
        <v>7499</v>
      </c>
      <c r="G2027" s="69" t="s">
        <v>6898</v>
      </c>
      <c r="H2027" s="69" t="s">
        <v>6897</v>
      </c>
      <c r="I2027" s="69" t="s">
        <v>127</v>
      </c>
      <c r="J2027" s="69" t="s">
        <v>128</v>
      </c>
      <c r="K2027" s="70">
        <v>8</v>
      </c>
      <c r="L2027" s="70">
        <v>8</v>
      </c>
      <c r="M2027" s="71" t="str">
        <f>VLOOKUP(A2027,'Item Master'!$A:$D,4,0)</f>
        <v>RK</v>
      </c>
      <c r="N2027" s="71">
        <f>IFERROR((VLOOKUP(M2027,'UK Freight Rate'!$B$4:$C$8,2,0)*L2027),0)</f>
        <v>0.82940389749988641</v>
      </c>
    </row>
    <row r="2028" spans="1:14" x14ac:dyDescent="0.75">
      <c r="A2028" s="72" t="s">
        <v>228</v>
      </c>
      <c r="B2028" s="69" t="s">
        <v>36</v>
      </c>
      <c r="C2028" s="69" t="s">
        <v>7498</v>
      </c>
      <c r="D2028" s="69" t="s">
        <v>38</v>
      </c>
      <c r="E2028" s="69" t="s">
        <v>53</v>
      </c>
      <c r="F2028" s="69" t="s">
        <v>7497</v>
      </c>
      <c r="G2028" s="69" t="s">
        <v>4425</v>
      </c>
      <c r="H2028" s="69" t="s">
        <v>4424</v>
      </c>
      <c r="I2028" s="69" t="s">
        <v>127</v>
      </c>
      <c r="J2028" s="69" t="s">
        <v>128</v>
      </c>
      <c r="K2028" s="70">
        <v>8</v>
      </c>
      <c r="L2028" s="70">
        <v>8</v>
      </c>
      <c r="M2028" s="71" t="str">
        <f>VLOOKUP(A2028,'Item Master'!$A:$D,4,0)</f>
        <v>RK</v>
      </c>
      <c r="N2028" s="71">
        <f>IFERROR((VLOOKUP(M2028,'UK Freight Rate'!$B$4:$C$8,2,0)*L2028),0)</f>
        <v>0.82940389749988641</v>
      </c>
    </row>
    <row r="2029" spans="1:14" x14ac:dyDescent="0.75">
      <c r="A2029" s="72" t="s">
        <v>228</v>
      </c>
      <c r="B2029" s="69" t="s">
        <v>36</v>
      </c>
      <c r="C2029" s="69" t="s">
        <v>7983</v>
      </c>
      <c r="D2029" s="69" t="s">
        <v>38</v>
      </c>
      <c r="E2029" s="69" t="s">
        <v>53</v>
      </c>
      <c r="F2029" s="69" t="s">
        <v>7982</v>
      </c>
      <c r="G2029" s="69" t="s">
        <v>4475</v>
      </c>
      <c r="H2029" s="69" t="s">
        <v>4474</v>
      </c>
      <c r="I2029" s="69" t="s">
        <v>127</v>
      </c>
      <c r="J2029" s="69" t="s">
        <v>128</v>
      </c>
      <c r="K2029" s="70">
        <v>24</v>
      </c>
      <c r="L2029" s="70">
        <v>24</v>
      </c>
      <c r="M2029" s="71" t="str">
        <f>VLOOKUP(A2029,'Item Master'!$A:$D,4,0)</f>
        <v>RK</v>
      </c>
      <c r="N2029" s="71">
        <f>IFERROR((VLOOKUP(M2029,'UK Freight Rate'!$B$4:$C$8,2,0)*L2029),0)</f>
        <v>2.4882116924996591</v>
      </c>
    </row>
    <row r="2030" spans="1:14" x14ac:dyDescent="0.75">
      <c r="A2030" s="72" t="s">
        <v>228</v>
      </c>
      <c r="B2030" s="69" t="s">
        <v>36</v>
      </c>
      <c r="C2030" s="69" t="s">
        <v>7496</v>
      </c>
      <c r="D2030" s="69" t="s">
        <v>38</v>
      </c>
      <c r="E2030" s="69" t="s">
        <v>53</v>
      </c>
      <c r="F2030" s="69" t="s">
        <v>7495</v>
      </c>
      <c r="G2030" s="69" t="s">
        <v>7364</v>
      </c>
      <c r="H2030" s="69" t="s">
        <v>7363</v>
      </c>
      <c r="I2030" s="69" t="s">
        <v>127</v>
      </c>
      <c r="J2030" s="69" t="s">
        <v>128</v>
      </c>
      <c r="K2030" s="70">
        <v>32</v>
      </c>
      <c r="L2030" s="70">
        <v>32</v>
      </c>
      <c r="M2030" s="71" t="str">
        <f>VLOOKUP(A2030,'Item Master'!$A:$D,4,0)</f>
        <v>RK</v>
      </c>
      <c r="N2030" s="71">
        <f>IFERROR((VLOOKUP(M2030,'UK Freight Rate'!$B$4:$C$8,2,0)*L2030),0)</f>
        <v>3.3176155899995456</v>
      </c>
    </row>
    <row r="2031" spans="1:14" x14ac:dyDescent="0.75">
      <c r="A2031" s="72" t="s">
        <v>228</v>
      </c>
      <c r="B2031" s="69" t="s">
        <v>36</v>
      </c>
      <c r="C2031" s="69" t="s">
        <v>7494</v>
      </c>
      <c r="D2031" s="69" t="s">
        <v>38</v>
      </c>
      <c r="E2031" s="69" t="s">
        <v>53</v>
      </c>
      <c r="F2031" s="69" t="s">
        <v>7493</v>
      </c>
      <c r="G2031" s="69" t="s">
        <v>4459</v>
      </c>
      <c r="H2031" s="69" t="s">
        <v>4458</v>
      </c>
      <c r="I2031" s="69" t="s">
        <v>127</v>
      </c>
      <c r="J2031" s="69" t="s">
        <v>128</v>
      </c>
      <c r="K2031" s="70">
        <v>8</v>
      </c>
      <c r="L2031" s="70">
        <v>8</v>
      </c>
      <c r="M2031" s="71" t="str">
        <f>VLOOKUP(A2031,'Item Master'!$A:$D,4,0)</f>
        <v>RK</v>
      </c>
      <c r="N2031" s="71">
        <f>IFERROR((VLOOKUP(M2031,'UK Freight Rate'!$B$4:$C$8,2,0)*L2031),0)</f>
        <v>0.82940389749988641</v>
      </c>
    </row>
    <row r="2032" spans="1:14" x14ac:dyDescent="0.75">
      <c r="A2032" s="72" t="s">
        <v>228</v>
      </c>
      <c r="B2032" s="69" t="s">
        <v>36</v>
      </c>
      <c r="C2032" s="69" t="s">
        <v>7492</v>
      </c>
      <c r="D2032" s="69" t="s">
        <v>38</v>
      </c>
      <c r="E2032" s="69" t="s">
        <v>53</v>
      </c>
      <c r="F2032" s="69" t="s">
        <v>7491</v>
      </c>
      <c r="G2032" s="69" t="s">
        <v>7490</v>
      </c>
      <c r="H2032" s="69" t="s">
        <v>7489</v>
      </c>
      <c r="I2032" s="69" t="s">
        <v>127</v>
      </c>
      <c r="J2032" s="69" t="s">
        <v>128</v>
      </c>
      <c r="K2032" s="70">
        <v>16</v>
      </c>
      <c r="L2032" s="70">
        <v>16</v>
      </c>
      <c r="M2032" s="71" t="str">
        <f>VLOOKUP(A2032,'Item Master'!$A:$D,4,0)</f>
        <v>RK</v>
      </c>
      <c r="N2032" s="71">
        <f>IFERROR((VLOOKUP(M2032,'UK Freight Rate'!$B$4:$C$8,2,0)*L2032),0)</f>
        <v>1.6588077949997728</v>
      </c>
    </row>
    <row r="2033" spans="1:14" x14ac:dyDescent="0.75">
      <c r="A2033" s="72" t="s">
        <v>228</v>
      </c>
      <c r="B2033" s="69" t="s">
        <v>36</v>
      </c>
      <c r="C2033" s="69" t="s">
        <v>7488</v>
      </c>
      <c r="D2033" s="69" t="s">
        <v>38</v>
      </c>
      <c r="E2033" s="69" t="s">
        <v>53</v>
      </c>
      <c r="F2033" s="69" t="s">
        <v>7487</v>
      </c>
      <c r="G2033" s="69" t="s">
        <v>6902</v>
      </c>
      <c r="H2033" s="69" t="s">
        <v>6901</v>
      </c>
      <c r="I2033" s="69" t="s">
        <v>127</v>
      </c>
      <c r="J2033" s="69" t="s">
        <v>128</v>
      </c>
      <c r="K2033" s="70">
        <v>8</v>
      </c>
      <c r="L2033" s="70">
        <v>8</v>
      </c>
      <c r="M2033" s="71" t="str">
        <f>VLOOKUP(A2033,'Item Master'!$A:$D,4,0)</f>
        <v>RK</v>
      </c>
      <c r="N2033" s="71">
        <f>IFERROR((VLOOKUP(M2033,'UK Freight Rate'!$B$4:$C$8,2,0)*L2033),0)</f>
        <v>0.82940389749988641</v>
      </c>
    </row>
    <row r="2034" spans="1:14" x14ac:dyDescent="0.75">
      <c r="A2034" s="72" t="s">
        <v>228</v>
      </c>
      <c r="B2034" s="69" t="s">
        <v>36</v>
      </c>
      <c r="C2034" s="69" t="s">
        <v>8047</v>
      </c>
      <c r="D2034" s="69" t="s">
        <v>38</v>
      </c>
      <c r="E2034" s="69" t="s">
        <v>53</v>
      </c>
      <c r="F2034" s="69" t="s">
        <v>8046</v>
      </c>
      <c r="G2034" s="69" t="s">
        <v>149</v>
      </c>
      <c r="H2034" s="69" t="s">
        <v>150</v>
      </c>
      <c r="I2034" s="69" t="s">
        <v>127</v>
      </c>
      <c r="J2034" s="69" t="s">
        <v>128</v>
      </c>
      <c r="K2034" s="70">
        <v>8</v>
      </c>
      <c r="L2034" s="70">
        <v>8</v>
      </c>
      <c r="M2034" s="71" t="str">
        <f>VLOOKUP(A2034,'Item Master'!$A:$D,4,0)</f>
        <v>RK</v>
      </c>
      <c r="N2034" s="71">
        <f>IFERROR((VLOOKUP(M2034,'UK Freight Rate'!$B$4:$C$8,2,0)*L2034),0)</f>
        <v>0.82940389749988641</v>
      </c>
    </row>
    <row r="2035" spans="1:14" x14ac:dyDescent="0.75">
      <c r="A2035" s="72" t="s">
        <v>228</v>
      </c>
      <c r="B2035" s="69" t="s">
        <v>36</v>
      </c>
      <c r="C2035" s="69" t="s">
        <v>7486</v>
      </c>
      <c r="D2035" s="69" t="s">
        <v>38</v>
      </c>
      <c r="E2035" s="69" t="s">
        <v>53</v>
      </c>
      <c r="F2035" s="69" t="s">
        <v>7485</v>
      </c>
      <c r="G2035" s="69" t="s">
        <v>7484</v>
      </c>
      <c r="H2035" s="69" t="s">
        <v>7483</v>
      </c>
      <c r="I2035" s="69" t="s">
        <v>127</v>
      </c>
      <c r="J2035" s="69" t="s">
        <v>128</v>
      </c>
      <c r="K2035" s="70">
        <v>8</v>
      </c>
      <c r="L2035" s="70">
        <v>8</v>
      </c>
      <c r="M2035" s="71" t="str">
        <f>VLOOKUP(A2035,'Item Master'!$A:$D,4,0)</f>
        <v>RK</v>
      </c>
      <c r="N2035" s="71">
        <f>IFERROR((VLOOKUP(M2035,'UK Freight Rate'!$B$4:$C$8,2,0)*L2035),0)</f>
        <v>0.82940389749988641</v>
      </c>
    </row>
    <row r="2036" spans="1:14" x14ac:dyDescent="0.75">
      <c r="A2036" s="72" t="s">
        <v>228</v>
      </c>
      <c r="B2036" s="69" t="s">
        <v>36</v>
      </c>
      <c r="C2036" s="69" t="s">
        <v>7482</v>
      </c>
      <c r="D2036" s="69" t="s">
        <v>38</v>
      </c>
      <c r="E2036" s="69" t="s">
        <v>53</v>
      </c>
      <c r="F2036" s="69" t="s">
        <v>7481</v>
      </c>
      <c r="G2036" s="69" t="s">
        <v>161</v>
      </c>
      <c r="H2036" s="69" t="s">
        <v>162</v>
      </c>
      <c r="I2036" s="69" t="s">
        <v>127</v>
      </c>
      <c r="J2036" s="69" t="s">
        <v>128</v>
      </c>
      <c r="K2036" s="70">
        <v>96</v>
      </c>
      <c r="L2036" s="70">
        <v>96</v>
      </c>
      <c r="M2036" s="71" t="str">
        <f>VLOOKUP(A2036,'Item Master'!$A:$D,4,0)</f>
        <v>RK</v>
      </c>
      <c r="N2036" s="71">
        <f>IFERROR((VLOOKUP(M2036,'UK Freight Rate'!$B$4:$C$8,2,0)*L2036),0)</f>
        <v>9.9528467699986365</v>
      </c>
    </row>
    <row r="2037" spans="1:14" x14ac:dyDescent="0.75">
      <c r="A2037" s="72" t="s">
        <v>228</v>
      </c>
      <c r="B2037" s="69" t="s">
        <v>36</v>
      </c>
      <c r="C2037" s="69" t="s">
        <v>7480</v>
      </c>
      <c r="D2037" s="69" t="s">
        <v>38</v>
      </c>
      <c r="E2037" s="69" t="s">
        <v>53</v>
      </c>
      <c r="F2037" s="69" t="s">
        <v>7479</v>
      </c>
      <c r="G2037" s="69" t="s">
        <v>5073</v>
      </c>
      <c r="H2037" s="69" t="s">
        <v>5072</v>
      </c>
      <c r="I2037" s="69" t="s">
        <v>127</v>
      </c>
      <c r="J2037" s="69" t="s">
        <v>128</v>
      </c>
      <c r="K2037" s="70">
        <v>8</v>
      </c>
      <c r="L2037" s="70">
        <v>8</v>
      </c>
      <c r="M2037" s="71" t="str">
        <f>VLOOKUP(A2037,'Item Master'!$A:$D,4,0)</f>
        <v>RK</v>
      </c>
      <c r="N2037" s="71">
        <f>IFERROR((VLOOKUP(M2037,'UK Freight Rate'!$B$4:$C$8,2,0)*L2037),0)</f>
        <v>0.82940389749988641</v>
      </c>
    </row>
    <row r="2038" spans="1:14" x14ac:dyDescent="0.75">
      <c r="A2038" s="72" t="s">
        <v>228</v>
      </c>
      <c r="B2038" s="69" t="s">
        <v>36</v>
      </c>
      <c r="C2038" s="69" t="s">
        <v>7478</v>
      </c>
      <c r="D2038" s="69" t="s">
        <v>38</v>
      </c>
      <c r="E2038" s="69" t="s">
        <v>53</v>
      </c>
      <c r="F2038" s="69" t="s">
        <v>7477</v>
      </c>
      <c r="G2038" s="69" t="s">
        <v>139</v>
      </c>
      <c r="H2038" s="69" t="s">
        <v>140</v>
      </c>
      <c r="I2038" s="69" t="s">
        <v>127</v>
      </c>
      <c r="J2038" s="69" t="s">
        <v>128</v>
      </c>
      <c r="K2038" s="70">
        <v>32</v>
      </c>
      <c r="L2038" s="70">
        <v>32</v>
      </c>
      <c r="M2038" s="71" t="str">
        <f>VLOOKUP(A2038,'Item Master'!$A:$D,4,0)</f>
        <v>RK</v>
      </c>
      <c r="N2038" s="71">
        <f>IFERROR((VLOOKUP(M2038,'UK Freight Rate'!$B$4:$C$8,2,0)*L2038),0)</f>
        <v>3.3176155899995456</v>
      </c>
    </row>
    <row r="2039" spans="1:14" x14ac:dyDescent="0.75">
      <c r="A2039" s="72" t="s">
        <v>228</v>
      </c>
      <c r="B2039" s="69" t="s">
        <v>36</v>
      </c>
      <c r="C2039" s="69" t="s">
        <v>7476</v>
      </c>
      <c r="D2039" s="69" t="s">
        <v>38</v>
      </c>
      <c r="E2039" s="69" t="s">
        <v>53</v>
      </c>
      <c r="F2039" s="69" t="s">
        <v>7475</v>
      </c>
      <c r="G2039" s="69" t="s">
        <v>131</v>
      </c>
      <c r="H2039" s="69" t="s">
        <v>132</v>
      </c>
      <c r="I2039" s="69" t="s">
        <v>127</v>
      </c>
      <c r="J2039" s="69" t="s">
        <v>128</v>
      </c>
      <c r="K2039" s="70">
        <v>32</v>
      </c>
      <c r="L2039" s="70">
        <v>32</v>
      </c>
      <c r="M2039" s="71" t="str">
        <f>VLOOKUP(A2039,'Item Master'!$A:$D,4,0)</f>
        <v>RK</v>
      </c>
      <c r="N2039" s="71">
        <f>IFERROR((VLOOKUP(M2039,'UK Freight Rate'!$B$4:$C$8,2,0)*L2039),0)</f>
        <v>3.3176155899995456</v>
      </c>
    </row>
    <row r="2040" spans="1:14" x14ac:dyDescent="0.75">
      <c r="A2040" s="72" t="s">
        <v>228</v>
      </c>
      <c r="B2040" s="69" t="s">
        <v>36</v>
      </c>
      <c r="C2040" s="69" t="s">
        <v>7474</v>
      </c>
      <c r="D2040" s="69" t="s">
        <v>38</v>
      </c>
      <c r="E2040" s="69" t="s">
        <v>53</v>
      </c>
      <c r="F2040" s="69" t="s">
        <v>7473</v>
      </c>
      <c r="G2040" s="69" t="s">
        <v>4662</v>
      </c>
      <c r="H2040" s="69" t="s">
        <v>4661</v>
      </c>
      <c r="I2040" s="69" t="s">
        <v>127</v>
      </c>
      <c r="J2040" s="69" t="s">
        <v>128</v>
      </c>
      <c r="K2040" s="70">
        <v>16</v>
      </c>
      <c r="L2040" s="70">
        <v>16</v>
      </c>
      <c r="M2040" s="71" t="str">
        <f>VLOOKUP(A2040,'Item Master'!$A:$D,4,0)</f>
        <v>RK</v>
      </c>
      <c r="N2040" s="71">
        <f>IFERROR((VLOOKUP(M2040,'UK Freight Rate'!$B$4:$C$8,2,0)*L2040),0)</f>
        <v>1.6588077949997728</v>
      </c>
    </row>
    <row r="2041" spans="1:14" x14ac:dyDescent="0.75">
      <c r="A2041" s="72" t="s">
        <v>228</v>
      </c>
      <c r="B2041" s="69" t="s">
        <v>36</v>
      </c>
      <c r="C2041" s="69" t="s">
        <v>7472</v>
      </c>
      <c r="D2041" s="69" t="s">
        <v>38</v>
      </c>
      <c r="E2041" s="69" t="s">
        <v>53</v>
      </c>
      <c r="F2041" s="69" t="s">
        <v>7471</v>
      </c>
      <c r="G2041" s="69" t="s">
        <v>216</v>
      </c>
      <c r="H2041" s="69" t="s">
        <v>217</v>
      </c>
      <c r="I2041" s="69" t="s">
        <v>127</v>
      </c>
      <c r="J2041" s="69" t="s">
        <v>128</v>
      </c>
      <c r="K2041" s="70">
        <v>16</v>
      </c>
      <c r="L2041" s="70">
        <v>16</v>
      </c>
      <c r="M2041" s="71" t="str">
        <f>VLOOKUP(A2041,'Item Master'!$A:$D,4,0)</f>
        <v>RK</v>
      </c>
      <c r="N2041" s="71">
        <f>IFERROR((VLOOKUP(M2041,'UK Freight Rate'!$B$4:$C$8,2,0)*L2041),0)</f>
        <v>1.6588077949997728</v>
      </c>
    </row>
    <row r="2042" spans="1:14" x14ac:dyDescent="0.75">
      <c r="A2042" s="72" t="s">
        <v>228</v>
      </c>
      <c r="B2042" s="69" t="s">
        <v>36</v>
      </c>
      <c r="C2042" s="69" t="s">
        <v>7470</v>
      </c>
      <c r="D2042" s="69" t="s">
        <v>38</v>
      </c>
      <c r="E2042" s="69" t="s">
        <v>53</v>
      </c>
      <c r="F2042" s="69" t="s">
        <v>7469</v>
      </c>
      <c r="G2042" s="69" t="s">
        <v>207</v>
      </c>
      <c r="H2042" s="69" t="s">
        <v>4706</v>
      </c>
      <c r="I2042" s="69" t="s">
        <v>127</v>
      </c>
      <c r="J2042" s="69" t="s">
        <v>128</v>
      </c>
      <c r="K2042" s="70">
        <v>48</v>
      </c>
      <c r="L2042" s="70">
        <v>48</v>
      </c>
      <c r="M2042" s="71" t="str">
        <f>VLOOKUP(A2042,'Item Master'!$A:$D,4,0)</f>
        <v>RK</v>
      </c>
      <c r="N2042" s="71">
        <f>IFERROR((VLOOKUP(M2042,'UK Freight Rate'!$B$4:$C$8,2,0)*L2042),0)</f>
        <v>4.9764233849993182</v>
      </c>
    </row>
    <row r="2043" spans="1:14" x14ac:dyDescent="0.75">
      <c r="A2043" s="72" t="s">
        <v>228</v>
      </c>
      <c r="B2043" s="69" t="s">
        <v>36</v>
      </c>
      <c r="C2043" s="69" t="s">
        <v>8045</v>
      </c>
      <c r="D2043" s="69" t="s">
        <v>38</v>
      </c>
      <c r="E2043" s="69" t="s">
        <v>53</v>
      </c>
      <c r="F2043" s="69" t="s">
        <v>8044</v>
      </c>
      <c r="G2043" s="69" t="s">
        <v>6870</v>
      </c>
      <c r="H2043" s="69" t="s">
        <v>6869</v>
      </c>
      <c r="I2043" s="69" t="s">
        <v>127</v>
      </c>
      <c r="J2043" s="69" t="s">
        <v>128</v>
      </c>
      <c r="K2043" s="70">
        <v>8</v>
      </c>
      <c r="L2043" s="70">
        <v>8</v>
      </c>
      <c r="M2043" s="71" t="str">
        <f>VLOOKUP(A2043,'Item Master'!$A:$D,4,0)</f>
        <v>RK</v>
      </c>
      <c r="N2043" s="71">
        <f>IFERROR((VLOOKUP(M2043,'UK Freight Rate'!$B$4:$C$8,2,0)*L2043),0)</f>
        <v>0.82940389749988641</v>
      </c>
    </row>
    <row r="2044" spans="1:14" x14ac:dyDescent="0.75">
      <c r="A2044" s="72" t="s">
        <v>228</v>
      </c>
      <c r="B2044" s="69" t="s">
        <v>36</v>
      </c>
      <c r="C2044" s="69" t="s">
        <v>7466</v>
      </c>
      <c r="D2044" s="69" t="s">
        <v>38</v>
      </c>
      <c r="E2044" s="69" t="s">
        <v>53</v>
      </c>
      <c r="F2044" s="69" t="s">
        <v>7465</v>
      </c>
      <c r="G2044" s="69" t="s">
        <v>6890</v>
      </c>
      <c r="H2044" s="69" t="s">
        <v>6889</v>
      </c>
      <c r="I2044" s="69" t="s">
        <v>127</v>
      </c>
      <c r="J2044" s="69" t="s">
        <v>128</v>
      </c>
      <c r="K2044" s="70">
        <v>8</v>
      </c>
      <c r="L2044" s="70">
        <v>8</v>
      </c>
      <c r="M2044" s="71" t="str">
        <f>VLOOKUP(A2044,'Item Master'!$A:$D,4,0)</f>
        <v>RK</v>
      </c>
      <c r="N2044" s="71">
        <f>IFERROR((VLOOKUP(M2044,'UK Freight Rate'!$B$4:$C$8,2,0)*L2044),0)</f>
        <v>0.82940389749988641</v>
      </c>
    </row>
    <row r="2045" spans="1:14" x14ac:dyDescent="0.75">
      <c r="A2045" s="72" t="s">
        <v>228</v>
      </c>
      <c r="B2045" s="69" t="s">
        <v>36</v>
      </c>
      <c r="C2045" s="69" t="s">
        <v>7464</v>
      </c>
      <c r="D2045" s="69" t="s">
        <v>38</v>
      </c>
      <c r="E2045" s="69" t="s">
        <v>53</v>
      </c>
      <c r="F2045" s="69" t="s">
        <v>7463</v>
      </c>
      <c r="G2045" s="69" t="s">
        <v>157</v>
      </c>
      <c r="H2045" s="69" t="s">
        <v>158</v>
      </c>
      <c r="I2045" s="69" t="s">
        <v>127</v>
      </c>
      <c r="J2045" s="69" t="s">
        <v>128</v>
      </c>
      <c r="K2045" s="70">
        <v>144</v>
      </c>
      <c r="L2045" s="70">
        <v>144</v>
      </c>
      <c r="M2045" s="71" t="str">
        <f>VLOOKUP(A2045,'Item Master'!$A:$D,4,0)</f>
        <v>RK</v>
      </c>
      <c r="N2045" s="71">
        <f>IFERROR((VLOOKUP(M2045,'UK Freight Rate'!$B$4:$C$8,2,0)*L2045),0)</f>
        <v>14.929270154997955</v>
      </c>
    </row>
    <row r="2046" spans="1:14" x14ac:dyDescent="0.75">
      <c r="A2046" s="72" t="s">
        <v>228</v>
      </c>
      <c r="B2046" s="69" t="s">
        <v>36</v>
      </c>
      <c r="C2046" s="69" t="s">
        <v>7462</v>
      </c>
      <c r="D2046" s="69" t="s">
        <v>38</v>
      </c>
      <c r="E2046" s="69" t="s">
        <v>53</v>
      </c>
      <c r="F2046" s="69" t="s">
        <v>7461</v>
      </c>
      <c r="G2046" s="69" t="s">
        <v>6878</v>
      </c>
      <c r="H2046" s="69" t="s">
        <v>6877</v>
      </c>
      <c r="I2046" s="69" t="s">
        <v>127</v>
      </c>
      <c r="J2046" s="69" t="s">
        <v>128</v>
      </c>
      <c r="K2046" s="70">
        <v>24</v>
      </c>
      <c r="L2046" s="70">
        <v>24</v>
      </c>
      <c r="M2046" s="71" t="str">
        <f>VLOOKUP(A2046,'Item Master'!$A:$D,4,0)</f>
        <v>RK</v>
      </c>
      <c r="N2046" s="71">
        <f>IFERROR((VLOOKUP(M2046,'UK Freight Rate'!$B$4:$C$8,2,0)*L2046),0)</f>
        <v>2.4882116924996591</v>
      </c>
    </row>
    <row r="2047" spans="1:14" x14ac:dyDescent="0.75">
      <c r="A2047" s="72" t="s">
        <v>228</v>
      </c>
      <c r="B2047" s="69" t="s">
        <v>36</v>
      </c>
      <c r="C2047" s="69" t="s">
        <v>7460</v>
      </c>
      <c r="D2047" s="69" t="s">
        <v>38</v>
      </c>
      <c r="E2047" s="69" t="s">
        <v>53</v>
      </c>
      <c r="F2047" s="69" t="s">
        <v>7459</v>
      </c>
      <c r="G2047" s="69" t="s">
        <v>165</v>
      </c>
      <c r="H2047" s="69" t="s">
        <v>166</v>
      </c>
      <c r="I2047" s="69" t="s">
        <v>127</v>
      </c>
      <c r="J2047" s="69" t="s">
        <v>128</v>
      </c>
      <c r="K2047" s="70">
        <v>16</v>
      </c>
      <c r="L2047" s="70">
        <v>16</v>
      </c>
      <c r="M2047" s="71" t="str">
        <f>VLOOKUP(A2047,'Item Master'!$A:$D,4,0)</f>
        <v>RK</v>
      </c>
      <c r="N2047" s="71">
        <f>IFERROR((VLOOKUP(M2047,'UK Freight Rate'!$B$4:$C$8,2,0)*L2047),0)</f>
        <v>1.6588077949997728</v>
      </c>
    </row>
    <row r="2048" spans="1:14" x14ac:dyDescent="0.75">
      <c r="A2048" s="72" t="s">
        <v>228</v>
      </c>
      <c r="B2048" s="69" t="s">
        <v>36</v>
      </c>
      <c r="C2048" s="69" t="s">
        <v>7458</v>
      </c>
      <c r="D2048" s="69" t="s">
        <v>38</v>
      </c>
      <c r="E2048" s="69" t="s">
        <v>53</v>
      </c>
      <c r="F2048" s="69" t="s">
        <v>7457</v>
      </c>
      <c r="G2048" s="69" t="s">
        <v>151</v>
      </c>
      <c r="H2048" s="69" t="s">
        <v>152</v>
      </c>
      <c r="I2048" s="69" t="s">
        <v>127</v>
      </c>
      <c r="J2048" s="69" t="s">
        <v>128</v>
      </c>
      <c r="K2048" s="70">
        <v>16</v>
      </c>
      <c r="L2048" s="70">
        <v>16</v>
      </c>
      <c r="M2048" s="71" t="str">
        <f>VLOOKUP(A2048,'Item Master'!$A:$D,4,0)</f>
        <v>RK</v>
      </c>
      <c r="N2048" s="71">
        <f>IFERROR((VLOOKUP(M2048,'UK Freight Rate'!$B$4:$C$8,2,0)*L2048),0)</f>
        <v>1.6588077949997728</v>
      </c>
    </row>
    <row r="2049" spans="1:14" x14ac:dyDescent="0.75">
      <c r="A2049" s="72" t="s">
        <v>228</v>
      </c>
      <c r="B2049" s="69" t="s">
        <v>36</v>
      </c>
      <c r="C2049" s="69" t="s">
        <v>7456</v>
      </c>
      <c r="D2049" s="69" t="s">
        <v>38</v>
      </c>
      <c r="E2049" s="69" t="s">
        <v>53</v>
      </c>
      <c r="F2049" s="69" t="s">
        <v>7455</v>
      </c>
      <c r="G2049" s="69" t="s">
        <v>159</v>
      </c>
      <c r="H2049" s="69" t="s">
        <v>160</v>
      </c>
      <c r="I2049" s="69" t="s">
        <v>127</v>
      </c>
      <c r="J2049" s="69" t="s">
        <v>128</v>
      </c>
      <c r="K2049" s="70">
        <v>16</v>
      </c>
      <c r="L2049" s="70">
        <v>16</v>
      </c>
      <c r="M2049" s="71" t="str">
        <f>VLOOKUP(A2049,'Item Master'!$A:$D,4,0)</f>
        <v>RK</v>
      </c>
      <c r="N2049" s="71">
        <f>IFERROR((VLOOKUP(M2049,'UK Freight Rate'!$B$4:$C$8,2,0)*L2049),0)</f>
        <v>1.6588077949997728</v>
      </c>
    </row>
    <row r="2050" spans="1:14" x14ac:dyDescent="0.75">
      <c r="A2050" s="72" t="s">
        <v>228</v>
      </c>
      <c r="B2050" s="69" t="s">
        <v>36</v>
      </c>
      <c r="C2050" s="69" t="s">
        <v>7454</v>
      </c>
      <c r="D2050" s="69" t="s">
        <v>38</v>
      </c>
      <c r="E2050" s="69" t="s">
        <v>53</v>
      </c>
      <c r="F2050" s="69" t="s">
        <v>7453</v>
      </c>
      <c r="G2050" s="69" t="s">
        <v>159</v>
      </c>
      <c r="H2050" s="69" t="s">
        <v>160</v>
      </c>
      <c r="I2050" s="69" t="s">
        <v>127</v>
      </c>
      <c r="J2050" s="69" t="s">
        <v>128</v>
      </c>
      <c r="K2050" s="70">
        <v>8</v>
      </c>
      <c r="L2050" s="70">
        <v>8</v>
      </c>
      <c r="M2050" s="71" t="str">
        <f>VLOOKUP(A2050,'Item Master'!$A:$D,4,0)</f>
        <v>RK</v>
      </c>
      <c r="N2050" s="71">
        <f>IFERROR((VLOOKUP(M2050,'UK Freight Rate'!$B$4:$C$8,2,0)*L2050),0)</f>
        <v>0.82940389749988641</v>
      </c>
    </row>
    <row r="2051" spans="1:14" x14ac:dyDescent="0.75">
      <c r="A2051" s="72" t="s">
        <v>228</v>
      </c>
      <c r="B2051" s="69" t="s">
        <v>36</v>
      </c>
      <c r="C2051" s="69" t="s">
        <v>7452</v>
      </c>
      <c r="D2051" s="69" t="s">
        <v>38</v>
      </c>
      <c r="E2051" s="69" t="s">
        <v>53</v>
      </c>
      <c r="F2051" s="69" t="s">
        <v>7451</v>
      </c>
      <c r="G2051" s="69" t="s">
        <v>129</v>
      </c>
      <c r="H2051" s="69" t="s">
        <v>130</v>
      </c>
      <c r="I2051" s="69" t="s">
        <v>127</v>
      </c>
      <c r="J2051" s="69" t="s">
        <v>128</v>
      </c>
      <c r="K2051" s="70">
        <v>96</v>
      </c>
      <c r="L2051" s="70">
        <v>96</v>
      </c>
      <c r="M2051" s="71" t="str">
        <f>VLOOKUP(A2051,'Item Master'!$A:$D,4,0)</f>
        <v>RK</v>
      </c>
      <c r="N2051" s="71">
        <f>IFERROR((VLOOKUP(M2051,'UK Freight Rate'!$B$4:$C$8,2,0)*L2051),0)</f>
        <v>9.9528467699986365</v>
      </c>
    </row>
    <row r="2052" spans="1:14" x14ac:dyDescent="0.75">
      <c r="A2052" s="72" t="s">
        <v>228</v>
      </c>
      <c r="B2052" s="69" t="s">
        <v>36</v>
      </c>
      <c r="C2052" s="69" t="s">
        <v>7450</v>
      </c>
      <c r="D2052" s="69" t="s">
        <v>38</v>
      </c>
      <c r="E2052" s="69" t="s">
        <v>53</v>
      </c>
      <c r="F2052" s="69" t="s">
        <v>7449</v>
      </c>
      <c r="G2052" s="69" t="s">
        <v>7318</v>
      </c>
      <c r="H2052" s="69" t="s">
        <v>7317</v>
      </c>
      <c r="I2052" s="69" t="s">
        <v>127</v>
      </c>
      <c r="J2052" s="69" t="s">
        <v>128</v>
      </c>
      <c r="K2052" s="70">
        <v>56</v>
      </c>
      <c r="L2052" s="70">
        <v>56</v>
      </c>
      <c r="M2052" s="71" t="str">
        <f>VLOOKUP(A2052,'Item Master'!$A:$D,4,0)</f>
        <v>RK</v>
      </c>
      <c r="N2052" s="71">
        <f>IFERROR((VLOOKUP(M2052,'UK Freight Rate'!$B$4:$C$8,2,0)*L2052),0)</f>
        <v>5.8058272824992052</v>
      </c>
    </row>
    <row r="2053" spans="1:14" x14ac:dyDescent="0.75">
      <c r="A2053" s="72" t="s">
        <v>228</v>
      </c>
      <c r="B2053" s="69" t="s">
        <v>36</v>
      </c>
      <c r="C2053" s="69" t="s">
        <v>7448</v>
      </c>
      <c r="D2053" s="69" t="s">
        <v>38</v>
      </c>
      <c r="E2053" s="69" t="s">
        <v>53</v>
      </c>
      <c r="F2053" s="69" t="s">
        <v>7447</v>
      </c>
      <c r="G2053" s="69" t="s">
        <v>171</v>
      </c>
      <c r="H2053" s="69" t="s">
        <v>172</v>
      </c>
      <c r="I2053" s="69" t="s">
        <v>127</v>
      </c>
      <c r="J2053" s="69" t="s">
        <v>128</v>
      </c>
      <c r="K2053" s="70">
        <v>80</v>
      </c>
      <c r="L2053" s="70">
        <v>80</v>
      </c>
      <c r="M2053" s="71" t="str">
        <f>VLOOKUP(A2053,'Item Master'!$A:$D,4,0)</f>
        <v>RK</v>
      </c>
      <c r="N2053" s="71">
        <f>IFERROR((VLOOKUP(M2053,'UK Freight Rate'!$B$4:$C$8,2,0)*L2053),0)</f>
        <v>8.2940389749988643</v>
      </c>
    </row>
    <row r="2054" spans="1:14" x14ac:dyDescent="0.75">
      <c r="A2054" s="72" t="s">
        <v>228</v>
      </c>
      <c r="B2054" s="69" t="s">
        <v>36</v>
      </c>
      <c r="C2054" s="69" t="s">
        <v>7979</v>
      </c>
      <c r="D2054" s="69" t="s">
        <v>38</v>
      </c>
      <c r="E2054" s="69" t="s">
        <v>53</v>
      </c>
      <c r="F2054" s="69" t="s">
        <v>7978</v>
      </c>
      <c r="G2054" s="69" t="s">
        <v>4648</v>
      </c>
      <c r="H2054" s="69" t="s">
        <v>4647</v>
      </c>
      <c r="I2054" s="69" t="s">
        <v>127</v>
      </c>
      <c r="J2054" s="69" t="s">
        <v>128</v>
      </c>
      <c r="K2054" s="70">
        <v>80</v>
      </c>
      <c r="L2054" s="70">
        <v>80</v>
      </c>
      <c r="M2054" s="71" t="str">
        <f>VLOOKUP(A2054,'Item Master'!$A:$D,4,0)</f>
        <v>RK</v>
      </c>
      <c r="N2054" s="71">
        <f>IFERROR((VLOOKUP(M2054,'UK Freight Rate'!$B$4:$C$8,2,0)*L2054),0)</f>
        <v>8.2940389749988643</v>
      </c>
    </row>
    <row r="2055" spans="1:14" x14ac:dyDescent="0.75">
      <c r="A2055" s="72" t="s">
        <v>228</v>
      </c>
      <c r="B2055" s="69" t="s">
        <v>36</v>
      </c>
      <c r="C2055" s="69" t="s">
        <v>7446</v>
      </c>
      <c r="D2055" s="69" t="s">
        <v>38</v>
      </c>
      <c r="E2055" s="69" t="s">
        <v>53</v>
      </c>
      <c r="F2055" s="69" t="s">
        <v>7445</v>
      </c>
      <c r="G2055" s="69" t="s">
        <v>7444</v>
      </c>
      <c r="H2055" s="69" t="s">
        <v>7443</v>
      </c>
      <c r="I2055" s="69" t="s">
        <v>127</v>
      </c>
      <c r="J2055" s="69" t="s">
        <v>128</v>
      </c>
      <c r="K2055" s="70">
        <v>16</v>
      </c>
      <c r="L2055" s="70">
        <v>16</v>
      </c>
      <c r="M2055" s="71" t="str">
        <f>VLOOKUP(A2055,'Item Master'!$A:$D,4,0)</f>
        <v>RK</v>
      </c>
      <c r="N2055" s="71">
        <f>IFERROR((VLOOKUP(M2055,'UK Freight Rate'!$B$4:$C$8,2,0)*L2055),0)</f>
        <v>1.6588077949997728</v>
      </c>
    </row>
    <row r="2056" spans="1:14" x14ac:dyDescent="0.75">
      <c r="A2056" s="72" t="s">
        <v>228</v>
      </c>
      <c r="B2056" s="69" t="s">
        <v>36</v>
      </c>
      <c r="C2056" s="69" t="s">
        <v>7442</v>
      </c>
      <c r="D2056" s="69" t="s">
        <v>38</v>
      </c>
      <c r="E2056" s="69" t="s">
        <v>53</v>
      </c>
      <c r="F2056" s="69" t="s">
        <v>7441</v>
      </c>
      <c r="G2056" s="69" t="s">
        <v>183</v>
      </c>
      <c r="H2056" s="69" t="s">
        <v>184</v>
      </c>
      <c r="I2056" s="69" t="s">
        <v>127</v>
      </c>
      <c r="J2056" s="69" t="s">
        <v>128</v>
      </c>
      <c r="K2056" s="70">
        <v>32</v>
      </c>
      <c r="L2056" s="70">
        <v>32</v>
      </c>
      <c r="M2056" s="71" t="str">
        <f>VLOOKUP(A2056,'Item Master'!$A:$D,4,0)</f>
        <v>RK</v>
      </c>
      <c r="N2056" s="71">
        <f>IFERROR((VLOOKUP(M2056,'UK Freight Rate'!$B$4:$C$8,2,0)*L2056),0)</f>
        <v>3.3176155899995456</v>
      </c>
    </row>
    <row r="2057" spans="1:14" x14ac:dyDescent="0.75">
      <c r="A2057" s="72" t="s">
        <v>228</v>
      </c>
      <c r="B2057" s="69" t="s">
        <v>36</v>
      </c>
      <c r="C2057" s="69" t="s">
        <v>8043</v>
      </c>
      <c r="D2057" s="69" t="s">
        <v>38</v>
      </c>
      <c r="E2057" s="69" t="s">
        <v>53</v>
      </c>
      <c r="F2057" s="69" t="s">
        <v>8042</v>
      </c>
      <c r="G2057" s="69" t="s">
        <v>185</v>
      </c>
      <c r="H2057" s="69" t="s">
        <v>186</v>
      </c>
      <c r="I2057" s="69" t="s">
        <v>127</v>
      </c>
      <c r="J2057" s="69" t="s">
        <v>128</v>
      </c>
      <c r="K2057" s="70">
        <v>96</v>
      </c>
      <c r="L2057" s="70">
        <v>96</v>
      </c>
      <c r="M2057" s="71" t="str">
        <f>VLOOKUP(A2057,'Item Master'!$A:$D,4,0)</f>
        <v>RK</v>
      </c>
      <c r="N2057" s="71">
        <f>IFERROR((VLOOKUP(M2057,'UK Freight Rate'!$B$4:$C$8,2,0)*L2057),0)</f>
        <v>9.9528467699986365</v>
      </c>
    </row>
    <row r="2058" spans="1:14" x14ac:dyDescent="0.75">
      <c r="A2058" s="72" t="s">
        <v>228</v>
      </c>
      <c r="B2058" s="69" t="s">
        <v>36</v>
      </c>
      <c r="C2058" s="69" t="s">
        <v>7440</v>
      </c>
      <c r="D2058" s="69" t="s">
        <v>38</v>
      </c>
      <c r="E2058" s="69" t="s">
        <v>53</v>
      </c>
      <c r="F2058" s="69" t="s">
        <v>7439</v>
      </c>
      <c r="G2058" s="69" t="s">
        <v>7094</v>
      </c>
      <c r="H2058" s="69" t="s">
        <v>7093</v>
      </c>
      <c r="I2058" s="69" t="s">
        <v>127</v>
      </c>
      <c r="J2058" s="69" t="s">
        <v>128</v>
      </c>
      <c r="K2058" s="70">
        <v>24</v>
      </c>
      <c r="L2058" s="70">
        <v>24</v>
      </c>
      <c r="M2058" s="71" t="str">
        <f>VLOOKUP(A2058,'Item Master'!$A:$D,4,0)</f>
        <v>RK</v>
      </c>
      <c r="N2058" s="71">
        <f>IFERROR((VLOOKUP(M2058,'UK Freight Rate'!$B$4:$C$8,2,0)*L2058),0)</f>
        <v>2.4882116924996591</v>
      </c>
    </row>
    <row r="2059" spans="1:14" x14ac:dyDescent="0.75">
      <c r="A2059" s="72" t="s">
        <v>228</v>
      </c>
      <c r="B2059" s="69" t="s">
        <v>36</v>
      </c>
      <c r="C2059" s="69" t="s">
        <v>7977</v>
      </c>
      <c r="D2059" s="69" t="s">
        <v>38</v>
      </c>
      <c r="E2059" s="69" t="s">
        <v>53</v>
      </c>
      <c r="F2059" s="69" t="s">
        <v>7976</v>
      </c>
      <c r="G2059" s="69" t="s">
        <v>4852</v>
      </c>
      <c r="H2059" s="69" t="s">
        <v>4851</v>
      </c>
      <c r="I2059" s="69" t="s">
        <v>127</v>
      </c>
      <c r="J2059" s="69" t="s">
        <v>128</v>
      </c>
      <c r="K2059" s="70">
        <v>8</v>
      </c>
      <c r="L2059" s="70">
        <v>8</v>
      </c>
      <c r="M2059" s="71" t="str">
        <f>VLOOKUP(A2059,'Item Master'!$A:$D,4,0)</f>
        <v>RK</v>
      </c>
      <c r="N2059" s="71">
        <f>IFERROR((VLOOKUP(M2059,'UK Freight Rate'!$B$4:$C$8,2,0)*L2059),0)</f>
        <v>0.82940389749988641</v>
      </c>
    </row>
    <row r="2060" spans="1:14" x14ac:dyDescent="0.75">
      <c r="A2060" s="72" t="s">
        <v>228</v>
      </c>
      <c r="B2060" s="69" t="s">
        <v>36</v>
      </c>
      <c r="C2060" s="69" t="s">
        <v>7438</v>
      </c>
      <c r="D2060" s="69" t="s">
        <v>38</v>
      </c>
      <c r="E2060" s="69" t="s">
        <v>53</v>
      </c>
      <c r="F2060" s="69" t="s">
        <v>7437</v>
      </c>
      <c r="G2060" s="69" t="s">
        <v>4635</v>
      </c>
      <c r="H2060" s="69" t="s">
        <v>4634</v>
      </c>
      <c r="I2060" s="69" t="s">
        <v>127</v>
      </c>
      <c r="J2060" s="69" t="s">
        <v>128</v>
      </c>
      <c r="K2060" s="70">
        <v>40</v>
      </c>
      <c r="L2060" s="70">
        <v>40</v>
      </c>
      <c r="M2060" s="71" t="str">
        <f>VLOOKUP(A2060,'Item Master'!$A:$D,4,0)</f>
        <v>RK</v>
      </c>
      <c r="N2060" s="71">
        <f>IFERROR((VLOOKUP(M2060,'UK Freight Rate'!$B$4:$C$8,2,0)*L2060),0)</f>
        <v>4.1470194874994322</v>
      </c>
    </row>
    <row r="2061" spans="1:14" x14ac:dyDescent="0.75">
      <c r="A2061" s="72" t="s">
        <v>228</v>
      </c>
      <c r="B2061" s="69" t="s">
        <v>36</v>
      </c>
      <c r="C2061" s="69" t="s">
        <v>7436</v>
      </c>
      <c r="D2061" s="69" t="s">
        <v>38</v>
      </c>
      <c r="E2061" s="69" t="s">
        <v>53</v>
      </c>
      <c r="F2061" s="69" t="s">
        <v>7435</v>
      </c>
      <c r="G2061" s="69" t="s">
        <v>7434</v>
      </c>
      <c r="H2061" s="69" t="s">
        <v>7433</v>
      </c>
      <c r="I2061" s="69" t="s">
        <v>127</v>
      </c>
      <c r="J2061" s="69" t="s">
        <v>128</v>
      </c>
      <c r="K2061" s="70">
        <v>8</v>
      </c>
      <c r="L2061" s="70">
        <v>8</v>
      </c>
      <c r="M2061" s="71" t="str">
        <f>VLOOKUP(A2061,'Item Master'!$A:$D,4,0)</f>
        <v>RK</v>
      </c>
      <c r="N2061" s="71">
        <f>IFERROR((VLOOKUP(M2061,'UK Freight Rate'!$B$4:$C$8,2,0)*L2061),0)</f>
        <v>0.82940389749988641</v>
      </c>
    </row>
    <row r="2062" spans="1:14" x14ac:dyDescent="0.75">
      <c r="A2062" s="72" t="s">
        <v>228</v>
      </c>
      <c r="B2062" s="69" t="s">
        <v>36</v>
      </c>
      <c r="C2062" s="69" t="s">
        <v>7432</v>
      </c>
      <c r="D2062" s="69" t="s">
        <v>38</v>
      </c>
      <c r="E2062" s="69" t="s">
        <v>53</v>
      </c>
      <c r="F2062" s="69" t="s">
        <v>7431</v>
      </c>
      <c r="G2062" s="69" t="s">
        <v>193</v>
      </c>
      <c r="H2062" s="69" t="s">
        <v>194</v>
      </c>
      <c r="I2062" s="69" t="s">
        <v>127</v>
      </c>
      <c r="J2062" s="69" t="s">
        <v>128</v>
      </c>
      <c r="K2062" s="70">
        <v>16</v>
      </c>
      <c r="L2062" s="70">
        <v>16</v>
      </c>
      <c r="M2062" s="71" t="str">
        <f>VLOOKUP(A2062,'Item Master'!$A:$D,4,0)</f>
        <v>RK</v>
      </c>
      <c r="N2062" s="71">
        <f>IFERROR((VLOOKUP(M2062,'UK Freight Rate'!$B$4:$C$8,2,0)*L2062),0)</f>
        <v>1.6588077949997728</v>
      </c>
    </row>
    <row r="2063" spans="1:14" x14ac:dyDescent="0.75">
      <c r="A2063" s="72" t="s">
        <v>228</v>
      </c>
      <c r="B2063" s="69" t="s">
        <v>36</v>
      </c>
      <c r="C2063" s="69" t="s">
        <v>7430</v>
      </c>
      <c r="D2063" s="69" t="s">
        <v>38</v>
      </c>
      <c r="E2063" s="69" t="s">
        <v>53</v>
      </c>
      <c r="F2063" s="69" t="s">
        <v>7429</v>
      </c>
      <c r="G2063" s="69" t="s">
        <v>159</v>
      </c>
      <c r="H2063" s="69" t="s">
        <v>160</v>
      </c>
      <c r="I2063" s="69" t="s">
        <v>127</v>
      </c>
      <c r="J2063" s="69" t="s">
        <v>128</v>
      </c>
      <c r="K2063" s="70">
        <v>16</v>
      </c>
      <c r="L2063" s="70">
        <v>16</v>
      </c>
      <c r="M2063" s="71" t="str">
        <f>VLOOKUP(A2063,'Item Master'!$A:$D,4,0)</f>
        <v>RK</v>
      </c>
      <c r="N2063" s="71">
        <f>IFERROR((VLOOKUP(M2063,'UK Freight Rate'!$B$4:$C$8,2,0)*L2063),0)</f>
        <v>1.6588077949997728</v>
      </c>
    </row>
    <row r="2064" spans="1:14" x14ac:dyDescent="0.75">
      <c r="A2064" s="72" t="s">
        <v>228</v>
      </c>
      <c r="B2064" s="69" t="s">
        <v>36</v>
      </c>
      <c r="C2064" s="69" t="s">
        <v>7428</v>
      </c>
      <c r="D2064" s="69" t="s">
        <v>38</v>
      </c>
      <c r="E2064" s="69" t="s">
        <v>53</v>
      </c>
      <c r="F2064" s="69" t="s">
        <v>7427</v>
      </c>
      <c r="G2064" s="69" t="s">
        <v>137</v>
      </c>
      <c r="H2064" s="69" t="s">
        <v>138</v>
      </c>
      <c r="I2064" s="69" t="s">
        <v>127</v>
      </c>
      <c r="J2064" s="69" t="s">
        <v>128</v>
      </c>
      <c r="K2064" s="70">
        <v>96</v>
      </c>
      <c r="L2064" s="70">
        <v>96</v>
      </c>
      <c r="M2064" s="71" t="str">
        <f>VLOOKUP(A2064,'Item Master'!$A:$D,4,0)</f>
        <v>RK</v>
      </c>
      <c r="N2064" s="71">
        <f>IFERROR((VLOOKUP(M2064,'UK Freight Rate'!$B$4:$C$8,2,0)*L2064),0)</f>
        <v>9.9528467699986365</v>
      </c>
    </row>
    <row r="2065" spans="1:14" x14ac:dyDescent="0.75">
      <c r="A2065" s="72" t="s">
        <v>228</v>
      </c>
      <c r="B2065" s="69" t="s">
        <v>36</v>
      </c>
      <c r="C2065" s="69" t="s">
        <v>7426</v>
      </c>
      <c r="D2065" s="69" t="s">
        <v>38</v>
      </c>
      <c r="E2065" s="69" t="s">
        <v>53</v>
      </c>
      <c r="F2065" s="69" t="s">
        <v>7425</v>
      </c>
      <c r="G2065" s="69" t="s">
        <v>4429</v>
      </c>
      <c r="H2065" s="69" t="s">
        <v>4428</v>
      </c>
      <c r="I2065" s="69" t="s">
        <v>127</v>
      </c>
      <c r="J2065" s="69" t="s">
        <v>128</v>
      </c>
      <c r="K2065" s="70">
        <v>24</v>
      </c>
      <c r="L2065" s="70">
        <v>24</v>
      </c>
      <c r="M2065" s="71" t="str">
        <f>VLOOKUP(A2065,'Item Master'!$A:$D,4,0)</f>
        <v>RK</v>
      </c>
      <c r="N2065" s="71">
        <f>IFERROR((VLOOKUP(M2065,'UK Freight Rate'!$B$4:$C$8,2,0)*L2065),0)</f>
        <v>2.4882116924996591</v>
      </c>
    </row>
    <row r="2066" spans="1:14" x14ac:dyDescent="0.75">
      <c r="A2066" s="72" t="s">
        <v>228</v>
      </c>
      <c r="B2066" s="69" t="s">
        <v>36</v>
      </c>
      <c r="C2066" s="69" t="s">
        <v>7424</v>
      </c>
      <c r="D2066" s="69" t="s">
        <v>38</v>
      </c>
      <c r="E2066" s="69" t="s">
        <v>53</v>
      </c>
      <c r="F2066" s="69" t="s">
        <v>7423</v>
      </c>
      <c r="G2066" s="69" t="s">
        <v>205</v>
      </c>
      <c r="H2066" s="69" t="s">
        <v>206</v>
      </c>
      <c r="I2066" s="69" t="s">
        <v>127</v>
      </c>
      <c r="J2066" s="69" t="s">
        <v>128</v>
      </c>
      <c r="K2066" s="70">
        <v>192</v>
      </c>
      <c r="L2066" s="70">
        <v>192</v>
      </c>
      <c r="M2066" s="71" t="str">
        <f>VLOOKUP(A2066,'Item Master'!$A:$D,4,0)</f>
        <v>RK</v>
      </c>
      <c r="N2066" s="71">
        <f>IFERROR((VLOOKUP(M2066,'UK Freight Rate'!$B$4:$C$8,2,0)*L2066),0)</f>
        <v>19.905693539997273</v>
      </c>
    </row>
    <row r="2067" spans="1:14" x14ac:dyDescent="0.75">
      <c r="A2067" s="72" t="s">
        <v>228</v>
      </c>
      <c r="B2067" s="69" t="s">
        <v>36</v>
      </c>
      <c r="C2067" s="69" t="s">
        <v>7422</v>
      </c>
      <c r="D2067" s="69" t="s">
        <v>38</v>
      </c>
      <c r="E2067" s="69" t="s">
        <v>53</v>
      </c>
      <c r="F2067" s="69" t="s">
        <v>7421</v>
      </c>
      <c r="G2067" s="69" t="s">
        <v>192</v>
      </c>
      <c r="H2067" s="69" t="s">
        <v>4675</v>
      </c>
      <c r="I2067" s="69" t="s">
        <v>127</v>
      </c>
      <c r="J2067" s="69" t="s">
        <v>128</v>
      </c>
      <c r="K2067" s="70">
        <v>160</v>
      </c>
      <c r="L2067" s="70">
        <v>160</v>
      </c>
      <c r="M2067" s="71" t="str">
        <f>VLOOKUP(A2067,'Item Master'!$A:$D,4,0)</f>
        <v>RK</v>
      </c>
      <c r="N2067" s="71">
        <f>IFERROR((VLOOKUP(M2067,'UK Freight Rate'!$B$4:$C$8,2,0)*L2067),0)</f>
        <v>16.588077949997729</v>
      </c>
    </row>
    <row r="2068" spans="1:14" x14ac:dyDescent="0.75">
      <c r="A2068" s="72" t="s">
        <v>228</v>
      </c>
      <c r="B2068" s="69" t="s">
        <v>36</v>
      </c>
      <c r="C2068" s="69" t="s">
        <v>7420</v>
      </c>
      <c r="D2068" s="69" t="s">
        <v>38</v>
      </c>
      <c r="E2068" s="69" t="s">
        <v>53</v>
      </c>
      <c r="F2068" s="69" t="s">
        <v>7419</v>
      </c>
      <c r="G2068" s="69" t="s">
        <v>4405</v>
      </c>
      <c r="H2068" s="69" t="s">
        <v>4404</v>
      </c>
      <c r="I2068" s="69" t="s">
        <v>127</v>
      </c>
      <c r="J2068" s="69" t="s">
        <v>128</v>
      </c>
      <c r="K2068" s="70">
        <v>8</v>
      </c>
      <c r="L2068" s="70">
        <v>8</v>
      </c>
      <c r="M2068" s="71" t="str">
        <f>VLOOKUP(A2068,'Item Master'!$A:$D,4,0)</f>
        <v>RK</v>
      </c>
      <c r="N2068" s="71">
        <f>IFERROR((VLOOKUP(M2068,'UK Freight Rate'!$B$4:$C$8,2,0)*L2068),0)</f>
        <v>0.82940389749988641</v>
      </c>
    </row>
    <row r="2069" spans="1:14" x14ac:dyDescent="0.75">
      <c r="A2069" s="72" t="s">
        <v>228</v>
      </c>
      <c r="B2069" s="69" t="s">
        <v>36</v>
      </c>
      <c r="C2069" s="69" t="s">
        <v>8041</v>
      </c>
      <c r="D2069" s="69" t="s">
        <v>38</v>
      </c>
      <c r="E2069" s="69" t="s">
        <v>53</v>
      </c>
      <c r="F2069" s="69" t="s">
        <v>8040</v>
      </c>
      <c r="G2069" s="69" t="s">
        <v>129</v>
      </c>
      <c r="H2069" s="69" t="s">
        <v>130</v>
      </c>
      <c r="I2069" s="69" t="s">
        <v>127</v>
      </c>
      <c r="J2069" s="69" t="s">
        <v>128</v>
      </c>
      <c r="K2069" s="70">
        <v>48</v>
      </c>
      <c r="L2069" s="70">
        <v>48</v>
      </c>
      <c r="M2069" s="71" t="str">
        <f>VLOOKUP(A2069,'Item Master'!$A:$D,4,0)</f>
        <v>RK</v>
      </c>
      <c r="N2069" s="71">
        <f>IFERROR((VLOOKUP(M2069,'UK Freight Rate'!$B$4:$C$8,2,0)*L2069),0)</f>
        <v>4.9764233849993182</v>
      </c>
    </row>
    <row r="2070" spans="1:14" x14ac:dyDescent="0.75">
      <c r="A2070" s="72" t="s">
        <v>228</v>
      </c>
      <c r="B2070" s="69" t="s">
        <v>36</v>
      </c>
      <c r="C2070" s="69" t="s">
        <v>7418</v>
      </c>
      <c r="D2070" s="69" t="s">
        <v>38</v>
      </c>
      <c r="E2070" s="69" t="s">
        <v>53</v>
      </c>
      <c r="F2070" s="69" t="s">
        <v>7417</v>
      </c>
      <c r="G2070" s="69" t="s">
        <v>4409</v>
      </c>
      <c r="H2070" s="69" t="s">
        <v>4408</v>
      </c>
      <c r="I2070" s="69" t="s">
        <v>127</v>
      </c>
      <c r="J2070" s="69" t="s">
        <v>128</v>
      </c>
      <c r="K2070" s="70">
        <v>96</v>
      </c>
      <c r="L2070" s="70">
        <v>96</v>
      </c>
      <c r="M2070" s="71" t="str">
        <f>VLOOKUP(A2070,'Item Master'!$A:$D,4,0)</f>
        <v>RK</v>
      </c>
      <c r="N2070" s="71">
        <f>IFERROR((VLOOKUP(M2070,'UK Freight Rate'!$B$4:$C$8,2,0)*L2070),0)</f>
        <v>9.9528467699986365</v>
      </c>
    </row>
    <row r="2071" spans="1:14" x14ac:dyDescent="0.75">
      <c r="A2071" s="72" t="s">
        <v>228</v>
      </c>
      <c r="B2071" s="69" t="s">
        <v>36</v>
      </c>
      <c r="C2071" s="69" t="s">
        <v>7416</v>
      </c>
      <c r="D2071" s="69" t="s">
        <v>38</v>
      </c>
      <c r="E2071" s="69" t="s">
        <v>53</v>
      </c>
      <c r="F2071" s="69" t="s">
        <v>7415</v>
      </c>
      <c r="G2071" s="69" t="s">
        <v>4459</v>
      </c>
      <c r="H2071" s="69" t="s">
        <v>4458</v>
      </c>
      <c r="I2071" s="69" t="s">
        <v>127</v>
      </c>
      <c r="J2071" s="69" t="s">
        <v>128</v>
      </c>
      <c r="K2071" s="70">
        <v>24</v>
      </c>
      <c r="L2071" s="70">
        <v>24</v>
      </c>
      <c r="M2071" s="71" t="str">
        <f>VLOOKUP(A2071,'Item Master'!$A:$D,4,0)</f>
        <v>RK</v>
      </c>
      <c r="N2071" s="71">
        <f>IFERROR((VLOOKUP(M2071,'UK Freight Rate'!$B$4:$C$8,2,0)*L2071),0)</f>
        <v>2.4882116924996591</v>
      </c>
    </row>
    <row r="2072" spans="1:14" x14ac:dyDescent="0.75">
      <c r="A2072" s="72" t="s">
        <v>228</v>
      </c>
      <c r="B2072" s="69" t="s">
        <v>36</v>
      </c>
      <c r="C2072" s="69" t="s">
        <v>7414</v>
      </c>
      <c r="D2072" s="69" t="s">
        <v>38</v>
      </c>
      <c r="E2072" s="69" t="s">
        <v>53</v>
      </c>
      <c r="F2072" s="69" t="s">
        <v>7413</v>
      </c>
      <c r="G2072" s="69" t="s">
        <v>126</v>
      </c>
      <c r="H2072" s="69" t="s">
        <v>4640</v>
      </c>
      <c r="I2072" s="69" t="s">
        <v>127</v>
      </c>
      <c r="J2072" s="69" t="s">
        <v>128</v>
      </c>
      <c r="K2072" s="70">
        <v>72</v>
      </c>
      <c r="L2072" s="70">
        <v>72</v>
      </c>
      <c r="M2072" s="71" t="str">
        <f>VLOOKUP(A2072,'Item Master'!$A:$D,4,0)</f>
        <v>RK</v>
      </c>
      <c r="N2072" s="71">
        <f>IFERROR((VLOOKUP(M2072,'UK Freight Rate'!$B$4:$C$8,2,0)*L2072),0)</f>
        <v>7.4646350774989774</v>
      </c>
    </row>
    <row r="2073" spans="1:14" x14ac:dyDescent="0.75">
      <c r="A2073" s="72" t="s">
        <v>228</v>
      </c>
      <c r="B2073" s="69" t="s">
        <v>36</v>
      </c>
      <c r="C2073" s="69" t="s">
        <v>7412</v>
      </c>
      <c r="D2073" s="69" t="s">
        <v>38</v>
      </c>
      <c r="E2073" s="69" t="s">
        <v>53</v>
      </c>
      <c r="F2073" s="69" t="s">
        <v>7411</v>
      </c>
      <c r="G2073" s="69" t="s">
        <v>159</v>
      </c>
      <c r="H2073" s="69" t="s">
        <v>160</v>
      </c>
      <c r="I2073" s="69" t="s">
        <v>127</v>
      </c>
      <c r="J2073" s="69" t="s">
        <v>128</v>
      </c>
      <c r="K2073" s="70">
        <v>24</v>
      </c>
      <c r="L2073" s="70">
        <v>24</v>
      </c>
      <c r="M2073" s="71" t="str">
        <f>VLOOKUP(A2073,'Item Master'!$A:$D,4,0)</f>
        <v>RK</v>
      </c>
      <c r="N2073" s="71">
        <f>IFERROR((VLOOKUP(M2073,'UK Freight Rate'!$B$4:$C$8,2,0)*L2073),0)</f>
        <v>2.4882116924996591</v>
      </c>
    </row>
    <row r="2074" spans="1:14" x14ac:dyDescent="0.75">
      <c r="A2074" s="72" t="s">
        <v>228</v>
      </c>
      <c r="B2074" s="69" t="s">
        <v>36</v>
      </c>
      <c r="C2074" s="69" t="s">
        <v>7410</v>
      </c>
      <c r="D2074" s="69" t="s">
        <v>38</v>
      </c>
      <c r="E2074" s="69" t="s">
        <v>53</v>
      </c>
      <c r="F2074" s="69" t="s">
        <v>7409</v>
      </c>
      <c r="G2074" s="69" t="s">
        <v>145</v>
      </c>
      <c r="H2074" s="69" t="s">
        <v>146</v>
      </c>
      <c r="I2074" s="69" t="s">
        <v>127</v>
      </c>
      <c r="J2074" s="69" t="s">
        <v>128</v>
      </c>
      <c r="K2074" s="70">
        <v>24</v>
      </c>
      <c r="L2074" s="70">
        <v>24</v>
      </c>
      <c r="M2074" s="71" t="str">
        <f>VLOOKUP(A2074,'Item Master'!$A:$D,4,0)</f>
        <v>RK</v>
      </c>
      <c r="N2074" s="71">
        <f>IFERROR((VLOOKUP(M2074,'UK Freight Rate'!$B$4:$C$8,2,0)*L2074),0)</f>
        <v>2.4882116924996591</v>
      </c>
    </row>
    <row r="2075" spans="1:14" x14ac:dyDescent="0.75">
      <c r="A2075" s="72" t="s">
        <v>228</v>
      </c>
      <c r="B2075" s="69" t="s">
        <v>36</v>
      </c>
      <c r="C2075" s="69" t="s">
        <v>7408</v>
      </c>
      <c r="D2075" s="69" t="s">
        <v>38</v>
      </c>
      <c r="E2075" s="69" t="s">
        <v>53</v>
      </c>
      <c r="F2075" s="69" t="s">
        <v>7407</v>
      </c>
      <c r="G2075" s="69" t="s">
        <v>165</v>
      </c>
      <c r="H2075" s="69" t="s">
        <v>166</v>
      </c>
      <c r="I2075" s="69" t="s">
        <v>127</v>
      </c>
      <c r="J2075" s="69" t="s">
        <v>128</v>
      </c>
      <c r="K2075" s="70">
        <v>32</v>
      </c>
      <c r="L2075" s="70">
        <v>32</v>
      </c>
      <c r="M2075" s="71" t="str">
        <f>VLOOKUP(A2075,'Item Master'!$A:$D,4,0)</f>
        <v>RK</v>
      </c>
      <c r="N2075" s="71">
        <f>IFERROR((VLOOKUP(M2075,'UK Freight Rate'!$B$4:$C$8,2,0)*L2075),0)</f>
        <v>3.3176155899995456</v>
      </c>
    </row>
    <row r="2076" spans="1:14" x14ac:dyDescent="0.75">
      <c r="A2076" s="72" t="s">
        <v>228</v>
      </c>
      <c r="B2076" s="69" t="s">
        <v>36</v>
      </c>
      <c r="C2076" s="69" t="s">
        <v>7973</v>
      </c>
      <c r="D2076" s="69" t="s">
        <v>38</v>
      </c>
      <c r="E2076" s="69" t="s">
        <v>53</v>
      </c>
      <c r="F2076" s="69" t="s">
        <v>7972</v>
      </c>
      <c r="G2076" s="69" t="s">
        <v>4463</v>
      </c>
      <c r="H2076" s="69" t="s">
        <v>4462</v>
      </c>
      <c r="I2076" s="69" t="s">
        <v>127</v>
      </c>
      <c r="J2076" s="69" t="s">
        <v>128</v>
      </c>
      <c r="K2076" s="70">
        <v>16</v>
      </c>
      <c r="L2076" s="70">
        <v>16</v>
      </c>
      <c r="M2076" s="71" t="str">
        <f>VLOOKUP(A2076,'Item Master'!$A:$D,4,0)</f>
        <v>RK</v>
      </c>
      <c r="N2076" s="71">
        <f>IFERROR((VLOOKUP(M2076,'UK Freight Rate'!$B$4:$C$8,2,0)*L2076),0)</f>
        <v>1.6588077949997728</v>
      </c>
    </row>
    <row r="2077" spans="1:14" x14ac:dyDescent="0.75">
      <c r="A2077" s="72" t="s">
        <v>228</v>
      </c>
      <c r="B2077" s="69" t="s">
        <v>36</v>
      </c>
      <c r="C2077" s="69" t="s">
        <v>7406</v>
      </c>
      <c r="D2077" s="69" t="s">
        <v>38</v>
      </c>
      <c r="E2077" s="69" t="s">
        <v>53</v>
      </c>
      <c r="F2077" s="69" t="s">
        <v>7405</v>
      </c>
      <c r="G2077" s="69" t="s">
        <v>4778</v>
      </c>
      <c r="H2077" s="69" t="s">
        <v>4777</v>
      </c>
      <c r="I2077" s="69" t="s">
        <v>127</v>
      </c>
      <c r="J2077" s="69" t="s">
        <v>128</v>
      </c>
      <c r="K2077" s="70">
        <v>24</v>
      </c>
      <c r="L2077" s="70">
        <v>24</v>
      </c>
      <c r="M2077" s="71" t="str">
        <f>VLOOKUP(A2077,'Item Master'!$A:$D,4,0)</f>
        <v>RK</v>
      </c>
      <c r="N2077" s="71">
        <f>IFERROR((VLOOKUP(M2077,'UK Freight Rate'!$B$4:$C$8,2,0)*L2077),0)</f>
        <v>2.4882116924996591</v>
      </c>
    </row>
    <row r="2078" spans="1:14" x14ac:dyDescent="0.75">
      <c r="A2078" s="72" t="s">
        <v>228</v>
      </c>
      <c r="B2078" s="69" t="s">
        <v>36</v>
      </c>
      <c r="C2078" s="69" t="s">
        <v>7404</v>
      </c>
      <c r="D2078" s="69" t="s">
        <v>38</v>
      </c>
      <c r="E2078" s="69" t="s">
        <v>53</v>
      </c>
      <c r="F2078" s="69" t="s">
        <v>7403</v>
      </c>
      <c r="G2078" s="69" t="s">
        <v>6894</v>
      </c>
      <c r="H2078" s="69" t="s">
        <v>6893</v>
      </c>
      <c r="I2078" s="69" t="s">
        <v>127</v>
      </c>
      <c r="J2078" s="69" t="s">
        <v>128</v>
      </c>
      <c r="K2078" s="70">
        <v>16</v>
      </c>
      <c r="L2078" s="70">
        <v>16</v>
      </c>
      <c r="M2078" s="71" t="str">
        <f>VLOOKUP(A2078,'Item Master'!$A:$D,4,0)</f>
        <v>RK</v>
      </c>
      <c r="N2078" s="71">
        <f>IFERROR((VLOOKUP(M2078,'UK Freight Rate'!$B$4:$C$8,2,0)*L2078),0)</f>
        <v>1.6588077949997728</v>
      </c>
    </row>
    <row r="2079" spans="1:14" x14ac:dyDescent="0.75">
      <c r="A2079" s="72" t="s">
        <v>228</v>
      </c>
      <c r="B2079" s="69" t="s">
        <v>36</v>
      </c>
      <c r="C2079" s="69" t="s">
        <v>7402</v>
      </c>
      <c r="D2079" s="69" t="s">
        <v>38</v>
      </c>
      <c r="E2079" s="69" t="s">
        <v>53</v>
      </c>
      <c r="F2079" s="69" t="s">
        <v>7401</v>
      </c>
      <c r="G2079" s="69" t="s">
        <v>4459</v>
      </c>
      <c r="H2079" s="69" t="s">
        <v>4458</v>
      </c>
      <c r="I2079" s="69" t="s">
        <v>127</v>
      </c>
      <c r="J2079" s="69" t="s">
        <v>128</v>
      </c>
      <c r="K2079" s="70">
        <v>16</v>
      </c>
      <c r="L2079" s="70">
        <v>16</v>
      </c>
      <c r="M2079" s="71" t="str">
        <f>VLOOKUP(A2079,'Item Master'!$A:$D,4,0)</f>
        <v>RK</v>
      </c>
      <c r="N2079" s="71">
        <f>IFERROR((VLOOKUP(M2079,'UK Freight Rate'!$B$4:$C$8,2,0)*L2079),0)</f>
        <v>1.6588077949997728</v>
      </c>
    </row>
    <row r="2080" spans="1:14" x14ac:dyDescent="0.75">
      <c r="A2080" s="72" t="s">
        <v>228</v>
      </c>
      <c r="B2080" s="69" t="s">
        <v>36</v>
      </c>
      <c r="C2080" s="69" t="s">
        <v>7400</v>
      </c>
      <c r="D2080" s="69" t="s">
        <v>38</v>
      </c>
      <c r="E2080" s="69" t="s">
        <v>53</v>
      </c>
      <c r="F2080" s="69" t="s">
        <v>7399</v>
      </c>
      <c r="G2080" s="69" t="s">
        <v>207</v>
      </c>
      <c r="H2080" s="69" t="s">
        <v>4706</v>
      </c>
      <c r="I2080" s="69" t="s">
        <v>127</v>
      </c>
      <c r="J2080" s="69" t="s">
        <v>128</v>
      </c>
      <c r="K2080" s="70">
        <v>48</v>
      </c>
      <c r="L2080" s="70">
        <v>48</v>
      </c>
      <c r="M2080" s="71" t="str">
        <f>VLOOKUP(A2080,'Item Master'!$A:$D,4,0)</f>
        <v>RK</v>
      </c>
      <c r="N2080" s="71">
        <f>IFERROR((VLOOKUP(M2080,'UK Freight Rate'!$B$4:$C$8,2,0)*L2080),0)</f>
        <v>4.9764233849993182</v>
      </c>
    </row>
    <row r="2081" spans="1:14" x14ac:dyDescent="0.75">
      <c r="A2081" s="72" t="s">
        <v>228</v>
      </c>
      <c r="B2081" s="69" t="s">
        <v>36</v>
      </c>
      <c r="C2081" s="69" t="s">
        <v>7398</v>
      </c>
      <c r="D2081" s="69" t="s">
        <v>38</v>
      </c>
      <c r="E2081" s="69" t="s">
        <v>53</v>
      </c>
      <c r="F2081" s="69" t="s">
        <v>7397</v>
      </c>
      <c r="G2081" s="69" t="s">
        <v>207</v>
      </c>
      <c r="H2081" s="69" t="s">
        <v>4706</v>
      </c>
      <c r="I2081" s="69" t="s">
        <v>127</v>
      </c>
      <c r="J2081" s="69" t="s">
        <v>128</v>
      </c>
      <c r="K2081" s="70">
        <v>48</v>
      </c>
      <c r="L2081" s="70">
        <v>48</v>
      </c>
      <c r="M2081" s="71" t="str">
        <f>VLOOKUP(A2081,'Item Master'!$A:$D,4,0)</f>
        <v>RK</v>
      </c>
      <c r="N2081" s="71">
        <f>IFERROR((VLOOKUP(M2081,'UK Freight Rate'!$B$4:$C$8,2,0)*L2081),0)</f>
        <v>4.9764233849993182</v>
      </c>
    </row>
    <row r="2082" spans="1:14" x14ac:dyDescent="0.75">
      <c r="A2082" s="72" t="s">
        <v>228</v>
      </c>
      <c r="B2082" s="69" t="s">
        <v>36</v>
      </c>
      <c r="C2082" s="69" t="s">
        <v>7396</v>
      </c>
      <c r="D2082" s="69" t="s">
        <v>38</v>
      </c>
      <c r="E2082" s="69" t="s">
        <v>53</v>
      </c>
      <c r="F2082" s="69" t="s">
        <v>7395</v>
      </c>
      <c r="G2082" s="69" t="s">
        <v>7388</v>
      </c>
      <c r="H2082" s="69" t="s">
        <v>7387</v>
      </c>
      <c r="I2082" s="69" t="s">
        <v>127</v>
      </c>
      <c r="J2082" s="69" t="s">
        <v>128</v>
      </c>
      <c r="K2082" s="70">
        <v>16</v>
      </c>
      <c r="L2082" s="70">
        <v>16</v>
      </c>
      <c r="M2082" s="71" t="str">
        <f>VLOOKUP(A2082,'Item Master'!$A:$D,4,0)</f>
        <v>RK</v>
      </c>
      <c r="N2082" s="71">
        <f>IFERROR((VLOOKUP(M2082,'UK Freight Rate'!$B$4:$C$8,2,0)*L2082),0)</f>
        <v>1.6588077949997728</v>
      </c>
    </row>
    <row r="2083" spans="1:14" x14ac:dyDescent="0.75">
      <c r="A2083" s="72" t="s">
        <v>228</v>
      </c>
      <c r="B2083" s="69" t="s">
        <v>36</v>
      </c>
      <c r="C2083" s="69" t="s">
        <v>7394</v>
      </c>
      <c r="D2083" s="69" t="s">
        <v>38</v>
      </c>
      <c r="E2083" s="69" t="s">
        <v>53</v>
      </c>
      <c r="F2083" s="69" t="s">
        <v>7393</v>
      </c>
      <c r="G2083" s="69" t="s">
        <v>7388</v>
      </c>
      <c r="H2083" s="69" t="s">
        <v>7387</v>
      </c>
      <c r="I2083" s="69" t="s">
        <v>127</v>
      </c>
      <c r="J2083" s="69" t="s">
        <v>128</v>
      </c>
      <c r="K2083" s="70">
        <v>16</v>
      </c>
      <c r="L2083" s="70">
        <v>16</v>
      </c>
      <c r="M2083" s="71" t="str">
        <f>VLOOKUP(A2083,'Item Master'!$A:$D,4,0)</f>
        <v>RK</v>
      </c>
      <c r="N2083" s="71">
        <f>IFERROR((VLOOKUP(M2083,'UK Freight Rate'!$B$4:$C$8,2,0)*L2083),0)</f>
        <v>1.6588077949997728</v>
      </c>
    </row>
    <row r="2084" spans="1:14" x14ac:dyDescent="0.75">
      <c r="A2084" s="72" t="s">
        <v>228</v>
      </c>
      <c r="B2084" s="69" t="s">
        <v>36</v>
      </c>
      <c r="C2084" s="69" t="s">
        <v>7392</v>
      </c>
      <c r="D2084" s="69" t="s">
        <v>38</v>
      </c>
      <c r="E2084" s="69" t="s">
        <v>53</v>
      </c>
      <c r="F2084" s="69" t="s">
        <v>7391</v>
      </c>
      <c r="G2084" s="69" t="s">
        <v>7388</v>
      </c>
      <c r="H2084" s="69" t="s">
        <v>7387</v>
      </c>
      <c r="I2084" s="69" t="s">
        <v>127</v>
      </c>
      <c r="J2084" s="69" t="s">
        <v>128</v>
      </c>
      <c r="K2084" s="70">
        <v>16</v>
      </c>
      <c r="L2084" s="70">
        <v>16</v>
      </c>
      <c r="M2084" s="71" t="str">
        <f>VLOOKUP(A2084,'Item Master'!$A:$D,4,0)</f>
        <v>RK</v>
      </c>
      <c r="N2084" s="71">
        <f>IFERROR((VLOOKUP(M2084,'UK Freight Rate'!$B$4:$C$8,2,0)*L2084),0)</f>
        <v>1.6588077949997728</v>
      </c>
    </row>
    <row r="2085" spans="1:14" x14ac:dyDescent="0.75">
      <c r="A2085" s="72" t="s">
        <v>228</v>
      </c>
      <c r="B2085" s="69" t="s">
        <v>36</v>
      </c>
      <c r="C2085" s="69" t="s">
        <v>7390</v>
      </c>
      <c r="D2085" s="69" t="s">
        <v>38</v>
      </c>
      <c r="E2085" s="69" t="s">
        <v>53</v>
      </c>
      <c r="F2085" s="69" t="s">
        <v>7389</v>
      </c>
      <c r="G2085" s="69" t="s">
        <v>7388</v>
      </c>
      <c r="H2085" s="69" t="s">
        <v>7387</v>
      </c>
      <c r="I2085" s="69" t="s">
        <v>127</v>
      </c>
      <c r="J2085" s="69" t="s">
        <v>128</v>
      </c>
      <c r="K2085" s="70">
        <v>16</v>
      </c>
      <c r="L2085" s="70">
        <v>16</v>
      </c>
      <c r="M2085" s="71" t="str">
        <f>VLOOKUP(A2085,'Item Master'!$A:$D,4,0)</f>
        <v>RK</v>
      </c>
      <c r="N2085" s="71">
        <f>IFERROR((VLOOKUP(M2085,'UK Freight Rate'!$B$4:$C$8,2,0)*L2085),0)</f>
        <v>1.6588077949997728</v>
      </c>
    </row>
    <row r="2086" spans="1:14" x14ac:dyDescent="0.75">
      <c r="A2086" s="72" t="s">
        <v>228</v>
      </c>
      <c r="B2086" s="69" t="s">
        <v>36</v>
      </c>
      <c r="C2086" s="69" t="s">
        <v>7386</v>
      </c>
      <c r="D2086" s="69" t="s">
        <v>38</v>
      </c>
      <c r="E2086" s="69" t="s">
        <v>53</v>
      </c>
      <c r="F2086" s="69" t="s">
        <v>7385</v>
      </c>
      <c r="G2086" s="69" t="s">
        <v>129</v>
      </c>
      <c r="H2086" s="69" t="s">
        <v>130</v>
      </c>
      <c r="I2086" s="69" t="s">
        <v>127</v>
      </c>
      <c r="J2086" s="69" t="s">
        <v>128</v>
      </c>
      <c r="K2086" s="70">
        <v>192</v>
      </c>
      <c r="L2086" s="70">
        <v>192</v>
      </c>
      <c r="M2086" s="71" t="str">
        <f>VLOOKUP(A2086,'Item Master'!$A:$D,4,0)</f>
        <v>RK</v>
      </c>
      <c r="N2086" s="71">
        <f>IFERROR((VLOOKUP(M2086,'UK Freight Rate'!$B$4:$C$8,2,0)*L2086),0)</f>
        <v>19.905693539997273</v>
      </c>
    </row>
    <row r="2087" spans="1:14" x14ac:dyDescent="0.75">
      <c r="A2087" s="72" t="s">
        <v>228</v>
      </c>
      <c r="B2087" s="69" t="s">
        <v>36</v>
      </c>
      <c r="C2087" s="69" t="s">
        <v>7384</v>
      </c>
      <c r="D2087" s="69" t="s">
        <v>38</v>
      </c>
      <c r="E2087" s="69" t="s">
        <v>53</v>
      </c>
      <c r="F2087" s="69" t="s">
        <v>7383</v>
      </c>
      <c r="G2087" s="69" t="s">
        <v>7382</v>
      </c>
      <c r="H2087" s="69" t="s">
        <v>7381</v>
      </c>
      <c r="I2087" s="69" t="s">
        <v>127</v>
      </c>
      <c r="J2087" s="69" t="s">
        <v>128</v>
      </c>
      <c r="K2087" s="70">
        <v>8</v>
      </c>
      <c r="L2087" s="70">
        <v>8</v>
      </c>
      <c r="M2087" s="71" t="str">
        <f>VLOOKUP(A2087,'Item Master'!$A:$D,4,0)</f>
        <v>RK</v>
      </c>
      <c r="N2087" s="71">
        <f>IFERROR((VLOOKUP(M2087,'UK Freight Rate'!$B$4:$C$8,2,0)*L2087),0)</f>
        <v>0.82940389749988641</v>
      </c>
    </row>
    <row r="2088" spans="1:14" x14ac:dyDescent="0.75">
      <c r="A2088" s="72" t="s">
        <v>228</v>
      </c>
      <c r="B2088" s="69" t="s">
        <v>36</v>
      </c>
      <c r="C2088" s="69" t="s">
        <v>7380</v>
      </c>
      <c r="D2088" s="69" t="s">
        <v>38</v>
      </c>
      <c r="E2088" s="69" t="s">
        <v>53</v>
      </c>
      <c r="F2088" s="69" t="s">
        <v>7379</v>
      </c>
      <c r="G2088" s="69" t="s">
        <v>6874</v>
      </c>
      <c r="H2088" s="69" t="s">
        <v>6873</v>
      </c>
      <c r="I2088" s="69" t="s">
        <v>127</v>
      </c>
      <c r="J2088" s="69" t="s">
        <v>128</v>
      </c>
      <c r="K2088" s="70">
        <v>8</v>
      </c>
      <c r="L2088" s="70">
        <v>8</v>
      </c>
      <c r="M2088" s="71" t="str">
        <f>VLOOKUP(A2088,'Item Master'!$A:$D,4,0)</f>
        <v>RK</v>
      </c>
      <c r="N2088" s="71">
        <f>IFERROR((VLOOKUP(M2088,'UK Freight Rate'!$B$4:$C$8,2,0)*L2088),0)</f>
        <v>0.82940389749988641</v>
      </c>
    </row>
    <row r="2089" spans="1:14" x14ac:dyDescent="0.75">
      <c r="A2089" s="72" t="s">
        <v>228</v>
      </c>
      <c r="B2089" s="69" t="s">
        <v>36</v>
      </c>
      <c r="C2089" s="69" t="s">
        <v>7378</v>
      </c>
      <c r="D2089" s="69" t="s">
        <v>38</v>
      </c>
      <c r="E2089" s="69" t="s">
        <v>53</v>
      </c>
      <c r="F2089" s="69" t="s">
        <v>7377</v>
      </c>
      <c r="G2089" s="69" t="s">
        <v>7242</v>
      </c>
      <c r="H2089" s="69" t="s">
        <v>7241</v>
      </c>
      <c r="I2089" s="69" t="s">
        <v>127</v>
      </c>
      <c r="J2089" s="69" t="s">
        <v>128</v>
      </c>
      <c r="K2089" s="70">
        <v>8</v>
      </c>
      <c r="L2089" s="70">
        <v>8</v>
      </c>
      <c r="M2089" s="71" t="str">
        <f>VLOOKUP(A2089,'Item Master'!$A:$D,4,0)</f>
        <v>RK</v>
      </c>
      <c r="N2089" s="71">
        <f>IFERROR((VLOOKUP(M2089,'UK Freight Rate'!$B$4:$C$8,2,0)*L2089),0)</f>
        <v>0.82940389749988641</v>
      </c>
    </row>
    <row r="2090" spans="1:14" x14ac:dyDescent="0.75">
      <c r="A2090" s="72" t="s">
        <v>228</v>
      </c>
      <c r="B2090" s="69" t="s">
        <v>36</v>
      </c>
      <c r="C2090" s="69" t="s">
        <v>7376</v>
      </c>
      <c r="D2090" s="69" t="s">
        <v>38</v>
      </c>
      <c r="E2090" s="69" t="s">
        <v>53</v>
      </c>
      <c r="F2090" s="69" t="s">
        <v>7375</v>
      </c>
      <c r="G2090" s="69" t="s">
        <v>181</v>
      </c>
      <c r="H2090" s="69" t="s">
        <v>182</v>
      </c>
      <c r="I2090" s="69" t="s">
        <v>127</v>
      </c>
      <c r="J2090" s="69" t="s">
        <v>128</v>
      </c>
      <c r="K2090" s="70">
        <v>16</v>
      </c>
      <c r="L2090" s="70">
        <v>16</v>
      </c>
      <c r="M2090" s="71" t="str">
        <f>VLOOKUP(A2090,'Item Master'!$A:$D,4,0)</f>
        <v>RK</v>
      </c>
      <c r="N2090" s="71">
        <f>IFERROR((VLOOKUP(M2090,'UK Freight Rate'!$B$4:$C$8,2,0)*L2090),0)</f>
        <v>1.6588077949997728</v>
      </c>
    </row>
    <row r="2091" spans="1:14" x14ac:dyDescent="0.75">
      <c r="A2091" s="72" t="s">
        <v>228</v>
      </c>
      <c r="B2091" s="69" t="s">
        <v>36</v>
      </c>
      <c r="C2091" s="69" t="s">
        <v>7374</v>
      </c>
      <c r="D2091" s="69" t="s">
        <v>38</v>
      </c>
      <c r="E2091" s="69" t="s">
        <v>53</v>
      </c>
      <c r="F2091" s="69" t="s">
        <v>7373</v>
      </c>
      <c r="G2091" s="69" t="s">
        <v>7372</v>
      </c>
      <c r="H2091" s="69" t="s">
        <v>7371</v>
      </c>
      <c r="I2091" s="69" t="s">
        <v>127</v>
      </c>
      <c r="J2091" s="69" t="s">
        <v>128</v>
      </c>
      <c r="K2091" s="70">
        <v>8</v>
      </c>
      <c r="L2091" s="70">
        <v>8</v>
      </c>
      <c r="M2091" s="71" t="str">
        <f>VLOOKUP(A2091,'Item Master'!$A:$D,4,0)</f>
        <v>RK</v>
      </c>
      <c r="N2091" s="71">
        <f>IFERROR((VLOOKUP(M2091,'UK Freight Rate'!$B$4:$C$8,2,0)*L2091),0)</f>
        <v>0.82940389749988641</v>
      </c>
    </row>
    <row r="2092" spans="1:14" x14ac:dyDescent="0.75">
      <c r="A2092" s="72" t="s">
        <v>228</v>
      </c>
      <c r="B2092" s="69" t="s">
        <v>36</v>
      </c>
      <c r="C2092" s="69" t="s">
        <v>7370</v>
      </c>
      <c r="D2092" s="69" t="s">
        <v>38</v>
      </c>
      <c r="E2092" s="69" t="s">
        <v>53</v>
      </c>
      <c r="F2092" s="69" t="s">
        <v>7369</v>
      </c>
      <c r="G2092" s="69" t="s">
        <v>7368</v>
      </c>
      <c r="H2092" s="69" t="s">
        <v>7367</v>
      </c>
      <c r="I2092" s="69" t="s">
        <v>127</v>
      </c>
      <c r="J2092" s="69" t="s">
        <v>128</v>
      </c>
      <c r="K2092" s="70">
        <v>16</v>
      </c>
      <c r="L2092" s="70">
        <v>16</v>
      </c>
      <c r="M2092" s="71" t="str">
        <f>VLOOKUP(A2092,'Item Master'!$A:$D,4,0)</f>
        <v>RK</v>
      </c>
      <c r="N2092" s="71">
        <f>IFERROR((VLOOKUP(M2092,'UK Freight Rate'!$B$4:$C$8,2,0)*L2092),0)</f>
        <v>1.6588077949997728</v>
      </c>
    </row>
    <row r="2093" spans="1:14" x14ac:dyDescent="0.75">
      <c r="A2093" s="72" t="s">
        <v>228</v>
      </c>
      <c r="B2093" s="69" t="s">
        <v>36</v>
      </c>
      <c r="C2093" s="69" t="s">
        <v>7366</v>
      </c>
      <c r="D2093" s="69" t="s">
        <v>38</v>
      </c>
      <c r="E2093" s="69" t="s">
        <v>53</v>
      </c>
      <c r="F2093" s="69" t="s">
        <v>7365</v>
      </c>
      <c r="G2093" s="69" t="s">
        <v>7364</v>
      </c>
      <c r="H2093" s="69" t="s">
        <v>7363</v>
      </c>
      <c r="I2093" s="69" t="s">
        <v>127</v>
      </c>
      <c r="J2093" s="69" t="s">
        <v>128</v>
      </c>
      <c r="K2093" s="70">
        <v>32</v>
      </c>
      <c r="L2093" s="70">
        <v>32</v>
      </c>
      <c r="M2093" s="71" t="str">
        <f>VLOOKUP(A2093,'Item Master'!$A:$D,4,0)</f>
        <v>RK</v>
      </c>
      <c r="N2093" s="71">
        <f>IFERROR((VLOOKUP(M2093,'UK Freight Rate'!$B$4:$C$8,2,0)*L2093),0)</f>
        <v>3.3176155899995456</v>
      </c>
    </row>
    <row r="2094" spans="1:14" x14ac:dyDescent="0.75">
      <c r="A2094" s="72" t="s">
        <v>228</v>
      </c>
      <c r="B2094" s="69" t="s">
        <v>36</v>
      </c>
      <c r="C2094" s="69" t="s">
        <v>7362</v>
      </c>
      <c r="D2094" s="69" t="s">
        <v>38</v>
      </c>
      <c r="E2094" s="69" t="s">
        <v>53</v>
      </c>
      <c r="F2094" s="69" t="s">
        <v>7361</v>
      </c>
      <c r="G2094" s="69" t="s">
        <v>7360</v>
      </c>
      <c r="H2094" s="69" t="s">
        <v>7359</v>
      </c>
      <c r="I2094" s="69" t="s">
        <v>127</v>
      </c>
      <c r="J2094" s="69" t="s">
        <v>128</v>
      </c>
      <c r="K2094" s="70">
        <v>16</v>
      </c>
      <c r="L2094" s="70">
        <v>16</v>
      </c>
      <c r="M2094" s="71" t="str">
        <f>VLOOKUP(A2094,'Item Master'!$A:$D,4,0)</f>
        <v>RK</v>
      </c>
      <c r="N2094" s="71">
        <f>IFERROR((VLOOKUP(M2094,'UK Freight Rate'!$B$4:$C$8,2,0)*L2094),0)</f>
        <v>1.6588077949997728</v>
      </c>
    </row>
    <row r="2095" spans="1:14" x14ac:dyDescent="0.75">
      <c r="A2095" s="72" t="s">
        <v>228</v>
      </c>
      <c r="B2095" s="69" t="s">
        <v>36</v>
      </c>
      <c r="C2095" s="69" t="s">
        <v>7358</v>
      </c>
      <c r="D2095" s="69" t="s">
        <v>38</v>
      </c>
      <c r="E2095" s="69" t="s">
        <v>53</v>
      </c>
      <c r="F2095" s="69" t="s">
        <v>7357</v>
      </c>
      <c r="G2095" s="69" t="s">
        <v>7356</v>
      </c>
      <c r="H2095" s="69" t="s">
        <v>7355</v>
      </c>
      <c r="I2095" s="69" t="s">
        <v>127</v>
      </c>
      <c r="J2095" s="69" t="s">
        <v>128</v>
      </c>
      <c r="K2095" s="70">
        <v>16</v>
      </c>
      <c r="L2095" s="70">
        <v>16</v>
      </c>
      <c r="M2095" s="71" t="str">
        <f>VLOOKUP(A2095,'Item Master'!$A:$D,4,0)</f>
        <v>RK</v>
      </c>
      <c r="N2095" s="71">
        <f>IFERROR((VLOOKUP(M2095,'UK Freight Rate'!$B$4:$C$8,2,0)*L2095),0)</f>
        <v>1.6588077949997728</v>
      </c>
    </row>
    <row r="2096" spans="1:14" x14ac:dyDescent="0.75">
      <c r="A2096" s="72" t="s">
        <v>228</v>
      </c>
      <c r="B2096" s="69" t="s">
        <v>36</v>
      </c>
      <c r="C2096" s="69" t="s">
        <v>7354</v>
      </c>
      <c r="D2096" s="69" t="s">
        <v>38</v>
      </c>
      <c r="E2096" s="69" t="s">
        <v>53</v>
      </c>
      <c r="F2096" s="69" t="s">
        <v>7353</v>
      </c>
      <c r="G2096" s="69" t="s">
        <v>7352</v>
      </c>
      <c r="H2096" s="69" t="s">
        <v>7351</v>
      </c>
      <c r="I2096" s="69" t="s">
        <v>127</v>
      </c>
      <c r="J2096" s="69" t="s">
        <v>128</v>
      </c>
      <c r="K2096" s="70">
        <v>8</v>
      </c>
      <c r="L2096" s="70">
        <v>8</v>
      </c>
      <c r="M2096" s="71" t="str">
        <f>VLOOKUP(A2096,'Item Master'!$A:$D,4,0)</f>
        <v>RK</v>
      </c>
      <c r="N2096" s="71">
        <f>IFERROR((VLOOKUP(M2096,'UK Freight Rate'!$B$4:$C$8,2,0)*L2096),0)</f>
        <v>0.82940389749988641</v>
      </c>
    </row>
    <row r="2097" spans="1:14" x14ac:dyDescent="0.75">
      <c r="A2097" s="72" t="s">
        <v>228</v>
      </c>
      <c r="B2097" s="69" t="s">
        <v>36</v>
      </c>
      <c r="C2097" s="69" t="s">
        <v>7350</v>
      </c>
      <c r="D2097" s="69" t="s">
        <v>38</v>
      </c>
      <c r="E2097" s="69" t="s">
        <v>53</v>
      </c>
      <c r="F2097" s="69" t="s">
        <v>7349</v>
      </c>
      <c r="G2097" s="69" t="s">
        <v>153</v>
      </c>
      <c r="H2097" s="69" t="s">
        <v>154</v>
      </c>
      <c r="I2097" s="69" t="s">
        <v>127</v>
      </c>
      <c r="J2097" s="69" t="s">
        <v>128</v>
      </c>
      <c r="K2097" s="70">
        <v>48</v>
      </c>
      <c r="L2097" s="70">
        <v>48</v>
      </c>
      <c r="M2097" s="71" t="str">
        <f>VLOOKUP(A2097,'Item Master'!$A:$D,4,0)</f>
        <v>RK</v>
      </c>
      <c r="N2097" s="71">
        <f>IFERROR((VLOOKUP(M2097,'UK Freight Rate'!$B$4:$C$8,2,0)*L2097),0)</f>
        <v>4.9764233849993182</v>
      </c>
    </row>
    <row r="2098" spans="1:14" x14ac:dyDescent="0.75">
      <c r="A2098" s="72" t="s">
        <v>228</v>
      </c>
      <c r="B2098" s="69" t="s">
        <v>36</v>
      </c>
      <c r="C2098" s="69" t="s">
        <v>7348</v>
      </c>
      <c r="D2098" s="69" t="s">
        <v>38</v>
      </c>
      <c r="E2098" s="69" t="s">
        <v>53</v>
      </c>
      <c r="F2098" s="69" t="s">
        <v>7347</v>
      </c>
      <c r="G2098" s="69" t="s">
        <v>7346</v>
      </c>
      <c r="H2098" s="69" t="s">
        <v>7345</v>
      </c>
      <c r="I2098" s="69" t="s">
        <v>127</v>
      </c>
      <c r="J2098" s="69" t="s">
        <v>128</v>
      </c>
      <c r="K2098" s="70">
        <v>8</v>
      </c>
      <c r="L2098" s="70">
        <v>8</v>
      </c>
      <c r="M2098" s="71" t="str">
        <f>VLOOKUP(A2098,'Item Master'!$A:$D,4,0)</f>
        <v>RK</v>
      </c>
      <c r="N2098" s="71">
        <f>IFERROR((VLOOKUP(M2098,'UK Freight Rate'!$B$4:$C$8,2,0)*L2098),0)</f>
        <v>0.82940389749988641</v>
      </c>
    </row>
    <row r="2099" spans="1:14" x14ac:dyDescent="0.75">
      <c r="A2099" s="72" t="s">
        <v>228</v>
      </c>
      <c r="B2099" s="69" t="s">
        <v>36</v>
      </c>
      <c r="C2099" s="69" t="s">
        <v>7344</v>
      </c>
      <c r="D2099" s="69" t="s">
        <v>38</v>
      </c>
      <c r="E2099" s="69" t="s">
        <v>53</v>
      </c>
      <c r="F2099" s="69" t="s">
        <v>7343</v>
      </c>
      <c r="G2099" s="69" t="s">
        <v>7342</v>
      </c>
      <c r="H2099" s="69" t="s">
        <v>7341</v>
      </c>
      <c r="I2099" s="69" t="s">
        <v>127</v>
      </c>
      <c r="J2099" s="69" t="s">
        <v>128</v>
      </c>
      <c r="K2099" s="70">
        <v>8</v>
      </c>
      <c r="L2099" s="70">
        <v>8</v>
      </c>
      <c r="M2099" s="71" t="str">
        <f>VLOOKUP(A2099,'Item Master'!$A:$D,4,0)</f>
        <v>RK</v>
      </c>
      <c r="N2099" s="71">
        <f>IFERROR((VLOOKUP(M2099,'UK Freight Rate'!$B$4:$C$8,2,0)*L2099),0)</f>
        <v>0.82940389749988641</v>
      </c>
    </row>
    <row r="2100" spans="1:14" x14ac:dyDescent="0.75">
      <c r="A2100" s="72" t="s">
        <v>228</v>
      </c>
      <c r="B2100" s="69" t="s">
        <v>36</v>
      </c>
      <c r="C2100" s="69" t="s">
        <v>7340</v>
      </c>
      <c r="D2100" s="69" t="s">
        <v>38</v>
      </c>
      <c r="E2100" s="69" t="s">
        <v>53</v>
      </c>
      <c r="F2100" s="69" t="s">
        <v>7339</v>
      </c>
      <c r="G2100" s="69" t="s">
        <v>214</v>
      </c>
      <c r="H2100" s="69" t="s">
        <v>215</v>
      </c>
      <c r="I2100" s="69" t="s">
        <v>127</v>
      </c>
      <c r="J2100" s="69" t="s">
        <v>128</v>
      </c>
      <c r="K2100" s="70">
        <v>24</v>
      </c>
      <c r="L2100" s="70">
        <v>24</v>
      </c>
      <c r="M2100" s="71" t="str">
        <f>VLOOKUP(A2100,'Item Master'!$A:$D,4,0)</f>
        <v>RK</v>
      </c>
      <c r="N2100" s="71">
        <f>IFERROR((VLOOKUP(M2100,'UK Freight Rate'!$B$4:$C$8,2,0)*L2100),0)</f>
        <v>2.4882116924996591</v>
      </c>
    </row>
    <row r="2101" spans="1:14" x14ac:dyDescent="0.75">
      <c r="A2101" s="72" t="s">
        <v>228</v>
      </c>
      <c r="B2101" s="69" t="s">
        <v>36</v>
      </c>
      <c r="C2101" s="69" t="s">
        <v>7336</v>
      </c>
      <c r="D2101" s="69" t="s">
        <v>38</v>
      </c>
      <c r="E2101" s="69" t="s">
        <v>53</v>
      </c>
      <c r="F2101" s="69" t="s">
        <v>7335</v>
      </c>
      <c r="G2101" s="69" t="s">
        <v>5022</v>
      </c>
      <c r="H2101" s="69" t="s">
        <v>5021</v>
      </c>
      <c r="I2101" s="69" t="s">
        <v>127</v>
      </c>
      <c r="J2101" s="69" t="s">
        <v>128</v>
      </c>
      <c r="K2101" s="70">
        <v>16</v>
      </c>
      <c r="L2101" s="70">
        <v>16</v>
      </c>
      <c r="M2101" s="71" t="str">
        <f>VLOOKUP(A2101,'Item Master'!$A:$D,4,0)</f>
        <v>RK</v>
      </c>
      <c r="N2101" s="71">
        <f>IFERROR((VLOOKUP(M2101,'UK Freight Rate'!$B$4:$C$8,2,0)*L2101),0)</f>
        <v>1.6588077949997728</v>
      </c>
    </row>
    <row r="2102" spans="1:14" x14ac:dyDescent="0.75">
      <c r="A2102" s="72" t="s">
        <v>228</v>
      </c>
      <c r="B2102" s="69" t="s">
        <v>36</v>
      </c>
      <c r="C2102" s="69" t="s">
        <v>7334</v>
      </c>
      <c r="D2102" s="69" t="s">
        <v>38</v>
      </c>
      <c r="E2102" s="69" t="s">
        <v>53</v>
      </c>
      <c r="F2102" s="69" t="s">
        <v>7333</v>
      </c>
      <c r="G2102" s="69" t="s">
        <v>5018</v>
      </c>
      <c r="H2102" s="69" t="s">
        <v>5017</v>
      </c>
      <c r="I2102" s="69" t="s">
        <v>127</v>
      </c>
      <c r="J2102" s="69" t="s">
        <v>128</v>
      </c>
      <c r="K2102" s="70">
        <v>8</v>
      </c>
      <c r="L2102" s="70">
        <v>8</v>
      </c>
      <c r="M2102" s="71" t="str">
        <f>VLOOKUP(A2102,'Item Master'!$A:$D,4,0)</f>
        <v>RK</v>
      </c>
      <c r="N2102" s="71">
        <f>IFERROR((VLOOKUP(M2102,'UK Freight Rate'!$B$4:$C$8,2,0)*L2102),0)</f>
        <v>0.82940389749988641</v>
      </c>
    </row>
    <row r="2103" spans="1:14" x14ac:dyDescent="0.75">
      <c r="A2103" s="72" t="s">
        <v>228</v>
      </c>
      <c r="B2103" s="69" t="s">
        <v>36</v>
      </c>
      <c r="C2103" s="69" t="s">
        <v>7332</v>
      </c>
      <c r="D2103" s="69" t="s">
        <v>38</v>
      </c>
      <c r="E2103" s="69" t="s">
        <v>53</v>
      </c>
      <c r="F2103" s="69" t="s">
        <v>7331</v>
      </c>
      <c r="G2103" s="69" t="s">
        <v>139</v>
      </c>
      <c r="H2103" s="69" t="s">
        <v>140</v>
      </c>
      <c r="I2103" s="69" t="s">
        <v>127</v>
      </c>
      <c r="J2103" s="69" t="s">
        <v>128</v>
      </c>
      <c r="K2103" s="70">
        <v>32</v>
      </c>
      <c r="L2103" s="70">
        <v>32</v>
      </c>
      <c r="M2103" s="71" t="str">
        <f>VLOOKUP(A2103,'Item Master'!$A:$D,4,0)</f>
        <v>RK</v>
      </c>
      <c r="N2103" s="71">
        <f>IFERROR((VLOOKUP(M2103,'UK Freight Rate'!$B$4:$C$8,2,0)*L2103),0)</f>
        <v>3.3176155899995456</v>
      </c>
    </row>
    <row r="2104" spans="1:14" x14ac:dyDescent="0.75">
      <c r="A2104" s="72" t="s">
        <v>228</v>
      </c>
      <c r="B2104" s="69" t="s">
        <v>36</v>
      </c>
      <c r="C2104" s="69" t="s">
        <v>7330</v>
      </c>
      <c r="D2104" s="69" t="s">
        <v>38</v>
      </c>
      <c r="E2104" s="69" t="s">
        <v>53</v>
      </c>
      <c r="F2104" s="69" t="s">
        <v>7329</v>
      </c>
      <c r="G2104" s="69" t="s">
        <v>153</v>
      </c>
      <c r="H2104" s="69" t="s">
        <v>154</v>
      </c>
      <c r="I2104" s="69" t="s">
        <v>127</v>
      </c>
      <c r="J2104" s="69" t="s">
        <v>128</v>
      </c>
      <c r="K2104" s="70">
        <v>24</v>
      </c>
      <c r="L2104" s="70">
        <v>24</v>
      </c>
      <c r="M2104" s="71" t="str">
        <f>VLOOKUP(A2104,'Item Master'!$A:$D,4,0)</f>
        <v>RK</v>
      </c>
      <c r="N2104" s="71">
        <f>IFERROR((VLOOKUP(M2104,'UK Freight Rate'!$B$4:$C$8,2,0)*L2104),0)</f>
        <v>2.4882116924996591</v>
      </c>
    </row>
    <row r="2105" spans="1:14" x14ac:dyDescent="0.75">
      <c r="A2105" s="72" t="s">
        <v>228</v>
      </c>
      <c r="B2105" s="69" t="s">
        <v>36</v>
      </c>
      <c r="C2105" s="69" t="s">
        <v>7328</v>
      </c>
      <c r="D2105" s="69" t="s">
        <v>38</v>
      </c>
      <c r="E2105" s="69" t="s">
        <v>53</v>
      </c>
      <c r="F2105" s="69" t="s">
        <v>7327</v>
      </c>
      <c r="G2105" s="69" t="s">
        <v>7326</v>
      </c>
      <c r="H2105" s="69" t="s">
        <v>7325</v>
      </c>
      <c r="I2105" s="69" t="s">
        <v>127</v>
      </c>
      <c r="J2105" s="69" t="s">
        <v>128</v>
      </c>
      <c r="K2105" s="70">
        <v>40</v>
      </c>
      <c r="L2105" s="70">
        <v>40</v>
      </c>
      <c r="M2105" s="71" t="str">
        <f>VLOOKUP(A2105,'Item Master'!$A:$D,4,0)</f>
        <v>RK</v>
      </c>
      <c r="N2105" s="71">
        <f>IFERROR((VLOOKUP(M2105,'UK Freight Rate'!$B$4:$C$8,2,0)*L2105),0)</f>
        <v>4.1470194874994322</v>
      </c>
    </row>
    <row r="2106" spans="1:14" x14ac:dyDescent="0.75">
      <c r="A2106" s="72" t="s">
        <v>228</v>
      </c>
      <c r="B2106" s="69" t="s">
        <v>36</v>
      </c>
      <c r="C2106" s="69" t="s">
        <v>7324</v>
      </c>
      <c r="D2106" s="69" t="s">
        <v>38</v>
      </c>
      <c r="E2106" s="69" t="s">
        <v>53</v>
      </c>
      <c r="F2106" s="69" t="s">
        <v>7323</v>
      </c>
      <c r="G2106" s="69" t="s">
        <v>7322</v>
      </c>
      <c r="H2106" s="69" t="s">
        <v>7321</v>
      </c>
      <c r="I2106" s="69" t="s">
        <v>127</v>
      </c>
      <c r="J2106" s="69" t="s">
        <v>128</v>
      </c>
      <c r="K2106" s="70">
        <v>8</v>
      </c>
      <c r="L2106" s="70">
        <v>8</v>
      </c>
      <c r="M2106" s="71" t="str">
        <f>VLOOKUP(A2106,'Item Master'!$A:$D,4,0)</f>
        <v>RK</v>
      </c>
      <c r="N2106" s="71">
        <f>IFERROR((VLOOKUP(M2106,'UK Freight Rate'!$B$4:$C$8,2,0)*L2106),0)</f>
        <v>0.82940389749988641</v>
      </c>
    </row>
    <row r="2107" spans="1:14" x14ac:dyDescent="0.75">
      <c r="A2107" s="72" t="s">
        <v>228</v>
      </c>
      <c r="B2107" s="69" t="s">
        <v>36</v>
      </c>
      <c r="C2107" s="69" t="s">
        <v>7314</v>
      </c>
      <c r="D2107" s="69" t="s">
        <v>38</v>
      </c>
      <c r="E2107" s="69" t="s">
        <v>53</v>
      </c>
      <c r="F2107" s="69" t="s">
        <v>7313</v>
      </c>
      <c r="G2107" s="69" t="s">
        <v>4832</v>
      </c>
      <c r="H2107" s="69" t="s">
        <v>4831</v>
      </c>
      <c r="I2107" s="69" t="s">
        <v>127</v>
      </c>
      <c r="J2107" s="69" t="s">
        <v>128</v>
      </c>
      <c r="K2107" s="70">
        <v>8</v>
      </c>
      <c r="L2107" s="70">
        <v>8</v>
      </c>
      <c r="M2107" s="71" t="str">
        <f>VLOOKUP(A2107,'Item Master'!$A:$D,4,0)</f>
        <v>RK</v>
      </c>
      <c r="N2107" s="71">
        <f>IFERROR((VLOOKUP(M2107,'UK Freight Rate'!$B$4:$C$8,2,0)*L2107),0)</f>
        <v>0.82940389749988641</v>
      </c>
    </row>
    <row r="2108" spans="1:14" x14ac:dyDescent="0.75">
      <c r="A2108" s="72" t="s">
        <v>228</v>
      </c>
      <c r="B2108" s="69" t="s">
        <v>36</v>
      </c>
      <c r="C2108" s="69" t="s">
        <v>7312</v>
      </c>
      <c r="D2108" s="69" t="s">
        <v>38</v>
      </c>
      <c r="E2108" s="69" t="s">
        <v>53</v>
      </c>
      <c r="F2108" s="69" t="s">
        <v>7311</v>
      </c>
      <c r="G2108" s="69" t="s">
        <v>149</v>
      </c>
      <c r="H2108" s="69" t="s">
        <v>150</v>
      </c>
      <c r="I2108" s="69" t="s">
        <v>127</v>
      </c>
      <c r="J2108" s="69" t="s">
        <v>128</v>
      </c>
      <c r="K2108" s="70">
        <v>16</v>
      </c>
      <c r="L2108" s="70">
        <v>16</v>
      </c>
      <c r="M2108" s="71" t="str">
        <f>VLOOKUP(A2108,'Item Master'!$A:$D,4,0)</f>
        <v>RK</v>
      </c>
      <c r="N2108" s="71">
        <f>IFERROR((VLOOKUP(M2108,'UK Freight Rate'!$B$4:$C$8,2,0)*L2108),0)</f>
        <v>1.6588077949997728</v>
      </c>
    </row>
    <row r="2109" spans="1:14" x14ac:dyDescent="0.75">
      <c r="A2109" s="72" t="s">
        <v>228</v>
      </c>
      <c r="B2109" s="69" t="s">
        <v>36</v>
      </c>
      <c r="C2109" s="69" t="s">
        <v>7310</v>
      </c>
      <c r="D2109" s="69" t="s">
        <v>38</v>
      </c>
      <c r="E2109" s="69" t="s">
        <v>53</v>
      </c>
      <c r="F2109" s="69" t="s">
        <v>7309</v>
      </c>
      <c r="G2109" s="69" t="s">
        <v>4734</v>
      </c>
      <c r="H2109" s="69" t="s">
        <v>4733</v>
      </c>
      <c r="I2109" s="69" t="s">
        <v>127</v>
      </c>
      <c r="J2109" s="69" t="s">
        <v>128</v>
      </c>
      <c r="K2109" s="70">
        <v>8</v>
      </c>
      <c r="L2109" s="70">
        <v>8</v>
      </c>
      <c r="M2109" s="71" t="str">
        <f>VLOOKUP(A2109,'Item Master'!$A:$D,4,0)</f>
        <v>RK</v>
      </c>
      <c r="N2109" s="71">
        <f>IFERROR((VLOOKUP(M2109,'UK Freight Rate'!$B$4:$C$8,2,0)*L2109),0)</f>
        <v>0.82940389749988641</v>
      </c>
    </row>
    <row r="2110" spans="1:14" x14ac:dyDescent="0.75">
      <c r="A2110" s="72" t="s">
        <v>228</v>
      </c>
      <c r="B2110" s="69" t="s">
        <v>36</v>
      </c>
      <c r="C2110" s="69" t="s">
        <v>7308</v>
      </c>
      <c r="D2110" s="69" t="s">
        <v>38</v>
      </c>
      <c r="E2110" s="69" t="s">
        <v>53</v>
      </c>
      <c r="F2110" s="69" t="s">
        <v>7307</v>
      </c>
      <c r="G2110" s="69" t="s">
        <v>159</v>
      </c>
      <c r="H2110" s="69" t="s">
        <v>160</v>
      </c>
      <c r="I2110" s="69" t="s">
        <v>127</v>
      </c>
      <c r="J2110" s="69" t="s">
        <v>128</v>
      </c>
      <c r="K2110" s="70">
        <v>96</v>
      </c>
      <c r="L2110" s="70">
        <v>96</v>
      </c>
      <c r="M2110" s="71" t="str">
        <f>VLOOKUP(A2110,'Item Master'!$A:$D,4,0)</f>
        <v>RK</v>
      </c>
      <c r="N2110" s="71">
        <f>IFERROR((VLOOKUP(M2110,'UK Freight Rate'!$B$4:$C$8,2,0)*L2110),0)</f>
        <v>9.9528467699986365</v>
      </c>
    </row>
    <row r="2111" spans="1:14" x14ac:dyDescent="0.75">
      <c r="A2111" s="72" t="s">
        <v>228</v>
      </c>
      <c r="B2111" s="69" t="s">
        <v>36</v>
      </c>
      <c r="C2111" s="69" t="s">
        <v>7306</v>
      </c>
      <c r="D2111" s="69" t="s">
        <v>38</v>
      </c>
      <c r="E2111" s="69" t="s">
        <v>53</v>
      </c>
      <c r="F2111" s="69" t="s">
        <v>7305</v>
      </c>
      <c r="G2111" s="69" t="s">
        <v>7304</v>
      </c>
      <c r="H2111" s="69" t="s">
        <v>7303</v>
      </c>
      <c r="I2111" s="69" t="s">
        <v>127</v>
      </c>
      <c r="J2111" s="69" t="s">
        <v>128</v>
      </c>
      <c r="K2111" s="70">
        <v>48</v>
      </c>
      <c r="L2111" s="70">
        <v>48</v>
      </c>
      <c r="M2111" s="71" t="str">
        <f>VLOOKUP(A2111,'Item Master'!$A:$D,4,0)</f>
        <v>RK</v>
      </c>
      <c r="N2111" s="71">
        <f>IFERROR((VLOOKUP(M2111,'UK Freight Rate'!$B$4:$C$8,2,0)*L2111),0)</f>
        <v>4.9764233849993182</v>
      </c>
    </row>
    <row r="2112" spans="1:14" x14ac:dyDescent="0.75">
      <c r="A2112" s="72" t="s">
        <v>228</v>
      </c>
      <c r="B2112" s="69" t="s">
        <v>36</v>
      </c>
      <c r="C2112" s="69" t="s">
        <v>7302</v>
      </c>
      <c r="D2112" s="69" t="s">
        <v>38</v>
      </c>
      <c r="E2112" s="69" t="s">
        <v>53</v>
      </c>
      <c r="F2112" s="69" t="s">
        <v>7301</v>
      </c>
      <c r="G2112" s="69" t="s">
        <v>155</v>
      </c>
      <c r="H2112" s="69" t="s">
        <v>156</v>
      </c>
      <c r="I2112" s="69" t="s">
        <v>127</v>
      </c>
      <c r="J2112" s="69" t="s">
        <v>128</v>
      </c>
      <c r="K2112" s="70">
        <v>8</v>
      </c>
      <c r="L2112" s="70">
        <v>8</v>
      </c>
      <c r="M2112" s="71" t="str">
        <f>VLOOKUP(A2112,'Item Master'!$A:$D,4,0)</f>
        <v>RK</v>
      </c>
      <c r="N2112" s="71">
        <f>IFERROR((VLOOKUP(M2112,'UK Freight Rate'!$B$4:$C$8,2,0)*L2112),0)</f>
        <v>0.82940389749988641</v>
      </c>
    </row>
    <row r="2113" spans="1:14" x14ac:dyDescent="0.75">
      <c r="A2113" s="72" t="s">
        <v>228</v>
      </c>
      <c r="B2113" s="69" t="s">
        <v>36</v>
      </c>
      <c r="C2113" s="69" t="s">
        <v>7300</v>
      </c>
      <c r="D2113" s="69" t="s">
        <v>38</v>
      </c>
      <c r="E2113" s="69" t="s">
        <v>53</v>
      </c>
      <c r="F2113" s="69" t="s">
        <v>7299</v>
      </c>
      <c r="G2113" s="69" t="s">
        <v>169</v>
      </c>
      <c r="H2113" s="69" t="s">
        <v>170</v>
      </c>
      <c r="I2113" s="69" t="s">
        <v>127</v>
      </c>
      <c r="J2113" s="69" t="s">
        <v>128</v>
      </c>
      <c r="K2113" s="70">
        <v>48</v>
      </c>
      <c r="L2113" s="70">
        <v>48</v>
      </c>
      <c r="M2113" s="71" t="str">
        <f>VLOOKUP(A2113,'Item Master'!$A:$D,4,0)</f>
        <v>RK</v>
      </c>
      <c r="N2113" s="71">
        <f>IFERROR((VLOOKUP(M2113,'UK Freight Rate'!$B$4:$C$8,2,0)*L2113),0)</f>
        <v>4.9764233849993182</v>
      </c>
    </row>
    <row r="2114" spans="1:14" x14ac:dyDescent="0.75">
      <c r="A2114" s="72" t="s">
        <v>228</v>
      </c>
      <c r="B2114" s="69" t="s">
        <v>36</v>
      </c>
      <c r="C2114" s="69" t="s">
        <v>7298</v>
      </c>
      <c r="D2114" s="69" t="s">
        <v>38</v>
      </c>
      <c r="E2114" s="69" t="s">
        <v>53</v>
      </c>
      <c r="F2114" s="69" t="s">
        <v>7297</v>
      </c>
      <c r="G2114" s="69" t="s">
        <v>161</v>
      </c>
      <c r="H2114" s="69" t="s">
        <v>162</v>
      </c>
      <c r="I2114" s="69" t="s">
        <v>127</v>
      </c>
      <c r="J2114" s="69" t="s">
        <v>128</v>
      </c>
      <c r="K2114" s="70">
        <v>240</v>
      </c>
      <c r="L2114" s="70">
        <v>240</v>
      </c>
      <c r="M2114" s="71" t="str">
        <f>VLOOKUP(A2114,'Item Master'!$A:$D,4,0)</f>
        <v>RK</v>
      </c>
      <c r="N2114" s="71">
        <f>IFERROR((VLOOKUP(M2114,'UK Freight Rate'!$B$4:$C$8,2,0)*L2114),0)</f>
        <v>24.882116924996591</v>
      </c>
    </row>
    <row r="2115" spans="1:14" x14ac:dyDescent="0.75">
      <c r="A2115" s="72" t="s">
        <v>228</v>
      </c>
      <c r="B2115" s="69" t="s">
        <v>36</v>
      </c>
      <c r="C2115" s="69" t="s">
        <v>7296</v>
      </c>
      <c r="D2115" s="69" t="s">
        <v>38</v>
      </c>
      <c r="E2115" s="69" t="s">
        <v>53</v>
      </c>
      <c r="F2115" s="69" t="s">
        <v>7295</v>
      </c>
      <c r="G2115" s="69" t="s">
        <v>157</v>
      </c>
      <c r="H2115" s="69" t="s">
        <v>158</v>
      </c>
      <c r="I2115" s="69" t="s">
        <v>127</v>
      </c>
      <c r="J2115" s="69" t="s">
        <v>128</v>
      </c>
      <c r="K2115" s="70">
        <v>192</v>
      </c>
      <c r="L2115" s="70">
        <v>192</v>
      </c>
      <c r="M2115" s="71" t="str">
        <f>VLOOKUP(A2115,'Item Master'!$A:$D,4,0)</f>
        <v>RK</v>
      </c>
      <c r="N2115" s="71">
        <f>IFERROR((VLOOKUP(M2115,'UK Freight Rate'!$B$4:$C$8,2,0)*L2115),0)</f>
        <v>19.905693539997273</v>
      </c>
    </row>
    <row r="2116" spans="1:14" x14ac:dyDescent="0.75">
      <c r="A2116" s="72" t="s">
        <v>228</v>
      </c>
      <c r="B2116" s="69" t="s">
        <v>36</v>
      </c>
      <c r="C2116" s="69" t="s">
        <v>7294</v>
      </c>
      <c r="D2116" s="69" t="s">
        <v>38</v>
      </c>
      <c r="E2116" s="69" t="s">
        <v>53</v>
      </c>
      <c r="F2116" s="69" t="s">
        <v>7293</v>
      </c>
      <c r="G2116" s="69" t="s">
        <v>135</v>
      </c>
      <c r="H2116" s="69" t="s">
        <v>136</v>
      </c>
      <c r="I2116" s="69" t="s">
        <v>127</v>
      </c>
      <c r="J2116" s="69" t="s">
        <v>128</v>
      </c>
      <c r="K2116" s="70">
        <v>672</v>
      </c>
      <c r="L2116" s="70">
        <v>672</v>
      </c>
      <c r="M2116" s="71" t="str">
        <f>VLOOKUP(A2116,'Item Master'!$A:$D,4,0)</f>
        <v>RK</v>
      </c>
      <c r="N2116" s="71">
        <f>IFERROR((VLOOKUP(M2116,'UK Freight Rate'!$B$4:$C$8,2,0)*L2116),0)</f>
        <v>69.669927389990463</v>
      </c>
    </row>
    <row r="2117" spans="1:14" x14ac:dyDescent="0.75">
      <c r="A2117" s="72" t="s">
        <v>228</v>
      </c>
      <c r="B2117" s="69" t="s">
        <v>36</v>
      </c>
      <c r="C2117" s="69" t="s">
        <v>7292</v>
      </c>
      <c r="D2117" s="69" t="s">
        <v>38</v>
      </c>
      <c r="E2117" s="69" t="s">
        <v>53</v>
      </c>
      <c r="F2117" s="69" t="s">
        <v>7291</v>
      </c>
      <c r="G2117" s="69" t="s">
        <v>4429</v>
      </c>
      <c r="H2117" s="69" t="s">
        <v>4428</v>
      </c>
      <c r="I2117" s="69" t="s">
        <v>127</v>
      </c>
      <c r="J2117" s="69" t="s">
        <v>128</v>
      </c>
      <c r="K2117" s="70">
        <v>16</v>
      </c>
      <c r="L2117" s="70">
        <v>16</v>
      </c>
      <c r="M2117" s="71" t="str">
        <f>VLOOKUP(A2117,'Item Master'!$A:$D,4,0)</f>
        <v>RK</v>
      </c>
      <c r="N2117" s="71">
        <f>IFERROR((VLOOKUP(M2117,'UK Freight Rate'!$B$4:$C$8,2,0)*L2117),0)</f>
        <v>1.6588077949997728</v>
      </c>
    </row>
    <row r="2118" spans="1:14" x14ac:dyDescent="0.75">
      <c r="A2118" s="72" t="s">
        <v>228</v>
      </c>
      <c r="B2118" s="69" t="s">
        <v>36</v>
      </c>
      <c r="C2118" s="69" t="s">
        <v>7290</v>
      </c>
      <c r="D2118" s="69" t="s">
        <v>38</v>
      </c>
      <c r="E2118" s="69" t="s">
        <v>53</v>
      </c>
      <c r="F2118" s="69" t="s">
        <v>7289</v>
      </c>
      <c r="G2118" s="69" t="s">
        <v>133</v>
      </c>
      <c r="H2118" s="69" t="s">
        <v>134</v>
      </c>
      <c r="I2118" s="69" t="s">
        <v>127</v>
      </c>
      <c r="J2118" s="69" t="s">
        <v>128</v>
      </c>
      <c r="K2118" s="70">
        <v>24</v>
      </c>
      <c r="L2118" s="70">
        <v>24</v>
      </c>
      <c r="M2118" s="71" t="str">
        <f>VLOOKUP(A2118,'Item Master'!$A:$D,4,0)</f>
        <v>RK</v>
      </c>
      <c r="N2118" s="71">
        <f>IFERROR((VLOOKUP(M2118,'UK Freight Rate'!$B$4:$C$8,2,0)*L2118),0)</f>
        <v>2.4882116924996591</v>
      </c>
    </row>
    <row r="2119" spans="1:14" x14ac:dyDescent="0.75">
      <c r="A2119" s="72" t="s">
        <v>228</v>
      </c>
      <c r="B2119" s="69" t="s">
        <v>36</v>
      </c>
      <c r="C2119" s="69" t="s">
        <v>7288</v>
      </c>
      <c r="D2119" s="69" t="s">
        <v>38</v>
      </c>
      <c r="E2119" s="69" t="s">
        <v>53</v>
      </c>
      <c r="F2119" s="69" t="s">
        <v>7287</v>
      </c>
      <c r="G2119" s="69" t="s">
        <v>165</v>
      </c>
      <c r="H2119" s="69" t="s">
        <v>166</v>
      </c>
      <c r="I2119" s="69" t="s">
        <v>127</v>
      </c>
      <c r="J2119" s="69" t="s">
        <v>128</v>
      </c>
      <c r="K2119" s="70">
        <v>16</v>
      </c>
      <c r="L2119" s="70">
        <v>16</v>
      </c>
      <c r="M2119" s="71" t="str">
        <f>VLOOKUP(A2119,'Item Master'!$A:$D,4,0)</f>
        <v>RK</v>
      </c>
      <c r="N2119" s="71">
        <f>IFERROR((VLOOKUP(M2119,'UK Freight Rate'!$B$4:$C$8,2,0)*L2119),0)</f>
        <v>1.6588077949997728</v>
      </c>
    </row>
    <row r="2120" spans="1:14" x14ac:dyDescent="0.75">
      <c r="A2120" s="72" t="s">
        <v>228</v>
      </c>
      <c r="B2120" s="69" t="s">
        <v>36</v>
      </c>
      <c r="C2120" s="69" t="s">
        <v>7286</v>
      </c>
      <c r="D2120" s="69" t="s">
        <v>38</v>
      </c>
      <c r="E2120" s="69" t="s">
        <v>53</v>
      </c>
      <c r="F2120" s="69" t="s">
        <v>7285</v>
      </c>
      <c r="G2120" s="69" t="s">
        <v>193</v>
      </c>
      <c r="H2120" s="69" t="s">
        <v>194</v>
      </c>
      <c r="I2120" s="69" t="s">
        <v>127</v>
      </c>
      <c r="J2120" s="69" t="s">
        <v>128</v>
      </c>
      <c r="K2120" s="70">
        <v>8</v>
      </c>
      <c r="L2120" s="70">
        <v>8</v>
      </c>
      <c r="M2120" s="71" t="str">
        <f>VLOOKUP(A2120,'Item Master'!$A:$D,4,0)</f>
        <v>RK</v>
      </c>
      <c r="N2120" s="71">
        <f>IFERROR((VLOOKUP(M2120,'UK Freight Rate'!$B$4:$C$8,2,0)*L2120),0)</f>
        <v>0.82940389749988641</v>
      </c>
    </row>
    <row r="2121" spans="1:14" x14ac:dyDescent="0.75">
      <c r="A2121" s="72" t="s">
        <v>228</v>
      </c>
      <c r="B2121" s="69" t="s">
        <v>36</v>
      </c>
      <c r="C2121" s="69" t="s">
        <v>7284</v>
      </c>
      <c r="D2121" s="69" t="s">
        <v>38</v>
      </c>
      <c r="E2121" s="69" t="s">
        <v>53</v>
      </c>
      <c r="F2121" s="69" t="s">
        <v>7283</v>
      </c>
      <c r="G2121" s="69" t="s">
        <v>4778</v>
      </c>
      <c r="H2121" s="69" t="s">
        <v>4777</v>
      </c>
      <c r="I2121" s="69" t="s">
        <v>127</v>
      </c>
      <c r="J2121" s="69" t="s">
        <v>128</v>
      </c>
      <c r="K2121" s="70">
        <v>16</v>
      </c>
      <c r="L2121" s="70">
        <v>16</v>
      </c>
      <c r="M2121" s="71" t="str">
        <f>VLOOKUP(A2121,'Item Master'!$A:$D,4,0)</f>
        <v>RK</v>
      </c>
      <c r="N2121" s="71">
        <f>IFERROR((VLOOKUP(M2121,'UK Freight Rate'!$B$4:$C$8,2,0)*L2121),0)</f>
        <v>1.6588077949997728</v>
      </c>
    </row>
    <row r="2122" spans="1:14" x14ac:dyDescent="0.75">
      <c r="A2122" s="72" t="s">
        <v>228</v>
      </c>
      <c r="B2122" s="69" t="s">
        <v>36</v>
      </c>
      <c r="C2122" s="69" t="s">
        <v>7282</v>
      </c>
      <c r="D2122" s="69" t="s">
        <v>38</v>
      </c>
      <c r="E2122" s="69" t="s">
        <v>53</v>
      </c>
      <c r="F2122" s="69" t="s">
        <v>7281</v>
      </c>
      <c r="G2122" s="69" t="s">
        <v>4425</v>
      </c>
      <c r="H2122" s="69" t="s">
        <v>4424</v>
      </c>
      <c r="I2122" s="69" t="s">
        <v>127</v>
      </c>
      <c r="J2122" s="69" t="s">
        <v>128</v>
      </c>
      <c r="K2122" s="70">
        <v>8</v>
      </c>
      <c r="L2122" s="70">
        <v>8</v>
      </c>
      <c r="M2122" s="71" t="str">
        <f>VLOOKUP(A2122,'Item Master'!$A:$D,4,0)</f>
        <v>RK</v>
      </c>
      <c r="N2122" s="71">
        <f>IFERROR((VLOOKUP(M2122,'UK Freight Rate'!$B$4:$C$8,2,0)*L2122),0)</f>
        <v>0.82940389749988641</v>
      </c>
    </row>
    <row r="2123" spans="1:14" x14ac:dyDescent="0.75">
      <c r="A2123" s="72" t="s">
        <v>228</v>
      </c>
      <c r="B2123" s="69" t="s">
        <v>36</v>
      </c>
      <c r="C2123" s="69" t="s">
        <v>8039</v>
      </c>
      <c r="D2123" s="69" t="s">
        <v>38</v>
      </c>
      <c r="E2123" s="69" t="s">
        <v>53</v>
      </c>
      <c r="F2123" s="69" t="s">
        <v>8038</v>
      </c>
      <c r="G2123" s="69" t="s">
        <v>205</v>
      </c>
      <c r="H2123" s="69" t="s">
        <v>206</v>
      </c>
      <c r="I2123" s="69" t="s">
        <v>127</v>
      </c>
      <c r="J2123" s="69" t="s">
        <v>128</v>
      </c>
      <c r="K2123" s="70">
        <v>200</v>
      </c>
      <c r="L2123" s="70">
        <v>200</v>
      </c>
      <c r="M2123" s="71" t="str">
        <f>VLOOKUP(A2123,'Item Master'!$A:$D,4,0)</f>
        <v>RK</v>
      </c>
      <c r="N2123" s="71">
        <f>IFERROR((VLOOKUP(M2123,'UK Freight Rate'!$B$4:$C$8,2,0)*L2123),0)</f>
        <v>20.73509743749716</v>
      </c>
    </row>
    <row r="2124" spans="1:14" x14ac:dyDescent="0.75">
      <c r="A2124" s="72" t="s">
        <v>228</v>
      </c>
      <c r="B2124" s="69" t="s">
        <v>36</v>
      </c>
      <c r="C2124" s="69" t="s">
        <v>7280</v>
      </c>
      <c r="D2124" s="69" t="s">
        <v>38</v>
      </c>
      <c r="E2124" s="69" t="s">
        <v>53</v>
      </c>
      <c r="F2124" s="69" t="s">
        <v>7279</v>
      </c>
      <c r="G2124" s="69" t="s">
        <v>7278</v>
      </c>
      <c r="H2124" s="69" t="s">
        <v>7277</v>
      </c>
      <c r="I2124" s="69" t="s">
        <v>127</v>
      </c>
      <c r="J2124" s="69" t="s">
        <v>128</v>
      </c>
      <c r="K2124" s="70">
        <v>16</v>
      </c>
      <c r="L2124" s="70">
        <v>16</v>
      </c>
      <c r="M2124" s="71" t="str">
        <f>VLOOKUP(A2124,'Item Master'!$A:$D,4,0)</f>
        <v>RK</v>
      </c>
      <c r="N2124" s="71">
        <f>IFERROR((VLOOKUP(M2124,'UK Freight Rate'!$B$4:$C$8,2,0)*L2124),0)</f>
        <v>1.6588077949997728</v>
      </c>
    </row>
    <row r="2125" spans="1:14" x14ac:dyDescent="0.75">
      <c r="A2125" s="72" t="s">
        <v>228</v>
      </c>
      <c r="B2125" s="69" t="s">
        <v>36</v>
      </c>
      <c r="C2125" s="69" t="s">
        <v>7969</v>
      </c>
      <c r="D2125" s="69" t="s">
        <v>38</v>
      </c>
      <c r="E2125" s="69" t="s">
        <v>53</v>
      </c>
      <c r="F2125" s="69" t="s">
        <v>7968</v>
      </c>
      <c r="G2125" s="69" t="s">
        <v>7967</v>
      </c>
      <c r="H2125" s="69" t="s">
        <v>7966</v>
      </c>
      <c r="I2125" s="69" t="s">
        <v>127</v>
      </c>
      <c r="J2125" s="69" t="s">
        <v>128</v>
      </c>
      <c r="K2125" s="70">
        <v>16</v>
      </c>
      <c r="L2125" s="70">
        <v>16</v>
      </c>
      <c r="M2125" s="71" t="str">
        <f>VLOOKUP(A2125,'Item Master'!$A:$D,4,0)</f>
        <v>RK</v>
      </c>
      <c r="N2125" s="71">
        <f>IFERROR((VLOOKUP(M2125,'UK Freight Rate'!$B$4:$C$8,2,0)*L2125),0)</f>
        <v>1.6588077949997728</v>
      </c>
    </row>
    <row r="2126" spans="1:14" x14ac:dyDescent="0.75">
      <c r="A2126" s="72" t="s">
        <v>228</v>
      </c>
      <c r="B2126" s="69" t="s">
        <v>36</v>
      </c>
      <c r="C2126" s="69" t="s">
        <v>7965</v>
      </c>
      <c r="D2126" s="69" t="s">
        <v>38</v>
      </c>
      <c r="E2126" s="69" t="s">
        <v>53</v>
      </c>
      <c r="F2126" s="69" t="s">
        <v>7964</v>
      </c>
      <c r="G2126" s="69" t="s">
        <v>7963</v>
      </c>
      <c r="H2126" s="69" t="s">
        <v>7962</v>
      </c>
      <c r="I2126" s="69" t="s">
        <v>127</v>
      </c>
      <c r="J2126" s="69" t="s">
        <v>128</v>
      </c>
      <c r="K2126" s="70">
        <v>8</v>
      </c>
      <c r="L2126" s="70">
        <v>8</v>
      </c>
      <c r="M2126" s="71" t="str">
        <f>VLOOKUP(A2126,'Item Master'!$A:$D,4,0)</f>
        <v>RK</v>
      </c>
      <c r="N2126" s="71">
        <f>IFERROR((VLOOKUP(M2126,'UK Freight Rate'!$B$4:$C$8,2,0)*L2126),0)</f>
        <v>0.82940389749988641</v>
      </c>
    </row>
    <row r="2127" spans="1:14" x14ac:dyDescent="0.75">
      <c r="A2127" s="72" t="s">
        <v>228</v>
      </c>
      <c r="B2127" s="69" t="s">
        <v>36</v>
      </c>
      <c r="C2127" s="69" t="s">
        <v>7961</v>
      </c>
      <c r="D2127" s="69" t="s">
        <v>38</v>
      </c>
      <c r="E2127" s="69" t="s">
        <v>53</v>
      </c>
      <c r="F2127" s="69" t="s">
        <v>7960</v>
      </c>
      <c r="G2127" s="69" t="s">
        <v>7959</v>
      </c>
      <c r="H2127" s="69" t="s">
        <v>7958</v>
      </c>
      <c r="I2127" s="69" t="s">
        <v>127</v>
      </c>
      <c r="J2127" s="69" t="s">
        <v>128</v>
      </c>
      <c r="K2127" s="70">
        <v>16</v>
      </c>
      <c r="L2127" s="70">
        <v>16</v>
      </c>
      <c r="M2127" s="71" t="str">
        <f>VLOOKUP(A2127,'Item Master'!$A:$D,4,0)</f>
        <v>RK</v>
      </c>
      <c r="N2127" s="71">
        <f>IFERROR((VLOOKUP(M2127,'UK Freight Rate'!$B$4:$C$8,2,0)*L2127),0)</f>
        <v>1.6588077949997728</v>
      </c>
    </row>
    <row r="2128" spans="1:14" x14ac:dyDescent="0.75">
      <c r="A2128" s="72" t="s">
        <v>228</v>
      </c>
      <c r="B2128" s="69" t="s">
        <v>36</v>
      </c>
      <c r="C2128" s="69" t="s">
        <v>8037</v>
      </c>
      <c r="D2128" s="69" t="s">
        <v>38</v>
      </c>
      <c r="E2128" s="69" t="s">
        <v>53</v>
      </c>
      <c r="F2128" s="69" t="s">
        <v>8036</v>
      </c>
      <c r="G2128" s="69" t="s">
        <v>129</v>
      </c>
      <c r="H2128" s="69" t="s">
        <v>130</v>
      </c>
      <c r="I2128" s="69" t="s">
        <v>127</v>
      </c>
      <c r="J2128" s="69" t="s">
        <v>128</v>
      </c>
      <c r="K2128" s="70">
        <v>1</v>
      </c>
      <c r="L2128" s="70">
        <v>1</v>
      </c>
      <c r="M2128" s="71" t="str">
        <f>VLOOKUP(A2128,'Item Master'!$A:$D,4,0)</f>
        <v>RK</v>
      </c>
      <c r="N2128" s="71">
        <f>IFERROR((VLOOKUP(M2128,'UK Freight Rate'!$B$4:$C$8,2,0)*L2128),0)</f>
        <v>0.1036754871874858</v>
      </c>
    </row>
    <row r="2129" spans="1:14" x14ac:dyDescent="0.75">
      <c r="A2129" s="72" t="s">
        <v>228</v>
      </c>
      <c r="B2129" s="69" t="s">
        <v>36</v>
      </c>
      <c r="C2129" s="69" t="s">
        <v>8035</v>
      </c>
      <c r="D2129" s="69" t="s">
        <v>38</v>
      </c>
      <c r="E2129" s="69" t="s">
        <v>53</v>
      </c>
      <c r="F2129" s="69" t="s">
        <v>8034</v>
      </c>
      <c r="G2129" s="69" t="s">
        <v>129</v>
      </c>
      <c r="H2129" s="69" t="s">
        <v>130</v>
      </c>
      <c r="I2129" s="69" t="s">
        <v>127</v>
      </c>
      <c r="J2129" s="69" t="s">
        <v>128</v>
      </c>
      <c r="K2129" s="70">
        <v>95</v>
      </c>
      <c r="L2129" s="70">
        <v>95</v>
      </c>
      <c r="M2129" s="71" t="str">
        <f>VLOOKUP(A2129,'Item Master'!$A:$D,4,0)</f>
        <v>RK</v>
      </c>
      <c r="N2129" s="71">
        <f>IFERROR((VLOOKUP(M2129,'UK Freight Rate'!$B$4:$C$8,2,0)*L2129),0)</f>
        <v>9.8491712828111506</v>
      </c>
    </row>
    <row r="2130" spans="1:14" x14ac:dyDescent="0.75">
      <c r="A2130" s="72" t="s">
        <v>228</v>
      </c>
      <c r="B2130" s="69" t="s">
        <v>36</v>
      </c>
      <c r="C2130" s="69" t="s">
        <v>7276</v>
      </c>
      <c r="D2130" s="69" t="s">
        <v>38</v>
      </c>
      <c r="E2130" s="69" t="s">
        <v>53</v>
      </c>
      <c r="F2130" s="69" t="s">
        <v>7275</v>
      </c>
      <c r="G2130" s="69" t="s">
        <v>7264</v>
      </c>
      <c r="H2130" s="69" t="s">
        <v>7263</v>
      </c>
      <c r="I2130" s="69" t="s">
        <v>127</v>
      </c>
      <c r="J2130" s="69" t="s">
        <v>128</v>
      </c>
      <c r="K2130" s="70">
        <v>8</v>
      </c>
      <c r="L2130" s="70">
        <v>8</v>
      </c>
      <c r="M2130" s="71" t="str">
        <f>VLOOKUP(A2130,'Item Master'!$A:$D,4,0)</f>
        <v>RK</v>
      </c>
      <c r="N2130" s="71">
        <f>IFERROR((VLOOKUP(M2130,'UK Freight Rate'!$B$4:$C$8,2,0)*L2130),0)</f>
        <v>0.82940389749988641</v>
      </c>
    </row>
    <row r="2131" spans="1:14" x14ac:dyDescent="0.75">
      <c r="A2131" s="72" t="s">
        <v>228</v>
      </c>
      <c r="B2131" s="69" t="s">
        <v>36</v>
      </c>
      <c r="C2131" s="69" t="s">
        <v>7274</v>
      </c>
      <c r="D2131" s="69" t="s">
        <v>38</v>
      </c>
      <c r="E2131" s="69" t="s">
        <v>53</v>
      </c>
      <c r="F2131" s="69" t="s">
        <v>7273</v>
      </c>
      <c r="G2131" s="69" t="s">
        <v>7264</v>
      </c>
      <c r="H2131" s="69" t="s">
        <v>7263</v>
      </c>
      <c r="I2131" s="69" t="s">
        <v>127</v>
      </c>
      <c r="J2131" s="69" t="s">
        <v>128</v>
      </c>
      <c r="K2131" s="70">
        <v>8</v>
      </c>
      <c r="L2131" s="70">
        <v>8</v>
      </c>
      <c r="M2131" s="71" t="str">
        <f>VLOOKUP(A2131,'Item Master'!$A:$D,4,0)</f>
        <v>RK</v>
      </c>
      <c r="N2131" s="71">
        <f>IFERROR((VLOOKUP(M2131,'UK Freight Rate'!$B$4:$C$8,2,0)*L2131),0)</f>
        <v>0.82940389749988641</v>
      </c>
    </row>
    <row r="2132" spans="1:14" x14ac:dyDescent="0.75">
      <c r="A2132" s="72" t="s">
        <v>228</v>
      </c>
      <c r="B2132" s="69" t="s">
        <v>36</v>
      </c>
      <c r="C2132" s="69" t="s">
        <v>7272</v>
      </c>
      <c r="D2132" s="69" t="s">
        <v>38</v>
      </c>
      <c r="E2132" s="69" t="s">
        <v>53</v>
      </c>
      <c r="F2132" s="69" t="s">
        <v>7271</v>
      </c>
      <c r="G2132" s="69" t="s">
        <v>7264</v>
      </c>
      <c r="H2132" s="69" t="s">
        <v>7263</v>
      </c>
      <c r="I2132" s="69" t="s">
        <v>127</v>
      </c>
      <c r="J2132" s="69" t="s">
        <v>128</v>
      </c>
      <c r="K2132" s="70">
        <v>8</v>
      </c>
      <c r="L2132" s="70">
        <v>8</v>
      </c>
      <c r="M2132" s="71" t="str">
        <f>VLOOKUP(A2132,'Item Master'!$A:$D,4,0)</f>
        <v>RK</v>
      </c>
      <c r="N2132" s="71">
        <f>IFERROR((VLOOKUP(M2132,'UK Freight Rate'!$B$4:$C$8,2,0)*L2132),0)</f>
        <v>0.82940389749988641</v>
      </c>
    </row>
    <row r="2133" spans="1:14" x14ac:dyDescent="0.75">
      <c r="A2133" s="72" t="s">
        <v>228</v>
      </c>
      <c r="B2133" s="69" t="s">
        <v>36</v>
      </c>
      <c r="C2133" s="69" t="s">
        <v>7270</v>
      </c>
      <c r="D2133" s="69" t="s">
        <v>38</v>
      </c>
      <c r="E2133" s="69" t="s">
        <v>53</v>
      </c>
      <c r="F2133" s="69" t="s">
        <v>7269</v>
      </c>
      <c r="G2133" s="69" t="s">
        <v>7264</v>
      </c>
      <c r="H2133" s="69" t="s">
        <v>7263</v>
      </c>
      <c r="I2133" s="69" t="s">
        <v>127</v>
      </c>
      <c r="J2133" s="69" t="s">
        <v>128</v>
      </c>
      <c r="K2133" s="70">
        <v>8</v>
      </c>
      <c r="L2133" s="70">
        <v>8</v>
      </c>
      <c r="M2133" s="71" t="str">
        <f>VLOOKUP(A2133,'Item Master'!$A:$D,4,0)</f>
        <v>RK</v>
      </c>
      <c r="N2133" s="71">
        <f>IFERROR((VLOOKUP(M2133,'UK Freight Rate'!$B$4:$C$8,2,0)*L2133),0)</f>
        <v>0.82940389749988641</v>
      </c>
    </row>
    <row r="2134" spans="1:14" x14ac:dyDescent="0.75">
      <c r="A2134" s="72" t="s">
        <v>228</v>
      </c>
      <c r="B2134" s="69" t="s">
        <v>36</v>
      </c>
      <c r="C2134" s="69" t="s">
        <v>7268</v>
      </c>
      <c r="D2134" s="69" t="s">
        <v>38</v>
      </c>
      <c r="E2134" s="69" t="s">
        <v>53</v>
      </c>
      <c r="F2134" s="69" t="s">
        <v>7267</v>
      </c>
      <c r="G2134" s="69" t="s">
        <v>7264</v>
      </c>
      <c r="H2134" s="69" t="s">
        <v>7263</v>
      </c>
      <c r="I2134" s="69" t="s">
        <v>127</v>
      </c>
      <c r="J2134" s="69" t="s">
        <v>128</v>
      </c>
      <c r="K2134" s="70">
        <v>8</v>
      </c>
      <c r="L2134" s="70">
        <v>8</v>
      </c>
      <c r="M2134" s="71" t="str">
        <f>VLOOKUP(A2134,'Item Master'!$A:$D,4,0)</f>
        <v>RK</v>
      </c>
      <c r="N2134" s="71">
        <f>IFERROR((VLOOKUP(M2134,'UK Freight Rate'!$B$4:$C$8,2,0)*L2134),0)</f>
        <v>0.82940389749988641</v>
      </c>
    </row>
    <row r="2135" spans="1:14" x14ac:dyDescent="0.75">
      <c r="A2135" s="72" t="s">
        <v>228</v>
      </c>
      <c r="B2135" s="69" t="s">
        <v>36</v>
      </c>
      <c r="C2135" s="69" t="s">
        <v>7266</v>
      </c>
      <c r="D2135" s="69" t="s">
        <v>38</v>
      </c>
      <c r="E2135" s="69" t="s">
        <v>53</v>
      </c>
      <c r="F2135" s="69" t="s">
        <v>7265</v>
      </c>
      <c r="G2135" s="69" t="s">
        <v>7264</v>
      </c>
      <c r="H2135" s="69" t="s">
        <v>7263</v>
      </c>
      <c r="I2135" s="69" t="s">
        <v>127</v>
      </c>
      <c r="J2135" s="69" t="s">
        <v>128</v>
      </c>
      <c r="K2135" s="70">
        <v>8</v>
      </c>
      <c r="L2135" s="70">
        <v>8</v>
      </c>
      <c r="M2135" s="71" t="str">
        <f>VLOOKUP(A2135,'Item Master'!$A:$D,4,0)</f>
        <v>RK</v>
      </c>
      <c r="N2135" s="71">
        <f>IFERROR((VLOOKUP(M2135,'UK Freight Rate'!$B$4:$C$8,2,0)*L2135),0)</f>
        <v>0.82940389749988641</v>
      </c>
    </row>
    <row r="2136" spans="1:14" x14ac:dyDescent="0.75">
      <c r="A2136" s="72" t="s">
        <v>228</v>
      </c>
      <c r="B2136" s="69" t="s">
        <v>36</v>
      </c>
      <c r="C2136" s="69" t="s">
        <v>7262</v>
      </c>
      <c r="D2136" s="69" t="s">
        <v>38</v>
      </c>
      <c r="E2136" s="69" t="s">
        <v>53</v>
      </c>
      <c r="F2136" s="69" t="s">
        <v>7261</v>
      </c>
      <c r="G2136" s="69" t="s">
        <v>4681</v>
      </c>
      <c r="H2136" s="69" t="s">
        <v>4680</v>
      </c>
      <c r="I2136" s="69" t="s">
        <v>127</v>
      </c>
      <c r="J2136" s="69" t="s">
        <v>128</v>
      </c>
      <c r="K2136" s="70">
        <v>24</v>
      </c>
      <c r="L2136" s="70">
        <v>24</v>
      </c>
      <c r="M2136" s="71" t="str">
        <f>VLOOKUP(A2136,'Item Master'!$A:$D,4,0)</f>
        <v>RK</v>
      </c>
      <c r="N2136" s="71">
        <f>IFERROR((VLOOKUP(M2136,'UK Freight Rate'!$B$4:$C$8,2,0)*L2136),0)</f>
        <v>2.4882116924996591</v>
      </c>
    </row>
    <row r="2137" spans="1:14" x14ac:dyDescent="0.75">
      <c r="A2137" s="72" t="s">
        <v>228</v>
      </c>
      <c r="B2137" s="69" t="s">
        <v>36</v>
      </c>
      <c r="C2137" s="69" t="s">
        <v>7260</v>
      </c>
      <c r="D2137" s="69" t="s">
        <v>38</v>
      </c>
      <c r="E2137" s="69" t="s">
        <v>53</v>
      </c>
      <c r="F2137" s="69" t="s">
        <v>7259</v>
      </c>
      <c r="G2137" s="69" t="s">
        <v>212</v>
      </c>
      <c r="H2137" s="69" t="s">
        <v>213</v>
      </c>
      <c r="I2137" s="69" t="s">
        <v>127</v>
      </c>
      <c r="J2137" s="69" t="s">
        <v>128</v>
      </c>
      <c r="K2137" s="70">
        <v>16</v>
      </c>
      <c r="L2137" s="70">
        <v>16</v>
      </c>
      <c r="M2137" s="71" t="str">
        <f>VLOOKUP(A2137,'Item Master'!$A:$D,4,0)</f>
        <v>RK</v>
      </c>
      <c r="N2137" s="71">
        <f>IFERROR((VLOOKUP(M2137,'UK Freight Rate'!$B$4:$C$8,2,0)*L2137),0)</f>
        <v>1.6588077949997728</v>
      </c>
    </row>
    <row r="2138" spans="1:14" x14ac:dyDescent="0.75">
      <c r="A2138" s="72" t="s">
        <v>228</v>
      </c>
      <c r="B2138" s="69" t="s">
        <v>36</v>
      </c>
      <c r="C2138" s="69" t="s">
        <v>7258</v>
      </c>
      <c r="D2138" s="69" t="s">
        <v>38</v>
      </c>
      <c r="E2138" s="69" t="s">
        <v>53</v>
      </c>
      <c r="F2138" s="69" t="s">
        <v>7257</v>
      </c>
      <c r="G2138" s="69" t="s">
        <v>145</v>
      </c>
      <c r="H2138" s="69" t="s">
        <v>146</v>
      </c>
      <c r="I2138" s="69" t="s">
        <v>127</v>
      </c>
      <c r="J2138" s="69" t="s">
        <v>128</v>
      </c>
      <c r="K2138" s="70">
        <v>24</v>
      </c>
      <c r="L2138" s="70">
        <v>24</v>
      </c>
      <c r="M2138" s="71" t="str">
        <f>VLOOKUP(A2138,'Item Master'!$A:$D,4,0)</f>
        <v>RK</v>
      </c>
      <c r="N2138" s="71">
        <f>IFERROR((VLOOKUP(M2138,'UK Freight Rate'!$B$4:$C$8,2,0)*L2138),0)</f>
        <v>2.4882116924996591</v>
      </c>
    </row>
    <row r="2139" spans="1:14" x14ac:dyDescent="0.75">
      <c r="A2139" s="72" t="s">
        <v>228</v>
      </c>
      <c r="B2139" s="69" t="s">
        <v>36</v>
      </c>
      <c r="C2139" s="69" t="s">
        <v>7256</v>
      </c>
      <c r="D2139" s="69" t="s">
        <v>38</v>
      </c>
      <c r="E2139" s="69" t="s">
        <v>53</v>
      </c>
      <c r="F2139" s="69" t="s">
        <v>7255</v>
      </c>
      <c r="G2139" s="69" t="s">
        <v>4437</v>
      </c>
      <c r="H2139" s="69" t="s">
        <v>4436</v>
      </c>
      <c r="I2139" s="69" t="s">
        <v>127</v>
      </c>
      <c r="J2139" s="69" t="s">
        <v>128</v>
      </c>
      <c r="K2139" s="70">
        <v>40</v>
      </c>
      <c r="L2139" s="70">
        <v>40</v>
      </c>
      <c r="M2139" s="71" t="str">
        <f>VLOOKUP(A2139,'Item Master'!$A:$D,4,0)</f>
        <v>RK</v>
      </c>
      <c r="N2139" s="71">
        <f>IFERROR((VLOOKUP(M2139,'UK Freight Rate'!$B$4:$C$8,2,0)*L2139),0)</f>
        <v>4.1470194874994322</v>
      </c>
    </row>
    <row r="2140" spans="1:14" x14ac:dyDescent="0.75">
      <c r="A2140" s="72" t="s">
        <v>228</v>
      </c>
      <c r="B2140" s="69" t="s">
        <v>36</v>
      </c>
      <c r="C2140" s="69" t="s">
        <v>7254</v>
      </c>
      <c r="D2140" s="69" t="s">
        <v>38</v>
      </c>
      <c r="E2140" s="69" t="s">
        <v>53</v>
      </c>
      <c r="F2140" s="69" t="s">
        <v>7253</v>
      </c>
      <c r="G2140" s="69" t="s">
        <v>7252</v>
      </c>
      <c r="H2140" s="69" t="s">
        <v>7251</v>
      </c>
      <c r="I2140" s="69" t="s">
        <v>127</v>
      </c>
      <c r="J2140" s="69" t="s">
        <v>128</v>
      </c>
      <c r="K2140" s="70">
        <v>24</v>
      </c>
      <c r="L2140" s="70">
        <v>24</v>
      </c>
      <c r="M2140" s="71" t="str">
        <f>VLOOKUP(A2140,'Item Master'!$A:$D,4,0)</f>
        <v>RK</v>
      </c>
      <c r="N2140" s="71">
        <f>IFERROR((VLOOKUP(M2140,'UK Freight Rate'!$B$4:$C$8,2,0)*L2140),0)</f>
        <v>2.4882116924996591</v>
      </c>
    </row>
    <row r="2141" spans="1:14" x14ac:dyDescent="0.75">
      <c r="A2141" s="72" t="s">
        <v>228</v>
      </c>
      <c r="B2141" s="69" t="s">
        <v>36</v>
      </c>
      <c r="C2141" s="69" t="s">
        <v>8033</v>
      </c>
      <c r="D2141" s="69" t="s">
        <v>38</v>
      </c>
      <c r="E2141" s="69" t="s">
        <v>53</v>
      </c>
      <c r="F2141" s="69" t="s">
        <v>8032</v>
      </c>
      <c r="G2141" s="69" t="s">
        <v>4764</v>
      </c>
      <c r="H2141" s="69" t="s">
        <v>4763</v>
      </c>
      <c r="I2141" s="69" t="s">
        <v>127</v>
      </c>
      <c r="J2141" s="69" t="s">
        <v>128</v>
      </c>
      <c r="K2141" s="70">
        <v>32</v>
      </c>
      <c r="L2141" s="70">
        <v>32</v>
      </c>
      <c r="M2141" s="71" t="str">
        <f>VLOOKUP(A2141,'Item Master'!$A:$D,4,0)</f>
        <v>RK</v>
      </c>
      <c r="N2141" s="71">
        <f>IFERROR((VLOOKUP(M2141,'UK Freight Rate'!$B$4:$C$8,2,0)*L2141),0)</f>
        <v>3.3176155899995456</v>
      </c>
    </row>
    <row r="2142" spans="1:14" x14ac:dyDescent="0.75">
      <c r="A2142" s="72" t="s">
        <v>228</v>
      </c>
      <c r="B2142" s="69" t="s">
        <v>36</v>
      </c>
      <c r="C2142" s="69" t="s">
        <v>7250</v>
      </c>
      <c r="D2142" s="69" t="s">
        <v>38</v>
      </c>
      <c r="E2142" s="69" t="s">
        <v>53</v>
      </c>
      <c r="F2142" s="69" t="s">
        <v>7249</v>
      </c>
      <c r="G2142" s="69" t="s">
        <v>7248</v>
      </c>
      <c r="H2142" s="69" t="s">
        <v>7247</v>
      </c>
      <c r="I2142" s="69" t="s">
        <v>127</v>
      </c>
      <c r="J2142" s="69" t="s">
        <v>128</v>
      </c>
      <c r="K2142" s="70">
        <v>8</v>
      </c>
      <c r="L2142" s="70">
        <v>8</v>
      </c>
      <c r="M2142" s="71" t="str">
        <f>VLOOKUP(A2142,'Item Master'!$A:$D,4,0)</f>
        <v>RK</v>
      </c>
      <c r="N2142" s="71">
        <f>IFERROR((VLOOKUP(M2142,'UK Freight Rate'!$B$4:$C$8,2,0)*L2142),0)</f>
        <v>0.82940389749988641</v>
      </c>
    </row>
    <row r="2143" spans="1:14" x14ac:dyDescent="0.75">
      <c r="A2143" s="72" t="s">
        <v>228</v>
      </c>
      <c r="B2143" s="69" t="s">
        <v>36</v>
      </c>
      <c r="C2143" s="69" t="s">
        <v>7246</v>
      </c>
      <c r="D2143" s="69" t="s">
        <v>38</v>
      </c>
      <c r="E2143" s="69" t="s">
        <v>53</v>
      </c>
      <c r="F2143" s="69" t="s">
        <v>7245</v>
      </c>
      <c r="G2143" s="69" t="s">
        <v>4483</v>
      </c>
      <c r="H2143" s="69" t="s">
        <v>4482</v>
      </c>
      <c r="I2143" s="69" t="s">
        <v>127</v>
      </c>
      <c r="J2143" s="69" t="s">
        <v>128</v>
      </c>
      <c r="K2143" s="70">
        <v>16</v>
      </c>
      <c r="L2143" s="70">
        <v>16</v>
      </c>
      <c r="M2143" s="71" t="str">
        <f>VLOOKUP(A2143,'Item Master'!$A:$D,4,0)</f>
        <v>RK</v>
      </c>
      <c r="N2143" s="71">
        <f>IFERROR((VLOOKUP(M2143,'UK Freight Rate'!$B$4:$C$8,2,0)*L2143),0)</f>
        <v>1.6588077949997728</v>
      </c>
    </row>
    <row r="2144" spans="1:14" x14ac:dyDescent="0.75">
      <c r="A2144" s="72" t="s">
        <v>228</v>
      </c>
      <c r="B2144" s="69" t="s">
        <v>36</v>
      </c>
      <c r="C2144" s="69" t="s">
        <v>7244</v>
      </c>
      <c r="D2144" s="69" t="s">
        <v>38</v>
      </c>
      <c r="E2144" s="69" t="s">
        <v>53</v>
      </c>
      <c r="F2144" s="69" t="s">
        <v>7243</v>
      </c>
      <c r="G2144" s="69" t="s">
        <v>7242</v>
      </c>
      <c r="H2144" s="69" t="s">
        <v>7241</v>
      </c>
      <c r="I2144" s="69" t="s">
        <v>127</v>
      </c>
      <c r="J2144" s="69" t="s">
        <v>128</v>
      </c>
      <c r="K2144" s="70">
        <v>16</v>
      </c>
      <c r="L2144" s="70">
        <v>16</v>
      </c>
      <c r="M2144" s="71" t="str">
        <f>VLOOKUP(A2144,'Item Master'!$A:$D,4,0)</f>
        <v>RK</v>
      </c>
      <c r="N2144" s="71">
        <f>IFERROR((VLOOKUP(M2144,'UK Freight Rate'!$B$4:$C$8,2,0)*L2144),0)</f>
        <v>1.6588077949997728</v>
      </c>
    </row>
    <row r="2145" spans="1:14" x14ac:dyDescent="0.75">
      <c r="A2145" s="72" t="s">
        <v>228</v>
      </c>
      <c r="B2145" s="69" t="s">
        <v>36</v>
      </c>
      <c r="C2145" s="69" t="s">
        <v>7240</v>
      </c>
      <c r="D2145" s="69" t="s">
        <v>38</v>
      </c>
      <c r="E2145" s="69" t="s">
        <v>53</v>
      </c>
      <c r="F2145" s="69" t="s">
        <v>7239</v>
      </c>
      <c r="G2145" s="69" t="s">
        <v>192</v>
      </c>
      <c r="H2145" s="69" t="s">
        <v>4675</v>
      </c>
      <c r="I2145" s="69" t="s">
        <v>127</v>
      </c>
      <c r="J2145" s="69" t="s">
        <v>128</v>
      </c>
      <c r="K2145" s="70">
        <v>192</v>
      </c>
      <c r="L2145" s="70">
        <v>192</v>
      </c>
      <c r="M2145" s="71" t="str">
        <f>VLOOKUP(A2145,'Item Master'!$A:$D,4,0)</f>
        <v>RK</v>
      </c>
      <c r="N2145" s="71">
        <f>IFERROR((VLOOKUP(M2145,'UK Freight Rate'!$B$4:$C$8,2,0)*L2145),0)</f>
        <v>19.905693539997273</v>
      </c>
    </row>
    <row r="2146" spans="1:14" x14ac:dyDescent="0.75">
      <c r="A2146" s="72" t="s">
        <v>228</v>
      </c>
      <c r="B2146" s="69" t="s">
        <v>36</v>
      </c>
      <c r="C2146" s="69" t="s">
        <v>7238</v>
      </c>
      <c r="D2146" s="69" t="s">
        <v>38</v>
      </c>
      <c r="E2146" s="69" t="s">
        <v>53</v>
      </c>
      <c r="F2146" s="69" t="s">
        <v>7237</v>
      </c>
      <c r="G2146" s="69" t="s">
        <v>126</v>
      </c>
      <c r="H2146" s="69" t="s">
        <v>4640</v>
      </c>
      <c r="I2146" s="69" t="s">
        <v>127</v>
      </c>
      <c r="J2146" s="69" t="s">
        <v>128</v>
      </c>
      <c r="K2146" s="70">
        <v>32</v>
      </c>
      <c r="L2146" s="70">
        <v>32</v>
      </c>
      <c r="M2146" s="71" t="str">
        <f>VLOOKUP(A2146,'Item Master'!$A:$D,4,0)</f>
        <v>RK</v>
      </c>
      <c r="N2146" s="71">
        <f>IFERROR((VLOOKUP(M2146,'UK Freight Rate'!$B$4:$C$8,2,0)*L2146),0)</f>
        <v>3.3176155899995456</v>
      </c>
    </row>
    <row r="2147" spans="1:14" x14ac:dyDescent="0.75">
      <c r="A2147" s="72" t="s">
        <v>228</v>
      </c>
      <c r="B2147" s="69" t="s">
        <v>36</v>
      </c>
      <c r="C2147" s="69" t="s">
        <v>7236</v>
      </c>
      <c r="D2147" s="69" t="s">
        <v>38</v>
      </c>
      <c r="E2147" s="69" t="s">
        <v>53</v>
      </c>
      <c r="F2147" s="69" t="s">
        <v>7235</v>
      </c>
      <c r="G2147" s="69" t="s">
        <v>7196</v>
      </c>
      <c r="H2147" s="69" t="s">
        <v>7195</v>
      </c>
      <c r="I2147" s="69" t="s">
        <v>127</v>
      </c>
      <c r="J2147" s="69" t="s">
        <v>128</v>
      </c>
      <c r="K2147" s="70">
        <v>16</v>
      </c>
      <c r="L2147" s="70">
        <v>16</v>
      </c>
      <c r="M2147" s="71" t="str">
        <f>VLOOKUP(A2147,'Item Master'!$A:$D,4,0)</f>
        <v>RK</v>
      </c>
      <c r="N2147" s="71">
        <f>IFERROR((VLOOKUP(M2147,'UK Freight Rate'!$B$4:$C$8,2,0)*L2147),0)</f>
        <v>1.6588077949997728</v>
      </c>
    </row>
    <row r="2148" spans="1:14" x14ac:dyDescent="0.75">
      <c r="A2148" s="72" t="s">
        <v>228</v>
      </c>
      <c r="B2148" s="69" t="s">
        <v>36</v>
      </c>
      <c r="C2148" s="69" t="s">
        <v>7234</v>
      </c>
      <c r="D2148" s="69" t="s">
        <v>38</v>
      </c>
      <c r="E2148" s="69" t="s">
        <v>53</v>
      </c>
      <c r="F2148" s="69" t="s">
        <v>7233</v>
      </c>
      <c r="G2148" s="69" t="s">
        <v>7232</v>
      </c>
      <c r="H2148" s="69" t="s">
        <v>7231</v>
      </c>
      <c r="I2148" s="69" t="s">
        <v>127</v>
      </c>
      <c r="J2148" s="69" t="s">
        <v>128</v>
      </c>
      <c r="K2148" s="70">
        <v>8</v>
      </c>
      <c r="L2148" s="70">
        <v>8</v>
      </c>
      <c r="M2148" s="71" t="str">
        <f>VLOOKUP(A2148,'Item Master'!$A:$D,4,0)</f>
        <v>RK</v>
      </c>
      <c r="N2148" s="71">
        <f>IFERROR((VLOOKUP(M2148,'UK Freight Rate'!$B$4:$C$8,2,0)*L2148),0)</f>
        <v>0.82940389749988641</v>
      </c>
    </row>
    <row r="2149" spans="1:14" x14ac:dyDescent="0.75">
      <c r="A2149" s="72" t="s">
        <v>228</v>
      </c>
      <c r="B2149" s="69" t="s">
        <v>36</v>
      </c>
      <c r="C2149" s="69" t="s">
        <v>7230</v>
      </c>
      <c r="D2149" s="69" t="s">
        <v>38</v>
      </c>
      <c r="E2149" s="69" t="s">
        <v>53</v>
      </c>
      <c r="F2149" s="69" t="s">
        <v>7229</v>
      </c>
      <c r="G2149" s="69" t="s">
        <v>147</v>
      </c>
      <c r="H2149" s="69" t="s">
        <v>148</v>
      </c>
      <c r="I2149" s="69" t="s">
        <v>127</v>
      </c>
      <c r="J2149" s="69" t="s">
        <v>128</v>
      </c>
      <c r="K2149" s="70">
        <v>816</v>
      </c>
      <c r="L2149" s="70">
        <v>816</v>
      </c>
      <c r="M2149" s="71" t="str">
        <f>VLOOKUP(A2149,'Item Master'!$A:$D,4,0)</f>
        <v>RK</v>
      </c>
      <c r="N2149" s="71">
        <f>IFERROR((VLOOKUP(M2149,'UK Freight Rate'!$B$4:$C$8,2,0)*L2149),0)</f>
        <v>84.599197544988414</v>
      </c>
    </row>
    <row r="2150" spans="1:14" x14ac:dyDescent="0.75">
      <c r="A2150" s="72" t="s">
        <v>228</v>
      </c>
      <c r="B2150" s="69" t="s">
        <v>36</v>
      </c>
      <c r="C2150" s="69" t="s">
        <v>7228</v>
      </c>
      <c r="D2150" s="69" t="s">
        <v>38</v>
      </c>
      <c r="E2150" s="69" t="s">
        <v>53</v>
      </c>
      <c r="F2150" s="69" t="s">
        <v>7227</v>
      </c>
      <c r="G2150" s="69" t="s">
        <v>7226</v>
      </c>
      <c r="H2150" s="69" t="s">
        <v>7225</v>
      </c>
      <c r="I2150" s="69" t="s">
        <v>127</v>
      </c>
      <c r="J2150" s="69" t="s">
        <v>128</v>
      </c>
      <c r="K2150" s="70">
        <v>24</v>
      </c>
      <c r="L2150" s="70">
        <v>24</v>
      </c>
      <c r="M2150" s="71" t="str">
        <f>VLOOKUP(A2150,'Item Master'!$A:$D,4,0)</f>
        <v>RK</v>
      </c>
      <c r="N2150" s="71">
        <f>IFERROR((VLOOKUP(M2150,'UK Freight Rate'!$B$4:$C$8,2,0)*L2150),0)</f>
        <v>2.4882116924996591</v>
      </c>
    </row>
    <row r="2151" spans="1:14" x14ac:dyDescent="0.75">
      <c r="A2151" s="72" t="s">
        <v>228</v>
      </c>
      <c r="B2151" s="69" t="s">
        <v>36</v>
      </c>
      <c r="C2151" s="69" t="s">
        <v>7224</v>
      </c>
      <c r="D2151" s="69" t="s">
        <v>38</v>
      </c>
      <c r="E2151" s="69" t="s">
        <v>53</v>
      </c>
      <c r="F2151" s="69" t="s">
        <v>7223</v>
      </c>
      <c r="G2151" s="69" t="s">
        <v>179</v>
      </c>
      <c r="H2151" s="69" t="s">
        <v>180</v>
      </c>
      <c r="I2151" s="69" t="s">
        <v>127</v>
      </c>
      <c r="J2151" s="69" t="s">
        <v>128</v>
      </c>
      <c r="K2151" s="70">
        <v>48</v>
      </c>
      <c r="L2151" s="70">
        <v>48</v>
      </c>
      <c r="M2151" s="71" t="str">
        <f>VLOOKUP(A2151,'Item Master'!$A:$D,4,0)</f>
        <v>RK</v>
      </c>
      <c r="N2151" s="71">
        <f>IFERROR((VLOOKUP(M2151,'UK Freight Rate'!$B$4:$C$8,2,0)*L2151),0)</f>
        <v>4.9764233849993182</v>
      </c>
    </row>
    <row r="2152" spans="1:14" x14ac:dyDescent="0.75">
      <c r="A2152" s="72" t="s">
        <v>228</v>
      </c>
      <c r="B2152" s="69" t="s">
        <v>36</v>
      </c>
      <c r="C2152" s="69" t="s">
        <v>7222</v>
      </c>
      <c r="D2152" s="69" t="s">
        <v>38</v>
      </c>
      <c r="E2152" s="69" t="s">
        <v>53</v>
      </c>
      <c r="F2152" s="69" t="s">
        <v>7221</v>
      </c>
      <c r="G2152" s="69" t="s">
        <v>207</v>
      </c>
      <c r="H2152" s="69" t="s">
        <v>4706</v>
      </c>
      <c r="I2152" s="69" t="s">
        <v>127</v>
      </c>
      <c r="J2152" s="69" t="s">
        <v>128</v>
      </c>
      <c r="K2152" s="70">
        <v>48</v>
      </c>
      <c r="L2152" s="70">
        <v>48</v>
      </c>
      <c r="M2152" s="71" t="str">
        <f>VLOOKUP(A2152,'Item Master'!$A:$D,4,0)</f>
        <v>RK</v>
      </c>
      <c r="N2152" s="71">
        <f>IFERROR((VLOOKUP(M2152,'UK Freight Rate'!$B$4:$C$8,2,0)*L2152),0)</f>
        <v>4.9764233849993182</v>
      </c>
    </row>
    <row r="2153" spans="1:14" x14ac:dyDescent="0.75">
      <c r="A2153" s="72" t="s">
        <v>228</v>
      </c>
      <c r="B2153" s="69" t="s">
        <v>36</v>
      </c>
      <c r="C2153" s="69" t="s">
        <v>7220</v>
      </c>
      <c r="D2153" s="69" t="s">
        <v>38</v>
      </c>
      <c r="E2153" s="69" t="s">
        <v>53</v>
      </c>
      <c r="F2153" s="69" t="s">
        <v>7219</v>
      </c>
      <c r="G2153" s="69" t="s">
        <v>207</v>
      </c>
      <c r="H2153" s="69" t="s">
        <v>4706</v>
      </c>
      <c r="I2153" s="69" t="s">
        <v>127</v>
      </c>
      <c r="J2153" s="69" t="s">
        <v>128</v>
      </c>
      <c r="K2153" s="70">
        <v>48</v>
      </c>
      <c r="L2153" s="70">
        <v>48</v>
      </c>
      <c r="M2153" s="71" t="str">
        <f>VLOOKUP(A2153,'Item Master'!$A:$D,4,0)</f>
        <v>RK</v>
      </c>
      <c r="N2153" s="71">
        <f>IFERROR((VLOOKUP(M2153,'UK Freight Rate'!$B$4:$C$8,2,0)*L2153),0)</f>
        <v>4.9764233849993182</v>
      </c>
    </row>
    <row r="2154" spans="1:14" x14ac:dyDescent="0.75">
      <c r="A2154" s="72" t="s">
        <v>228</v>
      </c>
      <c r="B2154" s="69" t="s">
        <v>36</v>
      </c>
      <c r="C2154" s="69" t="s">
        <v>7216</v>
      </c>
      <c r="D2154" s="69" t="s">
        <v>38</v>
      </c>
      <c r="E2154" s="69" t="s">
        <v>53</v>
      </c>
      <c r="F2154" s="69" t="s">
        <v>7215</v>
      </c>
      <c r="G2154" s="69" t="s">
        <v>151</v>
      </c>
      <c r="H2154" s="69" t="s">
        <v>152</v>
      </c>
      <c r="I2154" s="69" t="s">
        <v>127</v>
      </c>
      <c r="J2154" s="69" t="s">
        <v>128</v>
      </c>
      <c r="K2154" s="70">
        <v>24</v>
      </c>
      <c r="L2154" s="70">
        <v>24</v>
      </c>
      <c r="M2154" s="71" t="str">
        <f>VLOOKUP(A2154,'Item Master'!$A:$D,4,0)</f>
        <v>RK</v>
      </c>
      <c r="N2154" s="71">
        <f>IFERROR((VLOOKUP(M2154,'UK Freight Rate'!$B$4:$C$8,2,0)*L2154),0)</f>
        <v>2.4882116924996591</v>
      </c>
    </row>
    <row r="2155" spans="1:14" x14ac:dyDescent="0.75">
      <c r="A2155" s="72" t="s">
        <v>228</v>
      </c>
      <c r="B2155" s="69" t="s">
        <v>36</v>
      </c>
      <c r="C2155" s="69" t="s">
        <v>7214</v>
      </c>
      <c r="D2155" s="69" t="s">
        <v>38</v>
      </c>
      <c r="E2155" s="69" t="s">
        <v>53</v>
      </c>
      <c r="F2155" s="69" t="s">
        <v>7213</v>
      </c>
      <c r="G2155" s="69" t="s">
        <v>129</v>
      </c>
      <c r="H2155" s="69" t="s">
        <v>130</v>
      </c>
      <c r="I2155" s="69" t="s">
        <v>127</v>
      </c>
      <c r="J2155" s="69" t="s">
        <v>128</v>
      </c>
      <c r="K2155" s="70">
        <v>48</v>
      </c>
      <c r="L2155" s="70">
        <v>48</v>
      </c>
      <c r="M2155" s="71" t="str">
        <f>VLOOKUP(A2155,'Item Master'!$A:$D,4,0)</f>
        <v>RK</v>
      </c>
      <c r="N2155" s="71">
        <f>IFERROR((VLOOKUP(M2155,'UK Freight Rate'!$B$4:$C$8,2,0)*L2155),0)</f>
        <v>4.9764233849993182</v>
      </c>
    </row>
    <row r="2156" spans="1:14" x14ac:dyDescent="0.75">
      <c r="A2156" s="72" t="s">
        <v>228</v>
      </c>
      <c r="B2156" s="69" t="s">
        <v>36</v>
      </c>
      <c r="C2156" s="69" t="s">
        <v>7208</v>
      </c>
      <c r="D2156" s="69" t="s">
        <v>38</v>
      </c>
      <c r="E2156" s="69" t="s">
        <v>53</v>
      </c>
      <c r="F2156" s="69" t="s">
        <v>7207</v>
      </c>
      <c r="G2156" s="69" t="s">
        <v>153</v>
      </c>
      <c r="H2156" s="69" t="s">
        <v>154</v>
      </c>
      <c r="I2156" s="69" t="s">
        <v>127</v>
      </c>
      <c r="J2156" s="69" t="s">
        <v>128</v>
      </c>
      <c r="K2156" s="70">
        <v>24</v>
      </c>
      <c r="L2156" s="70">
        <v>24</v>
      </c>
      <c r="M2156" s="71" t="str">
        <f>VLOOKUP(A2156,'Item Master'!$A:$D,4,0)</f>
        <v>RK</v>
      </c>
      <c r="N2156" s="71">
        <f>IFERROR((VLOOKUP(M2156,'UK Freight Rate'!$B$4:$C$8,2,0)*L2156),0)</f>
        <v>2.4882116924996591</v>
      </c>
    </row>
    <row r="2157" spans="1:14" x14ac:dyDescent="0.75">
      <c r="A2157" s="72" t="s">
        <v>228</v>
      </c>
      <c r="B2157" s="69" t="s">
        <v>36</v>
      </c>
      <c r="C2157" s="69" t="s">
        <v>7206</v>
      </c>
      <c r="D2157" s="69" t="s">
        <v>38</v>
      </c>
      <c r="E2157" s="69" t="s">
        <v>53</v>
      </c>
      <c r="F2157" s="69" t="s">
        <v>7205</v>
      </c>
      <c r="G2157" s="69" t="s">
        <v>7204</v>
      </c>
      <c r="H2157" s="69" t="s">
        <v>7203</v>
      </c>
      <c r="I2157" s="69" t="s">
        <v>127</v>
      </c>
      <c r="J2157" s="69" t="s">
        <v>128</v>
      </c>
      <c r="K2157" s="70">
        <v>32</v>
      </c>
      <c r="L2157" s="70">
        <v>32</v>
      </c>
      <c r="M2157" s="71" t="str">
        <f>VLOOKUP(A2157,'Item Master'!$A:$D,4,0)</f>
        <v>RK</v>
      </c>
      <c r="N2157" s="71">
        <f>IFERROR((VLOOKUP(M2157,'UK Freight Rate'!$B$4:$C$8,2,0)*L2157),0)</f>
        <v>3.3176155899995456</v>
      </c>
    </row>
    <row r="2158" spans="1:14" x14ac:dyDescent="0.75">
      <c r="A2158" s="72" t="s">
        <v>228</v>
      </c>
      <c r="B2158" s="69" t="s">
        <v>36</v>
      </c>
      <c r="C2158" s="69" t="s">
        <v>7202</v>
      </c>
      <c r="D2158" s="69" t="s">
        <v>38</v>
      </c>
      <c r="E2158" s="69" t="s">
        <v>53</v>
      </c>
      <c r="F2158" s="69" t="s">
        <v>7201</v>
      </c>
      <c r="G2158" s="69" t="s">
        <v>7200</v>
      </c>
      <c r="H2158" s="69" t="s">
        <v>7199</v>
      </c>
      <c r="I2158" s="69" t="s">
        <v>127</v>
      </c>
      <c r="J2158" s="69" t="s">
        <v>128</v>
      </c>
      <c r="K2158" s="70">
        <v>56</v>
      </c>
      <c r="L2158" s="70">
        <v>56</v>
      </c>
      <c r="M2158" s="71" t="str">
        <f>VLOOKUP(A2158,'Item Master'!$A:$D,4,0)</f>
        <v>RK</v>
      </c>
      <c r="N2158" s="71">
        <f>IFERROR((VLOOKUP(M2158,'UK Freight Rate'!$B$4:$C$8,2,0)*L2158),0)</f>
        <v>5.8058272824992052</v>
      </c>
    </row>
    <row r="2159" spans="1:14" x14ac:dyDescent="0.75">
      <c r="A2159" s="72" t="s">
        <v>228</v>
      </c>
      <c r="B2159" s="69" t="s">
        <v>36</v>
      </c>
      <c r="C2159" s="69" t="s">
        <v>7198</v>
      </c>
      <c r="D2159" s="69" t="s">
        <v>38</v>
      </c>
      <c r="E2159" s="69" t="s">
        <v>53</v>
      </c>
      <c r="F2159" s="69" t="s">
        <v>7197</v>
      </c>
      <c r="G2159" s="69" t="s">
        <v>7196</v>
      </c>
      <c r="H2159" s="69" t="s">
        <v>7195</v>
      </c>
      <c r="I2159" s="69" t="s">
        <v>127</v>
      </c>
      <c r="J2159" s="69" t="s">
        <v>128</v>
      </c>
      <c r="K2159" s="70">
        <v>96</v>
      </c>
      <c r="L2159" s="70">
        <v>96</v>
      </c>
      <c r="M2159" s="71" t="str">
        <f>VLOOKUP(A2159,'Item Master'!$A:$D,4,0)</f>
        <v>RK</v>
      </c>
      <c r="N2159" s="71">
        <f>IFERROR((VLOOKUP(M2159,'UK Freight Rate'!$B$4:$C$8,2,0)*L2159),0)</f>
        <v>9.9528467699986365</v>
      </c>
    </row>
    <row r="2160" spans="1:14" x14ac:dyDescent="0.75">
      <c r="A2160" s="72" t="s">
        <v>228</v>
      </c>
      <c r="B2160" s="69" t="s">
        <v>36</v>
      </c>
      <c r="C2160" s="69" t="s">
        <v>7194</v>
      </c>
      <c r="D2160" s="69" t="s">
        <v>38</v>
      </c>
      <c r="E2160" s="69" t="s">
        <v>53</v>
      </c>
      <c r="F2160" s="69" t="s">
        <v>7193</v>
      </c>
      <c r="G2160" s="69" t="s">
        <v>7192</v>
      </c>
      <c r="H2160" s="69" t="s">
        <v>7191</v>
      </c>
      <c r="I2160" s="69" t="s">
        <v>127</v>
      </c>
      <c r="J2160" s="69" t="s">
        <v>128</v>
      </c>
      <c r="K2160" s="70">
        <v>8</v>
      </c>
      <c r="L2160" s="70">
        <v>8</v>
      </c>
      <c r="M2160" s="71" t="str">
        <f>VLOOKUP(A2160,'Item Master'!$A:$D,4,0)</f>
        <v>RK</v>
      </c>
      <c r="N2160" s="71">
        <f>IFERROR((VLOOKUP(M2160,'UK Freight Rate'!$B$4:$C$8,2,0)*L2160),0)</f>
        <v>0.82940389749988641</v>
      </c>
    </row>
    <row r="2161" spans="1:14" x14ac:dyDescent="0.75">
      <c r="A2161" s="72" t="s">
        <v>228</v>
      </c>
      <c r="B2161" s="69" t="s">
        <v>36</v>
      </c>
      <c r="C2161" s="69" t="s">
        <v>7190</v>
      </c>
      <c r="D2161" s="69" t="s">
        <v>38</v>
      </c>
      <c r="E2161" s="69" t="s">
        <v>53</v>
      </c>
      <c r="F2161" s="69" t="s">
        <v>7189</v>
      </c>
      <c r="G2161" s="69" t="s">
        <v>177</v>
      </c>
      <c r="H2161" s="69" t="s">
        <v>178</v>
      </c>
      <c r="I2161" s="69" t="s">
        <v>127</v>
      </c>
      <c r="J2161" s="69" t="s">
        <v>128</v>
      </c>
      <c r="K2161" s="70">
        <v>16</v>
      </c>
      <c r="L2161" s="70">
        <v>16</v>
      </c>
      <c r="M2161" s="71" t="str">
        <f>VLOOKUP(A2161,'Item Master'!$A:$D,4,0)</f>
        <v>RK</v>
      </c>
      <c r="N2161" s="71">
        <f>IFERROR((VLOOKUP(M2161,'UK Freight Rate'!$B$4:$C$8,2,0)*L2161),0)</f>
        <v>1.6588077949997728</v>
      </c>
    </row>
    <row r="2162" spans="1:14" x14ac:dyDescent="0.75">
      <c r="A2162" s="72" t="s">
        <v>228</v>
      </c>
      <c r="B2162" s="69" t="s">
        <v>36</v>
      </c>
      <c r="C2162" s="69" t="s">
        <v>7188</v>
      </c>
      <c r="D2162" s="69" t="s">
        <v>38</v>
      </c>
      <c r="E2162" s="69" t="s">
        <v>53</v>
      </c>
      <c r="F2162" s="69" t="s">
        <v>7187</v>
      </c>
      <c r="G2162" s="69" t="s">
        <v>7186</v>
      </c>
      <c r="H2162" s="69" t="s">
        <v>7185</v>
      </c>
      <c r="I2162" s="69" t="s">
        <v>127</v>
      </c>
      <c r="J2162" s="69" t="s">
        <v>128</v>
      </c>
      <c r="K2162" s="70">
        <v>16</v>
      </c>
      <c r="L2162" s="70">
        <v>16</v>
      </c>
      <c r="M2162" s="71" t="str">
        <f>VLOOKUP(A2162,'Item Master'!$A:$D,4,0)</f>
        <v>RK</v>
      </c>
      <c r="N2162" s="71">
        <f>IFERROR((VLOOKUP(M2162,'UK Freight Rate'!$B$4:$C$8,2,0)*L2162),0)</f>
        <v>1.6588077949997728</v>
      </c>
    </row>
    <row r="2163" spans="1:14" x14ac:dyDescent="0.75">
      <c r="A2163" s="72" t="s">
        <v>228</v>
      </c>
      <c r="B2163" s="69" t="s">
        <v>36</v>
      </c>
      <c r="C2163" s="69" t="s">
        <v>7184</v>
      </c>
      <c r="D2163" s="69" t="s">
        <v>38</v>
      </c>
      <c r="E2163" s="69" t="s">
        <v>53</v>
      </c>
      <c r="F2163" s="69" t="s">
        <v>7183</v>
      </c>
      <c r="G2163" s="69" t="s">
        <v>4695</v>
      </c>
      <c r="H2163" s="69" t="s">
        <v>4694</v>
      </c>
      <c r="I2163" s="69" t="s">
        <v>127</v>
      </c>
      <c r="J2163" s="69" t="s">
        <v>128</v>
      </c>
      <c r="K2163" s="70">
        <v>24</v>
      </c>
      <c r="L2163" s="70">
        <v>24</v>
      </c>
      <c r="M2163" s="71" t="str">
        <f>VLOOKUP(A2163,'Item Master'!$A:$D,4,0)</f>
        <v>RK</v>
      </c>
      <c r="N2163" s="71">
        <f>IFERROR((VLOOKUP(M2163,'UK Freight Rate'!$B$4:$C$8,2,0)*L2163),0)</f>
        <v>2.4882116924996591</v>
      </c>
    </row>
    <row r="2164" spans="1:14" x14ac:dyDescent="0.75">
      <c r="A2164" s="72" t="s">
        <v>228</v>
      </c>
      <c r="B2164" s="69" t="s">
        <v>36</v>
      </c>
      <c r="C2164" s="69" t="s">
        <v>7182</v>
      </c>
      <c r="D2164" s="69" t="s">
        <v>38</v>
      </c>
      <c r="E2164" s="69" t="s">
        <v>53</v>
      </c>
      <c r="F2164" s="69" t="s">
        <v>7181</v>
      </c>
      <c r="G2164" s="69" t="s">
        <v>7180</v>
      </c>
      <c r="H2164" s="69" t="s">
        <v>7179</v>
      </c>
      <c r="I2164" s="69" t="s">
        <v>127</v>
      </c>
      <c r="J2164" s="69" t="s">
        <v>128</v>
      </c>
      <c r="K2164" s="70">
        <v>8</v>
      </c>
      <c r="L2164" s="70">
        <v>8</v>
      </c>
      <c r="M2164" s="71" t="str">
        <f>VLOOKUP(A2164,'Item Master'!$A:$D,4,0)</f>
        <v>RK</v>
      </c>
      <c r="N2164" s="71">
        <f>IFERROR((VLOOKUP(M2164,'UK Freight Rate'!$B$4:$C$8,2,0)*L2164),0)</f>
        <v>0.82940389749988641</v>
      </c>
    </row>
    <row r="2165" spans="1:14" x14ac:dyDescent="0.75">
      <c r="A2165" s="72" t="s">
        <v>228</v>
      </c>
      <c r="B2165" s="69" t="s">
        <v>36</v>
      </c>
      <c r="C2165" s="69" t="s">
        <v>7178</v>
      </c>
      <c r="D2165" s="69" t="s">
        <v>38</v>
      </c>
      <c r="E2165" s="69" t="s">
        <v>53</v>
      </c>
      <c r="F2165" s="69" t="s">
        <v>7177</v>
      </c>
      <c r="G2165" s="69" t="s">
        <v>7176</v>
      </c>
      <c r="H2165" s="69" t="s">
        <v>7175</v>
      </c>
      <c r="I2165" s="69" t="s">
        <v>127</v>
      </c>
      <c r="J2165" s="69" t="s">
        <v>128</v>
      </c>
      <c r="K2165" s="70">
        <v>8</v>
      </c>
      <c r="L2165" s="70">
        <v>8</v>
      </c>
      <c r="M2165" s="71" t="str">
        <f>VLOOKUP(A2165,'Item Master'!$A:$D,4,0)</f>
        <v>RK</v>
      </c>
      <c r="N2165" s="71">
        <f>IFERROR((VLOOKUP(M2165,'UK Freight Rate'!$B$4:$C$8,2,0)*L2165),0)</f>
        <v>0.82940389749988641</v>
      </c>
    </row>
    <row r="2166" spans="1:14" x14ac:dyDescent="0.75">
      <c r="A2166" s="72" t="s">
        <v>228</v>
      </c>
      <c r="B2166" s="69" t="s">
        <v>36</v>
      </c>
      <c r="C2166" s="69" t="s">
        <v>7174</v>
      </c>
      <c r="D2166" s="69" t="s">
        <v>38</v>
      </c>
      <c r="E2166" s="69" t="s">
        <v>53</v>
      </c>
      <c r="F2166" s="69" t="s">
        <v>7173</v>
      </c>
      <c r="G2166" s="69" t="s">
        <v>7172</v>
      </c>
      <c r="H2166" s="69" t="s">
        <v>7171</v>
      </c>
      <c r="I2166" s="69" t="s">
        <v>127</v>
      </c>
      <c r="J2166" s="69" t="s">
        <v>128</v>
      </c>
      <c r="K2166" s="70">
        <v>8</v>
      </c>
      <c r="L2166" s="70">
        <v>8</v>
      </c>
      <c r="M2166" s="71" t="str">
        <f>VLOOKUP(A2166,'Item Master'!$A:$D,4,0)</f>
        <v>RK</v>
      </c>
      <c r="N2166" s="71">
        <f>IFERROR((VLOOKUP(M2166,'UK Freight Rate'!$B$4:$C$8,2,0)*L2166),0)</f>
        <v>0.82940389749988641</v>
      </c>
    </row>
    <row r="2167" spans="1:14" x14ac:dyDescent="0.75">
      <c r="A2167" s="72" t="s">
        <v>228</v>
      </c>
      <c r="B2167" s="69" t="s">
        <v>36</v>
      </c>
      <c r="C2167" s="69" t="s">
        <v>7170</v>
      </c>
      <c r="D2167" s="69" t="s">
        <v>38</v>
      </c>
      <c r="E2167" s="69" t="s">
        <v>53</v>
      </c>
      <c r="F2167" s="69" t="s">
        <v>7169</v>
      </c>
      <c r="G2167" s="69" t="s">
        <v>7168</v>
      </c>
      <c r="H2167" s="69" t="s">
        <v>7167</v>
      </c>
      <c r="I2167" s="69" t="s">
        <v>127</v>
      </c>
      <c r="J2167" s="69" t="s">
        <v>128</v>
      </c>
      <c r="K2167" s="70">
        <v>8</v>
      </c>
      <c r="L2167" s="70">
        <v>8</v>
      </c>
      <c r="M2167" s="71" t="str">
        <f>VLOOKUP(A2167,'Item Master'!$A:$D,4,0)</f>
        <v>RK</v>
      </c>
      <c r="N2167" s="71">
        <f>IFERROR((VLOOKUP(M2167,'UK Freight Rate'!$B$4:$C$8,2,0)*L2167),0)</f>
        <v>0.82940389749988641</v>
      </c>
    </row>
    <row r="2168" spans="1:14" x14ac:dyDescent="0.75">
      <c r="A2168" s="72" t="s">
        <v>228</v>
      </c>
      <c r="B2168" s="69" t="s">
        <v>36</v>
      </c>
      <c r="C2168" s="69" t="s">
        <v>7166</v>
      </c>
      <c r="D2168" s="69" t="s">
        <v>38</v>
      </c>
      <c r="E2168" s="69" t="s">
        <v>53</v>
      </c>
      <c r="F2168" s="69" t="s">
        <v>7165</v>
      </c>
      <c r="G2168" s="69" t="s">
        <v>216</v>
      </c>
      <c r="H2168" s="69" t="s">
        <v>217</v>
      </c>
      <c r="I2168" s="69" t="s">
        <v>127</v>
      </c>
      <c r="J2168" s="69" t="s">
        <v>128</v>
      </c>
      <c r="K2168" s="70">
        <v>16</v>
      </c>
      <c r="L2168" s="70">
        <v>16</v>
      </c>
      <c r="M2168" s="71" t="str">
        <f>VLOOKUP(A2168,'Item Master'!$A:$D,4,0)</f>
        <v>RK</v>
      </c>
      <c r="N2168" s="71">
        <f>IFERROR((VLOOKUP(M2168,'UK Freight Rate'!$B$4:$C$8,2,0)*L2168),0)</f>
        <v>1.6588077949997728</v>
      </c>
    </row>
    <row r="2169" spans="1:14" x14ac:dyDescent="0.75">
      <c r="A2169" s="72" t="s">
        <v>228</v>
      </c>
      <c r="B2169" s="69" t="s">
        <v>36</v>
      </c>
      <c r="C2169" s="69" t="s">
        <v>7164</v>
      </c>
      <c r="D2169" s="69" t="s">
        <v>38</v>
      </c>
      <c r="E2169" s="69" t="s">
        <v>53</v>
      </c>
      <c r="F2169" s="69" t="s">
        <v>7163</v>
      </c>
      <c r="G2169" s="69" t="s">
        <v>153</v>
      </c>
      <c r="H2169" s="69" t="s">
        <v>154</v>
      </c>
      <c r="I2169" s="69" t="s">
        <v>127</v>
      </c>
      <c r="J2169" s="69" t="s">
        <v>128</v>
      </c>
      <c r="K2169" s="70">
        <v>24</v>
      </c>
      <c r="L2169" s="70">
        <v>24</v>
      </c>
      <c r="M2169" s="71" t="str">
        <f>VLOOKUP(A2169,'Item Master'!$A:$D,4,0)</f>
        <v>RK</v>
      </c>
      <c r="N2169" s="71">
        <f>IFERROR((VLOOKUP(M2169,'UK Freight Rate'!$B$4:$C$8,2,0)*L2169),0)</f>
        <v>2.4882116924996591</v>
      </c>
    </row>
    <row r="2170" spans="1:14" x14ac:dyDescent="0.75">
      <c r="A2170" s="72" t="s">
        <v>228</v>
      </c>
      <c r="B2170" s="69" t="s">
        <v>36</v>
      </c>
      <c r="C2170" s="69" t="s">
        <v>7162</v>
      </c>
      <c r="D2170" s="69" t="s">
        <v>38</v>
      </c>
      <c r="E2170" s="69" t="s">
        <v>53</v>
      </c>
      <c r="F2170" s="69" t="s">
        <v>7161</v>
      </c>
      <c r="G2170" s="69" t="s">
        <v>4784</v>
      </c>
      <c r="H2170" s="69" t="s">
        <v>4783</v>
      </c>
      <c r="I2170" s="69" t="s">
        <v>127</v>
      </c>
      <c r="J2170" s="69" t="s">
        <v>128</v>
      </c>
      <c r="K2170" s="70">
        <v>16</v>
      </c>
      <c r="L2170" s="70">
        <v>16</v>
      </c>
      <c r="M2170" s="71" t="str">
        <f>VLOOKUP(A2170,'Item Master'!$A:$D,4,0)</f>
        <v>RK</v>
      </c>
      <c r="N2170" s="71">
        <f>IFERROR((VLOOKUP(M2170,'UK Freight Rate'!$B$4:$C$8,2,0)*L2170),0)</f>
        <v>1.6588077949997728</v>
      </c>
    </row>
    <row r="2171" spans="1:14" x14ac:dyDescent="0.75">
      <c r="A2171" s="72" t="s">
        <v>228</v>
      </c>
      <c r="B2171" s="69" t="s">
        <v>36</v>
      </c>
      <c r="C2171" s="69" t="s">
        <v>7160</v>
      </c>
      <c r="D2171" s="69" t="s">
        <v>38</v>
      </c>
      <c r="E2171" s="69" t="s">
        <v>53</v>
      </c>
      <c r="F2171" s="69" t="s">
        <v>7159</v>
      </c>
      <c r="G2171" s="69" t="s">
        <v>165</v>
      </c>
      <c r="H2171" s="69" t="s">
        <v>166</v>
      </c>
      <c r="I2171" s="69" t="s">
        <v>127</v>
      </c>
      <c r="J2171" s="69" t="s">
        <v>128</v>
      </c>
      <c r="K2171" s="70">
        <v>24</v>
      </c>
      <c r="L2171" s="70">
        <v>24</v>
      </c>
      <c r="M2171" s="71" t="str">
        <f>VLOOKUP(A2171,'Item Master'!$A:$D,4,0)</f>
        <v>RK</v>
      </c>
      <c r="N2171" s="71">
        <f>IFERROR((VLOOKUP(M2171,'UK Freight Rate'!$B$4:$C$8,2,0)*L2171),0)</f>
        <v>2.4882116924996591</v>
      </c>
    </row>
    <row r="2172" spans="1:14" x14ac:dyDescent="0.75">
      <c r="A2172" s="72" t="s">
        <v>228</v>
      </c>
      <c r="B2172" s="69" t="s">
        <v>36</v>
      </c>
      <c r="C2172" s="69" t="s">
        <v>7158</v>
      </c>
      <c r="D2172" s="69" t="s">
        <v>38</v>
      </c>
      <c r="E2172" s="69" t="s">
        <v>53</v>
      </c>
      <c r="F2172" s="69" t="s">
        <v>7157</v>
      </c>
      <c r="G2172" s="69" t="s">
        <v>7156</v>
      </c>
      <c r="H2172" s="69" t="s">
        <v>7155</v>
      </c>
      <c r="I2172" s="69" t="s">
        <v>127</v>
      </c>
      <c r="J2172" s="69" t="s">
        <v>128</v>
      </c>
      <c r="K2172" s="70">
        <v>8</v>
      </c>
      <c r="L2172" s="70">
        <v>8</v>
      </c>
      <c r="M2172" s="71" t="str">
        <f>VLOOKUP(A2172,'Item Master'!$A:$D,4,0)</f>
        <v>RK</v>
      </c>
      <c r="N2172" s="71">
        <f>IFERROR((VLOOKUP(M2172,'UK Freight Rate'!$B$4:$C$8,2,0)*L2172),0)</f>
        <v>0.82940389749988641</v>
      </c>
    </row>
    <row r="2173" spans="1:14" x14ac:dyDescent="0.75">
      <c r="A2173" s="72" t="s">
        <v>228</v>
      </c>
      <c r="B2173" s="69" t="s">
        <v>36</v>
      </c>
      <c r="C2173" s="69" t="s">
        <v>7154</v>
      </c>
      <c r="D2173" s="69" t="s">
        <v>38</v>
      </c>
      <c r="E2173" s="69" t="s">
        <v>53</v>
      </c>
      <c r="F2173" s="69" t="s">
        <v>7153</v>
      </c>
      <c r="G2173" s="69" t="s">
        <v>4449</v>
      </c>
      <c r="H2173" s="69" t="s">
        <v>4448</v>
      </c>
      <c r="I2173" s="69" t="s">
        <v>127</v>
      </c>
      <c r="J2173" s="69" t="s">
        <v>128</v>
      </c>
      <c r="K2173" s="70">
        <v>16</v>
      </c>
      <c r="L2173" s="70">
        <v>16</v>
      </c>
      <c r="M2173" s="71" t="str">
        <f>VLOOKUP(A2173,'Item Master'!$A:$D,4,0)</f>
        <v>RK</v>
      </c>
      <c r="N2173" s="71">
        <f>IFERROR((VLOOKUP(M2173,'UK Freight Rate'!$B$4:$C$8,2,0)*L2173),0)</f>
        <v>1.6588077949997728</v>
      </c>
    </row>
    <row r="2174" spans="1:14" x14ac:dyDescent="0.75">
      <c r="A2174" s="72" t="s">
        <v>228</v>
      </c>
      <c r="B2174" s="69" t="s">
        <v>36</v>
      </c>
      <c r="C2174" s="69" t="s">
        <v>7152</v>
      </c>
      <c r="D2174" s="69" t="s">
        <v>38</v>
      </c>
      <c r="E2174" s="69" t="s">
        <v>53</v>
      </c>
      <c r="F2174" s="69" t="s">
        <v>7151</v>
      </c>
      <c r="G2174" s="69" t="s">
        <v>6894</v>
      </c>
      <c r="H2174" s="69" t="s">
        <v>6893</v>
      </c>
      <c r="I2174" s="69" t="s">
        <v>127</v>
      </c>
      <c r="J2174" s="69" t="s">
        <v>128</v>
      </c>
      <c r="K2174" s="70">
        <v>24</v>
      </c>
      <c r="L2174" s="70">
        <v>24</v>
      </c>
      <c r="M2174" s="71" t="str">
        <f>VLOOKUP(A2174,'Item Master'!$A:$D,4,0)</f>
        <v>RK</v>
      </c>
      <c r="N2174" s="71">
        <f>IFERROR((VLOOKUP(M2174,'UK Freight Rate'!$B$4:$C$8,2,0)*L2174),0)</f>
        <v>2.4882116924996591</v>
      </c>
    </row>
    <row r="2175" spans="1:14" x14ac:dyDescent="0.75">
      <c r="A2175" s="72" t="s">
        <v>228</v>
      </c>
      <c r="B2175" s="69" t="s">
        <v>36</v>
      </c>
      <c r="C2175" s="69" t="s">
        <v>7148</v>
      </c>
      <c r="D2175" s="69" t="s">
        <v>38</v>
      </c>
      <c r="E2175" s="69" t="s">
        <v>53</v>
      </c>
      <c r="F2175" s="69" t="s">
        <v>7147</v>
      </c>
      <c r="G2175" s="69" t="s">
        <v>4760</v>
      </c>
      <c r="H2175" s="69" t="s">
        <v>4759</v>
      </c>
      <c r="I2175" s="69" t="s">
        <v>127</v>
      </c>
      <c r="J2175" s="69" t="s">
        <v>128</v>
      </c>
      <c r="K2175" s="70">
        <v>104</v>
      </c>
      <c r="L2175" s="70">
        <v>104</v>
      </c>
      <c r="M2175" s="71" t="str">
        <f>VLOOKUP(A2175,'Item Master'!$A:$D,4,0)</f>
        <v>RK</v>
      </c>
      <c r="N2175" s="71">
        <f>IFERROR((VLOOKUP(M2175,'UK Freight Rate'!$B$4:$C$8,2,0)*L2175),0)</f>
        <v>10.782250667498523</v>
      </c>
    </row>
    <row r="2176" spans="1:14" x14ac:dyDescent="0.75">
      <c r="A2176" s="72" t="s">
        <v>228</v>
      </c>
      <c r="B2176" s="69" t="s">
        <v>36</v>
      </c>
      <c r="C2176" s="69" t="s">
        <v>7144</v>
      </c>
      <c r="D2176" s="69" t="s">
        <v>38</v>
      </c>
      <c r="E2176" s="69" t="s">
        <v>53</v>
      </c>
      <c r="F2176" s="69" t="s">
        <v>7143</v>
      </c>
      <c r="G2176" s="69" t="s">
        <v>6930</v>
      </c>
      <c r="H2176" s="69" t="s">
        <v>6929</v>
      </c>
      <c r="I2176" s="69" t="s">
        <v>127</v>
      </c>
      <c r="J2176" s="69" t="s">
        <v>128</v>
      </c>
      <c r="K2176" s="70">
        <v>16</v>
      </c>
      <c r="L2176" s="70">
        <v>16</v>
      </c>
      <c r="M2176" s="71" t="str">
        <f>VLOOKUP(A2176,'Item Master'!$A:$D,4,0)</f>
        <v>RK</v>
      </c>
      <c r="N2176" s="71">
        <f>IFERROR((VLOOKUP(M2176,'UK Freight Rate'!$B$4:$C$8,2,0)*L2176),0)</f>
        <v>1.6588077949997728</v>
      </c>
    </row>
    <row r="2177" spans="1:14" x14ac:dyDescent="0.75">
      <c r="A2177" s="72" t="s">
        <v>228</v>
      </c>
      <c r="B2177" s="69" t="s">
        <v>36</v>
      </c>
      <c r="C2177" s="69" t="s">
        <v>8031</v>
      </c>
      <c r="D2177" s="69" t="s">
        <v>38</v>
      </c>
      <c r="E2177" s="69" t="s">
        <v>53</v>
      </c>
      <c r="F2177" s="69" t="s">
        <v>8030</v>
      </c>
      <c r="G2177" s="69" t="s">
        <v>149</v>
      </c>
      <c r="H2177" s="69" t="s">
        <v>150</v>
      </c>
      <c r="I2177" s="69" t="s">
        <v>127</v>
      </c>
      <c r="J2177" s="69" t="s">
        <v>128</v>
      </c>
      <c r="K2177" s="70">
        <v>8</v>
      </c>
      <c r="L2177" s="70">
        <v>8</v>
      </c>
      <c r="M2177" s="71" t="str">
        <f>VLOOKUP(A2177,'Item Master'!$A:$D,4,0)</f>
        <v>RK</v>
      </c>
      <c r="N2177" s="71">
        <f>IFERROR((VLOOKUP(M2177,'UK Freight Rate'!$B$4:$C$8,2,0)*L2177),0)</f>
        <v>0.82940389749988641</v>
      </c>
    </row>
    <row r="2178" spans="1:14" x14ac:dyDescent="0.75">
      <c r="A2178" s="72" t="s">
        <v>228</v>
      </c>
      <c r="B2178" s="69" t="s">
        <v>36</v>
      </c>
      <c r="C2178" s="69" t="s">
        <v>7142</v>
      </c>
      <c r="D2178" s="69" t="s">
        <v>38</v>
      </c>
      <c r="E2178" s="69" t="s">
        <v>53</v>
      </c>
      <c r="F2178" s="69" t="s">
        <v>7141</v>
      </c>
      <c r="G2178" s="69" t="s">
        <v>4648</v>
      </c>
      <c r="H2178" s="69" t="s">
        <v>4647</v>
      </c>
      <c r="I2178" s="69" t="s">
        <v>127</v>
      </c>
      <c r="J2178" s="69" t="s">
        <v>128</v>
      </c>
      <c r="K2178" s="70">
        <v>80</v>
      </c>
      <c r="L2178" s="70">
        <v>80</v>
      </c>
      <c r="M2178" s="71" t="str">
        <f>VLOOKUP(A2178,'Item Master'!$A:$D,4,0)</f>
        <v>RK</v>
      </c>
      <c r="N2178" s="71">
        <f>IFERROR((VLOOKUP(M2178,'UK Freight Rate'!$B$4:$C$8,2,0)*L2178),0)</f>
        <v>8.2940389749988643</v>
      </c>
    </row>
    <row r="2179" spans="1:14" x14ac:dyDescent="0.75">
      <c r="A2179" s="72" t="s">
        <v>228</v>
      </c>
      <c r="B2179" s="69" t="s">
        <v>36</v>
      </c>
      <c r="C2179" s="69" t="s">
        <v>8029</v>
      </c>
      <c r="D2179" s="69" t="s">
        <v>38</v>
      </c>
      <c r="E2179" s="69" t="s">
        <v>53</v>
      </c>
      <c r="F2179" s="69" t="s">
        <v>8028</v>
      </c>
      <c r="G2179" s="69" t="s">
        <v>4459</v>
      </c>
      <c r="H2179" s="69" t="s">
        <v>4458</v>
      </c>
      <c r="I2179" s="69" t="s">
        <v>127</v>
      </c>
      <c r="J2179" s="69" t="s">
        <v>128</v>
      </c>
      <c r="K2179" s="70">
        <v>8</v>
      </c>
      <c r="L2179" s="70">
        <v>8</v>
      </c>
      <c r="M2179" s="71" t="str">
        <f>VLOOKUP(A2179,'Item Master'!$A:$D,4,0)</f>
        <v>RK</v>
      </c>
      <c r="N2179" s="71">
        <f>IFERROR((VLOOKUP(M2179,'UK Freight Rate'!$B$4:$C$8,2,0)*L2179),0)</f>
        <v>0.82940389749988641</v>
      </c>
    </row>
    <row r="2180" spans="1:14" x14ac:dyDescent="0.75">
      <c r="A2180" s="72" t="s">
        <v>228</v>
      </c>
      <c r="B2180" s="69" t="s">
        <v>36</v>
      </c>
      <c r="C2180" s="69" t="s">
        <v>7140</v>
      </c>
      <c r="D2180" s="69" t="s">
        <v>38</v>
      </c>
      <c r="E2180" s="69" t="s">
        <v>53</v>
      </c>
      <c r="F2180" s="69" t="s">
        <v>7139</v>
      </c>
      <c r="G2180" s="69" t="s">
        <v>4421</v>
      </c>
      <c r="H2180" s="69" t="s">
        <v>4420</v>
      </c>
      <c r="I2180" s="69" t="s">
        <v>127</v>
      </c>
      <c r="J2180" s="69" t="s">
        <v>128</v>
      </c>
      <c r="K2180" s="70">
        <v>8</v>
      </c>
      <c r="L2180" s="70">
        <v>8</v>
      </c>
      <c r="M2180" s="71" t="str">
        <f>VLOOKUP(A2180,'Item Master'!$A:$D,4,0)</f>
        <v>RK</v>
      </c>
      <c r="N2180" s="71">
        <f>IFERROR((VLOOKUP(M2180,'UK Freight Rate'!$B$4:$C$8,2,0)*L2180),0)</f>
        <v>0.82940389749988641</v>
      </c>
    </row>
    <row r="2181" spans="1:14" x14ac:dyDescent="0.75">
      <c r="A2181" s="72" t="s">
        <v>228</v>
      </c>
      <c r="B2181" s="69" t="s">
        <v>36</v>
      </c>
      <c r="C2181" s="69" t="s">
        <v>7138</v>
      </c>
      <c r="D2181" s="69" t="s">
        <v>38</v>
      </c>
      <c r="E2181" s="69" t="s">
        <v>53</v>
      </c>
      <c r="F2181" s="69" t="s">
        <v>7137</v>
      </c>
      <c r="G2181" s="69" t="s">
        <v>7136</v>
      </c>
      <c r="H2181" s="69" t="s">
        <v>7135</v>
      </c>
      <c r="I2181" s="69" t="s">
        <v>127</v>
      </c>
      <c r="J2181" s="69" t="s">
        <v>128</v>
      </c>
      <c r="K2181" s="70">
        <v>8</v>
      </c>
      <c r="L2181" s="70">
        <v>8</v>
      </c>
      <c r="M2181" s="71" t="str">
        <f>VLOOKUP(A2181,'Item Master'!$A:$D,4,0)</f>
        <v>RK</v>
      </c>
      <c r="N2181" s="71">
        <f>IFERROR((VLOOKUP(M2181,'UK Freight Rate'!$B$4:$C$8,2,0)*L2181),0)</f>
        <v>0.82940389749988641</v>
      </c>
    </row>
    <row r="2182" spans="1:14" x14ac:dyDescent="0.75">
      <c r="A2182" s="72" t="s">
        <v>228</v>
      </c>
      <c r="B2182" s="69" t="s">
        <v>36</v>
      </c>
      <c r="C2182" s="69" t="s">
        <v>7134</v>
      </c>
      <c r="D2182" s="69" t="s">
        <v>38</v>
      </c>
      <c r="E2182" s="69" t="s">
        <v>53</v>
      </c>
      <c r="F2182" s="69" t="s">
        <v>7133</v>
      </c>
      <c r="G2182" s="69" t="s">
        <v>7132</v>
      </c>
      <c r="H2182" s="69" t="s">
        <v>7131</v>
      </c>
      <c r="I2182" s="69" t="s">
        <v>127</v>
      </c>
      <c r="J2182" s="69" t="s">
        <v>128</v>
      </c>
      <c r="K2182" s="70">
        <v>8</v>
      </c>
      <c r="L2182" s="70">
        <v>8</v>
      </c>
      <c r="M2182" s="71" t="str">
        <f>VLOOKUP(A2182,'Item Master'!$A:$D,4,0)</f>
        <v>RK</v>
      </c>
      <c r="N2182" s="71">
        <f>IFERROR((VLOOKUP(M2182,'UK Freight Rate'!$B$4:$C$8,2,0)*L2182),0)</f>
        <v>0.82940389749988641</v>
      </c>
    </row>
    <row r="2183" spans="1:14" x14ac:dyDescent="0.75">
      <c r="A2183" s="72" t="s">
        <v>228</v>
      </c>
      <c r="B2183" s="69" t="s">
        <v>36</v>
      </c>
      <c r="C2183" s="69" t="s">
        <v>7130</v>
      </c>
      <c r="D2183" s="69" t="s">
        <v>38</v>
      </c>
      <c r="E2183" s="69" t="s">
        <v>53</v>
      </c>
      <c r="F2183" s="69" t="s">
        <v>7129</v>
      </c>
      <c r="G2183" s="69" t="s">
        <v>7128</v>
      </c>
      <c r="H2183" s="69" t="s">
        <v>7127</v>
      </c>
      <c r="I2183" s="69" t="s">
        <v>127</v>
      </c>
      <c r="J2183" s="69" t="s">
        <v>128</v>
      </c>
      <c r="K2183" s="70">
        <v>24</v>
      </c>
      <c r="L2183" s="70">
        <v>24</v>
      </c>
      <c r="M2183" s="71" t="str">
        <f>VLOOKUP(A2183,'Item Master'!$A:$D,4,0)</f>
        <v>RK</v>
      </c>
      <c r="N2183" s="71">
        <f>IFERROR((VLOOKUP(M2183,'UK Freight Rate'!$B$4:$C$8,2,0)*L2183),0)</f>
        <v>2.4882116924996591</v>
      </c>
    </row>
    <row r="2184" spans="1:14" x14ac:dyDescent="0.75">
      <c r="A2184" s="72" t="s">
        <v>228</v>
      </c>
      <c r="B2184" s="69" t="s">
        <v>65</v>
      </c>
      <c r="C2184" s="69" t="s">
        <v>4549</v>
      </c>
      <c r="D2184" s="69" t="s">
        <v>38</v>
      </c>
      <c r="E2184" s="69" t="s">
        <v>53</v>
      </c>
      <c r="F2184" s="69" t="s">
        <v>4548</v>
      </c>
      <c r="G2184" s="69" t="s">
        <v>197</v>
      </c>
      <c r="H2184" s="69" t="s">
        <v>198</v>
      </c>
      <c r="I2184" s="69" t="s">
        <v>127</v>
      </c>
      <c r="J2184" s="69" t="s">
        <v>128</v>
      </c>
      <c r="K2184" s="70">
        <v>48</v>
      </c>
      <c r="L2184" s="70">
        <v>48</v>
      </c>
      <c r="M2184" s="71" t="str">
        <f>VLOOKUP(A2184,'Item Master'!$A:$D,4,0)</f>
        <v>RK</v>
      </c>
      <c r="N2184" s="71">
        <f>IFERROR((VLOOKUP(M2184,'UK Freight Rate'!$B$4:$C$8,2,0)*L2184),0)</f>
        <v>4.9764233849993182</v>
      </c>
    </row>
    <row r="2185" spans="1:14" x14ac:dyDescent="0.75">
      <c r="A2185" s="72" t="s">
        <v>228</v>
      </c>
      <c r="B2185" s="69" t="s">
        <v>65</v>
      </c>
      <c r="C2185" s="69" t="s">
        <v>7126</v>
      </c>
      <c r="D2185" s="69" t="s">
        <v>38</v>
      </c>
      <c r="E2185" s="69" t="s">
        <v>53</v>
      </c>
      <c r="F2185" s="69" t="s">
        <v>7125</v>
      </c>
      <c r="G2185" s="69" t="s">
        <v>197</v>
      </c>
      <c r="H2185" s="69" t="s">
        <v>198</v>
      </c>
      <c r="I2185" s="69" t="s">
        <v>127</v>
      </c>
      <c r="J2185" s="69" t="s">
        <v>128</v>
      </c>
      <c r="K2185" s="70">
        <v>4</v>
      </c>
      <c r="L2185" s="70">
        <v>4</v>
      </c>
      <c r="M2185" s="71" t="str">
        <f>VLOOKUP(A2185,'Item Master'!$A:$D,4,0)</f>
        <v>RK</v>
      </c>
      <c r="N2185" s="71">
        <f>IFERROR((VLOOKUP(M2185,'UK Freight Rate'!$B$4:$C$8,2,0)*L2185),0)</f>
        <v>0.41470194874994321</v>
      </c>
    </row>
    <row r="2186" spans="1:14" x14ac:dyDescent="0.75">
      <c r="A2186" s="72" t="s">
        <v>228</v>
      </c>
      <c r="B2186" s="69" t="s">
        <v>65</v>
      </c>
      <c r="C2186" s="69" t="s">
        <v>7124</v>
      </c>
      <c r="D2186" s="69" t="s">
        <v>38</v>
      </c>
      <c r="E2186" s="69" t="s">
        <v>53</v>
      </c>
      <c r="F2186" s="69" t="s">
        <v>7123</v>
      </c>
      <c r="G2186" s="69" t="s">
        <v>197</v>
      </c>
      <c r="H2186" s="69" t="s">
        <v>198</v>
      </c>
      <c r="I2186" s="69" t="s">
        <v>127</v>
      </c>
      <c r="J2186" s="69" t="s">
        <v>128</v>
      </c>
      <c r="K2186" s="70">
        <v>2</v>
      </c>
      <c r="L2186" s="70">
        <v>2</v>
      </c>
      <c r="M2186" s="71" t="str">
        <f>VLOOKUP(A2186,'Item Master'!$A:$D,4,0)</f>
        <v>RK</v>
      </c>
      <c r="N2186" s="71">
        <f>IFERROR((VLOOKUP(M2186,'UK Freight Rate'!$B$4:$C$8,2,0)*L2186),0)</f>
        <v>0.2073509743749716</v>
      </c>
    </row>
    <row r="2187" spans="1:14" x14ac:dyDescent="0.75">
      <c r="A2187" s="72" t="s">
        <v>228</v>
      </c>
      <c r="B2187" s="69" t="s">
        <v>65</v>
      </c>
      <c r="C2187" s="69" t="s">
        <v>7122</v>
      </c>
      <c r="D2187" s="69" t="s">
        <v>38</v>
      </c>
      <c r="E2187" s="69" t="s">
        <v>53</v>
      </c>
      <c r="F2187" s="69" t="s">
        <v>7121</v>
      </c>
      <c r="G2187" s="69" t="s">
        <v>197</v>
      </c>
      <c r="H2187" s="69" t="s">
        <v>198</v>
      </c>
      <c r="I2187" s="69" t="s">
        <v>127</v>
      </c>
      <c r="J2187" s="69" t="s">
        <v>128</v>
      </c>
      <c r="K2187" s="70">
        <v>17</v>
      </c>
      <c r="L2187" s="70">
        <v>17</v>
      </c>
      <c r="M2187" s="71" t="str">
        <f>VLOOKUP(A2187,'Item Master'!$A:$D,4,0)</f>
        <v>RK</v>
      </c>
      <c r="N2187" s="71">
        <f>IFERROR((VLOOKUP(M2187,'UK Freight Rate'!$B$4:$C$8,2,0)*L2187),0)</f>
        <v>1.7624832821872587</v>
      </c>
    </row>
    <row r="2188" spans="1:14" x14ac:dyDescent="0.75">
      <c r="A2188" s="72" t="s">
        <v>228</v>
      </c>
      <c r="B2188" s="69" t="s">
        <v>65</v>
      </c>
      <c r="C2188" s="69" t="s">
        <v>8027</v>
      </c>
      <c r="D2188" s="69" t="s">
        <v>38</v>
      </c>
      <c r="E2188" s="69" t="s">
        <v>53</v>
      </c>
      <c r="F2188" s="69" t="s">
        <v>8026</v>
      </c>
      <c r="G2188" s="69" t="s">
        <v>197</v>
      </c>
      <c r="H2188" s="69" t="s">
        <v>198</v>
      </c>
      <c r="I2188" s="69" t="s">
        <v>127</v>
      </c>
      <c r="J2188" s="69" t="s">
        <v>128</v>
      </c>
      <c r="K2188" s="70">
        <v>2</v>
      </c>
      <c r="L2188" s="70">
        <v>2</v>
      </c>
      <c r="M2188" s="71" t="str">
        <f>VLOOKUP(A2188,'Item Master'!$A:$D,4,0)</f>
        <v>RK</v>
      </c>
      <c r="N2188" s="71">
        <f>IFERROR((VLOOKUP(M2188,'UK Freight Rate'!$B$4:$C$8,2,0)*L2188),0)</f>
        <v>0.2073509743749716</v>
      </c>
    </row>
    <row r="2189" spans="1:14" x14ac:dyDescent="0.75">
      <c r="A2189" s="72" t="s">
        <v>228</v>
      </c>
      <c r="B2189" s="69" t="s">
        <v>65</v>
      </c>
      <c r="C2189" s="69" t="s">
        <v>7120</v>
      </c>
      <c r="D2189" s="69" t="s">
        <v>38</v>
      </c>
      <c r="E2189" s="69" t="s">
        <v>53</v>
      </c>
      <c r="F2189" s="69" t="s">
        <v>7119</v>
      </c>
      <c r="G2189" s="69" t="s">
        <v>197</v>
      </c>
      <c r="H2189" s="69" t="s">
        <v>198</v>
      </c>
      <c r="I2189" s="69" t="s">
        <v>127</v>
      </c>
      <c r="J2189" s="69" t="s">
        <v>128</v>
      </c>
      <c r="K2189" s="70">
        <v>15</v>
      </c>
      <c r="L2189" s="70">
        <v>15</v>
      </c>
      <c r="M2189" s="71" t="str">
        <f>VLOOKUP(A2189,'Item Master'!$A:$D,4,0)</f>
        <v>RK</v>
      </c>
      <c r="N2189" s="71">
        <f>IFERROR((VLOOKUP(M2189,'UK Freight Rate'!$B$4:$C$8,2,0)*L2189),0)</f>
        <v>1.555132307812287</v>
      </c>
    </row>
    <row r="2190" spans="1:14" x14ac:dyDescent="0.75">
      <c r="A2190" s="72" t="s">
        <v>228</v>
      </c>
      <c r="B2190" s="69" t="s">
        <v>65</v>
      </c>
      <c r="C2190" s="69" t="s">
        <v>8025</v>
      </c>
      <c r="D2190" s="69" t="s">
        <v>38</v>
      </c>
      <c r="E2190" s="69" t="s">
        <v>53</v>
      </c>
      <c r="F2190" s="69" t="s">
        <v>8024</v>
      </c>
      <c r="G2190" s="69" t="s">
        <v>197</v>
      </c>
      <c r="H2190" s="69" t="s">
        <v>198</v>
      </c>
      <c r="I2190" s="69" t="s">
        <v>127</v>
      </c>
      <c r="J2190" s="69" t="s">
        <v>128</v>
      </c>
      <c r="K2190" s="70">
        <v>1</v>
      </c>
      <c r="L2190" s="70">
        <v>1</v>
      </c>
      <c r="M2190" s="71" t="str">
        <f>VLOOKUP(A2190,'Item Master'!$A:$D,4,0)</f>
        <v>RK</v>
      </c>
      <c r="N2190" s="71">
        <f>IFERROR((VLOOKUP(M2190,'UK Freight Rate'!$B$4:$C$8,2,0)*L2190),0)</f>
        <v>0.1036754871874858</v>
      </c>
    </row>
    <row r="2191" spans="1:14" x14ac:dyDescent="0.75">
      <c r="A2191" s="72" t="s">
        <v>228</v>
      </c>
      <c r="B2191" s="69" t="s">
        <v>65</v>
      </c>
      <c r="C2191" s="69" t="s">
        <v>7118</v>
      </c>
      <c r="D2191" s="69" t="s">
        <v>38</v>
      </c>
      <c r="E2191" s="69" t="s">
        <v>53</v>
      </c>
      <c r="F2191" s="69" t="s">
        <v>7117</v>
      </c>
      <c r="G2191" s="69" t="s">
        <v>141</v>
      </c>
      <c r="H2191" s="69" t="s">
        <v>142</v>
      </c>
      <c r="I2191" s="69" t="s">
        <v>127</v>
      </c>
      <c r="J2191" s="69" t="s">
        <v>128</v>
      </c>
      <c r="K2191" s="70">
        <v>40</v>
      </c>
      <c r="L2191" s="70">
        <v>40</v>
      </c>
      <c r="M2191" s="71" t="str">
        <f>VLOOKUP(A2191,'Item Master'!$A:$D,4,0)</f>
        <v>RK</v>
      </c>
      <c r="N2191" s="71">
        <f>IFERROR((VLOOKUP(M2191,'UK Freight Rate'!$B$4:$C$8,2,0)*L2191),0)</f>
        <v>4.1470194874994322</v>
      </c>
    </row>
    <row r="2192" spans="1:14" x14ac:dyDescent="0.75">
      <c r="A2192" s="72" t="s">
        <v>228</v>
      </c>
      <c r="B2192" s="69" t="s">
        <v>65</v>
      </c>
      <c r="C2192" s="69" t="s">
        <v>7114</v>
      </c>
      <c r="D2192" s="69" t="s">
        <v>38</v>
      </c>
      <c r="E2192" s="69" t="s">
        <v>53</v>
      </c>
      <c r="F2192" s="69" t="s">
        <v>7113</v>
      </c>
      <c r="G2192" s="69" t="s">
        <v>4695</v>
      </c>
      <c r="H2192" s="69" t="s">
        <v>4694</v>
      </c>
      <c r="I2192" s="69" t="s">
        <v>127</v>
      </c>
      <c r="J2192" s="69" t="s">
        <v>128</v>
      </c>
      <c r="K2192" s="70">
        <v>16</v>
      </c>
      <c r="L2192" s="70">
        <v>16</v>
      </c>
      <c r="M2192" s="71" t="str">
        <f>VLOOKUP(A2192,'Item Master'!$A:$D,4,0)</f>
        <v>RK</v>
      </c>
      <c r="N2192" s="71">
        <f>IFERROR((VLOOKUP(M2192,'UK Freight Rate'!$B$4:$C$8,2,0)*L2192),0)</f>
        <v>1.6588077949997728</v>
      </c>
    </row>
    <row r="2193" spans="1:14" x14ac:dyDescent="0.75">
      <c r="A2193" s="72" t="s">
        <v>228</v>
      </c>
      <c r="B2193" s="69" t="s">
        <v>65</v>
      </c>
      <c r="C2193" s="69" t="s">
        <v>7112</v>
      </c>
      <c r="D2193" s="69" t="s">
        <v>38</v>
      </c>
      <c r="E2193" s="69" t="s">
        <v>53</v>
      </c>
      <c r="F2193" s="69" t="s">
        <v>7111</v>
      </c>
      <c r="G2193" s="69" t="s">
        <v>197</v>
      </c>
      <c r="H2193" s="69" t="s">
        <v>198</v>
      </c>
      <c r="I2193" s="69" t="s">
        <v>127</v>
      </c>
      <c r="J2193" s="69" t="s">
        <v>128</v>
      </c>
      <c r="K2193" s="70">
        <v>8</v>
      </c>
      <c r="L2193" s="70">
        <v>8</v>
      </c>
      <c r="M2193" s="71" t="str">
        <f>VLOOKUP(A2193,'Item Master'!$A:$D,4,0)</f>
        <v>RK</v>
      </c>
      <c r="N2193" s="71">
        <f>IFERROR((VLOOKUP(M2193,'UK Freight Rate'!$B$4:$C$8,2,0)*L2193),0)</f>
        <v>0.82940389749988641</v>
      </c>
    </row>
    <row r="2194" spans="1:14" x14ac:dyDescent="0.75">
      <c r="A2194" s="72" t="s">
        <v>228</v>
      </c>
      <c r="B2194" s="69" t="s">
        <v>65</v>
      </c>
      <c r="C2194" s="69" t="s">
        <v>7110</v>
      </c>
      <c r="D2194" s="69" t="s">
        <v>38</v>
      </c>
      <c r="E2194" s="69" t="s">
        <v>53</v>
      </c>
      <c r="F2194" s="69" t="s">
        <v>7109</v>
      </c>
      <c r="G2194" s="69" t="s">
        <v>197</v>
      </c>
      <c r="H2194" s="69" t="s">
        <v>198</v>
      </c>
      <c r="I2194" s="69" t="s">
        <v>127</v>
      </c>
      <c r="J2194" s="69" t="s">
        <v>128</v>
      </c>
      <c r="K2194" s="70">
        <v>96</v>
      </c>
      <c r="L2194" s="70">
        <v>96</v>
      </c>
      <c r="M2194" s="71" t="str">
        <f>VLOOKUP(A2194,'Item Master'!$A:$D,4,0)</f>
        <v>RK</v>
      </c>
      <c r="N2194" s="71">
        <f>IFERROR((VLOOKUP(M2194,'UK Freight Rate'!$B$4:$C$8,2,0)*L2194),0)</f>
        <v>9.9528467699986365</v>
      </c>
    </row>
    <row r="2195" spans="1:14" x14ac:dyDescent="0.75">
      <c r="A2195" s="72" t="s">
        <v>228</v>
      </c>
      <c r="B2195" s="69" t="s">
        <v>65</v>
      </c>
      <c r="C2195" s="69" t="s">
        <v>7108</v>
      </c>
      <c r="D2195" s="69" t="s">
        <v>38</v>
      </c>
      <c r="E2195" s="69" t="s">
        <v>53</v>
      </c>
      <c r="F2195" s="69" t="s">
        <v>7107</v>
      </c>
      <c r="G2195" s="69" t="s">
        <v>197</v>
      </c>
      <c r="H2195" s="69" t="s">
        <v>198</v>
      </c>
      <c r="I2195" s="69" t="s">
        <v>127</v>
      </c>
      <c r="J2195" s="69" t="s">
        <v>128</v>
      </c>
      <c r="K2195" s="70">
        <v>32</v>
      </c>
      <c r="L2195" s="70">
        <v>32</v>
      </c>
      <c r="M2195" s="71" t="str">
        <f>VLOOKUP(A2195,'Item Master'!$A:$D,4,0)</f>
        <v>RK</v>
      </c>
      <c r="N2195" s="71">
        <f>IFERROR((VLOOKUP(M2195,'UK Freight Rate'!$B$4:$C$8,2,0)*L2195),0)</f>
        <v>3.3176155899995456</v>
      </c>
    </row>
    <row r="2196" spans="1:14" x14ac:dyDescent="0.75">
      <c r="A2196" s="72" t="s">
        <v>228</v>
      </c>
      <c r="B2196" s="69" t="s">
        <v>65</v>
      </c>
      <c r="C2196" s="69" t="s">
        <v>7106</v>
      </c>
      <c r="D2196" s="69" t="s">
        <v>38</v>
      </c>
      <c r="E2196" s="69" t="s">
        <v>53</v>
      </c>
      <c r="F2196" s="69" t="s">
        <v>7105</v>
      </c>
      <c r="G2196" s="69" t="s">
        <v>7104</v>
      </c>
      <c r="H2196" s="69" t="s">
        <v>7103</v>
      </c>
      <c r="I2196" s="69" t="s">
        <v>127</v>
      </c>
      <c r="J2196" s="69" t="s">
        <v>128</v>
      </c>
      <c r="K2196" s="70">
        <v>1</v>
      </c>
      <c r="L2196" s="70">
        <v>1</v>
      </c>
      <c r="M2196" s="71" t="str">
        <f>VLOOKUP(A2196,'Item Master'!$A:$D,4,0)</f>
        <v>RK</v>
      </c>
      <c r="N2196" s="71">
        <f>IFERROR((VLOOKUP(M2196,'UK Freight Rate'!$B$4:$C$8,2,0)*L2196),0)</f>
        <v>0.1036754871874858</v>
      </c>
    </row>
    <row r="2197" spans="1:14" x14ac:dyDescent="0.75">
      <c r="A2197" s="72" t="s">
        <v>228</v>
      </c>
      <c r="B2197" s="69" t="s">
        <v>65</v>
      </c>
      <c r="C2197" s="69" t="s">
        <v>7102</v>
      </c>
      <c r="D2197" s="69" t="s">
        <v>38</v>
      </c>
      <c r="E2197" s="69" t="s">
        <v>53</v>
      </c>
      <c r="F2197" s="69" t="s">
        <v>7101</v>
      </c>
      <c r="G2197" s="69" t="s">
        <v>197</v>
      </c>
      <c r="H2197" s="69" t="s">
        <v>198</v>
      </c>
      <c r="I2197" s="69" t="s">
        <v>127</v>
      </c>
      <c r="J2197" s="69" t="s">
        <v>128</v>
      </c>
      <c r="K2197" s="70">
        <v>4</v>
      </c>
      <c r="L2197" s="70">
        <v>4</v>
      </c>
      <c r="M2197" s="71" t="str">
        <f>VLOOKUP(A2197,'Item Master'!$A:$D,4,0)</f>
        <v>RK</v>
      </c>
      <c r="N2197" s="71">
        <f>IFERROR((VLOOKUP(M2197,'UK Freight Rate'!$B$4:$C$8,2,0)*L2197),0)</f>
        <v>0.41470194874994321</v>
      </c>
    </row>
    <row r="2198" spans="1:14" x14ac:dyDescent="0.75">
      <c r="A2198" s="72" t="s">
        <v>228</v>
      </c>
      <c r="B2198" s="69" t="s">
        <v>65</v>
      </c>
      <c r="C2198" s="69" t="s">
        <v>7096</v>
      </c>
      <c r="D2198" s="69" t="s">
        <v>38</v>
      </c>
      <c r="E2198" s="69" t="s">
        <v>53</v>
      </c>
      <c r="F2198" s="69" t="s">
        <v>7095</v>
      </c>
      <c r="G2198" s="69" t="s">
        <v>7094</v>
      </c>
      <c r="H2198" s="69" t="s">
        <v>7093</v>
      </c>
      <c r="I2198" s="69" t="s">
        <v>127</v>
      </c>
      <c r="J2198" s="69" t="s">
        <v>128</v>
      </c>
      <c r="K2198" s="70">
        <v>2</v>
      </c>
      <c r="L2198" s="70">
        <v>2</v>
      </c>
      <c r="M2198" s="71" t="str">
        <f>VLOOKUP(A2198,'Item Master'!$A:$D,4,0)</f>
        <v>RK</v>
      </c>
      <c r="N2198" s="71">
        <f>IFERROR((VLOOKUP(M2198,'UK Freight Rate'!$B$4:$C$8,2,0)*L2198),0)</f>
        <v>0.2073509743749716</v>
      </c>
    </row>
    <row r="2199" spans="1:14" x14ac:dyDescent="0.75">
      <c r="A2199" s="72" t="s">
        <v>228</v>
      </c>
      <c r="B2199" s="69" t="s">
        <v>65</v>
      </c>
      <c r="C2199" s="69" t="s">
        <v>7092</v>
      </c>
      <c r="D2199" s="69" t="s">
        <v>38</v>
      </c>
      <c r="E2199" s="69" t="s">
        <v>53</v>
      </c>
      <c r="F2199" s="69" t="s">
        <v>7091</v>
      </c>
      <c r="G2199" s="69" t="s">
        <v>197</v>
      </c>
      <c r="H2199" s="69" t="s">
        <v>198</v>
      </c>
      <c r="I2199" s="69" t="s">
        <v>127</v>
      </c>
      <c r="J2199" s="69" t="s">
        <v>128</v>
      </c>
      <c r="K2199" s="70">
        <v>1</v>
      </c>
      <c r="L2199" s="70">
        <v>1</v>
      </c>
      <c r="M2199" s="71" t="str">
        <f>VLOOKUP(A2199,'Item Master'!$A:$D,4,0)</f>
        <v>RK</v>
      </c>
      <c r="N2199" s="71">
        <f>IFERROR((VLOOKUP(M2199,'UK Freight Rate'!$B$4:$C$8,2,0)*L2199),0)</f>
        <v>0.1036754871874858</v>
      </c>
    </row>
    <row r="2200" spans="1:14" x14ac:dyDescent="0.75">
      <c r="A2200" s="72" t="s">
        <v>228</v>
      </c>
      <c r="B2200" s="69" t="s">
        <v>65</v>
      </c>
      <c r="C2200" s="69" t="s">
        <v>7090</v>
      </c>
      <c r="D2200" s="69" t="s">
        <v>38</v>
      </c>
      <c r="E2200" s="69" t="s">
        <v>53</v>
      </c>
      <c r="F2200" s="69" t="s">
        <v>7089</v>
      </c>
      <c r="G2200" s="69" t="s">
        <v>197</v>
      </c>
      <c r="H2200" s="69" t="s">
        <v>198</v>
      </c>
      <c r="I2200" s="69" t="s">
        <v>127</v>
      </c>
      <c r="J2200" s="69" t="s">
        <v>128</v>
      </c>
      <c r="K2200" s="70">
        <v>5</v>
      </c>
      <c r="L2200" s="70">
        <v>5</v>
      </c>
      <c r="M2200" s="71" t="str">
        <f>VLOOKUP(A2200,'Item Master'!$A:$D,4,0)</f>
        <v>RK</v>
      </c>
      <c r="N2200" s="71">
        <f>IFERROR((VLOOKUP(M2200,'UK Freight Rate'!$B$4:$C$8,2,0)*L2200),0)</f>
        <v>0.51837743593742902</v>
      </c>
    </row>
    <row r="2201" spans="1:14" x14ac:dyDescent="0.75">
      <c r="A2201" s="72" t="s">
        <v>228</v>
      </c>
      <c r="B2201" s="69" t="s">
        <v>65</v>
      </c>
      <c r="C2201" s="69" t="s">
        <v>7088</v>
      </c>
      <c r="D2201" s="69" t="s">
        <v>38</v>
      </c>
      <c r="E2201" s="69" t="s">
        <v>187</v>
      </c>
      <c r="F2201" s="69" t="s">
        <v>7087</v>
      </c>
      <c r="G2201" s="69" t="s">
        <v>197</v>
      </c>
      <c r="H2201" s="69" t="s">
        <v>198</v>
      </c>
      <c r="I2201" s="69" t="s">
        <v>127</v>
      </c>
      <c r="J2201" s="69" t="s">
        <v>128</v>
      </c>
      <c r="K2201" s="70">
        <v>16</v>
      </c>
      <c r="L2201" s="70">
        <v>16</v>
      </c>
      <c r="M2201" s="71" t="str">
        <f>VLOOKUP(A2201,'Item Master'!$A:$D,4,0)</f>
        <v>RK</v>
      </c>
      <c r="N2201" s="71">
        <f>IFERROR((VLOOKUP(M2201,'UK Freight Rate'!$B$4:$C$8,2,0)*L2201),0)</f>
        <v>1.6588077949997728</v>
      </c>
    </row>
    <row r="2202" spans="1:14" x14ac:dyDescent="0.75">
      <c r="A2202" s="72" t="s">
        <v>228</v>
      </c>
      <c r="B2202" s="69" t="s">
        <v>65</v>
      </c>
      <c r="C2202" s="69" t="s">
        <v>7086</v>
      </c>
      <c r="D2202" s="69" t="s">
        <v>38</v>
      </c>
      <c r="E2202" s="69" t="s">
        <v>53</v>
      </c>
      <c r="F2202" s="69" t="s">
        <v>7085</v>
      </c>
      <c r="G2202" s="69" t="s">
        <v>197</v>
      </c>
      <c r="H2202" s="69" t="s">
        <v>198</v>
      </c>
      <c r="I2202" s="69" t="s">
        <v>127</v>
      </c>
      <c r="J2202" s="69" t="s">
        <v>128</v>
      </c>
      <c r="K2202" s="70">
        <v>16</v>
      </c>
      <c r="L2202" s="70">
        <v>16</v>
      </c>
      <c r="M2202" s="71" t="str">
        <f>VLOOKUP(A2202,'Item Master'!$A:$D,4,0)</f>
        <v>RK</v>
      </c>
      <c r="N2202" s="71">
        <f>IFERROR((VLOOKUP(M2202,'UK Freight Rate'!$B$4:$C$8,2,0)*L2202),0)</f>
        <v>1.6588077949997728</v>
      </c>
    </row>
    <row r="2203" spans="1:14" x14ac:dyDescent="0.75">
      <c r="A2203" s="72" t="s">
        <v>228</v>
      </c>
      <c r="B2203" s="69" t="s">
        <v>65</v>
      </c>
      <c r="C2203" s="69" t="s">
        <v>7084</v>
      </c>
      <c r="D2203" s="69" t="s">
        <v>38</v>
      </c>
      <c r="E2203" s="69" t="s">
        <v>187</v>
      </c>
      <c r="F2203" s="69" t="s">
        <v>7083</v>
      </c>
      <c r="G2203" s="69" t="s">
        <v>197</v>
      </c>
      <c r="H2203" s="69" t="s">
        <v>198</v>
      </c>
      <c r="I2203" s="69" t="s">
        <v>127</v>
      </c>
      <c r="J2203" s="69" t="s">
        <v>128</v>
      </c>
      <c r="K2203" s="70">
        <v>16</v>
      </c>
      <c r="L2203" s="70">
        <v>16</v>
      </c>
      <c r="M2203" s="71" t="str">
        <f>VLOOKUP(A2203,'Item Master'!$A:$D,4,0)</f>
        <v>RK</v>
      </c>
      <c r="N2203" s="71">
        <f>IFERROR((VLOOKUP(M2203,'UK Freight Rate'!$B$4:$C$8,2,0)*L2203),0)</f>
        <v>1.6588077949997728</v>
      </c>
    </row>
    <row r="2204" spans="1:14" x14ac:dyDescent="0.75">
      <c r="A2204" s="72" t="s">
        <v>228</v>
      </c>
      <c r="B2204" s="69" t="s">
        <v>65</v>
      </c>
      <c r="C2204" s="69" t="s">
        <v>7082</v>
      </c>
      <c r="D2204" s="69" t="s">
        <v>38</v>
      </c>
      <c r="E2204" s="69" t="s">
        <v>187</v>
      </c>
      <c r="F2204" s="69" t="s">
        <v>7081</v>
      </c>
      <c r="G2204" s="69" t="s">
        <v>197</v>
      </c>
      <c r="H2204" s="69" t="s">
        <v>198</v>
      </c>
      <c r="I2204" s="69" t="s">
        <v>127</v>
      </c>
      <c r="J2204" s="69" t="s">
        <v>128</v>
      </c>
      <c r="K2204" s="70">
        <v>16</v>
      </c>
      <c r="L2204" s="70">
        <v>16</v>
      </c>
      <c r="M2204" s="71" t="str">
        <f>VLOOKUP(A2204,'Item Master'!$A:$D,4,0)</f>
        <v>RK</v>
      </c>
      <c r="N2204" s="71">
        <f>IFERROR((VLOOKUP(M2204,'UK Freight Rate'!$B$4:$C$8,2,0)*L2204),0)</f>
        <v>1.6588077949997728</v>
      </c>
    </row>
    <row r="2205" spans="1:14" x14ac:dyDescent="0.75">
      <c r="A2205" s="72" t="s">
        <v>228</v>
      </c>
      <c r="B2205" s="69" t="s">
        <v>65</v>
      </c>
      <c r="C2205" s="69" t="s">
        <v>7080</v>
      </c>
      <c r="D2205" s="69" t="s">
        <v>38</v>
      </c>
      <c r="E2205" s="69" t="s">
        <v>53</v>
      </c>
      <c r="F2205" s="69" t="s">
        <v>7079</v>
      </c>
      <c r="G2205" s="69" t="s">
        <v>197</v>
      </c>
      <c r="H2205" s="69" t="s">
        <v>198</v>
      </c>
      <c r="I2205" s="69" t="s">
        <v>127</v>
      </c>
      <c r="J2205" s="69" t="s">
        <v>128</v>
      </c>
      <c r="K2205" s="70">
        <v>16</v>
      </c>
      <c r="L2205" s="70">
        <v>16</v>
      </c>
      <c r="M2205" s="71" t="str">
        <f>VLOOKUP(A2205,'Item Master'!$A:$D,4,0)</f>
        <v>RK</v>
      </c>
      <c r="N2205" s="71">
        <f>IFERROR((VLOOKUP(M2205,'UK Freight Rate'!$B$4:$C$8,2,0)*L2205),0)</f>
        <v>1.6588077949997728</v>
      </c>
    </row>
    <row r="2206" spans="1:14" x14ac:dyDescent="0.75">
      <c r="A2206" s="72" t="s">
        <v>228</v>
      </c>
      <c r="B2206" s="69" t="s">
        <v>65</v>
      </c>
      <c r="C2206" s="69" t="s">
        <v>7078</v>
      </c>
      <c r="D2206" s="69" t="s">
        <v>38</v>
      </c>
      <c r="E2206" s="69" t="s">
        <v>53</v>
      </c>
      <c r="F2206" s="69" t="s">
        <v>7077</v>
      </c>
      <c r="G2206" s="69" t="s">
        <v>197</v>
      </c>
      <c r="H2206" s="69" t="s">
        <v>198</v>
      </c>
      <c r="I2206" s="69" t="s">
        <v>127</v>
      </c>
      <c r="J2206" s="69" t="s">
        <v>128</v>
      </c>
      <c r="K2206" s="70">
        <v>16</v>
      </c>
      <c r="L2206" s="70">
        <v>16</v>
      </c>
      <c r="M2206" s="71" t="str">
        <f>VLOOKUP(A2206,'Item Master'!$A:$D,4,0)</f>
        <v>RK</v>
      </c>
      <c r="N2206" s="71">
        <f>IFERROR((VLOOKUP(M2206,'UK Freight Rate'!$B$4:$C$8,2,0)*L2206),0)</f>
        <v>1.6588077949997728</v>
      </c>
    </row>
    <row r="2207" spans="1:14" x14ac:dyDescent="0.75">
      <c r="A2207" s="72" t="s">
        <v>228</v>
      </c>
      <c r="B2207" s="69" t="s">
        <v>65</v>
      </c>
      <c r="C2207" s="69" t="s">
        <v>7076</v>
      </c>
      <c r="D2207" s="69" t="s">
        <v>38</v>
      </c>
      <c r="E2207" s="69" t="s">
        <v>53</v>
      </c>
      <c r="F2207" s="69" t="s">
        <v>7075</v>
      </c>
      <c r="G2207" s="69" t="s">
        <v>197</v>
      </c>
      <c r="H2207" s="69" t="s">
        <v>198</v>
      </c>
      <c r="I2207" s="69" t="s">
        <v>127</v>
      </c>
      <c r="J2207" s="69" t="s">
        <v>128</v>
      </c>
      <c r="K2207" s="70">
        <v>16</v>
      </c>
      <c r="L2207" s="70">
        <v>16</v>
      </c>
      <c r="M2207" s="71" t="str">
        <f>VLOOKUP(A2207,'Item Master'!$A:$D,4,0)</f>
        <v>RK</v>
      </c>
      <c r="N2207" s="71">
        <f>IFERROR((VLOOKUP(M2207,'UK Freight Rate'!$B$4:$C$8,2,0)*L2207),0)</f>
        <v>1.6588077949997728</v>
      </c>
    </row>
    <row r="2208" spans="1:14" x14ac:dyDescent="0.75">
      <c r="A2208" s="72" t="s">
        <v>228</v>
      </c>
      <c r="B2208" s="69" t="s">
        <v>65</v>
      </c>
      <c r="C2208" s="69" t="s">
        <v>7074</v>
      </c>
      <c r="D2208" s="69" t="s">
        <v>38</v>
      </c>
      <c r="E2208" s="69" t="s">
        <v>53</v>
      </c>
      <c r="F2208" s="69" t="s">
        <v>7073</v>
      </c>
      <c r="G2208" s="69" t="s">
        <v>197</v>
      </c>
      <c r="H2208" s="69" t="s">
        <v>198</v>
      </c>
      <c r="I2208" s="69" t="s">
        <v>127</v>
      </c>
      <c r="J2208" s="69" t="s">
        <v>128</v>
      </c>
      <c r="K2208" s="70">
        <v>16</v>
      </c>
      <c r="L2208" s="70">
        <v>16</v>
      </c>
      <c r="M2208" s="71" t="str">
        <f>VLOOKUP(A2208,'Item Master'!$A:$D,4,0)</f>
        <v>RK</v>
      </c>
      <c r="N2208" s="71">
        <f>IFERROR((VLOOKUP(M2208,'UK Freight Rate'!$B$4:$C$8,2,0)*L2208),0)</f>
        <v>1.6588077949997728</v>
      </c>
    </row>
    <row r="2209" spans="1:14" x14ac:dyDescent="0.75">
      <c r="A2209" s="72" t="s">
        <v>228</v>
      </c>
      <c r="B2209" s="69" t="s">
        <v>65</v>
      </c>
      <c r="C2209" s="69" t="s">
        <v>7072</v>
      </c>
      <c r="D2209" s="69" t="s">
        <v>38</v>
      </c>
      <c r="E2209" s="69" t="s">
        <v>53</v>
      </c>
      <c r="F2209" s="69" t="s">
        <v>7071</v>
      </c>
      <c r="G2209" s="69" t="s">
        <v>197</v>
      </c>
      <c r="H2209" s="69" t="s">
        <v>198</v>
      </c>
      <c r="I2209" s="69" t="s">
        <v>127</v>
      </c>
      <c r="J2209" s="69" t="s">
        <v>128</v>
      </c>
      <c r="K2209" s="70">
        <v>16</v>
      </c>
      <c r="L2209" s="70">
        <v>16</v>
      </c>
      <c r="M2209" s="71" t="str">
        <f>VLOOKUP(A2209,'Item Master'!$A:$D,4,0)</f>
        <v>RK</v>
      </c>
      <c r="N2209" s="71">
        <f>IFERROR((VLOOKUP(M2209,'UK Freight Rate'!$B$4:$C$8,2,0)*L2209),0)</f>
        <v>1.6588077949997728</v>
      </c>
    </row>
    <row r="2210" spans="1:14" x14ac:dyDescent="0.75">
      <c r="A2210" s="72" t="s">
        <v>228</v>
      </c>
      <c r="B2210" s="69" t="s">
        <v>65</v>
      </c>
      <c r="C2210" s="69" t="s">
        <v>7070</v>
      </c>
      <c r="D2210" s="69" t="s">
        <v>38</v>
      </c>
      <c r="E2210" s="69" t="s">
        <v>53</v>
      </c>
      <c r="F2210" s="69" t="s">
        <v>7069</v>
      </c>
      <c r="G2210" s="69" t="s">
        <v>197</v>
      </c>
      <c r="H2210" s="69" t="s">
        <v>198</v>
      </c>
      <c r="I2210" s="69" t="s">
        <v>127</v>
      </c>
      <c r="J2210" s="69" t="s">
        <v>128</v>
      </c>
      <c r="K2210" s="70">
        <v>16</v>
      </c>
      <c r="L2210" s="70">
        <v>16</v>
      </c>
      <c r="M2210" s="71" t="str">
        <f>VLOOKUP(A2210,'Item Master'!$A:$D,4,0)</f>
        <v>RK</v>
      </c>
      <c r="N2210" s="71">
        <f>IFERROR((VLOOKUP(M2210,'UK Freight Rate'!$B$4:$C$8,2,0)*L2210),0)</f>
        <v>1.6588077949997728</v>
      </c>
    </row>
    <row r="2211" spans="1:14" x14ac:dyDescent="0.75">
      <c r="A2211" s="72" t="s">
        <v>228</v>
      </c>
      <c r="B2211" s="69" t="s">
        <v>65</v>
      </c>
      <c r="C2211" s="69" t="s">
        <v>7068</v>
      </c>
      <c r="D2211" s="69" t="s">
        <v>38</v>
      </c>
      <c r="E2211" s="69" t="s">
        <v>53</v>
      </c>
      <c r="F2211" s="69" t="s">
        <v>7067</v>
      </c>
      <c r="G2211" s="69" t="s">
        <v>197</v>
      </c>
      <c r="H2211" s="69" t="s">
        <v>198</v>
      </c>
      <c r="I2211" s="69" t="s">
        <v>127</v>
      </c>
      <c r="J2211" s="69" t="s">
        <v>128</v>
      </c>
      <c r="K2211" s="70">
        <v>2</v>
      </c>
      <c r="L2211" s="70">
        <v>2</v>
      </c>
      <c r="M2211" s="71" t="str">
        <f>VLOOKUP(A2211,'Item Master'!$A:$D,4,0)</f>
        <v>RK</v>
      </c>
      <c r="N2211" s="71">
        <f>IFERROR((VLOOKUP(M2211,'UK Freight Rate'!$B$4:$C$8,2,0)*L2211),0)</f>
        <v>0.2073509743749716</v>
      </c>
    </row>
    <row r="2212" spans="1:14" x14ac:dyDescent="0.75">
      <c r="A2212" s="72" t="s">
        <v>228</v>
      </c>
      <c r="B2212" s="69" t="s">
        <v>65</v>
      </c>
      <c r="C2212" s="69" t="s">
        <v>7066</v>
      </c>
      <c r="D2212" s="69" t="s">
        <v>38</v>
      </c>
      <c r="E2212" s="69" t="s">
        <v>53</v>
      </c>
      <c r="F2212" s="69" t="s">
        <v>7065</v>
      </c>
      <c r="G2212" s="69" t="s">
        <v>197</v>
      </c>
      <c r="H2212" s="69" t="s">
        <v>198</v>
      </c>
      <c r="I2212" s="69" t="s">
        <v>127</v>
      </c>
      <c r="J2212" s="69" t="s">
        <v>128</v>
      </c>
      <c r="K2212" s="70">
        <v>2</v>
      </c>
      <c r="L2212" s="70">
        <v>2</v>
      </c>
      <c r="M2212" s="71" t="str">
        <f>VLOOKUP(A2212,'Item Master'!$A:$D,4,0)</f>
        <v>RK</v>
      </c>
      <c r="N2212" s="71">
        <f>IFERROR((VLOOKUP(M2212,'UK Freight Rate'!$B$4:$C$8,2,0)*L2212),0)</f>
        <v>0.2073509743749716</v>
      </c>
    </row>
    <row r="2213" spans="1:14" x14ac:dyDescent="0.75">
      <c r="A2213" s="72" t="s">
        <v>228</v>
      </c>
      <c r="B2213" s="69" t="s">
        <v>65</v>
      </c>
      <c r="C2213" s="69" t="s">
        <v>7062</v>
      </c>
      <c r="D2213" s="69" t="s">
        <v>38</v>
      </c>
      <c r="E2213" s="69" t="s">
        <v>53</v>
      </c>
      <c r="F2213" s="69" t="s">
        <v>7061</v>
      </c>
      <c r="G2213" s="69" t="s">
        <v>197</v>
      </c>
      <c r="H2213" s="69" t="s">
        <v>198</v>
      </c>
      <c r="I2213" s="69" t="s">
        <v>127</v>
      </c>
      <c r="J2213" s="69" t="s">
        <v>128</v>
      </c>
      <c r="K2213" s="70">
        <v>2</v>
      </c>
      <c r="L2213" s="70">
        <v>2</v>
      </c>
      <c r="M2213" s="71" t="str">
        <f>VLOOKUP(A2213,'Item Master'!$A:$D,4,0)</f>
        <v>RK</v>
      </c>
      <c r="N2213" s="71">
        <f>IFERROR((VLOOKUP(M2213,'UK Freight Rate'!$B$4:$C$8,2,0)*L2213),0)</f>
        <v>0.2073509743749716</v>
      </c>
    </row>
    <row r="2214" spans="1:14" x14ac:dyDescent="0.75">
      <c r="A2214" s="72" t="s">
        <v>228</v>
      </c>
      <c r="B2214" s="69" t="s">
        <v>65</v>
      </c>
      <c r="C2214" s="69" t="s">
        <v>7060</v>
      </c>
      <c r="D2214" s="69" t="s">
        <v>38</v>
      </c>
      <c r="E2214" s="69" t="s">
        <v>53</v>
      </c>
      <c r="F2214" s="69" t="s">
        <v>7059</v>
      </c>
      <c r="G2214" s="69" t="s">
        <v>197</v>
      </c>
      <c r="H2214" s="69" t="s">
        <v>198</v>
      </c>
      <c r="I2214" s="69" t="s">
        <v>127</v>
      </c>
      <c r="J2214" s="69" t="s">
        <v>128</v>
      </c>
      <c r="K2214" s="70">
        <v>96</v>
      </c>
      <c r="L2214" s="70">
        <v>96</v>
      </c>
      <c r="M2214" s="71" t="str">
        <f>VLOOKUP(A2214,'Item Master'!$A:$D,4,0)</f>
        <v>RK</v>
      </c>
      <c r="N2214" s="71">
        <f>IFERROR((VLOOKUP(M2214,'UK Freight Rate'!$B$4:$C$8,2,0)*L2214),0)</f>
        <v>9.9528467699986365</v>
      </c>
    </row>
    <row r="2215" spans="1:14" x14ac:dyDescent="0.75">
      <c r="A2215" s="72" t="s">
        <v>228</v>
      </c>
      <c r="B2215" s="69" t="s">
        <v>65</v>
      </c>
      <c r="C2215" s="69" t="s">
        <v>7056</v>
      </c>
      <c r="D2215" s="69" t="s">
        <v>38</v>
      </c>
      <c r="E2215" s="69" t="s">
        <v>53</v>
      </c>
      <c r="F2215" s="69" t="s">
        <v>7055</v>
      </c>
      <c r="G2215" s="69" t="s">
        <v>197</v>
      </c>
      <c r="H2215" s="69" t="s">
        <v>198</v>
      </c>
      <c r="I2215" s="69" t="s">
        <v>127</v>
      </c>
      <c r="J2215" s="69" t="s">
        <v>128</v>
      </c>
      <c r="K2215" s="70">
        <v>8</v>
      </c>
      <c r="L2215" s="70">
        <v>8</v>
      </c>
      <c r="M2215" s="71" t="str">
        <f>VLOOKUP(A2215,'Item Master'!$A:$D,4,0)</f>
        <v>RK</v>
      </c>
      <c r="N2215" s="71">
        <f>IFERROR((VLOOKUP(M2215,'UK Freight Rate'!$B$4:$C$8,2,0)*L2215),0)</f>
        <v>0.82940389749988641</v>
      </c>
    </row>
    <row r="2216" spans="1:14" x14ac:dyDescent="0.75">
      <c r="A2216" s="72" t="s">
        <v>228</v>
      </c>
      <c r="B2216" s="69" t="s">
        <v>65</v>
      </c>
      <c r="C2216" s="69" t="s">
        <v>7054</v>
      </c>
      <c r="D2216" s="69" t="s">
        <v>38</v>
      </c>
      <c r="E2216" s="69" t="s">
        <v>53</v>
      </c>
      <c r="F2216" s="69" t="s">
        <v>7053</v>
      </c>
      <c r="G2216" s="69" t="s">
        <v>197</v>
      </c>
      <c r="H2216" s="69" t="s">
        <v>198</v>
      </c>
      <c r="I2216" s="69" t="s">
        <v>127</v>
      </c>
      <c r="J2216" s="69" t="s">
        <v>128</v>
      </c>
      <c r="K2216" s="70">
        <v>16</v>
      </c>
      <c r="L2216" s="70">
        <v>16</v>
      </c>
      <c r="M2216" s="71" t="str">
        <f>VLOOKUP(A2216,'Item Master'!$A:$D,4,0)</f>
        <v>RK</v>
      </c>
      <c r="N2216" s="71">
        <f>IFERROR((VLOOKUP(M2216,'UK Freight Rate'!$B$4:$C$8,2,0)*L2216),0)</f>
        <v>1.6588077949997728</v>
      </c>
    </row>
    <row r="2217" spans="1:14" x14ac:dyDescent="0.75">
      <c r="A2217" s="72" t="s">
        <v>228</v>
      </c>
      <c r="B2217" s="69" t="s">
        <v>65</v>
      </c>
      <c r="C2217" s="69" t="s">
        <v>7052</v>
      </c>
      <c r="D2217" s="69" t="s">
        <v>38</v>
      </c>
      <c r="E2217" s="69" t="s">
        <v>53</v>
      </c>
      <c r="F2217" s="69" t="s">
        <v>7051</v>
      </c>
      <c r="G2217" s="69" t="s">
        <v>197</v>
      </c>
      <c r="H2217" s="69" t="s">
        <v>198</v>
      </c>
      <c r="I2217" s="69" t="s">
        <v>127</v>
      </c>
      <c r="J2217" s="69" t="s">
        <v>128</v>
      </c>
      <c r="K2217" s="70">
        <v>48</v>
      </c>
      <c r="L2217" s="70">
        <v>48</v>
      </c>
      <c r="M2217" s="71" t="str">
        <f>VLOOKUP(A2217,'Item Master'!$A:$D,4,0)</f>
        <v>RK</v>
      </c>
      <c r="N2217" s="71">
        <f>IFERROR((VLOOKUP(M2217,'UK Freight Rate'!$B$4:$C$8,2,0)*L2217),0)</f>
        <v>4.9764233849993182</v>
      </c>
    </row>
    <row r="2218" spans="1:14" x14ac:dyDescent="0.75">
      <c r="A2218" s="72" t="s">
        <v>228</v>
      </c>
      <c r="B2218" s="69" t="s">
        <v>65</v>
      </c>
      <c r="C2218" s="69" t="s">
        <v>7050</v>
      </c>
      <c r="D2218" s="69" t="s">
        <v>38</v>
      </c>
      <c r="E2218" s="69" t="s">
        <v>53</v>
      </c>
      <c r="F2218" s="69" t="s">
        <v>7049</v>
      </c>
      <c r="G2218" s="69" t="s">
        <v>4648</v>
      </c>
      <c r="H2218" s="69" t="s">
        <v>4647</v>
      </c>
      <c r="I2218" s="69" t="s">
        <v>127</v>
      </c>
      <c r="J2218" s="69" t="s">
        <v>128</v>
      </c>
      <c r="K2218" s="70">
        <v>2</v>
      </c>
      <c r="L2218" s="70">
        <v>2</v>
      </c>
      <c r="M2218" s="71" t="str">
        <f>VLOOKUP(A2218,'Item Master'!$A:$D,4,0)</f>
        <v>RK</v>
      </c>
      <c r="N2218" s="71">
        <f>IFERROR((VLOOKUP(M2218,'UK Freight Rate'!$B$4:$C$8,2,0)*L2218),0)</f>
        <v>0.2073509743749716</v>
      </c>
    </row>
    <row r="2219" spans="1:14" x14ac:dyDescent="0.75">
      <c r="A2219" s="72" t="s">
        <v>228</v>
      </c>
      <c r="B2219" s="69" t="s">
        <v>65</v>
      </c>
      <c r="C2219" s="69" t="s">
        <v>7048</v>
      </c>
      <c r="D2219" s="69" t="s">
        <v>38</v>
      </c>
      <c r="E2219" s="69" t="s">
        <v>53</v>
      </c>
      <c r="F2219" s="69" t="s">
        <v>7047</v>
      </c>
      <c r="G2219" s="69" t="s">
        <v>195</v>
      </c>
      <c r="H2219" s="69" t="s">
        <v>196</v>
      </c>
      <c r="I2219" s="69" t="s">
        <v>127</v>
      </c>
      <c r="J2219" s="69" t="s">
        <v>128</v>
      </c>
      <c r="K2219" s="70">
        <v>2</v>
      </c>
      <c r="L2219" s="70">
        <v>2</v>
      </c>
      <c r="M2219" s="71" t="str">
        <f>VLOOKUP(A2219,'Item Master'!$A:$D,4,0)</f>
        <v>RK</v>
      </c>
      <c r="N2219" s="71">
        <f>IFERROR((VLOOKUP(M2219,'UK Freight Rate'!$B$4:$C$8,2,0)*L2219),0)</f>
        <v>0.2073509743749716</v>
      </c>
    </row>
    <row r="2220" spans="1:14" x14ac:dyDescent="0.75">
      <c r="A2220" s="72" t="s">
        <v>228</v>
      </c>
      <c r="B2220" s="69" t="s">
        <v>65</v>
      </c>
      <c r="C2220" s="69" t="s">
        <v>7046</v>
      </c>
      <c r="D2220" s="69" t="s">
        <v>38</v>
      </c>
      <c r="E2220" s="69" t="s">
        <v>53</v>
      </c>
      <c r="F2220" s="69" t="s">
        <v>7045</v>
      </c>
      <c r="G2220" s="69" t="s">
        <v>197</v>
      </c>
      <c r="H2220" s="69" t="s">
        <v>198</v>
      </c>
      <c r="I2220" s="69" t="s">
        <v>127</v>
      </c>
      <c r="J2220" s="69" t="s">
        <v>128</v>
      </c>
      <c r="K2220" s="70">
        <v>48</v>
      </c>
      <c r="L2220" s="70">
        <v>48</v>
      </c>
      <c r="M2220" s="71" t="str">
        <f>VLOOKUP(A2220,'Item Master'!$A:$D,4,0)</f>
        <v>RK</v>
      </c>
      <c r="N2220" s="71">
        <f>IFERROR((VLOOKUP(M2220,'UK Freight Rate'!$B$4:$C$8,2,0)*L2220),0)</f>
        <v>4.9764233849993182</v>
      </c>
    </row>
    <row r="2221" spans="1:14" x14ac:dyDescent="0.75">
      <c r="A2221" s="72" t="s">
        <v>228</v>
      </c>
      <c r="B2221" s="69" t="s">
        <v>65</v>
      </c>
      <c r="C2221" s="69" t="s">
        <v>7044</v>
      </c>
      <c r="D2221" s="69" t="s">
        <v>38</v>
      </c>
      <c r="E2221" s="69" t="s">
        <v>53</v>
      </c>
      <c r="F2221" s="69" t="s">
        <v>7043</v>
      </c>
      <c r="G2221" s="69" t="s">
        <v>197</v>
      </c>
      <c r="H2221" s="69" t="s">
        <v>198</v>
      </c>
      <c r="I2221" s="69" t="s">
        <v>127</v>
      </c>
      <c r="J2221" s="69" t="s">
        <v>128</v>
      </c>
      <c r="K2221" s="70">
        <v>1</v>
      </c>
      <c r="L2221" s="70">
        <v>1</v>
      </c>
      <c r="M2221" s="71" t="str">
        <f>VLOOKUP(A2221,'Item Master'!$A:$D,4,0)</f>
        <v>RK</v>
      </c>
      <c r="N2221" s="71">
        <f>IFERROR((VLOOKUP(M2221,'UK Freight Rate'!$B$4:$C$8,2,0)*L2221),0)</f>
        <v>0.1036754871874858</v>
      </c>
    </row>
    <row r="2222" spans="1:14" x14ac:dyDescent="0.75">
      <c r="A2222" s="72" t="s">
        <v>228</v>
      </c>
      <c r="B2222" s="69" t="s">
        <v>65</v>
      </c>
      <c r="C2222" s="69" t="s">
        <v>8023</v>
      </c>
      <c r="D2222" s="69" t="s">
        <v>38</v>
      </c>
      <c r="E2222" s="69" t="s">
        <v>53</v>
      </c>
      <c r="F2222" s="69" t="s">
        <v>8022</v>
      </c>
      <c r="G2222" s="69" t="s">
        <v>197</v>
      </c>
      <c r="H2222" s="69" t="s">
        <v>198</v>
      </c>
      <c r="I2222" s="69" t="s">
        <v>127</v>
      </c>
      <c r="J2222" s="69" t="s">
        <v>128</v>
      </c>
      <c r="K2222" s="70">
        <v>2</v>
      </c>
      <c r="L2222" s="70">
        <v>2</v>
      </c>
      <c r="M2222" s="71" t="str">
        <f>VLOOKUP(A2222,'Item Master'!$A:$D,4,0)</f>
        <v>RK</v>
      </c>
      <c r="N2222" s="71">
        <f>IFERROR((VLOOKUP(M2222,'UK Freight Rate'!$B$4:$C$8,2,0)*L2222),0)</f>
        <v>0.2073509743749716</v>
      </c>
    </row>
    <row r="2223" spans="1:14" x14ac:dyDescent="0.75">
      <c r="A2223" s="72" t="s">
        <v>228</v>
      </c>
      <c r="B2223" s="69" t="s">
        <v>65</v>
      </c>
      <c r="C2223" s="69" t="s">
        <v>7042</v>
      </c>
      <c r="D2223" s="69" t="s">
        <v>38</v>
      </c>
      <c r="E2223" s="69" t="s">
        <v>53</v>
      </c>
      <c r="F2223" s="69" t="s">
        <v>7041</v>
      </c>
      <c r="G2223" s="69" t="s">
        <v>197</v>
      </c>
      <c r="H2223" s="69" t="s">
        <v>198</v>
      </c>
      <c r="I2223" s="69" t="s">
        <v>127</v>
      </c>
      <c r="J2223" s="69" t="s">
        <v>128</v>
      </c>
      <c r="K2223" s="70">
        <v>48</v>
      </c>
      <c r="L2223" s="70">
        <v>48</v>
      </c>
      <c r="M2223" s="71" t="str">
        <f>VLOOKUP(A2223,'Item Master'!$A:$D,4,0)</f>
        <v>RK</v>
      </c>
      <c r="N2223" s="71">
        <f>IFERROR((VLOOKUP(M2223,'UK Freight Rate'!$B$4:$C$8,2,0)*L2223),0)</f>
        <v>4.9764233849993182</v>
      </c>
    </row>
    <row r="2224" spans="1:14" x14ac:dyDescent="0.75">
      <c r="A2224" s="72" t="s">
        <v>228</v>
      </c>
      <c r="B2224" s="69" t="s">
        <v>65</v>
      </c>
      <c r="C2224" s="69" t="s">
        <v>7040</v>
      </c>
      <c r="D2224" s="69" t="s">
        <v>38</v>
      </c>
      <c r="E2224" s="69" t="s">
        <v>53</v>
      </c>
      <c r="F2224" s="69" t="s">
        <v>7039</v>
      </c>
      <c r="G2224" s="69" t="s">
        <v>7038</v>
      </c>
      <c r="H2224" s="69" t="s">
        <v>7037</v>
      </c>
      <c r="I2224" s="69" t="s">
        <v>127</v>
      </c>
      <c r="J2224" s="69" t="s">
        <v>128</v>
      </c>
      <c r="K2224" s="70">
        <v>384</v>
      </c>
      <c r="L2224" s="70">
        <v>384</v>
      </c>
      <c r="M2224" s="71" t="str">
        <f>VLOOKUP(A2224,'Item Master'!$A:$D,4,0)</f>
        <v>RK</v>
      </c>
      <c r="N2224" s="71">
        <f>IFERROR((VLOOKUP(M2224,'UK Freight Rate'!$B$4:$C$8,2,0)*L2224),0)</f>
        <v>39.811387079994546</v>
      </c>
    </row>
    <row r="2225" spans="1:14" x14ac:dyDescent="0.75">
      <c r="A2225" s="72" t="s">
        <v>228</v>
      </c>
      <c r="B2225" s="69" t="s">
        <v>65</v>
      </c>
      <c r="C2225" s="69" t="s">
        <v>7036</v>
      </c>
      <c r="D2225" s="69" t="s">
        <v>38</v>
      </c>
      <c r="E2225" s="69" t="s">
        <v>53</v>
      </c>
      <c r="F2225" s="69" t="s">
        <v>7035</v>
      </c>
      <c r="G2225" s="69" t="s">
        <v>197</v>
      </c>
      <c r="H2225" s="69" t="s">
        <v>198</v>
      </c>
      <c r="I2225" s="69" t="s">
        <v>127</v>
      </c>
      <c r="J2225" s="69" t="s">
        <v>128</v>
      </c>
      <c r="K2225" s="70">
        <v>40</v>
      </c>
      <c r="L2225" s="70">
        <v>40</v>
      </c>
      <c r="M2225" s="71" t="str">
        <f>VLOOKUP(A2225,'Item Master'!$A:$D,4,0)</f>
        <v>RK</v>
      </c>
      <c r="N2225" s="71">
        <f>IFERROR((VLOOKUP(M2225,'UK Freight Rate'!$B$4:$C$8,2,0)*L2225),0)</f>
        <v>4.1470194874994322</v>
      </c>
    </row>
    <row r="2226" spans="1:14" x14ac:dyDescent="0.75">
      <c r="A2226" s="72" t="s">
        <v>228</v>
      </c>
      <c r="B2226" s="69" t="s">
        <v>65</v>
      </c>
      <c r="C2226" s="69" t="s">
        <v>7034</v>
      </c>
      <c r="D2226" s="69" t="s">
        <v>38</v>
      </c>
      <c r="E2226" s="69" t="s">
        <v>53</v>
      </c>
      <c r="F2226" s="69" t="s">
        <v>7033</v>
      </c>
      <c r="G2226" s="69" t="s">
        <v>197</v>
      </c>
      <c r="H2226" s="69" t="s">
        <v>198</v>
      </c>
      <c r="I2226" s="69" t="s">
        <v>127</v>
      </c>
      <c r="J2226" s="69" t="s">
        <v>128</v>
      </c>
      <c r="K2226" s="70">
        <v>8</v>
      </c>
      <c r="L2226" s="70">
        <v>8</v>
      </c>
      <c r="M2226" s="71" t="str">
        <f>VLOOKUP(A2226,'Item Master'!$A:$D,4,0)</f>
        <v>RK</v>
      </c>
      <c r="N2226" s="71">
        <f>IFERROR((VLOOKUP(M2226,'UK Freight Rate'!$B$4:$C$8,2,0)*L2226),0)</f>
        <v>0.82940389749988641</v>
      </c>
    </row>
    <row r="2227" spans="1:14" x14ac:dyDescent="0.75">
      <c r="A2227" s="72" t="s">
        <v>228</v>
      </c>
      <c r="B2227" s="69" t="s">
        <v>65</v>
      </c>
      <c r="C2227" s="69" t="s">
        <v>7032</v>
      </c>
      <c r="D2227" s="69" t="s">
        <v>38</v>
      </c>
      <c r="E2227" s="69" t="s">
        <v>53</v>
      </c>
      <c r="F2227" s="69" t="s">
        <v>7031</v>
      </c>
      <c r="G2227" s="69" t="s">
        <v>197</v>
      </c>
      <c r="H2227" s="69" t="s">
        <v>198</v>
      </c>
      <c r="I2227" s="69" t="s">
        <v>127</v>
      </c>
      <c r="J2227" s="69" t="s">
        <v>128</v>
      </c>
      <c r="K2227" s="70">
        <v>48</v>
      </c>
      <c r="L2227" s="70">
        <v>48</v>
      </c>
      <c r="M2227" s="71" t="str">
        <f>VLOOKUP(A2227,'Item Master'!$A:$D,4,0)</f>
        <v>RK</v>
      </c>
      <c r="N2227" s="71">
        <f>IFERROR((VLOOKUP(M2227,'UK Freight Rate'!$B$4:$C$8,2,0)*L2227),0)</f>
        <v>4.9764233849993182</v>
      </c>
    </row>
    <row r="2228" spans="1:14" x14ac:dyDescent="0.75">
      <c r="A2228" s="72" t="s">
        <v>228</v>
      </c>
      <c r="B2228" s="69" t="s">
        <v>65</v>
      </c>
      <c r="C2228" s="69" t="s">
        <v>7030</v>
      </c>
      <c r="D2228" s="69" t="s">
        <v>38</v>
      </c>
      <c r="E2228" s="69" t="s">
        <v>53</v>
      </c>
      <c r="F2228" s="69" t="s">
        <v>7029</v>
      </c>
      <c r="G2228" s="69" t="s">
        <v>197</v>
      </c>
      <c r="H2228" s="69" t="s">
        <v>198</v>
      </c>
      <c r="I2228" s="69" t="s">
        <v>127</v>
      </c>
      <c r="J2228" s="69" t="s">
        <v>128</v>
      </c>
      <c r="K2228" s="70">
        <v>8</v>
      </c>
      <c r="L2228" s="70">
        <v>8</v>
      </c>
      <c r="M2228" s="71" t="str">
        <f>VLOOKUP(A2228,'Item Master'!$A:$D,4,0)</f>
        <v>RK</v>
      </c>
      <c r="N2228" s="71">
        <f>IFERROR((VLOOKUP(M2228,'UK Freight Rate'!$B$4:$C$8,2,0)*L2228),0)</f>
        <v>0.82940389749988641</v>
      </c>
    </row>
    <row r="2229" spans="1:14" x14ac:dyDescent="0.75">
      <c r="A2229" s="72" t="s">
        <v>228</v>
      </c>
      <c r="B2229" s="69" t="s">
        <v>65</v>
      </c>
      <c r="C2229" s="69" t="s">
        <v>7028</v>
      </c>
      <c r="D2229" s="69" t="s">
        <v>38</v>
      </c>
      <c r="E2229" s="69" t="s">
        <v>53</v>
      </c>
      <c r="F2229" s="69" t="s">
        <v>7027</v>
      </c>
      <c r="G2229" s="69" t="s">
        <v>197</v>
      </c>
      <c r="H2229" s="69" t="s">
        <v>198</v>
      </c>
      <c r="I2229" s="69" t="s">
        <v>127</v>
      </c>
      <c r="J2229" s="69" t="s">
        <v>128</v>
      </c>
      <c r="K2229" s="70">
        <v>48</v>
      </c>
      <c r="L2229" s="70">
        <v>48</v>
      </c>
      <c r="M2229" s="71" t="str">
        <f>VLOOKUP(A2229,'Item Master'!$A:$D,4,0)</f>
        <v>RK</v>
      </c>
      <c r="N2229" s="71">
        <f>IFERROR((VLOOKUP(M2229,'UK Freight Rate'!$B$4:$C$8,2,0)*L2229),0)</f>
        <v>4.9764233849993182</v>
      </c>
    </row>
    <row r="2230" spans="1:14" x14ac:dyDescent="0.75">
      <c r="A2230" s="72" t="s">
        <v>228</v>
      </c>
      <c r="B2230" s="69" t="s">
        <v>65</v>
      </c>
      <c r="C2230" s="69" t="s">
        <v>7026</v>
      </c>
      <c r="D2230" s="69" t="s">
        <v>38</v>
      </c>
      <c r="E2230" s="69" t="s">
        <v>53</v>
      </c>
      <c r="F2230" s="69" t="s">
        <v>7025</v>
      </c>
      <c r="G2230" s="69" t="s">
        <v>197</v>
      </c>
      <c r="H2230" s="69" t="s">
        <v>198</v>
      </c>
      <c r="I2230" s="69" t="s">
        <v>127</v>
      </c>
      <c r="J2230" s="69" t="s">
        <v>128</v>
      </c>
      <c r="K2230" s="70">
        <v>48</v>
      </c>
      <c r="L2230" s="70">
        <v>48</v>
      </c>
      <c r="M2230" s="71" t="str">
        <f>VLOOKUP(A2230,'Item Master'!$A:$D,4,0)</f>
        <v>RK</v>
      </c>
      <c r="N2230" s="71">
        <f>IFERROR((VLOOKUP(M2230,'UK Freight Rate'!$B$4:$C$8,2,0)*L2230),0)</f>
        <v>4.9764233849993182</v>
      </c>
    </row>
    <row r="2231" spans="1:14" x14ac:dyDescent="0.75">
      <c r="A2231" s="72" t="s">
        <v>228</v>
      </c>
      <c r="B2231" s="69" t="s">
        <v>65</v>
      </c>
      <c r="C2231" s="69" t="s">
        <v>7024</v>
      </c>
      <c r="D2231" s="69" t="s">
        <v>38</v>
      </c>
      <c r="E2231" s="69" t="s">
        <v>53</v>
      </c>
      <c r="F2231" s="69" t="s">
        <v>7023</v>
      </c>
      <c r="G2231" s="69" t="s">
        <v>197</v>
      </c>
      <c r="H2231" s="69" t="s">
        <v>198</v>
      </c>
      <c r="I2231" s="69" t="s">
        <v>127</v>
      </c>
      <c r="J2231" s="69" t="s">
        <v>128</v>
      </c>
      <c r="K2231" s="70">
        <v>48</v>
      </c>
      <c r="L2231" s="70">
        <v>48</v>
      </c>
      <c r="M2231" s="71" t="str">
        <f>VLOOKUP(A2231,'Item Master'!$A:$D,4,0)</f>
        <v>RK</v>
      </c>
      <c r="N2231" s="71">
        <f>IFERROR((VLOOKUP(M2231,'UK Freight Rate'!$B$4:$C$8,2,0)*L2231),0)</f>
        <v>4.9764233849993182</v>
      </c>
    </row>
    <row r="2232" spans="1:14" x14ac:dyDescent="0.75">
      <c r="A2232" s="72" t="s">
        <v>228</v>
      </c>
      <c r="B2232" s="69" t="s">
        <v>65</v>
      </c>
      <c r="C2232" s="69" t="s">
        <v>7022</v>
      </c>
      <c r="D2232" s="69" t="s">
        <v>38</v>
      </c>
      <c r="E2232" s="69" t="s">
        <v>53</v>
      </c>
      <c r="F2232" s="69" t="s">
        <v>7021</v>
      </c>
      <c r="G2232" s="69" t="s">
        <v>197</v>
      </c>
      <c r="H2232" s="69" t="s">
        <v>198</v>
      </c>
      <c r="I2232" s="69" t="s">
        <v>127</v>
      </c>
      <c r="J2232" s="69" t="s">
        <v>128</v>
      </c>
      <c r="K2232" s="70">
        <v>48</v>
      </c>
      <c r="L2232" s="70">
        <v>48</v>
      </c>
      <c r="M2232" s="71" t="str">
        <f>VLOOKUP(A2232,'Item Master'!$A:$D,4,0)</f>
        <v>RK</v>
      </c>
      <c r="N2232" s="71">
        <f>IFERROR((VLOOKUP(M2232,'UK Freight Rate'!$B$4:$C$8,2,0)*L2232),0)</f>
        <v>4.9764233849993182</v>
      </c>
    </row>
    <row r="2233" spans="1:14" x14ac:dyDescent="0.75">
      <c r="A2233" s="72" t="s">
        <v>228</v>
      </c>
      <c r="B2233" s="69" t="s">
        <v>65</v>
      </c>
      <c r="C2233" s="69" t="s">
        <v>7020</v>
      </c>
      <c r="D2233" s="69" t="s">
        <v>38</v>
      </c>
      <c r="E2233" s="69" t="s">
        <v>53</v>
      </c>
      <c r="F2233" s="69" t="s">
        <v>7019</v>
      </c>
      <c r="G2233" s="69" t="s">
        <v>4734</v>
      </c>
      <c r="H2233" s="69" t="s">
        <v>4733</v>
      </c>
      <c r="I2233" s="69" t="s">
        <v>127</v>
      </c>
      <c r="J2233" s="69" t="s">
        <v>128</v>
      </c>
      <c r="K2233" s="70">
        <v>2</v>
      </c>
      <c r="L2233" s="70">
        <v>2</v>
      </c>
      <c r="M2233" s="71" t="str">
        <f>VLOOKUP(A2233,'Item Master'!$A:$D,4,0)</f>
        <v>RK</v>
      </c>
      <c r="N2233" s="71">
        <f>IFERROR((VLOOKUP(M2233,'UK Freight Rate'!$B$4:$C$8,2,0)*L2233),0)</f>
        <v>0.2073509743749716</v>
      </c>
    </row>
    <row r="2234" spans="1:14" x14ac:dyDescent="0.75">
      <c r="A2234" s="72" t="s">
        <v>228</v>
      </c>
      <c r="B2234" s="69" t="s">
        <v>65</v>
      </c>
      <c r="C2234" s="69" t="s">
        <v>7018</v>
      </c>
      <c r="D2234" s="69" t="s">
        <v>38</v>
      </c>
      <c r="E2234" s="69" t="s">
        <v>53</v>
      </c>
      <c r="F2234" s="69" t="s">
        <v>7017</v>
      </c>
      <c r="G2234" s="69" t="s">
        <v>7016</v>
      </c>
      <c r="H2234" s="69" t="s">
        <v>7015</v>
      </c>
      <c r="I2234" s="69" t="s">
        <v>127</v>
      </c>
      <c r="J2234" s="69" t="s">
        <v>128</v>
      </c>
      <c r="K2234" s="70">
        <v>3</v>
      </c>
      <c r="L2234" s="70">
        <v>3</v>
      </c>
      <c r="M2234" s="71" t="str">
        <f>VLOOKUP(A2234,'Item Master'!$A:$D,4,0)</f>
        <v>RK</v>
      </c>
      <c r="N2234" s="71">
        <f>IFERROR((VLOOKUP(M2234,'UK Freight Rate'!$B$4:$C$8,2,0)*L2234),0)</f>
        <v>0.31102646156245739</v>
      </c>
    </row>
    <row r="2235" spans="1:14" x14ac:dyDescent="0.75">
      <c r="A2235" s="72" t="s">
        <v>228</v>
      </c>
      <c r="B2235" s="69" t="s">
        <v>65</v>
      </c>
      <c r="C2235" s="69" t="s">
        <v>7014</v>
      </c>
      <c r="D2235" s="69" t="s">
        <v>38</v>
      </c>
      <c r="E2235" s="69" t="s">
        <v>53</v>
      </c>
      <c r="F2235" s="69" t="s">
        <v>7013</v>
      </c>
      <c r="G2235" s="69" t="s">
        <v>195</v>
      </c>
      <c r="H2235" s="69" t="s">
        <v>196</v>
      </c>
      <c r="I2235" s="69" t="s">
        <v>127</v>
      </c>
      <c r="J2235" s="69" t="s">
        <v>128</v>
      </c>
      <c r="K2235" s="70">
        <v>2</v>
      </c>
      <c r="L2235" s="70">
        <v>2</v>
      </c>
      <c r="M2235" s="71" t="str">
        <f>VLOOKUP(A2235,'Item Master'!$A:$D,4,0)</f>
        <v>RK</v>
      </c>
      <c r="N2235" s="71">
        <f>IFERROR((VLOOKUP(M2235,'UK Freight Rate'!$B$4:$C$8,2,0)*L2235),0)</f>
        <v>0.2073509743749716</v>
      </c>
    </row>
    <row r="2236" spans="1:14" x14ac:dyDescent="0.75">
      <c r="A2236" s="72" t="s">
        <v>228</v>
      </c>
      <c r="B2236" s="69" t="s">
        <v>65</v>
      </c>
      <c r="C2236" s="69" t="s">
        <v>7012</v>
      </c>
      <c r="D2236" s="69" t="s">
        <v>38</v>
      </c>
      <c r="E2236" s="69" t="s">
        <v>53</v>
      </c>
      <c r="F2236" s="69" t="s">
        <v>7011</v>
      </c>
      <c r="G2236" s="69" t="s">
        <v>197</v>
      </c>
      <c r="H2236" s="69" t="s">
        <v>198</v>
      </c>
      <c r="I2236" s="69" t="s">
        <v>127</v>
      </c>
      <c r="J2236" s="69" t="s">
        <v>128</v>
      </c>
      <c r="K2236" s="70">
        <v>3</v>
      </c>
      <c r="L2236" s="70">
        <v>3</v>
      </c>
      <c r="M2236" s="71" t="str">
        <f>VLOOKUP(A2236,'Item Master'!$A:$D,4,0)</f>
        <v>RK</v>
      </c>
      <c r="N2236" s="71">
        <f>IFERROR((VLOOKUP(M2236,'UK Freight Rate'!$B$4:$C$8,2,0)*L2236),0)</f>
        <v>0.31102646156245739</v>
      </c>
    </row>
    <row r="2237" spans="1:14" x14ac:dyDescent="0.75">
      <c r="A2237" s="72" t="s">
        <v>228</v>
      </c>
      <c r="B2237" s="69" t="s">
        <v>65</v>
      </c>
      <c r="C2237" s="69" t="s">
        <v>7010</v>
      </c>
      <c r="D2237" s="69" t="s">
        <v>38</v>
      </c>
      <c r="E2237" s="69" t="s">
        <v>53</v>
      </c>
      <c r="F2237" s="69" t="s">
        <v>7009</v>
      </c>
      <c r="G2237" s="69" t="s">
        <v>4648</v>
      </c>
      <c r="H2237" s="69" t="s">
        <v>4647</v>
      </c>
      <c r="I2237" s="69" t="s">
        <v>127</v>
      </c>
      <c r="J2237" s="69" t="s">
        <v>128</v>
      </c>
      <c r="K2237" s="70">
        <v>3</v>
      </c>
      <c r="L2237" s="70">
        <v>3</v>
      </c>
      <c r="M2237" s="71" t="str">
        <f>VLOOKUP(A2237,'Item Master'!$A:$D,4,0)</f>
        <v>RK</v>
      </c>
      <c r="N2237" s="71">
        <f>IFERROR((VLOOKUP(M2237,'UK Freight Rate'!$B$4:$C$8,2,0)*L2237),0)</f>
        <v>0.31102646156245739</v>
      </c>
    </row>
    <row r="2238" spans="1:14" x14ac:dyDescent="0.75">
      <c r="A2238" s="72" t="s">
        <v>228</v>
      </c>
      <c r="B2238" s="69" t="s">
        <v>65</v>
      </c>
      <c r="C2238" s="69" t="s">
        <v>7008</v>
      </c>
      <c r="D2238" s="69" t="s">
        <v>38</v>
      </c>
      <c r="E2238" s="69" t="s">
        <v>53</v>
      </c>
      <c r="F2238" s="69" t="s">
        <v>7007</v>
      </c>
      <c r="G2238" s="69" t="s">
        <v>197</v>
      </c>
      <c r="H2238" s="69" t="s">
        <v>198</v>
      </c>
      <c r="I2238" s="69" t="s">
        <v>127</v>
      </c>
      <c r="J2238" s="69" t="s">
        <v>128</v>
      </c>
      <c r="K2238" s="70">
        <v>4</v>
      </c>
      <c r="L2238" s="70">
        <v>4</v>
      </c>
      <c r="M2238" s="71" t="str">
        <f>VLOOKUP(A2238,'Item Master'!$A:$D,4,0)</f>
        <v>RK</v>
      </c>
      <c r="N2238" s="71">
        <f>IFERROR((VLOOKUP(M2238,'UK Freight Rate'!$B$4:$C$8,2,0)*L2238),0)</f>
        <v>0.41470194874994321</v>
      </c>
    </row>
    <row r="2239" spans="1:14" x14ac:dyDescent="0.75">
      <c r="A2239" s="72" t="s">
        <v>228</v>
      </c>
      <c r="B2239" s="69" t="s">
        <v>65</v>
      </c>
      <c r="C2239" s="69" t="s">
        <v>7004</v>
      </c>
      <c r="D2239" s="69" t="s">
        <v>38</v>
      </c>
      <c r="E2239" s="69" t="s">
        <v>53</v>
      </c>
      <c r="F2239" s="69" t="s">
        <v>7003</v>
      </c>
      <c r="G2239" s="69" t="s">
        <v>4467</v>
      </c>
      <c r="H2239" s="69" t="s">
        <v>4466</v>
      </c>
      <c r="I2239" s="69" t="s">
        <v>127</v>
      </c>
      <c r="J2239" s="69" t="s">
        <v>128</v>
      </c>
      <c r="K2239" s="70">
        <v>2</v>
      </c>
      <c r="L2239" s="70">
        <v>2</v>
      </c>
      <c r="M2239" s="71" t="str">
        <f>VLOOKUP(A2239,'Item Master'!$A:$D,4,0)</f>
        <v>RK</v>
      </c>
      <c r="N2239" s="71">
        <f>IFERROR((VLOOKUP(M2239,'UK Freight Rate'!$B$4:$C$8,2,0)*L2239),0)</f>
        <v>0.2073509743749716</v>
      </c>
    </row>
    <row r="2240" spans="1:14" x14ac:dyDescent="0.75">
      <c r="A2240" s="72" t="s">
        <v>228</v>
      </c>
      <c r="B2240" s="69" t="s">
        <v>65</v>
      </c>
      <c r="C2240" s="69" t="s">
        <v>7002</v>
      </c>
      <c r="D2240" s="69" t="s">
        <v>38</v>
      </c>
      <c r="E2240" s="69" t="s">
        <v>53</v>
      </c>
      <c r="F2240" s="69" t="s">
        <v>7001</v>
      </c>
      <c r="G2240" s="69" t="s">
        <v>151</v>
      </c>
      <c r="H2240" s="69" t="s">
        <v>152</v>
      </c>
      <c r="I2240" s="69" t="s">
        <v>127</v>
      </c>
      <c r="J2240" s="69" t="s">
        <v>128</v>
      </c>
      <c r="K2240" s="70">
        <v>4</v>
      </c>
      <c r="L2240" s="70">
        <v>4</v>
      </c>
      <c r="M2240" s="71" t="str">
        <f>VLOOKUP(A2240,'Item Master'!$A:$D,4,0)</f>
        <v>RK</v>
      </c>
      <c r="N2240" s="71">
        <f>IFERROR((VLOOKUP(M2240,'UK Freight Rate'!$B$4:$C$8,2,0)*L2240),0)</f>
        <v>0.41470194874994321</v>
      </c>
    </row>
    <row r="2241" spans="1:14" x14ac:dyDescent="0.75">
      <c r="A2241" s="72" t="s">
        <v>230</v>
      </c>
      <c r="B2241" s="69" t="s">
        <v>36</v>
      </c>
      <c r="C2241" s="69" t="s">
        <v>7957</v>
      </c>
      <c r="D2241" s="69" t="s">
        <v>38</v>
      </c>
      <c r="E2241" s="69" t="s">
        <v>53</v>
      </c>
      <c r="F2241" s="69" t="s">
        <v>7956</v>
      </c>
      <c r="G2241" s="69" t="s">
        <v>135</v>
      </c>
      <c r="H2241" s="69" t="s">
        <v>136</v>
      </c>
      <c r="I2241" s="69" t="s">
        <v>127</v>
      </c>
      <c r="J2241" s="69" t="s">
        <v>128</v>
      </c>
      <c r="K2241" s="70">
        <v>144</v>
      </c>
      <c r="L2241" s="70">
        <v>144</v>
      </c>
      <c r="M2241" s="71" t="str">
        <f>VLOOKUP(A2241,'Item Master'!$A:$D,4,0)</f>
        <v>RK</v>
      </c>
      <c r="N2241" s="71">
        <f>IFERROR((VLOOKUP(M2241,'UK Freight Rate'!$B$4:$C$8,2,0)*L2241),0)</f>
        <v>14.929270154997955</v>
      </c>
    </row>
    <row r="2242" spans="1:14" x14ac:dyDescent="0.75">
      <c r="A2242" s="72" t="s">
        <v>230</v>
      </c>
      <c r="B2242" s="69" t="s">
        <v>36</v>
      </c>
      <c r="C2242" s="69" t="s">
        <v>7955</v>
      </c>
      <c r="D2242" s="69" t="s">
        <v>38</v>
      </c>
      <c r="E2242" s="69" t="s">
        <v>53</v>
      </c>
      <c r="F2242" s="69" t="s">
        <v>7954</v>
      </c>
      <c r="G2242" s="69" t="s">
        <v>4778</v>
      </c>
      <c r="H2242" s="69" t="s">
        <v>4777</v>
      </c>
      <c r="I2242" s="69" t="s">
        <v>127</v>
      </c>
      <c r="J2242" s="69" t="s">
        <v>128</v>
      </c>
      <c r="K2242" s="70">
        <v>16</v>
      </c>
      <c r="L2242" s="70">
        <v>16</v>
      </c>
      <c r="M2242" s="71" t="str">
        <f>VLOOKUP(A2242,'Item Master'!$A:$D,4,0)</f>
        <v>RK</v>
      </c>
      <c r="N2242" s="71">
        <f>IFERROR((VLOOKUP(M2242,'UK Freight Rate'!$B$4:$C$8,2,0)*L2242),0)</f>
        <v>1.6588077949997728</v>
      </c>
    </row>
    <row r="2243" spans="1:14" x14ac:dyDescent="0.75">
      <c r="A2243" s="72" t="s">
        <v>230</v>
      </c>
      <c r="B2243" s="69" t="s">
        <v>36</v>
      </c>
      <c r="C2243" s="69" t="s">
        <v>7953</v>
      </c>
      <c r="D2243" s="69" t="s">
        <v>38</v>
      </c>
      <c r="E2243" s="69" t="s">
        <v>53</v>
      </c>
      <c r="F2243" s="69" t="s">
        <v>7952</v>
      </c>
      <c r="G2243" s="69" t="s">
        <v>7104</v>
      </c>
      <c r="H2243" s="69" t="s">
        <v>7103</v>
      </c>
      <c r="I2243" s="69" t="s">
        <v>127</v>
      </c>
      <c r="J2243" s="69" t="s">
        <v>128</v>
      </c>
      <c r="K2243" s="70">
        <v>8</v>
      </c>
      <c r="L2243" s="70">
        <v>8</v>
      </c>
      <c r="M2243" s="71" t="str">
        <f>VLOOKUP(A2243,'Item Master'!$A:$D,4,0)</f>
        <v>RK</v>
      </c>
      <c r="N2243" s="71">
        <f>IFERROR((VLOOKUP(M2243,'UK Freight Rate'!$B$4:$C$8,2,0)*L2243),0)</f>
        <v>0.82940389749988641</v>
      </c>
    </row>
    <row r="2244" spans="1:14" x14ac:dyDescent="0.75">
      <c r="A2244" s="72" t="s">
        <v>230</v>
      </c>
      <c r="B2244" s="69" t="s">
        <v>36</v>
      </c>
      <c r="C2244" s="69" t="s">
        <v>8021</v>
      </c>
      <c r="D2244" s="69" t="s">
        <v>38</v>
      </c>
      <c r="E2244" s="69" t="s">
        <v>53</v>
      </c>
      <c r="F2244" s="69" t="s">
        <v>8020</v>
      </c>
      <c r="G2244" s="69" t="s">
        <v>179</v>
      </c>
      <c r="H2244" s="69" t="s">
        <v>180</v>
      </c>
      <c r="I2244" s="69" t="s">
        <v>127</v>
      </c>
      <c r="J2244" s="69" t="s">
        <v>128</v>
      </c>
      <c r="K2244" s="70">
        <v>16</v>
      </c>
      <c r="L2244" s="70">
        <v>16</v>
      </c>
      <c r="M2244" s="71" t="str">
        <f>VLOOKUP(A2244,'Item Master'!$A:$D,4,0)</f>
        <v>RK</v>
      </c>
      <c r="N2244" s="71">
        <f>IFERROR((VLOOKUP(M2244,'UK Freight Rate'!$B$4:$C$8,2,0)*L2244),0)</f>
        <v>1.6588077949997728</v>
      </c>
    </row>
    <row r="2245" spans="1:14" x14ac:dyDescent="0.75">
      <c r="A2245" s="72" t="s">
        <v>230</v>
      </c>
      <c r="B2245" s="69" t="s">
        <v>36</v>
      </c>
      <c r="C2245" s="69" t="s">
        <v>7951</v>
      </c>
      <c r="D2245" s="69" t="s">
        <v>38</v>
      </c>
      <c r="E2245" s="69" t="s">
        <v>53</v>
      </c>
      <c r="F2245" s="69" t="s">
        <v>7950</v>
      </c>
      <c r="G2245" s="69" t="s">
        <v>207</v>
      </c>
      <c r="H2245" s="69" t="s">
        <v>4706</v>
      </c>
      <c r="I2245" s="69" t="s">
        <v>127</v>
      </c>
      <c r="J2245" s="69" t="s">
        <v>128</v>
      </c>
      <c r="K2245" s="70">
        <v>48</v>
      </c>
      <c r="L2245" s="70">
        <v>48</v>
      </c>
      <c r="M2245" s="71" t="str">
        <f>VLOOKUP(A2245,'Item Master'!$A:$D,4,0)</f>
        <v>RK</v>
      </c>
      <c r="N2245" s="71">
        <f>IFERROR((VLOOKUP(M2245,'UK Freight Rate'!$B$4:$C$8,2,0)*L2245),0)</f>
        <v>4.9764233849993182</v>
      </c>
    </row>
    <row r="2246" spans="1:14" x14ac:dyDescent="0.75">
      <c r="A2246" s="72" t="s">
        <v>230</v>
      </c>
      <c r="B2246" s="69" t="s">
        <v>36</v>
      </c>
      <c r="C2246" s="69" t="s">
        <v>7945</v>
      </c>
      <c r="D2246" s="69" t="s">
        <v>38</v>
      </c>
      <c r="E2246" s="69" t="s">
        <v>53</v>
      </c>
      <c r="F2246" s="69" t="s">
        <v>7944</v>
      </c>
      <c r="G2246" s="69" t="s">
        <v>149</v>
      </c>
      <c r="H2246" s="69" t="s">
        <v>150</v>
      </c>
      <c r="I2246" s="69" t="s">
        <v>127</v>
      </c>
      <c r="J2246" s="69" t="s">
        <v>128</v>
      </c>
      <c r="K2246" s="70">
        <v>8</v>
      </c>
      <c r="L2246" s="70">
        <v>8</v>
      </c>
      <c r="M2246" s="71" t="str">
        <f>VLOOKUP(A2246,'Item Master'!$A:$D,4,0)</f>
        <v>RK</v>
      </c>
      <c r="N2246" s="71">
        <f>IFERROR((VLOOKUP(M2246,'UK Freight Rate'!$B$4:$C$8,2,0)*L2246),0)</f>
        <v>0.82940389749988641</v>
      </c>
    </row>
    <row r="2247" spans="1:14" x14ac:dyDescent="0.75">
      <c r="A2247" s="72" t="s">
        <v>230</v>
      </c>
      <c r="B2247" s="69" t="s">
        <v>36</v>
      </c>
      <c r="C2247" s="69" t="s">
        <v>7943</v>
      </c>
      <c r="D2247" s="69" t="s">
        <v>38</v>
      </c>
      <c r="E2247" s="69" t="s">
        <v>53</v>
      </c>
      <c r="F2247" s="69" t="s">
        <v>7942</v>
      </c>
      <c r="G2247" s="69" t="s">
        <v>126</v>
      </c>
      <c r="H2247" s="69" t="s">
        <v>4640</v>
      </c>
      <c r="I2247" s="69" t="s">
        <v>127</v>
      </c>
      <c r="J2247" s="69" t="s">
        <v>128</v>
      </c>
      <c r="K2247" s="70">
        <v>8</v>
      </c>
      <c r="L2247" s="70">
        <v>8</v>
      </c>
      <c r="M2247" s="71" t="str">
        <f>VLOOKUP(A2247,'Item Master'!$A:$D,4,0)</f>
        <v>RK</v>
      </c>
      <c r="N2247" s="71">
        <f>IFERROR((VLOOKUP(M2247,'UK Freight Rate'!$B$4:$C$8,2,0)*L2247),0)</f>
        <v>0.82940389749988641</v>
      </c>
    </row>
    <row r="2248" spans="1:14" x14ac:dyDescent="0.75">
      <c r="A2248" s="72" t="s">
        <v>230</v>
      </c>
      <c r="B2248" s="69" t="s">
        <v>36</v>
      </c>
      <c r="C2248" s="69" t="s">
        <v>7941</v>
      </c>
      <c r="D2248" s="69" t="s">
        <v>38</v>
      </c>
      <c r="E2248" s="69" t="s">
        <v>53</v>
      </c>
      <c r="F2248" s="69" t="s">
        <v>7940</v>
      </c>
      <c r="G2248" s="69" t="s">
        <v>4832</v>
      </c>
      <c r="H2248" s="69" t="s">
        <v>4831</v>
      </c>
      <c r="I2248" s="69" t="s">
        <v>127</v>
      </c>
      <c r="J2248" s="69" t="s">
        <v>128</v>
      </c>
      <c r="K2248" s="70">
        <v>8</v>
      </c>
      <c r="L2248" s="70">
        <v>8</v>
      </c>
      <c r="M2248" s="71" t="str">
        <f>VLOOKUP(A2248,'Item Master'!$A:$D,4,0)</f>
        <v>RK</v>
      </c>
      <c r="N2248" s="71">
        <f>IFERROR((VLOOKUP(M2248,'UK Freight Rate'!$B$4:$C$8,2,0)*L2248),0)</f>
        <v>0.82940389749988641</v>
      </c>
    </row>
    <row r="2249" spans="1:14" x14ac:dyDescent="0.75">
      <c r="A2249" s="72" t="s">
        <v>230</v>
      </c>
      <c r="B2249" s="69" t="s">
        <v>36</v>
      </c>
      <c r="C2249" s="69" t="s">
        <v>7939</v>
      </c>
      <c r="D2249" s="69" t="s">
        <v>38</v>
      </c>
      <c r="E2249" s="69" t="s">
        <v>53</v>
      </c>
      <c r="F2249" s="69" t="s">
        <v>7938</v>
      </c>
      <c r="G2249" s="69" t="s">
        <v>216</v>
      </c>
      <c r="H2249" s="69" t="s">
        <v>217</v>
      </c>
      <c r="I2249" s="69" t="s">
        <v>127</v>
      </c>
      <c r="J2249" s="69" t="s">
        <v>128</v>
      </c>
      <c r="K2249" s="70">
        <v>8</v>
      </c>
      <c r="L2249" s="70">
        <v>8</v>
      </c>
      <c r="M2249" s="71" t="str">
        <f>VLOOKUP(A2249,'Item Master'!$A:$D,4,0)</f>
        <v>RK</v>
      </c>
      <c r="N2249" s="71">
        <f>IFERROR((VLOOKUP(M2249,'UK Freight Rate'!$B$4:$C$8,2,0)*L2249),0)</f>
        <v>0.82940389749988641</v>
      </c>
    </row>
    <row r="2250" spans="1:14" x14ac:dyDescent="0.75">
      <c r="A2250" s="72" t="s">
        <v>230</v>
      </c>
      <c r="B2250" s="69" t="s">
        <v>36</v>
      </c>
      <c r="C2250" s="69" t="s">
        <v>7937</v>
      </c>
      <c r="D2250" s="69" t="s">
        <v>38</v>
      </c>
      <c r="E2250" s="69" t="s">
        <v>53</v>
      </c>
      <c r="F2250" s="69" t="s">
        <v>7936</v>
      </c>
      <c r="G2250" s="69" t="s">
        <v>159</v>
      </c>
      <c r="H2250" s="69" t="s">
        <v>160</v>
      </c>
      <c r="I2250" s="69" t="s">
        <v>127</v>
      </c>
      <c r="J2250" s="69" t="s">
        <v>128</v>
      </c>
      <c r="K2250" s="70">
        <v>8</v>
      </c>
      <c r="L2250" s="70">
        <v>8</v>
      </c>
      <c r="M2250" s="71" t="str">
        <f>VLOOKUP(A2250,'Item Master'!$A:$D,4,0)</f>
        <v>RK</v>
      </c>
      <c r="N2250" s="71">
        <f>IFERROR((VLOOKUP(M2250,'UK Freight Rate'!$B$4:$C$8,2,0)*L2250),0)</f>
        <v>0.82940389749988641</v>
      </c>
    </row>
    <row r="2251" spans="1:14" x14ac:dyDescent="0.75">
      <c r="A2251" s="72" t="s">
        <v>230</v>
      </c>
      <c r="B2251" s="69" t="s">
        <v>36</v>
      </c>
      <c r="C2251" s="69" t="s">
        <v>7935</v>
      </c>
      <c r="D2251" s="69" t="s">
        <v>38</v>
      </c>
      <c r="E2251" s="69" t="s">
        <v>53</v>
      </c>
      <c r="F2251" s="69" t="s">
        <v>7934</v>
      </c>
      <c r="G2251" s="69" t="s">
        <v>129</v>
      </c>
      <c r="H2251" s="69" t="s">
        <v>130</v>
      </c>
      <c r="I2251" s="69" t="s">
        <v>127</v>
      </c>
      <c r="J2251" s="69" t="s">
        <v>128</v>
      </c>
      <c r="K2251" s="70">
        <v>48</v>
      </c>
      <c r="L2251" s="70">
        <v>48</v>
      </c>
      <c r="M2251" s="71" t="str">
        <f>VLOOKUP(A2251,'Item Master'!$A:$D,4,0)</f>
        <v>RK</v>
      </c>
      <c r="N2251" s="71">
        <f>IFERROR((VLOOKUP(M2251,'UK Freight Rate'!$B$4:$C$8,2,0)*L2251),0)</f>
        <v>4.9764233849993182</v>
      </c>
    </row>
    <row r="2252" spans="1:14" x14ac:dyDescent="0.75">
      <c r="A2252" s="72" t="s">
        <v>230</v>
      </c>
      <c r="B2252" s="69" t="s">
        <v>36</v>
      </c>
      <c r="C2252" s="69" t="s">
        <v>7933</v>
      </c>
      <c r="D2252" s="69" t="s">
        <v>38</v>
      </c>
      <c r="E2252" s="69" t="s">
        <v>53</v>
      </c>
      <c r="F2252" s="69" t="s">
        <v>7932</v>
      </c>
      <c r="G2252" s="69" t="s">
        <v>205</v>
      </c>
      <c r="H2252" s="69" t="s">
        <v>206</v>
      </c>
      <c r="I2252" s="69" t="s">
        <v>127</v>
      </c>
      <c r="J2252" s="69" t="s">
        <v>128</v>
      </c>
      <c r="K2252" s="70">
        <v>200</v>
      </c>
      <c r="L2252" s="70">
        <v>200</v>
      </c>
      <c r="M2252" s="71" t="str">
        <f>VLOOKUP(A2252,'Item Master'!$A:$D,4,0)</f>
        <v>RK</v>
      </c>
      <c r="N2252" s="71">
        <f>IFERROR((VLOOKUP(M2252,'UK Freight Rate'!$B$4:$C$8,2,0)*L2252),0)</f>
        <v>20.73509743749716</v>
      </c>
    </row>
    <row r="2253" spans="1:14" x14ac:dyDescent="0.75">
      <c r="A2253" s="72" t="s">
        <v>230</v>
      </c>
      <c r="B2253" s="69" t="s">
        <v>36</v>
      </c>
      <c r="C2253" s="69" t="s">
        <v>7929</v>
      </c>
      <c r="D2253" s="69" t="s">
        <v>38</v>
      </c>
      <c r="E2253" s="69" t="s">
        <v>53</v>
      </c>
      <c r="F2253" s="69" t="s">
        <v>7928</v>
      </c>
      <c r="G2253" s="69" t="s">
        <v>155</v>
      </c>
      <c r="H2253" s="69" t="s">
        <v>156</v>
      </c>
      <c r="I2253" s="69" t="s">
        <v>127</v>
      </c>
      <c r="J2253" s="69" t="s">
        <v>128</v>
      </c>
      <c r="K2253" s="70">
        <v>8</v>
      </c>
      <c r="L2253" s="70">
        <v>8</v>
      </c>
      <c r="M2253" s="71" t="str">
        <f>VLOOKUP(A2253,'Item Master'!$A:$D,4,0)</f>
        <v>RK</v>
      </c>
      <c r="N2253" s="71">
        <f>IFERROR((VLOOKUP(M2253,'UK Freight Rate'!$B$4:$C$8,2,0)*L2253),0)</f>
        <v>0.82940389749988641</v>
      </c>
    </row>
    <row r="2254" spans="1:14" x14ac:dyDescent="0.75">
      <c r="A2254" s="72" t="s">
        <v>230</v>
      </c>
      <c r="B2254" s="69" t="s">
        <v>36</v>
      </c>
      <c r="C2254" s="69" t="s">
        <v>7927</v>
      </c>
      <c r="D2254" s="69" t="s">
        <v>38</v>
      </c>
      <c r="E2254" s="69" t="s">
        <v>53</v>
      </c>
      <c r="F2254" s="69" t="s">
        <v>7926</v>
      </c>
      <c r="G2254" s="69" t="s">
        <v>4409</v>
      </c>
      <c r="H2254" s="69" t="s">
        <v>4408</v>
      </c>
      <c r="I2254" s="69" t="s">
        <v>127</v>
      </c>
      <c r="J2254" s="69" t="s">
        <v>128</v>
      </c>
      <c r="K2254" s="70">
        <v>48</v>
      </c>
      <c r="L2254" s="70">
        <v>48</v>
      </c>
      <c r="M2254" s="71" t="str">
        <f>VLOOKUP(A2254,'Item Master'!$A:$D,4,0)</f>
        <v>RK</v>
      </c>
      <c r="N2254" s="71">
        <f>IFERROR((VLOOKUP(M2254,'UK Freight Rate'!$B$4:$C$8,2,0)*L2254),0)</f>
        <v>4.9764233849993182</v>
      </c>
    </row>
    <row r="2255" spans="1:14" x14ac:dyDescent="0.75">
      <c r="A2255" s="72" t="s">
        <v>230</v>
      </c>
      <c r="B2255" s="69" t="s">
        <v>36</v>
      </c>
      <c r="C2255" s="69" t="s">
        <v>7925</v>
      </c>
      <c r="D2255" s="69" t="s">
        <v>38</v>
      </c>
      <c r="E2255" s="69" t="s">
        <v>53</v>
      </c>
      <c r="F2255" s="69" t="s">
        <v>7924</v>
      </c>
      <c r="G2255" s="69" t="s">
        <v>147</v>
      </c>
      <c r="H2255" s="69" t="s">
        <v>148</v>
      </c>
      <c r="I2255" s="69" t="s">
        <v>127</v>
      </c>
      <c r="J2255" s="69" t="s">
        <v>128</v>
      </c>
      <c r="K2255" s="70">
        <v>240</v>
      </c>
      <c r="L2255" s="70">
        <v>240</v>
      </c>
      <c r="M2255" s="71" t="str">
        <f>VLOOKUP(A2255,'Item Master'!$A:$D,4,0)</f>
        <v>RK</v>
      </c>
      <c r="N2255" s="71">
        <f>IFERROR((VLOOKUP(M2255,'UK Freight Rate'!$B$4:$C$8,2,0)*L2255),0)</f>
        <v>24.882116924996591</v>
      </c>
    </row>
    <row r="2256" spans="1:14" x14ac:dyDescent="0.75">
      <c r="A2256" s="72" t="s">
        <v>230</v>
      </c>
      <c r="B2256" s="69" t="s">
        <v>36</v>
      </c>
      <c r="C2256" s="69" t="s">
        <v>7923</v>
      </c>
      <c r="D2256" s="69" t="s">
        <v>38</v>
      </c>
      <c r="E2256" s="69" t="s">
        <v>53</v>
      </c>
      <c r="F2256" s="69" t="s">
        <v>7922</v>
      </c>
      <c r="G2256" s="69" t="s">
        <v>212</v>
      </c>
      <c r="H2256" s="69" t="s">
        <v>213</v>
      </c>
      <c r="I2256" s="69" t="s">
        <v>127</v>
      </c>
      <c r="J2256" s="69" t="s">
        <v>128</v>
      </c>
      <c r="K2256" s="70">
        <v>8</v>
      </c>
      <c r="L2256" s="70">
        <v>8</v>
      </c>
      <c r="M2256" s="71" t="str">
        <f>VLOOKUP(A2256,'Item Master'!$A:$D,4,0)</f>
        <v>RK</v>
      </c>
      <c r="N2256" s="71">
        <f>IFERROR((VLOOKUP(M2256,'UK Freight Rate'!$B$4:$C$8,2,0)*L2256),0)</f>
        <v>0.82940389749988641</v>
      </c>
    </row>
    <row r="2257" spans="1:14" x14ac:dyDescent="0.75">
      <c r="A2257" s="72" t="s">
        <v>230</v>
      </c>
      <c r="B2257" s="69" t="s">
        <v>36</v>
      </c>
      <c r="C2257" s="69" t="s">
        <v>7921</v>
      </c>
      <c r="D2257" s="69" t="s">
        <v>38</v>
      </c>
      <c r="E2257" s="69" t="s">
        <v>53</v>
      </c>
      <c r="F2257" s="69" t="s">
        <v>7920</v>
      </c>
      <c r="G2257" s="69" t="s">
        <v>220</v>
      </c>
      <c r="H2257" s="69" t="s">
        <v>221</v>
      </c>
      <c r="I2257" s="69" t="s">
        <v>127</v>
      </c>
      <c r="J2257" s="69" t="s">
        <v>128</v>
      </c>
      <c r="K2257" s="70">
        <v>16</v>
      </c>
      <c r="L2257" s="70">
        <v>16</v>
      </c>
      <c r="M2257" s="71" t="str">
        <f>VLOOKUP(A2257,'Item Master'!$A:$D,4,0)</f>
        <v>RK</v>
      </c>
      <c r="N2257" s="71">
        <f>IFERROR((VLOOKUP(M2257,'UK Freight Rate'!$B$4:$C$8,2,0)*L2257),0)</f>
        <v>1.6588077949997728</v>
      </c>
    </row>
    <row r="2258" spans="1:14" x14ac:dyDescent="0.75">
      <c r="A2258" s="72" t="s">
        <v>230</v>
      </c>
      <c r="B2258" s="69" t="s">
        <v>36</v>
      </c>
      <c r="C2258" s="69" t="s">
        <v>7915</v>
      </c>
      <c r="D2258" s="69" t="s">
        <v>38</v>
      </c>
      <c r="E2258" s="69" t="s">
        <v>53</v>
      </c>
      <c r="F2258" s="69" t="s">
        <v>7914</v>
      </c>
      <c r="G2258" s="69" t="s">
        <v>169</v>
      </c>
      <c r="H2258" s="69" t="s">
        <v>170</v>
      </c>
      <c r="I2258" s="69" t="s">
        <v>127</v>
      </c>
      <c r="J2258" s="69" t="s">
        <v>128</v>
      </c>
      <c r="K2258" s="70">
        <v>16</v>
      </c>
      <c r="L2258" s="70">
        <v>16</v>
      </c>
      <c r="M2258" s="71" t="str">
        <f>VLOOKUP(A2258,'Item Master'!$A:$D,4,0)</f>
        <v>RK</v>
      </c>
      <c r="N2258" s="71">
        <f>IFERROR((VLOOKUP(M2258,'UK Freight Rate'!$B$4:$C$8,2,0)*L2258),0)</f>
        <v>1.6588077949997728</v>
      </c>
    </row>
    <row r="2259" spans="1:14" x14ac:dyDescent="0.75">
      <c r="A2259" s="72" t="s">
        <v>230</v>
      </c>
      <c r="B2259" s="69" t="s">
        <v>36</v>
      </c>
      <c r="C2259" s="69" t="s">
        <v>7913</v>
      </c>
      <c r="D2259" s="69" t="s">
        <v>38</v>
      </c>
      <c r="E2259" s="69" t="s">
        <v>53</v>
      </c>
      <c r="F2259" s="69" t="s">
        <v>7912</v>
      </c>
      <c r="G2259" s="69" t="s">
        <v>159</v>
      </c>
      <c r="H2259" s="69" t="s">
        <v>160</v>
      </c>
      <c r="I2259" s="69" t="s">
        <v>127</v>
      </c>
      <c r="J2259" s="69" t="s">
        <v>128</v>
      </c>
      <c r="K2259" s="70">
        <v>8</v>
      </c>
      <c r="L2259" s="70">
        <v>8</v>
      </c>
      <c r="M2259" s="71" t="str">
        <f>VLOOKUP(A2259,'Item Master'!$A:$D,4,0)</f>
        <v>RK</v>
      </c>
      <c r="N2259" s="71">
        <f>IFERROR((VLOOKUP(M2259,'UK Freight Rate'!$B$4:$C$8,2,0)*L2259),0)</f>
        <v>0.82940389749988641</v>
      </c>
    </row>
    <row r="2260" spans="1:14" x14ac:dyDescent="0.75">
      <c r="A2260" s="72" t="s">
        <v>230</v>
      </c>
      <c r="B2260" s="69" t="s">
        <v>36</v>
      </c>
      <c r="C2260" s="69" t="s">
        <v>7909</v>
      </c>
      <c r="D2260" s="69" t="s">
        <v>38</v>
      </c>
      <c r="E2260" s="69" t="s">
        <v>53</v>
      </c>
      <c r="F2260" s="69" t="s">
        <v>7908</v>
      </c>
      <c r="G2260" s="69" t="s">
        <v>153</v>
      </c>
      <c r="H2260" s="69" t="s">
        <v>154</v>
      </c>
      <c r="I2260" s="69" t="s">
        <v>127</v>
      </c>
      <c r="J2260" s="69" t="s">
        <v>128</v>
      </c>
      <c r="K2260" s="70">
        <v>8</v>
      </c>
      <c r="L2260" s="70">
        <v>8</v>
      </c>
      <c r="M2260" s="71" t="str">
        <f>VLOOKUP(A2260,'Item Master'!$A:$D,4,0)</f>
        <v>RK</v>
      </c>
      <c r="N2260" s="71">
        <f>IFERROR((VLOOKUP(M2260,'UK Freight Rate'!$B$4:$C$8,2,0)*L2260),0)</f>
        <v>0.82940389749988641</v>
      </c>
    </row>
    <row r="2261" spans="1:14" x14ac:dyDescent="0.75">
      <c r="A2261" s="72" t="s">
        <v>230</v>
      </c>
      <c r="B2261" s="69" t="s">
        <v>36</v>
      </c>
      <c r="C2261" s="69" t="s">
        <v>7907</v>
      </c>
      <c r="D2261" s="69" t="s">
        <v>38</v>
      </c>
      <c r="E2261" s="69" t="s">
        <v>53</v>
      </c>
      <c r="F2261" s="69" t="s">
        <v>7906</v>
      </c>
      <c r="G2261" s="69" t="s">
        <v>4760</v>
      </c>
      <c r="H2261" s="69" t="s">
        <v>4759</v>
      </c>
      <c r="I2261" s="69" t="s">
        <v>127</v>
      </c>
      <c r="J2261" s="69" t="s">
        <v>128</v>
      </c>
      <c r="K2261" s="70">
        <v>40</v>
      </c>
      <c r="L2261" s="70">
        <v>40</v>
      </c>
      <c r="M2261" s="71" t="str">
        <f>VLOOKUP(A2261,'Item Master'!$A:$D,4,0)</f>
        <v>RK</v>
      </c>
      <c r="N2261" s="71">
        <f>IFERROR((VLOOKUP(M2261,'UK Freight Rate'!$B$4:$C$8,2,0)*L2261),0)</f>
        <v>4.1470194874994322</v>
      </c>
    </row>
    <row r="2262" spans="1:14" x14ac:dyDescent="0.75">
      <c r="A2262" s="72" t="s">
        <v>230</v>
      </c>
      <c r="B2262" s="69" t="s">
        <v>36</v>
      </c>
      <c r="C2262" s="69" t="s">
        <v>7903</v>
      </c>
      <c r="D2262" s="69" t="s">
        <v>38</v>
      </c>
      <c r="E2262" s="69" t="s">
        <v>53</v>
      </c>
      <c r="F2262" s="69" t="s">
        <v>7902</v>
      </c>
      <c r="G2262" s="69" t="s">
        <v>4648</v>
      </c>
      <c r="H2262" s="69" t="s">
        <v>4647</v>
      </c>
      <c r="I2262" s="69" t="s">
        <v>127</v>
      </c>
      <c r="J2262" s="69" t="s">
        <v>128</v>
      </c>
      <c r="K2262" s="70">
        <v>32</v>
      </c>
      <c r="L2262" s="70">
        <v>32</v>
      </c>
      <c r="M2262" s="71" t="str">
        <f>VLOOKUP(A2262,'Item Master'!$A:$D,4,0)</f>
        <v>RK</v>
      </c>
      <c r="N2262" s="71">
        <f>IFERROR((VLOOKUP(M2262,'UK Freight Rate'!$B$4:$C$8,2,0)*L2262),0)</f>
        <v>3.3176155899995456</v>
      </c>
    </row>
    <row r="2263" spans="1:14" x14ac:dyDescent="0.75">
      <c r="A2263" s="72" t="s">
        <v>230</v>
      </c>
      <c r="B2263" s="69" t="s">
        <v>36</v>
      </c>
      <c r="C2263" s="69" t="s">
        <v>8019</v>
      </c>
      <c r="D2263" s="69" t="s">
        <v>38</v>
      </c>
      <c r="E2263" s="69" t="s">
        <v>53</v>
      </c>
      <c r="F2263" s="69" t="s">
        <v>8018</v>
      </c>
      <c r="G2263" s="69" t="s">
        <v>131</v>
      </c>
      <c r="H2263" s="69" t="s">
        <v>132</v>
      </c>
      <c r="I2263" s="69" t="s">
        <v>127</v>
      </c>
      <c r="J2263" s="69" t="s">
        <v>128</v>
      </c>
      <c r="K2263" s="70">
        <v>16</v>
      </c>
      <c r="L2263" s="70">
        <v>16</v>
      </c>
      <c r="M2263" s="71" t="str">
        <f>VLOOKUP(A2263,'Item Master'!$A:$D,4,0)</f>
        <v>RK</v>
      </c>
      <c r="N2263" s="71">
        <f>IFERROR((VLOOKUP(M2263,'UK Freight Rate'!$B$4:$C$8,2,0)*L2263),0)</f>
        <v>1.6588077949997728</v>
      </c>
    </row>
    <row r="2264" spans="1:14" x14ac:dyDescent="0.75">
      <c r="A2264" s="72" t="s">
        <v>230</v>
      </c>
      <c r="B2264" s="69" t="s">
        <v>36</v>
      </c>
      <c r="C2264" s="69" t="s">
        <v>7897</v>
      </c>
      <c r="D2264" s="69" t="s">
        <v>38</v>
      </c>
      <c r="E2264" s="69" t="s">
        <v>53</v>
      </c>
      <c r="F2264" s="69" t="s">
        <v>7896</v>
      </c>
      <c r="G2264" s="69" t="s">
        <v>7540</v>
      </c>
      <c r="H2264" s="69" t="s">
        <v>7539</v>
      </c>
      <c r="I2264" s="69" t="s">
        <v>127</v>
      </c>
      <c r="J2264" s="69" t="s">
        <v>128</v>
      </c>
      <c r="K2264" s="70">
        <v>24</v>
      </c>
      <c r="L2264" s="70">
        <v>24</v>
      </c>
      <c r="M2264" s="71" t="str">
        <f>VLOOKUP(A2264,'Item Master'!$A:$D,4,0)</f>
        <v>RK</v>
      </c>
      <c r="N2264" s="71">
        <f>IFERROR((VLOOKUP(M2264,'UK Freight Rate'!$B$4:$C$8,2,0)*L2264),0)</f>
        <v>2.4882116924996591</v>
      </c>
    </row>
    <row r="2265" spans="1:14" x14ac:dyDescent="0.75">
      <c r="A2265" s="72" t="s">
        <v>230</v>
      </c>
      <c r="B2265" s="69" t="s">
        <v>36</v>
      </c>
      <c r="C2265" s="69" t="s">
        <v>8017</v>
      </c>
      <c r="D2265" s="69" t="s">
        <v>38</v>
      </c>
      <c r="E2265" s="69" t="s">
        <v>53</v>
      </c>
      <c r="F2265" s="69" t="s">
        <v>8016</v>
      </c>
      <c r="G2265" s="69" t="s">
        <v>165</v>
      </c>
      <c r="H2265" s="69" t="s">
        <v>166</v>
      </c>
      <c r="I2265" s="69" t="s">
        <v>127</v>
      </c>
      <c r="J2265" s="69" t="s">
        <v>128</v>
      </c>
      <c r="K2265" s="70">
        <v>8</v>
      </c>
      <c r="L2265" s="70">
        <v>8</v>
      </c>
      <c r="M2265" s="71" t="str">
        <f>VLOOKUP(A2265,'Item Master'!$A:$D,4,0)</f>
        <v>RK</v>
      </c>
      <c r="N2265" s="71">
        <f>IFERROR((VLOOKUP(M2265,'UK Freight Rate'!$B$4:$C$8,2,0)*L2265),0)</f>
        <v>0.82940389749988641</v>
      </c>
    </row>
    <row r="2266" spans="1:14" x14ac:dyDescent="0.75">
      <c r="A2266" s="72" t="s">
        <v>230</v>
      </c>
      <c r="B2266" s="69" t="s">
        <v>36</v>
      </c>
      <c r="C2266" s="69" t="s">
        <v>7895</v>
      </c>
      <c r="D2266" s="69" t="s">
        <v>38</v>
      </c>
      <c r="E2266" s="69" t="s">
        <v>53</v>
      </c>
      <c r="F2266" s="69" t="s">
        <v>7894</v>
      </c>
      <c r="G2266" s="69" t="s">
        <v>165</v>
      </c>
      <c r="H2266" s="69" t="s">
        <v>166</v>
      </c>
      <c r="I2266" s="69" t="s">
        <v>127</v>
      </c>
      <c r="J2266" s="69" t="s">
        <v>128</v>
      </c>
      <c r="K2266" s="70">
        <v>8</v>
      </c>
      <c r="L2266" s="70">
        <v>8</v>
      </c>
      <c r="M2266" s="71" t="str">
        <f>VLOOKUP(A2266,'Item Master'!$A:$D,4,0)</f>
        <v>RK</v>
      </c>
      <c r="N2266" s="71">
        <f>IFERROR((VLOOKUP(M2266,'UK Freight Rate'!$B$4:$C$8,2,0)*L2266),0)</f>
        <v>0.82940389749988641</v>
      </c>
    </row>
    <row r="2267" spans="1:14" x14ac:dyDescent="0.75">
      <c r="A2267" s="72" t="s">
        <v>230</v>
      </c>
      <c r="B2267" s="69" t="s">
        <v>36</v>
      </c>
      <c r="C2267" s="69" t="s">
        <v>7891</v>
      </c>
      <c r="D2267" s="69" t="s">
        <v>38</v>
      </c>
      <c r="E2267" s="69" t="s">
        <v>53</v>
      </c>
      <c r="F2267" s="69" t="s">
        <v>7890</v>
      </c>
      <c r="G2267" s="69" t="s">
        <v>139</v>
      </c>
      <c r="H2267" s="69" t="s">
        <v>140</v>
      </c>
      <c r="I2267" s="69" t="s">
        <v>127</v>
      </c>
      <c r="J2267" s="69" t="s">
        <v>128</v>
      </c>
      <c r="K2267" s="70">
        <v>24</v>
      </c>
      <c r="L2267" s="70">
        <v>24</v>
      </c>
      <c r="M2267" s="71" t="str">
        <f>VLOOKUP(A2267,'Item Master'!$A:$D,4,0)</f>
        <v>RK</v>
      </c>
      <c r="N2267" s="71">
        <f>IFERROR((VLOOKUP(M2267,'UK Freight Rate'!$B$4:$C$8,2,0)*L2267),0)</f>
        <v>2.4882116924996591</v>
      </c>
    </row>
    <row r="2268" spans="1:14" x14ac:dyDescent="0.75">
      <c r="A2268" s="72" t="s">
        <v>230</v>
      </c>
      <c r="B2268" s="69" t="s">
        <v>36</v>
      </c>
      <c r="C2268" s="69" t="s">
        <v>7889</v>
      </c>
      <c r="D2268" s="69" t="s">
        <v>38</v>
      </c>
      <c r="E2268" s="69" t="s">
        <v>53</v>
      </c>
      <c r="F2268" s="69" t="s">
        <v>7888</v>
      </c>
      <c r="G2268" s="69" t="s">
        <v>4449</v>
      </c>
      <c r="H2268" s="69" t="s">
        <v>4448</v>
      </c>
      <c r="I2268" s="69" t="s">
        <v>127</v>
      </c>
      <c r="J2268" s="69" t="s">
        <v>128</v>
      </c>
      <c r="K2268" s="70">
        <v>8</v>
      </c>
      <c r="L2268" s="70">
        <v>8</v>
      </c>
      <c r="M2268" s="71" t="str">
        <f>VLOOKUP(A2268,'Item Master'!$A:$D,4,0)</f>
        <v>RK</v>
      </c>
      <c r="N2268" s="71">
        <f>IFERROR((VLOOKUP(M2268,'UK Freight Rate'!$B$4:$C$8,2,0)*L2268),0)</f>
        <v>0.82940389749988641</v>
      </c>
    </row>
    <row r="2269" spans="1:14" x14ac:dyDescent="0.75">
      <c r="A2269" s="72" t="s">
        <v>230</v>
      </c>
      <c r="B2269" s="69" t="s">
        <v>36</v>
      </c>
      <c r="C2269" s="69" t="s">
        <v>8015</v>
      </c>
      <c r="D2269" s="69" t="s">
        <v>38</v>
      </c>
      <c r="E2269" s="69" t="s">
        <v>53</v>
      </c>
      <c r="F2269" s="69" t="s">
        <v>8014</v>
      </c>
      <c r="G2269" s="69" t="s">
        <v>7318</v>
      </c>
      <c r="H2269" s="69" t="s">
        <v>7317</v>
      </c>
      <c r="I2269" s="69" t="s">
        <v>127</v>
      </c>
      <c r="J2269" s="69" t="s">
        <v>128</v>
      </c>
      <c r="K2269" s="70">
        <v>8</v>
      </c>
      <c r="L2269" s="70">
        <v>8</v>
      </c>
      <c r="M2269" s="71" t="str">
        <f>VLOOKUP(A2269,'Item Master'!$A:$D,4,0)</f>
        <v>RK</v>
      </c>
      <c r="N2269" s="71">
        <f>IFERROR((VLOOKUP(M2269,'UK Freight Rate'!$B$4:$C$8,2,0)*L2269),0)</f>
        <v>0.82940389749988641</v>
      </c>
    </row>
    <row r="2270" spans="1:14" x14ac:dyDescent="0.75">
      <c r="A2270" s="72" t="s">
        <v>230</v>
      </c>
      <c r="B2270" s="69" t="s">
        <v>36</v>
      </c>
      <c r="C2270" s="69" t="s">
        <v>7883</v>
      </c>
      <c r="D2270" s="69" t="s">
        <v>38</v>
      </c>
      <c r="E2270" s="69" t="s">
        <v>53</v>
      </c>
      <c r="F2270" s="69" t="s">
        <v>7882</v>
      </c>
      <c r="G2270" s="69" t="s">
        <v>6940</v>
      </c>
      <c r="H2270" s="69" t="s">
        <v>6939</v>
      </c>
      <c r="I2270" s="69" t="s">
        <v>127</v>
      </c>
      <c r="J2270" s="69" t="s">
        <v>128</v>
      </c>
      <c r="K2270" s="70">
        <v>8</v>
      </c>
      <c r="L2270" s="70">
        <v>8</v>
      </c>
      <c r="M2270" s="71" t="str">
        <f>VLOOKUP(A2270,'Item Master'!$A:$D,4,0)</f>
        <v>RK</v>
      </c>
      <c r="N2270" s="71">
        <f>IFERROR((VLOOKUP(M2270,'UK Freight Rate'!$B$4:$C$8,2,0)*L2270),0)</f>
        <v>0.82940389749988641</v>
      </c>
    </row>
    <row r="2271" spans="1:14" x14ac:dyDescent="0.75">
      <c r="A2271" s="72" t="s">
        <v>230</v>
      </c>
      <c r="B2271" s="69" t="s">
        <v>36</v>
      </c>
      <c r="C2271" s="69" t="s">
        <v>7879</v>
      </c>
      <c r="D2271" s="69" t="s">
        <v>38</v>
      </c>
      <c r="E2271" s="69" t="s">
        <v>53</v>
      </c>
      <c r="F2271" s="69" t="s">
        <v>7878</v>
      </c>
      <c r="G2271" s="69" t="s">
        <v>6940</v>
      </c>
      <c r="H2271" s="69" t="s">
        <v>6939</v>
      </c>
      <c r="I2271" s="69" t="s">
        <v>127</v>
      </c>
      <c r="J2271" s="69" t="s">
        <v>128</v>
      </c>
      <c r="K2271" s="70">
        <v>8</v>
      </c>
      <c r="L2271" s="70">
        <v>8</v>
      </c>
      <c r="M2271" s="71" t="str">
        <f>VLOOKUP(A2271,'Item Master'!$A:$D,4,0)</f>
        <v>RK</v>
      </c>
      <c r="N2271" s="71">
        <f>IFERROR((VLOOKUP(M2271,'UK Freight Rate'!$B$4:$C$8,2,0)*L2271),0)</f>
        <v>0.82940389749988641</v>
      </c>
    </row>
    <row r="2272" spans="1:14" x14ac:dyDescent="0.75">
      <c r="A2272" s="72" t="s">
        <v>230</v>
      </c>
      <c r="B2272" s="69" t="s">
        <v>36</v>
      </c>
      <c r="C2272" s="69" t="s">
        <v>7877</v>
      </c>
      <c r="D2272" s="69" t="s">
        <v>38</v>
      </c>
      <c r="E2272" s="69" t="s">
        <v>53</v>
      </c>
      <c r="F2272" s="69" t="s">
        <v>7876</v>
      </c>
      <c r="G2272" s="69" t="s">
        <v>4459</v>
      </c>
      <c r="H2272" s="69" t="s">
        <v>4458</v>
      </c>
      <c r="I2272" s="69" t="s">
        <v>127</v>
      </c>
      <c r="J2272" s="69" t="s">
        <v>128</v>
      </c>
      <c r="K2272" s="70">
        <v>16</v>
      </c>
      <c r="L2272" s="70">
        <v>16</v>
      </c>
      <c r="M2272" s="71" t="str">
        <f>VLOOKUP(A2272,'Item Master'!$A:$D,4,0)</f>
        <v>RK</v>
      </c>
      <c r="N2272" s="71">
        <f>IFERROR((VLOOKUP(M2272,'UK Freight Rate'!$B$4:$C$8,2,0)*L2272),0)</f>
        <v>1.6588077949997728</v>
      </c>
    </row>
    <row r="2273" spans="1:14" x14ac:dyDescent="0.75">
      <c r="A2273" s="72" t="s">
        <v>230</v>
      </c>
      <c r="B2273" s="69" t="s">
        <v>36</v>
      </c>
      <c r="C2273" s="69" t="s">
        <v>7873</v>
      </c>
      <c r="D2273" s="69" t="s">
        <v>38</v>
      </c>
      <c r="E2273" s="69" t="s">
        <v>53</v>
      </c>
      <c r="F2273" s="69" t="s">
        <v>7872</v>
      </c>
      <c r="G2273" s="69" t="s">
        <v>157</v>
      </c>
      <c r="H2273" s="69" t="s">
        <v>158</v>
      </c>
      <c r="I2273" s="69" t="s">
        <v>127</v>
      </c>
      <c r="J2273" s="69" t="s">
        <v>128</v>
      </c>
      <c r="K2273" s="70">
        <v>96</v>
      </c>
      <c r="L2273" s="70">
        <v>96</v>
      </c>
      <c r="M2273" s="71" t="str">
        <f>VLOOKUP(A2273,'Item Master'!$A:$D,4,0)</f>
        <v>RK</v>
      </c>
      <c r="N2273" s="71">
        <f>IFERROR((VLOOKUP(M2273,'UK Freight Rate'!$B$4:$C$8,2,0)*L2273),0)</f>
        <v>9.9528467699986365</v>
      </c>
    </row>
    <row r="2274" spans="1:14" x14ac:dyDescent="0.75">
      <c r="A2274" s="72" t="s">
        <v>230</v>
      </c>
      <c r="B2274" s="69" t="s">
        <v>36</v>
      </c>
      <c r="C2274" s="69" t="s">
        <v>7871</v>
      </c>
      <c r="D2274" s="69" t="s">
        <v>38</v>
      </c>
      <c r="E2274" s="69" t="s">
        <v>53</v>
      </c>
      <c r="F2274" s="69" t="s">
        <v>7870</v>
      </c>
      <c r="G2274" s="69" t="s">
        <v>135</v>
      </c>
      <c r="H2274" s="69" t="s">
        <v>136</v>
      </c>
      <c r="I2274" s="69" t="s">
        <v>127</v>
      </c>
      <c r="J2274" s="69" t="s">
        <v>128</v>
      </c>
      <c r="K2274" s="70">
        <v>240</v>
      </c>
      <c r="L2274" s="70">
        <v>240</v>
      </c>
      <c r="M2274" s="71" t="str">
        <f>VLOOKUP(A2274,'Item Master'!$A:$D,4,0)</f>
        <v>RK</v>
      </c>
      <c r="N2274" s="71">
        <f>IFERROR((VLOOKUP(M2274,'UK Freight Rate'!$B$4:$C$8,2,0)*L2274),0)</f>
        <v>24.882116924996591</v>
      </c>
    </row>
    <row r="2275" spans="1:14" x14ac:dyDescent="0.75">
      <c r="A2275" s="72" t="s">
        <v>230</v>
      </c>
      <c r="B2275" s="69" t="s">
        <v>36</v>
      </c>
      <c r="C2275" s="69" t="s">
        <v>7865</v>
      </c>
      <c r="D2275" s="69" t="s">
        <v>38</v>
      </c>
      <c r="E2275" s="69" t="s">
        <v>53</v>
      </c>
      <c r="F2275" s="69" t="s">
        <v>7864</v>
      </c>
      <c r="G2275" s="69" t="s">
        <v>4437</v>
      </c>
      <c r="H2275" s="69" t="s">
        <v>4436</v>
      </c>
      <c r="I2275" s="69" t="s">
        <v>127</v>
      </c>
      <c r="J2275" s="69" t="s">
        <v>128</v>
      </c>
      <c r="K2275" s="70">
        <v>16</v>
      </c>
      <c r="L2275" s="70">
        <v>16</v>
      </c>
      <c r="M2275" s="71" t="str">
        <f>VLOOKUP(A2275,'Item Master'!$A:$D,4,0)</f>
        <v>RK</v>
      </c>
      <c r="N2275" s="71">
        <f>IFERROR((VLOOKUP(M2275,'UK Freight Rate'!$B$4:$C$8,2,0)*L2275),0)</f>
        <v>1.6588077949997728</v>
      </c>
    </row>
    <row r="2276" spans="1:14" x14ac:dyDescent="0.75">
      <c r="A2276" s="72" t="s">
        <v>230</v>
      </c>
      <c r="B2276" s="69" t="s">
        <v>36</v>
      </c>
      <c r="C2276" s="69" t="s">
        <v>7863</v>
      </c>
      <c r="D2276" s="69" t="s">
        <v>38</v>
      </c>
      <c r="E2276" s="69" t="s">
        <v>53</v>
      </c>
      <c r="F2276" s="69" t="s">
        <v>7862</v>
      </c>
      <c r="G2276" s="69" t="s">
        <v>207</v>
      </c>
      <c r="H2276" s="69" t="s">
        <v>4706</v>
      </c>
      <c r="I2276" s="69" t="s">
        <v>127</v>
      </c>
      <c r="J2276" s="69" t="s">
        <v>128</v>
      </c>
      <c r="K2276" s="70">
        <v>48</v>
      </c>
      <c r="L2276" s="70">
        <v>48</v>
      </c>
      <c r="M2276" s="71" t="str">
        <f>VLOOKUP(A2276,'Item Master'!$A:$D,4,0)</f>
        <v>RK</v>
      </c>
      <c r="N2276" s="71">
        <f>IFERROR((VLOOKUP(M2276,'UK Freight Rate'!$B$4:$C$8,2,0)*L2276),0)</f>
        <v>4.9764233849993182</v>
      </c>
    </row>
    <row r="2277" spans="1:14" x14ac:dyDescent="0.75">
      <c r="A2277" s="72" t="s">
        <v>230</v>
      </c>
      <c r="B2277" s="69" t="s">
        <v>36</v>
      </c>
      <c r="C2277" s="69" t="s">
        <v>7859</v>
      </c>
      <c r="D2277" s="69" t="s">
        <v>38</v>
      </c>
      <c r="E2277" s="69" t="s">
        <v>53</v>
      </c>
      <c r="F2277" s="69" t="s">
        <v>7858</v>
      </c>
      <c r="G2277" s="69" t="s">
        <v>129</v>
      </c>
      <c r="H2277" s="69" t="s">
        <v>130</v>
      </c>
      <c r="I2277" s="69" t="s">
        <v>127</v>
      </c>
      <c r="J2277" s="69" t="s">
        <v>128</v>
      </c>
      <c r="K2277" s="70">
        <v>48</v>
      </c>
      <c r="L2277" s="70">
        <v>48</v>
      </c>
      <c r="M2277" s="71" t="str">
        <f>VLOOKUP(A2277,'Item Master'!$A:$D,4,0)</f>
        <v>RK</v>
      </c>
      <c r="N2277" s="71">
        <f>IFERROR((VLOOKUP(M2277,'UK Freight Rate'!$B$4:$C$8,2,0)*L2277),0)</f>
        <v>4.9764233849993182</v>
      </c>
    </row>
    <row r="2278" spans="1:14" x14ac:dyDescent="0.75">
      <c r="A2278" s="72" t="s">
        <v>230</v>
      </c>
      <c r="B2278" s="69" t="s">
        <v>36</v>
      </c>
      <c r="C2278" s="69" t="s">
        <v>7857</v>
      </c>
      <c r="D2278" s="69" t="s">
        <v>38</v>
      </c>
      <c r="E2278" s="69" t="s">
        <v>53</v>
      </c>
      <c r="F2278" s="69" t="s">
        <v>7856</v>
      </c>
      <c r="G2278" s="69" t="s">
        <v>181</v>
      </c>
      <c r="H2278" s="69" t="s">
        <v>182</v>
      </c>
      <c r="I2278" s="69" t="s">
        <v>127</v>
      </c>
      <c r="J2278" s="69" t="s">
        <v>128</v>
      </c>
      <c r="K2278" s="70">
        <v>8</v>
      </c>
      <c r="L2278" s="70">
        <v>8</v>
      </c>
      <c r="M2278" s="71" t="str">
        <f>VLOOKUP(A2278,'Item Master'!$A:$D,4,0)</f>
        <v>RK</v>
      </c>
      <c r="N2278" s="71">
        <f>IFERROR((VLOOKUP(M2278,'UK Freight Rate'!$B$4:$C$8,2,0)*L2278),0)</f>
        <v>0.82940389749988641</v>
      </c>
    </row>
    <row r="2279" spans="1:14" x14ac:dyDescent="0.75">
      <c r="A2279" s="72" t="s">
        <v>230</v>
      </c>
      <c r="B2279" s="69" t="s">
        <v>36</v>
      </c>
      <c r="C2279" s="69" t="s">
        <v>7855</v>
      </c>
      <c r="D2279" s="69" t="s">
        <v>38</v>
      </c>
      <c r="E2279" s="69" t="s">
        <v>53</v>
      </c>
      <c r="F2279" s="69" t="s">
        <v>7854</v>
      </c>
      <c r="G2279" s="69" t="s">
        <v>126</v>
      </c>
      <c r="H2279" s="69" t="s">
        <v>4640</v>
      </c>
      <c r="I2279" s="69" t="s">
        <v>127</v>
      </c>
      <c r="J2279" s="69" t="s">
        <v>128</v>
      </c>
      <c r="K2279" s="70">
        <v>8</v>
      </c>
      <c r="L2279" s="70">
        <v>8</v>
      </c>
      <c r="M2279" s="71" t="str">
        <f>VLOOKUP(A2279,'Item Master'!$A:$D,4,0)</f>
        <v>RK</v>
      </c>
      <c r="N2279" s="71">
        <f>IFERROR((VLOOKUP(M2279,'UK Freight Rate'!$B$4:$C$8,2,0)*L2279),0)</f>
        <v>0.82940389749988641</v>
      </c>
    </row>
    <row r="2280" spans="1:14" x14ac:dyDescent="0.75">
      <c r="A2280" s="72" t="s">
        <v>230</v>
      </c>
      <c r="B2280" s="69" t="s">
        <v>36</v>
      </c>
      <c r="C2280" s="69" t="s">
        <v>7853</v>
      </c>
      <c r="D2280" s="69" t="s">
        <v>38</v>
      </c>
      <c r="E2280" s="69" t="s">
        <v>53</v>
      </c>
      <c r="F2280" s="69" t="s">
        <v>7852</v>
      </c>
      <c r="G2280" s="69" t="s">
        <v>167</v>
      </c>
      <c r="H2280" s="69" t="s">
        <v>168</v>
      </c>
      <c r="I2280" s="69" t="s">
        <v>127</v>
      </c>
      <c r="J2280" s="69" t="s">
        <v>128</v>
      </c>
      <c r="K2280" s="70">
        <v>8</v>
      </c>
      <c r="L2280" s="70">
        <v>8</v>
      </c>
      <c r="M2280" s="71" t="str">
        <f>VLOOKUP(A2280,'Item Master'!$A:$D,4,0)</f>
        <v>RK</v>
      </c>
      <c r="N2280" s="71">
        <f>IFERROR((VLOOKUP(M2280,'UK Freight Rate'!$B$4:$C$8,2,0)*L2280),0)</f>
        <v>0.82940389749988641</v>
      </c>
    </row>
    <row r="2281" spans="1:14" x14ac:dyDescent="0.75">
      <c r="A2281" s="72" t="s">
        <v>230</v>
      </c>
      <c r="B2281" s="69" t="s">
        <v>36</v>
      </c>
      <c r="C2281" s="69" t="s">
        <v>7851</v>
      </c>
      <c r="D2281" s="69" t="s">
        <v>38</v>
      </c>
      <c r="E2281" s="69" t="s">
        <v>53</v>
      </c>
      <c r="F2281" s="69" t="s">
        <v>7850</v>
      </c>
      <c r="G2281" s="69" t="s">
        <v>205</v>
      </c>
      <c r="H2281" s="69" t="s">
        <v>206</v>
      </c>
      <c r="I2281" s="69" t="s">
        <v>127</v>
      </c>
      <c r="J2281" s="69" t="s">
        <v>128</v>
      </c>
      <c r="K2281" s="70">
        <v>200</v>
      </c>
      <c r="L2281" s="70">
        <v>200</v>
      </c>
      <c r="M2281" s="71" t="str">
        <f>VLOOKUP(A2281,'Item Master'!$A:$D,4,0)</f>
        <v>RK</v>
      </c>
      <c r="N2281" s="71">
        <f>IFERROR((VLOOKUP(M2281,'UK Freight Rate'!$B$4:$C$8,2,0)*L2281),0)</f>
        <v>20.73509743749716</v>
      </c>
    </row>
    <row r="2282" spans="1:14" x14ac:dyDescent="0.75">
      <c r="A2282" s="72" t="s">
        <v>230</v>
      </c>
      <c r="B2282" s="69" t="s">
        <v>36</v>
      </c>
      <c r="C2282" s="69" t="s">
        <v>7849</v>
      </c>
      <c r="D2282" s="69" t="s">
        <v>38</v>
      </c>
      <c r="E2282" s="69" t="s">
        <v>53</v>
      </c>
      <c r="F2282" s="69" t="s">
        <v>7848</v>
      </c>
      <c r="G2282" s="69" t="s">
        <v>7242</v>
      </c>
      <c r="H2282" s="69" t="s">
        <v>7241</v>
      </c>
      <c r="I2282" s="69" t="s">
        <v>127</v>
      </c>
      <c r="J2282" s="69" t="s">
        <v>128</v>
      </c>
      <c r="K2282" s="70">
        <v>8</v>
      </c>
      <c r="L2282" s="70">
        <v>8</v>
      </c>
      <c r="M2282" s="71" t="str">
        <f>VLOOKUP(A2282,'Item Master'!$A:$D,4,0)</f>
        <v>RK</v>
      </c>
      <c r="N2282" s="71">
        <f>IFERROR((VLOOKUP(M2282,'UK Freight Rate'!$B$4:$C$8,2,0)*L2282),0)</f>
        <v>0.82940389749988641</v>
      </c>
    </row>
    <row r="2283" spans="1:14" x14ac:dyDescent="0.75">
      <c r="A2283" s="72" t="s">
        <v>230</v>
      </c>
      <c r="B2283" s="69" t="s">
        <v>36</v>
      </c>
      <c r="C2283" s="69" t="s">
        <v>7847</v>
      </c>
      <c r="D2283" s="69" t="s">
        <v>38</v>
      </c>
      <c r="E2283" s="69" t="s">
        <v>53</v>
      </c>
      <c r="F2283" s="69" t="s">
        <v>7846</v>
      </c>
      <c r="G2283" s="69" t="s">
        <v>149</v>
      </c>
      <c r="H2283" s="69" t="s">
        <v>150</v>
      </c>
      <c r="I2283" s="69" t="s">
        <v>127</v>
      </c>
      <c r="J2283" s="69" t="s">
        <v>128</v>
      </c>
      <c r="K2283" s="70">
        <v>8</v>
      </c>
      <c r="L2283" s="70">
        <v>8</v>
      </c>
      <c r="M2283" s="71" t="str">
        <f>VLOOKUP(A2283,'Item Master'!$A:$D,4,0)</f>
        <v>RK</v>
      </c>
      <c r="N2283" s="71">
        <f>IFERROR((VLOOKUP(M2283,'UK Freight Rate'!$B$4:$C$8,2,0)*L2283),0)</f>
        <v>0.82940389749988641</v>
      </c>
    </row>
    <row r="2284" spans="1:14" x14ac:dyDescent="0.75">
      <c r="A2284" s="72" t="s">
        <v>230</v>
      </c>
      <c r="B2284" s="69" t="s">
        <v>36</v>
      </c>
      <c r="C2284" s="69" t="s">
        <v>7845</v>
      </c>
      <c r="D2284" s="69" t="s">
        <v>38</v>
      </c>
      <c r="E2284" s="69" t="s">
        <v>53</v>
      </c>
      <c r="F2284" s="69" t="s">
        <v>7844</v>
      </c>
      <c r="G2284" s="69" t="s">
        <v>153</v>
      </c>
      <c r="H2284" s="69" t="s">
        <v>154</v>
      </c>
      <c r="I2284" s="69" t="s">
        <v>127</v>
      </c>
      <c r="J2284" s="69" t="s">
        <v>128</v>
      </c>
      <c r="K2284" s="70">
        <v>16</v>
      </c>
      <c r="L2284" s="70">
        <v>16</v>
      </c>
      <c r="M2284" s="71" t="str">
        <f>VLOOKUP(A2284,'Item Master'!$A:$D,4,0)</f>
        <v>RK</v>
      </c>
      <c r="N2284" s="71">
        <f>IFERROR((VLOOKUP(M2284,'UK Freight Rate'!$B$4:$C$8,2,0)*L2284),0)</f>
        <v>1.6588077949997728</v>
      </c>
    </row>
    <row r="2285" spans="1:14" x14ac:dyDescent="0.75">
      <c r="A2285" s="72" t="s">
        <v>230</v>
      </c>
      <c r="B2285" s="69" t="s">
        <v>36</v>
      </c>
      <c r="C2285" s="69" t="s">
        <v>7843</v>
      </c>
      <c r="D2285" s="69" t="s">
        <v>38</v>
      </c>
      <c r="E2285" s="69" t="s">
        <v>53</v>
      </c>
      <c r="F2285" s="69" t="s">
        <v>7842</v>
      </c>
      <c r="G2285" s="69" t="s">
        <v>177</v>
      </c>
      <c r="H2285" s="69" t="s">
        <v>178</v>
      </c>
      <c r="I2285" s="69" t="s">
        <v>127</v>
      </c>
      <c r="J2285" s="69" t="s">
        <v>128</v>
      </c>
      <c r="K2285" s="70">
        <v>8</v>
      </c>
      <c r="L2285" s="70">
        <v>8</v>
      </c>
      <c r="M2285" s="71" t="str">
        <f>VLOOKUP(A2285,'Item Master'!$A:$D,4,0)</f>
        <v>RK</v>
      </c>
      <c r="N2285" s="71">
        <f>IFERROR((VLOOKUP(M2285,'UK Freight Rate'!$B$4:$C$8,2,0)*L2285),0)</f>
        <v>0.82940389749988641</v>
      </c>
    </row>
    <row r="2286" spans="1:14" x14ac:dyDescent="0.75">
      <c r="A2286" s="72" t="s">
        <v>230</v>
      </c>
      <c r="B2286" s="69" t="s">
        <v>36</v>
      </c>
      <c r="C2286" s="69" t="s">
        <v>7835</v>
      </c>
      <c r="D2286" s="69" t="s">
        <v>38</v>
      </c>
      <c r="E2286" s="69" t="s">
        <v>53</v>
      </c>
      <c r="F2286" s="69" t="s">
        <v>7834</v>
      </c>
      <c r="G2286" s="69" t="s">
        <v>7833</v>
      </c>
      <c r="H2286" s="69" t="s">
        <v>7832</v>
      </c>
      <c r="I2286" s="69" t="s">
        <v>127</v>
      </c>
      <c r="J2286" s="69" t="s">
        <v>128</v>
      </c>
      <c r="K2286" s="70">
        <v>192</v>
      </c>
      <c r="L2286" s="70">
        <v>192</v>
      </c>
      <c r="M2286" s="71" t="str">
        <f>VLOOKUP(A2286,'Item Master'!$A:$D,4,0)</f>
        <v>RK</v>
      </c>
      <c r="N2286" s="71">
        <f>IFERROR((VLOOKUP(M2286,'UK Freight Rate'!$B$4:$C$8,2,0)*L2286),0)</f>
        <v>19.905693539997273</v>
      </c>
    </row>
    <row r="2287" spans="1:14" x14ac:dyDescent="0.75">
      <c r="A2287" s="72" t="s">
        <v>230</v>
      </c>
      <c r="B2287" s="69" t="s">
        <v>36</v>
      </c>
      <c r="C2287" s="69" t="s">
        <v>7827</v>
      </c>
      <c r="D2287" s="69" t="s">
        <v>38</v>
      </c>
      <c r="E2287" s="69" t="s">
        <v>53</v>
      </c>
      <c r="F2287" s="69" t="s">
        <v>7826</v>
      </c>
      <c r="G2287" s="69" t="s">
        <v>159</v>
      </c>
      <c r="H2287" s="69" t="s">
        <v>160</v>
      </c>
      <c r="I2287" s="69" t="s">
        <v>127</v>
      </c>
      <c r="J2287" s="69" t="s">
        <v>128</v>
      </c>
      <c r="K2287" s="70">
        <v>8</v>
      </c>
      <c r="L2287" s="70">
        <v>8</v>
      </c>
      <c r="M2287" s="71" t="str">
        <f>VLOOKUP(A2287,'Item Master'!$A:$D,4,0)</f>
        <v>RK</v>
      </c>
      <c r="N2287" s="71">
        <f>IFERROR((VLOOKUP(M2287,'UK Freight Rate'!$B$4:$C$8,2,0)*L2287),0)</f>
        <v>0.82940389749988641</v>
      </c>
    </row>
    <row r="2288" spans="1:14" x14ac:dyDescent="0.75">
      <c r="A2288" s="72" t="s">
        <v>230</v>
      </c>
      <c r="B2288" s="69" t="s">
        <v>36</v>
      </c>
      <c r="C2288" s="69" t="s">
        <v>7825</v>
      </c>
      <c r="D2288" s="69" t="s">
        <v>38</v>
      </c>
      <c r="E2288" s="69" t="s">
        <v>53</v>
      </c>
      <c r="F2288" s="69" t="s">
        <v>7824</v>
      </c>
      <c r="G2288" s="69" t="s">
        <v>147</v>
      </c>
      <c r="H2288" s="69" t="s">
        <v>148</v>
      </c>
      <c r="I2288" s="69" t="s">
        <v>127</v>
      </c>
      <c r="J2288" s="69" t="s">
        <v>128</v>
      </c>
      <c r="K2288" s="70">
        <v>288</v>
      </c>
      <c r="L2288" s="70">
        <v>288</v>
      </c>
      <c r="M2288" s="71" t="str">
        <f>VLOOKUP(A2288,'Item Master'!$A:$D,4,0)</f>
        <v>RK</v>
      </c>
      <c r="N2288" s="71">
        <f>IFERROR((VLOOKUP(M2288,'UK Freight Rate'!$B$4:$C$8,2,0)*L2288),0)</f>
        <v>29.858540309995909</v>
      </c>
    </row>
    <row r="2289" spans="1:14" x14ac:dyDescent="0.75">
      <c r="A2289" s="72" t="s">
        <v>230</v>
      </c>
      <c r="B2289" s="69" t="s">
        <v>36</v>
      </c>
      <c r="C2289" s="69" t="s">
        <v>7823</v>
      </c>
      <c r="D2289" s="69" t="s">
        <v>38</v>
      </c>
      <c r="E2289" s="69" t="s">
        <v>53</v>
      </c>
      <c r="F2289" s="69" t="s">
        <v>7822</v>
      </c>
      <c r="G2289" s="69" t="s">
        <v>183</v>
      </c>
      <c r="H2289" s="69" t="s">
        <v>184</v>
      </c>
      <c r="I2289" s="69" t="s">
        <v>127</v>
      </c>
      <c r="J2289" s="69" t="s">
        <v>128</v>
      </c>
      <c r="K2289" s="70">
        <v>8</v>
      </c>
      <c r="L2289" s="70">
        <v>8</v>
      </c>
      <c r="M2289" s="71" t="str">
        <f>VLOOKUP(A2289,'Item Master'!$A:$D,4,0)</f>
        <v>RK</v>
      </c>
      <c r="N2289" s="71">
        <f>IFERROR((VLOOKUP(M2289,'UK Freight Rate'!$B$4:$C$8,2,0)*L2289),0)</f>
        <v>0.82940389749988641</v>
      </c>
    </row>
    <row r="2290" spans="1:14" x14ac:dyDescent="0.75">
      <c r="A2290" s="72" t="s">
        <v>230</v>
      </c>
      <c r="B2290" s="69" t="s">
        <v>36</v>
      </c>
      <c r="C2290" s="69" t="s">
        <v>7821</v>
      </c>
      <c r="D2290" s="69" t="s">
        <v>38</v>
      </c>
      <c r="E2290" s="69" t="s">
        <v>53</v>
      </c>
      <c r="F2290" s="69" t="s">
        <v>7820</v>
      </c>
      <c r="G2290" s="69" t="s">
        <v>4437</v>
      </c>
      <c r="H2290" s="69" t="s">
        <v>4436</v>
      </c>
      <c r="I2290" s="69" t="s">
        <v>127</v>
      </c>
      <c r="J2290" s="69" t="s">
        <v>128</v>
      </c>
      <c r="K2290" s="70">
        <v>8</v>
      </c>
      <c r="L2290" s="70">
        <v>8</v>
      </c>
      <c r="M2290" s="71" t="str">
        <f>VLOOKUP(A2290,'Item Master'!$A:$D,4,0)</f>
        <v>RK</v>
      </c>
      <c r="N2290" s="71">
        <f>IFERROR((VLOOKUP(M2290,'UK Freight Rate'!$B$4:$C$8,2,0)*L2290),0)</f>
        <v>0.82940389749988641</v>
      </c>
    </row>
    <row r="2291" spans="1:14" x14ac:dyDescent="0.75">
      <c r="A2291" s="72" t="s">
        <v>230</v>
      </c>
      <c r="B2291" s="69" t="s">
        <v>36</v>
      </c>
      <c r="C2291" s="69" t="s">
        <v>7819</v>
      </c>
      <c r="D2291" s="69" t="s">
        <v>38</v>
      </c>
      <c r="E2291" s="69" t="s">
        <v>53</v>
      </c>
      <c r="F2291" s="69" t="s">
        <v>7818</v>
      </c>
      <c r="G2291" s="69" t="s">
        <v>159</v>
      </c>
      <c r="H2291" s="69" t="s">
        <v>160</v>
      </c>
      <c r="I2291" s="69" t="s">
        <v>127</v>
      </c>
      <c r="J2291" s="69" t="s">
        <v>128</v>
      </c>
      <c r="K2291" s="70">
        <v>8</v>
      </c>
      <c r="L2291" s="70">
        <v>8</v>
      </c>
      <c r="M2291" s="71" t="str">
        <f>VLOOKUP(A2291,'Item Master'!$A:$D,4,0)</f>
        <v>RK</v>
      </c>
      <c r="N2291" s="71">
        <f>IFERROR((VLOOKUP(M2291,'UK Freight Rate'!$B$4:$C$8,2,0)*L2291),0)</f>
        <v>0.82940389749988641</v>
      </c>
    </row>
    <row r="2292" spans="1:14" x14ac:dyDescent="0.75">
      <c r="A2292" s="72" t="s">
        <v>230</v>
      </c>
      <c r="B2292" s="69" t="s">
        <v>36</v>
      </c>
      <c r="C2292" s="69" t="s">
        <v>7815</v>
      </c>
      <c r="D2292" s="69" t="s">
        <v>38</v>
      </c>
      <c r="E2292" s="69" t="s">
        <v>53</v>
      </c>
      <c r="F2292" s="69" t="s">
        <v>7814</v>
      </c>
      <c r="G2292" s="69" t="s">
        <v>4429</v>
      </c>
      <c r="H2292" s="69" t="s">
        <v>4428</v>
      </c>
      <c r="I2292" s="69" t="s">
        <v>127</v>
      </c>
      <c r="J2292" s="69" t="s">
        <v>128</v>
      </c>
      <c r="K2292" s="70">
        <v>16</v>
      </c>
      <c r="L2292" s="70">
        <v>16</v>
      </c>
      <c r="M2292" s="71" t="str">
        <f>VLOOKUP(A2292,'Item Master'!$A:$D,4,0)</f>
        <v>RK</v>
      </c>
      <c r="N2292" s="71">
        <f>IFERROR((VLOOKUP(M2292,'UK Freight Rate'!$B$4:$C$8,2,0)*L2292),0)</f>
        <v>1.6588077949997728</v>
      </c>
    </row>
    <row r="2293" spans="1:14" x14ac:dyDescent="0.75">
      <c r="A2293" s="72" t="s">
        <v>230</v>
      </c>
      <c r="B2293" s="69" t="s">
        <v>36</v>
      </c>
      <c r="C2293" s="69" t="s">
        <v>7813</v>
      </c>
      <c r="D2293" s="69" t="s">
        <v>38</v>
      </c>
      <c r="E2293" s="69" t="s">
        <v>53</v>
      </c>
      <c r="F2293" s="69" t="s">
        <v>7812</v>
      </c>
      <c r="G2293" s="69" t="s">
        <v>129</v>
      </c>
      <c r="H2293" s="69" t="s">
        <v>130</v>
      </c>
      <c r="I2293" s="69" t="s">
        <v>127</v>
      </c>
      <c r="J2293" s="69" t="s">
        <v>128</v>
      </c>
      <c r="K2293" s="70">
        <v>48</v>
      </c>
      <c r="L2293" s="70">
        <v>48</v>
      </c>
      <c r="M2293" s="71" t="str">
        <f>VLOOKUP(A2293,'Item Master'!$A:$D,4,0)</f>
        <v>RK</v>
      </c>
      <c r="N2293" s="71">
        <f>IFERROR((VLOOKUP(M2293,'UK Freight Rate'!$B$4:$C$8,2,0)*L2293),0)</f>
        <v>4.9764233849993182</v>
      </c>
    </row>
    <row r="2294" spans="1:14" x14ac:dyDescent="0.75">
      <c r="A2294" s="72" t="s">
        <v>230</v>
      </c>
      <c r="B2294" s="69" t="s">
        <v>36</v>
      </c>
      <c r="C2294" s="69" t="s">
        <v>7811</v>
      </c>
      <c r="D2294" s="69" t="s">
        <v>38</v>
      </c>
      <c r="E2294" s="69" t="s">
        <v>53</v>
      </c>
      <c r="F2294" s="69" t="s">
        <v>7810</v>
      </c>
      <c r="G2294" s="69" t="s">
        <v>165</v>
      </c>
      <c r="H2294" s="69" t="s">
        <v>166</v>
      </c>
      <c r="I2294" s="69" t="s">
        <v>127</v>
      </c>
      <c r="J2294" s="69" t="s">
        <v>128</v>
      </c>
      <c r="K2294" s="70">
        <v>16</v>
      </c>
      <c r="L2294" s="70">
        <v>16</v>
      </c>
      <c r="M2294" s="71" t="str">
        <f>VLOOKUP(A2294,'Item Master'!$A:$D,4,0)</f>
        <v>RK</v>
      </c>
      <c r="N2294" s="71">
        <f>IFERROR((VLOOKUP(M2294,'UK Freight Rate'!$B$4:$C$8,2,0)*L2294),0)</f>
        <v>1.6588077949997728</v>
      </c>
    </row>
    <row r="2295" spans="1:14" x14ac:dyDescent="0.75">
      <c r="A2295" s="72" t="s">
        <v>230</v>
      </c>
      <c r="B2295" s="69" t="s">
        <v>36</v>
      </c>
      <c r="C2295" s="69" t="s">
        <v>8013</v>
      </c>
      <c r="D2295" s="69" t="s">
        <v>38</v>
      </c>
      <c r="E2295" s="69" t="s">
        <v>53</v>
      </c>
      <c r="F2295" s="69" t="s">
        <v>8012</v>
      </c>
      <c r="G2295" s="69" t="s">
        <v>4648</v>
      </c>
      <c r="H2295" s="69" t="s">
        <v>4647</v>
      </c>
      <c r="I2295" s="69" t="s">
        <v>127</v>
      </c>
      <c r="J2295" s="69" t="s">
        <v>128</v>
      </c>
      <c r="K2295" s="70">
        <v>16</v>
      </c>
      <c r="L2295" s="70">
        <v>16</v>
      </c>
      <c r="M2295" s="71" t="str">
        <f>VLOOKUP(A2295,'Item Master'!$A:$D,4,0)</f>
        <v>RK</v>
      </c>
      <c r="N2295" s="71">
        <f>IFERROR((VLOOKUP(M2295,'UK Freight Rate'!$B$4:$C$8,2,0)*L2295),0)</f>
        <v>1.6588077949997728</v>
      </c>
    </row>
    <row r="2296" spans="1:14" x14ac:dyDescent="0.75">
      <c r="A2296" s="72" t="s">
        <v>230</v>
      </c>
      <c r="B2296" s="69" t="s">
        <v>36</v>
      </c>
      <c r="C2296" s="69" t="s">
        <v>8011</v>
      </c>
      <c r="D2296" s="69" t="s">
        <v>38</v>
      </c>
      <c r="E2296" s="69" t="s">
        <v>53</v>
      </c>
      <c r="F2296" s="69" t="s">
        <v>8010</v>
      </c>
      <c r="G2296" s="69" t="s">
        <v>210</v>
      </c>
      <c r="H2296" s="69" t="s">
        <v>211</v>
      </c>
      <c r="I2296" s="69" t="s">
        <v>127</v>
      </c>
      <c r="J2296" s="69" t="s">
        <v>128</v>
      </c>
      <c r="K2296" s="70">
        <v>8</v>
      </c>
      <c r="L2296" s="70">
        <v>8</v>
      </c>
      <c r="M2296" s="71" t="str">
        <f>VLOOKUP(A2296,'Item Master'!$A:$D,4,0)</f>
        <v>RK</v>
      </c>
      <c r="N2296" s="71">
        <f>IFERROR((VLOOKUP(M2296,'UK Freight Rate'!$B$4:$C$8,2,0)*L2296),0)</f>
        <v>0.82940389749988641</v>
      </c>
    </row>
    <row r="2297" spans="1:14" x14ac:dyDescent="0.75">
      <c r="A2297" s="72" t="s">
        <v>230</v>
      </c>
      <c r="B2297" s="69" t="s">
        <v>36</v>
      </c>
      <c r="C2297" s="69" t="s">
        <v>8009</v>
      </c>
      <c r="D2297" s="69" t="s">
        <v>38</v>
      </c>
      <c r="E2297" s="69" t="s">
        <v>53</v>
      </c>
      <c r="F2297" s="69" t="s">
        <v>8008</v>
      </c>
      <c r="G2297" s="69" t="s">
        <v>4475</v>
      </c>
      <c r="H2297" s="69" t="s">
        <v>4474</v>
      </c>
      <c r="I2297" s="69" t="s">
        <v>127</v>
      </c>
      <c r="J2297" s="69" t="s">
        <v>128</v>
      </c>
      <c r="K2297" s="70">
        <v>8</v>
      </c>
      <c r="L2297" s="70">
        <v>8</v>
      </c>
      <c r="M2297" s="71" t="str">
        <f>VLOOKUP(A2297,'Item Master'!$A:$D,4,0)</f>
        <v>RK</v>
      </c>
      <c r="N2297" s="71">
        <f>IFERROR((VLOOKUP(M2297,'UK Freight Rate'!$B$4:$C$8,2,0)*L2297),0)</f>
        <v>0.82940389749988641</v>
      </c>
    </row>
    <row r="2298" spans="1:14" x14ac:dyDescent="0.75">
      <c r="A2298" s="72" t="s">
        <v>230</v>
      </c>
      <c r="B2298" s="69" t="s">
        <v>36</v>
      </c>
      <c r="C2298" s="69" t="s">
        <v>7795</v>
      </c>
      <c r="D2298" s="69" t="s">
        <v>38</v>
      </c>
      <c r="E2298" s="69" t="s">
        <v>53</v>
      </c>
      <c r="F2298" s="69" t="s">
        <v>7794</v>
      </c>
      <c r="G2298" s="69" t="s">
        <v>193</v>
      </c>
      <c r="H2298" s="69" t="s">
        <v>194</v>
      </c>
      <c r="I2298" s="69" t="s">
        <v>127</v>
      </c>
      <c r="J2298" s="69" t="s">
        <v>128</v>
      </c>
      <c r="K2298" s="70">
        <v>16</v>
      </c>
      <c r="L2298" s="70">
        <v>16</v>
      </c>
      <c r="M2298" s="71" t="str">
        <f>VLOOKUP(A2298,'Item Master'!$A:$D,4,0)</f>
        <v>RK</v>
      </c>
      <c r="N2298" s="71">
        <f>IFERROR((VLOOKUP(M2298,'UK Freight Rate'!$B$4:$C$8,2,0)*L2298),0)</f>
        <v>1.6588077949997728</v>
      </c>
    </row>
    <row r="2299" spans="1:14" x14ac:dyDescent="0.75">
      <c r="A2299" s="72" t="s">
        <v>230</v>
      </c>
      <c r="B2299" s="69" t="s">
        <v>36</v>
      </c>
      <c r="C2299" s="69" t="s">
        <v>7793</v>
      </c>
      <c r="D2299" s="69" t="s">
        <v>38</v>
      </c>
      <c r="E2299" s="69" t="s">
        <v>53</v>
      </c>
      <c r="F2299" s="69" t="s">
        <v>7792</v>
      </c>
      <c r="G2299" s="69" t="s">
        <v>7094</v>
      </c>
      <c r="H2299" s="69" t="s">
        <v>7093</v>
      </c>
      <c r="I2299" s="69" t="s">
        <v>127</v>
      </c>
      <c r="J2299" s="69" t="s">
        <v>128</v>
      </c>
      <c r="K2299" s="70">
        <v>8</v>
      </c>
      <c r="L2299" s="70">
        <v>8</v>
      </c>
      <c r="M2299" s="71" t="str">
        <f>VLOOKUP(A2299,'Item Master'!$A:$D,4,0)</f>
        <v>RK</v>
      </c>
      <c r="N2299" s="71">
        <f>IFERROR((VLOOKUP(M2299,'UK Freight Rate'!$B$4:$C$8,2,0)*L2299),0)</f>
        <v>0.82940389749988641</v>
      </c>
    </row>
    <row r="2300" spans="1:14" x14ac:dyDescent="0.75">
      <c r="A2300" s="72" t="s">
        <v>230</v>
      </c>
      <c r="B2300" s="69" t="s">
        <v>36</v>
      </c>
      <c r="C2300" s="69" t="s">
        <v>7791</v>
      </c>
      <c r="D2300" s="69" t="s">
        <v>38</v>
      </c>
      <c r="E2300" s="69" t="s">
        <v>53</v>
      </c>
      <c r="F2300" s="69" t="s">
        <v>7790</v>
      </c>
      <c r="G2300" s="69" t="s">
        <v>208</v>
      </c>
      <c r="H2300" s="69" t="s">
        <v>209</v>
      </c>
      <c r="I2300" s="69" t="s">
        <v>127</v>
      </c>
      <c r="J2300" s="69" t="s">
        <v>128</v>
      </c>
      <c r="K2300" s="70">
        <v>624</v>
      </c>
      <c r="L2300" s="70">
        <v>624</v>
      </c>
      <c r="M2300" s="71" t="str">
        <f>VLOOKUP(A2300,'Item Master'!$A:$D,4,0)</f>
        <v>RK</v>
      </c>
      <c r="N2300" s="71">
        <f>IFERROR((VLOOKUP(M2300,'UK Freight Rate'!$B$4:$C$8,2,0)*L2300),0)</f>
        <v>64.693504004991141</v>
      </c>
    </row>
    <row r="2301" spans="1:14" x14ac:dyDescent="0.75">
      <c r="A2301" s="72" t="s">
        <v>230</v>
      </c>
      <c r="B2301" s="69" t="s">
        <v>36</v>
      </c>
      <c r="C2301" s="69" t="s">
        <v>7789</v>
      </c>
      <c r="D2301" s="69" t="s">
        <v>38</v>
      </c>
      <c r="E2301" s="69" t="s">
        <v>53</v>
      </c>
      <c r="F2301" s="69" t="s">
        <v>7788</v>
      </c>
      <c r="G2301" s="69" t="s">
        <v>139</v>
      </c>
      <c r="H2301" s="69" t="s">
        <v>140</v>
      </c>
      <c r="I2301" s="69" t="s">
        <v>127</v>
      </c>
      <c r="J2301" s="69" t="s">
        <v>128</v>
      </c>
      <c r="K2301" s="70">
        <v>8</v>
      </c>
      <c r="L2301" s="70">
        <v>8</v>
      </c>
      <c r="M2301" s="71" t="str">
        <f>VLOOKUP(A2301,'Item Master'!$A:$D,4,0)</f>
        <v>RK</v>
      </c>
      <c r="N2301" s="71">
        <f>IFERROR((VLOOKUP(M2301,'UK Freight Rate'!$B$4:$C$8,2,0)*L2301),0)</f>
        <v>0.82940389749988641</v>
      </c>
    </row>
    <row r="2302" spans="1:14" x14ac:dyDescent="0.75">
      <c r="A2302" s="72" t="s">
        <v>230</v>
      </c>
      <c r="B2302" s="69" t="s">
        <v>36</v>
      </c>
      <c r="C2302" s="69" t="s">
        <v>7787</v>
      </c>
      <c r="D2302" s="69" t="s">
        <v>38</v>
      </c>
      <c r="E2302" s="69" t="s">
        <v>53</v>
      </c>
      <c r="F2302" s="69" t="s">
        <v>7786</v>
      </c>
      <c r="G2302" s="69" t="s">
        <v>159</v>
      </c>
      <c r="H2302" s="69" t="s">
        <v>160</v>
      </c>
      <c r="I2302" s="69" t="s">
        <v>127</v>
      </c>
      <c r="J2302" s="69" t="s">
        <v>128</v>
      </c>
      <c r="K2302" s="70">
        <v>16</v>
      </c>
      <c r="L2302" s="70">
        <v>16</v>
      </c>
      <c r="M2302" s="71" t="str">
        <f>VLOOKUP(A2302,'Item Master'!$A:$D,4,0)</f>
        <v>RK</v>
      </c>
      <c r="N2302" s="71">
        <f>IFERROR((VLOOKUP(M2302,'UK Freight Rate'!$B$4:$C$8,2,0)*L2302),0)</f>
        <v>1.6588077949997728</v>
      </c>
    </row>
    <row r="2303" spans="1:14" x14ac:dyDescent="0.75">
      <c r="A2303" s="72" t="s">
        <v>230</v>
      </c>
      <c r="B2303" s="69" t="s">
        <v>36</v>
      </c>
      <c r="C2303" s="69" t="s">
        <v>7785</v>
      </c>
      <c r="D2303" s="69" t="s">
        <v>38</v>
      </c>
      <c r="E2303" s="69" t="s">
        <v>53</v>
      </c>
      <c r="F2303" s="69" t="s">
        <v>7784</v>
      </c>
      <c r="G2303" s="69" t="s">
        <v>4425</v>
      </c>
      <c r="H2303" s="69" t="s">
        <v>4424</v>
      </c>
      <c r="I2303" s="69" t="s">
        <v>127</v>
      </c>
      <c r="J2303" s="69" t="s">
        <v>128</v>
      </c>
      <c r="K2303" s="70">
        <v>8</v>
      </c>
      <c r="L2303" s="70">
        <v>8</v>
      </c>
      <c r="M2303" s="71" t="str">
        <f>VLOOKUP(A2303,'Item Master'!$A:$D,4,0)</f>
        <v>RK</v>
      </c>
      <c r="N2303" s="71">
        <f>IFERROR((VLOOKUP(M2303,'UK Freight Rate'!$B$4:$C$8,2,0)*L2303),0)</f>
        <v>0.82940389749988641</v>
      </c>
    </row>
    <row r="2304" spans="1:14" x14ac:dyDescent="0.75">
      <c r="A2304" s="72" t="s">
        <v>230</v>
      </c>
      <c r="B2304" s="69" t="s">
        <v>36</v>
      </c>
      <c r="C2304" s="69" t="s">
        <v>7783</v>
      </c>
      <c r="D2304" s="69" t="s">
        <v>38</v>
      </c>
      <c r="E2304" s="69" t="s">
        <v>53</v>
      </c>
      <c r="F2304" s="69" t="s">
        <v>7782</v>
      </c>
      <c r="G2304" s="69" t="s">
        <v>169</v>
      </c>
      <c r="H2304" s="69" t="s">
        <v>170</v>
      </c>
      <c r="I2304" s="69" t="s">
        <v>127</v>
      </c>
      <c r="J2304" s="69" t="s">
        <v>128</v>
      </c>
      <c r="K2304" s="70">
        <v>24</v>
      </c>
      <c r="L2304" s="70">
        <v>24</v>
      </c>
      <c r="M2304" s="71" t="str">
        <f>VLOOKUP(A2304,'Item Master'!$A:$D,4,0)</f>
        <v>RK</v>
      </c>
      <c r="N2304" s="71">
        <f>IFERROR((VLOOKUP(M2304,'UK Freight Rate'!$B$4:$C$8,2,0)*L2304),0)</f>
        <v>2.4882116924996591</v>
      </c>
    </row>
    <row r="2305" spans="1:14" x14ac:dyDescent="0.75">
      <c r="A2305" s="72" t="s">
        <v>230</v>
      </c>
      <c r="B2305" s="69" t="s">
        <v>36</v>
      </c>
      <c r="C2305" s="69" t="s">
        <v>8007</v>
      </c>
      <c r="D2305" s="69" t="s">
        <v>38</v>
      </c>
      <c r="E2305" s="69" t="s">
        <v>53</v>
      </c>
      <c r="F2305" s="69" t="s">
        <v>8006</v>
      </c>
      <c r="G2305" s="69" t="s">
        <v>220</v>
      </c>
      <c r="H2305" s="69" t="s">
        <v>221</v>
      </c>
      <c r="I2305" s="69" t="s">
        <v>127</v>
      </c>
      <c r="J2305" s="69" t="s">
        <v>128</v>
      </c>
      <c r="K2305" s="70">
        <v>8</v>
      </c>
      <c r="L2305" s="70">
        <v>8</v>
      </c>
      <c r="M2305" s="71" t="str">
        <f>VLOOKUP(A2305,'Item Master'!$A:$D,4,0)</f>
        <v>RK</v>
      </c>
      <c r="N2305" s="71">
        <f>IFERROR((VLOOKUP(M2305,'UK Freight Rate'!$B$4:$C$8,2,0)*L2305),0)</f>
        <v>0.82940389749988641</v>
      </c>
    </row>
    <row r="2306" spans="1:14" x14ac:dyDescent="0.75">
      <c r="A2306" s="72" t="s">
        <v>230</v>
      </c>
      <c r="B2306" s="69" t="s">
        <v>36</v>
      </c>
      <c r="C2306" s="69" t="s">
        <v>7781</v>
      </c>
      <c r="D2306" s="69" t="s">
        <v>38</v>
      </c>
      <c r="E2306" s="69" t="s">
        <v>53</v>
      </c>
      <c r="F2306" s="69" t="s">
        <v>7780</v>
      </c>
      <c r="G2306" s="69" t="s">
        <v>126</v>
      </c>
      <c r="H2306" s="69" t="s">
        <v>4640</v>
      </c>
      <c r="I2306" s="69" t="s">
        <v>127</v>
      </c>
      <c r="J2306" s="69" t="s">
        <v>128</v>
      </c>
      <c r="K2306" s="70">
        <v>24</v>
      </c>
      <c r="L2306" s="70">
        <v>24</v>
      </c>
      <c r="M2306" s="71" t="str">
        <f>VLOOKUP(A2306,'Item Master'!$A:$D,4,0)</f>
        <v>RK</v>
      </c>
      <c r="N2306" s="71">
        <f>IFERROR((VLOOKUP(M2306,'UK Freight Rate'!$B$4:$C$8,2,0)*L2306),0)</f>
        <v>2.4882116924996591</v>
      </c>
    </row>
    <row r="2307" spans="1:14" x14ac:dyDescent="0.75">
      <c r="A2307" s="72" t="s">
        <v>230</v>
      </c>
      <c r="B2307" s="69" t="s">
        <v>36</v>
      </c>
      <c r="C2307" s="69" t="s">
        <v>7777</v>
      </c>
      <c r="D2307" s="69" t="s">
        <v>38</v>
      </c>
      <c r="E2307" s="69" t="s">
        <v>53</v>
      </c>
      <c r="F2307" s="69" t="s">
        <v>7776</v>
      </c>
      <c r="G2307" s="69" t="s">
        <v>6992</v>
      </c>
      <c r="H2307" s="69" t="s">
        <v>6991</v>
      </c>
      <c r="I2307" s="69" t="s">
        <v>127</v>
      </c>
      <c r="J2307" s="69" t="s">
        <v>128</v>
      </c>
      <c r="K2307" s="70">
        <v>8</v>
      </c>
      <c r="L2307" s="70">
        <v>8</v>
      </c>
      <c r="M2307" s="71" t="str">
        <f>VLOOKUP(A2307,'Item Master'!$A:$D,4,0)</f>
        <v>RK</v>
      </c>
      <c r="N2307" s="71">
        <f>IFERROR((VLOOKUP(M2307,'UK Freight Rate'!$B$4:$C$8,2,0)*L2307),0)</f>
        <v>0.82940389749988641</v>
      </c>
    </row>
    <row r="2308" spans="1:14" x14ac:dyDescent="0.75">
      <c r="A2308" s="72" t="s">
        <v>230</v>
      </c>
      <c r="B2308" s="69" t="s">
        <v>36</v>
      </c>
      <c r="C2308" s="69" t="s">
        <v>7773</v>
      </c>
      <c r="D2308" s="69" t="s">
        <v>38</v>
      </c>
      <c r="E2308" s="69" t="s">
        <v>53</v>
      </c>
      <c r="F2308" s="69" t="s">
        <v>7772</v>
      </c>
      <c r="G2308" s="69" t="s">
        <v>7771</v>
      </c>
      <c r="H2308" s="69" t="s">
        <v>7770</v>
      </c>
      <c r="I2308" s="69" t="s">
        <v>127</v>
      </c>
      <c r="J2308" s="69" t="s">
        <v>128</v>
      </c>
      <c r="K2308" s="70">
        <v>8</v>
      </c>
      <c r="L2308" s="70">
        <v>8</v>
      </c>
      <c r="M2308" s="71" t="str">
        <f>VLOOKUP(A2308,'Item Master'!$A:$D,4,0)</f>
        <v>RK</v>
      </c>
      <c r="N2308" s="71">
        <f>IFERROR((VLOOKUP(M2308,'UK Freight Rate'!$B$4:$C$8,2,0)*L2308),0)</f>
        <v>0.82940389749988641</v>
      </c>
    </row>
    <row r="2309" spans="1:14" x14ac:dyDescent="0.75">
      <c r="A2309" s="72" t="s">
        <v>230</v>
      </c>
      <c r="B2309" s="69" t="s">
        <v>36</v>
      </c>
      <c r="C2309" s="69" t="s">
        <v>7769</v>
      </c>
      <c r="D2309" s="69" t="s">
        <v>38</v>
      </c>
      <c r="E2309" s="69" t="s">
        <v>53</v>
      </c>
      <c r="F2309" s="69" t="s">
        <v>7768</v>
      </c>
      <c r="G2309" s="69" t="s">
        <v>7242</v>
      </c>
      <c r="H2309" s="69" t="s">
        <v>7241</v>
      </c>
      <c r="I2309" s="69" t="s">
        <v>127</v>
      </c>
      <c r="J2309" s="69" t="s">
        <v>128</v>
      </c>
      <c r="K2309" s="70">
        <v>24</v>
      </c>
      <c r="L2309" s="70">
        <v>24</v>
      </c>
      <c r="M2309" s="71" t="str">
        <f>VLOOKUP(A2309,'Item Master'!$A:$D,4,0)</f>
        <v>RK</v>
      </c>
      <c r="N2309" s="71">
        <f>IFERROR((VLOOKUP(M2309,'UK Freight Rate'!$B$4:$C$8,2,0)*L2309),0)</f>
        <v>2.4882116924996591</v>
      </c>
    </row>
    <row r="2310" spans="1:14" x14ac:dyDescent="0.75">
      <c r="A2310" s="72" t="s">
        <v>230</v>
      </c>
      <c r="B2310" s="69" t="s">
        <v>36</v>
      </c>
      <c r="C2310" s="69" t="s">
        <v>7763</v>
      </c>
      <c r="D2310" s="69" t="s">
        <v>38</v>
      </c>
      <c r="E2310" s="69" t="s">
        <v>53</v>
      </c>
      <c r="F2310" s="69" t="s">
        <v>7762</v>
      </c>
      <c r="G2310" s="69" t="s">
        <v>129</v>
      </c>
      <c r="H2310" s="69" t="s">
        <v>130</v>
      </c>
      <c r="I2310" s="69" t="s">
        <v>127</v>
      </c>
      <c r="J2310" s="69" t="s">
        <v>128</v>
      </c>
      <c r="K2310" s="70">
        <v>96</v>
      </c>
      <c r="L2310" s="70">
        <v>96</v>
      </c>
      <c r="M2310" s="71" t="str">
        <f>VLOOKUP(A2310,'Item Master'!$A:$D,4,0)</f>
        <v>RK</v>
      </c>
      <c r="N2310" s="71">
        <f>IFERROR((VLOOKUP(M2310,'UK Freight Rate'!$B$4:$C$8,2,0)*L2310),0)</f>
        <v>9.9528467699986365</v>
      </c>
    </row>
    <row r="2311" spans="1:14" x14ac:dyDescent="0.75">
      <c r="A2311" s="72" t="s">
        <v>230</v>
      </c>
      <c r="B2311" s="69" t="s">
        <v>36</v>
      </c>
      <c r="C2311" s="69" t="s">
        <v>7751</v>
      </c>
      <c r="D2311" s="69" t="s">
        <v>38</v>
      </c>
      <c r="E2311" s="69" t="s">
        <v>53</v>
      </c>
      <c r="F2311" s="69" t="s">
        <v>7750</v>
      </c>
      <c r="G2311" s="69" t="s">
        <v>6930</v>
      </c>
      <c r="H2311" s="69" t="s">
        <v>6929</v>
      </c>
      <c r="I2311" s="69" t="s">
        <v>127</v>
      </c>
      <c r="J2311" s="69" t="s">
        <v>128</v>
      </c>
      <c r="K2311" s="70">
        <v>40</v>
      </c>
      <c r="L2311" s="70">
        <v>40</v>
      </c>
      <c r="M2311" s="71" t="str">
        <f>VLOOKUP(A2311,'Item Master'!$A:$D,4,0)</f>
        <v>RK</v>
      </c>
      <c r="N2311" s="71">
        <f>IFERROR((VLOOKUP(M2311,'UK Freight Rate'!$B$4:$C$8,2,0)*L2311),0)</f>
        <v>4.1470194874994322</v>
      </c>
    </row>
    <row r="2312" spans="1:14" x14ac:dyDescent="0.75">
      <c r="A2312" s="72" t="s">
        <v>230</v>
      </c>
      <c r="B2312" s="69" t="s">
        <v>36</v>
      </c>
      <c r="C2312" s="69" t="s">
        <v>8005</v>
      </c>
      <c r="D2312" s="69" t="s">
        <v>38</v>
      </c>
      <c r="E2312" s="69" t="s">
        <v>53</v>
      </c>
      <c r="F2312" s="69" t="s">
        <v>8004</v>
      </c>
      <c r="G2312" s="69" t="s">
        <v>7304</v>
      </c>
      <c r="H2312" s="69" t="s">
        <v>7303</v>
      </c>
      <c r="I2312" s="69" t="s">
        <v>127</v>
      </c>
      <c r="J2312" s="69" t="s">
        <v>128</v>
      </c>
      <c r="K2312" s="70">
        <v>16</v>
      </c>
      <c r="L2312" s="70">
        <v>16</v>
      </c>
      <c r="M2312" s="71" t="str">
        <f>VLOOKUP(A2312,'Item Master'!$A:$D,4,0)</f>
        <v>RK</v>
      </c>
      <c r="N2312" s="71">
        <f>IFERROR((VLOOKUP(M2312,'UK Freight Rate'!$B$4:$C$8,2,0)*L2312),0)</f>
        <v>1.6588077949997728</v>
      </c>
    </row>
    <row r="2313" spans="1:14" x14ac:dyDescent="0.75">
      <c r="A2313" s="72" t="s">
        <v>230</v>
      </c>
      <c r="B2313" s="69" t="s">
        <v>36</v>
      </c>
      <c r="C2313" s="69" t="s">
        <v>7747</v>
      </c>
      <c r="D2313" s="69" t="s">
        <v>38</v>
      </c>
      <c r="E2313" s="69" t="s">
        <v>53</v>
      </c>
      <c r="F2313" s="69" t="s">
        <v>7746</v>
      </c>
      <c r="G2313" s="69" t="s">
        <v>7540</v>
      </c>
      <c r="H2313" s="69" t="s">
        <v>7539</v>
      </c>
      <c r="I2313" s="69" t="s">
        <v>127</v>
      </c>
      <c r="J2313" s="69" t="s">
        <v>128</v>
      </c>
      <c r="K2313" s="70">
        <v>16</v>
      </c>
      <c r="L2313" s="70">
        <v>16</v>
      </c>
      <c r="M2313" s="71" t="str">
        <f>VLOOKUP(A2313,'Item Master'!$A:$D,4,0)</f>
        <v>RK</v>
      </c>
      <c r="N2313" s="71">
        <f>IFERROR((VLOOKUP(M2313,'UK Freight Rate'!$B$4:$C$8,2,0)*L2313),0)</f>
        <v>1.6588077949997728</v>
      </c>
    </row>
    <row r="2314" spans="1:14" x14ac:dyDescent="0.75">
      <c r="A2314" s="72" t="s">
        <v>230</v>
      </c>
      <c r="B2314" s="69" t="s">
        <v>36</v>
      </c>
      <c r="C2314" s="69" t="s">
        <v>8003</v>
      </c>
      <c r="D2314" s="69" t="s">
        <v>38</v>
      </c>
      <c r="E2314" s="69" t="s">
        <v>53</v>
      </c>
      <c r="F2314" s="69" t="s">
        <v>8002</v>
      </c>
      <c r="G2314" s="69" t="s">
        <v>133</v>
      </c>
      <c r="H2314" s="69" t="s">
        <v>134</v>
      </c>
      <c r="I2314" s="69" t="s">
        <v>127</v>
      </c>
      <c r="J2314" s="69" t="s">
        <v>128</v>
      </c>
      <c r="K2314" s="70">
        <v>24</v>
      </c>
      <c r="L2314" s="70">
        <v>24</v>
      </c>
      <c r="M2314" s="71" t="str">
        <f>VLOOKUP(A2314,'Item Master'!$A:$D,4,0)</f>
        <v>RK</v>
      </c>
      <c r="N2314" s="71">
        <f>IFERROR((VLOOKUP(M2314,'UK Freight Rate'!$B$4:$C$8,2,0)*L2314),0)</f>
        <v>2.4882116924996591</v>
      </c>
    </row>
    <row r="2315" spans="1:14" x14ac:dyDescent="0.75">
      <c r="A2315" s="72" t="s">
        <v>230</v>
      </c>
      <c r="B2315" s="69" t="s">
        <v>36</v>
      </c>
      <c r="C2315" s="69" t="s">
        <v>7745</v>
      </c>
      <c r="D2315" s="69" t="s">
        <v>38</v>
      </c>
      <c r="E2315" s="69" t="s">
        <v>53</v>
      </c>
      <c r="F2315" s="69" t="s">
        <v>7744</v>
      </c>
      <c r="G2315" s="69" t="s">
        <v>207</v>
      </c>
      <c r="H2315" s="69" t="s">
        <v>4706</v>
      </c>
      <c r="I2315" s="69" t="s">
        <v>127</v>
      </c>
      <c r="J2315" s="69" t="s">
        <v>128</v>
      </c>
      <c r="K2315" s="70">
        <v>48</v>
      </c>
      <c r="L2315" s="70">
        <v>48</v>
      </c>
      <c r="M2315" s="71" t="str">
        <f>VLOOKUP(A2315,'Item Master'!$A:$D,4,0)</f>
        <v>RK</v>
      </c>
      <c r="N2315" s="71">
        <f>IFERROR((VLOOKUP(M2315,'UK Freight Rate'!$B$4:$C$8,2,0)*L2315),0)</f>
        <v>4.9764233849993182</v>
      </c>
    </row>
    <row r="2316" spans="1:14" x14ac:dyDescent="0.75">
      <c r="A2316" s="72" t="s">
        <v>230</v>
      </c>
      <c r="B2316" s="69" t="s">
        <v>36</v>
      </c>
      <c r="C2316" s="69" t="s">
        <v>8001</v>
      </c>
      <c r="D2316" s="69" t="s">
        <v>38</v>
      </c>
      <c r="E2316" s="69" t="s">
        <v>53</v>
      </c>
      <c r="F2316" s="69" t="s">
        <v>8000</v>
      </c>
      <c r="G2316" s="69" t="s">
        <v>207</v>
      </c>
      <c r="H2316" s="69" t="s">
        <v>4706</v>
      </c>
      <c r="I2316" s="69" t="s">
        <v>127</v>
      </c>
      <c r="J2316" s="69" t="s">
        <v>128</v>
      </c>
      <c r="K2316" s="70">
        <v>48</v>
      </c>
      <c r="L2316" s="70">
        <v>48</v>
      </c>
      <c r="M2316" s="71" t="str">
        <f>VLOOKUP(A2316,'Item Master'!$A:$D,4,0)</f>
        <v>RK</v>
      </c>
      <c r="N2316" s="71">
        <f>IFERROR((VLOOKUP(M2316,'UK Freight Rate'!$B$4:$C$8,2,0)*L2316),0)</f>
        <v>4.9764233849993182</v>
      </c>
    </row>
    <row r="2317" spans="1:14" x14ac:dyDescent="0.75">
      <c r="A2317" s="72" t="s">
        <v>230</v>
      </c>
      <c r="B2317" s="69" t="s">
        <v>36</v>
      </c>
      <c r="C2317" s="69" t="s">
        <v>7743</v>
      </c>
      <c r="D2317" s="69" t="s">
        <v>38</v>
      </c>
      <c r="E2317" s="69" t="s">
        <v>53</v>
      </c>
      <c r="F2317" s="69" t="s">
        <v>7742</v>
      </c>
      <c r="G2317" s="69" t="s">
        <v>7016</v>
      </c>
      <c r="H2317" s="69" t="s">
        <v>7015</v>
      </c>
      <c r="I2317" s="69" t="s">
        <v>127</v>
      </c>
      <c r="J2317" s="69" t="s">
        <v>128</v>
      </c>
      <c r="K2317" s="70">
        <v>8</v>
      </c>
      <c r="L2317" s="70">
        <v>8</v>
      </c>
      <c r="M2317" s="71" t="str">
        <f>VLOOKUP(A2317,'Item Master'!$A:$D,4,0)</f>
        <v>RK</v>
      </c>
      <c r="N2317" s="71">
        <f>IFERROR((VLOOKUP(M2317,'UK Freight Rate'!$B$4:$C$8,2,0)*L2317),0)</f>
        <v>0.82940389749988641</v>
      </c>
    </row>
    <row r="2318" spans="1:14" x14ac:dyDescent="0.75">
      <c r="A2318" s="72" t="s">
        <v>230</v>
      </c>
      <c r="B2318" s="69" t="s">
        <v>36</v>
      </c>
      <c r="C2318" s="69" t="s">
        <v>7741</v>
      </c>
      <c r="D2318" s="69" t="s">
        <v>38</v>
      </c>
      <c r="E2318" s="69" t="s">
        <v>53</v>
      </c>
      <c r="F2318" s="69" t="s">
        <v>7740</v>
      </c>
      <c r="G2318" s="69" t="s">
        <v>165</v>
      </c>
      <c r="H2318" s="69" t="s">
        <v>166</v>
      </c>
      <c r="I2318" s="69" t="s">
        <v>127</v>
      </c>
      <c r="J2318" s="69" t="s">
        <v>128</v>
      </c>
      <c r="K2318" s="70">
        <v>8</v>
      </c>
      <c r="L2318" s="70">
        <v>8</v>
      </c>
      <c r="M2318" s="71" t="str">
        <f>VLOOKUP(A2318,'Item Master'!$A:$D,4,0)</f>
        <v>RK</v>
      </c>
      <c r="N2318" s="71">
        <f>IFERROR((VLOOKUP(M2318,'UK Freight Rate'!$B$4:$C$8,2,0)*L2318),0)</f>
        <v>0.82940389749988641</v>
      </c>
    </row>
    <row r="2319" spans="1:14" x14ac:dyDescent="0.75">
      <c r="A2319" s="72" t="s">
        <v>230</v>
      </c>
      <c r="B2319" s="69" t="s">
        <v>36</v>
      </c>
      <c r="C2319" s="69" t="s">
        <v>7999</v>
      </c>
      <c r="D2319" s="69" t="s">
        <v>38</v>
      </c>
      <c r="E2319" s="69" t="s">
        <v>53</v>
      </c>
      <c r="F2319" s="69" t="s">
        <v>7998</v>
      </c>
      <c r="G2319" s="69" t="s">
        <v>153</v>
      </c>
      <c r="H2319" s="69" t="s">
        <v>154</v>
      </c>
      <c r="I2319" s="69" t="s">
        <v>127</v>
      </c>
      <c r="J2319" s="69" t="s">
        <v>128</v>
      </c>
      <c r="K2319" s="70">
        <v>8</v>
      </c>
      <c r="L2319" s="70">
        <v>8</v>
      </c>
      <c r="M2319" s="71" t="str">
        <f>VLOOKUP(A2319,'Item Master'!$A:$D,4,0)</f>
        <v>RK</v>
      </c>
      <c r="N2319" s="71">
        <f>IFERROR((VLOOKUP(M2319,'UK Freight Rate'!$B$4:$C$8,2,0)*L2319),0)</f>
        <v>0.82940389749988641</v>
      </c>
    </row>
    <row r="2320" spans="1:14" x14ac:dyDescent="0.75">
      <c r="A2320" s="72" t="s">
        <v>230</v>
      </c>
      <c r="B2320" s="69" t="s">
        <v>36</v>
      </c>
      <c r="C2320" s="69" t="s">
        <v>7739</v>
      </c>
      <c r="D2320" s="69" t="s">
        <v>38</v>
      </c>
      <c r="E2320" s="69" t="s">
        <v>53</v>
      </c>
      <c r="F2320" s="69" t="s">
        <v>7738</v>
      </c>
      <c r="G2320" s="69" t="s">
        <v>214</v>
      </c>
      <c r="H2320" s="69" t="s">
        <v>215</v>
      </c>
      <c r="I2320" s="69" t="s">
        <v>127</v>
      </c>
      <c r="J2320" s="69" t="s">
        <v>128</v>
      </c>
      <c r="K2320" s="70">
        <v>8</v>
      </c>
      <c r="L2320" s="70">
        <v>8</v>
      </c>
      <c r="M2320" s="71" t="str">
        <f>VLOOKUP(A2320,'Item Master'!$A:$D,4,0)</f>
        <v>RK</v>
      </c>
      <c r="N2320" s="71">
        <f>IFERROR((VLOOKUP(M2320,'UK Freight Rate'!$B$4:$C$8,2,0)*L2320),0)</f>
        <v>0.82940389749988641</v>
      </c>
    </row>
    <row r="2321" spans="1:14" x14ac:dyDescent="0.75">
      <c r="A2321" s="72" t="s">
        <v>230</v>
      </c>
      <c r="B2321" s="69" t="s">
        <v>36</v>
      </c>
      <c r="C2321" s="69" t="s">
        <v>7735</v>
      </c>
      <c r="D2321" s="69" t="s">
        <v>38</v>
      </c>
      <c r="E2321" s="69" t="s">
        <v>53</v>
      </c>
      <c r="F2321" s="69" t="s">
        <v>7734</v>
      </c>
      <c r="G2321" s="69" t="s">
        <v>7326</v>
      </c>
      <c r="H2321" s="69" t="s">
        <v>7325</v>
      </c>
      <c r="I2321" s="69" t="s">
        <v>127</v>
      </c>
      <c r="J2321" s="69" t="s">
        <v>128</v>
      </c>
      <c r="K2321" s="70">
        <v>8</v>
      </c>
      <c r="L2321" s="70">
        <v>8</v>
      </c>
      <c r="M2321" s="71" t="str">
        <f>VLOOKUP(A2321,'Item Master'!$A:$D,4,0)</f>
        <v>RK</v>
      </c>
      <c r="N2321" s="71">
        <f>IFERROR((VLOOKUP(M2321,'UK Freight Rate'!$B$4:$C$8,2,0)*L2321),0)</f>
        <v>0.82940389749988641</v>
      </c>
    </row>
    <row r="2322" spans="1:14" x14ac:dyDescent="0.75">
      <c r="A2322" s="72" t="s">
        <v>230</v>
      </c>
      <c r="B2322" s="69" t="s">
        <v>36</v>
      </c>
      <c r="C2322" s="69" t="s">
        <v>7733</v>
      </c>
      <c r="D2322" s="69" t="s">
        <v>38</v>
      </c>
      <c r="E2322" s="69" t="s">
        <v>53</v>
      </c>
      <c r="F2322" s="69" t="s">
        <v>7732</v>
      </c>
      <c r="G2322" s="69" t="s">
        <v>139</v>
      </c>
      <c r="H2322" s="69" t="s">
        <v>140</v>
      </c>
      <c r="I2322" s="69" t="s">
        <v>127</v>
      </c>
      <c r="J2322" s="69" t="s">
        <v>128</v>
      </c>
      <c r="K2322" s="70">
        <v>8</v>
      </c>
      <c r="L2322" s="70">
        <v>8</v>
      </c>
      <c r="M2322" s="71" t="str">
        <f>VLOOKUP(A2322,'Item Master'!$A:$D,4,0)</f>
        <v>RK</v>
      </c>
      <c r="N2322" s="71">
        <f>IFERROR((VLOOKUP(M2322,'UK Freight Rate'!$B$4:$C$8,2,0)*L2322),0)</f>
        <v>0.82940389749988641</v>
      </c>
    </row>
    <row r="2323" spans="1:14" x14ac:dyDescent="0.75">
      <c r="A2323" s="72" t="s">
        <v>230</v>
      </c>
      <c r="B2323" s="69" t="s">
        <v>36</v>
      </c>
      <c r="C2323" s="69" t="s">
        <v>7731</v>
      </c>
      <c r="D2323" s="69" t="s">
        <v>38</v>
      </c>
      <c r="E2323" s="69" t="s">
        <v>53</v>
      </c>
      <c r="F2323" s="69" t="s">
        <v>7730</v>
      </c>
      <c r="G2323" s="69" t="s">
        <v>4409</v>
      </c>
      <c r="H2323" s="69" t="s">
        <v>4408</v>
      </c>
      <c r="I2323" s="69" t="s">
        <v>127</v>
      </c>
      <c r="J2323" s="69" t="s">
        <v>128</v>
      </c>
      <c r="K2323" s="70">
        <v>48</v>
      </c>
      <c r="L2323" s="70">
        <v>48</v>
      </c>
      <c r="M2323" s="71" t="str">
        <f>VLOOKUP(A2323,'Item Master'!$A:$D,4,0)</f>
        <v>RK</v>
      </c>
      <c r="N2323" s="71">
        <f>IFERROR((VLOOKUP(M2323,'UK Freight Rate'!$B$4:$C$8,2,0)*L2323),0)</f>
        <v>4.9764233849993182</v>
      </c>
    </row>
    <row r="2324" spans="1:14" x14ac:dyDescent="0.75">
      <c r="A2324" s="72" t="s">
        <v>230</v>
      </c>
      <c r="B2324" s="69" t="s">
        <v>36</v>
      </c>
      <c r="C2324" s="69" t="s">
        <v>7729</v>
      </c>
      <c r="D2324" s="69" t="s">
        <v>38</v>
      </c>
      <c r="E2324" s="69" t="s">
        <v>53</v>
      </c>
      <c r="F2324" s="69" t="s">
        <v>7728</v>
      </c>
      <c r="G2324" s="69" t="s">
        <v>7727</v>
      </c>
      <c r="H2324" s="69" t="s">
        <v>7726</v>
      </c>
      <c r="I2324" s="69" t="s">
        <v>127</v>
      </c>
      <c r="J2324" s="69" t="s">
        <v>128</v>
      </c>
      <c r="K2324" s="70">
        <v>8</v>
      </c>
      <c r="L2324" s="70">
        <v>8</v>
      </c>
      <c r="M2324" s="71" t="str">
        <f>VLOOKUP(A2324,'Item Master'!$A:$D,4,0)</f>
        <v>RK</v>
      </c>
      <c r="N2324" s="71">
        <f>IFERROR((VLOOKUP(M2324,'UK Freight Rate'!$B$4:$C$8,2,0)*L2324),0)</f>
        <v>0.82940389749988641</v>
      </c>
    </row>
    <row r="2325" spans="1:14" x14ac:dyDescent="0.75">
      <c r="A2325" s="72" t="s">
        <v>230</v>
      </c>
      <c r="B2325" s="69" t="s">
        <v>36</v>
      </c>
      <c r="C2325" s="69" t="s">
        <v>7997</v>
      </c>
      <c r="D2325" s="69" t="s">
        <v>38</v>
      </c>
      <c r="E2325" s="69" t="s">
        <v>53</v>
      </c>
      <c r="F2325" s="69" t="s">
        <v>7996</v>
      </c>
      <c r="G2325" s="69" t="s">
        <v>159</v>
      </c>
      <c r="H2325" s="69" t="s">
        <v>160</v>
      </c>
      <c r="I2325" s="69" t="s">
        <v>127</v>
      </c>
      <c r="J2325" s="69" t="s">
        <v>128</v>
      </c>
      <c r="K2325" s="70">
        <v>8</v>
      </c>
      <c r="L2325" s="70">
        <v>8</v>
      </c>
      <c r="M2325" s="71" t="str">
        <f>VLOOKUP(A2325,'Item Master'!$A:$D,4,0)</f>
        <v>RK</v>
      </c>
      <c r="N2325" s="71">
        <f>IFERROR((VLOOKUP(M2325,'UK Freight Rate'!$B$4:$C$8,2,0)*L2325),0)</f>
        <v>0.82940389749988641</v>
      </c>
    </row>
    <row r="2326" spans="1:14" x14ac:dyDescent="0.75">
      <c r="A2326" s="72" t="s">
        <v>230</v>
      </c>
      <c r="B2326" s="69" t="s">
        <v>36</v>
      </c>
      <c r="C2326" s="69" t="s">
        <v>7721</v>
      </c>
      <c r="D2326" s="69" t="s">
        <v>38</v>
      </c>
      <c r="E2326" s="69" t="s">
        <v>53</v>
      </c>
      <c r="F2326" s="69" t="s">
        <v>7720</v>
      </c>
      <c r="G2326" s="69" t="s">
        <v>7444</v>
      </c>
      <c r="H2326" s="69" t="s">
        <v>7443</v>
      </c>
      <c r="I2326" s="69" t="s">
        <v>127</v>
      </c>
      <c r="J2326" s="69" t="s">
        <v>128</v>
      </c>
      <c r="K2326" s="70">
        <v>8</v>
      </c>
      <c r="L2326" s="70">
        <v>8</v>
      </c>
      <c r="M2326" s="71" t="str">
        <f>VLOOKUP(A2326,'Item Master'!$A:$D,4,0)</f>
        <v>RK</v>
      </c>
      <c r="N2326" s="71">
        <f>IFERROR((VLOOKUP(M2326,'UK Freight Rate'!$B$4:$C$8,2,0)*L2326),0)</f>
        <v>0.82940389749988641</v>
      </c>
    </row>
    <row r="2327" spans="1:14" x14ac:dyDescent="0.75">
      <c r="A2327" s="72" t="s">
        <v>230</v>
      </c>
      <c r="B2327" s="69" t="s">
        <v>36</v>
      </c>
      <c r="C2327" s="69" t="s">
        <v>7715</v>
      </c>
      <c r="D2327" s="69" t="s">
        <v>38</v>
      </c>
      <c r="E2327" s="69" t="s">
        <v>53</v>
      </c>
      <c r="F2327" s="69" t="s">
        <v>7714</v>
      </c>
      <c r="G2327" s="69" t="s">
        <v>235</v>
      </c>
      <c r="H2327" s="69" t="s">
        <v>236</v>
      </c>
      <c r="I2327" s="69" t="s">
        <v>127</v>
      </c>
      <c r="J2327" s="69" t="s">
        <v>128</v>
      </c>
      <c r="K2327" s="70">
        <v>96</v>
      </c>
      <c r="L2327" s="70">
        <v>96</v>
      </c>
      <c r="M2327" s="71" t="str">
        <f>VLOOKUP(A2327,'Item Master'!$A:$D,4,0)</f>
        <v>RK</v>
      </c>
      <c r="N2327" s="71">
        <f>IFERROR((VLOOKUP(M2327,'UK Freight Rate'!$B$4:$C$8,2,0)*L2327),0)</f>
        <v>9.9528467699986365</v>
      </c>
    </row>
    <row r="2328" spans="1:14" x14ac:dyDescent="0.75">
      <c r="A2328" s="72" t="s">
        <v>230</v>
      </c>
      <c r="B2328" s="69" t="s">
        <v>36</v>
      </c>
      <c r="C2328" s="69" t="s">
        <v>7713</v>
      </c>
      <c r="D2328" s="69" t="s">
        <v>38</v>
      </c>
      <c r="E2328" s="69" t="s">
        <v>53</v>
      </c>
      <c r="F2328" s="69" t="s">
        <v>7712</v>
      </c>
      <c r="G2328" s="69" t="s">
        <v>157</v>
      </c>
      <c r="H2328" s="69" t="s">
        <v>158</v>
      </c>
      <c r="I2328" s="69" t="s">
        <v>127</v>
      </c>
      <c r="J2328" s="69" t="s">
        <v>128</v>
      </c>
      <c r="K2328" s="70">
        <v>48</v>
      </c>
      <c r="L2328" s="70">
        <v>48</v>
      </c>
      <c r="M2328" s="71" t="str">
        <f>VLOOKUP(A2328,'Item Master'!$A:$D,4,0)</f>
        <v>RK</v>
      </c>
      <c r="N2328" s="71">
        <f>IFERROR((VLOOKUP(M2328,'UK Freight Rate'!$B$4:$C$8,2,0)*L2328),0)</f>
        <v>4.9764233849993182</v>
      </c>
    </row>
    <row r="2329" spans="1:14" x14ac:dyDescent="0.75">
      <c r="A2329" s="72" t="s">
        <v>230</v>
      </c>
      <c r="B2329" s="69" t="s">
        <v>36</v>
      </c>
      <c r="C2329" s="69" t="s">
        <v>7711</v>
      </c>
      <c r="D2329" s="69" t="s">
        <v>38</v>
      </c>
      <c r="E2329" s="69" t="s">
        <v>53</v>
      </c>
      <c r="F2329" s="69" t="s">
        <v>7710</v>
      </c>
      <c r="G2329" s="69" t="s">
        <v>4429</v>
      </c>
      <c r="H2329" s="69" t="s">
        <v>4428</v>
      </c>
      <c r="I2329" s="69" t="s">
        <v>127</v>
      </c>
      <c r="J2329" s="69" t="s">
        <v>128</v>
      </c>
      <c r="K2329" s="70">
        <v>8</v>
      </c>
      <c r="L2329" s="70">
        <v>8</v>
      </c>
      <c r="M2329" s="71" t="str">
        <f>VLOOKUP(A2329,'Item Master'!$A:$D,4,0)</f>
        <v>RK</v>
      </c>
      <c r="N2329" s="71">
        <f>IFERROR((VLOOKUP(M2329,'UK Freight Rate'!$B$4:$C$8,2,0)*L2329),0)</f>
        <v>0.82940389749988641</v>
      </c>
    </row>
    <row r="2330" spans="1:14" x14ac:dyDescent="0.75">
      <c r="A2330" s="72" t="s">
        <v>230</v>
      </c>
      <c r="B2330" s="69" t="s">
        <v>36</v>
      </c>
      <c r="C2330" s="69" t="s">
        <v>7709</v>
      </c>
      <c r="D2330" s="69" t="s">
        <v>38</v>
      </c>
      <c r="E2330" s="69" t="s">
        <v>53</v>
      </c>
      <c r="F2330" s="69" t="s">
        <v>7708</v>
      </c>
      <c r="G2330" s="69" t="s">
        <v>131</v>
      </c>
      <c r="H2330" s="69" t="s">
        <v>132</v>
      </c>
      <c r="I2330" s="69" t="s">
        <v>127</v>
      </c>
      <c r="J2330" s="69" t="s">
        <v>128</v>
      </c>
      <c r="K2330" s="70">
        <v>24</v>
      </c>
      <c r="L2330" s="70">
        <v>24</v>
      </c>
      <c r="M2330" s="71" t="str">
        <f>VLOOKUP(A2330,'Item Master'!$A:$D,4,0)</f>
        <v>RK</v>
      </c>
      <c r="N2330" s="71">
        <f>IFERROR((VLOOKUP(M2330,'UK Freight Rate'!$B$4:$C$8,2,0)*L2330),0)</f>
        <v>2.4882116924996591</v>
      </c>
    </row>
    <row r="2331" spans="1:14" x14ac:dyDescent="0.75">
      <c r="A2331" s="72" t="s">
        <v>230</v>
      </c>
      <c r="B2331" s="69" t="s">
        <v>36</v>
      </c>
      <c r="C2331" s="69" t="s">
        <v>7707</v>
      </c>
      <c r="D2331" s="69" t="s">
        <v>38</v>
      </c>
      <c r="E2331" s="69" t="s">
        <v>53</v>
      </c>
      <c r="F2331" s="69" t="s">
        <v>7706</v>
      </c>
      <c r="G2331" s="69" t="s">
        <v>141</v>
      </c>
      <c r="H2331" s="69" t="s">
        <v>142</v>
      </c>
      <c r="I2331" s="69" t="s">
        <v>127</v>
      </c>
      <c r="J2331" s="69" t="s">
        <v>128</v>
      </c>
      <c r="K2331" s="70">
        <v>96</v>
      </c>
      <c r="L2331" s="70">
        <v>96</v>
      </c>
      <c r="M2331" s="71" t="str">
        <f>VLOOKUP(A2331,'Item Master'!$A:$D,4,0)</f>
        <v>RK</v>
      </c>
      <c r="N2331" s="71">
        <f>IFERROR((VLOOKUP(M2331,'UK Freight Rate'!$B$4:$C$8,2,0)*L2331),0)</f>
        <v>9.9528467699986365</v>
      </c>
    </row>
    <row r="2332" spans="1:14" x14ac:dyDescent="0.75">
      <c r="A2332" s="72" t="s">
        <v>230</v>
      </c>
      <c r="B2332" s="69" t="s">
        <v>36</v>
      </c>
      <c r="C2332" s="69" t="s">
        <v>7701</v>
      </c>
      <c r="D2332" s="69" t="s">
        <v>38</v>
      </c>
      <c r="E2332" s="69" t="s">
        <v>53</v>
      </c>
      <c r="F2332" s="69" t="s">
        <v>7700</v>
      </c>
      <c r="G2332" s="69" t="s">
        <v>159</v>
      </c>
      <c r="H2332" s="69" t="s">
        <v>160</v>
      </c>
      <c r="I2332" s="69" t="s">
        <v>127</v>
      </c>
      <c r="J2332" s="69" t="s">
        <v>128</v>
      </c>
      <c r="K2332" s="70">
        <v>8</v>
      </c>
      <c r="L2332" s="70">
        <v>8</v>
      </c>
      <c r="M2332" s="71" t="str">
        <f>VLOOKUP(A2332,'Item Master'!$A:$D,4,0)</f>
        <v>RK</v>
      </c>
      <c r="N2332" s="71">
        <f>IFERROR((VLOOKUP(M2332,'UK Freight Rate'!$B$4:$C$8,2,0)*L2332),0)</f>
        <v>0.82940389749988641</v>
      </c>
    </row>
    <row r="2333" spans="1:14" x14ac:dyDescent="0.75">
      <c r="A2333" s="72" t="s">
        <v>230</v>
      </c>
      <c r="B2333" s="69" t="s">
        <v>36</v>
      </c>
      <c r="C2333" s="69" t="s">
        <v>7695</v>
      </c>
      <c r="D2333" s="69" t="s">
        <v>38</v>
      </c>
      <c r="E2333" s="69" t="s">
        <v>53</v>
      </c>
      <c r="F2333" s="69" t="s">
        <v>7694</v>
      </c>
      <c r="G2333" s="69" t="s">
        <v>157</v>
      </c>
      <c r="H2333" s="69" t="s">
        <v>158</v>
      </c>
      <c r="I2333" s="69" t="s">
        <v>127</v>
      </c>
      <c r="J2333" s="69" t="s">
        <v>128</v>
      </c>
      <c r="K2333" s="70">
        <v>48</v>
      </c>
      <c r="L2333" s="70">
        <v>48</v>
      </c>
      <c r="M2333" s="71" t="str">
        <f>VLOOKUP(A2333,'Item Master'!$A:$D,4,0)</f>
        <v>RK</v>
      </c>
      <c r="N2333" s="71">
        <f>IFERROR((VLOOKUP(M2333,'UK Freight Rate'!$B$4:$C$8,2,0)*L2333),0)</f>
        <v>4.9764233849993182</v>
      </c>
    </row>
    <row r="2334" spans="1:14" x14ac:dyDescent="0.75">
      <c r="A2334" s="72" t="s">
        <v>230</v>
      </c>
      <c r="B2334" s="69" t="s">
        <v>36</v>
      </c>
      <c r="C2334" s="69" t="s">
        <v>7693</v>
      </c>
      <c r="D2334" s="69" t="s">
        <v>38</v>
      </c>
      <c r="E2334" s="69" t="s">
        <v>53</v>
      </c>
      <c r="F2334" s="69" t="s">
        <v>7692</v>
      </c>
      <c r="G2334" s="69" t="s">
        <v>7204</v>
      </c>
      <c r="H2334" s="69" t="s">
        <v>7203</v>
      </c>
      <c r="I2334" s="69" t="s">
        <v>127</v>
      </c>
      <c r="J2334" s="69" t="s">
        <v>128</v>
      </c>
      <c r="K2334" s="70">
        <v>16</v>
      </c>
      <c r="L2334" s="70">
        <v>16</v>
      </c>
      <c r="M2334" s="71" t="str">
        <f>VLOOKUP(A2334,'Item Master'!$A:$D,4,0)</f>
        <v>RK</v>
      </c>
      <c r="N2334" s="71">
        <f>IFERROR((VLOOKUP(M2334,'UK Freight Rate'!$B$4:$C$8,2,0)*L2334),0)</f>
        <v>1.6588077949997728</v>
      </c>
    </row>
    <row r="2335" spans="1:14" x14ac:dyDescent="0.75">
      <c r="A2335" s="72" t="s">
        <v>230</v>
      </c>
      <c r="B2335" s="69" t="s">
        <v>36</v>
      </c>
      <c r="C2335" s="69" t="s">
        <v>7691</v>
      </c>
      <c r="D2335" s="69" t="s">
        <v>38</v>
      </c>
      <c r="E2335" s="69" t="s">
        <v>53</v>
      </c>
      <c r="F2335" s="69" t="s">
        <v>7690</v>
      </c>
      <c r="G2335" s="69" t="s">
        <v>4648</v>
      </c>
      <c r="H2335" s="69" t="s">
        <v>4647</v>
      </c>
      <c r="I2335" s="69" t="s">
        <v>127</v>
      </c>
      <c r="J2335" s="69" t="s">
        <v>128</v>
      </c>
      <c r="K2335" s="70">
        <v>16</v>
      </c>
      <c r="L2335" s="70">
        <v>16</v>
      </c>
      <c r="M2335" s="71" t="str">
        <f>VLOOKUP(A2335,'Item Master'!$A:$D,4,0)</f>
        <v>RK</v>
      </c>
      <c r="N2335" s="71">
        <f>IFERROR((VLOOKUP(M2335,'UK Freight Rate'!$B$4:$C$8,2,0)*L2335),0)</f>
        <v>1.6588077949997728</v>
      </c>
    </row>
    <row r="2336" spans="1:14" x14ac:dyDescent="0.75">
      <c r="A2336" s="72" t="s">
        <v>230</v>
      </c>
      <c r="B2336" s="69" t="s">
        <v>36</v>
      </c>
      <c r="C2336" s="69" t="s">
        <v>7689</v>
      </c>
      <c r="D2336" s="69" t="s">
        <v>38</v>
      </c>
      <c r="E2336" s="69" t="s">
        <v>53</v>
      </c>
      <c r="F2336" s="69" t="s">
        <v>7688</v>
      </c>
      <c r="G2336" s="69" t="s">
        <v>4437</v>
      </c>
      <c r="H2336" s="69" t="s">
        <v>4436</v>
      </c>
      <c r="I2336" s="69" t="s">
        <v>127</v>
      </c>
      <c r="J2336" s="69" t="s">
        <v>128</v>
      </c>
      <c r="K2336" s="70">
        <v>8</v>
      </c>
      <c r="L2336" s="70">
        <v>8</v>
      </c>
      <c r="M2336" s="71" t="str">
        <f>VLOOKUP(A2336,'Item Master'!$A:$D,4,0)</f>
        <v>RK</v>
      </c>
      <c r="N2336" s="71">
        <f>IFERROR((VLOOKUP(M2336,'UK Freight Rate'!$B$4:$C$8,2,0)*L2336),0)</f>
        <v>0.82940389749988641</v>
      </c>
    </row>
    <row r="2337" spans="1:14" x14ac:dyDescent="0.75">
      <c r="A2337" s="72" t="s">
        <v>230</v>
      </c>
      <c r="B2337" s="69" t="s">
        <v>36</v>
      </c>
      <c r="C2337" s="69" t="s">
        <v>7995</v>
      </c>
      <c r="D2337" s="69" t="s">
        <v>38</v>
      </c>
      <c r="E2337" s="69" t="s">
        <v>53</v>
      </c>
      <c r="F2337" s="69" t="s">
        <v>7994</v>
      </c>
      <c r="G2337" s="69" t="s">
        <v>4433</v>
      </c>
      <c r="H2337" s="69" t="s">
        <v>4432</v>
      </c>
      <c r="I2337" s="69" t="s">
        <v>127</v>
      </c>
      <c r="J2337" s="69" t="s">
        <v>128</v>
      </c>
      <c r="K2337" s="70">
        <v>16</v>
      </c>
      <c r="L2337" s="70">
        <v>16</v>
      </c>
      <c r="M2337" s="71" t="str">
        <f>VLOOKUP(A2337,'Item Master'!$A:$D,4,0)</f>
        <v>RK</v>
      </c>
      <c r="N2337" s="71">
        <f>IFERROR((VLOOKUP(M2337,'UK Freight Rate'!$B$4:$C$8,2,0)*L2337),0)</f>
        <v>1.6588077949997728</v>
      </c>
    </row>
    <row r="2338" spans="1:14" x14ac:dyDescent="0.75">
      <c r="A2338" s="72" t="s">
        <v>230</v>
      </c>
      <c r="B2338" s="69" t="s">
        <v>36</v>
      </c>
      <c r="C2338" s="69" t="s">
        <v>7683</v>
      </c>
      <c r="D2338" s="69" t="s">
        <v>38</v>
      </c>
      <c r="E2338" s="69" t="s">
        <v>53</v>
      </c>
      <c r="F2338" s="69" t="s">
        <v>7682</v>
      </c>
      <c r="G2338" s="69" t="s">
        <v>205</v>
      </c>
      <c r="H2338" s="69" t="s">
        <v>206</v>
      </c>
      <c r="I2338" s="69" t="s">
        <v>127</v>
      </c>
      <c r="J2338" s="69" t="s">
        <v>128</v>
      </c>
      <c r="K2338" s="70">
        <v>200</v>
      </c>
      <c r="L2338" s="70">
        <v>200</v>
      </c>
      <c r="M2338" s="71" t="str">
        <f>VLOOKUP(A2338,'Item Master'!$A:$D,4,0)</f>
        <v>RK</v>
      </c>
      <c r="N2338" s="71">
        <f>IFERROR((VLOOKUP(M2338,'UK Freight Rate'!$B$4:$C$8,2,0)*L2338),0)</f>
        <v>20.73509743749716</v>
      </c>
    </row>
    <row r="2339" spans="1:14" x14ac:dyDescent="0.75">
      <c r="A2339" s="72" t="s">
        <v>230</v>
      </c>
      <c r="B2339" s="69" t="s">
        <v>36</v>
      </c>
      <c r="C2339" s="69" t="s">
        <v>7681</v>
      </c>
      <c r="D2339" s="69" t="s">
        <v>38</v>
      </c>
      <c r="E2339" s="69" t="s">
        <v>53</v>
      </c>
      <c r="F2339" s="69" t="s">
        <v>7680</v>
      </c>
      <c r="G2339" s="69" t="s">
        <v>179</v>
      </c>
      <c r="H2339" s="69" t="s">
        <v>180</v>
      </c>
      <c r="I2339" s="69" t="s">
        <v>127</v>
      </c>
      <c r="J2339" s="69" t="s">
        <v>128</v>
      </c>
      <c r="K2339" s="70">
        <v>16</v>
      </c>
      <c r="L2339" s="70">
        <v>16</v>
      </c>
      <c r="M2339" s="71" t="str">
        <f>VLOOKUP(A2339,'Item Master'!$A:$D,4,0)</f>
        <v>RK</v>
      </c>
      <c r="N2339" s="71">
        <f>IFERROR((VLOOKUP(M2339,'UK Freight Rate'!$B$4:$C$8,2,0)*L2339),0)</f>
        <v>1.6588077949997728</v>
      </c>
    </row>
    <row r="2340" spans="1:14" x14ac:dyDescent="0.75">
      <c r="A2340" s="72" t="s">
        <v>230</v>
      </c>
      <c r="B2340" s="69" t="s">
        <v>36</v>
      </c>
      <c r="C2340" s="69" t="s">
        <v>7673</v>
      </c>
      <c r="D2340" s="69" t="s">
        <v>38</v>
      </c>
      <c r="E2340" s="69" t="s">
        <v>53</v>
      </c>
      <c r="F2340" s="69" t="s">
        <v>7672</v>
      </c>
      <c r="G2340" s="69" t="s">
        <v>4760</v>
      </c>
      <c r="H2340" s="69" t="s">
        <v>4759</v>
      </c>
      <c r="I2340" s="69" t="s">
        <v>127</v>
      </c>
      <c r="J2340" s="69" t="s">
        <v>128</v>
      </c>
      <c r="K2340" s="70">
        <v>40</v>
      </c>
      <c r="L2340" s="70">
        <v>40</v>
      </c>
      <c r="M2340" s="71" t="str">
        <f>VLOOKUP(A2340,'Item Master'!$A:$D,4,0)</f>
        <v>RK</v>
      </c>
      <c r="N2340" s="71">
        <f>IFERROR((VLOOKUP(M2340,'UK Freight Rate'!$B$4:$C$8,2,0)*L2340),0)</f>
        <v>4.1470194874994322</v>
      </c>
    </row>
    <row r="2341" spans="1:14" x14ac:dyDescent="0.75">
      <c r="A2341" s="72" t="s">
        <v>230</v>
      </c>
      <c r="B2341" s="69" t="s">
        <v>36</v>
      </c>
      <c r="C2341" s="69" t="s">
        <v>7671</v>
      </c>
      <c r="D2341" s="69" t="s">
        <v>38</v>
      </c>
      <c r="E2341" s="69" t="s">
        <v>53</v>
      </c>
      <c r="F2341" s="69" t="s">
        <v>7670</v>
      </c>
      <c r="G2341" s="69" t="s">
        <v>159</v>
      </c>
      <c r="H2341" s="69" t="s">
        <v>160</v>
      </c>
      <c r="I2341" s="69" t="s">
        <v>127</v>
      </c>
      <c r="J2341" s="69" t="s">
        <v>128</v>
      </c>
      <c r="K2341" s="70">
        <v>8</v>
      </c>
      <c r="L2341" s="70">
        <v>8</v>
      </c>
      <c r="M2341" s="71" t="str">
        <f>VLOOKUP(A2341,'Item Master'!$A:$D,4,0)</f>
        <v>RK</v>
      </c>
      <c r="N2341" s="71">
        <f>IFERROR((VLOOKUP(M2341,'UK Freight Rate'!$B$4:$C$8,2,0)*L2341),0)</f>
        <v>0.82940389749988641</v>
      </c>
    </row>
    <row r="2342" spans="1:14" x14ac:dyDescent="0.75">
      <c r="A2342" s="72" t="s">
        <v>230</v>
      </c>
      <c r="B2342" s="69" t="s">
        <v>36</v>
      </c>
      <c r="C2342" s="69" t="s">
        <v>7667</v>
      </c>
      <c r="D2342" s="69" t="s">
        <v>38</v>
      </c>
      <c r="E2342" s="69" t="s">
        <v>53</v>
      </c>
      <c r="F2342" s="69" t="s">
        <v>7666</v>
      </c>
      <c r="G2342" s="69" t="s">
        <v>133</v>
      </c>
      <c r="H2342" s="69" t="s">
        <v>134</v>
      </c>
      <c r="I2342" s="69" t="s">
        <v>127</v>
      </c>
      <c r="J2342" s="69" t="s">
        <v>128</v>
      </c>
      <c r="K2342" s="70">
        <v>16</v>
      </c>
      <c r="L2342" s="70">
        <v>16</v>
      </c>
      <c r="M2342" s="71" t="str">
        <f>VLOOKUP(A2342,'Item Master'!$A:$D,4,0)</f>
        <v>RK</v>
      </c>
      <c r="N2342" s="71">
        <f>IFERROR((VLOOKUP(M2342,'UK Freight Rate'!$B$4:$C$8,2,0)*L2342),0)</f>
        <v>1.6588077949997728</v>
      </c>
    </row>
    <row r="2343" spans="1:14" x14ac:dyDescent="0.75">
      <c r="A2343" s="72" t="s">
        <v>230</v>
      </c>
      <c r="B2343" s="69" t="s">
        <v>36</v>
      </c>
      <c r="C2343" s="69" t="s">
        <v>7663</v>
      </c>
      <c r="D2343" s="69" t="s">
        <v>38</v>
      </c>
      <c r="E2343" s="69" t="s">
        <v>53</v>
      </c>
      <c r="F2343" s="69" t="s">
        <v>7662</v>
      </c>
      <c r="G2343" s="69" t="s">
        <v>4778</v>
      </c>
      <c r="H2343" s="69" t="s">
        <v>4777</v>
      </c>
      <c r="I2343" s="69" t="s">
        <v>127</v>
      </c>
      <c r="J2343" s="69" t="s">
        <v>128</v>
      </c>
      <c r="K2343" s="70">
        <v>8</v>
      </c>
      <c r="L2343" s="70">
        <v>8</v>
      </c>
      <c r="M2343" s="71" t="str">
        <f>VLOOKUP(A2343,'Item Master'!$A:$D,4,0)</f>
        <v>RK</v>
      </c>
      <c r="N2343" s="71">
        <f>IFERROR((VLOOKUP(M2343,'UK Freight Rate'!$B$4:$C$8,2,0)*L2343),0)</f>
        <v>0.82940389749988641</v>
      </c>
    </row>
    <row r="2344" spans="1:14" x14ac:dyDescent="0.75">
      <c r="A2344" s="72" t="s">
        <v>230</v>
      </c>
      <c r="B2344" s="69" t="s">
        <v>36</v>
      </c>
      <c r="C2344" s="69" t="s">
        <v>7655</v>
      </c>
      <c r="D2344" s="69" t="s">
        <v>38</v>
      </c>
      <c r="E2344" s="69" t="s">
        <v>53</v>
      </c>
      <c r="F2344" s="69" t="s">
        <v>7654</v>
      </c>
      <c r="G2344" s="69" t="s">
        <v>7226</v>
      </c>
      <c r="H2344" s="69" t="s">
        <v>7225</v>
      </c>
      <c r="I2344" s="69" t="s">
        <v>127</v>
      </c>
      <c r="J2344" s="69" t="s">
        <v>128</v>
      </c>
      <c r="K2344" s="70">
        <v>16</v>
      </c>
      <c r="L2344" s="70">
        <v>16</v>
      </c>
      <c r="M2344" s="71" t="str">
        <f>VLOOKUP(A2344,'Item Master'!$A:$D,4,0)</f>
        <v>RK</v>
      </c>
      <c r="N2344" s="71">
        <f>IFERROR((VLOOKUP(M2344,'UK Freight Rate'!$B$4:$C$8,2,0)*L2344),0)</f>
        <v>1.6588077949997728</v>
      </c>
    </row>
    <row r="2345" spans="1:14" x14ac:dyDescent="0.75">
      <c r="A2345" s="72" t="s">
        <v>230</v>
      </c>
      <c r="B2345" s="69" t="s">
        <v>36</v>
      </c>
      <c r="C2345" s="69" t="s">
        <v>7653</v>
      </c>
      <c r="D2345" s="69" t="s">
        <v>38</v>
      </c>
      <c r="E2345" s="69" t="s">
        <v>53</v>
      </c>
      <c r="F2345" s="69" t="s">
        <v>7652</v>
      </c>
      <c r="G2345" s="69" t="s">
        <v>126</v>
      </c>
      <c r="H2345" s="69" t="s">
        <v>4640</v>
      </c>
      <c r="I2345" s="69" t="s">
        <v>127</v>
      </c>
      <c r="J2345" s="69" t="s">
        <v>128</v>
      </c>
      <c r="K2345" s="70">
        <v>8</v>
      </c>
      <c r="L2345" s="70">
        <v>8</v>
      </c>
      <c r="M2345" s="71" t="str">
        <f>VLOOKUP(A2345,'Item Master'!$A:$D,4,0)</f>
        <v>RK</v>
      </c>
      <c r="N2345" s="71">
        <f>IFERROR((VLOOKUP(M2345,'UK Freight Rate'!$B$4:$C$8,2,0)*L2345),0)</f>
        <v>0.82940389749988641</v>
      </c>
    </row>
    <row r="2346" spans="1:14" x14ac:dyDescent="0.75">
      <c r="A2346" s="72" t="s">
        <v>230</v>
      </c>
      <c r="B2346" s="69" t="s">
        <v>36</v>
      </c>
      <c r="C2346" s="69" t="s">
        <v>7649</v>
      </c>
      <c r="D2346" s="69" t="s">
        <v>38</v>
      </c>
      <c r="E2346" s="69" t="s">
        <v>53</v>
      </c>
      <c r="F2346" s="69" t="s">
        <v>7648</v>
      </c>
      <c r="G2346" s="69" t="s">
        <v>135</v>
      </c>
      <c r="H2346" s="69" t="s">
        <v>136</v>
      </c>
      <c r="I2346" s="69" t="s">
        <v>127</v>
      </c>
      <c r="J2346" s="69" t="s">
        <v>128</v>
      </c>
      <c r="K2346" s="70">
        <v>240</v>
      </c>
      <c r="L2346" s="70">
        <v>240</v>
      </c>
      <c r="M2346" s="71" t="str">
        <f>VLOOKUP(A2346,'Item Master'!$A:$D,4,0)</f>
        <v>RK</v>
      </c>
      <c r="N2346" s="71">
        <f>IFERROR((VLOOKUP(M2346,'UK Freight Rate'!$B$4:$C$8,2,0)*L2346),0)</f>
        <v>24.882116924996591</v>
      </c>
    </row>
    <row r="2347" spans="1:14" x14ac:dyDescent="0.75">
      <c r="A2347" s="72" t="s">
        <v>230</v>
      </c>
      <c r="B2347" s="69" t="s">
        <v>36</v>
      </c>
      <c r="C2347" s="69" t="s">
        <v>7647</v>
      </c>
      <c r="D2347" s="69" t="s">
        <v>38</v>
      </c>
      <c r="E2347" s="69" t="s">
        <v>53</v>
      </c>
      <c r="F2347" s="69" t="s">
        <v>7646</v>
      </c>
      <c r="G2347" s="69" t="s">
        <v>7645</v>
      </c>
      <c r="H2347" s="69" t="s">
        <v>7644</v>
      </c>
      <c r="I2347" s="69" t="s">
        <v>127</v>
      </c>
      <c r="J2347" s="69" t="s">
        <v>128</v>
      </c>
      <c r="K2347" s="70">
        <v>16</v>
      </c>
      <c r="L2347" s="70">
        <v>16</v>
      </c>
      <c r="M2347" s="71" t="str">
        <f>VLOOKUP(A2347,'Item Master'!$A:$D,4,0)</f>
        <v>RK</v>
      </c>
      <c r="N2347" s="71">
        <f>IFERROR((VLOOKUP(M2347,'UK Freight Rate'!$B$4:$C$8,2,0)*L2347),0)</f>
        <v>1.6588077949997728</v>
      </c>
    </row>
    <row r="2348" spans="1:14" x14ac:dyDescent="0.75">
      <c r="A2348" s="72" t="s">
        <v>230</v>
      </c>
      <c r="B2348" s="69" t="s">
        <v>36</v>
      </c>
      <c r="C2348" s="69" t="s">
        <v>7993</v>
      </c>
      <c r="D2348" s="69" t="s">
        <v>38</v>
      </c>
      <c r="E2348" s="69" t="s">
        <v>53</v>
      </c>
      <c r="F2348" s="69" t="s">
        <v>7992</v>
      </c>
      <c r="G2348" s="69" t="s">
        <v>137</v>
      </c>
      <c r="H2348" s="69" t="s">
        <v>138</v>
      </c>
      <c r="I2348" s="69" t="s">
        <v>127</v>
      </c>
      <c r="J2348" s="69" t="s">
        <v>128</v>
      </c>
      <c r="K2348" s="70">
        <v>48</v>
      </c>
      <c r="L2348" s="70">
        <v>48</v>
      </c>
      <c r="M2348" s="71" t="str">
        <f>VLOOKUP(A2348,'Item Master'!$A:$D,4,0)</f>
        <v>RK</v>
      </c>
      <c r="N2348" s="71">
        <f>IFERROR((VLOOKUP(M2348,'UK Freight Rate'!$B$4:$C$8,2,0)*L2348),0)</f>
        <v>4.9764233849993182</v>
      </c>
    </row>
    <row r="2349" spans="1:14" x14ac:dyDescent="0.75">
      <c r="A2349" s="72" t="s">
        <v>230</v>
      </c>
      <c r="B2349" s="69" t="s">
        <v>36</v>
      </c>
      <c r="C2349" s="69" t="s">
        <v>7991</v>
      </c>
      <c r="D2349" s="69" t="s">
        <v>38</v>
      </c>
      <c r="E2349" s="69" t="s">
        <v>53</v>
      </c>
      <c r="F2349" s="69" t="s">
        <v>7990</v>
      </c>
      <c r="G2349" s="69" t="s">
        <v>153</v>
      </c>
      <c r="H2349" s="69" t="s">
        <v>154</v>
      </c>
      <c r="I2349" s="69" t="s">
        <v>127</v>
      </c>
      <c r="J2349" s="69" t="s">
        <v>128</v>
      </c>
      <c r="K2349" s="70">
        <v>8</v>
      </c>
      <c r="L2349" s="70">
        <v>8</v>
      </c>
      <c r="M2349" s="71" t="str">
        <f>VLOOKUP(A2349,'Item Master'!$A:$D,4,0)</f>
        <v>RK</v>
      </c>
      <c r="N2349" s="71">
        <f>IFERROR((VLOOKUP(M2349,'UK Freight Rate'!$B$4:$C$8,2,0)*L2349),0)</f>
        <v>0.82940389749988641</v>
      </c>
    </row>
    <row r="2350" spans="1:14" x14ac:dyDescent="0.75">
      <c r="A2350" s="72" t="s">
        <v>230</v>
      </c>
      <c r="B2350" s="69" t="s">
        <v>36</v>
      </c>
      <c r="C2350" s="69" t="s">
        <v>7643</v>
      </c>
      <c r="D2350" s="69" t="s">
        <v>38</v>
      </c>
      <c r="E2350" s="69" t="s">
        <v>53</v>
      </c>
      <c r="F2350" s="69" t="s">
        <v>7642</v>
      </c>
      <c r="G2350" s="69" t="s">
        <v>6914</v>
      </c>
      <c r="H2350" s="69" t="s">
        <v>6913</v>
      </c>
      <c r="I2350" s="69" t="s">
        <v>127</v>
      </c>
      <c r="J2350" s="69" t="s">
        <v>128</v>
      </c>
      <c r="K2350" s="70">
        <v>8</v>
      </c>
      <c r="L2350" s="70">
        <v>8</v>
      </c>
      <c r="M2350" s="71" t="str">
        <f>VLOOKUP(A2350,'Item Master'!$A:$D,4,0)</f>
        <v>RK</v>
      </c>
      <c r="N2350" s="71">
        <f>IFERROR((VLOOKUP(M2350,'UK Freight Rate'!$B$4:$C$8,2,0)*L2350),0)</f>
        <v>0.82940389749988641</v>
      </c>
    </row>
    <row r="2351" spans="1:14" x14ac:dyDescent="0.75">
      <c r="A2351" s="72" t="s">
        <v>230</v>
      </c>
      <c r="B2351" s="69" t="s">
        <v>36</v>
      </c>
      <c r="C2351" s="69" t="s">
        <v>7641</v>
      </c>
      <c r="D2351" s="69" t="s">
        <v>38</v>
      </c>
      <c r="E2351" s="69" t="s">
        <v>53</v>
      </c>
      <c r="F2351" s="69" t="s">
        <v>7640</v>
      </c>
      <c r="G2351" s="69" t="s">
        <v>7639</v>
      </c>
      <c r="H2351" s="69" t="s">
        <v>7638</v>
      </c>
      <c r="I2351" s="69" t="s">
        <v>127</v>
      </c>
      <c r="J2351" s="69" t="s">
        <v>128</v>
      </c>
      <c r="K2351" s="70">
        <v>8</v>
      </c>
      <c r="L2351" s="70">
        <v>8</v>
      </c>
      <c r="M2351" s="71" t="str">
        <f>VLOOKUP(A2351,'Item Master'!$A:$D,4,0)</f>
        <v>RK</v>
      </c>
      <c r="N2351" s="71">
        <f>IFERROR((VLOOKUP(M2351,'UK Freight Rate'!$B$4:$C$8,2,0)*L2351),0)</f>
        <v>0.82940389749988641</v>
      </c>
    </row>
    <row r="2352" spans="1:14" x14ac:dyDescent="0.75">
      <c r="A2352" s="72" t="s">
        <v>230</v>
      </c>
      <c r="B2352" s="69" t="s">
        <v>36</v>
      </c>
      <c r="C2352" s="69" t="s">
        <v>7635</v>
      </c>
      <c r="D2352" s="69" t="s">
        <v>38</v>
      </c>
      <c r="E2352" s="69" t="s">
        <v>53</v>
      </c>
      <c r="F2352" s="69" t="s">
        <v>7634</v>
      </c>
      <c r="G2352" s="69" t="s">
        <v>7633</v>
      </c>
      <c r="H2352" s="69" t="s">
        <v>7632</v>
      </c>
      <c r="I2352" s="69" t="s">
        <v>127</v>
      </c>
      <c r="J2352" s="69" t="s">
        <v>128</v>
      </c>
      <c r="K2352" s="70">
        <v>8</v>
      </c>
      <c r="L2352" s="70">
        <v>8</v>
      </c>
      <c r="M2352" s="71" t="str">
        <f>VLOOKUP(A2352,'Item Master'!$A:$D,4,0)</f>
        <v>RK</v>
      </c>
      <c r="N2352" s="71">
        <f>IFERROR((VLOOKUP(M2352,'UK Freight Rate'!$B$4:$C$8,2,0)*L2352),0)</f>
        <v>0.82940389749988641</v>
      </c>
    </row>
    <row r="2353" spans="1:14" x14ac:dyDescent="0.75">
      <c r="A2353" s="72" t="s">
        <v>230</v>
      </c>
      <c r="B2353" s="69" t="s">
        <v>36</v>
      </c>
      <c r="C2353" s="69" t="s">
        <v>7631</v>
      </c>
      <c r="D2353" s="69" t="s">
        <v>38</v>
      </c>
      <c r="E2353" s="69" t="s">
        <v>53</v>
      </c>
      <c r="F2353" s="69" t="s">
        <v>7630</v>
      </c>
      <c r="G2353" s="69" t="s">
        <v>7304</v>
      </c>
      <c r="H2353" s="69" t="s">
        <v>7303</v>
      </c>
      <c r="I2353" s="69" t="s">
        <v>127</v>
      </c>
      <c r="J2353" s="69" t="s">
        <v>128</v>
      </c>
      <c r="K2353" s="70">
        <v>24</v>
      </c>
      <c r="L2353" s="70">
        <v>24</v>
      </c>
      <c r="M2353" s="71" t="str">
        <f>VLOOKUP(A2353,'Item Master'!$A:$D,4,0)</f>
        <v>RK</v>
      </c>
      <c r="N2353" s="71">
        <f>IFERROR((VLOOKUP(M2353,'UK Freight Rate'!$B$4:$C$8,2,0)*L2353),0)</f>
        <v>2.4882116924996591</v>
      </c>
    </row>
    <row r="2354" spans="1:14" x14ac:dyDescent="0.75">
      <c r="A2354" s="72" t="s">
        <v>230</v>
      </c>
      <c r="B2354" s="69" t="s">
        <v>36</v>
      </c>
      <c r="C2354" s="69" t="s">
        <v>7629</v>
      </c>
      <c r="D2354" s="69" t="s">
        <v>38</v>
      </c>
      <c r="E2354" s="69" t="s">
        <v>53</v>
      </c>
      <c r="F2354" s="69" t="s">
        <v>7628</v>
      </c>
      <c r="G2354" s="69" t="s">
        <v>188</v>
      </c>
      <c r="H2354" s="69" t="s">
        <v>189</v>
      </c>
      <c r="I2354" s="69" t="s">
        <v>127</v>
      </c>
      <c r="J2354" s="69" t="s">
        <v>128</v>
      </c>
      <c r="K2354" s="70">
        <v>16</v>
      </c>
      <c r="L2354" s="70">
        <v>16</v>
      </c>
      <c r="M2354" s="71" t="str">
        <f>VLOOKUP(A2354,'Item Master'!$A:$D,4,0)</f>
        <v>RK</v>
      </c>
      <c r="N2354" s="71">
        <f>IFERROR((VLOOKUP(M2354,'UK Freight Rate'!$B$4:$C$8,2,0)*L2354),0)</f>
        <v>1.6588077949997728</v>
      </c>
    </row>
    <row r="2355" spans="1:14" x14ac:dyDescent="0.75">
      <c r="A2355" s="72" t="s">
        <v>230</v>
      </c>
      <c r="B2355" s="69" t="s">
        <v>36</v>
      </c>
      <c r="C2355" s="69" t="s">
        <v>7627</v>
      </c>
      <c r="D2355" s="69" t="s">
        <v>38</v>
      </c>
      <c r="E2355" s="69" t="s">
        <v>53</v>
      </c>
      <c r="F2355" s="69" t="s">
        <v>7626</v>
      </c>
      <c r="G2355" s="69" t="s">
        <v>167</v>
      </c>
      <c r="H2355" s="69" t="s">
        <v>168</v>
      </c>
      <c r="I2355" s="69" t="s">
        <v>127</v>
      </c>
      <c r="J2355" s="69" t="s">
        <v>128</v>
      </c>
      <c r="K2355" s="70">
        <v>8</v>
      </c>
      <c r="L2355" s="70">
        <v>8</v>
      </c>
      <c r="M2355" s="71" t="str">
        <f>VLOOKUP(A2355,'Item Master'!$A:$D,4,0)</f>
        <v>RK</v>
      </c>
      <c r="N2355" s="71">
        <f>IFERROR((VLOOKUP(M2355,'UK Freight Rate'!$B$4:$C$8,2,0)*L2355),0)</f>
        <v>0.82940389749988641</v>
      </c>
    </row>
    <row r="2356" spans="1:14" x14ac:dyDescent="0.75">
      <c r="A2356" s="72" t="s">
        <v>230</v>
      </c>
      <c r="B2356" s="69" t="s">
        <v>36</v>
      </c>
      <c r="C2356" s="69" t="s">
        <v>7625</v>
      </c>
      <c r="D2356" s="69" t="s">
        <v>38</v>
      </c>
      <c r="E2356" s="69" t="s">
        <v>53</v>
      </c>
      <c r="F2356" s="69" t="s">
        <v>7624</v>
      </c>
      <c r="G2356" s="69" t="s">
        <v>159</v>
      </c>
      <c r="H2356" s="69" t="s">
        <v>160</v>
      </c>
      <c r="I2356" s="69" t="s">
        <v>127</v>
      </c>
      <c r="J2356" s="69" t="s">
        <v>128</v>
      </c>
      <c r="K2356" s="70">
        <v>8</v>
      </c>
      <c r="L2356" s="70">
        <v>8</v>
      </c>
      <c r="M2356" s="71" t="str">
        <f>VLOOKUP(A2356,'Item Master'!$A:$D,4,0)</f>
        <v>RK</v>
      </c>
      <c r="N2356" s="71">
        <f>IFERROR((VLOOKUP(M2356,'UK Freight Rate'!$B$4:$C$8,2,0)*L2356),0)</f>
        <v>0.82940389749988641</v>
      </c>
    </row>
    <row r="2357" spans="1:14" x14ac:dyDescent="0.75">
      <c r="A2357" s="72" t="s">
        <v>230</v>
      </c>
      <c r="B2357" s="69" t="s">
        <v>36</v>
      </c>
      <c r="C2357" s="69" t="s">
        <v>7989</v>
      </c>
      <c r="D2357" s="69" t="s">
        <v>38</v>
      </c>
      <c r="E2357" s="69" t="s">
        <v>53</v>
      </c>
      <c r="F2357" s="69" t="s">
        <v>7988</v>
      </c>
      <c r="G2357" s="69" t="s">
        <v>7803</v>
      </c>
      <c r="H2357" s="69" t="s">
        <v>7802</v>
      </c>
      <c r="I2357" s="69" t="s">
        <v>127</v>
      </c>
      <c r="J2357" s="69" t="s">
        <v>128</v>
      </c>
      <c r="K2357" s="70">
        <v>8</v>
      </c>
      <c r="L2357" s="70">
        <v>8</v>
      </c>
      <c r="M2357" s="71" t="str">
        <f>VLOOKUP(A2357,'Item Master'!$A:$D,4,0)</f>
        <v>RK</v>
      </c>
      <c r="N2357" s="71">
        <f>IFERROR((VLOOKUP(M2357,'UK Freight Rate'!$B$4:$C$8,2,0)*L2357),0)</f>
        <v>0.82940389749988641</v>
      </c>
    </row>
    <row r="2358" spans="1:14" x14ac:dyDescent="0.75">
      <c r="A2358" s="72" t="s">
        <v>230</v>
      </c>
      <c r="B2358" s="69" t="s">
        <v>36</v>
      </c>
      <c r="C2358" s="69" t="s">
        <v>7621</v>
      </c>
      <c r="D2358" s="69" t="s">
        <v>38</v>
      </c>
      <c r="E2358" s="69" t="s">
        <v>53</v>
      </c>
      <c r="F2358" s="69" t="s">
        <v>7620</v>
      </c>
      <c r="G2358" s="69" t="s">
        <v>4691</v>
      </c>
      <c r="H2358" s="69" t="s">
        <v>7619</v>
      </c>
      <c r="I2358" s="69" t="s">
        <v>127</v>
      </c>
      <c r="J2358" s="69" t="s">
        <v>128</v>
      </c>
      <c r="K2358" s="70">
        <v>1920</v>
      </c>
      <c r="L2358" s="70">
        <v>1920</v>
      </c>
      <c r="M2358" s="71" t="str">
        <f>VLOOKUP(A2358,'Item Master'!$A:$D,4,0)</f>
        <v>RK</v>
      </c>
      <c r="N2358" s="71">
        <f>IFERROR((VLOOKUP(M2358,'UK Freight Rate'!$B$4:$C$8,2,0)*L2358),0)</f>
        <v>199.05693539997273</v>
      </c>
    </row>
    <row r="2359" spans="1:14" x14ac:dyDescent="0.75">
      <c r="A2359" s="72" t="s">
        <v>230</v>
      </c>
      <c r="B2359" s="69" t="s">
        <v>36</v>
      </c>
      <c r="C2359" s="69" t="s">
        <v>7616</v>
      </c>
      <c r="D2359" s="69" t="s">
        <v>38</v>
      </c>
      <c r="E2359" s="69" t="s">
        <v>53</v>
      </c>
      <c r="F2359" s="69" t="s">
        <v>7615</v>
      </c>
      <c r="G2359" s="69" t="s">
        <v>6930</v>
      </c>
      <c r="H2359" s="69" t="s">
        <v>6929</v>
      </c>
      <c r="I2359" s="69" t="s">
        <v>127</v>
      </c>
      <c r="J2359" s="69" t="s">
        <v>128</v>
      </c>
      <c r="K2359" s="70">
        <v>32</v>
      </c>
      <c r="L2359" s="70">
        <v>32</v>
      </c>
      <c r="M2359" s="71" t="str">
        <f>VLOOKUP(A2359,'Item Master'!$A:$D,4,0)</f>
        <v>RK</v>
      </c>
      <c r="N2359" s="71">
        <f>IFERROR((VLOOKUP(M2359,'UK Freight Rate'!$B$4:$C$8,2,0)*L2359),0)</f>
        <v>3.3176155899995456</v>
      </c>
    </row>
    <row r="2360" spans="1:14" x14ac:dyDescent="0.75">
      <c r="A2360" s="72" t="s">
        <v>230</v>
      </c>
      <c r="B2360" s="69" t="s">
        <v>36</v>
      </c>
      <c r="C2360" s="69" t="s">
        <v>7614</v>
      </c>
      <c r="D2360" s="69" t="s">
        <v>38</v>
      </c>
      <c r="E2360" s="69" t="s">
        <v>53</v>
      </c>
      <c r="F2360" s="69" t="s">
        <v>7613</v>
      </c>
      <c r="G2360" s="69" t="s">
        <v>165</v>
      </c>
      <c r="H2360" s="69" t="s">
        <v>166</v>
      </c>
      <c r="I2360" s="69" t="s">
        <v>127</v>
      </c>
      <c r="J2360" s="69" t="s">
        <v>128</v>
      </c>
      <c r="K2360" s="70">
        <v>16</v>
      </c>
      <c r="L2360" s="70">
        <v>16</v>
      </c>
      <c r="M2360" s="71" t="str">
        <f>VLOOKUP(A2360,'Item Master'!$A:$D,4,0)</f>
        <v>RK</v>
      </c>
      <c r="N2360" s="71">
        <f>IFERROR((VLOOKUP(M2360,'UK Freight Rate'!$B$4:$C$8,2,0)*L2360),0)</f>
        <v>1.6588077949997728</v>
      </c>
    </row>
    <row r="2361" spans="1:14" x14ac:dyDescent="0.75">
      <c r="A2361" s="72" t="s">
        <v>230</v>
      </c>
      <c r="B2361" s="69" t="s">
        <v>36</v>
      </c>
      <c r="C2361" s="69" t="s">
        <v>7612</v>
      </c>
      <c r="D2361" s="69" t="s">
        <v>38</v>
      </c>
      <c r="E2361" s="69" t="s">
        <v>53</v>
      </c>
      <c r="F2361" s="69" t="s">
        <v>7611</v>
      </c>
      <c r="G2361" s="69" t="s">
        <v>6992</v>
      </c>
      <c r="H2361" s="69" t="s">
        <v>6991</v>
      </c>
      <c r="I2361" s="69" t="s">
        <v>127</v>
      </c>
      <c r="J2361" s="69" t="s">
        <v>128</v>
      </c>
      <c r="K2361" s="70">
        <v>8</v>
      </c>
      <c r="L2361" s="70">
        <v>8</v>
      </c>
      <c r="M2361" s="71" t="str">
        <f>VLOOKUP(A2361,'Item Master'!$A:$D,4,0)</f>
        <v>RK</v>
      </c>
      <c r="N2361" s="71">
        <f>IFERROR((VLOOKUP(M2361,'UK Freight Rate'!$B$4:$C$8,2,0)*L2361),0)</f>
        <v>0.82940389749988641</v>
      </c>
    </row>
    <row r="2362" spans="1:14" x14ac:dyDescent="0.75">
      <c r="A2362" s="72" t="s">
        <v>230</v>
      </c>
      <c r="B2362" s="69" t="s">
        <v>36</v>
      </c>
      <c r="C2362" s="69" t="s">
        <v>7610</v>
      </c>
      <c r="D2362" s="69" t="s">
        <v>38</v>
      </c>
      <c r="E2362" s="69" t="s">
        <v>53</v>
      </c>
      <c r="F2362" s="69" t="s">
        <v>7609</v>
      </c>
      <c r="G2362" s="69" t="s">
        <v>139</v>
      </c>
      <c r="H2362" s="69" t="s">
        <v>140</v>
      </c>
      <c r="I2362" s="69" t="s">
        <v>127</v>
      </c>
      <c r="J2362" s="69" t="s">
        <v>128</v>
      </c>
      <c r="K2362" s="70">
        <v>32</v>
      </c>
      <c r="L2362" s="70">
        <v>32</v>
      </c>
      <c r="M2362" s="71" t="str">
        <f>VLOOKUP(A2362,'Item Master'!$A:$D,4,0)</f>
        <v>RK</v>
      </c>
      <c r="N2362" s="71">
        <f>IFERROR((VLOOKUP(M2362,'UK Freight Rate'!$B$4:$C$8,2,0)*L2362),0)</f>
        <v>3.3176155899995456</v>
      </c>
    </row>
    <row r="2363" spans="1:14" x14ac:dyDescent="0.75">
      <c r="A2363" s="72" t="s">
        <v>230</v>
      </c>
      <c r="B2363" s="69" t="s">
        <v>36</v>
      </c>
      <c r="C2363" s="69" t="s">
        <v>7608</v>
      </c>
      <c r="D2363" s="69" t="s">
        <v>38</v>
      </c>
      <c r="E2363" s="69" t="s">
        <v>53</v>
      </c>
      <c r="F2363" s="69" t="s">
        <v>7607</v>
      </c>
      <c r="G2363" s="69" t="s">
        <v>7606</v>
      </c>
      <c r="H2363" s="69" t="s">
        <v>7605</v>
      </c>
      <c r="I2363" s="69" t="s">
        <v>127</v>
      </c>
      <c r="J2363" s="69" t="s">
        <v>128</v>
      </c>
      <c r="K2363" s="70">
        <v>8</v>
      </c>
      <c r="L2363" s="70">
        <v>8</v>
      </c>
      <c r="M2363" s="71" t="str">
        <f>VLOOKUP(A2363,'Item Master'!$A:$D,4,0)</f>
        <v>RK</v>
      </c>
      <c r="N2363" s="71">
        <f>IFERROR((VLOOKUP(M2363,'UK Freight Rate'!$B$4:$C$8,2,0)*L2363),0)</f>
        <v>0.82940389749988641</v>
      </c>
    </row>
    <row r="2364" spans="1:14" x14ac:dyDescent="0.75">
      <c r="A2364" s="72" t="s">
        <v>230</v>
      </c>
      <c r="B2364" s="69" t="s">
        <v>36</v>
      </c>
      <c r="C2364" s="69" t="s">
        <v>7604</v>
      </c>
      <c r="D2364" s="69" t="s">
        <v>38</v>
      </c>
      <c r="E2364" s="69" t="s">
        <v>53</v>
      </c>
      <c r="F2364" s="69" t="s">
        <v>7603</v>
      </c>
      <c r="G2364" s="69" t="s">
        <v>4658</v>
      </c>
      <c r="H2364" s="69" t="s">
        <v>4657</v>
      </c>
      <c r="I2364" s="69" t="s">
        <v>127</v>
      </c>
      <c r="J2364" s="69" t="s">
        <v>128</v>
      </c>
      <c r="K2364" s="70">
        <v>32</v>
      </c>
      <c r="L2364" s="70">
        <v>32</v>
      </c>
      <c r="M2364" s="71" t="str">
        <f>VLOOKUP(A2364,'Item Master'!$A:$D,4,0)</f>
        <v>RK</v>
      </c>
      <c r="N2364" s="71">
        <f>IFERROR((VLOOKUP(M2364,'UK Freight Rate'!$B$4:$C$8,2,0)*L2364),0)</f>
        <v>3.3176155899995456</v>
      </c>
    </row>
    <row r="2365" spans="1:14" x14ac:dyDescent="0.75">
      <c r="A2365" s="72" t="s">
        <v>230</v>
      </c>
      <c r="B2365" s="69" t="s">
        <v>36</v>
      </c>
      <c r="C2365" s="69" t="s">
        <v>7600</v>
      </c>
      <c r="D2365" s="69" t="s">
        <v>38</v>
      </c>
      <c r="E2365" s="69" t="s">
        <v>53</v>
      </c>
      <c r="F2365" s="69" t="s">
        <v>7599</v>
      </c>
      <c r="G2365" s="69" t="s">
        <v>149</v>
      </c>
      <c r="H2365" s="69" t="s">
        <v>150</v>
      </c>
      <c r="I2365" s="69" t="s">
        <v>127</v>
      </c>
      <c r="J2365" s="69" t="s">
        <v>128</v>
      </c>
      <c r="K2365" s="70">
        <v>8</v>
      </c>
      <c r="L2365" s="70">
        <v>8</v>
      </c>
      <c r="M2365" s="71" t="str">
        <f>VLOOKUP(A2365,'Item Master'!$A:$D,4,0)</f>
        <v>RK</v>
      </c>
      <c r="N2365" s="71">
        <f>IFERROR((VLOOKUP(M2365,'UK Freight Rate'!$B$4:$C$8,2,0)*L2365),0)</f>
        <v>0.82940389749988641</v>
      </c>
    </row>
    <row r="2366" spans="1:14" x14ac:dyDescent="0.75">
      <c r="A2366" s="72" t="s">
        <v>230</v>
      </c>
      <c r="B2366" s="69" t="s">
        <v>36</v>
      </c>
      <c r="C2366" s="69" t="s">
        <v>7598</v>
      </c>
      <c r="D2366" s="69" t="s">
        <v>38</v>
      </c>
      <c r="E2366" s="69" t="s">
        <v>53</v>
      </c>
      <c r="F2366" s="69" t="s">
        <v>7597</v>
      </c>
      <c r="G2366" s="69" t="s">
        <v>157</v>
      </c>
      <c r="H2366" s="69" t="s">
        <v>158</v>
      </c>
      <c r="I2366" s="69" t="s">
        <v>127</v>
      </c>
      <c r="J2366" s="69" t="s">
        <v>128</v>
      </c>
      <c r="K2366" s="70">
        <v>96</v>
      </c>
      <c r="L2366" s="70">
        <v>96</v>
      </c>
      <c r="M2366" s="71" t="str">
        <f>VLOOKUP(A2366,'Item Master'!$A:$D,4,0)</f>
        <v>RK</v>
      </c>
      <c r="N2366" s="71">
        <f>IFERROR((VLOOKUP(M2366,'UK Freight Rate'!$B$4:$C$8,2,0)*L2366),0)</f>
        <v>9.9528467699986365</v>
      </c>
    </row>
    <row r="2367" spans="1:14" x14ac:dyDescent="0.75">
      <c r="A2367" s="72" t="s">
        <v>230</v>
      </c>
      <c r="B2367" s="69" t="s">
        <v>36</v>
      </c>
      <c r="C2367" s="69" t="s">
        <v>7592</v>
      </c>
      <c r="D2367" s="69" t="s">
        <v>38</v>
      </c>
      <c r="E2367" s="69" t="s">
        <v>53</v>
      </c>
      <c r="F2367" s="69" t="s">
        <v>7591</v>
      </c>
      <c r="G2367" s="69" t="s">
        <v>149</v>
      </c>
      <c r="H2367" s="69" t="s">
        <v>150</v>
      </c>
      <c r="I2367" s="69" t="s">
        <v>127</v>
      </c>
      <c r="J2367" s="69" t="s">
        <v>128</v>
      </c>
      <c r="K2367" s="70">
        <v>8</v>
      </c>
      <c r="L2367" s="70">
        <v>8</v>
      </c>
      <c r="M2367" s="71" t="str">
        <f>VLOOKUP(A2367,'Item Master'!$A:$D,4,0)</f>
        <v>RK</v>
      </c>
      <c r="N2367" s="71">
        <f>IFERROR((VLOOKUP(M2367,'UK Freight Rate'!$B$4:$C$8,2,0)*L2367),0)</f>
        <v>0.82940389749988641</v>
      </c>
    </row>
    <row r="2368" spans="1:14" x14ac:dyDescent="0.75">
      <c r="A2368" s="72" t="s">
        <v>230</v>
      </c>
      <c r="B2368" s="69" t="s">
        <v>36</v>
      </c>
      <c r="C2368" s="69" t="s">
        <v>7588</v>
      </c>
      <c r="D2368" s="69" t="s">
        <v>38</v>
      </c>
      <c r="E2368" s="69" t="s">
        <v>53</v>
      </c>
      <c r="F2368" s="69" t="s">
        <v>7587</v>
      </c>
      <c r="G2368" s="69" t="s">
        <v>7016</v>
      </c>
      <c r="H2368" s="69" t="s">
        <v>7015</v>
      </c>
      <c r="I2368" s="69" t="s">
        <v>127</v>
      </c>
      <c r="J2368" s="69" t="s">
        <v>128</v>
      </c>
      <c r="K2368" s="70">
        <v>40</v>
      </c>
      <c r="L2368" s="70">
        <v>40</v>
      </c>
      <c r="M2368" s="71" t="str">
        <f>VLOOKUP(A2368,'Item Master'!$A:$D,4,0)</f>
        <v>RK</v>
      </c>
      <c r="N2368" s="71">
        <f>IFERROR((VLOOKUP(M2368,'UK Freight Rate'!$B$4:$C$8,2,0)*L2368),0)</f>
        <v>4.1470194874994322</v>
      </c>
    </row>
    <row r="2369" spans="1:14" x14ac:dyDescent="0.75">
      <c r="A2369" s="72" t="s">
        <v>230</v>
      </c>
      <c r="B2369" s="69" t="s">
        <v>36</v>
      </c>
      <c r="C2369" s="69" t="s">
        <v>7586</v>
      </c>
      <c r="D2369" s="69" t="s">
        <v>38</v>
      </c>
      <c r="E2369" s="69" t="s">
        <v>53</v>
      </c>
      <c r="F2369" s="69" t="s">
        <v>7585</v>
      </c>
      <c r="G2369" s="69" t="s">
        <v>129</v>
      </c>
      <c r="H2369" s="69" t="s">
        <v>130</v>
      </c>
      <c r="I2369" s="69" t="s">
        <v>127</v>
      </c>
      <c r="J2369" s="69" t="s">
        <v>128</v>
      </c>
      <c r="K2369" s="70">
        <v>48</v>
      </c>
      <c r="L2369" s="70">
        <v>48</v>
      </c>
      <c r="M2369" s="71" t="str">
        <f>VLOOKUP(A2369,'Item Master'!$A:$D,4,0)</f>
        <v>RK</v>
      </c>
      <c r="N2369" s="71">
        <f>IFERROR((VLOOKUP(M2369,'UK Freight Rate'!$B$4:$C$8,2,0)*L2369),0)</f>
        <v>4.9764233849993182</v>
      </c>
    </row>
    <row r="2370" spans="1:14" x14ac:dyDescent="0.75">
      <c r="A2370" s="72" t="s">
        <v>230</v>
      </c>
      <c r="B2370" s="69" t="s">
        <v>36</v>
      </c>
      <c r="C2370" s="69" t="s">
        <v>7580</v>
      </c>
      <c r="D2370" s="69" t="s">
        <v>38</v>
      </c>
      <c r="E2370" s="69" t="s">
        <v>53</v>
      </c>
      <c r="F2370" s="69" t="s">
        <v>7579</v>
      </c>
      <c r="G2370" s="69" t="s">
        <v>159</v>
      </c>
      <c r="H2370" s="69" t="s">
        <v>160</v>
      </c>
      <c r="I2370" s="69" t="s">
        <v>127</v>
      </c>
      <c r="J2370" s="69" t="s">
        <v>128</v>
      </c>
      <c r="K2370" s="70">
        <v>8</v>
      </c>
      <c r="L2370" s="70">
        <v>8</v>
      </c>
      <c r="M2370" s="71" t="str">
        <f>VLOOKUP(A2370,'Item Master'!$A:$D,4,0)</f>
        <v>RK</v>
      </c>
      <c r="N2370" s="71">
        <f>IFERROR((VLOOKUP(M2370,'UK Freight Rate'!$B$4:$C$8,2,0)*L2370),0)</f>
        <v>0.82940389749988641</v>
      </c>
    </row>
    <row r="2371" spans="1:14" x14ac:dyDescent="0.75">
      <c r="A2371" s="72" t="s">
        <v>230</v>
      </c>
      <c r="B2371" s="69" t="s">
        <v>36</v>
      </c>
      <c r="C2371" s="69" t="s">
        <v>7578</v>
      </c>
      <c r="D2371" s="69" t="s">
        <v>38</v>
      </c>
      <c r="E2371" s="69" t="s">
        <v>53</v>
      </c>
      <c r="F2371" s="69" t="s">
        <v>7577</v>
      </c>
      <c r="G2371" s="69" t="s">
        <v>159</v>
      </c>
      <c r="H2371" s="69" t="s">
        <v>160</v>
      </c>
      <c r="I2371" s="69" t="s">
        <v>127</v>
      </c>
      <c r="J2371" s="69" t="s">
        <v>128</v>
      </c>
      <c r="K2371" s="70">
        <v>8</v>
      </c>
      <c r="L2371" s="70">
        <v>8</v>
      </c>
      <c r="M2371" s="71" t="str">
        <f>VLOOKUP(A2371,'Item Master'!$A:$D,4,0)</f>
        <v>RK</v>
      </c>
      <c r="N2371" s="71">
        <f>IFERROR((VLOOKUP(M2371,'UK Freight Rate'!$B$4:$C$8,2,0)*L2371),0)</f>
        <v>0.82940389749988641</v>
      </c>
    </row>
    <row r="2372" spans="1:14" x14ac:dyDescent="0.75">
      <c r="A2372" s="72" t="s">
        <v>230</v>
      </c>
      <c r="B2372" s="69" t="s">
        <v>36</v>
      </c>
      <c r="C2372" s="69" t="s">
        <v>7576</v>
      </c>
      <c r="D2372" s="69" t="s">
        <v>38</v>
      </c>
      <c r="E2372" s="69" t="s">
        <v>53</v>
      </c>
      <c r="F2372" s="69" t="s">
        <v>7575</v>
      </c>
      <c r="G2372" s="69" t="s">
        <v>7342</v>
      </c>
      <c r="H2372" s="69" t="s">
        <v>7341</v>
      </c>
      <c r="I2372" s="69" t="s">
        <v>127</v>
      </c>
      <c r="J2372" s="69" t="s">
        <v>128</v>
      </c>
      <c r="K2372" s="70">
        <v>8</v>
      </c>
      <c r="L2372" s="70">
        <v>8</v>
      </c>
      <c r="M2372" s="71" t="str">
        <f>VLOOKUP(A2372,'Item Master'!$A:$D,4,0)</f>
        <v>RK</v>
      </c>
      <c r="N2372" s="71">
        <f>IFERROR((VLOOKUP(M2372,'UK Freight Rate'!$B$4:$C$8,2,0)*L2372),0)</f>
        <v>0.82940389749988641</v>
      </c>
    </row>
    <row r="2373" spans="1:14" x14ac:dyDescent="0.75">
      <c r="A2373" s="72" t="s">
        <v>230</v>
      </c>
      <c r="B2373" s="69" t="s">
        <v>36</v>
      </c>
      <c r="C2373" s="69" t="s">
        <v>7574</v>
      </c>
      <c r="D2373" s="69" t="s">
        <v>38</v>
      </c>
      <c r="E2373" s="69" t="s">
        <v>53</v>
      </c>
      <c r="F2373" s="69" t="s">
        <v>7573</v>
      </c>
      <c r="G2373" s="69" t="s">
        <v>141</v>
      </c>
      <c r="H2373" s="69" t="s">
        <v>142</v>
      </c>
      <c r="I2373" s="69" t="s">
        <v>127</v>
      </c>
      <c r="J2373" s="69" t="s">
        <v>128</v>
      </c>
      <c r="K2373" s="70">
        <v>64</v>
      </c>
      <c r="L2373" s="70">
        <v>64</v>
      </c>
      <c r="M2373" s="71" t="str">
        <f>VLOOKUP(A2373,'Item Master'!$A:$D,4,0)</f>
        <v>RK</v>
      </c>
      <c r="N2373" s="71">
        <f>IFERROR((VLOOKUP(M2373,'UK Freight Rate'!$B$4:$C$8,2,0)*L2373),0)</f>
        <v>6.6352311799990913</v>
      </c>
    </row>
    <row r="2374" spans="1:14" x14ac:dyDescent="0.75">
      <c r="A2374" s="72" t="s">
        <v>230</v>
      </c>
      <c r="B2374" s="69" t="s">
        <v>36</v>
      </c>
      <c r="C2374" s="69" t="s">
        <v>7572</v>
      </c>
      <c r="D2374" s="69" t="s">
        <v>38</v>
      </c>
      <c r="E2374" s="69" t="s">
        <v>53</v>
      </c>
      <c r="F2374" s="69" t="s">
        <v>7571</v>
      </c>
      <c r="G2374" s="69" t="s">
        <v>181</v>
      </c>
      <c r="H2374" s="69" t="s">
        <v>182</v>
      </c>
      <c r="I2374" s="69" t="s">
        <v>127</v>
      </c>
      <c r="J2374" s="69" t="s">
        <v>128</v>
      </c>
      <c r="K2374" s="70">
        <v>8</v>
      </c>
      <c r="L2374" s="70">
        <v>8</v>
      </c>
      <c r="M2374" s="71" t="str">
        <f>VLOOKUP(A2374,'Item Master'!$A:$D,4,0)</f>
        <v>RK</v>
      </c>
      <c r="N2374" s="71">
        <f>IFERROR((VLOOKUP(M2374,'UK Freight Rate'!$B$4:$C$8,2,0)*L2374),0)</f>
        <v>0.82940389749988641</v>
      </c>
    </row>
    <row r="2375" spans="1:14" x14ac:dyDescent="0.75">
      <c r="A2375" s="72" t="s">
        <v>230</v>
      </c>
      <c r="B2375" s="69" t="s">
        <v>36</v>
      </c>
      <c r="C2375" s="69" t="s">
        <v>7570</v>
      </c>
      <c r="D2375" s="69" t="s">
        <v>38</v>
      </c>
      <c r="E2375" s="69" t="s">
        <v>53</v>
      </c>
      <c r="F2375" s="69" t="s">
        <v>7569</v>
      </c>
      <c r="G2375" s="69" t="s">
        <v>7204</v>
      </c>
      <c r="H2375" s="69" t="s">
        <v>7203</v>
      </c>
      <c r="I2375" s="69" t="s">
        <v>127</v>
      </c>
      <c r="J2375" s="69" t="s">
        <v>128</v>
      </c>
      <c r="K2375" s="70">
        <v>24</v>
      </c>
      <c r="L2375" s="70">
        <v>24</v>
      </c>
      <c r="M2375" s="71" t="str">
        <f>VLOOKUP(A2375,'Item Master'!$A:$D,4,0)</f>
        <v>RK</v>
      </c>
      <c r="N2375" s="71">
        <f>IFERROR((VLOOKUP(M2375,'UK Freight Rate'!$B$4:$C$8,2,0)*L2375),0)</f>
        <v>2.4882116924996591</v>
      </c>
    </row>
    <row r="2376" spans="1:14" x14ac:dyDescent="0.75">
      <c r="A2376" s="72" t="s">
        <v>230</v>
      </c>
      <c r="B2376" s="69" t="s">
        <v>36</v>
      </c>
      <c r="C2376" s="69" t="s">
        <v>7568</v>
      </c>
      <c r="D2376" s="69" t="s">
        <v>38</v>
      </c>
      <c r="E2376" s="69" t="s">
        <v>53</v>
      </c>
      <c r="F2376" s="69" t="s">
        <v>7567</v>
      </c>
      <c r="G2376" s="69" t="s">
        <v>4409</v>
      </c>
      <c r="H2376" s="69" t="s">
        <v>4408</v>
      </c>
      <c r="I2376" s="69" t="s">
        <v>127</v>
      </c>
      <c r="J2376" s="69" t="s">
        <v>128</v>
      </c>
      <c r="K2376" s="70">
        <v>48</v>
      </c>
      <c r="L2376" s="70">
        <v>48</v>
      </c>
      <c r="M2376" s="71" t="str">
        <f>VLOOKUP(A2376,'Item Master'!$A:$D,4,0)</f>
        <v>RK</v>
      </c>
      <c r="N2376" s="71">
        <f>IFERROR((VLOOKUP(M2376,'UK Freight Rate'!$B$4:$C$8,2,0)*L2376),0)</f>
        <v>4.9764233849993182</v>
      </c>
    </row>
    <row r="2377" spans="1:14" x14ac:dyDescent="0.75">
      <c r="A2377" s="72" t="s">
        <v>230</v>
      </c>
      <c r="B2377" s="69" t="s">
        <v>36</v>
      </c>
      <c r="C2377" s="69" t="s">
        <v>7566</v>
      </c>
      <c r="D2377" s="69" t="s">
        <v>38</v>
      </c>
      <c r="E2377" s="69" t="s">
        <v>53</v>
      </c>
      <c r="F2377" s="69" t="s">
        <v>7565</v>
      </c>
      <c r="G2377" s="69" t="s">
        <v>193</v>
      </c>
      <c r="H2377" s="69" t="s">
        <v>194</v>
      </c>
      <c r="I2377" s="69" t="s">
        <v>127</v>
      </c>
      <c r="J2377" s="69" t="s">
        <v>128</v>
      </c>
      <c r="K2377" s="70">
        <v>16</v>
      </c>
      <c r="L2377" s="70">
        <v>16</v>
      </c>
      <c r="M2377" s="71" t="str">
        <f>VLOOKUP(A2377,'Item Master'!$A:$D,4,0)</f>
        <v>RK</v>
      </c>
      <c r="N2377" s="71">
        <f>IFERROR((VLOOKUP(M2377,'UK Freight Rate'!$B$4:$C$8,2,0)*L2377),0)</f>
        <v>1.6588077949997728</v>
      </c>
    </row>
    <row r="2378" spans="1:14" x14ac:dyDescent="0.75">
      <c r="A2378" s="72" t="s">
        <v>230</v>
      </c>
      <c r="B2378" s="69" t="s">
        <v>36</v>
      </c>
      <c r="C2378" s="69" t="s">
        <v>7562</v>
      </c>
      <c r="D2378" s="69" t="s">
        <v>38</v>
      </c>
      <c r="E2378" s="69" t="s">
        <v>53</v>
      </c>
      <c r="F2378" s="69" t="s">
        <v>7561</v>
      </c>
      <c r="G2378" s="69" t="s">
        <v>6910</v>
      </c>
      <c r="H2378" s="69" t="s">
        <v>6909</v>
      </c>
      <c r="I2378" s="69" t="s">
        <v>127</v>
      </c>
      <c r="J2378" s="69" t="s">
        <v>128</v>
      </c>
      <c r="K2378" s="70">
        <v>8</v>
      </c>
      <c r="L2378" s="70">
        <v>8</v>
      </c>
      <c r="M2378" s="71" t="str">
        <f>VLOOKUP(A2378,'Item Master'!$A:$D,4,0)</f>
        <v>RK</v>
      </c>
      <c r="N2378" s="71">
        <f>IFERROR((VLOOKUP(M2378,'UK Freight Rate'!$B$4:$C$8,2,0)*L2378),0)</f>
        <v>0.82940389749988641</v>
      </c>
    </row>
    <row r="2379" spans="1:14" x14ac:dyDescent="0.75">
      <c r="A2379" s="72" t="s">
        <v>230</v>
      </c>
      <c r="B2379" s="69" t="s">
        <v>36</v>
      </c>
      <c r="C2379" s="69" t="s">
        <v>7560</v>
      </c>
      <c r="D2379" s="69" t="s">
        <v>38</v>
      </c>
      <c r="E2379" s="69" t="s">
        <v>53</v>
      </c>
      <c r="F2379" s="69" t="s">
        <v>7559</v>
      </c>
      <c r="G2379" s="69" t="s">
        <v>4429</v>
      </c>
      <c r="H2379" s="69" t="s">
        <v>4428</v>
      </c>
      <c r="I2379" s="69" t="s">
        <v>127</v>
      </c>
      <c r="J2379" s="69" t="s">
        <v>128</v>
      </c>
      <c r="K2379" s="70">
        <v>8</v>
      </c>
      <c r="L2379" s="70">
        <v>8</v>
      </c>
      <c r="M2379" s="71" t="str">
        <f>VLOOKUP(A2379,'Item Master'!$A:$D,4,0)</f>
        <v>RK</v>
      </c>
      <c r="N2379" s="71">
        <f>IFERROR((VLOOKUP(M2379,'UK Freight Rate'!$B$4:$C$8,2,0)*L2379),0)</f>
        <v>0.82940389749988641</v>
      </c>
    </row>
    <row r="2380" spans="1:14" x14ac:dyDescent="0.75">
      <c r="A2380" s="72" t="s">
        <v>230</v>
      </c>
      <c r="B2380" s="69" t="s">
        <v>36</v>
      </c>
      <c r="C2380" s="69" t="s">
        <v>7556</v>
      </c>
      <c r="D2380" s="69" t="s">
        <v>38</v>
      </c>
      <c r="E2380" s="69" t="s">
        <v>53</v>
      </c>
      <c r="F2380" s="69" t="s">
        <v>7555</v>
      </c>
      <c r="G2380" s="69" t="s">
        <v>7554</v>
      </c>
      <c r="H2380" s="69" t="s">
        <v>7553</v>
      </c>
      <c r="I2380" s="69" t="s">
        <v>127</v>
      </c>
      <c r="J2380" s="69" t="s">
        <v>128</v>
      </c>
      <c r="K2380" s="70">
        <v>8</v>
      </c>
      <c r="L2380" s="70">
        <v>8</v>
      </c>
      <c r="M2380" s="71" t="str">
        <f>VLOOKUP(A2380,'Item Master'!$A:$D,4,0)</f>
        <v>RK</v>
      </c>
      <c r="N2380" s="71">
        <f>IFERROR((VLOOKUP(M2380,'UK Freight Rate'!$B$4:$C$8,2,0)*L2380),0)</f>
        <v>0.82940389749988641</v>
      </c>
    </row>
    <row r="2381" spans="1:14" x14ac:dyDescent="0.75">
      <c r="A2381" s="72" t="s">
        <v>230</v>
      </c>
      <c r="B2381" s="69" t="s">
        <v>36</v>
      </c>
      <c r="C2381" s="69" t="s">
        <v>7552</v>
      </c>
      <c r="D2381" s="69" t="s">
        <v>38</v>
      </c>
      <c r="E2381" s="69" t="s">
        <v>53</v>
      </c>
      <c r="F2381" s="69" t="s">
        <v>7551</v>
      </c>
      <c r="G2381" s="69" t="s">
        <v>4421</v>
      </c>
      <c r="H2381" s="69" t="s">
        <v>4420</v>
      </c>
      <c r="I2381" s="69" t="s">
        <v>127</v>
      </c>
      <c r="J2381" s="69" t="s">
        <v>128</v>
      </c>
      <c r="K2381" s="70">
        <v>8</v>
      </c>
      <c r="L2381" s="70">
        <v>8</v>
      </c>
      <c r="M2381" s="71" t="str">
        <f>VLOOKUP(A2381,'Item Master'!$A:$D,4,0)</f>
        <v>RK</v>
      </c>
      <c r="N2381" s="71">
        <f>IFERROR((VLOOKUP(M2381,'UK Freight Rate'!$B$4:$C$8,2,0)*L2381),0)</f>
        <v>0.82940389749988641</v>
      </c>
    </row>
    <row r="2382" spans="1:14" x14ac:dyDescent="0.75">
      <c r="A2382" s="72" t="s">
        <v>230</v>
      </c>
      <c r="B2382" s="69" t="s">
        <v>36</v>
      </c>
      <c r="C2382" s="69" t="s">
        <v>7550</v>
      </c>
      <c r="D2382" s="69" t="s">
        <v>38</v>
      </c>
      <c r="E2382" s="69" t="s">
        <v>53</v>
      </c>
      <c r="F2382" s="69" t="s">
        <v>7549</v>
      </c>
      <c r="G2382" s="69" t="s">
        <v>7318</v>
      </c>
      <c r="H2382" s="69" t="s">
        <v>7317</v>
      </c>
      <c r="I2382" s="69" t="s">
        <v>127</v>
      </c>
      <c r="J2382" s="69" t="s">
        <v>128</v>
      </c>
      <c r="K2382" s="70">
        <v>8</v>
      </c>
      <c r="L2382" s="70">
        <v>8</v>
      </c>
      <c r="M2382" s="71" t="str">
        <f>VLOOKUP(A2382,'Item Master'!$A:$D,4,0)</f>
        <v>RK</v>
      </c>
      <c r="N2382" s="71">
        <f>IFERROR((VLOOKUP(M2382,'UK Freight Rate'!$B$4:$C$8,2,0)*L2382),0)</f>
        <v>0.82940389749988641</v>
      </c>
    </row>
    <row r="2383" spans="1:14" x14ac:dyDescent="0.75">
      <c r="A2383" s="72" t="s">
        <v>230</v>
      </c>
      <c r="B2383" s="69" t="s">
        <v>36</v>
      </c>
      <c r="C2383" s="69" t="s">
        <v>7546</v>
      </c>
      <c r="D2383" s="69" t="s">
        <v>38</v>
      </c>
      <c r="E2383" s="69" t="s">
        <v>53</v>
      </c>
      <c r="F2383" s="69" t="s">
        <v>7545</v>
      </c>
      <c r="G2383" s="69" t="s">
        <v>207</v>
      </c>
      <c r="H2383" s="69" t="s">
        <v>4706</v>
      </c>
      <c r="I2383" s="69" t="s">
        <v>127</v>
      </c>
      <c r="J2383" s="69" t="s">
        <v>128</v>
      </c>
      <c r="K2383" s="70">
        <v>48</v>
      </c>
      <c r="L2383" s="70">
        <v>48</v>
      </c>
      <c r="M2383" s="71" t="str">
        <f>VLOOKUP(A2383,'Item Master'!$A:$D,4,0)</f>
        <v>RK</v>
      </c>
      <c r="N2383" s="71">
        <f>IFERROR((VLOOKUP(M2383,'UK Freight Rate'!$B$4:$C$8,2,0)*L2383),0)</f>
        <v>4.9764233849993182</v>
      </c>
    </row>
    <row r="2384" spans="1:14" x14ac:dyDescent="0.75">
      <c r="A2384" s="72" t="s">
        <v>230</v>
      </c>
      <c r="B2384" s="69" t="s">
        <v>36</v>
      </c>
      <c r="C2384" s="69" t="s">
        <v>7544</v>
      </c>
      <c r="D2384" s="69" t="s">
        <v>38</v>
      </c>
      <c r="E2384" s="69" t="s">
        <v>53</v>
      </c>
      <c r="F2384" s="69" t="s">
        <v>7543</v>
      </c>
      <c r="G2384" s="69" t="s">
        <v>126</v>
      </c>
      <c r="H2384" s="69" t="s">
        <v>4640</v>
      </c>
      <c r="I2384" s="69" t="s">
        <v>127</v>
      </c>
      <c r="J2384" s="69" t="s">
        <v>128</v>
      </c>
      <c r="K2384" s="70">
        <v>16</v>
      </c>
      <c r="L2384" s="70">
        <v>16</v>
      </c>
      <c r="M2384" s="71" t="str">
        <f>VLOOKUP(A2384,'Item Master'!$A:$D,4,0)</f>
        <v>RK</v>
      </c>
      <c r="N2384" s="71">
        <f>IFERROR((VLOOKUP(M2384,'UK Freight Rate'!$B$4:$C$8,2,0)*L2384),0)</f>
        <v>1.6588077949997728</v>
      </c>
    </row>
    <row r="2385" spans="1:14" x14ac:dyDescent="0.75">
      <c r="A2385" s="72" t="s">
        <v>230</v>
      </c>
      <c r="B2385" s="69" t="s">
        <v>36</v>
      </c>
      <c r="C2385" s="69" t="s">
        <v>7987</v>
      </c>
      <c r="D2385" s="69" t="s">
        <v>38</v>
      </c>
      <c r="E2385" s="69" t="s">
        <v>53</v>
      </c>
      <c r="F2385" s="69" t="s">
        <v>7986</v>
      </c>
      <c r="G2385" s="69" t="s">
        <v>7985</v>
      </c>
      <c r="H2385" s="69" t="s">
        <v>7984</v>
      </c>
      <c r="I2385" s="69" t="s">
        <v>127</v>
      </c>
      <c r="J2385" s="69" t="s">
        <v>128</v>
      </c>
      <c r="K2385" s="70">
        <v>22944</v>
      </c>
      <c r="L2385" s="70">
        <v>22944</v>
      </c>
      <c r="M2385" s="71" t="str">
        <f>VLOOKUP(A2385,'Item Master'!$A:$D,4,0)</f>
        <v>RK</v>
      </c>
      <c r="N2385" s="71">
        <f>IFERROR((VLOOKUP(M2385,'UK Freight Rate'!$B$4:$C$8,2,0)*L2385),0)</f>
        <v>2378.7303780296743</v>
      </c>
    </row>
    <row r="2386" spans="1:14" x14ac:dyDescent="0.75">
      <c r="A2386" s="72" t="s">
        <v>230</v>
      </c>
      <c r="B2386" s="69" t="s">
        <v>36</v>
      </c>
      <c r="C2386" s="69" t="s">
        <v>7534</v>
      </c>
      <c r="D2386" s="69" t="s">
        <v>38</v>
      </c>
      <c r="E2386" s="69" t="s">
        <v>53</v>
      </c>
      <c r="F2386" s="69" t="s">
        <v>7533</v>
      </c>
      <c r="G2386" s="69" t="s">
        <v>6894</v>
      </c>
      <c r="H2386" s="69" t="s">
        <v>6893</v>
      </c>
      <c r="I2386" s="69" t="s">
        <v>127</v>
      </c>
      <c r="J2386" s="69" t="s">
        <v>128</v>
      </c>
      <c r="K2386" s="70">
        <v>8</v>
      </c>
      <c r="L2386" s="70">
        <v>8</v>
      </c>
      <c r="M2386" s="71" t="str">
        <f>VLOOKUP(A2386,'Item Master'!$A:$D,4,0)</f>
        <v>RK</v>
      </c>
      <c r="N2386" s="71">
        <f>IFERROR((VLOOKUP(M2386,'UK Freight Rate'!$B$4:$C$8,2,0)*L2386),0)</f>
        <v>0.82940389749988641</v>
      </c>
    </row>
    <row r="2387" spans="1:14" x14ac:dyDescent="0.75">
      <c r="A2387" s="72" t="s">
        <v>230</v>
      </c>
      <c r="B2387" s="69" t="s">
        <v>36</v>
      </c>
      <c r="C2387" s="69" t="s">
        <v>7528</v>
      </c>
      <c r="D2387" s="69" t="s">
        <v>38</v>
      </c>
      <c r="E2387" s="69" t="s">
        <v>53</v>
      </c>
      <c r="F2387" s="69" t="s">
        <v>7527</v>
      </c>
      <c r="G2387" s="69" t="s">
        <v>4778</v>
      </c>
      <c r="H2387" s="69" t="s">
        <v>4777</v>
      </c>
      <c r="I2387" s="69" t="s">
        <v>127</v>
      </c>
      <c r="J2387" s="69" t="s">
        <v>128</v>
      </c>
      <c r="K2387" s="70">
        <v>8</v>
      </c>
      <c r="L2387" s="70">
        <v>8</v>
      </c>
      <c r="M2387" s="71" t="str">
        <f>VLOOKUP(A2387,'Item Master'!$A:$D,4,0)</f>
        <v>RK</v>
      </c>
      <c r="N2387" s="71">
        <f>IFERROR((VLOOKUP(M2387,'UK Freight Rate'!$B$4:$C$8,2,0)*L2387),0)</f>
        <v>0.82940389749988641</v>
      </c>
    </row>
    <row r="2388" spans="1:14" x14ac:dyDescent="0.75">
      <c r="A2388" s="72" t="s">
        <v>230</v>
      </c>
      <c r="B2388" s="69" t="s">
        <v>36</v>
      </c>
      <c r="C2388" s="69" t="s">
        <v>7526</v>
      </c>
      <c r="D2388" s="69" t="s">
        <v>38</v>
      </c>
      <c r="E2388" s="69" t="s">
        <v>53</v>
      </c>
      <c r="F2388" s="69" t="s">
        <v>7525</v>
      </c>
      <c r="G2388" s="69" t="s">
        <v>4437</v>
      </c>
      <c r="H2388" s="69" t="s">
        <v>4436</v>
      </c>
      <c r="I2388" s="69" t="s">
        <v>127</v>
      </c>
      <c r="J2388" s="69" t="s">
        <v>128</v>
      </c>
      <c r="K2388" s="70">
        <v>8</v>
      </c>
      <c r="L2388" s="70">
        <v>8</v>
      </c>
      <c r="M2388" s="71" t="str">
        <f>VLOOKUP(A2388,'Item Master'!$A:$D,4,0)</f>
        <v>RK</v>
      </c>
      <c r="N2388" s="71">
        <f>IFERROR((VLOOKUP(M2388,'UK Freight Rate'!$B$4:$C$8,2,0)*L2388),0)</f>
        <v>0.82940389749988641</v>
      </c>
    </row>
    <row r="2389" spans="1:14" x14ac:dyDescent="0.75">
      <c r="A2389" s="72" t="s">
        <v>230</v>
      </c>
      <c r="B2389" s="69" t="s">
        <v>36</v>
      </c>
      <c r="C2389" s="69" t="s">
        <v>7522</v>
      </c>
      <c r="D2389" s="69" t="s">
        <v>38</v>
      </c>
      <c r="E2389" s="69" t="s">
        <v>53</v>
      </c>
      <c r="F2389" s="69" t="s">
        <v>7521</v>
      </c>
      <c r="G2389" s="69" t="s">
        <v>179</v>
      </c>
      <c r="H2389" s="69" t="s">
        <v>180</v>
      </c>
      <c r="I2389" s="69" t="s">
        <v>127</v>
      </c>
      <c r="J2389" s="69" t="s">
        <v>128</v>
      </c>
      <c r="K2389" s="70">
        <v>24</v>
      </c>
      <c r="L2389" s="70">
        <v>24</v>
      </c>
      <c r="M2389" s="71" t="str">
        <f>VLOOKUP(A2389,'Item Master'!$A:$D,4,0)</f>
        <v>RK</v>
      </c>
      <c r="N2389" s="71">
        <f>IFERROR((VLOOKUP(M2389,'UK Freight Rate'!$B$4:$C$8,2,0)*L2389),0)</f>
        <v>2.4882116924996591</v>
      </c>
    </row>
    <row r="2390" spans="1:14" x14ac:dyDescent="0.75">
      <c r="A2390" s="72" t="s">
        <v>230</v>
      </c>
      <c r="B2390" s="69" t="s">
        <v>36</v>
      </c>
      <c r="C2390" s="69" t="s">
        <v>7516</v>
      </c>
      <c r="D2390" s="69" t="s">
        <v>38</v>
      </c>
      <c r="E2390" s="69" t="s">
        <v>53</v>
      </c>
      <c r="F2390" s="69" t="s">
        <v>7515</v>
      </c>
      <c r="G2390" s="69" t="s">
        <v>147</v>
      </c>
      <c r="H2390" s="69" t="s">
        <v>148</v>
      </c>
      <c r="I2390" s="69" t="s">
        <v>127</v>
      </c>
      <c r="J2390" s="69" t="s">
        <v>128</v>
      </c>
      <c r="K2390" s="70">
        <v>96</v>
      </c>
      <c r="L2390" s="70">
        <v>96</v>
      </c>
      <c r="M2390" s="71" t="str">
        <f>VLOOKUP(A2390,'Item Master'!$A:$D,4,0)</f>
        <v>RK</v>
      </c>
      <c r="N2390" s="71">
        <f>IFERROR((VLOOKUP(M2390,'UK Freight Rate'!$B$4:$C$8,2,0)*L2390),0)</f>
        <v>9.9528467699986365</v>
      </c>
    </row>
    <row r="2391" spans="1:14" x14ac:dyDescent="0.75">
      <c r="A2391" s="72" t="s">
        <v>230</v>
      </c>
      <c r="B2391" s="69" t="s">
        <v>36</v>
      </c>
      <c r="C2391" s="69" t="s">
        <v>7514</v>
      </c>
      <c r="D2391" s="69" t="s">
        <v>38</v>
      </c>
      <c r="E2391" s="69" t="s">
        <v>53</v>
      </c>
      <c r="F2391" s="69" t="s">
        <v>7513</v>
      </c>
      <c r="G2391" s="69" t="s">
        <v>143</v>
      </c>
      <c r="H2391" s="69" t="s">
        <v>144</v>
      </c>
      <c r="I2391" s="69" t="s">
        <v>127</v>
      </c>
      <c r="J2391" s="69" t="s">
        <v>128</v>
      </c>
      <c r="K2391" s="70">
        <v>48</v>
      </c>
      <c r="L2391" s="70">
        <v>48</v>
      </c>
      <c r="M2391" s="71" t="str">
        <f>VLOOKUP(A2391,'Item Master'!$A:$D,4,0)</f>
        <v>RK</v>
      </c>
      <c r="N2391" s="71">
        <f>IFERROR((VLOOKUP(M2391,'UK Freight Rate'!$B$4:$C$8,2,0)*L2391),0)</f>
        <v>4.9764233849993182</v>
      </c>
    </row>
    <row r="2392" spans="1:14" x14ac:dyDescent="0.75">
      <c r="A2392" s="72" t="s">
        <v>230</v>
      </c>
      <c r="B2392" s="69" t="s">
        <v>36</v>
      </c>
      <c r="C2392" s="69" t="s">
        <v>7512</v>
      </c>
      <c r="D2392" s="69" t="s">
        <v>38</v>
      </c>
      <c r="E2392" s="69" t="s">
        <v>53</v>
      </c>
      <c r="F2392" s="69" t="s">
        <v>7511</v>
      </c>
      <c r="G2392" s="69" t="s">
        <v>159</v>
      </c>
      <c r="H2392" s="69" t="s">
        <v>160</v>
      </c>
      <c r="I2392" s="69" t="s">
        <v>127</v>
      </c>
      <c r="J2392" s="69" t="s">
        <v>128</v>
      </c>
      <c r="K2392" s="70">
        <v>8</v>
      </c>
      <c r="L2392" s="70">
        <v>8</v>
      </c>
      <c r="M2392" s="71" t="str">
        <f>VLOOKUP(A2392,'Item Master'!$A:$D,4,0)</f>
        <v>RK</v>
      </c>
      <c r="N2392" s="71">
        <f>IFERROR((VLOOKUP(M2392,'UK Freight Rate'!$B$4:$C$8,2,0)*L2392),0)</f>
        <v>0.82940389749988641</v>
      </c>
    </row>
    <row r="2393" spans="1:14" x14ac:dyDescent="0.75">
      <c r="A2393" s="72" t="s">
        <v>230</v>
      </c>
      <c r="B2393" s="69" t="s">
        <v>36</v>
      </c>
      <c r="C2393" s="69" t="s">
        <v>7510</v>
      </c>
      <c r="D2393" s="69" t="s">
        <v>38</v>
      </c>
      <c r="E2393" s="69" t="s">
        <v>53</v>
      </c>
      <c r="F2393" s="69" t="s">
        <v>7509</v>
      </c>
      <c r="G2393" s="69" t="s">
        <v>126</v>
      </c>
      <c r="H2393" s="69" t="s">
        <v>4640</v>
      </c>
      <c r="I2393" s="69" t="s">
        <v>127</v>
      </c>
      <c r="J2393" s="69" t="s">
        <v>128</v>
      </c>
      <c r="K2393" s="70">
        <v>24</v>
      </c>
      <c r="L2393" s="70">
        <v>24</v>
      </c>
      <c r="M2393" s="71" t="str">
        <f>VLOOKUP(A2393,'Item Master'!$A:$D,4,0)</f>
        <v>RK</v>
      </c>
      <c r="N2393" s="71">
        <f>IFERROR((VLOOKUP(M2393,'UK Freight Rate'!$B$4:$C$8,2,0)*L2393),0)</f>
        <v>2.4882116924996591</v>
      </c>
    </row>
    <row r="2394" spans="1:14" x14ac:dyDescent="0.75">
      <c r="A2394" s="72" t="s">
        <v>230</v>
      </c>
      <c r="B2394" s="69" t="s">
        <v>36</v>
      </c>
      <c r="C2394" s="69" t="s">
        <v>7508</v>
      </c>
      <c r="D2394" s="69" t="s">
        <v>38</v>
      </c>
      <c r="E2394" s="69" t="s">
        <v>53</v>
      </c>
      <c r="F2394" s="69" t="s">
        <v>7507</v>
      </c>
      <c r="G2394" s="69" t="s">
        <v>126</v>
      </c>
      <c r="H2394" s="69" t="s">
        <v>4640</v>
      </c>
      <c r="I2394" s="69" t="s">
        <v>127</v>
      </c>
      <c r="J2394" s="69" t="s">
        <v>128</v>
      </c>
      <c r="K2394" s="70">
        <v>8</v>
      </c>
      <c r="L2394" s="70">
        <v>8</v>
      </c>
      <c r="M2394" s="71" t="str">
        <f>VLOOKUP(A2394,'Item Master'!$A:$D,4,0)</f>
        <v>RK</v>
      </c>
      <c r="N2394" s="71">
        <f>IFERROR((VLOOKUP(M2394,'UK Freight Rate'!$B$4:$C$8,2,0)*L2394),0)</f>
        <v>0.82940389749988641</v>
      </c>
    </row>
    <row r="2395" spans="1:14" x14ac:dyDescent="0.75">
      <c r="A2395" s="72" t="s">
        <v>230</v>
      </c>
      <c r="B2395" s="69" t="s">
        <v>36</v>
      </c>
      <c r="C2395" s="69" t="s">
        <v>7504</v>
      </c>
      <c r="D2395" s="69" t="s">
        <v>38</v>
      </c>
      <c r="E2395" s="69" t="s">
        <v>53</v>
      </c>
      <c r="F2395" s="69" t="s">
        <v>7503</v>
      </c>
      <c r="G2395" s="69" t="s">
        <v>153</v>
      </c>
      <c r="H2395" s="69" t="s">
        <v>154</v>
      </c>
      <c r="I2395" s="69" t="s">
        <v>127</v>
      </c>
      <c r="J2395" s="69" t="s">
        <v>128</v>
      </c>
      <c r="K2395" s="70">
        <v>16</v>
      </c>
      <c r="L2395" s="70">
        <v>16</v>
      </c>
      <c r="M2395" s="71" t="str">
        <f>VLOOKUP(A2395,'Item Master'!$A:$D,4,0)</f>
        <v>RK</v>
      </c>
      <c r="N2395" s="71">
        <f>IFERROR((VLOOKUP(M2395,'UK Freight Rate'!$B$4:$C$8,2,0)*L2395),0)</f>
        <v>1.6588077949997728</v>
      </c>
    </row>
    <row r="2396" spans="1:14" x14ac:dyDescent="0.75">
      <c r="A2396" s="72" t="s">
        <v>230</v>
      </c>
      <c r="B2396" s="69" t="s">
        <v>36</v>
      </c>
      <c r="C2396" s="69" t="s">
        <v>7500</v>
      </c>
      <c r="D2396" s="69" t="s">
        <v>38</v>
      </c>
      <c r="E2396" s="69" t="s">
        <v>53</v>
      </c>
      <c r="F2396" s="69" t="s">
        <v>7499</v>
      </c>
      <c r="G2396" s="69" t="s">
        <v>6898</v>
      </c>
      <c r="H2396" s="69" t="s">
        <v>6897</v>
      </c>
      <c r="I2396" s="69" t="s">
        <v>127</v>
      </c>
      <c r="J2396" s="69" t="s">
        <v>128</v>
      </c>
      <c r="K2396" s="70">
        <v>8</v>
      </c>
      <c r="L2396" s="70">
        <v>8</v>
      </c>
      <c r="M2396" s="71" t="str">
        <f>VLOOKUP(A2396,'Item Master'!$A:$D,4,0)</f>
        <v>RK</v>
      </c>
      <c r="N2396" s="71">
        <f>IFERROR((VLOOKUP(M2396,'UK Freight Rate'!$B$4:$C$8,2,0)*L2396),0)</f>
        <v>0.82940389749988641</v>
      </c>
    </row>
    <row r="2397" spans="1:14" x14ac:dyDescent="0.75">
      <c r="A2397" s="72" t="s">
        <v>230</v>
      </c>
      <c r="B2397" s="69" t="s">
        <v>36</v>
      </c>
      <c r="C2397" s="69" t="s">
        <v>7983</v>
      </c>
      <c r="D2397" s="69" t="s">
        <v>38</v>
      </c>
      <c r="E2397" s="69" t="s">
        <v>53</v>
      </c>
      <c r="F2397" s="69" t="s">
        <v>7982</v>
      </c>
      <c r="G2397" s="69" t="s">
        <v>4475</v>
      </c>
      <c r="H2397" s="69" t="s">
        <v>4474</v>
      </c>
      <c r="I2397" s="69" t="s">
        <v>127</v>
      </c>
      <c r="J2397" s="69" t="s">
        <v>128</v>
      </c>
      <c r="K2397" s="70">
        <v>24</v>
      </c>
      <c r="L2397" s="70">
        <v>24</v>
      </c>
      <c r="M2397" s="71" t="str">
        <f>VLOOKUP(A2397,'Item Master'!$A:$D,4,0)</f>
        <v>RK</v>
      </c>
      <c r="N2397" s="71">
        <f>IFERROR((VLOOKUP(M2397,'UK Freight Rate'!$B$4:$C$8,2,0)*L2397),0)</f>
        <v>2.4882116924996591</v>
      </c>
    </row>
    <row r="2398" spans="1:14" x14ac:dyDescent="0.75">
      <c r="A2398" s="72" t="s">
        <v>230</v>
      </c>
      <c r="B2398" s="69" t="s">
        <v>36</v>
      </c>
      <c r="C2398" s="69" t="s">
        <v>7496</v>
      </c>
      <c r="D2398" s="69" t="s">
        <v>38</v>
      </c>
      <c r="E2398" s="69" t="s">
        <v>53</v>
      </c>
      <c r="F2398" s="69" t="s">
        <v>7495</v>
      </c>
      <c r="G2398" s="69" t="s">
        <v>7364</v>
      </c>
      <c r="H2398" s="69" t="s">
        <v>7363</v>
      </c>
      <c r="I2398" s="69" t="s">
        <v>127</v>
      </c>
      <c r="J2398" s="69" t="s">
        <v>128</v>
      </c>
      <c r="K2398" s="70">
        <v>8</v>
      </c>
      <c r="L2398" s="70">
        <v>8</v>
      </c>
      <c r="M2398" s="71" t="str">
        <f>VLOOKUP(A2398,'Item Master'!$A:$D,4,0)</f>
        <v>RK</v>
      </c>
      <c r="N2398" s="71">
        <f>IFERROR((VLOOKUP(M2398,'UK Freight Rate'!$B$4:$C$8,2,0)*L2398),0)</f>
        <v>0.82940389749988641</v>
      </c>
    </row>
    <row r="2399" spans="1:14" x14ac:dyDescent="0.75">
      <c r="A2399" s="72" t="s">
        <v>230</v>
      </c>
      <c r="B2399" s="69" t="s">
        <v>36</v>
      </c>
      <c r="C2399" s="69" t="s">
        <v>7494</v>
      </c>
      <c r="D2399" s="69" t="s">
        <v>38</v>
      </c>
      <c r="E2399" s="69" t="s">
        <v>53</v>
      </c>
      <c r="F2399" s="69" t="s">
        <v>7493</v>
      </c>
      <c r="G2399" s="69" t="s">
        <v>4459</v>
      </c>
      <c r="H2399" s="69" t="s">
        <v>4458</v>
      </c>
      <c r="I2399" s="69" t="s">
        <v>127</v>
      </c>
      <c r="J2399" s="69" t="s">
        <v>128</v>
      </c>
      <c r="K2399" s="70">
        <v>8</v>
      </c>
      <c r="L2399" s="70">
        <v>8</v>
      </c>
      <c r="M2399" s="71" t="str">
        <f>VLOOKUP(A2399,'Item Master'!$A:$D,4,0)</f>
        <v>RK</v>
      </c>
      <c r="N2399" s="71">
        <f>IFERROR((VLOOKUP(M2399,'UK Freight Rate'!$B$4:$C$8,2,0)*L2399),0)</f>
        <v>0.82940389749988641</v>
      </c>
    </row>
    <row r="2400" spans="1:14" x14ac:dyDescent="0.75">
      <c r="A2400" s="72" t="s">
        <v>230</v>
      </c>
      <c r="B2400" s="69" t="s">
        <v>36</v>
      </c>
      <c r="C2400" s="69" t="s">
        <v>7492</v>
      </c>
      <c r="D2400" s="69" t="s">
        <v>38</v>
      </c>
      <c r="E2400" s="69" t="s">
        <v>53</v>
      </c>
      <c r="F2400" s="69" t="s">
        <v>7491</v>
      </c>
      <c r="G2400" s="69" t="s">
        <v>7490</v>
      </c>
      <c r="H2400" s="69" t="s">
        <v>7489</v>
      </c>
      <c r="I2400" s="69" t="s">
        <v>127</v>
      </c>
      <c r="J2400" s="69" t="s">
        <v>128</v>
      </c>
      <c r="K2400" s="70">
        <v>16</v>
      </c>
      <c r="L2400" s="70">
        <v>16</v>
      </c>
      <c r="M2400" s="71" t="str">
        <f>VLOOKUP(A2400,'Item Master'!$A:$D,4,0)</f>
        <v>RK</v>
      </c>
      <c r="N2400" s="71">
        <f>IFERROR((VLOOKUP(M2400,'UK Freight Rate'!$B$4:$C$8,2,0)*L2400),0)</f>
        <v>1.6588077949997728</v>
      </c>
    </row>
    <row r="2401" spans="1:14" x14ac:dyDescent="0.75">
      <c r="A2401" s="72" t="s">
        <v>230</v>
      </c>
      <c r="B2401" s="69" t="s">
        <v>36</v>
      </c>
      <c r="C2401" s="69" t="s">
        <v>7488</v>
      </c>
      <c r="D2401" s="69" t="s">
        <v>38</v>
      </c>
      <c r="E2401" s="69" t="s">
        <v>53</v>
      </c>
      <c r="F2401" s="69" t="s">
        <v>7487</v>
      </c>
      <c r="G2401" s="69" t="s">
        <v>6902</v>
      </c>
      <c r="H2401" s="69" t="s">
        <v>6901</v>
      </c>
      <c r="I2401" s="69" t="s">
        <v>127</v>
      </c>
      <c r="J2401" s="69" t="s">
        <v>128</v>
      </c>
      <c r="K2401" s="70">
        <v>8</v>
      </c>
      <c r="L2401" s="70">
        <v>8</v>
      </c>
      <c r="M2401" s="71" t="str">
        <f>VLOOKUP(A2401,'Item Master'!$A:$D,4,0)</f>
        <v>RK</v>
      </c>
      <c r="N2401" s="71">
        <f>IFERROR((VLOOKUP(M2401,'UK Freight Rate'!$B$4:$C$8,2,0)*L2401),0)</f>
        <v>0.82940389749988641</v>
      </c>
    </row>
    <row r="2402" spans="1:14" x14ac:dyDescent="0.75">
      <c r="A2402" s="72" t="s">
        <v>230</v>
      </c>
      <c r="B2402" s="69" t="s">
        <v>36</v>
      </c>
      <c r="C2402" s="69" t="s">
        <v>7478</v>
      </c>
      <c r="D2402" s="69" t="s">
        <v>38</v>
      </c>
      <c r="E2402" s="69" t="s">
        <v>53</v>
      </c>
      <c r="F2402" s="69" t="s">
        <v>7477</v>
      </c>
      <c r="G2402" s="69" t="s">
        <v>139</v>
      </c>
      <c r="H2402" s="69" t="s">
        <v>140</v>
      </c>
      <c r="I2402" s="69" t="s">
        <v>127</v>
      </c>
      <c r="J2402" s="69" t="s">
        <v>128</v>
      </c>
      <c r="K2402" s="70">
        <v>16</v>
      </c>
      <c r="L2402" s="70">
        <v>16</v>
      </c>
      <c r="M2402" s="71" t="str">
        <f>VLOOKUP(A2402,'Item Master'!$A:$D,4,0)</f>
        <v>RK</v>
      </c>
      <c r="N2402" s="71">
        <f>IFERROR((VLOOKUP(M2402,'UK Freight Rate'!$B$4:$C$8,2,0)*L2402),0)</f>
        <v>1.6588077949997728</v>
      </c>
    </row>
    <row r="2403" spans="1:14" x14ac:dyDescent="0.75">
      <c r="A2403" s="72" t="s">
        <v>230</v>
      </c>
      <c r="B2403" s="69" t="s">
        <v>36</v>
      </c>
      <c r="C2403" s="69" t="s">
        <v>7476</v>
      </c>
      <c r="D2403" s="69" t="s">
        <v>38</v>
      </c>
      <c r="E2403" s="69" t="s">
        <v>53</v>
      </c>
      <c r="F2403" s="69" t="s">
        <v>7475</v>
      </c>
      <c r="G2403" s="69" t="s">
        <v>131</v>
      </c>
      <c r="H2403" s="69" t="s">
        <v>132</v>
      </c>
      <c r="I2403" s="69" t="s">
        <v>127</v>
      </c>
      <c r="J2403" s="69" t="s">
        <v>128</v>
      </c>
      <c r="K2403" s="70">
        <v>16</v>
      </c>
      <c r="L2403" s="70">
        <v>16</v>
      </c>
      <c r="M2403" s="71" t="str">
        <f>VLOOKUP(A2403,'Item Master'!$A:$D,4,0)</f>
        <v>RK</v>
      </c>
      <c r="N2403" s="71">
        <f>IFERROR((VLOOKUP(M2403,'UK Freight Rate'!$B$4:$C$8,2,0)*L2403),0)</f>
        <v>1.6588077949997728</v>
      </c>
    </row>
    <row r="2404" spans="1:14" x14ac:dyDescent="0.75">
      <c r="A2404" s="72" t="s">
        <v>230</v>
      </c>
      <c r="B2404" s="69" t="s">
        <v>36</v>
      </c>
      <c r="C2404" s="69" t="s">
        <v>7981</v>
      </c>
      <c r="D2404" s="69" t="s">
        <v>38</v>
      </c>
      <c r="E2404" s="69" t="s">
        <v>53</v>
      </c>
      <c r="F2404" s="69" t="s">
        <v>7980</v>
      </c>
      <c r="G2404" s="69" t="s">
        <v>4648</v>
      </c>
      <c r="H2404" s="69" t="s">
        <v>4647</v>
      </c>
      <c r="I2404" s="69" t="s">
        <v>127</v>
      </c>
      <c r="J2404" s="69" t="s">
        <v>128</v>
      </c>
      <c r="K2404" s="70">
        <v>24</v>
      </c>
      <c r="L2404" s="70">
        <v>24</v>
      </c>
      <c r="M2404" s="71" t="str">
        <f>VLOOKUP(A2404,'Item Master'!$A:$D,4,0)</f>
        <v>RK</v>
      </c>
      <c r="N2404" s="71">
        <f>IFERROR((VLOOKUP(M2404,'UK Freight Rate'!$B$4:$C$8,2,0)*L2404),0)</f>
        <v>2.4882116924996591</v>
      </c>
    </row>
    <row r="2405" spans="1:14" x14ac:dyDescent="0.75">
      <c r="A2405" s="72" t="s">
        <v>230</v>
      </c>
      <c r="B2405" s="69" t="s">
        <v>36</v>
      </c>
      <c r="C2405" s="69" t="s">
        <v>7472</v>
      </c>
      <c r="D2405" s="69" t="s">
        <v>38</v>
      </c>
      <c r="E2405" s="69" t="s">
        <v>53</v>
      </c>
      <c r="F2405" s="69" t="s">
        <v>7471</v>
      </c>
      <c r="G2405" s="69" t="s">
        <v>216</v>
      </c>
      <c r="H2405" s="69" t="s">
        <v>217</v>
      </c>
      <c r="I2405" s="69" t="s">
        <v>127</v>
      </c>
      <c r="J2405" s="69" t="s">
        <v>128</v>
      </c>
      <c r="K2405" s="70">
        <v>16</v>
      </c>
      <c r="L2405" s="70">
        <v>16</v>
      </c>
      <c r="M2405" s="71" t="str">
        <f>VLOOKUP(A2405,'Item Master'!$A:$D,4,0)</f>
        <v>RK</v>
      </c>
      <c r="N2405" s="71">
        <f>IFERROR((VLOOKUP(M2405,'UK Freight Rate'!$B$4:$C$8,2,0)*L2405),0)</f>
        <v>1.6588077949997728</v>
      </c>
    </row>
    <row r="2406" spans="1:14" x14ac:dyDescent="0.75">
      <c r="A2406" s="72" t="s">
        <v>230</v>
      </c>
      <c r="B2406" s="69" t="s">
        <v>36</v>
      </c>
      <c r="C2406" s="69" t="s">
        <v>7470</v>
      </c>
      <c r="D2406" s="69" t="s">
        <v>38</v>
      </c>
      <c r="E2406" s="69" t="s">
        <v>53</v>
      </c>
      <c r="F2406" s="69" t="s">
        <v>7469</v>
      </c>
      <c r="G2406" s="69" t="s">
        <v>207</v>
      </c>
      <c r="H2406" s="69" t="s">
        <v>4706</v>
      </c>
      <c r="I2406" s="69" t="s">
        <v>127</v>
      </c>
      <c r="J2406" s="69" t="s">
        <v>128</v>
      </c>
      <c r="K2406" s="70">
        <v>48</v>
      </c>
      <c r="L2406" s="70">
        <v>48</v>
      </c>
      <c r="M2406" s="71" t="str">
        <f>VLOOKUP(A2406,'Item Master'!$A:$D,4,0)</f>
        <v>RK</v>
      </c>
      <c r="N2406" s="71">
        <f>IFERROR((VLOOKUP(M2406,'UK Freight Rate'!$B$4:$C$8,2,0)*L2406),0)</f>
        <v>4.9764233849993182</v>
      </c>
    </row>
    <row r="2407" spans="1:14" x14ac:dyDescent="0.75">
      <c r="A2407" s="72" t="s">
        <v>230</v>
      </c>
      <c r="B2407" s="69" t="s">
        <v>36</v>
      </c>
      <c r="C2407" s="69" t="s">
        <v>7468</v>
      </c>
      <c r="D2407" s="69" t="s">
        <v>38</v>
      </c>
      <c r="E2407" s="69" t="s">
        <v>53</v>
      </c>
      <c r="F2407" s="69" t="s">
        <v>7467</v>
      </c>
      <c r="G2407" s="69" t="s">
        <v>4764</v>
      </c>
      <c r="H2407" s="69" t="s">
        <v>4763</v>
      </c>
      <c r="I2407" s="69" t="s">
        <v>127</v>
      </c>
      <c r="J2407" s="69" t="s">
        <v>128</v>
      </c>
      <c r="K2407" s="70">
        <v>24</v>
      </c>
      <c r="L2407" s="70">
        <v>24</v>
      </c>
      <c r="M2407" s="71" t="str">
        <f>VLOOKUP(A2407,'Item Master'!$A:$D,4,0)</f>
        <v>RK</v>
      </c>
      <c r="N2407" s="71">
        <f>IFERROR((VLOOKUP(M2407,'UK Freight Rate'!$B$4:$C$8,2,0)*L2407),0)</f>
        <v>2.4882116924996591</v>
      </c>
    </row>
    <row r="2408" spans="1:14" x14ac:dyDescent="0.75">
      <c r="A2408" s="72" t="s">
        <v>230</v>
      </c>
      <c r="B2408" s="69" t="s">
        <v>36</v>
      </c>
      <c r="C2408" s="69" t="s">
        <v>7464</v>
      </c>
      <c r="D2408" s="69" t="s">
        <v>38</v>
      </c>
      <c r="E2408" s="69" t="s">
        <v>53</v>
      </c>
      <c r="F2408" s="69" t="s">
        <v>7463</v>
      </c>
      <c r="G2408" s="69" t="s">
        <v>157</v>
      </c>
      <c r="H2408" s="69" t="s">
        <v>158</v>
      </c>
      <c r="I2408" s="69" t="s">
        <v>127</v>
      </c>
      <c r="J2408" s="69" t="s">
        <v>128</v>
      </c>
      <c r="K2408" s="70">
        <v>48</v>
      </c>
      <c r="L2408" s="70">
        <v>48</v>
      </c>
      <c r="M2408" s="71" t="str">
        <f>VLOOKUP(A2408,'Item Master'!$A:$D,4,0)</f>
        <v>RK</v>
      </c>
      <c r="N2408" s="71">
        <f>IFERROR((VLOOKUP(M2408,'UK Freight Rate'!$B$4:$C$8,2,0)*L2408),0)</f>
        <v>4.9764233849993182</v>
      </c>
    </row>
    <row r="2409" spans="1:14" x14ac:dyDescent="0.75">
      <c r="A2409" s="72" t="s">
        <v>230</v>
      </c>
      <c r="B2409" s="69" t="s">
        <v>36</v>
      </c>
      <c r="C2409" s="69" t="s">
        <v>7462</v>
      </c>
      <c r="D2409" s="69" t="s">
        <v>38</v>
      </c>
      <c r="E2409" s="69" t="s">
        <v>53</v>
      </c>
      <c r="F2409" s="69" t="s">
        <v>7461</v>
      </c>
      <c r="G2409" s="69" t="s">
        <v>6878</v>
      </c>
      <c r="H2409" s="69" t="s">
        <v>6877</v>
      </c>
      <c r="I2409" s="69" t="s">
        <v>127</v>
      </c>
      <c r="J2409" s="69" t="s">
        <v>128</v>
      </c>
      <c r="K2409" s="70">
        <v>8</v>
      </c>
      <c r="L2409" s="70">
        <v>8</v>
      </c>
      <c r="M2409" s="71" t="str">
        <f>VLOOKUP(A2409,'Item Master'!$A:$D,4,0)</f>
        <v>RK</v>
      </c>
      <c r="N2409" s="71">
        <f>IFERROR((VLOOKUP(M2409,'UK Freight Rate'!$B$4:$C$8,2,0)*L2409),0)</f>
        <v>0.82940389749988641</v>
      </c>
    </row>
    <row r="2410" spans="1:14" x14ac:dyDescent="0.75">
      <c r="A2410" s="72" t="s">
        <v>230</v>
      </c>
      <c r="B2410" s="69" t="s">
        <v>36</v>
      </c>
      <c r="C2410" s="69" t="s">
        <v>7460</v>
      </c>
      <c r="D2410" s="69" t="s">
        <v>38</v>
      </c>
      <c r="E2410" s="69" t="s">
        <v>53</v>
      </c>
      <c r="F2410" s="69" t="s">
        <v>7459</v>
      </c>
      <c r="G2410" s="69" t="s">
        <v>165</v>
      </c>
      <c r="H2410" s="69" t="s">
        <v>166</v>
      </c>
      <c r="I2410" s="69" t="s">
        <v>127</v>
      </c>
      <c r="J2410" s="69" t="s">
        <v>128</v>
      </c>
      <c r="K2410" s="70">
        <v>16</v>
      </c>
      <c r="L2410" s="70">
        <v>16</v>
      </c>
      <c r="M2410" s="71" t="str">
        <f>VLOOKUP(A2410,'Item Master'!$A:$D,4,0)</f>
        <v>RK</v>
      </c>
      <c r="N2410" s="71">
        <f>IFERROR((VLOOKUP(M2410,'UK Freight Rate'!$B$4:$C$8,2,0)*L2410),0)</f>
        <v>1.6588077949997728</v>
      </c>
    </row>
    <row r="2411" spans="1:14" x14ac:dyDescent="0.75">
      <c r="A2411" s="72" t="s">
        <v>230</v>
      </c>
      <c r="B2411" s="69" t="s">
        <v>36</v>
      </c>
      <c r="C2411" s="69" t="s">
        <v>7458</v>
      </c>
      <c r="D2411" s="69" t="s">
        <v>38</v>
      </c>
      <c r="E2411" s="69" t="s">
        <v>53</v>
      </c>
      <c r="F2411" s="69" t="s">
        <v>7457</v>
      </c>
      <c r="G2411" s="69" t="s">
        <v>151</v>
      </c>
      <c r="H2411" s="69" t="s">
        <v>152</v>
      </c>
      <c r="I2411" s="69" t="s">
        <v>127</v>
      </c>
      <c r="J2411" s="69" t="s">
        <v>128</v>
      </c>
      <c r="K2411" s="70">
        <v>8</v>
      </c>
      <c r="L2411" s="70">
        <v>8</v>
      </c>
      <c r="M2411" s="71" t="str">
        <f>VLOOKUP(A2411,'Item Master'!$A:$D,4,0)</f>
        <v>RK</v>
      </c>
      <c r="N2411" s="71">
        <f>IFERROR((VLOOKUP(M2411,'UK Freight Rate'!$B$4:$C$8,2,0)*L2411),0)</f>
        <v>0.82940389749988641</v>
      </c>
    </row>
    <row r="2412" spans="1:14" x14ac:dyDescent="0.75">
      <c r="A2412" s="72" t="s">
        <v>230</v>
      </c>
      <c r="B2412" s="69" t="s">
        <v>36</v>
      </c>
      <c r="C2412" s="69" t="s">
        <v>7456</v>
      </c>
      <c r="D2412" s="69" t="s">
        <v>38</v>
      </c>
      <c r="E2412" s="69" t="s">
        <v>53</v>
      </c>
      <c r="F2412" s="69" t="s">
        <v>7455</v>
      </c>
      <c r="G2412" s="69" t="s">
        <v>159</v>
      </c>
      <c r="H2412" s="69" t="s">
        <v>160</v>
      </c>
      <c r="I2412" s="69" t="s">
        <v>127</v>
      </c>
      <c r="J2412" s="69" t="s">
        <v>128</v>
      </c>
      <c r="K2412" s="70">
        <v>8</v>
      </c>
      <c r="L2412" s="70">
        <v>8</v>
      </c>
      <c r="M2412" s="71" t="str">
        <f>VLOOKUP(A2412,'Item Master'!$A:$D,4,0)</f>
        <v>RK</v>
      </c>
      <c r="N2412" s="71">
        <f>IFERROR((VLOOKUP(M2412,'UK Freight Rate'!$B$4:$C$8,2,0)*L2412),0)</f>
        <v>0.82940389749988641</v>
      </c>
    </row>
    <row r="2413" spans="1:14" x14ac:dyDescent="0.75">
      <c r="A2413" s="72" t="s">
        <v>230</v>
      </c>
      <c r="B2413" s="69" t="s">
        <v>36</v>
      </c>
      <c r="C2413" s="69" t="s">
        <v>7454</v>
      </c>
      <c r="D2413" s="69" t="s">
        <v>38</v>
      </c>
      <c r="E2413" s="69" t="s">
        <v>53</v>
      </c>
      <c r="F2413" s="69" t="s">
        <v>7453</v>
      </c>
      <c r="G2413" s="69" t="s">
        <v>159</v>
      </c>
      <c r="H2413" s="69" t="s">
        <v>160</v>
      </c>
      <c r="I2413" s="69" t="s">
        <v>127</v>
      </c>
      <c r="J2413" s="69" t="s">
        <v>128</v>
      </c>
      <c r="K2413" s="70">
        <v>8</v>
      </c>
      <c r="L2413" s="70">
        <v>8</v>
      </c>
      <c r="M2413" s="71" t="str">
        <f>VLOOKUP(A2413,'Item Master'!$A:$D,4,0)</f>
        <v>RK</v>
      </c>
      <c r="N2413" s="71">
        <f>IFERROR((VLOOKUP(M2413,'UK Freight Rate'!$B$4:$C$8,2,0)*L2413),0)</f>
        <v>0.82940389749988641</v>
      </c>
    </row>
    <row r="2414" spans="1:14" x14ac:dyDescent="0.75">
      <c r="A2414" s="72" t="s">
        <v>230</v>
      </c>
      <c r="B2414" s="69" t="s">
        <v>36</v>
      </c>
      <c r="C2414" s="69" t="s">
        <v>7452</v>
      </c>
      <c r="D2414" s="69" t="s">
        <v>38</v>
      </c>
      <c r="E2414" s="69" t="s">
        <v>53</v>
      </c>
      <c r="F2414" s="69" t="s">
        <v>7451</v>
      </c>
      <c r="G2414" s="69" t="s">
        <v>129</v>
      </c>
      <c r="H2414" s="69" t="s">
        <v>130</v>
      </c>
      <c r="I2414" s="69" t="s">
        <v>127</v>
      </c>
      <c r="J2414" s="69" t="s">
        <v>128</v>
      </c>
      <c r="K2414" s="70">
        <v>96</v>
      </c>
      <c r="L2414" s="70">
        <v>96</v>
      </c>
      <c r="M2414" s="71" t="str">
        <f>VLOOKUP(A2414,'Item Master'!$A:$D,4,0)</f>
        <v>RK</v>
      </c>
      <c r="N2414" s="71">
        <f>IFERROR((VLOOKUP(M2414,'UK Freight Rate'!$B$4:$C$8,2,0)*L2414),0)</f>
        <v>9.9528467699986365</v>
      </c>
    </row>
    <row r="2415" spans="1:14" x14ac:dyDescent="0.75">
      <c r="A2415" s="72" t="s">
        <v>230</v>
      </c>
      <c r="B2415" s="69" t="s">
        <v>36</v>
      </c>
      <c r="C2415" s="69" t="s">
        <v>7450</v>
      </c>
      <c r="D2415" s="69" t="s">
        <v>38</v>
      </c>
      <c r="E2415" s="69" t="s">
        <v>53</v>
      </c>
      <c r="F2415" s="69" t="s">
        <v>7449</v>
      </c>
      <c r="G2415" s="69" t="s">
        <v>7318</v>
      </c>
      <c r="H2415" s="69" t="s">
        <v>7317</v>
      </c>
      <c r="I2415" s="69" t="s">
        <v>127</v>
      </c>
      <c r="J2415" s="69" t="s">
        <v>128</v>
      </c>
      <c r="K2415" s="70">
        <v>8</v>
      </c>
      <c r="L2415" s="70">
        <v>8</v>
      </c>
      <c r="M2415" s="71" t="str">
        <f>VLOOKUP(A2415,'Item Master'!$A:$D,4,0)</f>
        <v>RK</v>
      </c>
      <c r="N2415" s="71">
        <f>IFERROR((VLOOKUP(M2415,'UK Freight Rate'!$B$4:$C$8,2,0)*L2415),0)</f>
        <v>0.82940389749988641</v>
      </c>
    </row>
    <row r="2416" spans="1:14" x14ac:dyDescent="0.75">
      <c r="A2416" s="72" t="s">
        <v>230</v>
      </c>
      <c r="B2416" s="69" t="s">
        <v>36</v>
      </c>
      <c r="C2416" s="69" t="s">
        <v>7448</v>
      </c>
      <c r="D2416" s="69" t="s">
        <v>38</v>
      </c>
      <c r="E2416" s="69" t="s">
        <v>53</v>
      </c>
      <c r="F2416" s="69" t="s">
        <v>7447</v>
      </c>
      <c r="G2416" s="69" t="s">
        <v>171</v>
      </c>
      <c r="H2416" s="69" t="s">
        <v>172</v>
      </c>
      <c r="I2416" s="69" t="s">
        <v>127</v>
      </c>
      <c r="J2416" s="69" t="s">
        <v>128</v>
      </c>
      <c r="K2416" s="70">
        <v>24</v>
      </c>
      <c r="L2416" s="70">
        <v>24</v>
      </c>
      <c r="M2416" s="71" t="str">
        <f>VLOOKUP(A2416,'Item Master'!$A:$D,4,0)</f>
        <v>RK</v>
      </c>
      <c r="N2416" s="71">
        <f>IFERROR((VLOOKUP(M2416,'UK Freight Rate'!$B$4:$C$8,2,0)*L2416),0)</f>
        <v>2.4882116924996591</v>
      </c>
    </row>
    <row r="2417" spans="1:14" x14ac:dyDescent="0.75">
      <c r="A2417" s="72" t="s">
        <v>230</v>
      </c>
      <c r="B2417" s="69" t="s">
        <v>36</v>
      </c>
      <c r="C2417" s="69" t="s">
        <v>7979</v>
      </c>
      <c r="D2417" s="69" t="s">
        <v>38</v>
      </c>
      <c r="E2417" s="69" t="s">
        <v>53</v>
      </c>
      <c r="F2417" s="69" t="s">
        <v>7978</v>
      </c>
      <c r="G2417" s="69" t="s">
        <v>4648</v>
      </c>
      <c r="H2417" s="69" t="s">
        <v>4647</v>
      </c>
      <c r="I2417" s="69" t="s">
        <v>127</v>
      </c>
      <c r="J2417" s="69" t="s">
        <v>128</v>
      </c>
      <c r="K2417" s="70">
        <v>16</v>
      </c>
      <c r="L2417" s="70">
        <v>16</v>
      </c>
      <c r="M2417" s="71" t="str">
        <f>VLOOKUP(A2417,'Item Master'!$A:$D,4,0)</f>
        <v>RK</v>
      </c>
      <c r="N2417" s="71">
        <f>IFERROR((VLOOKUP(M2417,'UK Freight Rate'!$B$4:$C$8,2,0)*L2417),0)</f>
        <v>1.6588077949997728</v>
      </c>
    </row>
    <row r="2418" spans="1:14" x14ac:dyDescent="0.75">
      <c r="A2418" s="72" t="s">
        <v>230</v>
      </c>
      <c r="B2418" s="69" t="s">
        <v>36</v>
      </c>
      <c r="C2418" s="69" t="s">
        <v>7440</v>
      </c>
      <c r="D2418" s="69" t="s">
        <v>38</v>
      </c>
      <c r="E2418" s="69" t="s">
        <v>53</v>
      </c>
      <c r="F2418" s="69" t="s">
        <v>7439</v>
      </c>
      <c r="G2418" s="69" t="s">
        <v>7094</v>
      </c>
      <c r="H2418" s="69" t="s">
        <v>7093</v>
      </c>
      <c r="I2418" s="69" t="s">
        <v>127</v>
      </c>
      <c r="J2418" s="69" t="s">
        <v>128</v>
      </c>
      <c r="K2418" s="70">
        <v>8</v>
      </c>
      <c r="L2418" s="70">
        <v>8</v>
      </c>
      <c r="M2418" s="71" t="str">
        <f>VLOOKUP(A2418,'Item Master'!$A:$D,4,0)</f>
        <v>RK</v>
      </c>
      <c r="N2418" s="71">
        <f>IFERROR((VLOOKUP(M2418,'UK Freight Rate'!$B$4:$C$8,2,0)*L2418),0)</f>
        <v>0.82940389749988641</v>
      </c>
    </row>
    <row r="2419" spans="1:14" x14ac:dyDescent="0.75">
      <c r="A2419" s="72" t="s">
        <v>230</v>
      </c>
      <c r="B2419" s="69" t="s">
        <v>36</v>
      </c>
      <c r="C2419" s="69" t="s">
        <v>7977</v>
      </c>
      <c r="D2419" s="69" t="s">
        <v>38</v>
      </c>
      <c r="E2419" s="69" t="s">
        <v>53</v>
      </c>
      <c r="F2419" s="69" t="s">
        <v>7976</v>
      </c>
      <c r="G2419" s="69" t="s">
        <v>4852</v>
      </c>
      <c r="H2419" s="69" t="s">
        <v>4851</v>
      </c>
      <c r="I2419" s="69" t="s">
        <v>127</v>
      </c>
      <c r="J2419" s="69" t="s">
        <v>128</v>
      </c>
      <c r="K2419" s="70">
        <v>8</v>
      </c>
      <c r="L2419" s="70">
        <v>8</v>
      </c>
      <c r="M2419" s="71" t="str">
        <f>VLOOKUP(A2419,'Item Master'!$A:$D,4,0)</f>
        <v>RK</v>
      </c>
      <c r="N2419" s="71">
        <f>IFERROR((VLOOKUP(M2419,'UK Freight Rate'!$B$4:$C$8,2,0)*L2419),0)</f>
        <v>0.82940389749988641</v>
      </c>
    </row>
    <row r="2420" spans="1:14" x14ac:dyDescent="0.75">
      <c r="A2420" s="72" t="s">
        <v>230</v>
      </c>
      <c r="B2420" s="69" t="s">
        <v>36</v>
      </c>
      <c r="C2420" s="69" t="s">
        <v>7438</v>
      </c>
      <c r="D2420" s="69" t="s">
        <v>38</v>
      </c>
      <c r="E2420" s="69" t="s">
        <v>53</v>
      </c>
      <c r="F2420" s="69" t="s">
        <v>7437</v>
      </c>
      <c r="G2420" s="69" t="s">
        <v>4635</v>
      </c>
      <c r="H2420" s="69" t="s">
        <v>4634</v>
      </c>
      <c r="I2420" s="69" t="s">
        <v>127</v>
      </c>
      <c r="J2420" s="69" t="s">
        <v>128</v>
      </c>
      <c r="K2420" s="70">
        <v>24</v>
      </c>
      <c r="L2420" s="70">
        <v>24</v>
      </c>
      <c r="M2420" s="71" t="str">
        <f>VLOOKUP(A2420,'Item Master'!$A:$D,4,0)</f>
        <v>RK</v>
      </c>
      <c r="N2420" s="71">
        <f>IFERROR((VLOOKUP(M2420,'UK Freight Rate'!$B$4:$C$8,2,0)*L2420),0)</f>
        <v>2.4882116924996591</v>
      </c>
    </row>
    <row r="2421" spans="1:14" x14ac:dyDescent="0.75">
      <c r="A2421" s="72" t="s">
        <v>230</v>
      </c>
      <c r="B2421" s="69" t="s">
        <v>36</v>
      </c>
      <c r="C2421" s="69" t="s">
        <v>7975</v>
      </c>
      <c r="D2421" s="69" t="s">
        <v>38</v>
      </c>
      <c r="E2421" s="69" t="s">
        <v>53</v>
      </c>
      <c r="F2421" s="69" t="s">
        <v>7974</v>
      </c>
      <c r="G2421" s="69" t="s">
        <v>6940</v>
      </c>
      <c r="H2421" s="69" t="s">
        <v>6939</v>
      </c>
      <c r="I2421" s="69" t="s">
        <v>127</v>
      </c>
      <c r="J2421" s="69" t="s">
        <v>128</v>
      </c>
      <c r="K2421" s="70">
        <v>16</v>
      </c>
      <c r="L2421" s="70">
        <v>16</v>
      </c>
      <c r="M2421" s="71" t="str">
        <f>VLOOKUP(A2421,'Item Master'!$A:$D,4,0)</f>
        <v>RK</v>
      </c>
      <c r="N2421" s="71">
        <f>IFERROR((VLOOKUP(M2421,'UK Freight Rate'!$B$4:$C$8,2,0)*L2421),0)</f>
        <v>1.6588077949997728</v>
      </c>
    </row>
    <row r="2422" spans="1:14" x14ac:dyDescent="0.75">
      <c r="A2422" s="72" t="s">
        <v>230</v>
      </c>
      <c r="B2422" s="69" t="s">
        <v>36</v>
      </c>
      <c r="C2422" s="69" t="s">
        <v>7430</v>
      </c>
      <c r="D2422" s="69" t="s">
        <v>38</v>
      </c>
      <c r="E2422" s="69" t="s">
        <v>53</v>
      </c>
      <c r="F2422" s="69" t="s">
        <v>7429</v>
      </c>
      <c r="G2422" s="69" t="s">
        <v>159</v>
      </c>
      <c r="H2422" s="69" t="s">
        <v>160</v>
      </c>
      <c r="I2422" s="69" t="s">
        <v>127</v>
      </c>
      <c r="J2422" s="69" t="s">
        <v>128</v>
      </c>
      <c r="K2422" s="70">
        <v>8</v>
      </c>
      <c r="L2422" s="70">
        <v>8</v>
      </c>
      <c r="M2422" s="71" t="str">
        <f>VLOOKUP(A2422,'Item Master'!$A:$D,4,0)</f>
        <v>RK</v>
      </c>
      <c r="N2422" s="71">
        <f>IFERROR((VLOOKUP(M2422,'UK Freight Rate'!$B$4:$C$8,2,0)*L2422),0)</f>
        <v>0.82940389749988641</v>
      </c>
    </row>
    <row r="2423" spans="1:14" x14ac:dyDescent="0.75">
      <c r="A2423" s="72" t="s">
        <v>230</v>
      </c>
      <c r="B2423" s="69" t="s">
        <v>36</v>
      </c>
      <c r="C2423" s="69" t="s">
        <v>7426</v>
      </c>
      <c r="D2423" s="69" t="s">
        <v>38</v>
      </c>
      <c r="E2423" s="69" t="s">
        <v>53</v>
      </c>
      <c r="F2423" s="69" t="s">
        <v>7425</v>
      </c>
      <c r="G2423" s="69" t="s">
        <v>4429</v>
      </c>
      <c r="H2423" s="69" t="s">
        <v>4428</v>
      </c>
      <c r="I2423" s="69" t="s">
        <v>127</v>
      </c>
      <c r="J2423" s="69" t="s">
        <v>128</v>
      </c>
      <c r="K2423" s="70">
        <v>8</v>
      </c>
      <c r="L2423" s="70">
        <v>8</v>
      </c>
      <c r="M2423" s="71" t="str">
        <f>VLOOKUP(A2423,'Item Master'!$A:$D,4,0)</f>
        <v>RK</v>
      </c>
      <c r="N2423" s="71">
        <f>IFERROR((VLOOKUP(M2423,'UK Freight Rate'!$B$4:$C$8,2,0)*L2423),0)</f>
        <v>0.82940389749988641</v>
      </c>
    </row>
    <row r="2424" spans="1:14" x14ac:dyDescent="0.75">
      <c r="A2424" s="72" t="s">
        <v>230</v>
      </c>
      <c r="B2424" s="69" t="s">
        <v>36</v>
      </c>
      <c r="C2424" s="69" t="s">
        <v>7422</v>
      </c>
      <c r="D2424" s="69" t="s">
        <v>38</v>
      </c>
      <c r="E2424" s="69" t="s">
        <v>53</v>
      </c>
      <c r="F2424" s="69" t="s">
        <v>7421</v>
      </c>
      <c r="G2424" s="69" t="s">
        <v>192</v>
      </c>
      <c r="H2424" s="69" t="s">
        <v>4675</v>
      </c>
      <c r="I2424" s="69" t="s">
        <v>127</v>
      </c>
      <c r="J2424" s="69" t="s">
        <v>128</v>
      </c>
      <c r="K2424" s="70">
        <v>144</v>
      </c>
      <c r="L2424" s="70">
        <v>144</v>
      </c>
      <c r="M2424" s="71" t="str">
        <f>VLOOKUP(A2424,'Item Master'!$A:$D,4,0)</f>
        <v>RK</v>
      </c>
      <c r="N2424" s="71">
        <f>IFERROR((VLOOKUP(M2424,'UK Freight Rate'!$B$4:$C$8,2,0)*L2424),0)</f>
        <v>14.929270154997955</v>
      </c>
    </row>
    <row r="2425" spans="1:14" x14ac:dyDescent="0.75">
      <c r="A2425" s="72" t="s">
        <v>230</v>
      </c>
      <c r="B2425" s="69" t="s">
        <v>36</v>
      </c>
      <c r="C2425" s="69" t="s">
        <v>7420</v>
      </c>
      <c r="D2425" s="69" t="s">
        <v>38</v>
      </c>
      <c r="E2425" s="69" t="s">
        <v>53</v>
      </c>
      <c r="F2425" s="69" t="s">
        <v>7419</v>
      </c>
      <c r="G2425" s="69" t="s">
        <v>4405</v>
      </c>
      <c r="H2425" s="69" t="s">
        <v>4404</v>
      </c>
      <c r="I2425" s="69" t="s">
        <v>127</v>
      </c>
      <c r="J2425" s="69" t="s">
        <v>128</v>
      </c>
      <c r="K2425" s="70">
        <v>8</v>
      </c>
      <c r="L2425" s="70">
        <v>8</v>
      </c>
      <c r="M2425" s="71" t="str">
        <f>VLOOKUP(A2425,'Item Master'!$A:$D,4,0)</f>
        <v>RK</v>
      </c>
      <c r="N2425" s="71">
        <f>IFERROR((VLOOKUP(M2425,'UK Freight Rate'!$B$4:$C$8,2,0)*L2425),0)</f>
        <v>0.82940389749988641</v>
      </c>
    </row>
    <row r="2426" spans="1:14" x14ac:dyDescent="0.75">
      <c r="A2426" s="72" t="s">
        <v>230</v>
      </c>
      <c r="B2426" s="69" t="s">
        <v>36</v>
      </c>
      <c r="C2426" s="69" t="s">
        <v>7416</v>
      </c>
      <c r="D2426" s="69" t="s">
        <v>38</v>
      </c>
      <c r="E2426" s="69" t="s">
        <v>53</v>
      </c>
      <c r="F2426" s="69" t="s">
        <v>7415</v>
      </c>
      <c r="G2426" s="69" t="s">
        <v>4459</v>
      </c>
      <c r="H2426" s="69" t="s">
        <v>4458</v>
      </c>
      <c r="I2426" s="69" t="s">
        <v>127</v>
      </c>
      <c r="J2426" s="69" t="s">
        <v>128</v>
      </c>
      <c r="K2426" s="70">
        <v>8</v>
      </c>
      <c r="L2426" s="70">
        <v>8</v>
      </c>
      <c r="M2426" s="71" t="str">
        <f>VLOOKUP(A2426,'Item Master'!$A:$D,4,0)</f>
        <v>RK</v>
      </c>
      <c r="N2426" s="71">
        <f>IFERROR((VLOOKUP(M2426,'UK Freight Rate'!$B$4:$C$8,2,0)*L2426),0)</f>
        <v>0.82940389749988641</v>
      </c>
    </row>
    <row r="2427" spans="1:14" x14ac:dyDescent="0.75">
      <c r="A2427" s="72" t="s">
        <v>230</v>
      </c>
      <c r="B2427" s="69" t="s">
        <v>36</v>
      </c>
      <c r="C2427" s="69" t="s">
        <v>7414</v>
      </c>
      <c r="D2427" s="69" t="s">
        <v>38</v>
      </c>
      <c r="E2427" s="69" t="s">
        <v>53</v>
      </c>
      <c r="F2427" s="69" t="s">
        <v>7413</v>
      </c>
      <c r="G2427" s="69" t="s">
        <v>126</v>
      </c>
      <c r="H2427" s="69" t="s">
        <v>4640</v>
      </c>
      <c r="I2427" s="69" t="s">
        <v>127</v>
      </c>
      <c r="J2427" s="69" t="s">
        <v>128</v>
      </c>
      <c r="K2427" s="70">
        <v>16</v>
      </c>
      <c r="L2427" s="70">
        <v>16</v>
      </c>
      <c r="M2427" s="71" t="str">
        <f>VLOOKUP(A2427,'Item Master'!$A:$D,4,0)</f>
        <v>RK</v>
      </c>
      <c r="N2427" s="71">
        <f>IFERROR((VLOOKUP(M2427,'UK Freight Rate'!$B$4:$C$8,2,0)*L2427),0)</f>
        <v>1.6588077949997728</v>
      </c>
    </row>
    <row r="2428" spans="1:14" x14ac:dyDescent="0.75">
      <c r="A2428" s="72" t="s">
        <v>230</v>
      </c>
      <c r="B2428" s="69" t="s">
        <v>36</v>
      </c>
      <c r="C2428" s="69" t="s">
        <v>7412</v>
      </c>
      <c r="D2428" s="69" t="s">
        <v>38</v>
      </c>
      <c r="E2428" s="69" t="s">
        <v>53</v>
      </c>
      <c r="F2428" s="69" t="s">
        <v>7411</v>
      </c>
      <c r="G2428" s="69" t="s">
        <v>159</v>
      </c>
      <c r="H2428" s="69" t="s">
        <v>160</v>
      </c>
      <c r="I2428" s="69" t="s">
        <v>127</v>
      </c>
      <c r="J2428" s="69" t="s">
        <v>128</v>
      </c>
      <c r="K2428" s="70">
        <v>16</v>
      </c>
      <c r="L2428" s="70">
        <v>16</v>
      </c>
      <c r="M2428" s="71" t="str">
        <f>VLOOKUP(A2428,'Item Master'!$A:$D,4,0)</f>
        <v>RK</v>
      </c>
      <c r="N2428" s="71">
        <f>IFERROR((VLOOKUP(M2428,'UK Freight Rate'!$B$4:$C$8,2,0)*L2428),0)</f>
        <v>1.6588077949997728</v>
      </c>
    </row>
    <row r="2429" spans="1:14" x14ac:dyDescent="0.75">
      <c r="A2429" s="72" t="s">
        <v>230</v>
      </c>
      <c r="B2429" s="69" t="s">
        <v>36</v>
      </c>
      <c r="C2429" s="69" t="s">
        <v>7410</v>
      </c>
      <c r="D2429" s="69" t="s">
        <v>38</v>
      </c>
      <c r="E2429" s="69" t="s">
        <v>53</v>
      </c>
      <c r="F2429" s="69" t="s">
        <v>7409</v>
      </c>
      <c r="G2429" s="69" t="s">
        <v>145</v>
      </c>
      <c r="H2429" s="69" t="s">
        <v>146</v>
      </c>
      <c r="I2429" s="69" t="s">
        <v>127</v>
      </c>
      <c r="J2429" s="69" t="s">
        <v>128</v>
      </c>
      <c r="K2429" s="70">
        <v>16</v>
      </c>
      <c r="L2429" s="70">
        <v>16</v>
      </c>
      <c r="M2429" s="71" t="str">
        <f>VLOOKUP(A2429,'Item Master'!$A:$D,4,0)</f>
        <v>RK</v>
      </c>
      <c r="N2429" s="71">
        <f>IFERROR((VLOOKUP(M2429,'UK Freight Rate'!$B$4:$C$8,2,0)*L2429),0)</f>
        <v>1.6588077949997728</v>
      </c>
    </row>
    <row r="2430" spans="1:14" x14ac:dyDescent="0.75">
      <c r="A2430" s="72" t="s">
        <v>230</v>
      </c>
      <c r="B2430" s="69" t="s">
        <v>36</v>
      </c>
      <c r="C2430" s="69" t="s">
        <v>7973</v>
      </c>
      <c r="D2430" s="69" t="s">
        <v>38</v>
      </c>
      <c r="E2430" s="69" t="s">
        <v>53</v>
      </c>
      <c r="F2430" s="69" t="s">
        <v>7972</v>
      </c>
      <c r="G2430" s="69" t="s">
        <v>4463</v>
      </c>
      <c r="H2430" s="69" t="s">
        <v>4462</v>
      </c>
      <c r="I2430" s="69" t="s">
        <v>127</v>
      </c>
      <c r="J2430" s="69" t="s">
        <v>128</v>
      </c>
      <c r="K2430" s="70">
        <v>8</v>
      </c>
      <c r="L2430" s="70">
        <v>8</v>
      </c>
      <c r="M2430" s="71" t="str">
        <f>VLOOKUP(A2430,'Item Master'!$A:$D,4,0)</f>
        <v>RK</v>
      </c>
      <c r="N2430" s="71">
        <f>IFERROR((VLOOKUP(M2430,'UK Freight Rate'!$B$4:$C$8,2,0)*L2430),0)</f>
        <v>0.82940389749988641</v>
      </c>
    </row>
    <row r="2431" spans="1:14" x14ac:dyDescent="0.75">
      <c r="A2431" s="72" t="s">
        <v>230</v>
      </c>
      <c r="B2431" s="69" t="s">
        <v>36</v>
      </c>
      <c r="C2431" s="69" t="s">
        <v>7406</v>
      </c>
      <c r="D2431" s="69" t="s">
        <v>38</v>
      </c>
      <c r="E2431" s="69" t="s">
        <v>53</v>
      </c>
      <c r="F2431" s="69" t="s">
        <v>7405</v>
      </c>
      <c r="G2431" s="69" t="s">
        <v>4778</v>
      </c>
      <c r="H2431" s="69" t="s">
        <v>4777</v>
      </c>
      <c r="I2431" s="69" t="s">
        <v>127</v>
      </c>
      <c r="J2431" s="69" t="s">
        <v>128</v>
      </c>
      <c r="K2431" s="70">
        <v>8</v>
      </c>
      <c r="L2431" s="70">
        <v>8</v>
      </c>
      <c r="M2431" s="71" t="str">
        <f>VLOOKUP(A2431,'Item Master'!$A:$D,4,0)</f>
        <v>RK</v>
      </c>
      <c r="N2431" s="71">
        <f>IFERROR((VLOOKUP(M2431,'UK Freight Rate'!$B$4:$C$8,2,0)*L2431),0)</f>
        <v>0.82940389749988641</v>
      </c>
    </row>
    <row r="2432" spans="1:14" x14ac:dyDescent="0.75">
      <c r="A2432" s="72" t="s">
        <v>230</v>
      </c>
      <c r="B2432" s="69" t="s">
        <v>36</v>
      </c>
      <c r="C2432" s="69" t="s">
        <v>7400</v>
      </c>
      <c r="D2432" s="69" t="s">
        <v>38</v>
      </c>
      <c r="E2432" s="69" t="s">
        <v>53</v>
      </c>
      <c r="F2432" s="69" t="s">
        <v>7399</v>
      </c>
      <c r="G2432" s="69" t="s">
        <v>207</v>
      </c>
      <c r="H2432" s="69" t="s">
        <v>4706</v>
      </c>
      <c r="I2432" s="69" t="s">
        <v>127</v>
      </c>
      <c r="J2432" s="69" t="s">
        <v>128</v>
      </c>
      <c r="K2432" s="70">
        <v>48</v>
      </c>
      <c r="L2432" s="70">
        <v>48</v>
      </c>
      <c r="M2432" s="71" t="str">
        <f>VLOOKUP(A2432,'Item Master'!$A:$D,4,0)</f>
        <v>RK</v>
      </c>
      <c r="N2432" s="71">
        <f>IFERROR((VLOOKUP(M2432,'UK Freight Rate'!$B$4:$C$8,2,0)*L2432),0)</f>
        <v>4.9764233849993182</v>
      </c>
    </row>
    <row r="2433" spans="1:14" x14ac:dyDescent="0.75">
      <c r="A2433" s="72" t="s">
        <v>230</v>
      </c>
      <c r="B2433" s="69" t="s">
        <v>36</v>
      </c>
      <c r="C2433" s="69" t="s">
        <v>7396</v>
      </c>
      <c r="D2433" s="69" t="s">
        <v>38</v>
      </c>
      <c r="E2433" s="69" t="s">
        <v>53</v>
      </c>
      <c r="F2433" s="69" t="s">
        <v>7395</v>
      </c>
      <c r="G2433" s="69" t="s">
        <v>7388</v>
      </c>
      <c r="H2433" s="69" t="s">
        <v>7387</v>
      </c>
      <c r="I2433" s="69" t="s">
        <v>127</v>
      </c>
      <c r="J2433" s="69" t="s">
        <v>128</v>
      </c>
      <c r="K2433" s="70">
        <v>16</v>
      </c>
      <c r="L2433" s="70">
        <v>16</v>
      </c>
      <c r="M2433" s="71" t="str">
        <f>VLOOKUP(A2433,'Item Master'!$A:$D,4,0)</f>
        <v>RK</v>
      </c>
      <c r="N2433" s="71">
        <f>IFERROR((VLOOKUP(M2433,'UK Freight Rate'!$B$4:$C$8,2,0)*L2433),0)</f>
        <v>1.6588077949997728</v>
      </c>
    </row>
    <row r="2434" spans="1:14" x14ac:dyDescent="0.75">
      <c r="A2434" s="72" t="s">
        <v>230</v>
      </c>
      <c r="B2434" s="69" t="s">
        <v>36</v>
      </c>
      <c r="C2434" s="69" t="s">
        <v>7394</v>
      </c>
      <c r="D2434" s="69" t="s">
        <v>38</v>
      </c>
      <c r="E2434" s="69" t="s">
        <v>53</v>
      </c>
      <c r="F2434" s="69" t="s">
        <v>7393</v>
      </c>
      <c r="G2434" s="69" t="s">
        <v>7388</v>
      </c>
      <c r="H2434" s="69" t="s">
        <v>7387</v>
      </c>
      <c r="I2434" s="69" t="s">
        <v>127</v>
      </c>
      <c r="J2434" s="69" t="s">
        <v>128</v>
      </c>
      <c r="K2434" s="70">
        <v>16</v>
      </c>
      <c r="L2434" s="70">
        <v>16</v>
      </c>
      <c r="M2434" s="71" t="str">
        <f>VLOOKUP(A2434,'Item Master'!$A:$D,4,0)</f>
        <v>RK</v>
      </c>
      <c r="N2434" s="71">
        <f>IFERROR((VLOOKUP(M2434,'UK Freight Rate'!$B$4:$C$8,2,0)*L2434),0)</f>
        <v>1.6588077949997728</v>
      </c>
    </row>
    <row r="2435" spans="1:14" x14ac:dyDescent="0.75">
      <c r="A2435" s="72" t="s">
        <v>230</v>
      </c>
      <c r="B2435" s="69" t="s">
        <v>36</v>
      </c>
      <c r="C2435" s="69" t="s">
        <v>7392</v>
      </c>
      <c r="D2435" s="69" t="s">
        <v>38</v>
      </c>
      <c r="E2435" s="69" t="s">
        <v>53</v>
      </c>
      <c r="F2435" s="69" t="s">
        <v>7391</v>
      </c>
      <c r="G2435" s="69" t="s">
        <v>7388</v>
      </c>
      <c r="H2435" s="69" t="s">
        <v>7387</v>
      </c>
      <c r="I2435" s="69" t="s">
        <v>127</v>
      </c>
      <c r="J2435" s="69" t="s">
        <v>128</v>
      </c>
      <c r="K2435" s="70">
        <v>16</v>
      </c>
      <c r="L2435" s="70">
        <v>16</v>
      </c>
      <c r="M2435" s="71" t="str">
        <f>VLOOKUP(A2435,'Item Master'!$A:$D,4,0)</f>
        <v>RK</v>
      </c>
      <c r="N2435" s="71">
        <f>IFERROR((VLOOKUP(M2435,'UK Freight Rate'!$B$4:$C$8,2,0)*L2435),0)</f>
        <v>1.6588077949997728</v>
      </c>
    </row>
    <row r="2436" spans="1:14" x14ac:dyDescent="0.75">
      <c r="A2436" s="72" t="s">
        <v>230</v>
      </c>
      <c r="B2436" s="69" t="s">
        <v>36</v>
      </c>
      <c r="C2436" s="69" t="s">
        <v>7390</v>
      </c>
      <c r="D2436" s="69" t="s">
        <v>38</v>
      </c>
      <c r="E2436" s="69" t="s">
        <v>53</v>
      </c>
      <c r="F2436" s="69" t="s">
        <v>7389</v>
      </c>
      <c r="G2436" s="69" t="s">
        <v>7388</v>
      </c>
      <c r="H2436" s="69" t="s">
        <v>7387</v>
      </c>
      <c r="I2436" s="69" t="s">
        <v>127</v>
      </c>
      <c r="J2436" s="69" t="s">
        <v>128</v>
      </c>
      <c r="K2436" s="70">
        <v>16</v>
      </c>
      <c r="L2436" s="70">
        <v>16</v>
      </c>
      <c r="M2436" s="71" t="str">
        <f>VLOOKUP(A2436,'Item Master'!$A:$D,4,0)</f>
        <v>RK</v>
      </c>
      <c r="N2436" s="71">
        <f>IFERROR((VLOOKUP(M2436,'UK Freight Rate'!$B$4:$C$8,2,0)*L2436),0)</f>
        <v>1.6588077949997728</v>
      </c>
    </row>
    <row r="2437" spans="1:14" x14ac:dyDescent="0.75">
      <c r="A2437" s="72" t="s">
        <v>230</v>
      </c>
      <c r="B2437" s="69" t="s">
        <v>36</v>
      </c>
      <c r="C2437" s="69" t="s">
        <v>7386</v>
      </c>
      <c r="D2437" s="69" t="s">
        <v>38</v>
      </c>
      <c r="E2437" s="69" t="s">
        <v>53</v>
      </c>
      <c r="F2437" s="69" t="s">
        <v>7385</v>
      </c>
      <c r="G2437" s="69" t="s">
        <v>129</v>
      </c>
      <c r="H2437" s="69" t="s">
        <v>130</v>
      </c>
      <c r="I2437" s="69" t="s">
        <v>127</v>
      </c>
      <c r="J2437" s="69" t="s">
        <v>128</v>
      </c>
      <c r="K2437" s="70">
        <v>48</v>
      </c>
      <c r="L2437" s="70">
        <v>48</v>
      </c>
      <c r="M2437" s="71" t="str">
        <f>VLOOKUP(A2437,'Item Master'!$A:$D,4,0)</f>
        <v>RK</v>
      </c>
      <c r="N2437" s="71">
        <f>IFERROR((VLOOKUP(M2437,'UK Freight Rate'!$B$4:$C$8,2,0)*L2437),0)</f>
        <v>4.9764233849993182</v>
      </c>
    </row>
    <row r="2438" spans="1:14" x14ac:dyDescent="0.75">
      <c r="A2438" s="72" t="s">
        <v>230</v>
      </c>
      <c r="B2438" s="69" t="s">
        <v>36</v>
      </c>
      <c r="C2438" s="69" t="s">
        <v>7384</v>
      </c>
      <c r="D2438" s="69" t="s">
        <v>38</v>
      </c>
      <c r="E2438" s="69" t="s">
        <v>53</v>
      </c>
      <c r="F2438" s="69" t="s">
        <v>7383</v>
      </c>
      <c r="G2438" s="69" t="s">
        <v>7382</v>
      </c>
      <c r="H2438" s="69" t="s">
        <v>7381</v>
      </c>
      <c r="I2438" s="69" t="s">
        <v>127</v>
      </c>
      <c r="J2438" s="69" t="s">
        <v>128</v>
      </c>
      <c r="K2438" s="70">
        <v>8</v>
      </c>
      <c r="L2438" s="70">
        <v>8</v>
      </c>
      <c r="M2438" s="71" t="str">
        <f>VLOOKUP(A2438,'Item Master'!$A:$D,4,0)</f>
        <v>RK</v>
      </c>
      <c r="N2438" s="71">
        <f>IFERROR((VLOOKUP(M2438,'UK Freight Rate'!$B$4:$C$8,2,0)*L2438),0)</f>
        <v>0.82940389749988641</v>
      </c>
    </row>
    <row r="2439" spans="1:14" x14ac:dyDescent="0.75">
      <c r="A2439" s="72" t="s">
        <v>230</v>
      </c>
      <c r="B2439" s="69" t="s">
        <v>36</v>
      </c>
      <c r="C2439" s="69" t="s">
        <v>7380</v>
      </c>
      <c r="D2439" s="69" t="s">
        <v>38</v>
      </c>
      <c r="E2439" s="69" t="s">
        <v>53</v>
      </c>
      <c r="F2439" s="69" t="s">
        <v>7379</v>
      </c>
      <c r="G2439" s="69" t="s">
        <v>6874</v>
      </c>
      <c r="H2439" s="69" t="s">
        <v>6873</v>
      </c>
      <c r="I2439" s="69" t="s">
        <v>127</v>
      </c>
      <c r="J2439" s="69" t="s">
        <v>128</v>
      </c>
      <c r="K2439" s="70">
        <v>8</v>
      </c>
      <c r="L2439" s="70">
        <v>8</v>
      </c>
      <c r="M2439" s="71" t="str">
        <f>VLOOKUP(A2439,'Item Master'!$A:$D,4,0)</f>
        <v>RK</v>
      </c>
      <c r="N2439" s="71">
        <f>IFERROR((VLOOKUP(M2439,'UK Freight Rate'!$B$4:$C$8,2,0)*L2439),0)</f>
        <v>0.82940389749988641</v>
      </c>
    </row>
    <row r="2440" spans="1:14" x14ac:dyDescent="0.75">
      <c r="A2440" s="72" t="s">
        <v>230</v>
      </c>
      <c r="B2440" s="69" t="s">
        <v>36</v>
      </c>
      <c r="C2440" s="69" t="s">
        <v>7374</v>
      </c>
      <c r="D2440" s="69" t="s">
        <v>38</v>
      </c>
      <c r="E2440" s="69" t="s">
        <v>53</v>
      </c>
      <c r="F2440" s="69" t="s">
        <v>7373</v>
      </c>
      <c r="G2440" s="69" t="s">
        <v>7372</v>
      </c>
      <c r="H2440" s="69" t="s">
        <v>7371</v>
      </c>
      <c r="I2440" s="69" t="s">
        <v>127</v>
      </c>
      <c r="J2440" s="69" t="s">
        <v>128</v>
      </c>
      <c r="K2440" s="70">
        <v>8</v>
      </c>
      <c r="L2440" s="70">
        <v>8</v>
      </c>
      <c r="M2440" s="71" t="str">
        <f>VLOOKUP(A2440,'Item Master'!$A:$D,4,0)</f>
        <v>RK</v>
      </c>
      <c r="N2440" s="71">
        <f>IFERROR((VLOOKUP(M2440,'UK Freight Rate'!$B$4:$C$8,2,0)*L2440),0)</f>
        <v>0.82940389749988641</v>
      </c>
    </row>
    <row r="2441" spans="1:14" x14ac:dyDescent="0.75">
      <c r="A2441" s="72" t="s">
        <v>230</v>
      </c>
      <c r="B2441" s="69" t="s">
        <v>36</v>
      </c>
      <c r="C2441" s="69" t="s">
        <v>7370</v>
      </c>
      <c r="D2441" s="69" t="s">
        <v>38</v>
      </c>
      <c r="E2441" s="69" t="s">
        <v>53</v>
      </c>
      <c r="F2441" s="69" t="s">
        <v>7369</v>
      </c>
      <c r="G2441" s="69" t="s">
        <v>7368</v>
      </c>
      <c r="H2441" s="69" t="s">
        <v>7367</v>
      </c>
      <c r="I2441" s="69" t="s">
        <v>127</v>
      </c>
      <c r="J2441" s="69" t="s">
        <v>128</v>
      </c>
      <c r="K2441" s="70">
        <v>16</v>
      </c>
      <c r="L2441" s="70">
        <v>16</v>
      </c>
      <c r="M2441" s="71" t="str">
        <f>VLOOKUP(A2441,'Item Master'!$A:$D,4,0)</f>
        <v>RK</v>
      </c>
      <c r="N2441" s="71">
        <f>IFERROR((VLOOKUP(M2441,'UK Freight Rate'!$B$4:$C$8,2,0)*L2441),0)</f>
        <v>1.6588077949997728</v>
      </c>
    </row>
    <row r="2442" spans="1:14" x14ac:dyDescent="0.75">
      <c r="A2442" s="72" t="s">
        <v>230</v>
      </c>
      <c r="B2442" s="69" t="s">
        <v>36</v>
      </c>
      <c r="C2442" s="69" t="s">
        <v>7366</v>
      </c>
      <c r="D2442" s="69" t="s">
        <v>38</v>
      </c>
      <c r="E2442" s="69" t="s">
        <v>53</v>
      </c>
      <c r="F2442" s="69" t="s">
        <v>7365</v>
      </c>
      <c r="G2442" s="69" t="s">
        <v>7364</v>
      </c>
      <c r="H2442" s="69" t="s">
        <v>7363</v>
      </c>
      <c r="I2442" s="69" t="s">
        <v>127</v>
      </c>
      <c r="J2442" s="69" t="s">
        <v>128</v>
      </c>
      <c r="K2442" s="70">
        <v>8</v>
      </c>
      <c r="L2442" s="70">
        <v>8</v>
      </c>
      <c r="M2442" s="71" t="str">
        <f>VLOOKUP(A2442,'Item Master'!$A:$D,4,0)</f>
        <v>RK</v>
      </c>
      <c r="N2442" s="71">
        <f>IFERROR((VLOOKUP(M2442,'UK Freight Rate'!$B$4:$C$8,2,0)*L2442),0)</f>
        <v>0.82940389749988641</v>
      </c>
    </row>
    <row r="2443" spans="1:14" x14ac:dyDescent="0.75">
      <c r="A2443" s="72" t="s">
        <v>230</v>
      </c>
      <c r="B2443" s="69" t="s">
        <v>36</v>
      </c>
      <c r="C2443" s="69" t="s">
        <v>7362</v>
      </c>
      <c r="D2443" s="69" t="s">
        <v>38</v>
      </c>
      <c r="E2443" s="69" t="s">
        <v>53</v>
      </c>
      <c r="F2443" s="69" t="s">
        <v>7361</v>
      </c>
      <c r="G2443" s="69" t="s">
        <v>7360</v>
      </c>
      <c r="H2443" s="69" t="s">
        <v>7359</v>
      </c>
      <c r="I2443" s="69" t="s">
        <v>127</v>
      </c>
      <c r="J2443" s="69" t="s">
        <v>128</v>
      </c>
      <c r="K2443" s="70">
        <v>16</v>
      </c>
      <c r="L2443" s="70">
        <v>16</v>
      </c>
      <c r="M2443" s="71" t="str">
        <f>VLOOKUP(A2443,'Item Master'!$A:$D,4,0)</f>
        <v>RK</v>
      </c>
      <c r="N2443" s="71">
        <f>IFERROR((VLOOKUP(M2443,'UK Freight Rate'!$B$4:$C$8,2,0)*L2443),0)</f>
        <v>1.6588077949997728</v>
      </c>
    </row>
    <row r="2444" spans="1:14" x14ac:dyDescent="0.75">
      <c r="A2444" s="72" t="s">
        <v>230</v>
      </c>
      <c r="B2444" s="69" t="s">
        <v>36</v>
      </c>
      <c r="C2444" s="69" t="s">
        <v>7358</v>
      </c>
      <c r="D2444" s="69" t="s">
        <v>38</v>
      </c>
      <c r="E2444" s="69" t="s">
        <v>53</v>
      </c>
      <c r="F2444" s="69" t="s">
        <v>7357</v>
      </c>
      <c r="G2444" s="69" t="s">
        <v>7356</v>
      </c>
      <c r="H2444" s="69" t="s">
        <v>7355</v>
      </c>
      <c r="I2444" s="69" t="s">
        <v>127</v>
      </c>
      <c r="J2444" s="69" t="s">
        <v>128</v>
      </c>
      <c r="K2444" s="70">
        <v>16</v>
      </c>
      <c r="L2444" s="70">
        <v>16</v>
      </c>
      <c r="M2444" s="71" t="str">
        <f>VLOOKUP(A2444,'Item Master'!$A:$D,4,0)</f>
        <v>RK</v>
      </c>
      <c r="N2444" s="71">
        <f>IFERROR((VLOOKUP(M2444,'UK Freight Rate'!$B$4:$C$8,2,0)*L2444),0)</f>
        <v>1.6588077949997728</v>
      </c>
    </row>
    <row r="2445" spans="1:14" x14ac:dyDescent="0.75">
      <c r="A2445" s="72" t="s">
        <v>230</v>
      </c>
      <c r="B2445" s="69" t="s">
        <v>36</v>
      </c>
      <c r="C2445" s="69" t="s">
        <v>7354</v>
      </c>
      <c r="D2445" s="69" t="s">
        <v>38</v>
      </c>
      <c r="E2445" s="69" t="s">
        <v>53</v>
      </c>
      <c r="F2445" s="69" t="s">
        <v>7353</v>
      </c>
      <c r="G2445" s="69" t="s">
        <v>7352</v>
      </c>
      <c r="H2445" s="69" t="s">
        <v>7351</v>
      </c>
      <c r="I2445" s="69" t="s">
        <v>127</v>
      </c>
      <c r="J2445" s="69" t="s">
        <v>128</v>
      </c>
      <c r="K2445" s="70">
        <v>8</v>
      </c>
      <c r="L2445" s="70">
        <v>8</v>
      </c>
      <c r="M2445" s="71" t="str">
        <f>VLOOKUP(A2445,'Item Master'!$A:$D,4,0)</f>
        <v>RK</v>
      </c>
      <c r="N2445" s="71">
        <f>IFERROR((VLOOKUP(M2445,'UK Freight Rate'!$B$4:$C$8,2,0)*L2445),0)</f>
        <v>0.82940389749988641</v>
      </c>
    </row>
    <row r="2446" spans="1:14" x14ac:dyDescent="0.75">
      <c r="A2446" s="72" t="s">
        <v>230</v>
      </c>
      <c r="B2446" s="69" t="s">
        <v>36</v>
      </c>
      <c r="C2446" s="69" t="s">
        <v>7348</v>
      </c>
      <c r="D2446" s="69" t="s">
        <v>38</v>
      </c>
      <c r="E2446" s="69" t="s">
        <v>53</v>
      </c>
      <c r="F2446" s="69" t="s">
        <v>7347</v>
      </c>
      <c r="G2446" s="69" t="s">
        <v>7346</v>
      </c>
      <c r="H2446" s="69" t="s">
        <v>7345</v>
      </c>
      <c r="I2446" s="69" t="s">
        <v>127</v>
      </c>
      <c r="J2446" s="69" t="s">
        <v>128</v>
      </c>
      <c r="K2446" s="70">
        <v>8</v>
      </c>
      <c r="L2446" s="70">
        <v>8</v>
      </c>
      <c r="M2446" s="71" t="str">
        <f>VLOOKUP(A2446,'Item Master'!$A:$D,4,0)</f>
        <v>RK</v>
      </c>
      <c r="N2446" s="71">
        <f>IFERROR((VLOOKUP(M2446,'UK Freight Rate'!$B$4:$C$8,2,0)*L2446),0)</f>
        <v>0.82940389749988641</v>
      </c>
    </row>
    <row r="2447" spans="1:14" x14ac:dyDescent="0.75">
      <c r="A2447" s="72" t="s">
        <v>230</v>
      </c>
      <c r="B2447" s="69" t="s">
        <v>36</v>
      </c>
      <c r="C2447" s="69" t="s">
        <v>7344</v>
      </c>
      <c r="D2447" s="69" t="s">
        <v>38</v>
      </c>
      <c r="E2447" s="69" t="s">
        <v>53</v>
      </c>
      <c r="F2447" s="69" t="s">
        <v>7343</v>
      </c>
      <c r="G2447" s="69" t="s">
        <v>7342</v>
      </c>
      <c r="H2447" s="69" t="s">
        <v>7341</v>
      </c>
      <c r="I2447" s="69" t="s">
        <v>127</v>
      </c>
      <c r="J2447" s="69" t="s">
        <v>128</v>
      </c>
      <c r="K2447" s="70">
        <v>8</v>
      </c>
      <c r="L2447" s="70">
        <v>8</v>
      </c>
      <c r="M2447" s="71" t="str">
        <f>VLOOKUP(A2447,'Item Master'!$A:$D,4,0)</f>
        <v>RK</v>
      </c>
      <c r="N2447" s="71">
        <f>IFERROR((VLOOKUP(M2447,'UK Freight Rate'!$B$4:$C$8,2,0)*L2447),0)</f>
        <v>0.82940389749988641</v>
      </c>
    </row>
    <row r="2448" spans="1:14" x14ac:dyDescent="0.75">
      <c r="A2448" s="72" t="s">
        <v>230</v>
      </c>
      <c r="B2448" s="69" t="s">
        <v>36</v>
      </c>
      <c r="C2448" s="69" t="s">
        <v>7340</v>
      </c>
      <c r="D2448" s="69" t="s">
        <v>38</v>
      </c>
      <c r="E2448" s="69" t="s">
        <v>53</v>
      </c>
      <c r="F2448" s="69" t="s">
        <v>7339</v>
      </c>
      <c r="G2448" s="69" t="s">
        <v>214</v>
      </c>
      <c r="H2448" s="69" t="s">
        <v>215</v>
      </c>
      <c r="I2448" s="69" t="s">
        <v>127</v>
      </c>
      <c r="J2448" s="69" t="s">
        <v>128</v>
      </c>
      <c r="K2448" s="70">
        <v>8</v>
      </c>
      <c r="L2448" s="70">
        <v>8</v>
      </c>
      <c r="M2448" s="71" t="str">
        <f>VLOOKUP(A2448,'Item Master'!$A:$D,4,0)</f>
        <v>RK</v>
      </c>
      <c r="N2448" s="71">
        <f>IFERROR((VLOOKUP(M2448,'UK Freight Rate'!$B$4:$C$8,2,0)*L2448),0)</f>
        <v>0.82940389749988641</v>
      </c>
    </row>
    <row r="2449" spans="1:14" x14ac:dyDescent="0.75">
      <c r="A2449" s="72" t="s">
        <v>230</v>
      </c>
      <c r="B2449" s="69" t="s">
        <v>36</v>
      </c>
      <c r="C2449" s="69" t="s">
        <v>7338</v>
      </c>
      <c r="D2449" s="69" t="s">
        <v>38</v>
      </c>
      <c r="E2449" s="69" t="s">
        <v>53</v>
      </c>
      <c r="F2449" s="69" t="s">
        <v>7337</v>
      </c>
      <c r="G2449" s="69" t="s">
        <v>7094</v>
      </c>
      <c r="H2449" s="69" t="s">
        <v>7093</v>
      </c>
      <c r="I2449" s="69" t="s">
        <v>127</v>
      </c>
      <c r="J2449" s="69" t="s">
        <v>128</v>
      </c>
      <c r="K2449" s="70">
        <v>8</v>
      </c>
      <c r="L2449" s="70">
        <v>8</v>
      </c>
      <c r="M2449" s="71" t="str">
        <f>VLOOKUP(A2449,'Item Master'!$A:$D,4,0)</f>
        <v>RK</v>
      </c>
      <c r="N2449" s="71">
        <f>IFERROR((VLOOKUP(M2449,'UK Freight Rate'!$B$4:$C$8,2,0)*L2449),0)</f>
        <v>0.82940389749988641</v>
      </c>
    </row>
    <row r="2450" spans="1:14" x14ac:dyDescent="0.75">
      <c r="A2450" s="72" t="s">
        <v>230</v>
      </c>
      <c r="B2450" s="69" t="s">
        <v>36</v>
      </c>
      <c r="C2450" s="69" t="s">
        <v>7336</v>
      </c>
      <c r="D2450" s="69" t="s">
        <v>38</v>
      </c>
      <c r="E2450" s="69" t="s">
        <v>53</v>
      </c>
      <c r="F2450" s="69" t="s">
        <v>7335</v>
      </c>
      <c r="G2450" s="69" t="s">
        <v>5022</v>
      </c>
      <c r="H2450" s="69" t="s">
        <v>5021</v>
      </c>
      <c r="I2450" s="69" t="s">
        <v>127</v>
      </c>
      <c r="J2450" s="69" t="s">
        <v>128</v>
      </c>
      <c r="K2450" s="70">
        <v>16</v>
      </c>
      <c r="L2450" s="70">
        <v>16</v>
      </c>
      <c r="M2450" s="71" t="str">
        <f>VLOOKUP(A2450,'Item Master'!$A:$D,4,0)</f>
        <v>RK</v>
      </c>
      <c r="N2450" s="71">
        <f>IFERROR((VLOOKUP(M2450,'UK Freight Rate'!$B$4:$C$8,2,0)*L2450),0)</f>
        <v>1.6588077949997728</v>
      </c>
    </row>
    <row r="2451" spans="1:14" x14ac:dyDescent="0.75">
      <c r="A2451" s="72" t="s">
        <v>230</v>
      </c>
      <c r="B2451" s="69" t="s">
        <v>36</v>
      </c>
      <c r="C2451" s="69" t="s">
        <v>7334</v>
      </c>
      <c r="D2451" s="69" t="s">
        <v>38</v>
      </c>
      <c r="E2451" s="69" t="s">
        <v>53</v>
      </c>
      <c r="F2451" s="69" t="s">
        <v>7333</v>
      </c>
      <c r="G2451" s="69" t="s">
        <v>5018</v>
      </c>
      <c r="H2451" s="69" t="s">
        <v>5017</v>
      </c>
      <c r="I2451" s="69" t="s">
        <v>127</v>
      </c>
      <c r="J2451" s="69" t="s">
        <v>128</v>
      </c>
      <c r="K2451" s="70">
        <v>8</v>
      </c>
      <c r="L2451" s="70">
        <v>8</v>
      </c>
      <c r="M2451" s="71" t="str">
        <f>VLOOKUP(A2451,'Item Master'!$A:$D,4,0)</f>
        <v>RK</v>
      </c>
      <c r="N2451" s="71">
        <f>IFERROR((VLOOKUP(M2451,'UK Freight Rate'!$B$4:$C$8,2,0)*L2451),0)</f>
        <v>0.82940389749988641</v>
      </c>
    </row>
    <row r="2452" spans="1:14" x14ac:dyDescent="0.75">
      <c r="A2452" s="72" t="s">
        <v>230</v>
      </c>
      <c r="B2452" s="69" t="s">
        <v>36</v>
      </c>
      <c r="C2452" s="69" t="s">
        <v>7332</v>
      </c>
      <c r="D2452" s="69" t="s">
        <v>38</v>
      </c>
      <c r="E2452" s="69" t="s">
        <v>53</v>
      </c>
      <c r="F2452" s="69" t="s">
        <v>7331</v>
      </c>
      <c r="G2452" s="69" t="s">
        <v>139</v>
      </c>
      <c r="H2452" s="69" t="s">
        <v>140</v>
      </c>
      <c r="I2452" s="69" t="s">
        <v>127</v>
      </c>
      <c r="J2452" s="69" t="s">
        <v>128</v>
      </c>
      <c r="K2452" s="70">
        <v>8</v>
      </c>
      <c r="L2452" s="70">
        <v>8</v>
      </c>
      <c r="M2452" s="71" t="str">
        <f>VLOOKUP(A2452,'Item Master'!$A:$D,4,0)</f>
        <v>RK</v>
      </c>
      <c r="N2452" s="71">
        <f>IFERROR((VLOOKUP(M2452,'UK Freight Rate'!$B$4:$C$8,2,0)*L2452),0)</f>
        <v>0.82940389749988641</v>
      </c>
    </row>
    <row r="2453" spans="1:14" x14ac:dyDescent="0.75">
      <c r="A2453" s="72" t="s">
        <v>230</v>
      </c>
      <c r="B2453" s="69" t="s">
        <v>36</v>
      </c>
      <c r="C2453" s="69" t="s">
        <v>7971</v>
      </c>
      <c r="D2453" s="69" t="s">
        <v>38</v>
      </c>
      <c r="E2453" s="69" t="s">
        <v>53</v>
      </c>
      <c r="F2453" s="69" t="s">
        <v>7970</v>
      </c>
      <c r="G2453" s="69" t="s">
        <v>220</v>
      </c>
      <c r="H2453" s="69" t="s">
        <v>221</v>
      </c>
      <c r="I2453" s="69" t="s">
        <v>127</v>
      </c>
      <c r="J2453" s="69" t="s">
        <v>128</v>
      </c>
      <c r="K2453" s="70">
        <v>8</v>
      </c>
      <c r="L2453" s="70">
        <v>8</v>
      </c>
      <c r="M2453" s="71" t="str">
        <f>VLOOKUP(A2453,'Item Master'!$A:$D,4,0)</f>
        <v>RK</v>
      </c>
      <c r="N2453" s="71">
        <f>IFERROR((VLOOKUP(M2453,'UK Freight Rate'!$B$4:$C$8,2,0)*L2453),0)</f>
        <v>0.82940389749988641</v>
      </c>
    </row>
    <row r="2454" spans="1:14" x14ac:dyDescent="0.75">
      <c r="A2454" s="72" t="s">
        <v>230</v>
      </c>
      <c r="B2454" s="69" t="s">
        <v>36</v>
      </c>
      <c r="C2454" s="69" t="s">
        <v>7328</v>
      </c>
      <c r="D2454" s="69" t="s">
        <v>38</v>
      </c>
      <c r="E2454" s="69" t="s">
        <v>53</v>
      </c>
      <c r="F2454" s="69" t="s">
        <v>7327</v>
      </c>
      <c r="G2454" s="69" t="s">
        <v>7326</v>
      </c>
      <c r="H2454" s="69" t="s">
        <v>7325</v>
      </c>
      <c r="I2454" s="69" t="s">
        <v>127</v>
      </c>
      <c r="J2454" s="69" t="s">
        <v>128</v>
      </c>
      <c r="K2454" s="70">
        <v>24</v>
      </c>
      <c r="L2454" s="70">
        <v>24</v>
      </c>
      <c r="M2454" s="71" t="str">
        <f>VLOOKUP(A2454,'Item Master'!$A:$D,4,0)</f>
        <v>RK</v>
      </c>
      <c r="N2454" s="71">
        <f>IFERROR((VLOOKUP(M2454,'UK Freight Rate'!$B$4:$C$8,2,0)*L2454),0)</f>
        <v>2.4882116924996591</v>
      </c>
    </row>
    <row r="2455" spans="1:14" x14ac:dyDescent="0.75">
      <c r="A2455" s="72" t="s">
        <v>230</v>
      </c>
      <c r="B2455" s="69" t="s">
        <v>36</v>
      </c>
      <c r="C2455" s="69" t="s">
        <v>7324</v>
      </c>
      <c r="D2455" s="69" t="s">
        <v>38</v>
      </c>
      <c r="E2455" s="69" t="s">
        <v>53</v>
      </c>
      <c r="F2455" s="69" t="s">
        <v>7323</v>
      </c>
      <c r="G2455" s="69" t="s">
        <v>7322</v>
      </c>
      <c r="H2455" s="69" t="s">
        <v>7321</v>
      </c>
      <c r="I2455" s="69" t="s">
        <v>127</v>
      </c>
      <c r="J2455" s="69" t="s">
        <v>128</v>
      </c>
      <c r="K2455" s="70">
        <v>8</v>
      </c>
      <c r="L2455" s="70">
        <v>8</v>
      </c>
      <c r="M2455" s="71" t="str">
        <f>VLOOKUP(A2455,'Item Master'!$A:$D,4,0)</f>
        <v>RK</v>
      </c>
      <c r="N2455" s="71">
        <f>IFERROR((VLOOKUP(M2455,'UK Freight Rate'!$B$4:$C$8,2,0)*L2455),0)</f>
        <v>0.82940389749988641</v>
      </c>
    </row>
    <row r="2456" spans="1:14" x14ac:dyDescent="0.75">
      <c r="A2456" s="72" t="s">
        <v>230</v>
      </c>
      <c r="B2456" s="69" t="s">
        <v>36</v>
      </c>
      <c r="C2456" s="69" t="s">
        <v>7320</v>
      </c>
      <c r="D2456" s="69" t="s">
        <v>38</v>
      </c>
      <c r="E2456" s="69" t="s">
        <v>53</v>
      </c>
      <c r="F2456" s="69" t="s">
        <v>7319</v>
      </c>
      <c r="G2456" s="69" t="s">
        <v>7318</v>
      </c>
      <c r="H2456" s="69" t="s">
        <v>7317</v>
      </c>
      <c r="I2456" s="69" t="s">
        <v>127</v>
      </c>
      <c r="J2456" s="69" t="s">
        <v>128</v>
      </c>
      <c r="K2456" s="70">
        <v>8</v>
      </c>
      <c r="L2456" s="70">
        <v>8</v>
      </c>
      <c r="M2456" s="71" t="str">
        <f>VLOOKUP(A2456,'Item Master'!$A:$D,4,0)</f>
        <v>RK</v>
      </c>
      <c r="N2456" s="71">
        <f>IFERROR((VLOOKUP(M2456,'UK Freight Rate'!$B$4:$C$8,2,0)*L2456),0)</f>
        <v>0.82940389749988641</v>
      </c>
    </row>
    <row r="2457" spans="1:14" x14ac:dyDescent="0.75">
      <c r="A2457" s="72" t="s">
        <v>230</v>
      </c>
      <c r="B2457" s="69" t="s">
        <v>36</v>
      </c>
      <c r="C2457" s="69" t="s">
        <v>7316</v>
      </c>
      <c r="D2457" s="69" t="s">
        <v>38</v>
      </c>
      <c r="E2457" s="69" t="s">
        <v>53</v>
      </c>
      <c r="F2457" s="69" t="s">
        <v>7315</v>
      </c>
      <c r="G2457" s="69" t="s">
        <v>141</v>
      </c>
      <c r="H2457" s="69" t="s">
        <v>142</v>
      </c>
      <c r="I2457" s="69" t="s">
        <v>127</v>
      </c>
      <c r="J2457" s="69" t="s">
        <v>128</v>
      </c>
      <c r="K2457" s="70">
        <v>48</v>
      </c>
      <c r="L2457" s="70">
        <v>48</v>
      </c>
      <c r="M2457" s="71" t="str">
        <f>VLOOKUP(A2457,'Item Master'!$A:$D,4,0)</f>
        <v>RK</v>
      </c>
      <c r="N2457" s="71">
        <f>IFERROR((VLOOKUP(M2457,'UK Freight Rate'!$B$4:$C$8,2,0)*L2457),0)</f>
        <v>4.9764233849993182</v>
      </c>
    </row>
    <row r="2458" spans="1:14" x14ac:dyDescent="0.75">
      <c r="A2458" s="72" t="s">
        <v>230</v>
      </c>
      <c r="B2458" s="69" t="s">
        <v>36</v>
      </c>
      <c r="C2458" s="69" t="s">
        <v>7308</v>
      </c>
      <c r="D2458" s="69" t="s">
        <v>38</v>
      </c>
      <c r="E2458" s="69" t="s">
        <v>53</v>
      </c>
      <c r="F2458" s="69" t="s">
        <v>7307</v>
      </c>
      <c r="G2458" s="69" t="s">
        <v>159</v>
      </c>
      <c r="H2458" s="69" t="s">
        <v>160</v>
      </c>
      <c r="I2458" s="69" t="s">
        <v>127</v>
      </c>
      <c r="J2458" s="69" t="s">
        <v>128</v>
      </c>
      <c r="K2458" s="70">
        <v>48</v>
      </c>
      <c r="L2458" s="70">
        <v>48</v>
      </c>
      <c r="M2458" s="71" t="str">
        <f>VLOOKUP(A2458,'Item Master'!$A:$D,4,0)</f>
        <v>RK</v>
      </c>
      <c r="N2458" s="71">
        <f>IFERROR((VLOOKUP(M2458,'UK Freight Rate'!$B$4:$C$8,2,0)*L2458),0)</f>
        <v>4.9764233849993182</v>
      </c>
    </row>
    <row r="2459" spans="1:14" x14ac:dyDescent="0.75">
      <c r="A2459" s="72" t="s">
        <v>230</v>
      </c>
      <c r="B2459" s="69" t="s">
        <v>36</v>
      </c>
      <c r="C2459" s="69" t="s">
        <v>7306</v>
      </c>
      <c r="D2459" s="69" t="s">
        <v>38</v>
      </c>
      <c r="E2459" s="69" t="s">
        <v>53</v>
      </c>
      <c r="F2459" s="69" t="s">
        <v>7305</v>
      </c>
      <c r="G2459" s="69" t="s">
        <v>7304</v>
      </c>
      <c r="H2459" s="69" t="s">
        <v>7303</v>
      </c>
      <c r="I2459" s="69" t="s">
        <v>127</v>
      </c>
      <c r="J2459" s="69" t="s">
        <v>128</v>
      </c>
      <c r="K2459" s="70">
        <v>24</v>
      </c>
      <c r="L2459" s="70">
        <v>24</v>
      </c>
      <c r="M2459" s="71" t="str">
        <f>VLOOKUP(A2459,'Item Master'!$A:$D,4,0)</f>
        <v>RK</v>
      </c>
      <c r="N2459" s="71">
        <f>IFERROR((VLOOKUP(M2459,'UK Freight Rate'!$B$4:$C$8,2,0)*L2459),0)</f>
        <v>2.4882116924996591</v>
      </c>
    </row>
    <row r="2460" spans="1:14" x14ac:dyDescent="0.75">
      <c r="A2460" s="72" t="s">
        <v>230</v>
      </c>
      <c r="B2460" s="69" t="s">
        <v>36</v>
      </c>
      <c r="C2460" s="69" t="s">
        <v>7302</v>
      </c>
      <c r="D2460" s="69" t="s">
        <v>38</v>
      </c>
      <c r="E2460" s="69" t="s">
        <v>53</v>
      </c>
      <c r="F2460" s="69" t="s">
        <v>7301</v>
      </c>
      <c r="G2460" s="69" t="s">
        <v>155</v>
      </c>
      <c r="H2460" s="69" t="s">
        <v>156</v>
      </c>
      <c r="I2460" s="69" t="s">
        <v>127</v>
      </c>
      <c r="J2460" s="69" t="s">
        <v>128</v>
      </c>
      <c r="K2460" s="70">
        <v>8</v>
      </c>
      <c r="L2460" s="70">
        <v>8</v>
      </c>
      <c r="M2460" s="71" t="str">
        <f>VLOOKUP(A2460,'Item Master'!$A:$D,4,0)</f>
        <v>RK</v>
      </c>
      <c r="N2460" s="71">
        <f>IFERROR((VLOOKUP(M2460,'UK Freight Rate'!$B$4:$C$8,2,0)*L2460),0)</f>
        <v>0.82940389749988641</v>
      </c>
    </row>
    <row r="2461" spans="1:14" x14ac:dyDescent="0.75">
      <c r="A2461" s="72" t="s">
        <v>230</v>
      </c>
      <c r="B2461" s="69" t="s">
        <v>36</v>
      </c>
      <c r="C2461" s="69" t="s">
        <v>7300</v>
      </c>
      <c r="D2461" s="69" t="s">
        <v>38</v>
      </c>
      <c r="E2461" s="69" t="s">
        <v>53</v>
      </c>
      <c r="F2461" s="69" t="s">
        <v>7299</v>
      </c>
      <c r="G2461" s="69" t="s">
        <v>169</v>
      </c>
      <c r="H2461" s="69" t="s">
        <v>170</v>
      </c>
      <c r="I2461" s="69" t="s">
        <v>127</v>
      </c>
      <c r="J2461" s="69" t="s">
        <v>128</v>
      </c>
      <c r="K2461" s="70">
        <v>32</v>
      </c>
      <c r="L2461" s="70">
        <v>32</v>
      </c>
      <c r="M2461" s="71" t="str">
        <f>VLOOKUP(A2461,'Item Master'!$A:$D,4,0)</f>
        <v>RK</v>
      </c>
      <c r="N2461" s="71">
        <f>IFERROR((VLOOKUP(M2461,'UK Freight Rate'!$B$4:$C$8,2,0)*L2461),0)</f>
        <v>3.3176155899995456</v>
      </c>
    </row>
    <row r="2462" spans="1:14" x14ac:dyDescent="0.75">
      <c r="A2462" s="72" t="s">
        <v>230</v>
      </c>
      <c r="B2462" s="69" t="s">
        <v>36</v>
      </c>
      <c r="C2462" s="69" t="s">
        <v>7298</v>
      </c>
      <c r="D2462" s="69" t="s">
        <v>38</v>
      </c>
      <c r="E2462" s="69" t="s">
        <v>53</v>
      </c>
      <c r="F2462" s="69" t="s">
        <v>7297</v>
      </c>
      <c r="G2462" s="69" t="s">
        <v>161</v>
      </c>
      <c r="H2462" s="69" t="s">
        <v>162</v>
      </c>
      <c r="I2462" s="69" t="s">
        <v>127</v>
      </c>
      <c r="J2462" s="69" t="s">
        <v>128</v>
      </c>
      <c r="K2462" s="70">
        <v>48</v>
      </c>
      <c r="L2462" s="70">
        <v>48</v>
      </c>
      <c r="M2462" s="71" t="str">
        <f>VLOOKUP(A2462,'Item Master'!$A:$D,4,0)</f>
        <v>RK</v>
      </c>
      <c r="N2462" s="71">
        <f>IFERROR((VLOOKUP(M2462,'UK Freight Rate'!$B$4:$C$8,2,0)*L2462),0)</f>
        <v>4.9764233849993182</v>
      </c>
    </row>
    <row r="2463" spans="1:14" x14ac:dyDescent="0.75">
      <c r="A2463" s="72" t="s">
        <v>230</v>
      </c>
      <c r="B2463" s="69" t="s">
        <v>36</v>
      </c>
      <c r="C2463" s="69" t="s">
        <v>7296</v>
      </c>
      <c r="D2463" s="69" t="s">
        <v>38</v>
      </c>
      <c r="E2463" s="69" t="s">
        <v>53</v>
      </c>
      <c r="F2463" s="69" t="s">
        <v>7295</v>
      </c>
      <c r="G2463" s="69" t="s">
        <v>157</v>
      </c>
      <c r="H2463" s="69" t="s">
        <v>158</v>
      </c>
      <c r="I2463" s="69" t="s">
        <v>127</v>
      </c>
      <c r="J2463" s="69" t="s">
        <v>128</v>
      </c>
      <c r="K2463" s="70">
        <v>96</v>
      </c>
      <c r="L2463" s="70">
        <v>96</v>
      </c>
      <c r="M2463" s="71" t="str">
        <f>VLOOKUP(A2463,'Item Master'!$A:$D,4,0)</f>
        <v>RK</v>
      </c>
      <c r="N2463" s="71">
        <f>IFERROR((VLOOKUP(M2463,'UK Freight Rate'!$B$4:$C$8,2,0)*L2463),0)</f>
        <v>9.9528467699986365</v>
      </c>
    </row>
    <row r="2464" spans="1:14" x14ac:dyDescent="0.75">
      <c r="A2464" s="72" t="s">
        <v>230</v>
      </c>
      <c r="B2464" s="69" t="s">
        <v>36</v>
      </c>
      <c r="C2464" s="69" t="s">
        <v>7294</v>
      </c>
      <c r="D2464" s="69" t="s">
        <v>38</v>
      </c>
      <c r="E2464" s="69" t="s">
        <v>53</v>
      </c>
      <c r="F2464" s="69" t="s">
        <v>7293</v>
      </c>
      <c r="G2464" s="69" t="s">
        <v>135</v>
      </c>
      <c r="H2464" s="69" t="s">
        <v>136</v>
      </c>
      <c r="I2464" s="69" t="s">
        <v>127</v>
      </c>
      <c r="J2464" s="69" t="s">
        <v>128</v>
      </c>
      <c r="K2464" s="70">
        <v>96</v>
      </c>
      <c r="L2464" s="70">
        <v>96</v>
      </c>
      <c r="M2464" s="71" t="str">
        <f>VLOOKUP(A2464,'Item Master'!$A:$D,4,0)</f>
        <v>RK</v>
      </c>
      <c r="N2464" s="71">
        <f>IFERROR((VLOOKUP(M2464,'UK Freight Rate'!$B$4:$C$8,2,0)*L2464),0)</f>
        <v>9.9528467699986365</v>
      </c>
    </row>
    <row r="2465" spans="1:14" x14ac:dyDescent="0.75">
      <c r="A2465" s="72" t="s">
        <v>230</v>
      </c>
      <c r="B2465" s="69" t="s">
        <v>36</v>
      </c>
      <c r="C2465" s="69" t="s">
        <v>7292</v>
      </c>
      <c r="D2465" s="69" t="s">
        <v>38</v>
      </c>
      <c r="E2465" s="69" t="s">
        <v>53</v>
      </c>
      <c r="F2465" s="69" t="s">
        <v>7291</v>
      </c>
      <c r="G2465" s="69" t="s">
        <v>4429</v>
      </c>
      <c r="H2465" s="69" t="s">
        <v>4428</v>
      </c>
      <c r="I2465" s="69" t="s">
        <v>127</v>
      </c>
      <c r="J2465" s="69" t="s">
        <v>128</v>
      </c>
      <c r="K2465" s="70">
        <v>8</v>
      </c>
      <c r="L2465" s="70">
        <v>8</v>
      </c>
      <c r="M2465" s="71" t="str">
        <f>VLOOKUP(A2465,'Item Master'!$A:$D,4,0)</f>
        <v>RK</v>
      </c>
      <c r="N2465" s="71">
        <f>IFERROR((VLOOKUP(M2465,'UK Freight Rate'!$B$4:$C$8,2,0)*L2465),0)</f>
        <v>0.82940389749988641</v>
      </c>
    </row>
    <row r="2466" spans="1:14" x14ac:dyDescent="0.75">
      <c r="A2466" s="72" t="s">
        <v>230</v>
      </c>
      <c r="B2466" s="69" t="s">
        <v>36</v>
      </c>
      <c r="C2466" s="69" t="s">
        <v>7286</v>
      </c>
      <c r="D2466" s="69" t="s">
        <v>38</v>
      </c>
      <c r="E2466" s="69" t="s">
        <v>53</v>
      </c>
      <c r="F2466" s="69" t="s">
        <v>7285</v>
      </c>
      <c r="G2466" s="69" t="s">
        <v>193</v>
      </c>
      <c r="H2466" s="69" t="s">
        <v>194</v>
      </c>
      <c r="I2466" s="69" t="s">
        <v>127</v>
      </c>
      <c r="J2466" s="69" t="s">
        <v>128</v>
      </c>
      <c r="K2466" s="70">
        <v>8</v>
      </c>
      <c r="L2466" s="70">
        <v>8</v>
      </c>
      <c r="M2466" s="71" t="str">
        <f>VLOOKUP(A2466,'Item Master'!$A:$D,4,0)</f>
        <v>RK</v>
      </c>
      <c r="N2466" s="71">
        <f>IFERROR((VLOOKUP(M2466,'UK Freight Rate'!$B$4:$C$8,2,0)*L2466),0)</f>
        <v>0.82940389749988641</v>
      </c>
    </row>
    <row r="2467" spans="1:14" x14ac:dyDescent="0.75">
      <c r="A2467" s="72" t="s">
        <v>230</v>
      </c>
      <c r="B2467" s="69" t="s">
        <v>36</v>
      </c>
      <c r="C2467" s="69" t="s">
        <v>7284</v>
      </c>
      <c r="D2467" s="69" t="s">
        <v>38</v>
      </c>
      <c r="E2467" s="69" t="s">
        <v>53</v>
      </c>
      <c r="F2467" s="69" t="s">
        <v>7283</v>
      </c>
      <c r="G2467" s="69" t="s">
        <v>4778</v>
      </c>
      <c r="H2467" s="69" t="s">
        <v>4777</v>
      </c>
      <c r="I2467" s="69" t="s">
        <v>127</v>
      </c>
      <c r="J2467" s="69" t="s">
        <v>128</v>
      </c>
      <c r="K2467" s="70">
        <v>8</v>
      </c>
      <c r="L2467" s="70">
        <v>8</v>
      </c>
      <c r="M2467" s="71" t="str">
        <f>VLOOKUP(A2467,'Item Master'!$A:$D,4,0)</f>
        <v>RK</v>
      </c>
      <c r="N2467" s="71">
        <f>IFERROR((VLOOKUP(M2467,'UK Freight Rate'!$B$4:$C$8,2,0)*L2467),0)</f>
        <v>0.82940389749988641</v>
      </c>
    </row>
    <row r="2468" spans="1:14" x14ac:dyDescent="0.75">
      <c r="A2468" s="72" t="s">
        <v>230</v>
      </c>
      <c r="B2468" s="69" t="s">
        <v>36</v>
      </c>
      <c r="C2468" s="69" t="s">
        <v>7282</v>
      </c>
      <c r="D2468" s="69" t="s">
        <v>38</v>
      </c>
      <c r="E2468" s="69" t="s">
        <v>53</v>
      </c>
      <c r="F2468" s="69" t="s">
        <v>7281</v>
      </c>
      <c r="G2468" s="69" t="s">
        <v>4425</v>
      </c>
      <c r="H2468" s="69" t="s">
        <v>4424</v>
      </c>
      <c r="I2468" s="69" t="s">
        <v>127</v>
      </c>
      <c r="J2468" s="69" t="s">
        <v>128</v>
      </c>
      <c r="K2468" s="70">
        <v>8</v>
      </c>
      <c r="L2468" s="70">
        <v>8</v>
      </c>
      <c r="M2468" s="71" t="str">
        <f>VLOOKUP(A2468,'Item Master'!$A:$D,4,0)</f>
        <v>RK</v>
      </c>
      <c r="N2468" s="71">
        <f>IFERROR((VLOOKUP(M2468,'UK Freight Rate'!$B$4:$C$8,2,0)*L2468),0)</f>
        <v>0.82940389749988641</v>
      </c>
    </row>
    <row r="2469" spans="1:14" x14ac:dyDescent="0.75">
      <c r="A2469" s="72" t="s">
        <v>230</v>
      </c>
      <c r="B2469" s="69" t="s">
        <v>36</v>
      </c>
      <c r="C2469" s="69" t="s">
        <v>7280</v>
      </c>
      <c r="D2469" s="69" t="s">
        <v>38</v>
      </c>
      <c r="E2469" s="69" t="s">
        <v>53</v>
      </c>
      <c r="F2469" s="69" t="s">
        <v>7279</v>
      </c>
      <c r="G2469" s="69" t="s">
        <v>7278</v>
      </c>
      <c r="H2469" s="69" t="s">
        <v>7277</v>
      </c>
      <c r="I2469" s="69" t="s">
        <v>127</v>
      </c>
      <c r="J2469" s="69" t="s">
        <v>128</v>
      </c>
      <c r="K2469" s="70">
        <v>16</v>
      </c>
      <c r="L2469" s="70">
        <v>16</v>
      </c>
      <c r="M2469" s="71" t="str">
        <f>VLOOKUP(A2469,'Item Master'!$A:$D,4,0)</f>
        <v>RK</v>
      </c>
      <c r="N2469" s="71">
        <f>IFERROR((VLOOKUP(M2469,'UK Freight Rate'!$B$4:$C$8,2,0)*L2469),0)</f>
        <v>1.6588077949997728</v>
      </c>
    </row>
    <row r="2470" spans="1:14" x14ac:dyDescent="0.75">
      <c r="A2470" s="72" t="s">
        <v>230</v>
      </c>
      <c r="B2470" s="69" t="s">
        <v>36</v>
      </c>
      <c r="C2470" s="69" t="s">
        <v>7969</v>
      </c>
      <c r="D2470" s="69" t="s">
        <v>38</v>
      </c>
      <c r="E2470" s="69" t="s">
        <v>53</v>
      </c>
      <c r="F2470" s="69" t="s">
        <v>7968</v>
      </c>
      <c r="G2470" s="69" t="s">
        <v>7967</v>
      </c>
      <c r="H2470" s="69" t="s">
        <v>7966</v>
      </c>
      <c r="I2470" s="69" t="s">
        <v>127</v>
      </c>
      <c r="J2470" s="69" t="s">
        <v>128</v>
      </c>
      <c r="K2470" s="70">
        <v>16</v>
      </c>
      <c r="L2470" s="70">
        <v>16</v>
      </c>
      <c r="M2470" s="71" t="str">
        <f>VLOOKUP(A2470,'Item Master'!$A:$D,4,0)</f>
        <v>RK</v>
      </c>
      <c r="N2470" s="71">
        <f>IFERROR((VLOOKUP(M2470,'UK Freight Rate'!$B$4:$C$8,2,0)*L2470),0)</f>
        <v>1.6588077949997728</v>
      </c>
    </row>
    <row r="2471" spans="1:14" x14ac:dyDescent="0.75">
      <c r="A2471" s="72" t="s">
        <v>230</v>
      </c>
      <c r="B2471" s="69" t="s">
        <v>36</v>
      </c>
      <c r="C2471" s="69" t="s">
        <v>7965</v>
      </c>
      <c r="D2471" s="69" t="s">
        <v>38</v>
      </c>
      <c r="E2471" s="69" t="s">
        <v>53</v>
      </c>
      <c r="F2471" s="69" t="s">
        <v>7964</v>
      </c>
      <c r="G2471" s="69" t="s">
        <v>7963</v>
      </c>
      <c r="H2471" s="69" t="s">
        <v>7962</v>
      </c>
      <c r="I2471" s="69" t="s">
        <v>127</v>
      </c>
      <c r="J2471" s="69" t="s">
        <v>128</v>
      </c>
      <c r="K2471" s="70">
        <v>8</v>
      </c>
      <c r="L2471" s="70">
        <v>8</v>
      </c>
      <c r="M2471" s="71" t="str">
        <f>VLOOKUP(A2471,'Item Master'!$A:$D,4,0)</f>
        <v>RK</v>
      </c>
      <c r="N2471" s="71">
        <f>IFERROR((VLOOKUP(M2471,'UK Freight Rate'!$B$4:$C$8,2,0)*L2471),0)</f>
        <v>0.82940389749988641</v>
      </c>
    </row>
    <row r="2472" spans="1:14" x14ac:dyDescent="0.75">
      <c r="A2472" s="72" t="s">
        <v>230</v>
      </c>
      <c r="B2472" s="69" t="s">
        <v>36</v>
      </c>
      <c r="C2472" s="69" t="s">
        <v>7961</v>
      </c>
      <c r="D2472" s="69" t="s">
        <v>38</v>
      </c>
      <c r="E2472" s="69" t="s">
        <v>53</v>
      </c>
      <c r="F2472" s="69" t="s">
        <v>7960</v>
      </c>
      <c r="G2472" s="69" t="s">
        <v>7959</v>
      </c>
      <c r="H2472" s="69" t="s">
        <v>7958</v>
      </c>
      <c r="I2472" s="69" t="s">
        <v>127</v>
      </c>
      <c r="J2472" s="69" t="s">
        <v>128</v>
      </c>
      <c r="K2472" s="70">
        <v>16</v>
      </c>
      <c r="L2472" s="70">
        <v>16</v>
      </c>
      <c r="M2472" s="71" t="str">
        <f>VLOOKUP(A2472,'Item Master'!$A:$D,4,0)</f>
        <v>RK</v>
      </c>
      <c r="N2472" s="71">
        <f>IFERROR((VLOOKUP(M2472,'UK Freight Rate'!$B$4:$C$8,2,0)*L2472),0)</f>
        <v>1.6588077949997728</v>
      </c>
    </row>
    <row r="2473" spans="1:14" x14ac:dyDescent="0.75">
      <c r="A2473" s="72" t="s">
        <v>230</v>
      </c>
      <c r="B2473" s="69" t="s">
        <v>36</v>
      </c>
      <c r="C2473" s="69" t="s">
        <v>7276</v>
      </c>
      <c r="D2473" s="69" t="s">
        <v>38</v>
      </c>
      <c r="E2473" s="69" t="s">
        <v>53</v>
      </c>
      <c r="F2473" s="69" t="s">
        <v>7275</v>
      </c>
      <c r="G2473" s="69" t="s">
        <v>7264</v>
      </c>
      <c r="H2473" s="69" t="s">
        <v>7263</v>
      </c>
      <c r="I2473" s="69" t="s">
        <v>127</v>
      </c>
      <c r="J2473" s="69" t="s">
        <v>128</v>
      </c>
      <c r="K2473" s="70">
        <v>8</v>
      </c>
      <c r="L2473" s="70">
        <v>8</v>
      </c>
      <c r="M2473" s="71" t="str">
        <f>VLOOKUP(A2473,'Item Master'!$A:$D,4,0)</f>
        <v>RK</v>
      </c>
      <c r="N2473" s="71">
        <f>IFERROR((VLOOKUP(M2473,'UK Freight Rate'!$B$4:$C$8,2,0)*L2473),0)</f>
        <v>0.82940389749988641</v>
      </c>
    </row>
    <row r="2474" spans="1:14" x14ac:dyDescent="0.75">
      <c r="A2474" s="72" t="s">
        <v>230</v>
      </c>
      <c r="B2474" s="69" t="s">
        <v>36</v>
      </c>
      <c r="C2474" s="69" t="s">
        <v>7274</v>
      </c>
      <c r="D2474" s="69" t="s">
        <v>38</v>
      </c>
      <c r="E2474" s="69" t="s">
        <v>53</v>
      </c>
      <c r="F2474" s="69" t="s">
        <v>7273</v>
      </c>
      <c r="G2474" s="69" t="s">
        <v>7264</v>
      </c>
      <c r="H2474" s="69" t="s">
        <v>7263</v>
      </c>
      <c r="I2474" s="69" t="s">
        <v>127</v>
      </c>
      <c r="J2474" s="69" t="s">
        <v>128</v>
      </c>
      <c r="K2474" s="70">
        <v>8</v>
      </c>
      <c r="L2474" s="70">
        <v>8</v>
      </c>
      <c r="M2474" s="71" t="str">
        <f>VLOOKUP(A2474,'Item Master'!$A:$D,4,0)</f>
        <v>RK</v>
      </c>
      <c r="N2474" s="71">
        <f>IFERROR((VLOOKUP(M2474,'UK Freight Rate'!$B$4:$C$8,2,0)*L2474),0)</f>
        <v>0.82940389749988641</v>
      </c>
    </row>
    <row r="2475" spans="1:14" x14ac:dyDescent="0.75">
      <c r="A2475" s="72" t="s">
        <v>230</v>
      </c>
      <c r="B2475" s="69" t="s">
        <v>36</v>
      </c>
      <c r="C2475" s="69" t="s">
        <v>7272</v>
      </c>
      <c r="D2475" s="69" t="s">
        <v>38</v>
      </c>
      <c r="E2475" s="69" t="s">
        <v>53</v>
      </c>
      <c r="F2475" s="69" t="s">
        <v>7271</v>
      </c>
      <c r="G2475" s="69" t="s">
        <v>7264</v>
      </c>
      <c r="H2475" s="69" t="s">
        <v>7263</v>
      </c>
      <c r="I2475" s="69" t="s">
        <v>127</v>
      </c>
      <c r="J2475" s="69" t="s">
        <v>128</v>
      </c>
      <c r="K2475" s="70">
        <v>8</v>
      </c>
      <c r="L2475" s="70">
        <v>8</v>
      </c>
      <c r="M2475" s="71" t="str">
        <f>VLOOKUP(A2475,'Item Master'!$A:$D,4,0)</f>
        <v>RK</v>
      </c>
      <c r="N2475" s="71">
        <f>IFERROR((VLOOKUP(M2475,'UK Freight Rate'!$B$4:$C$8,2,0)*L2475),0)</f>
        <v>0.82940389749988641</v>
      </c>
    </row>
    <row r="2476" spans="1:14" x14ac:dyDescent="0.75">
      <c r="A2476" s="72" t="s">
        <v>230</v>
      </c>
      <c r="B2476" s="69" t="s">
        <v>36</v>
      </c>
      <c r="C2476" s="69" t="s">
        <v>7270</v>
      </c>
      <c r="D2476" s="69" t="s">
        <v>38</v>
      </c>
      <c r="E2476" s="69" t="s">
        <v>53</v>
      </c>
      <c r="F2476" s="69" t="s">
        <v>7269</v>
      </c>
      <c r="G2476" s="69" t="s">
        <v>7264</v>
      </c>
      <c r="H2476" s="69" t="s">
        <v>7263</v>
      </c>
      <c r="I2476" s="69" t="s">
        <v>127</v>
      </c>
      <c r="J2476" s="69" t="s">
        <v>128</v>
      </c>
      <c r="K2476" s="70">
        <v>8</v>
      </c>
      <c r="L2476" s="70">
        <v>8</v>
      </c>
      <c r="M2476" s="71" t="str">
        <f>VLOOKUP(A2476,'Item Master'!$A:$D,4,0)</f>
        <v>RK</v>
      </c>
      <c r="N2476" s="71">
        <f>IFERROR((VLOOKUP(M2476,'UK Freight Rate'!$B$4:$C$8,2,0)*L2476),0)</f>
        <v>0.82940389749988641</v>
      </c>
    </row>
    <row r="2477" spans="1:14" x14ac:dyDescent="0.75">
      <c r="A2477" s="72" t="s">
        <v>230</v>
      </c>
      <c r="B2477" s="69" t="s">
        <v>36</v>
      </c>
      <c r="C2477" s="69" t="s">
        <v>7268</v>
      </c>
      <c r="D2477" s="69" t="s">
        <v>38</v>
      </c>
      <c r="E2477" s="69" t="s">
        <v>53</v>
      </c>
      <c r="F2477" s="69" t="s">
        <v>7267</v>
      </c>
      <c r="G2477" s="69" t="s">
        <v>7264</v>
      </c>
      <c r="H2477" s="69" t="s">
        <v>7263</v>
      </c>
      <c r="I2477" s="69" t="s">
        <v>127</v>
      </c>
      <c r="J2477" s="69" t="s">
        <v>128</v>
      </c>
      <c r="K2477" s="70">
        <v>8</v>
      </c>
      <c r="L2477" s="70">
        <v>8</v>
      </c>
      <c r="M2477" s="71" t="str">
        <f>VLOOKUP(A2477,'Item Master'!$A:$D,4,0)</f>
        <v>RK</v>
      </c>
      <c r="N2477" s="71">
        <f>IFERROR((VLOOKUP(M2477,'UK Freight Rate'!$B$4:$C$8,2,0)*L2477),0)</f>
        <v>0.82940389749988641</v>
      </c>
    </row>
    <row r="2478" spans="1:14" x14ac:dyDescent="0.75">
      <c r="A2478" s="72" t="s">
        <v>230</v>
      </c>
      <c r="B2478" s="69" t="s">
        <v>36</v>
      </c>
      <c r="C2478" s="69" t="s">
        <v>7266</v>
      </c>
      <c r="D2478" s="69" t="s">
        <v>38</v>
      </c>
      <c r="E2478" s="69" t="s">
        <v>53</v>
      </c>
      <c r="F2478" s="69" t="s">
        <v>7265</v>
      </c>
      <c r="G2478" s="69" t="s">
        <v>7264</v>
      </c>
      <c r="H2478" s="69" t="s">
        <v>7263</v>
      </c>
      <c r="I2478" s="69" t="s">
        <v>127</v>
      </c>
      <c r="J2478" s="69" t="s">
        <v>128</v>
      </c>
      <c r="K2478" s="70">
        <v>8</v>
      </c>
      <c r="L2478" s="70">
        <v>8</v>
      </c>
      <c r="M2478" s="71" t="str">
        <f>VLOOKUP(A2478,'Item Master'!$A:$D,4,0)</f>
        <v>RK</v>
      </c>
      <c r="N2478" s="71">
        <f>IFERROR((VLOOKUP(M2478,'UK Freight Rate'!$B$4:$C$8,2,0)*L2478),0)</f>
        <v>0.82940389749988641</v>
      </c>
    </row>
    <row r="2479" spans="1:14" x14ac:dyDescent="0.75">
      <c r="A2479" s="72" t="s">
        <v>230</v>
      </c>
      <c r="B2479" s="69" t="s">
        <v>36</v>
      </c>
      <c r="C2479" s="69" t="s">
        <v>7262</v>
      </c>
      <c r="D2479" s="69" t="s">
        <v>38</v>
      </c>
      <c r="E2479" s="69" t="s">
        <v>53</v>
      </c>
      <c r="F2479" s="69" t="s">
        <v>7261</v>
      </c>
      <c r="G2479" s="69" t="s">
        <v>4681</v>
      </c>
      <c r="H2479" s="69" t="s">
        <v>4680</v>
      </c>
      <c r="I2479" s="69" t="s">
        <v>127</v>
      </c>
      <c r="J2479" s="69" t="s">
        <v>128</v>
      </c>
      <c r="K2479" s="70">
        <v>32</v>
      </c>
      <c r="L2479" s="70">
        <v>32</v>
      </c>
      <c r="M2479" s="71" t="str">
        <f>VLOOKUP(A2479,'Item Master'!$A:$D,4,0)</f>
        <v>RK</v>
      </c>
      <c r="N2479" s="71">
        <f>IFERROR((VLOOKUP(M2479,'UK Freight Rate'!$B$4:$C$8,2,0)*L2479),0)</f>
        <v>3.3176155899995456</v>
      </c>
    </row>
    <row r="2480" spans="1:14" x14ac:dyDescent="0.75">
      <c r="A2480" s="72" t="s">
        <v>230</v>
      </c>
      <c r="B2480" s="69" t="s">
        <v>36</v>
      </c>
      <c r="C2480" s="69" t="s">
        <v>7260</v>
      </c>
      <c r="D2480" s="69" t="s">
        <v>38</v>
      </c>
      <c r="E2480" s="69" t="s">
        <v>53</v>
      </c>
      <c r="F2480" s="69" t="s">
        <v>7259</v>
      </c>
      <c r="G2480" s="69" t="s">
        <v>212</v>
      </c>
      <c r="H2480" s="69" t="s">
        <v>213</v>
      </c>
      <c r="I2480" s="69" t="s">
        <v>127</v>
      </c>
      <c r="J2480" s="69" t="s">
        <v>128</v>
      </c>
      <c r="K2480" s="70">
        <v>16</v>
      </c>
      <c r="L2480" s="70">
        <v>16</v>
      </c>
      <c r="M2480" s="71" t="str">
        <f>VLOOKUP(A2480,'Item Master'!$A:$D,4,0)</f>
        <v>RK</v>
      </c>
      <c r="N2480" s="71">
        <f>IFERROR((VLOOKUP(M2480,'UK Freight Rate'!$B$4:$C$8,2,0)*L2480),0)</f>
        <v>1.6588077949997728</v>
      </c>
    </row>
    <row r="2481" spans="1:14" x14ac:dyDescent="0.75">
      <c r="A2481" s="72" t="s">
        <v>230</v>
      </c>
      <c r="B2481" s="69" t="s">
        <v>36</v>
      </c>
      <c r="C2481" s="69" t="s">
        <v>7258</v>
      </c>
      <c r="D2481" s="69" t="s">
        <v>38</v>
      </c>
      <c r="E2481" s="69" t="s">
        <v>53</v>
      </c>
      <c r="F2481" s="69" t="s">
        <v>7257</v>
      </c>
      <c r="G2481" s="69" t="s">
        <v>145</v>
      </c>
      <c r="H2481" s="69" t="s">
        <v>146</v>
      </c>
      <c r="I2481" s="69" t="s">
        <v>127</v>
      </c>
      <c r="J2481" s="69" t="s">
        <v>128</v>
      </c>
      <c r="K2481" s="70">
        <v>16</v>
      </c>
      <c r="L2481" s="70">
        <v>16</v>
      </c>
      <c r="M2481" s="71" t="str">
        <f>VLOOKUP(A2481,'Item Master'!$A:$D,4,0)</f>
        <v>RK</v>
      </c>
      <c r="N2481" s="71">
        <f>IFERROR((VLOOKUP(M2481,'UK Freight Rate'!$B$4:$C$8,2,0)*L2481),0)</f>
        <v>1.6588077949997728</v>
      </c>
    </row>
    <row r="2482" spans="1:14" x14ac:dyDescent="0.75">
      <c r="A2482" s="72" t="s">
        <v>230</v>
      </c>
      <c r="B2482" s="69" t="s">
        <v>36</v>
      </c>
      <c r="C2482" s="69" t="s">
        <v>7256</v>
      </c>
      <c r="D2482" s="69" t="s">
        <v>38</v>
      </c>
      <c r="E2482" s="69" t="s">
        <v>53</v>
      </c>
      <c r="F2482" s="69" t="s">
        <v>7255</v>
      </c>
      <c r="G2482" s="69" t="s">
        <v>4437</v>
      </c>
      <c r="H2482" s="69" t="s">
        <v>4436</v>
      </c>
      <c r="I2482" s="69" t="s">
        <v>127</v>
      </c>
      <c r="J2482" s="69" t="s">
        <v>128</v>
      </c>
      <c r="K2482" s="70">
        <v>8</v>
      </c>
      <c r="L2482" s="70">
        <v>8</v>
      </c>
      <c r="M2482" s="71" t="str">
        <f>VLOOKUP(A2482,'Item Master'!$A:$D,4,0)</f>
        <v>RK</v>
      </c>
      <c r="N2482" s="71">
        <f>IFERROR((VLOOKUP(M2482,'UK Freight Rate'!$B$4:$C$8,2,0)*L2482),0)</f>
        <v>0.82940389749988641</v>
      </c>
    </row>
    <row r="2483" spans="1:14" x14ac:dyDescent="0.75">
      <c r="A2483" s="72" t="s">
        <v>230</v>
      </c>
      <c r="B2483" s="69" t="s">
        <v>36</v>
      </c>
      <c r="C2483" s="69" t="s">
        <v>7254</v>
      </c>
      <c r="D2483" s="69" t="s">
        <v>38</v>
      </c>
      <c r="E2483" s="69" t="s">
        <v>53</v>
      </c>
      <c r="F2483" s="69" t="s">
        <v>7253</v>
      </c>
      <c r="G2483" s="69" t="s">
        <v>7252</v>
      </c>
      <c r="H2483" s="69" t="s">
        <v>7251</v>
      </c>
      <c r="I2483" s="69" t="s">
        <v>127</v>
      </c>
      <c r="J2483" s="69" t="s">
        <v>128</v>
      </c>
      <c r="K2483" s="70">
        <v>8</v>
      </c>
      <c r="L2483" s="70">
        <v>8</v>
      </c>
      <c r="M2483" s="71" t="str">
        <f>VLOOKUP(A2483,'Item Master'!$A:$D,4,0)</f>
        <v>RK</v>
      </c>
      <c r="N2483" s="71">
        <f>IFERROR((VLOOKUP(M2483,'UK Freight Rate'!$B$4:$C$8,2,0)*L2483),0)</f>
        <v>0.82940389749988641</v>
      </c>
    </row>
    <row r="2484" spans="1:14" x14ac:dyDescent="0.75">
      <c r="A2484" s="72" t="s">
        <v>230</v>
      </c>
      <c r="B2484" s="69" t="s">
        <v>36</v>
      </c>
      <c r="C2484" s="69" t="s">
        <v>7250</v>
      </c>
      <c r="D2484" s="69" t="s">
        <v>38</v>
      </c>
      <c r="E2484" s="69" t="s">
        <v>53</v>
      </c>
      <c r="F2484" s="69" t="s">
        <v>7249</v>
      </c>
      <c r="G2484" s="69" t="s">
        <v>7248</v>
      </c>
      <c r="H2484" s="69" t="s">
        <v>7247</v>
      </c>
      <c r="I2484" s="69" t="s">
        <v>127</v>
      </c>
      <c r="J2484" s="69" t="s">
        <v>128</v>
      </c>
      <c r="K2484" s="70">
        <v>8</v>
      </c>
      <c r="L2484" s="70">
        <v>8</v>
      </c>
      <c r="M2484" s="71" t="str">
        <f>VLOOKUP(A2484,'Item Master'!$A:$D,4,0)</f>
        <v>RK</v>
      </c>
      <c r="N2484" s="71">
        <f>IFERROR((VLOOKUP(M2484,'UK Freight Rate'!$B$4:$C$8,2,0)*L2484),0)</f>
        <v>0.82940389749988641</v>
      </c>
    </row>
    <row r="2485" spans="1:14" x14ac:dyDescent="0.75">
      <c r="A2485" s="72" t="s">
        <v>230</v>
      </c>
      <c r="B2485" s="69" t="s">
        <v>36</v>
      </c>
      <c r="C2485" s="69" t="s">
        <v>7244</v>
      </c>
      <c r="D2485" s="69" t="s">
        <v>38</v>
      </c>
      <c r="E2485" s="69" t="s">
        <v>53</v>
      </c>
      <c r="F2485" s="69" t="s">
        <v>7243</v>
      </c>
      <c r="G2485" s="69" t="s">
        <v>7242</v>
      </c>
      <c r="H2485" s="69" t="s">
        <v>7241</v>
      </c>
      <c r="I2485" s="69" t="s">
        <v>127</v>
      </c>
      <c r="J2485" s="69" t="s">
        <v>128</v>
      </c>
      <c r="K2485" s="70">
        <v>32</v>
      </c>
      <c r="L2485" s="70">
        <v>32</v>
      </c>
      <c r="M2485" s="71" t="str">
        <f>VLOOKUP(A2485,'Item Master'!$A:$D,4,0)</f>
        <v>RK</v>
      </c>
      <c r="N2485" s="71">
        <f>IFERROR((VLOOKUP(M2485,'UK Freight Rate'!$B$4:$C$8,2,0)*L2485),0)</f>
        <v>3.3176155899995456</v>
      </c>
    </row>
    <row r="2486" spans="1:14" x14ac:dyDescent="0.75">
      <c r="A2486" s="72" t="s">
        <v>230</v>
      </c>
      <c r="B2486" s="69" t="s">
        <v>36</v>
      </c>
      <c r="C2486" s="69" t="s">
        <v>7240</v>
      </c>
      <c r="D2486" s="69" t="s">
        <v>38</v>
      </c>
      <c r="E2486" s="69" t="s">
        <v>53</v>
      </c>
      <c r="F2486" s="69" t="s">
        <v>7239</v>
      </c>
      <c r="G2486" s="69" t="s">
        <v>192</v>
      </c>
      <c r="H2486" s="69" t="s">
        <v>4675</v>
      </c>
      <c r="I2486" s="69" t="s">
        <v>127</v>
      </c>
      <c r="J2486" s="69" t="s">
        <v>128</v>
      </c>
      <c r="K2486" s="70">
        <v>168</v>
      </c>
      <c r="L2486" s="70">
        <v>168</v>
      </c>
      <c r="M2486" s="71" t="str">
        <f>VLOOKUP(A2486,'Item Master'!$A:$D,4,0)</f>
        <v>RK</v>
      </c>
      <c r="N2486" s="71">
        <f>IFERROR((VLOOKUP(M2486,'UK Freight Rate'!$B$4:$C$8,2,0)*L2486),0)</f>
        <v>17.417481847497616</v>
      </c>
    </row>
    <row r="2487" spans="1:14" x14ac:dyDescent="0.75">
      <c r="A2487" s="72" t="s">
        <v>230</v>
      </c>
      <c r="B2487" s="69" t="s">
        <v>36</v>
      </c>
      <c r="C2487" s="69" t="s">
        <v>7236</v>
      </c>
      <c r="D2487" s="69" t="s">
        <v>38</v>
      </c>
      <c r="E2487" s="69" t="s">
        <v>53</v>
      </c>
      <c r="F2487" s="69" t="s">
        <v>7235</v>
      </c>
      <c r="G2487" s="69" t="s">
        <v>7196</v>
      </c>
      <c r="H2487" s="69" t="s">
        <v>7195</v>
      </c>
      <c r="I2487" s="69" t="s">
        <v>127</v>
      </c>
      <c r="J2487" s="69" t="s">
        <v>128</v>
      </c>
      <c r="K2487" s="70">
        <v>16</v>
      </c>
      <c r="L2487" s="70">
        <v>16</v>
      </c>
      <c r="M2487" s="71" t="str">
        <f>VLOOKUP(A2487,'Item Master'!$A:$D,4,0)</f>
        <v>RK</v>
      </c>
      <c r="N2487" s="71">
        <f>IFERROR((VLOOKUP(M2487,'UK Freight Rate'!$B$4:$C$8,2,0)*L2487),0)</f>
        <v>1.6588077949997728</v>
      </c>
    </row>
    <row r="2488" spans="1:14" x14ac:dyDescent="0.75">
      <c r="A2488" s="72" t="s">
        <v>230</v>
      </c>
      <c r="B2488" s="69" t="s">
        <v>36</v>
      </c>
      <c r="C2488" s="69" t="s">
        <v>7234</v>
      </c>
      <c r="D2488" s="69" t="s">
        <v>38</v>
      </c>
      <c r="E2488" s="69" t="s">
        <v>53</v>
      </c>
      <c r="F2488" s="69" t="s">
        <v>7233</v>
      </c>
      <c r="G2488" s="69" t="s">
        <v>7232</v>
      </c>
      <c r="H2488" s="69" t="s">
        <v>7231</v>
      </c>
      <c r="I2488" s="69" t="s">
        <v>127</v>
      </c>
      <c r="J2488" s="69" t="s">
        <v>128</v>
      </c>
      <c r="K2488" s="70">
        <v>8</v>
      </c>
      <c r="L2488" s="70">
        <v>8</v>
      </c>
      <c r="M2488" s="71" t="str">
        <f>VLOOKUP(A2488,'Item Master'!$A:$D,4,0)</f>
        <v>RK</v>
      </c>
      <c r="N2488" s="71">
        <f>IFERROR((VLOOKUP(M2488,'UK Freight Rate'!$B$4:$C$8,2,0)*L2488),0)</f>
        <v>0.82940389749988641</v>
      </c>
    </row>
    <row r="2489" spans="1:14" x14ac:dyDescent="0.75">
      <c r="A2489" s="72" t="s">
        <v>230</v>
      </c>
      <c r="B2489" s="69" t="s">
        <v>36</v>
      </c>
      <c r="C2489" s="69" t="s">
        <v>7230</v>
      </c>
      <c r="D2489" s="69" t="s">
        <v>38</v>
      </c>
      <c r="E2489" s="69" t="s">
        <v>53</v>
      </c>
      <c r="F2489" s="69" t="s">
        <v>7229</v>
      </c>
      <c r="G2489" s="69" t="s">
        <v>147</v>
      </c>
      <c r="H2489" s="69" t="s">
        <v>148</v>
      </c>
      <c r="I2489" s="69" t="s">
        <v>127</v>
      </c>
      <c r="J2489" s="69" t="s">
        <v>128</v>
      </c>
      <c r="K2489" s="70">
        <v>288</v>
      </c>
      <c r="L2489" s="70">
        <v>288</v>
      </c>
      <c r="M2489" s="71" t="str">
        <f>VLOOKUP(A2489,'Item Master'!$A:$D,4,0)</f>
        <v>RK</v>
      </c>
      <c r="N2489" s="71">
        <f>IFERROR((VLOOKUP(M2489,'UK Freight Rate'!$B$4:$C$8,2,0)*L2489),0)</f>
        <v>29.858540309995909</v>
      </c>
    </row>
    <row r="2490" spans="1:14" x14ac:dyDescent="0.75">
      <c r="A2490" s="72" t="s">
        <v>230</v>
      </c>
      <c r="B2490" s="69" t="s">
        <v>36</v>
      </c>
      <c r="C2490" s="69" t="s">
        <v>7224</v>
      </c>
      <c r="D2490" s="69" t="s">
        <v>38</v>
      </c>
      <c r="E2490" s="69" t="s">
        <v>53</v>
      </c>
      <c r="F2490" s="69" t="s">
        <v>7223</v>
      </c>
      <c r="G2490" s="69" t="s">
        <v>179</v>
      </c>
      <c r="H2490" s="69" t="s">
        <v>180</v>
      </c>
      <c r="I2490" s="69" t="s">
        <v>127</v>
      </c>
      <c r="J2490" s="69" t="s">
        <v>128</v>
      </c>
      <c r="K2490" s="70">
        <v>32</v>
      </c>
      <c r="L2490" s="70">
        <v>32</v>
      </c>
      <c r="M2490" s="71" t="str">
        <f>VLOOKUP(A2490,'Item Master'!$A:$D,4,0)</f>
        <v>RK</v>
      </c>
      <c r="N2490" s="71">
        <f>IFERROR((VLOOKUP(M2490,'UK Freight Rate'!$B$4:$C$8,2,0)*L2490),0)</f>
        <v>3.3176155899995456</v>
      </c>
    </row>
    <row r="2491" spans="1:14" x14ac:dyDescent="0.75">
      <c r="A2491" s="72" t="s">
        <v>230</v>
      </c>
      <c r="B2491" s="69" t="s">
        <v>36</v>
      </c>
      <c r="C2491" s="69" t="s">
        <v>7222</v>
      </c>
      <c r="D2491" s="69" t="s">
        <v>38</v>
      </c>
      <c r="E2491" s="69" t="s">
        <v>53</v>
      </c>
      <c r="F2491" s="69" t="s">
        <v>7221</v>
      </c>
      <c r="G2491" s="69" t="s">
        <v>207</v>
      </c>
      <c r="H2491" s="69" t="s">
        <v>4706</v>
      </c>
      <c r="I2491" s="69" t="s">
        <v>127</v>
      </c>
      <c r="J2491" s="69" t="s">
        <v>128</v>
      </c>
      <c r="K2491" s="70">
        <v>48</v>
      </c>
      <c r="L2491" s="70">
        <v>48</v>
      </c>
      <c r="M2491" s="71" t="str">
        <f>VLOOKUP(A2491,'Item Master'!$A:$D,4,0)</f>
        <v>RK</v>
      </c>
      <c r="N2491" s="71">
        <f>IFERROR((VLOOKUP(M2491,'UK Freight Rate'!$B$4:$C$8,2,0)*L2491),0)</f>
        <v>4.9764233849993182</v>
      </c>
    </row>
    <row r="2492" spans="1:14" x14ac:dyDescent="0.75">
      <c r="A2492" s="72" t="s">
        <v>230</v>
      </c>
      <c r="B2492" s="69" t="s">
        <v>36</v>
      </c>
      <c r="C2492" s="69" t="s">
        <v>7216</v>
      </c>
      <c r="D2492" s="69" t="s">
        <v>38</v>
      </c>
      <c r="E2492" s="69" t="s">
        <v>53</v>
      </c>
      <c r="F2492" s="69" t="s">
        <v>7215</v>
      </c>
      <c r="G2492" s="69" t="s">
        <v>151</v>
      </c>
      <c r="H2492" s="69" t="s">
        <v>152</v>
      </c>
      <c r="I2492" s="69" t="s">
        <v>127</v>
      </c>
      <c r="J2492" s="69" t="s">
        <v>128</v>
      </c>
      <c r="K2492" s="70">
        <v>16</v>
      </c>
      <c r="L2492" s="70">
        <v>16</v>
      </c>
      <c r="M2492" s="71" t="str">
        <f>VLOOKUP(A2492,'Item Master'!$A:$D,4,0)</f>
        <v>RK</v>
      </c>
      <c r="N2492" s="71">
        <f>IFERROR((VLOOKUP(M2492,'UK Freight Rate'!$B$4:$C$8,2,0)*L2492),0)</f>
        <v>1.6588077949997728</v>
      </c>
    </row>
    <row r="2493" spans="1:14" x14ac:dyDescent="0.75">
      <c r="A2493" s="72" t="s">
        <v>230</v>
      </c>
      <c r="B2493" s="69" t="s">
        <v>36</v>
      </c>
      <c r="C2493" s="69" t="s">
        <v>7214</v>
      </c>
      <c r="D2493" s="69" t="s">
        <v>38</v>
      </c>
      <c r="E2493" s="69" t="s">
        <v>53</v>
      </c>
      <c r="F2493" s="69" t="s">
        <v>7213</v>
      </c>
      <c r="G2493" s="69" t="s">
        <v>129</v>
      </c>
      <c r="H2493" s="69" t="s">
        <v>130</v>
      </c>
      <c r="I2493" s="69" t="s">
        <v>127</v>
      </c>
      <c r="J2493" s="69" t="s">
        <v>128</v>
      </c>
      <c r="K2493" s="70">
        <v>96</v>
      </c>
      <c r="L2493" s="70">
        <v>96</v>
      </c>
      <c r="M2493" s="71" t="str">
        <f>VLOOKUP(A2493,'Item Master'!$A:$D,4,0)</f>
        <v>RK</v>
      </c>
      <c r="N2493" s="71">
        <f>IFERROR((VLOOKUP(M2493,'UK Freight Rate'!$B$4:$C$8,2,0)*L2493),0)</f>
        <v>9.9528467699986365</v>
      </c>
    </row>
    <row r="2494" spans="1:14" x14ac:dyDescent="0.75">
      <c r="A2494" s="72" t="s">
        <v>230</v>
      </c>
      <c r="B2494" s="69" t="s">
        <v>36</v>
      </c>
      <c r="C2494" s="69" t="s">
        <v>7198</v>
      </c>
      <c r="D2494" s="69" t="s">
        <v>38</v>
      </c>
      <c r="E2494" s="69" t="s">
        <v>53</v>
      </c>
      <c r="F2494" s="69" t="s">
        <v>7197</v>
      </c>
      <c r="G2494" s="69" t="s">
        <v>7196</v>
      </c>
      <c r="H2494" s="69" t="s">
        <v>7195</v>
      </c>
      <c r="I2494" s="69" t="s">
        <v>127</v>
      </c>
      <c r="J2494" s="69" t="s">
        <v>128</v>
      </c>
      <c r="K2494" s="70">
        <v>96</v>
      </c>
      <c r="L2494" s="70">
        <v>96</v>
      </c>
      <c r="M2494" s="71" t="str">
        <f>VLOOKUP(A2494,'Item Master'!$A:$D,4,0)</f>
        <v>RK</v>
      </c>
      <c r="N2494" s="71">
        <f>IFERROR((VLOOKUP(M2494,'UK Freight Rate'!$B$4:$C$8,2,0)*L2494),0)</f>
        <v>9.9528467699986365</v>
      </c>
    </row>
    <row r="2495" spans="1:14" x14ac:dyDescent="0.75">
      <c r="A2495" s="72" t="s">
        <v>230</v>
      </c>
      <c r="B2495" s="69" t="s">
        <v>36</v>
      </c>
      <c r="C2495" s="69" t="s">
        <v>7194</v>
      </c>
      <c r="D2495" s="69" t="s">
        <v>38</v>
      </c>
      <c r="E2495" s="69" t="s">
        <v>53</v>
      </c>
      <c r="F2495" s="69" t="s">
        <v>7193</v>
      </c>
      <c r="G2495" s="69" t="s">
        <v>7192</v>
      </c>
      <c r="H2495" s="69" t="s">
        <v>7191</v>
      </c>
      <c r="I2495" s="69" t="s">
        <v>127</v>
      </c>
      <c r="J2495" s="69" t="s">
        <v>128</v>
      </c>
      <c r="K2495" s="70">
        <v>8</v>
      </c>
      <c r="L2495" s="70">
        <v>8</v>
      </c>
      <c r="M2495" s="71" t="str">
        <f>VLOOKUP(A2495,'Item Master'!$A:$D,4,0)</f>
        <v>RK</v>
      </c>
      <c r="N2495" s="71">
        <f>IFERROR((VLOOKUP(M2495,'UK Freight Rate'!$B$4:$C$8,2,0)*L2495),0)</f>
        <v>0.82940389749988641</v>
      </c>
    </row>
    <row r="2496" spans="1:14" x14ac:dyDescent="0.75">
      <c r="A2496" s="72" t="s">
        <v>230</v>
      </c>
      <c r="B2496" s="69" t="s">
        <v>36</v>
      </c>
      <c r="C2496" s="69" t="s">
        <v>7190</v>
      </c>
      <c r="D2496" s="69" t="s">
        <v>38</v>
      </c>
      <c r="E2496" s="69" t="s">
        <v>53</v>
      </c>
      <c r="F2496" s="69" t="s">
        <v>7189</v>
      </c>
      <c r="G2496" s="69" t="s">
        <v>177</v>
      </c>
      <c r="H2496" s="69" t="s">
        <v>178</v>
      </c>
      <c r="I2496" s="69" t="s">
        <v>127</v>
      </c>
      <c r="J2496" s="69" t="s">
        <v>128</v>
      </c>
      <c r="K2496" s="70">
        <v>16</v>
      </c>
      <c r="L2496" s="70">
        <v>16</v>
      </c>
      <c r="M2496" s="71" t="str">
        <f>VLOOKUP(A2496,'Item Master'!$A:$D,4,0)</f>
        <v>RK</v>
      </c>
      <c r="N2496" s="71">
        <f>IFERROR((VLOOKUP(M2496,'UK Freight Rate'!$B$4:$C$8,2,0)*L2496),0)</f>
        <v>1.6588077949997728</v>
      </c>
    </row>
    <row r="2497" spans="1:14" x14ac:dyDescent="0.75">
      <c r="A2497" s="72" t="s">
        <v>230</v>
      </c>
      <c r="B2497" s="69" t="s">
        <v>36</v>
      </c>
      <c r="C2497" s="69" t="s">
        <v>7182</v>
      </c>
      <c r="D2497" s="69" t="s">
        <v>38</v>
      </c>
      <c r="E2497" s="69" t="s">
        <v>53</v>
      </c>
      <c r="F2497" s="69" t="s">
        <v>7181</v>
      </c>
      <c r="G2497" s="69" t="s">
        <v>7180</v>
      </c>
      <c r="H2497" s="69" t="s">
        <v>7179</v>
      </c>
      <c r="I2497" s="69" t="s">
        <v>127</v>
      </c>
      <c r="J2497" s="69" t="s">
        <v>128</v>
      </c>
      <c r="K2497" s="70">
        <v>8</v>
      </c>
      <c r="L2497" s="70">
        <v>8</v>
      </c>
      <c r="M2497" s="71" t="str">
        <f>VLOOKUP(A2497,'Item Master'!$A:$D,4,0)</f>
        <v>RK</v>
      </c>
      <c r="N2497" s="71">
        <f>IFERROR((VLOOKUP(M2497,'UK Freight Rate'!$B$4:$C$8,2,0)*L2497),0)</f>
        <v>0.82940389749988641</v>
      </c>
    </row>
    <row r="2498" spans="1:14" x14ac:dyDescent="0.75">
      <c r="A2498" s="72" t="s">
        <v>230</v>
      </c>
      <c r="B2498" s="69" t="s">
        <v>36</v>
      </c>
      <c r="C2498" s="69" t="s">
        <v>7178</v>
      </c>
      <c r="D2498" s="69" t="s">
        <v>38</v>
      </c>
      <c r="E2498" s="69" t="s">
        <v>53</v>
      </c>
      <c r="F2498" s="69" t="s">
        <v>7177</v>
      </c>
      <c r="G2498" s="69" t="s">
        <v>7176</v>
      </c>
      <c r="H2498" s="69" t="s">
        <v>7175</v>
      </c>
      <c r="I2498" s="69" t="s">
        <v>127</v>
      </c>
      <c r="J2498" s="69" t="s">
        <v>128</v>
      </c>
      <c r="K2498" s="70">
        <v>8</v>
      </c>
      <c r="L2498" s="70">
        <v>8</v>
      </c>
      <c r="M2498" s="71" t="str">
        <f>VLOOKUP(A2498,'Item Master'!$A:$D,4,0)</f>
        <v>RK</v>
      </c>
      <c r="N2498" s="71">
        <f>IFERROR((VLOOKUP(M2498,'UK Freight Rate'!$B$4:$C$8,2,0)*L2498),0)</f>
        <v>0.82940389749988641</v>
      </c>
    </row>
    <row r="2499" spans="1:14" x14ac:dyDescent="0.75">
      <c r="A2499" s="72" t="s">
        <v>230</v>
      </c>
      <c r="B2499" s="69" t="s">
        <v>36</v>
      </c>
      <c r="C2499" s="69" t="s">
        <v>7174</v>
      </c>
      <c r="D2499" s="69" t="s">
        <v>38</v>
      </c>
      <c r="E2499" s="69" t="s">
        <v>53</v>
      </c>
      <c r="F2499" s="69" t="s">
        <v>7173</v>
      </c>
      <c r="G2499" s="69" t="s">
        <v>7172</v>
      </c>
      <c r="H2499" s="69" t="s">
        <v>7171</v>
      </c>
      <c r="I2499" s="69" t="s">
        <v>127</v>
      </c>
      <c r="J2499" s="69" t="s">
        <v>128</v>
      </c>
      <c r="K2499" s="70">
        <v>8</v>
      </c>
      <c r="L2499" s="70">
        <v>8</v>
      </c>
      <c r="M2499" s="71" t="str">
        <f>VLOOKUP(A2499,'Item Master'!$A:$D,4,0)</f>
        <v>RK</v>
      </c>
      <c r="N2499" s="71">
        <f>IFERROR((VLOOKUP(M2499,'UK Freight Rate'!$B$4:$C$8,2,0)*L2499),0)</f>
        <v>0.82940389749988641</v>
      </c>
    </row>
    <row r="2500" spans="1:14" x14ac:dyDescent="0.75">
      <c r="A2500" s="72" t="s">
        <v>230</v>
      </c>
      <c r="B2500" s="69" t="s">
        <v>36</v>
      </c>
      <c r="C2500" s="69" t="s">
        <v>7170</v>
      </c>
      <c r="D2500" s="69" t="s">
        <v>38</v>
      </c>
      <c r="E2500" s="69" t="s">
        <v>53</v>
      </c>
      <c r="F2500" s="69" t="s">
        <v>7169</v>
      </c>
      <c r="G2500" s="69" t="s">
        <v>7168</v>
      </c>
      <c r="H2500" s="69" t="s">
        <v>7167</v>
      </c>
      <c r="I2500" s="69" t="s">
        <v>127</v>
      </c>
      <c r="J2500" s="69" t="s">
        <v>128</v>
      </c>
      <c r="K2500" s="70">
        <v>8</v>
      </c>
      <c r="L2500" s="70">
        <v>8</v>
      </c>
      <c r="M2500" s="71" t="str">
        <f>VLOOKUP(A2500,'Item Master'!$A:$D,4,0)</f>
        <v>RK</v>
      </c>
      <c r="N2500" s="71">
        <f>IFERROR((VLOOKUP(M2500,'UK Freight Rate'!$B$4:$C$8,2,0)*L2500),0)</f>
        <v>0.82940389749988641</v>
      </c>
    </row>
    <row r="2501" spans="1:14" x14ac:dyDescent="0.75">
      <c r="A2501" s="72" t="s">
        <v>230</v>
      </c>
      <c r="B2501" s="69" t="s">
        <v>36</v>
      </c>
      <c r="C2501" s="69" t="s">
        <v>7162</v>
      </c>
      <c r="D2501" s="69" t="s">
        <v>38</v>
      </c>
      <c r="E2501" s="69" t="s">
        <v>53</v>
      </c>
      <c r="F2501" s="69" t="s">
        <v>7161</v>
      </c>
      <c r="G2501" s="69" t="s">
        <v>4784</v>
      </c>
      <c r="H2501" s="69" t="s">
        <v>4783</v>
      </c>
      <c r="I2501" s="69" t="s">
        <v>127</v>
      </c>
      <c r="J2501" s="69" t="s">
        <v>128</v>
      </c>
      <c r="K2501" s="70">
        <v>16</v>
      </c>
      <c r="L2501" s="70">
        <v>16</v>
      </c>
      <c r="M2501" s="71" t="str">
        <f>VLOOKUP(A2501,'Item Master'!$A:$D,4,0)</f>
        <v>RK</v>
      </c>
      <c r="N2501" s="71">
        <f>IFERROR((VLOOKUP(M2501,'UK Freight Rate'!$B$4:$C$8,2,0)*L2501),0)</f>
        <v>1.6588077949997728</v>
      </c>
    </row>
    <row r="2502" spans="1:14" x14ac:dyDescent="0.75">
      <c r="A2502" s="72" t="s">
        <v>230</v>
      </c>
      <c r="B2502" s="69" t="s">
        <v>36</v>
      </c>
      <c r="C2502" s="69" t="s">
        <v>7158</v>
      </c>
      <c r="D2502" s="69" t="s">
        <v>38</v>
      </c>
      <c r="E2502" s="69" t="s">
        <v>53</v>
      </c>
      <c r="F2502" s="69" t="s">
        <v>7157</v>
      </c>
      <c r="G2502" s="69" t="s">
        <v>7156</v>
      </c>
      <c r="H2502" s="69" t="s">
        <v>7155</v>
      </c>
      <c r="I2502" s="69" t="s">
        <v>127</v>
      </c>
      <c r="J2502" s="69" t="s">
        <v>128</v>
      </c>
      <c r="K2502" s="70">
        <v>8</v>
      </c>
      <c r="L2502" s="70">
        <v>8</v>
      </c>
      <c r="M2502" s="71" t="str">
        <f>VLOOKUP(A2502,'Item Master'!$A:$D,4,0)</f>
        <v>RK</v>
      </c>
      <c r="N2502" s="71">
        <f>IFERROR((VLOOKUP(M2502,'UK Freight Rate'!$B$4:$C$8,2,0)*L2502),0)</f>
        <v>0.82940389749988641</v>
      </c>
    </row>
    <row r="2503" spans="1:14" x14ac:dyDescent="0.75">
      <c r="A2503" s="72" t="s">
        <v>230</v>
      </c>
      <c r="B2503" s="69" t="s">
        <v>36</v>
      </c>
      <c r="C2503" s="69" t="s">
        <v>7154</v>
      </c>
      <c r="D2503" s="69" t="s">
        <v>38</v>
      </c>
      <c r="E2503" s="69" t="s">
        <v>53</v>
      </c>
      <c r="F2503" s="69" t="s">
        <v>7153</v>
      </c>
      <c r="G2503" s="69" t="s">
        <v>4449</v>
      </c>
      <c r="H2503" s="69" t="s">
        <v>4448</v>
      </c>
      <c r="I2503" s="69" t="s">
        <v>127</v>
      </c>
      <c r="J2503" s="69" t="s">
        <v>128</v>
      </c>
      <c r="K2503" s="70">
        <v>16</v>
      </c>
      <c r="L2503" s="70">
        <v>16</v>
      </c>
      <c r="M2503" s="71" t="str">
        <f>VLOOKUP(A2503,'Item Master'!$A:$D,4,0)</f>
        <v>RK</v>
      </c>
      <c r="N2503" s="71">
        <f>IFERROR((VLOOKUP(M2503,'UK Freight Rate'!$B$4:$C$8,2,0)*L2503),0)</f>
        <v>1.6588077949997728</v>
      </c>
    </row>
    <row r="2504" spans="1:14" x14ac:dyDescent="0.75">
      <c r="A2504" s="72" t="s">
        <v>230</v>
      </c>
      <c r="B2504" s="69" t="s">
        <v>36</v>
      </c>
      <c r="C2504" s="69" t="s">
        <v>7144</v>
      </c>
      <c r="D2504" s="69" t="s">
        <v>38</v>
      </c>
      <c r="E2504" s="69" t="s">
        <v>53</v>
      </c>
      <c r="F2504" s="69" t="s">
        <v>7143</v>
      </c>
      <c r="G2504" s="69" t="s">
        <v>6930</v>
      </c>
      <c r="H2504" s="69" t="s">
        <v>6929</v>
      </c>
      <c r="I2504" s="69" t="s">
        <v>127</v>
      </c>
      <c r="J2504" s="69" t="s">
        <v>128</v>
      </c>
      <c r="K2504" s="70">
        <v>16</v>
      </c>
      <c r="L2504" s="70">
        <v>16</v>
      </c>
      <c r="M2504" s="71" t="str">
        <f>VLOOKUP(A2504,'Item Master'!$A:$D,4,0)</f>
        <v>RK</v>
      </c>
      <c r="N2504" s="71">
        <f>IFERROR((VLOOKUP(M2504,'UK Freight Rate'!$B$4:$C$8,2,0)*L2504),0)</f>
        <v>1.6588077949997728</v>
      </c>
    </row>
    <row r="2505" spans="1:14" x14ac:dyDescent="0.75">
      <c r="A2505" s="72" t="s">
        <v>230</v>
      </c>
      <c r="B2505" s="69" t="s">
        <v>36</v>
      </c>
      <c r="C2505" s="69" t="s">
        <v>7142</v>
      </c>
      <c r="D2505" s="69" t="s">
        <v>38</v>
      </c>
      <c r="E2505" s="69" t="s">
        <v>53</v>
      </c>
      <c r="F2505" s="69" t="s">
        <v>7141</v>
      </c>
      <c r="G2505" s="69" t="s">
        <v>4648</v>
      </c>
      <c r="H2505" s="69" t="s">
        <v>4647</v>
      </c>
      <c r="I2505" s="69" t="s">
        <v>127</v>
      </c>
      <c r="J2505" s="69" t="s">
        <v>128</v>
      </c>
      <c r="K2505" s="70">
        <v>32</v>
      </c>
      <c r="L2505" s="70">
        <v>32</v>
      </c>
      <c r="M2505" s="71" t="str">
        <f>VLOOKUP(A2505,'Item Master'!$A:$D,4,0)</f>
        <v>RK</v>
      </c>
      <c r="N2505" s="71">
        <f>IFERROR((VLOOKUP(M2505,'UK Freight Rate'!$B$4:$C$8,2,0)*L2505),0)</f>
        <v>3.3176155899995456</v>
      </c>
    </row>
    <row r="2506" spans="1:14" x14ac:dyDescent="0.75">
      <c r="A2506" s="72" t="s">
        <v>230</v>
      </c>
      <c r="B2506" s="69" t="s">
        <v>36</v>
      </c>
      <c r="C2506" s="69" t="s">
        <v>7134</v>
      </c>
      <c r="D2506" s="69" t="s">
        <v>38</v>
      </c>
      <c r="E2506" s="69" t="s">
        <v>53</v>
      </c>
      <c r="F2506" s="69" t="s">
        <v>7133</v>
      </c>
      <c r="G2506" s="69" t="s">
        <v>7132</v>
      </c>
      <c r="H2506" s="69" t="s">
        <v>7131</v>
      </c>
      <c r="I2506" s="69" t="s">
        <v>127</v>
      </c>
      <c r="J2506" s="69" t="s">
        <v>128</v>
      </c>
      <c r="K2506" s="70">
        <v>8</v>
      </c>
      <c r="L2506" s="70">
        <v>8</v>
      </c>
      <c r="M2506" s="71" t="str">
        <f>VLOOKUP(A2506,'Item Master'!$A:$D,4,0)</f>
        <v>RK</v>
      </c>
      <c r="N2506" s="71">
        <f>IFERROR((VLOOKUP(M2506,'UK Freight Rate'!$B$4:$C$8,2,0)*L2506),0)</f>
        <v>0.82940389749988641</v>
      </c>
    </row>
    <row r="2507" spans="1:14" x14ac:dyDescent="0.75">
      <c r="A2507" s="72" t="s">
        <v>230</v>
      </c>
      <c r="B2507" s="69" t="s">
        <v>36</v>
      </c>
      <c r="C2507" s="69" t="s">
        <v>7130</v>
      </c>
      <c r="D2507" s="69" t="s">
        <v>38</v>
      </c>
      <c r="E2507" s="69" t="s">
        <v>53</v>
      </c>
      <c r="F2507" s="69" t="s">
        <v>7129</v>
      </c>
      <c r="G2507" s="69" t="s">
        <v>7128</v>
      </c>
      <c r="H2507" s="69" t="s">
        <v>7127</v>
      </c>
      <c r="I2507" s="69" t="s">
        <v>127</v>
      </c>
      <c r="J2507" s="69" t="s">
        <v>128</v>
      </c>
      <c r="K2507" s="70">
        <v>24</v>
      </c>
      <c r="L2507" s="70">
        <v>24</v>
      </c>
      <c r="M2507" s="71" t="str">
        <f>VLOOKUP(A2507,'Item Master'!$A:$D,4,0)</f>
        <v>RK</v>
      </c>
      <c r="N2507" s="71">
        <f>IFERROR((VLOOKUP(M2507,'UK Freight Rate'!$B$4:$C$8,2,0)*L2507),0)</f>
        <v>2.4882116924996591</v>
      </c>
    </row>
    <row r="2508" spans="1:14" x14ac:dyDescent="0.75">
      <c r="A2508" s="72" t="s">
        <v>230</v>
      </c>
      <c r="B2508" s="69" t="s">
        <v>65</v>
      </c>
      <c r="C2508" s="69" t="s">
        <v>4549</v>
      </c>
      <c r="D2508" s="69" t="s">
        <v>38</v>
      </c>
      <c r="E2508" s="69" t="s">
        <v>53</v>
      </c>
      <c r="F2508" s="69" t="s">
        <v>4548</v>
      </c>
      <c r="G2508" s="69" t="s">
        <v>197</v>
      </c>
      <c r="H2508" s="69" t="s">
        <v>198</v>
      </c>
      <c r="I2508" s="69" t="s">
        <v>127</v>
      </c>
      <c r="J2508" s="69" t="s">
        <v>128</v>
      </c>
      <c r="K2508" s="70">
        <v>48</v>
      </c>
      <c r="L2508" s="70">
        <v>48</v>
      </c>
      <c r="M2508" s="71" t="str">
        <f>VLOOKUP(A2508,'Item Master'!$A:$D,4,0)</f>
        <v>RK</v>
      </c>
      <c r="N2508" s="71">
        <f>IFERROR((VLOOKUP(M2508,'UK Freight Rate'!$B$4:$C$8,2,0)*L2508),0)</f>
        <v>4.9764233849993182</v>
      </c>
    </row>
    <row r="2509" spans="1:14" x14ac:dyDescent="0.75">
      <c r="A2509" s="72" t="s">
        <v>230</v>
      </c>
      <c r="B2509" s="69" t="s">
        <v>65</v>
      </c>
      <c r="C2509" s="69" t="s">
        <v>7126</v>
      </c>
      <c r="D2509" s="69" t="s">
        <v>38</v>
      </c>
      <c r="E2509" s="69" t="s">
        <v>53</v>
      </c>
      <c r="F2509" s="69" t="s">
        <v>7125</v>
      </c>
      <c r="G2509" s="69" t="s">
        <v>197</v>
      </c>
      <c r="H2509" s="69" t="s">
        <v>198</v>
      </c>
      <c r="I2509" s="69" t="s">
        <v>127</v>
      </c>
      <c r="J2509" s="69" t="s">
        <v>128</v>
      </c>
      <c r="K2509" s="70">
        <v>1</v>
      </c>
      <c r="L2509" s="70">
        <v>1</v>
      </c>
      <c r="M2509" s="71" t="str">
        <f>VLOOKUP(A2509,'Item Master'!$A:$D,4,0)</f>
        <v>RK</v>
      </c>
      <c r="N2509" s="71">
        <f>IFERROR((VLOOKUP(M2509,'UK Freight Rate'!$B$4:$C$8,2,0)*L2509),0)</f>
        <v>0.1036754871874858</v>
      </c>
    </row>
    <row r="2510" spans="1:14" x14ac:dyDescent="0.75">
      <c r="A2510" s="72" t="s">
        <v>230</v>
      </c>
      <c r="B2510" s="69" t="s">
        <v>65</v>
      </c>
      <c r="C2510" s="69" t="s">
        <v>7124</v>
      </c>
      <c r="D2510" s="69" t="s">
        <v>38</v>
      </c>
      <c r="E2510" s="69" t="s">
        <v>53</v>
      </c>
      <c r="F2510" s="69" t="s">
        <v>7123</v>
      </c>
      <c r="G2510" s="69" t="s">
        <v>197</v>
      </c>
      <c r="H2510" s="69" t="s">
        <v>198</v>
      </c>
      <c r="I2510" s="69" t="s">
        <v>127</v>
      </c>
      <c r="J2510" s="69" t="s">
        <v>128</v>
      </c>
      <c r="K2510" s="70">
        <v>2</v>
      </c>
      <c r="L2510" s="70">
        <v>2</v>
      </c>
      <c r="M2510" s="71" t="str">
        <f>VLOOKUP(A2510,'Item Master'!$A:$D,4,0)</f>
        <v>RK</v>
      </c>
      <c r="N2510" s="71">
        <f>IFERROR((VLOOKUP(M2510,'UK Freight Rate'!$B$4:$C$8,2,0)*L2510),0)</f>
        <v>0.2073509743749716</v>
      </c>
    </row>
    <row r="2511" spans="1:14" x14ac:dyDescent="0.75">
      <c r="A2511" s="72" t="s">
        <v>230</v>
      </c>
      <c r="B2511" s="69" t="s">
        <v>65</v>
      </c>
      <c r="C2511" s="69" t="s">
        <v>7122</v>
      </c>
      <c r="D2511" s="69" t="s">
        <v>38</v>
      </c>
      <c r="E2511" s="69" t="s">
        <v>53</v>
      </c>
      <c r="F2511" s="69" t="s">
        <v>7121</v>
      </c>
      <c r="G2511" s="69" t="s">
        <v>197</v>
      </c>
      <c r="H2511" s="69" t="s">
        <v>198</v>
      </c>
      <c r="I2511" s="69" t="s">
        <v>127</v>
      </c>
      <c r="J2511" s="69" t="s">
        <v>128</v>
      </c>
      <c r="K2511" s="70">
        <v>2</v>
      </c>
      <c r="L2511" s="70">
        <v>2</v>
      </c>
      <c r="M2511" s="71" t="str">
        <f>VLOOKUP(A2511,'Item Master'!$A:$D,4,0)</f>
        <v>RK</v>
      </c>
      <c r="N2511" s="71">
        <f>IFERROR((VLOOKUP(M2511,'UK Freight Rate'!$B$4:$C$8,2,0)*L2511),0)</f>
        <v>0.2073509743749716</v>
      </c>
    </row>
    <row r="2512" spans="1:14" x14ac:dyDescent="0.75">
      <c r="A2512" s="72" t="s">
        <v>230</v>
      </c>
      <c r="B2512" s="69" t="s">
        <v>65</v>
      </c>
      <c r="C2512" s="69" t="s">
        <v>7120</v>
      </c>
      <c r="D2512" s="69" t="s">
        <v>38</v>
      </c>
      <c r="E2512" s="69" t="s">
        <v>53</v>
      </c>
      <c r="F2512" s="69" t="s">
        <v>7119</v>
      </c>
      <c r="G2512" s="69" t="s">
        <v>197</v>
      </c>
      <c r="H2512" s="69" t="s">
        <v>198</v>
      </c>
      <c r="I2512" s="69" t="s">
        <v>127</v>
      </c>
      <c r="J2512" s="69" t="s">
        <v>128</v>
      </c>
      <c r="K2512" s="70">
        <v>15</v>
      </c>
      <c r="L2512" s="70">
        <v>15</v>
      </c>
      <c r="M2512" s="71" t="str">
        <f>VLOOKUP(A2512,'Item Master'!$A:$D,4,0)</f>
        <v>RK</v>
      </c>
      <c r="N2512" s="71">
        <f>IFERROR((VLOOKUP(M2512,'UK Freight Rate'!$B$4:$C$8,2,0)*L2512),0)</f>
        <v>1.555132307812287</v>
      </c>
    </row>
    <row r="2513" spans="1:14" x14ac:dyDescent="0.75">
      <c r="A2513" s="72" t="s">
        <v>230</v>
      </c>
      <c r="B2513" s="69" t="s">
        <v>65</v>
      </c>
      <c r="C2513" s="69" t="s">
        <v>7112</v>
      </c>
      <c r="D2513" s="69" t="s">
        <v>38</v>
      </c>
      <c r="E2513" s="69" t="s">
        <v>53</v>
      </c>
      <c r="F2513" s="69" t="s">
        <v>7111</v>
      </c>
      <c r="G2513" s="69" t="s">
        <v>197</v>
      </c>
      <c r="H2513" s="69" t="s">
        <v>198</v>
      </c>
      <c r="I2513" s="69" t="s">
        <v>127</v>
      </c>
      <c r="J2513" s="69" t="s">
        <v>128</v>
      </c>
      <c r="K2513" s="70">
        <v>8</v>
      </c>
      <c r="L2513" s="70">
        <v>8</v>
      </c>
      <c r="M2513" s="71" t="str">
        <f>VLOOKUP(A2513,'Item Master'!$A:$D,4,0)</f>
        <v>RK</v>
      </c>
      <c r="N2513" s="71">
        <f>IFERROR((VLOOKUP(M2513,'UK Freight Rate'!$B$4:$C$8,2,0)*L2513),0)</f>
        <v>0.82940389749988641</v>
      </c>
    </row>
    <row r="2514" spans="1:14" x14ac:dyDescent="0.75">
      <c r="A2514" s="72" t="s">
        <v>230</v>
      </c>
      <c r="B2514" s="69" t="s">
        <v>65</v>
      </c>
      <c r="C2514" s="69" t="s">
        <v>7108</v>
      </c>
      <c r="D2514" s="69" t="s">
        <v>38</v>
      </c>
      <c r="E2514" s="69" t="s">
        <v>53</v>
      </c>
      <c r="F2514" s="69" t="s">
        <v>7107</v>
      </c>
      <c r="G2514" s="69" t="s">
        <v>197</v>
      </c>
      <c r="H2514" s="69" t="s">
        <v>198</v>
      </c>
      <c r="I2514" s="69" t="s">
        <v>127</v>
      </c>
      <c r="J2514" s="69" t="s">
        <v>128</v>
      </c>
      <c r="K2514" s="70">
        <v>32</v>
      </c>
      <c r="L2514" s="70">
        <v>32</v>
      </c>
      <c r="M2514" s="71" t="str">
        <f>VLOOKUP(A2514,'Item Master'!$A:$D,4,0)</f>
        <v>RK</v>
      </c>
      <c r="N2514" s="71">
        <f>IFERROR((VLOOKUP(M2514,'UK Freight Rate'!$B$4:$C$8,2,0)*L2514),0)</f>
        <v>3.3176155899995456</v>
      </c>
    </row>
    <row r="2515" spans="1:14" x14ac:dyDescent="0.75">
      <c r="A2515" s="72" t="s">
        <v>230</v>
      </c>
      <c r="B2515" s="69" t="s">
        <v>65</v>
      </c>
      <c r="C2515" s="69" t="s">
        <v>7106</v>
      </c>
      <c r="D2515" s="69" t="s">
        <v>38</v>
      </c>
      <c r="E2515" s="69" t="s">
        <v>53</v>
      </c>
      <c r="F2515" s="69" t="s">
        <v>7105</v>
      </c>
      <c r="G2515" s="69" t="s">
        <v>7104</v>
      </c>
      <c r="H2515" s="69" t="s">
        <v>7103</v>
      </c>
      <c r="I2515" s="69" t="s">
        <v>127</v>
      </c>
      <c r="J2515" s="69" t="s">
        <v>128</v>
      </c>
      <c r="K2515" s="70">
        <v>1</v>
      </c>
      <c r="L2515" s="70">
        <v>1</v>
      </c>
      <c r="M2515" s="71" t="str">
        <f>VLOOKUP(A2515,'Item Master'!$A:$D,4,0)</f>
        <v>RK</v>
      </c>
      <c r="N2515" s="71">
        <f>IFERROR((VLOOKUP(M2515,'UK Freight Rate'!$B$4:$C$8,2,0)*L2515),0)</f>
        <v>0.1036754871874858</v>
      </c>
    </row>
    <row r="2516" spans="1:14" x14ac:dyDescent="0.75">
      <c r="A2516" s="72" t="s">
        <v>230</v>
      </c>
      <c r="B2516" s="69" t="s">
        <v>65</v>
      </c>
      <c r="C2516" s="69" t="s">
        <v>7102</v>
      </c>
      <c r="D2516" s="69" t="s">
        <v>38</v>
      </c>
      <c r="E2516" s="69" t="s">
        <v>53</v>
      </c>
      <c r="F2516" s="69" t="s">
        <v>7101</v>
      </c>
      <c r="G2516" s="69" t="s">
        <v>197</v>
      </c>
      <c r="H2516" s="69" t="s">
        <v>198</v>
      </c>
      <c r="I2516" s="69" t="s">
        <v>127</v>
      </c>
      <c r="J2516" s="69" t="s">
        <v>128</v>
      </c>
      <c r="K2516" s="70">
        <v>4</v>
      </c>
      <c r="L2516" s="70">
        <v>4</v>
      </c>
      <c r="M2516" s="71" t="str">
        <f>VLOOKUP(A2516,'Item Master'!$A:$D,4,0)</f>
        <v>RK</v>
      </c>
      <c r="N2516" s="71">
        <f>IFERROR((VLOOKUP(M2516,'UK Freight Rate'!$B$4:$C$8,2,0)*L2516),0)</f>
        <v>0.41470194874994321</v>
      </c>
    </row>
    <row r="2517" spans="1:14" x14ac:dyDescent="0.75">
      <c r="A2517" s="72" t="s">
        <v>230</v>
      </c>
      <c r="B2517" s="69" t="s">
        <v>65</v>
      </c>
      <c r="C2517" s="69" t="s">
        <v>7100</v>
      </c>
      <c r="D2517" s="69" t="s">
        <v>38</v>
      </c>
      <c r="E2517" s="69" t="s">
        <v>53</v>
      </c>
      <c r="F2517" s="69" t="s">
        <v>7099</v>
      </c>
      <c r="G2517" s="69" t="s">
        <v>197</v>
      </c>
      <c r="H2517" s="69" t="s">
        <v>198</v>
      </c>
      <c r="I2517" s="69" t="s">
        <v>127</v>
      </c>
      <c r="J2517" s="69" t="s">
        <v>128</v>
      </c>
      <c r="K2517" s="70">
        <v>48</v>
      </c>
      <c r="L2517" s="70">
        <v>48</v>
      </c>
      <c r="M2517" s="71" t="str">
        <f>VLOOKUP(A2517,'Item Master'!$A:$D,4,0)</f>
        <v>RK</v>
      </c>
      <c r="N2517" s="71">
        <f>IFERROR((VLOOKUP(M2517,'UK Freight Rate'!$B$4:$C$8,2,0)*L2517),0)</f>
        <v>4.9764233849993182</v>
      </c>
    </row>
    <row r="2518" spans="1:14" x14ac:dyDescent="0.75">
      <c r="A2518" s="72" t="s">
        <v>230</v>
      </c>
      <c r="B2518" s="69" t="s">
        <v>65</v>
      </c>
      <c r="C2518" s="69" t="s">
        <v>7096</v>
      </c>
      <c r="D2518" s="69" t="s">
        <v>38</v>
      </c>
      <c r="E2518" s="69" t="s">
        <v>53</v>
      </c>
      <c r="F2518" s="69" t="s">
        <v>7095</v>
      </c>
      <c r="G2518" s="69" t="s">
        <v>7094</v>
      </c>
      <c r="H2518" s="69" t="s">
        <v>7093</v>
      </c>
      <c r="I2518" s="69" t="s">
        <v>127</v>
      </c>
      <c r="J2518" s="69" t="s">
        <v>128</v>
      </c>
      <c r="K2518" s="70">
        <v>2</v>
      </c>
      <c r="L2518" s="70">
        <v>2</v>
      </c>
      <c r="M2518" s="71" t="str">
        <f>VLOOKUP(A2518,'Item Master'!$A:$D,4,0)</f>
        <v>RK</v>
      </c>
      <c r="N2518" s="71">
        <f>IFERROR((VLOOKUP(M2518,'UK Freight Rate'!$B$4:$C$8,2,0)*L2518),0)</f>
        <v>0.2073509743749716</v>
      </c>
    </row>
    <row r="2519" spans="1:14" x14ac:dyDescent="0.75">
      <c r="A2519" s="72" t="s">
        <v>230</v>
      </c>
      <c r="B2519" s="69" t="s">
        <v>65</v>
      </c>
      <c r="C2519" s="69" t="s">
        <v>7090</v>
      </c>
      <c r="D2519" s="69" t="s">
        <v>38</v>
      </c>
      <c r="E2519" s="69" t="s">
        <v>53</v>
      </c>
      <c r="F2519" s="69" t="s">
        <v>7089</v>
      </c>
      <c r="G2519" s="69" t="s">
        <v>197</v>
      </c>
      <c r="H2519" s="69" t="s">
        <v>198</v>
      </c>
      <c r="I2519" s="69" t="s">
        <v>127</v>
      </c>
      <c r="J2519" s="69" t="s">
        <v>128</v>
      </c>
      <c r="K2519" s="70">
        <v>5</v>
      </c>
      <c r="L2519" s="70">
        <v>5</v>
      </c>
      <c r="M2519" s="71" t="str">
        <f>VLOOKUP(A2519,'Item Master'!$A:$D,4,0)</f>
        <v>RK</v>
      </c>
      <c r="N2519" s="71">
        <f>IFERROR((VLOOKUP(M2519,'UK Freight Rate'!$B$4:$C$8,2,0)*L2519),0)</f>
        <v>0.51837743593742902</v>
      </c>
    </row>
    <row r="2520" spans="1:14" x14ac:dyDescent="0.75">
      <c r="A2520" s="72" t="s">
        <v>230</v>
      </c>
      <c r="B2520" s="69" t="s">
        <v>65</v>
      </c>
      <c r="C2520" s="69" t="s">
        <v>7088</v>
      </c>
      <c r="D2520" s="69" t="s">
        <v>38</v>
      </c>
      <c r="E2520" s="69" t="s">
        <v>187</v>
      </c>
      <c r="F2520" s="69" t="s">
        <v>7087</v>
      </c>
      <c r="G2520" s="69" t="s">
        <v>197</v>
      </c>
      <c r="H2520" s="69" t="s">
        <v>198</v>
      </c>
      <c r="I2520" s="69" t="s">
        <v>127</v>
      </c>
      <c r="J2520" s="69" t="s">
        <v>128</v>
      </c>
      <c r="K2520" s="70">
        <v>16</v>
      </c>
      <c r="L2520" s="70">
        <v>16</v>
      </c>
      <c r="M2520" s="71" t="str">
        <f>VLOOKUP(A2520,'Item Master'!$A:$D,4,0)</f>
        <v>RK</v>
      </c>
      <c r="N2520" s="71">
        <f>IFERROR((VLOOKUP(M2520,'UK Freight Rate'!$B$4:$C$8,2,0)*L2520),0)</f>
        <v>1.6588077949997728</v>
      </c>
    </row>
    <row r="2521" spans="1:14" x14ac:dyDescent="0.75">
      <c r="A2521" s="72" t="s">
        <v>230</v>
      </c>
      <c r="B2521" s="69" t="s">
        <v>65</v>
      </c>
      <c r="C2521" s="69" t="s">
        <v>7086</v>
      </c>
      <c r="D2521" s="69" t="s">
        <v>38</v>
      </c>
      <c r="E2521" s="69" t="s">
        <v>53</v>
      </c>
      <c r="F2521" s="69" t="s">
        <v>7085</v>
      </c>
      <c r="G2521" s="69" t="s">
        <v>197</v>
      </c>
      <c r="H2521" s="69" t="s">
        <v>198</v>
      </c>
      <c r="I2521" s="69" t="s">
        <v>127</v>
      </c>
      <c r="J2521" s="69" t="s">
        <v>128</v>
      </c>
      <c r="K2521" s="70">
        <v>16</v>
      </c>
      <c r="L2521" s="70">
        <v>16</v>
      </c>
      <c r="M2521" s="71" t="str">
        <f>VLOOKUP(A2521,'Item Master'!$A:$D,4,0)</f>
        <v>RK</v>
      </c>
      <c r="N2521" s="71">
        <f>IFERROR((VLOOKUP(M2521,'UK Freight Rate'!$B$4:$C$8,2,0)*L2521),0)</f>
        <v>1.6588077949997728</v>
      </c>
    </row>
    <row r="2522" spans="1:14" x14ac:dyDescent="0.75">
      <c r="A2522" s="72" t="s">
        <v>230</v>
      </c>
      <c r="B2522" s="69" t="s">
        <v>65</v>
      </c>
      <c r="C2522" s="69" t="s">
        <v>7084</v>
      </c>
      <c r="D2522" s="69" t="s">
        <v>38</v>
      </c>
      <c r="E2522" s="69" t="s">
        <v>187</v>
      </c>
      <c r="F2522" s="69" t="s">
        <v>7083</v>
      </c>
      <c r="G2522" s="69" t="s">
        <v>197</v>
      </c>
      <c r="H2522" s="69" t="s">
        <v>198</v>
      </c>
      <c r="I2522" s="69" t="s">
        <v>127</v>
      </c>
      <c r="J2522" s="69" t="s">
        <v>128</v>
      </c>
      <c r="K2522" s="70">
        <v>16</v>
      </c>
      <c r="L2522" s="70">
        <v>16</v>
      </c>
      <c r="M2522" s="71" t="str">
        <f>VLOOKUP(A2522,'Item Master'!$A:$D,4,0)</f>
        <v>RK</v>
      </c>
      <c r="N2522" s="71">
        <f>IFERROR((VLOOKUP(M2522,'UK Freight Rate'!$B$4:$C$8,2,0)*L2522),0)</f>
        <v>1.6588077949997728</v>
      </c>
    </row>
    <row r="2523" spans="1:14" x14ac:dyDescent="0.75">
      <c r="A2523" s="72" t="s">
        <v>230</v>
      </c>
      <c r="B2523" s="69" t="s">
        <v>65</v>
      </c>
      <c r="C2523" s="69" t="s">
        <v>7082</v>
      </c>
      <c r="D2523" s="69" t="s">
        <v>38</v>
      </c>
      <c r="E2523" s="69" t="s">
        <v>187</v>
      </c>
      <c r="F2523" s="69" t="s">
        <v>7081</v>
      </c>
      <c r="G2523" s="69" t="s">
        <v>197</v>
      </c>
      <c r="H2523" s="69" t="s">
        <v>198</v>
      </c>
      <c r="I2523" s="69" t="s">
        <v>127</v>
      </c>
      <c r="J2523" s="69" t="s">
        <v>128</v>
      </c>
      <c r="K2523" s="70">
        <v>16</v>
      </c>
      <c r="L2523" s="70">
        <v>16</v>
      </c>
      <c r="M2523" s="71" t="str">
        <f>VLOOKUP(A2523,'Item Master'!$A:$D,4,0)</f>
        <v>RK</v>
      </c>
      <c r="N2523" s="71">
        <f>IFERROR((VLOOKUP(M2523,'UK Freight Rate'!$B$4:$C$8,2,0)*L2523),0)</f>
        <v>1.6588077949997728</v>
      </c>
    </row>
    <row r="2524" spans="1:14" x14ac:dyDescent="0.75">
      <c r="A2524" s="72" t="s">
        <v>230</v>
      </c>
      <c r="B2524" s="69" t="s">
        <v>65</v>
      </c>
      <c r="C2524" s="69" t="s">
        <v>7080</v>
      </c>
      <c r="D2524" s="69" t="s">
        <v>38</v>
      </c>
      <c r="E2524" s="69" t="s">
        <v>53</v>
      </c>
      <c r="F2524" s="69" t="s">
        <v>7079</v>
      </c>
      <c r="G2524" s="69" t="s">
        <v>197</v>
      </c>
      <c r="H2524" s="69" t="s">
        <v>198</v>
      </c>
      <c r="I2524" s="69" t="s">
        <v>127</v>
      </c>
      <c r="J2524" s="69" t="s">
        <v>128</v>
      </c>
      <c r="K2524" s="70">
        <v>16</v>
      </c>
      <c r="L2524" s="70">
        <v>16</v>
      </c>
      <c r="M2524" s="71" t="str">
        <f>VLOOKUP(A2524,'Item Master'!$A:$D,4,0)</f>
        <v>RK</v>
      </c>
      <c r="N2524" s="71">
        <f>IFERROR((VLOOKUP(M2524,'UK Freight Rate'!$B$4:$C$8,2,0)*L2524),0)</f>
        <v>1.6588077949997728</v>
      </c>
    </row>
    <row r="2525" spans="1:14" x14ac:dyDescent="0.75">
      <c r="A2525" s="72" t="s">
        <v>230</v>
      </c>
      <c r="B2525" s="69" t="s">
        <v>65</v>
      </c>
      <c r="C2525" s="69" t="s">
        <v>7078</v>
      </c>
      <c r="D2525" s="69" t="s">
        <v>38</v>
      </c>
      <c r="E2525" s="69" t="s">
        <v>53</v>
      </c>
      <c r="F2525" s="69" t="s">
        <v>7077</v>
      </c>
      <c r="G2525" s="69" t="s">
        <v>197</v>
      </c>
      <c r="H2525" s="69" t="s">
        <v>198</v>
      </c>
      <c r="I2525" s="69" t="s">
        <v>127</v>
      </c>
      <c r="J2525" s="69" t="s">
        <v>128</v>
      </c>
      <c r="K2525" s="70">
        <v>16</v>
      </c>
      <c r="L2525" s="70">
        <v>16</v>
      </c>
      <c r="M2525" s="71" t="str">
        <f>VLOOKUP(A2525,'Item Master'!$A:$D,4,0)</f>
        <v>RK</v>
      </c>
      <c r="N2525" s="71">
        <f>IFERROR((VLOOKUP(M2525,'UK Freight Rate'!$B$4:$C$8,2,0)*L2525),0)</f>
        <v>1.6588077949997728</v>
      </c>
    </row>
    <row r="2526" spans="1:14" x14ac:dyDescent="0.75">
      <c r="A2526" s="72" t="s">
        <v>230</v>
      </c>
      <c r="B2526" s="69" t="s">
        <v>65</v>
      </c>
      <c r="C2526" s="69" t="s">
        <v>7076</v>
      </c>
      <c r="D2526" s="69" t="s">
        <v>38</v>
      </c>
      <c r="E2526" s="69" t="s">
        <v>53</v>
      </c>
      <c r="F2526" s="69" t="s">
        <v>7075</v>
      </c>
      <c r="G2526" s="69" t="s">
        <v>197</v>
      </c>
      <c r="H2526" s="69" t="s">
        <v>198</v>
      </c>
      <c r="I2526" s="69" t="s">
        <v>127</v>
      </c>
      <c r="J2526" s="69" t="s">
        <v>128</v>
      </c>
      <c r="K2526" s="70">
        <v>16</v>
      </c>
      <c r="L2526" s="70">
        <v>16</v>
      </c>
      <c r="M2526" s="71" t="str">
        <f>VLOOKUP(A2526,'Item Master'!$A:$D,4,0)</f>
        <v>RK</v>
      </c>
      <c r="N2526" s="71">
        <f>IFERROR((VLOOKUP(M2526,'UK Freight Rate'!$B$4:$C$8,2,0)*L2526),0)</f>
        <v>1.6588077949997728</v>
      </c>
    </row>
    <row r="2527" spans="1:14" x14ac:dyDescent="0.75">
      <c r="A2527" s="72" t="s">
        <v>230</v>
      </c>
      <c r="B2527" s="69" t="s">
        <v>65</v>
      </c>
      <c r="C2527" s="69" t="s">
        <v>7074</v>
      </c>
      <c r="D2527" s="69" t="s">
        <v>38</v>
      </c>
      <c r="E2527" s="69" t="s">
        <v>53</v>
      </c>
      <c r="F2527" s="69" t="s">
        <v>7073</v>
      </c>
      <c r="G2527" s="69" t="s">
        <v>197</v>
      </c>
      <c r="H2527" s="69" t="s">
        <v>198</v>
      </c>
      <c r="I2527" s="69" t="s">
        <v>127</v>
      </c>
      <c r="J2527" s="69" t="s">
        <v>128</v>
      </c>
      <c r="K2527" s="70">
        <v>16</v>
      </c>
      <c r="L2527" s="70">
        <v>16</v>
      </c>
      <c r="M2527" s="71" t="str">
        <f>VLOOKUP(A2527,'Item Master'!$A:$D,4,0)</f>
        <v>RK</v>
      </c>
      <c r="N2527" s="71">
        <f>IFERROR((VLOOKUP(M2527,'UK Freight Rate'!$B$4:$C$8,2,0)*L2527),0)</f>
        <v>1.6588077949997728</v>
      </c>
    </row>
    <row r="2528" spans="1:14" x14ac:dyDescent="0.75">
      <c r="A2528" s="72" t="s">
        <v>230</v>
      </c>
      <c r="B2528" s="69" t="s">
        <v>65</v>
      </c>
      <c r="C2528" s="69" t="s">
        <v>7072</v>
      </c>
      <c r="D2528" s="69" t="s">
        <v>38</v>
      </c>
      <c r="E2528" s="69" t="s">
        <v>53</v>
      </c>
      <c r="F2528" s="69" t="s">
        <v>7071</v>
      </c>
      <c r="G2528" s="69" t="s">
        <v>197</v>
      </c>
      <c r="H2528" s="69" t="s">
        <v>198</v>
      </c>
      <c r="I2528" s="69" t="s">
        <v>127</v>
      </c>
      <c r="J2528" s="69" t="s">
        <v>128</v>
      </c>
      <c r="K2528" s="70">
        <v>16</v>
      </c>
      <c r="L2528" s="70">
        <v>16</v>
      </c>
      <c r="M2528" s="71" t="str">
        <f>VLOOKUP(A2528,'Item Master'!$A:$D,4,0)</f>
        <v>RK</v>
      </c>
      <c r="N2528" s="71">
        <f>IFERROR((VLOOKUP(M2528,'UK Freight Rate'!$B$4:$C$8,2,0)*L2528),0)</f>
        <v>1.6588077949997728</v>
      </c>
    </row>
    <row r="2529" spans="1:14" x14ac:dyDescent="0.75">
      <c r="A2529" s="72" t="s">
        <v>230</v>
      </c>
      <c r="B2529" s="69" t="s">
        <v>65</v>
      </c>
      <c r="C2529" s="69" t="s">
        <v>7070</v>
      </c>
      <c r="D2529" s="69" t="s">
        <v>38</v>
      </c>
      <c r="E2529" s="69" t="s">
        <v>53</v>
      </c>
      <c r="F2529" s="69" t="s">
        <v>7069</v>
      </c>
      <c r="G2529" s="69" t="s">
        <v>197</v>
      </c>
      <c r="H2529" s="69" t="s">
        <v>198</v>
      </c>
      <c r="I2529" s="69" t="s">
        <v>127</v>
      </c>
      <c r="J2529" s="69" t="s">
        <v>128</v>
      </c>
      <c r="K2529" s="70">
        <v>16</v>
      </c>
      <c r="L2529" s="70">
        <v>16</v>
      </c>
      <c r="M2529" s="71" t="str">
        <f>VLOOKUP(A2529,'Item Master'!$A:$D,4,0)</f>
        <v>RK</v>
      </c>
      <c r="N2529" s="71">
        <f>IFERROR((VLOOKUP(M2529,'UK Freight Rate'!$B$4:$C$8,2,0)*L2529),0)</f>
        <v>1.6588077949997728</v>
      </c>
    </row>
    <row r="2530" spans="1:14" x14ac:dyDescent="0.75">
      <c r="A2530" s="72" t="s">
        <v>230</v>
      </c>
      <c r="B2530" s="69" t="s">
        <v>65</v>
      </c>
      <c r="C2530" s="69" t="s">
        <v>7064</v>
      </c>
      <c r="D2530" s="69" t="s">
        <v>38</v>
      </c>
      <c r="E2530" s="69" t="s">
        <v>53</v>
      </c>
      <c r="F2530" s="69" t="s">
        <v>7063</v>
      </c>
      <c r="G2530" s="69" t="s">
        <v>197</v>
      </c>
      <c r="H2530" s="69" t="s">
        <v>198</v>
      </c>
      <c r="I2530" s="69" t="s">
        <v>127</v>
      </c>
      <c r="J2530" s="69" t="s">
        <v>128</v>
      </c>
      <c r="K2530" s="70">
        <v>2</v>
      </c>
      <c r="L2530" s="70">
        <v>2</v>
      </c>
      <c r="M2530" s="71" t="str">
        <f>VLOOKUP(A2530,'Item Master'!$A:$D,4,0)</f>
        <v>RK</v>
      </c>
      <c r="N2530" s="71">
        <f>IFERROR((VLOOKUP(M2530,'UK Freight Rate'!$B$4:$C$8,2,0)*L2530),0)</f>
        <v>0.2073509743749716</v>
      </c>
    </row>
    <row r="2531" spans="1:14" x14ac:dyDescent="0.75">
      <c r="A2531" s="72" t="s">
        <v>230</v>
      </c>
      <c r="B2531" s="69" t="s">
        <v>65</v>
      </c>
      <c r="C2531" s="69" t="s">
        <v>7062</v>
      </c>
      <c r="D2531" s="69" t="s">
        <v>38</v>
      </c>
      <c r="E2531" s="69" t="s">
        <v>53</v>
      </c>
      <c r="F2531" s="69" t="s">
        <v>7061</v>
      </c>
      <c r="G2531" s="69" t="s">
        <v>197</v>
      </c>
      <c r="H2531" s="69" t="s">
        <v>198</v>
      </c>
      <c r="I2531" s="69" t="s">
        <v>127</v>
      </c>
      <c r="J2531" s="69" t="s">
        <v>128</v>
      </c>
      <c r="K2531" s="70">
        <v>1</v>
      </c>
      <c r="L2531" s="70">
        <v>1</v>
      </c>
      <c r="M2531" s="71" t="str">
        <f>VLOOKUP(A2531,'Item Master'!$A:$D,4,0)</f>
        <v>RK</v>
      </c>
      <c r="N2531" s="71">
        <f>IFERROR((VLOOKUP(M2531,'UK Freight Rate'!$B$4:$C$8,2,0)*L2531),0)</f>
        <v>0.1036754871874858</v>
      </c>
    </row>
    <row r="2532" spans="1:14" x14ac:dyDescent="0.75">
      <c r="A2532" s="72" t="s">
        <v>230</v>
      </c>
      <c r="B2532" s="69" t="s">
        <v>65</v>
      </c>
      <c r="C2532" s="69" t="s">
        <v>7060</v>
      </c>
      <c r="D2532" s="69" t="s">
        <v>38</v>
      </c>
      <c r="E2532" s="69" t="s">
        <v>53</v>
      </c>
      <c r="F2532" s="69" t="s">
        <v>7059</v>
      </c>
      <c r="G2532" s="69" t="s">
        <v>197</v>
      </c>
      <c r="H2532" s="69" t="s">
        <v>198</v>
      </c>
      <c r="I2532" s="69" t="s">
        <v>127</v>
      </c>
      <c r="J2532" s="69" t="s">
        <v>128</v>
      </c>
      <c r="K2532" s="70">
        <v>48</v>
      </c>
      <c r="L2532" s="70">
        <v>48</v>
      </c>
      <c r="M2532" s="71" t="str">
        <f>VLOOKUP(A2532,'Item Master'!$A:$D,4,0)</f>
        <v>RK</v>
      </c>
      <c r="N2532" s="71">
        <f>IFERROR((VLOOKUP(M2532,'UK Freight Rate'!$B$4:$C$8,2,0)*L2532),0)</f>
        <v>4.9764233849993182</v>
      </c>
    </row>
    <row r="2533" spans="1:14" x14ac:dyDescent="0.75">
      <c r="A2533" s="72" t="s">
        <v>230</v>
      </c>
      <c r="B2533" s="69" t="s">
        <v>65</v>
      </c>
      <c r="C2533" s="69" t="s">
        <v>7056</v>
      </c>
      <c r="D2533" s="69" t="s">
        <v>38</v>
      </c>
      <c r="E2533" s="69" t="s">
        <v>53</v>
      </c>
      <c r="F2533" s="69" t="s">
        <v>7055</v>
      </c>
      <c r="G2533" s="69" t="s">
        <v>197</v>
      </c>
      <c r="H2533" s="69" t="s">
        <v>198</v>
      </c>
      <c r="I2533" s="69" t="s">
        <v>127</v>
      </c>
      <c r="J2533" s="69" t="s">
        <v>128</v>
      </c>
      <c r="K2533" s="70">
        <v>8</v>
      </c>
      <c r="L2533" s="70">
        <v>8</v>
      </c>
      <c r="M2533" s="71" t="str">
        <f>VLOOKUP(A2533,'Item Master'!$A:$D,4,0)</f>
        <v>RK</v>
      </c>
      <c r="N2533" s="71">
        <f>IFERROR((VLOOKUP(M2533,'UK Freight Rate'!$B$4:$C$8,2,0)*L2533),0)</f>
        <v>0.82940389749988641</v>
      </c>
    </row>
    <row r="2534" spans="1:14" x14ac:dyDescent="0.75">
      <c r="A2534" s="72" t="s">
        <v>230</v>
      </c>
      <c r="B2534" s="69" t="s">
        <v>65</v>
      </c>
      <c r="C2534" s="69" t="s">
        <v>7054</v>
      </c>
      <c r="D2534" s="69" t="s">
        <v>38</v>
      </c>
      <c r="E2534" s="69" t="s">
        <v>53</v>
      </c>
      <c r="F2534" s="69" t="s">
        <v>7053</v>
      </c>
      <c r="G2534" s="69" t="s">
        <v>197</v>
      </c>
      <c r="H2534" s="69" t="s">
        <v>198</v>
      </c>
      <c r="I2534" s="69" t="s">
        <v>127</v>
      </c>
      <c r="J2534" s="69" t="s">
        <v>128</v>
      </c>
      <c r="K2534" s="70">
        <v>16</v>
      </c>
      <c r="L2534" s="70">
        <v>16</v>
      </c>
      <c r="M2534" s="71" t="str">
        <f>VLOOKUP(A2534,'Item Master'!$A:$D,4,0)</f>
        <v>RK</v>
      </c>
      <c r="N2534" s="71">
        <f>IFERROR((VLOOKUP(M2534,'UK Freight Rate'!$B$4:$C$8,2,0)*L2534),0)</f>
        <v>1.6588077949997728</v>
      </c>
    </row>
    <row r="2535" spans="1:14" x14ac:dyDescent="0.75">
      <c r="A2535" s="72" t="s">
        <v>230</v>
      </c>
      <c r="B2535" s="69" t="s">
        <v>65</v>
      </c>
      <c r="C2535" s="69" t="s">
        <v>7052</v>
      </c>
      <c r="D2535" s="69" t="s">
        <v>38</v>
      </c>
      <c r="E2535" s="69" t="s">
        <v>53</v>
      </c>
      <c r="F2535" s="69" t="s">
        <v>7051</v>
      </c>
      <c r="G2535" s="69" t="s">
        <v>197</v>
      </c>
      <c r="H2535" s="69" t="s">
        <v>198</v>
      </c>
      <c r="I2535" s="69" t="s">
        <v>127</v>
      </c>
      <c r="J2535" s="69" t="s">
        <v>128</v>
      </c>
      <c r="K2535" s="70">
        <v>48</v>
      </c>
      <c r="L2535" s="70">
        <v>48</v>
      </c>
      <c r="M2535" s="71" t="str">
        <f>VLOOKUP(A2535,'Item Master'!$A:$D,4,0)</f>
        <v>RK</v>
      </c>
      <c r="N2535" s="71">
        <f>IFERROR((VLOOKUP(M2535,'UK Freight Rate'!$B$4:$C$8,2,0)*L2535),0)</f>
        <v>4.9764233849993182</v>
      </c>
    </row>
    <row r="2536" spans="1:14" x14ac:dyDescent="0.75">
      <c r="A2536" s="72" t="s">
        <v>230</v>
      </c>
      <c r="B2536" s="69" t="s">
        <v>65</v>
      </c>
      <c r="C2536" s="69" t="s">
        <v>7050</v>
      </c>
      <c r="D2536" s="69" t="s">
        <v>38</v>
      </c>
      <c r="E2536" s="69" t="s">
        <v>53</v>
      </c>
      <c r="F2536" s="69" t="s">
        <v>7049</v>
      </c>
      <c r="G2536" s="69" t="s">
        <v>4648</v>
      </c>
      <c r="H2536" s="69" t="s">
        <v>4647</v>
      </c>
      <c r="I2536" s="69" t="s">
        <v>127</v>
      </c>
      <c r="J2536" s="69" t="s">
        <v>128</v>
      </c>
      <c r="K2536" s="70">
        <v>2</v>
      </c>
      <c r="L2536" s="70">
        <v>2</v>
      </c>
      <c r="M2536" s="71" t="str">
        <f>VLOOKUP(A2536,'Item Master'!$A:$D,4,0)</f>
        <v>RK</v>
      </c>
      <c r="N2536" s="71">
        <f>IFERROR((VLOOKUP(M2536,'UK Freight Rate'!$B$4:$C$8,2,0)*L2536),0)</f>
        <v>0.2073509743749716</v>
      </c>
    </row>
    <row r="2537" spans="1:14" x14ac:dyDescent="0.75">
      <c r="A2537" s="72" t="s">
        <v>230</v>
      </c>
      <c r="B2537" s="69" t="s">
        <v>65</v>
      </c>
      <c r="C2537" s="69" t="s">
        <v>7048</v>
      </c>
      <c r="D2537" s="69" t="s">
        <v>38</v>
      </c>
      <c r="E2537" s="69" t="s">
        <v>53</v>
      </c>
      <c r="F2537" s="69" t="s">
        <v>7047</v>
      </c>
      <c r="G2537" s="69" t="s">
        <v>195</v>
      </c>
      <c r="H2537" s="69" t="s">
        <v>196</v>
      </c>
      <c r="I2537" s="69" t="s">
        <v>127</v>
      </c>
      <c r="J2537" s="69" t="s">
        <v>128</v>
      </c>
      <c r="K2537" s="70">
        <v>2</v>
      </c>
      <c r="L2537" s="70">
        <v>2</v>
      </c>
      <c r="M2537" s="71" t="str">
        <f>VLOOKUP(A2537,'Item Master'!$A:$D,4,0)</f>
        <v>RK</v>
      </c>
      <c r="N2537" s="71">
        <f>IFERROR((VLOOKUP(M2537,'UK Freight Rate'!$B$4:$C$8,2,0)*L2537),0)</f>
        <v>0.2073509743749716</v>
      </c>
    </row>
    <row r="2538" spans="1:14" x14ac:dyDescent="0.75">
      <c r="A2538" s="72" t="s">
        <v>230</v>
      </c>
      <c r="B2538" s="69" t="s">
        <v>65</v>
      </c>
      <c r="C2538" s="69" t="s">
        <v>7046</v>
      </c>
      <c r="D2538" s="69" t="s">
        <v>38</v>
      </c>
      <c r="E2538" s="69" t="s">
        <v>53</v>
      </c>
      <c r="F2538" s="69" t="s">
        <v>7045</v>
      </c>
      <c r="G2538" s="69" t="s">
        <v>197</v>
      </c>
      <c r="H2538" s="69" t="s">
        <v>198</v>
      </c>
      <c r="I2538" s="69" t="s">
        <v>127</v>
      </c>
      <c r="J2538" s="69" t="s">
        <v>128</v>
      </c>
      <c r="K2538" s="70">
        <v>48</v>
      </c>
      <c r="L2538" s="70">
        <v>48</v>
      </c>
      <c r="M2538" s="71" t="str">
        <f>VLOOKUP(A2538,'Item Master'!$A:$D,4,0)</f>
        <v>RK</v>
      </c>
      <c r="N2538" s="71">
        <f>IFERROR((VLOOKUP(M2538,'UK Freight Rate'!$B$4:$C$8,2,0)*L2538),0)</f>
        <v>4.9764233849993182</v>
      </c>
    </row>
    <row r="2539" spans="1:14" x14ac:dyDescent="0.75">
      <c r="A2539" s="72" t="s">
        <v>230</v>
      </c>
      <c r="B2539" s="69" t="s">
        <v>65</v>
      </c>
      <c r="C2539" s="69" t="s">
        <v>7044</v>
      </c>
      <c r="D2539" s="69" t="s">
        <v>38</v>
      </c>
      <c r="E2539" s="69" t="s">
        <v>53</v>
      </c>
      <c r="F2539" s="69" t="s">
        <v>7043</v>
      </c>
      <c r="G2539" s="69" t="s">
        <v>197</v>
      </c>
      <c r="H2539" s="69" t="s">
        <v>198</v>
      </c>
      <c r="I2539" s="69" t="s">
        <v>127</v>
      </c>
      <c r="J2539" s="69" t="s">
        <v>128</v>
      </c>
      <c r="K2539" s="70">
        <v>1</v>
      </c>
      <c r="L2539" s="70">
        <v>1</v>
      </c>
      <c r="M2539" s="71" t="str">
        <f>VLOOKUP(A2539,'Item Master'!$A:$D,4,0)</f>
        <v>RK</v>
      </c>
      <c r="N2539" s="71">
        <f>IFERROR((VLOOKUP(M2539,'UK Freight Rate'!$B$4:$C$8,2,0)*L2539),0)</f>
        <v>0.1036754871874858</v>
      </c>
    </row>
    <row r="2540" spans="1:14" x14ac:dyDescent="0.75">
      <c r="A2540" s="72" t="s">
        <v>230</v>
      </c>
      <c r="B2540" s="69" t="s">
        <v>65</v>
      </c>
      <c r="C2540" s="69" t="s">
        <v>7042</v>
      </c>
      <c r="D2540" s="69" t="s">
        <v>38</v>
      </c>
      <c r="E2540" s="69" t="s">
        <v>53</v>
      </c>
      <c r="F2540" s="69" t="s">
        <v>7041</v>
      </c>
      <c r="G2540" s="69" t="s">
        <v>197</v>
      </c>
      <c r="H2540" s="69" t="s">
        <v>198</v>
      </c>
      <c r="I2540" s="69" t="s">
        <v>127</v>
      </c>
      <c r="J2540" s="69" t="s">
        <v>128</v>
      </c>
      <c r="K2540" s="70">
        <v>48</v>
      </c>
      <c r="L2540" s="70">
        <v>48</v>
      </c>
      <c r="M2540" s="71" t="str">
        <f>VLOOKUP(A2540,'Item Master'!$A:$D,4,0)</f>
        <v>RK</v>
      </c>
      <c r="N2540" s="71">
        <f>IFERROR((VLOOKUP(M2540,'UK Freight Rate'!$B$4:$C$8,2,0)*L2540),0)</f>
        <v>4.9764233849993182</v>
      </c>
    </row>
    <row r="2541" spans="1:14" x14ac:dyDescent="0.75">
      <c r="A2541" s="72" t="s">
        <v>230</v>
      </c>
      <c r="B2541" s="69" t="s">
        <v>65</v>
      </c>
      <c r="C2541" s="69" t="s">
        <v>7040</v>
      </c>
      <c r="D2541" s="69" t="s">
        <v>38</v>
      </c>
      <c r="E2541" s="69" t="s">
        <v>53</v>
      </c>
      <c r="F2541" s="69" t="s">
        <v>7039</v>
      </c>
      <c r="G2541" s="69" t="s">
        <v>7038</v>
      </c>
      <c r="H2541" s="69" t="s">
        <v>7037</v>
      </c>
      <c r="I2541" s="69" t="s">
        <v>127</v>
      </c>
      <c r="J2541" s="69" t="s">
        <v>128</v>
      </c>
      <c r="K2541" s="70">
        <v>192</v>
      </c>
      <c r="L2541" s="70">
        <v>192</v>
      </c>
      <c r="M2541" s="71" t="str">
        <f>VLOOKUP(A2541,'Item Master'!$A:$D,4,0)</f>
        <v>RK</v>
      </c>
      <c r="N2541" s="71">
        <f>IFERROR((VLOOKUP(M2541,'UK Freight Rate'!$B$4:$C$8,2,0)*L2541),0)</f>
        <v>19.905693539997273</v>
      </c>
    </row>
    <row r="2542" spans="1:14" x14ac:dyDescent="0.75">
      <c r="A2542" s="72" t="s">
        <v>230</v>
      </c>
      <c r="B2542" s="69" t="s">
        <v>65</v>
      </c>
      <c r="C2542" s="69" t="s">
        <v>7036</v>
      </c>
      <c r="D2542" s="69" t="s">
        <v>38</v>
      </c>
      <c r="E2542" s="69" t="s">
        <v>53</v>
      </c>
      <c r="F2542" s="69" t="s">
        <v>7035</v>
      </c>
      <c r="G2542" s="69" t="s">
        <v>197</v>
      </c>
      <c r="H2542" s="69" t="s">
        <v>198</v>
      </c>
      <c r="I2542" s="69" t="s">
        <v>127</v>
      </c>
      <c r="J2542" s="69" t="s">
        <v>128</v>
      </c>
      <c r="K2542" s="70">
        <v>20</v>
      </c>
      <c r="L2542" s="70">
        <v>20</v>
      </c>
      <c r="M2542" s="71" t="str">
        <f>VLOOKUP(A2542,'Item Master'!$A:$D,4,0)</f>
        <v>RK</v>
      </c>
      <c r="N2542" s="71">
        <f>IFERROR((VLOOKUP(M2542,'UK Freight Rate'!$B$4:$C$8,2,0)*L2542),0)</f>
        <v>2.0735097437497161</v>
      </c>
    </row>
    <row r="2543" spans="1:14" x14ac:dyDescent="0.75">
      <c r="A2543" s="72" t="s">
        <v>230</v>
      </c>
      <c r="B2543" s="69" t="s">
        <v>65</v>
      </c>
      <c r="C2543" s="69" t="s">
        <v>7034</v>
      </c>
      <c r="D2543" s="69" t="s">
        <v>38</v>
      </c>
      <c r="E2543" s="69" t="s">
        <v>53</v>
      </c>
      <c r="F2543" s="69" t="s">
        <v>7033</v>
      </c>
      <c r="G2543" s="69" t="s">
        <v>197</v>
      </c>
      <c r="H2543" s="69" t="s">
        <v>198</v>
      </c>
      <c r="I2543" s="69" t="s">
        <v>127</v>
      </c>
      <c r="J2543" s="69" t="s">
        <v>128</v>
      </c>
      <c r="K2543" s="70">
        <v>8</v>
      </c>
      <c r="L2543" s="70">
        <v>8</v>
      </c>
      <c r="M2543" s="71" t="str">
        <f>VLOOKUP(A2543,'Item Master'!$A:$D,4,0)</f>
        <v>RK</v>
      </c>
      <c r="N2543" s="71">
        <f>IFERROR((VLOOKUP(M2543,'UK Freight Rate'!$B$4:$C$8,2,0)*L2543),0)</f>
        <v>0.82940389749988641</v>
      </c>
    </row>
    <row r="2544" spans="1:14" x14ac:dyDescent="0.75">
      <c r="A2544" s="72" t="s">
        <v>230</v>
      </c>
      <c r="B2544" s="69" t="s">
        <v>65</v>
      </c>
      <c r="C2544" s="69" t="s">
        <v>7032</v>
      </c>
      <c r="D2544" s="69" t="s">
        <v>38</v>
      </c>
      <c r="E2544" s="69" t="s">
        <v>53</v>
      </c>
      <c r="F2544" s="69" t="s">
        <v>7031</v>
      </c>
      <c r="G2544" s="69" t="s">
        <v>197</v>
      </c>
      <c r="H2544" s="69" t="s">
        <v>198</v>
      </c>
      <c r="I2544" s="69" t="s">
        <v>127</v>
      </c>
      <c r="J2544" s="69" t="s">
        <v>128</v>
      </c>
      <c r="K2544" s="70">
        <v>48</v>
      </c>
      <c r="L2544" s="70">
        <v>48</v>
      </c>
      <c r="M2544" s="71" t="str">
        <f>VLOOKUP(A2544,'Item Master'!$A:$D,4,0)</f>
        <v>RK</v>
      </c>
      <c r="N2544" s="71">
        <f>IFERROR((VLOOKUP(M2544,'UK Freight Rate'!$B$4:$C$8,2,0)*L2544),0)</f>
        <v>4.9764233849993182</v>
      </c>
    </row>
    <row r="2545" spans="1:14" x14ac:dyDescent="0.75">
      <c r="A2545" s="72" t="s">
        <v>230</v>
      </c>
      <c r="B2545" s="69" t="s">
        <v>65</v>
      </c>
      <c r="C2545" s="69" t="s">
        <v>7030</v>
      </c>
      <c r="D2545" s="69" t="s">
        <v>38</v>
      </c>
      <c r="E2545" s="69" t="s">
        <v>53</v>
      </c>
      <c r="F2545" s="69" t="s">
        <v>7029</v>
      </c>
      <c r="G2545" s="69" t="s">
        <v>197</v>
      </c>
      <c r="H2545" s="69" t="s">
        <v>198</v>
      </c>
      <c r="I2545" s="69" t="s">
        <v>127</v>
      </c>
      <c r="J2545" s="69" t="s">
        <v>128</v>
      </c>
      <c r="K2545" s="70">
        <v>8</v>
      </c>
      <c r="L2545" s="70">
        <v>8</v>
      </c>
      <c r="M2545" s="71" t="str">
        <f>VLOOKUP(A2545,'Item Master'!$A:$D,4,0)</f>
        <v>RK</v>
      </c>
      <c r="N2545" s="71">
        <f>IFERROR((VLOOKUP(M2545,'UK Freight Rate'!$B$4:$C$8,2,0)*L2545),0)</f>
        <v>0.82940389749988641</v>
      </c>
    </row>
    <row r="2546" spans="1:14" x14ac:dyDescent="0.75">
      <c r="A2546" s="72" t="s">
        <v>230</v>
      </c>
      <c r="B2546" s="69" t="s">
        <v>65</v>
      </c>
      <c r="C2546" s="69" t="s">
        <v>7028</v>
      </c>
      <c r="D2546" s="69" t="s">
        <v>38</v>
      </c>
      <c r="E2546" s="69" t="s">
        <v>53</v>
      </c>
      <c r="F2546" s="69" t="s">
        <v>7027</v>
      </c>
      <c r="G2546" s="69" t="s">
        <v>197</v>
      </c>
      <c r="H2546" s="69" t="s">
        <v>198</v>
      </c>
      <c r="I2546" s="69" t="s">
        <v>127</v>
      </c>
      <c r="J2546" s="69" t="s">
        <v>128</v>
      </c>
      <c r="K2546" s="70">
        <v>48</v>
      </c>
      <c r="L2546" s="70">
        <v>48</v>
      </c>
      <c r="M2546" s="71" t="str">
        <f>VLOOKUP(A2546,'Item Master'!$A:$D,4,0)</f>
        <v>RK</v>
      </c>
      <c r="N2546" s="71">
        <f>IFERROR((VLOOKUP(M2546,'UK Freight Rate'!$B$4:$C$8,2,0)*L2546),0)</f>
        <v>4.9764233849993182</v>
      </c>
    </row>
    <row r="2547" spans="1:14" x14ac:dyDescent="0.75">
      <c r="A2547" s="72" t="s">
        <v>230</v>
      </c>
      <c r="B2547" s="69" t="s">
        <v>65</v>
      </c>
      <c r="C2547" s="69" t="s">
        <v>7026</v>
      </c>
      <c r="D2547" s="69" t="s">
        <v>38</v>
      </c>
      <c r="E2547" s="69" t="s">
        <v>53</v>
      </c>
      <c r="F2547" s="69" t="s">
        <v>7025</v>
      </c>
      <c r="G2547" s="69" t="s">
        <v>197</v>
      </c>
      <c r="H2547" s="69" t="s">
        <v>198</v>
      </c>
      <c r="I2547" s="69" t="s">
        <v>127</v>
      </c>
      <c r="J2547" s="69" t="s">
        <v>128</v>
      </c>
      <c r="K2547" s="70">
        <v>48</v>
      </c>
      <c r="L2547" s="70">
        <v>48</v>
      </c>
      <c r="M2547" s="71" t="str">
        <f>VLOOKUP(A2547,'Item Master'!$A:$D,4,0)</f>
        <v>RK</v>
      </c>
      <c r="N2547" s="71">
        <f>IFERROR((VLOOKUP(M2547,'UK Freight Rate'!$B$4:$C$8,2,0)*L2547),0)</f>
        <v>4.9764233849993182</v>
      </c>
    </row>
    <row r="2548" spans="1:14" x14ac:dyDescent="0.75">
      <c r="A2548" s="72" t="s">
        <v>230</v>
      </c>
      <c r="B2548" s="69" t="s">
        <v>65</v>
      </c>
      <c r="C2548" s="69" t="s">
        <v>7024</v>
      </c>
      <c r="D2548" s="69" t="s">
        <v>38</v>
      </c>
      <c r="E2548" s="69" t="s">
        <v>53</v>
      </c>
      <c r="F2548" s="69" t="s">
        <v>7023</v>
      </c>
      <c r="G2548" s="69" t="s">
        <v>197</v>
      </c>
      <c r="H2548" s="69" t="s">
        <v>198</v>
      </c>
      <c r="I2548" s="69" t="s">
        <v>127</v>
      </c>
      <c r="J2548" s="69" t="s">
        <v>128</v>
      </c>
      <c r="K2548" s="70">
        <v>48</v>
      </c>
      <c r="L2548" s="70">
        <v>48</v>
      </c>
      <c r="M2548" s="71" t="str">
        <f>VLOOKUP(A2548,'Item Master'!$A:$D,4,0)</f>
        <v>RK</v>
      </c>
      <c r="N2548" s="71">
        <f>IFERROR((VLOOKUP(M2548,'UK Freight Rate'!$B$4:$C$8,2,0)*L2548),0)</f>
        <v>4.9764233849993182</v>
      </c>
    </row>
    <row r="2549" spans="1:14" x14ac:dyDescent="0.75">
      <c r="A2549" s="72" t="s">
        <v>230</v>
      </c>
      <c r="B2549" s="69" t="s">
        <v>65</v>
      </c>
      <c r="C2549" s="69" t="s">
        <v>7022</v>
      </c>
      <c r="D2549" s="69" t="s">
        <v>38</v>
      </c>
      <c r="E2549" s="69" t="s">
        <v>53</v>
      </c>
      <c r="F2549" s="69" t="s">
        <v>7021</v>
      </c>
      <c r="G2549" s="69" t="s">
        <v>197</v>
      </c>
      <c r="H2549" s="69" t="s">
        <v>198</v>
      </c>
      <c r="I2549" s="69" t="s">
        <v>127</v>
      </c>
      <c r="J2549" s="69" t="s">
        <v>128</v>
      </c>
      <c r="K2549" s="70">
        <v>48</v>
      </c>
      <c r="L2549" s="70">
        <v>48</v>
      </c>
      <c r="M2549" s="71" t="str">
        <f>VLOOKUP(A2549,'Item Master'!$A:$D,4,0)</f>
        <v>RK</v>
      </c>
      <c r="N2549" s="71">
        <f>IFERROR((VLOOKUP(M2549,'UK Freight Rate'!$B$4:$C$8,2,0)*L2549),0)</f>
        <v>4.9764233849993182</v>
      </c>
    </row>
    <row r="2550" spans="1:14" x14ac:dyDescent="0.75">
      <c r="A2550" s="72" t="s">
        <v>230</v>
      </c>
      <c r="B2550" s="69" t="s">
        <v>65</v>
      </c>
      <c r="C2550" s="69" t="s">
        <v>7020</v>
      </c>
      <c r="D2550" s="69" t="s">
        <v>38</v>
      </c>
      <c r="E2550" s="69" t="s">
        <v>53</v>
      </c>
      <c r="F2550" s="69" t="s">
        <v>7019</v>
      </c>
      <c r="G2550" s="69" t="s">
        <v>4734</v>
      </c>
      <c r="H2550" s="69" t="s">
        <v>4733</v>
      </c>
      <c r="I2550" s="69" t="s">
        <v>127</v>
      </c>
      <c r="J2550" s="69" t="s">
        <v>128</v>
      </c>
      <c r="K2550" s="70">
        <v>2</v>
      </c>
      <c r="L2550" s="70">
        <v>2</v>
      </c>
      <c r="M2550" s="71" t="str">
        <f>VLOOKUP(A2550,'Item Master'!$A:$D,4,0)</f>
        <v>RK</v>
      </c>
      <c r="N2550" s="71">
        <f>IFERROR((VLOOKUP(M2550,'UK Freight Rate'!$B$4:$C$8,2,0)*L2550),0)</f>
        <v>0.2073509743749716</v>
      </c>
    </row>
    <row r="2551" spans="1:14" x14ac:dyDescent="0.75">
      <c r="A2551" s="72" t="s">
        <v>230</v>
      </c>
      <c r="B2551" s="69" t="s">
        <v>65</v>
      </c>
      <c r="C2551" s="69" t="s">
        <v>7018</v>
      </c>
      <c r="D2551" s="69" t="s">
        <v>38</v>
      </c>
      <c r="E2551" s="69" t="s">
        <v>53</v>
      </c>
      <c r="F2551" s="69" t="s">
        <v>7017</v>
      </c>
      <c r="G2551" s="69" t="s">
        <v>7016</v>
      </c>
      <c r="H2551" s="69" t="s">
        <v>7015</v>
      </c>
      <c r="I2551" s="69" t="s">
        <v>127</v>
      </c>
      <c r="J2551" s="69" t="s">
        <v>128</v>
      </c>
      <c r="K2551" s="70">
        <v>3</v>
      </c>
      <c r="L2551" s="70">
        <v>3</v>
      </c>
      <c r="M2551" s="71" t="str">
        <f>VLOOKUP(A2551,'Item Master'!$A:$D,4,0)</f>
        <v>RK</v>
      </c>
      <c r="N2551" s="71">
        <f>IFERROR((VLOOKUP(M2551,'UK Freight Rate'!$B$4:$C$8,2,0)*L2551),0)</f>
        <v>0.31102646156245739</v>
      </c>
    </row>
    <row r="2552" spans="1:14" x14ac:dyDescent="0.75">
      <c r="A2552" s="72" t="s">
        <v>230</v>
      </c>
      <c r="B2552" s="69" t="s">
        <v>65</v>
      </c>
      <c r="C2552" s="69" t="s">
        <v>7014</v>
      </c>
      <c r="D2552" s="69" t="s">
        <v>38</v>
      </c>
      <c r="E2552" s="69" t="s">
        <v>53</v>
      </c>
      <c r="F2552" s="69" t="s">
        <v>7013</v>
      </c>
      <c r="G2552" s="69" t="s">
        <v>195</v>
      </c>
      <c r="H2552" s="69" t="s">
        <v>196</v>
      </c>
      <c r="I2552" s="69" t="s">
        <v>127</v>
      </c>
      <c r="J2552" s="69" t="s">
        <v>128</v>
      </c>
      <c r="K2552" s="70">
        <v>2</v>
      </c>
      <c r="L2552" s="70">
        <v>2</v>
      </c>
      <c r="M2552" s="71" t="str">
        <f>VLOOKUP(A2552,'Item Master'!$A:$D,4,0)</f>
        <v>RK</v>
      </c>
      <c r="N2552" s="71">
        <f>IFERROR((VLOOKUP(M2552,'UK Freight Rate'!$B$4:$C$8,2,0)*L2552),0)</f>
        <v>0.2073509743749716</v>
      </c>
    </row>
    <row r="2553" spans="1:14" x14ac:dyDescent="0.75">
      <c r="A2553" s="72" t="s">
        <v>230</v>
      </c>
      <c r="B2553" s="69" t="s">
        <v>65</v>
      </c>
      <c r="C2553" s="69" t="s">
        <v>7012</v>
      </c>
      <c r="D2553" s="69" t="s">
        <v>38</v>
      </c>
      <c r="E2553" s="69" t="s">
        <v>53</v>
      </c>
      <c r="F2553" s="69" t="s">
        <v>7011</v>
      </c>
      <c r="G2553" s="69" t="s">
        <v>197</v>
      </c>
      <c r="H2553" s="69" t="s">
        <v>198</v>
      </c>
      <c r="I2553" s="69" t="s">
        <v>127</v>
      </c>
      <c r="J2553" s="69" t="s">
        <v>128</v>
      </c>
      <c r="K2553" s="70">
        <v>3</v>
      </c>
      <c r="L2553" s="70">
        <v>3</v>
      </c>
      <c r="M2553" s="71" t="str">
        <f>VLOOKUP(A2553,'Item Master'!$A:$D,4,0)</f>
        <v>RK</v>
      </c>
      <c r="N2553" s="71">
        <f>IFERROR((VLOOKUP(M2553,'UK Freight Rate'!$B$4:$C$8,2,0)*L2553),0)</f>
        <v>0.31102646156245739</v>
      </c>
    </row>
    <row r="2554" spans="1:14" x14ac:dyDescent="0.75">
      <c r="A2554" s="72" t="s">
        <v>230</v>
      </c>
      <c r="B2554" s="69" t="s">
        <v>65</v>
      </c>
      <c r="C2554" s="69" t="s">
        <v>7010</v>
      </c>
      <c r="D2554" s="69" t="s">
        <v>38</v>
      </c>
      <c r="E2554" s="69" t="s">
        <v>53</v>
      </c>
      <c r="F2554" s="69" t="s">
        <v>7009</v>
      </c>
      <c r="G2554" s="69" t="s">
        <v>4648</v>
      </c>
      <c r="H2554" s="69" t="s">
        <v>4647</v>
      </c>
      <c r="I2554" s="69" t="s">
        <v>127</v>
      </c>
      <c r="J2554" s="69" t="s">
        <v>128</v>
      </c>
      <c r="K2554" s="70">
        <v>3</v>
      </c>
      <c r="L2554" s="70">
        <v>3</v>
      </c>
      <c r="M2554" s="71" t="str">
        <f>VLOOKUP(A2554,'Item Master'!$A:$D,4,0)</f>
        <v>RK</v>
      </c>
      <c r="N2554" s="71">
        <f>IFERROR((VLOOKUP(M2554,'UK Freight Rate'!$B$4:$C$8,2,0)*L2554),0)</f>
        <v>0.31102646156245739</v>
      </c>
    </row>
    <row r="2555" spans="1:14" x14ac:dyDescent="0.75">
      <c r="A2555" s="72" t="s">
        <v>230</v>
      </c>
      <c r="B2555" s="69" t="s">
        <v>65</v>
      </c>
      <c r="C2555" s="69" t="s">
        <v>7004</v>
      </c>
      <c r="D2555" s="69" t="s">
        <v>38</v>
      </c>
      <c r="E2555" s="69" t="s">
        <v>53</v>
      </c>
      <c r="F2555" s="69" t="s">
        <v>7003</v>
      </c>
      <c r="G2555" s="69" t="s">
        <v>4467</v>
      </c>
      <c r="H2555" s="69" t="s">
        <v>4466</v>
      </c>
      <c r="I2555" s="69" t="s">
        <v>127</v>
      </c>
      <c r="J2555" s="69" t="s">
        <v>128</v>
      </c>
      <c r="K2555" s="70">
        <v>2</v>
      </c>
      <c r="L2555" s="70">
        <v>2</v>
      </c>
      <c r="M2555" s="71" t="str">
        <f>VLOOKUP(A2555,'Item Master'!$A:$D,4,0)</f>
        <v>RK</v>
      </c>
      <c r="N2555" s="71">
        <f>IFERROR((VLOOKUP(M2555,'UK Freight Rate'!$B$4:$C$8,2,0)*L2555),0)</f>
        <v>0.2073509743749716</v>
      </c>
    </row>
    <row r="2556" spans="1:14" x14ac:dyDescent="0.75">
      <c r="A2556" s="72" t="s">
        <v>230</v>
      </c>
      <c r="B2556" s="69" t="s">
        <v>65</v>
      </c>
      <c r="C2556" s="69" t="s">
        <v>7002</v>
      </c>
      <c r="D2556" s="69" t="s">
        <v>38</v>
      </c>
      <c r="E2556" s="69" t="s">
        <v>53</v>
      </c>
      <c r="F2556" s="69" t="s">
        <v>7001</v>
      </c>
      <c r="G2556" s="69" t="s">
        <v>151</v>
      </c>
      <c r="H2556" s="69" t="s">
        <v>152</v>
      </c>
      <c r="I2556" s="69" t="s">
        <v>127</v>
      </c>
      <c r="J2556" s="69" t="s">
        <v>128</v>
      </c>
      <c r="K2556" s="70">
        <v>4</v>
      </c>
      <c r="L2556" s="70">
        <v>4</v>
      </c>
      <c r="M2556" s="71" t="str">
        <f>VLOOKUP(A2556,'Item Master'!$A:$D,4,0)</f>
        <v>RK</v>
      </c>
      <c r="N2556" s="71">
        <f>IFERROR((VLOOKUP(M2556,'UK Freight Rate'!$B$4:$C$8,2,0)*L2556),0)</f>
        <v>0.41470194874994321</v>
      </c>
    </row>
    <row r="2557" spans="1:14" x14ac:dyDescent="0.75">
      <c r="A2557" s="72" t="s">
        <v>232</v>
      </c>
      <c r="B2557" s="69" t="s">
        <v>36</v>
      </c>
      <c r="C2557" s="69" t="s">
        <v>7957</v>
      </c>
      <c r="D2557" s="69" t="s">
        <v>38</v>
      </c>
      <c r="E2557" s="69" t="s">
        <v>53</v>
      </c>
      <c r="F2557" s="69" t="s">
        <v>7956</v>
      </c>
      <c r="G2557" s="69" t="s">
        <v>135</v>
      </c>
      <c r="H2557" s="69" t="s">
        <v>136</v>
      </c>
      <c r="I2557" s="69" t="s">
        <v>127</v>
      </c>
      <c r="J2557" s="69" t="s">
        <v>128</v>
      </c>
      <c r="K2557" s="70">
        <v>288</v>
      </c>
      <c r="L2557" s="70">
        <v>288</v>
      </c>
      <c r="M2557" s="71" t="str">
        <f>VLOOKUP(A2557,'Item Master'!$A:$D,4,0)</f>
        <v>RK</v>
      </c>
      <c r="N2557" s="71">
        <f>IFERROR((VLOOKUP(M2557,'UK Freight Rate'!$B$4:$C$8,2,0)*L2557),0)</f>
        <v>29.858540309995909</v>
      </c>
    </row>
    <row r="2558" spans="1:14" x14ac:dyDescent="0.75">
      <c r="A2558" s="72" t="s">
        <v>232</v>
      </c>
      <c r="B2558" s="69" t="s">
        <v>36</v>
      </c>
      <c r="C2558" s="69" t="s">
        <v>7955</v>
      </c>
      <c r="D2558" s="69" t="s">
        <v>38</v>
      </c>
      <c r="E2558" s="69" t="s">
        <v>53</v>
      </c>
      <c r="F2558" s="69" t="s">
        <v>7954</v>
      </c>
      <c r="G2558" s="69" t="s">
        <v>4778</v>
      </c>
      <c r="H2558" s="69" t="s">
        <v>4777</v>
      </c>
      <c r="I2558" s="69" t="s">
        <v>127</v>
      </c>
      <c r="J2558" s="69" t="s">
        <v>128</v>
      </c>
      <c r="K2558" s="70">
        <v>16</v>
      </c>
      <c r="L2558" s="70">
        <v>16</v>
      </c>
      <c r="M2558" s="71" t="str">
        <f>VLOOKUP(A2558,'Item Master'!$A:$D,4,0)</f>
        <v>RK</v>
      </c>
      <c r="N2558" s="71">
        <f>IFERROR((VLOOKUP(M2558,'UK Freight Rate'!$B$4:$C$8,2,0)*L2558),0)</f>
        <v>1.6588077949997728</v>
      </c>
    </row>
    <row r="2559" spans="1:14" x14ac:dyDescent="0.75">
      <c r="A2559" s="72" t="s">
        <v>232</v>
      </c>
      <c r="B2559" s="69" t="s">
        <v>36</v>
      </c>
      <c r="C2559" s="69" t="s">
        <v>7953</v>
      </c>
      <c r="D2559" s="69" t="s">
        <v>38</v>
      </c>
      <c r="E2559" s="69" t="s">
        <v>53</v>
      </c>
      <c r="F2559" s="69" t="s">
        <v>7952</v>
      </c>
      <c r="G2559" s="69" t="s">
        <v>7104</v>
      </c>
      <c r="H2559" s="69" t="s">
        <v>7103</v>
      </c>
      <c r="I2559" s="69" t="s">
        <v>127</v>
      </c>
      <c r="J2559" s="69" t="s">
        <v>128</v>
      </c>
      <c r="K2559" s="70">
        <v>8</v>
      </c>
      <c r="L2559" s="70">
        <v>8</v>
      </c>
      <c r="M2559" s="71" t="str">
        <f>VLOOKUP(A2559,'Item Master'!$A:$D,4,0)</f>
        <v>RK</v>
      </c>
      <c r="N2559" s="71">
        <f>IFERROR((VLOOKUP(M2559,'UK Freight Rate'!$B$4:$C$8,2,0)*L2559),0)</f>
        <v>0.82940389749988641</v>
      </c>
    </row>
    <row r="2560" spans="1:14" x14ac:dyDescent="0.75">
      <c r="A2560" s="72" t="s">
        <v>232</v>
      </c>
      <c r="B2560" s="69" t="s">
        <v>36</v>
      </c>
      <c r="C2560" s="69" t="s">
        <v>7951</v>
      </c>
      <c r="D2560" s="69" t="s">
        <v>38</v>
      </c>
      <c r="E2560" s="69" t="s">
        <v>53</v>
      </c>
      <c r="F2560" s="69" t="s">
        <v>7950</v>
      </c>
      <c r="G2560" s="69" t="s">
        <v>207</v>
      </c>
      <c r="H2560" s="69" t="s">
        <v>4706</v>
      </c>
      <c r="I2560" s="69" t="s">
        <v>127</v>
      </c>
      <c r="J2560" s="69" t="s">
        <v>128</v>
      </c>
      <c r="K2560" s="70">
        <v>48</v>
      </c>
      <c r="L2560" s="70">
        <v>48</v>
      </c>
      <c r="M2560" s="71" t="str">
        <f>VLOOKUP(A2560,'Item Master'!$A:$D,4,0)</f>
        <v>RK</v>
      </c>
      <c r="N2560" s="71">
        <f>IFERROR((VLOOKUP(M2560,'UK Freight Rate'!$B$4:$C$8,2,0)*L2560),0)</f>
        <v>4.9764233849993182</v>
      </c>
    </row>
    <row r="2561" spans="1:14" x14ac:dyDescent="0.75">
      <c r="A2561" s="72" t="s">
        <v>232</v>
      </c>
      <c r="B2561" s="69" t="s">
        <v>36</v>
      </c>
      <c r="C2561" s="69" t="s">
        <v>7949</v>
      </c>
      <c r="D2561" s="69" t="s">
        <v>38</v>
      </c>
      <c r="E2561" s="69" t="s">
        <v>53</v>
      </c>
      <c r="F2561" s="69" t="s">
        <v>7948</v>
      </c>
      <c r="G2561" s="69" t="s">
        <v>207</v>
      </c>
      <c r="H2561" s="69" t="s">
        <v>4706</v>
      </c>
      <c r="I2561" s="69" t="s">
        <v>127</v>
      </c>
      <c r="J2561" s="69" t="s">
        <v>128</v>
      </c>
      <c r="K2561" s="70">
        <v>48</v>
      </c>
      <c r="L2561" s="70">
        <v>48</v>
      </c>
      <c r="M2561" s="71" t="str">
        <f>VLOOKUP(A2561,'Item Master'!$A:$D,4,0)</f>
        <v>RK</v>
      </c>
      <c r="N2561" s="71">
        <f>IFERROR((VLOOKUP(M2561,'UK Freight Rate'!$B$4:$C$8,2,0)*L2561),0)</f>
        <v>4.9764233849993182</v>
      </c>
    </row>
    <row r="2562" spans="1:14" x14ac:dyDescent="0.75">
      <c r="A2562" s="72" t="s">
        <v>232</v>
      </c>
      <c r="B2562" s="69" t="s">
        <v>36</v>
      </c>
      <c r="C2562" s="69" t="s">
        <v>7947</v>
      </c>
      <c r="D2562" s="69" t="s">
        <v>38</v>
      </c>
      <c r="E2562" s="69" t="s">
        <v>53</v>
      </c>
      <c r="F2562" s="69" t="s">
        <v>7946</v>
      </c>
      <c r="G2562" s="69" t="s">
        <v>165</v>
      </c>
      <c r="H2562" s="69" t="s">
        <v>166</v>
      </c>
      <c r="I2562" s="69" t="s">
        <v>127</v>
      </c>
      <c r="J2562" s="69" t="s">
        <v>128</v>
      </c>
      <c r="K2562" s="70">
        <v>8</v>
      </c>
      <c r="L2562" s="70">
        <v>8</v>
      </c>
      <c r="M2562" s="71" t="str">
        <f>VLOOKUP(A2562,'Item Master'!$A:$D,4,0)</f>
        <v>RK</v>
      </c>
      <c r="N2562" s="71">
        <f>IFERROR((VLOOKUP(M2562,'UK Freight Rate'!$B$4:$C$8,2,0)*L2562),0)</f>
        <v>0.82940389749988641</v>
      </c>
    </row>
    <row r="2563" spans="1:14" x14ac:dyDescent="0.75">
      <c r="A2563" s="72" t="s">
        <v>232</v>
      </c>
      <c r="B2563" s="69" t="s">
        <v>36</v>
      </c>
      <c r="C2563" s="69" t="s">
        <v>7945</v>
      </c>
      <c r="D2563" s="69" t="s">
        <v>38</v>
      </c>
      <c r="E2563" s="69" t="s">
        <v>53</v>
      </c>
      <c r="F2563" s="69" t="s">
        <v>7944</v>
      </c>
      <c r="G2563" s="69" t="s">
        <v>149</v>
      </c>
      <c r="H2563" s="69" t="s">
        <v>150</v>
      </c>
      <c r="I2563" s="69" t="s">
        <v>127</v>
      </c>
      <c r="J2563" s="69" t="s">
        <v>128</v>
      </c>
      <c r="K2563" s="70">
        <v>8</v>
      </c>
      <c r="L2563" s="70">
        <v>8</v>
      </c>
      <c r="M2563" s="71" t="str">
        <f>VLOOKUP(A2563,'Item Master'!$A:$D,4,0)</f>
        <v>RK</v>
      </c>
      <c r="N2563" s="71">
        <f>IFERROR((VLOOKUP(M2563,'UK Freight Rate'!$B$4:$C$8,2,0)*L2563),0)</f>
        <v>0.82940389749988641</v>
      </c>
    </row>
    <row r="2564" spans="1:14" x14ac:dyDescent="0.75">
      <c r="A2564" s="72" t="s">
        <v>232</v>
      </c>
      <c r="B2564" s="69" t="s">
        <v>36</v>
      </c>
      <c r="C2564" s="69" t="s">
        <v>7943</v>
      </c>
      <c r="D2564" s="69" t="s">
        <v>38</v>
      </c>
      <c r="E2564" s="69" t="s">
        <v>53</v>
      </c>
      <c r="F2564" s="69" t="s">
        <v>7942</v>
      </c>
      <c r="G2564" s="69" t="s">
        <v>126</v>
      </c>
      <c r="H2564" s="69" t="s">
        <v>4640</v>
      </c>
      <c r="I2564" s="69" t="s">
        <v>127</v>
      </c>
      <c r="J2564" s="69" t="s">
        <v>128</v>
      </c>
      <c r="K2564" s="70">
        <v>32</v>
      </c>
      <c r="L2564" s="70">
        <v>32</v>
      </c>
      <c r="M2564" s="71" t="str">
        <f>VLOOKUP(A2564,'Item Master'!$A:$D,4,0)</f>
        <v>RK</v>
      </c>
      <c r="N2564" s="71">
        <f>IFERROR((VLOOKUP(M2564,'UK Freight Rate'!$B$4:$C$8,2,0)*L2564),0)</f>
        <v>3.3176155899995456</v>
      </c>
    </row>
    <row r="2565" spans="1:14" x14ac:dyDescent="0.75">
      <c r="A2565" s="72" t="s">
        <v>232</v>
      </c>
      <c r="B2565" s="69" t="s">
        <v>36</v>
      </c>
      <c r="C2565" s="69" t="s">
        <v>7941</v>
      </c>
      <c r="D2565" s="69" t="s">
        <v>38</v>
      </c>
      <c r="E2565" s="69" t="s">
        <v>53</v>
      </c>
      <c r="F2565" s="69" t="s">
        <v>7940</v>
      </c>
      <c r="G2565" s="69" t="s">
        <v>4832</v>
      </c>
      <c r="H2565" s="69" t="s">
        <v>4831</v>
      </c>
      <c r="I2565" s="69" t="s">
        <v>127</v>
      </c>
      <c r="J2565" s="69" t="s">
        <v>128</v>
      </c>
      <c r="K2565" s="70">
        <v>16</v>
      </c>
      <c r="L2565" s="70">
        <v>16</v>
      </c>
      <c r="M2565" s="71" t="str">
        <f>VLOOKUP(A2565,'Item Master'!$A:$D,4,0)</f>
        <v>RK</v>
      </c>
      <c r="N2565" s="71">
        <f>IFERROR((VLOOKUP(M2565,'UK Freight Rate'!$B$4:$C$8,2,0)*L2565),0)</f>
        <v>1.6588077949997728</v>
      </c>
    </row>
    <row r="2566" spans="1:14" x14ac:dyDescent="0.75">
      <c r="A2566" s="72" t="s">
        <v>232</v>
      </c>
      <c r="B2566" s="69" t="s">
        <v>36</v>
      </c>
      <c r="C2566" s="69" t="s">
        <v>7939</v>
      </c>
      <c r="D2566" s="69" t="s">
        <v>38</v>
      </c>
      <c r="E2566" s="69" t="s">
        <v>53</v>
      </c>
      <c r="F2566" s="69" t="s">
        <v>7938</v>
      </c>
      <c r="G2566" s="69" t="s">
        <v>216</v>
      </c>
      <c r="H2566" s="69" t="s">
        <v>217</v>
      </c>
      <c r="I2566" s="69" t="s">
        <v>127</v>
      </c>
      <c r="J2566" s="69" t="s">
        <v>128</v>
      </c>
      <c r="K2566" s="70">
        <v>8</v>
      </c>
      <c r="L2566" s="70">
        <v>8</v>
      </c>
      <c r="M2566" s="71" t="str">
        <f>VLOOKUP(A2566,'Item Master'!$A:$D,4,0)</f>
        <v>RK</v>
      </c>
      <c r="N2566" s="71">
        <f>IFERROR((VLOOKUP(M2566,'UK Freight Rate'!$B$4:$C$8,2,0)*L2566),0)</f>
        <v>0.82940389749988641</v>
      </c>
    </row>
    <row r="2567" spans="1:14" x14ac:dyDescent="0.75">
      <c r="A2567" s="72" t="s">
        <v>232</v>
      </c>
      <c r="B2567" s="69" t="s">
        <v>36</v>
      </c>
      <c r="C2567" s="69" t="s">
        <v>7937</v>
      </c>
      <c r="D2567" s="69" t="s">
        <v>38</v>
      </c>
      <c r="E2567" s="69" t="s">
        <v>53</v>
      </c>
      <c r="F2567" s="69" t="s">
        <v>7936</v>
      </c>
      <c r="G2567" s="69" t="s">
        <v>159</v>
      </c>
      <c r="H2567" s="69" t="s">
        <v>160</v>
      </c>
      <c r="I2567" s="69" t="s">
        <v>127</v>
      </c>
      <c r="J2567" s="69" t="s">
        <v>128</v>
      </c>
      <c r="K2567" s="70">
        <v>8</v>
      </c>
      <c r="L2567" s="70">
        <v>8</v>
      </c>
      <c r="M2567" s="71" t="str">
        <f>VLOOKUP(A2567,'Item Master'!$A:$D,4,0)</f>
        <v>RK</v>
      </c>
      <c r="N2567" s="71">
        <f>IFERROR((VLOOKUP(M2567,'UK Freight Rate'!$B$4:$C$8,2,0)*L2567),0)</f>
        <v>0.82940389749988641</v>
      </c>
    </row>
    <row r="2568" spans="1:14" x14ac:dyDescent="0.75">
      <c r="A2568" s="72" t="s">
        <v>232</v>
      </c>
      <c r="B2568" s="69" t="s">
        <v>36</v>
      </c>
      <c r="C2568" s="69" t="s">
        <v>7935</v>
      </c>
      <c r="D2568" s="69" t="s">
        <v>38</v>
      </c>
      <c r="E2568" s="69" t="s">
        <v>53</v>
      </c>
      <c r="F2568" s="69" t="s">
        <v>7934</v>
      </c>
      <c r="G2568" s="69" t="s">
        <v>129</v>
      </c>
      <c r="H2568" s="69" t="s">
        <v>130</v>
      </c>
      <c r="I2568" s="69" t="s">
        <v>127</v>
      </c>
      <c r="J2568" s="69" t="s">
        <v>128</v>
      </c>
      <c r="K2568" s="70">
        <v>48</v>
      </c>
      <c r="L2568" s="70">
        <v>48</v>
      </c>
      <c r="M2568" s="71" t="str">
        <f>VLOOKUP(A2568,'Item Master'!$A:$D,4,0)</f>
        <v>RK</v>
      </c>
      <c r="N2568" s="71">
        <f>IFERROR((VLOOKUP(M2568,'UK Freight Rate'!$B$4:$C$8,2,0)*L2568),0)</f>
        <v>4.9764233849993182</v>
      </c>
    </row>
    <row r="2569" spans="1:14" x14ac:dyDescent="0.75">
      <c r="A2569" s="72" t="s">
        <v>232</v>
      </c>
      <c r="B2569" s="69" t="s">
        <v>36</v>
      </c>
      <c r="C2569" s="69" t="s">
        <v>7933</v>
      </c>
      <c r="D2569" s="69" t="s">
        <v>38</v>
      </c>
      <c r="E2569" s="69" t="s">
        <v>53</v>
      </c>
      <c r="F2569" s="69" t="s">
        <v>7932</v>
      </c>
      <c r="G2569" s="69" t="s">
        <v>205</v>
      </c>
      <c r="H2569" s="69" t="s">
        <v>206</v>
      </c>
      <c r="I2569" s="69" t="s">
        <v>127</v>
      </c>
      <c r="J2569" s="69" t="s">
        <v>128</v>
      </c>
      <c r="K2569" s="70">
        <v>200</v>
      </c>
      <c r="L2569" s="70">
        <v>200</v>
      </c>
      <c r="M2569" s="71" t="str">
        <f>VLOOKUP(A2569,'Item Master'!$A:$D,4,0)</f>
        <v>RK</v>
      </c>
      <c r="N2569" s="71">
        <f>IFERROR((VLOOKUP(M2569,'UK Freight Rate'!$B$4:$C$8,2,0)*L2569),0)</f>
        <v>20.73509743749716</v>
      </c>
    </row>
    <row r="2570" spans="1:14" x14ac:dyDescent="0.75">
      <c r="A2570" s="72" t="s">
        <v>232</v>
      </c>
      <c r="B2570" s="69" t="s">
        <v>36</v>
      </c>
      <c r="C2570" s="69" t="s">
        <v>7931</v>
      </c>
      <c r="D2570" s="69" t="s">
        <v>38</v>
      </c>
      <c r="E2570" s="69" t="s">
        <v>53</v>
      </c>
      <c r="F2570" s="69" t="s">
        <v>7930</v>
      </c>
      <c r="G2570" s="69" t="s">
        <v>4463</v>
      </c>
      <c r="H2570" s="69" t="s">
        <v>4462</v>
      </c>
      <c r="I2570" s="69" t="s">
        <v>127</v>
      </c>
      <c r="J2570" s="69" t="s">
        <v>128</v>
      </c>
      <c r="K2570" s="70">
        <v>8</v>
      </c>
      <c r="L2570" s="70">
        <v>8</v>
      </c>
      <c r="M2570" s="71" t="str">
        <f>VLOOKUP(A2570,'Item Master'!$A:$D,4,0)</f>
        <v>RK</v>
      </c>
      <c r="N2570" s="71">
        <f>IFERROR((VLOOKUP(M2570,'UK Freight Rate'!$B$4:$C$8,2,0)*L2570),0)</f>
        <v>0.82940389749988641</v>
      </c>
    </row>
    <row r="2571" spans="1:14" x14ac:dyDescent="0.75">
      <c r="A2571" s="72" t="s">
        <v>232</v>
      </c>
      <c r="B2571" s="69" t="s">
        <v>36</v>
      </c>
      <c r="C2571" s="69" t="s">
        <v>7929</v>
      </c>
      <c r="D2571" s="69" t="s">
        <v>38</v>
      </c>
      <c r="E2571" s="69" t="s">
        <v>53</v>
      </c>
      <c r="F2571" s="69" t="s">
        <v>7928</v>
      </c>
      <c r="G2571" s="69" t="s">
        <v>155</v>
      </c>
      <c r="H2571" s="69" t="s">
        <v>156</v>
      </c>
      <c r="I2571" s="69" t="s">
        <v>127</v>
      </c>
      <c r="J2571" s="69" t="s">
        <v>128</v>
      </c>
      <c r="K2571" s="70">
        <v>8</v>
      </c>
      <c r="L2571" s="70">
        <v>8</v>
      </c>
      <c r="M2571" s="71" t="str">
        <f>VLOOKUP(A2571,'Item Master'!$A:$D,4,0)</f>
        <v>RK</v>
      </c>
      <c r="N2571" s="71">
        <f>IFERROR((VLOOKUP(M2571,'UK Freight Rate'!$B$4:$C$8,2,0)*L2571),0)</f>
        <v>0.82940389749988641</v>
      </c>
    </row>
    <row r="2572" spans="1:14" x14ac:dyDescent="0.75">
      <c r="A2572" s="72" t="s">
        <v>232</v>
      </c>
      <c r="B2572" s="69" t="s">
        <v>36</v>
      </c>
      <c r="C2572" s="69" t="s">
        <v>7927</v>
      </c>
      <c r="D2572" s="69" t="s">
        <v>38</v>
      </c>
      <c r="E2572" s="69" t="s">
        <v>53</v>
      </c>
      <c r="F2572" s="69" t="s">
        <v>7926</v>
      </c>
      <c r="G2572" s="69" t="s">
        <v>4409</v>
      </c>
      <c r="H2572" s="69" t="s">
        <v>4408</v>
      </c>
      <c r="I2572" s="69" t="s">
        <v>127</v>
      </c>
      <c r="J2572" s="69" t="s">
        <v>128</v>
      </c>
      <c r="K2572" s="70">
        <v>48</v>
      </c>
      <c r="L2572" s="70">
        <v>48</v>
      </c>
      <c r="M2572" s="71" t="str">
        <f>VLOOKUP(A2572,'Item Master'!$A:$D,4,0)</f>
        <v>RK</v>
      </c>
      <c r="N2572" s="71">
        <f>IFERROR((VLOOKUP(M2572,'UK Freight Rate'!$B$4:$C$8,2,0)*L2572),0)</f>
        <v>4.9764233849993182</v>
      </c>
    </row>
    <row r="2573" spans="1:14" x14ac:dyDescent="0.75">
      <c r="A2573" s="72" t="s">
        <v>232</v>
      </c>
      <c r="B2573" s="69" t="s">
        <v>36</v>
      </c>
      <c r="C2573" s="69" t="s">
        <v>7925</v>
      </c>
      <c r="D2573" s="69" t="s">
        <v>38</v>
      </c>
      <c r="E2573" s="69" t="s">
        <v>53</v>
      </c>
      <c r="F2573" s="69" t="s">
        <v>7924</v>
      </c>
      <c r="G2573" s="69" t="s">
        <v>147</v>
      </c>
      <c r="H2573" s="69" t="s">
        <v>148</v>
      </c>
      <c r="I2573" s="69" t="s">
        <v>127</v>
      </c>
      <c r="J2573" s="69" t="s">
        <v>128</v>
      </c>
      <c r="K2573" s="70">
        <v>240</v>
      </c>
      <c r="L2573" s="70">
        <v>240</v>
      </c>
      <c r="M2573" s="71" t="str">
        <f>VLOOKUP(A2573,'Item Master'!$A:$D,4,0)</f>
        <v>RK</v>
      </c>
      <c r="N2573" s="71">
        <f>IFERROR((VLOOKUP(M2573,'UK Freight Rate'!$B$4:$C$8,2,0)*L2573),0)</f>
        <v>24.882116924996591</v>
      </c>
    </row>
    <row r="2574" spans="1:14" x14ac:dyDescent="0.75">
      <c r="A2574" s="72" t="s">
        <v>232</v>
      </c>
      <c r="B2574" s="69" t="s">
        <v>36</v>
      </c>
      <c r="C2574" s="69" t="s">
        <v>7923</v>
      </c>
      <c r="D2574" s="69" t="s">
        <v>38</v>
      </c>
      <c r="E2574" s="69" t="s">
        <v>53</v>
      </c>
      <c r="F2574" s="69" t="s">
        <v>7922</v>
      </c>
      <c r="G2574" s="69" t="s">
        <v>212</v>
      </c>
      <c r="H2574" s="69" t="s">
        <v>213</v>
      </c>
      <c r="I2574" s="69" t="s">
        <v>127</v>
      </c>
      <c r="J2574" s="69" t="s">
        <v>128</v>
      </c>
      <c r="K2574" s="70">
        <v>16</v>
      </c>
      <c r="L2574" s="70">
        <v>16</v>
      </c>
      <c r="M2574" s="71" t="str">
        <f>VLOOKUP(A2574,'Item Master'!$A:$D,4,0)</f>
        <v>RK</v>
      </c>
      <c r="N2574" s="71">
        <f>IFERROR((VLOOKUP(M2574,'UK Freight Rate'!$B$4:$C$8,2,0)*L2574),0)</f>
        <v>1.6588077949997728</v>
      </c>
    </row>
    <row r="2575" spans="1:14" x14ac:dyDescent="0.75">
      <c r="A2575" s="72" t="s">
        <v>232</v>
      </c>
      <c r="B2575" s="69" t="s">
        <v>36</v>
      </c>
      <c r="C2575" s="69" t="s">
        <v>7921</v>
      </c>
      <c r="D2575" s="69" t="s">
        <v>38</v>
      </c>
      <c r="E2575" s="69" t="s">
        <v>53</v>
      </c>
      <c r="F2575" s="69" t="s">
        <v>7920</v>
      </c>
      <c r="G2575" s="69" t="s">
        <v>220</v>
      </c>
      <c r="H2575" s="69" t="s">
        <v>221</v>
      </c>
      <c r="I2575" s="69" t="s">
        <v>127</v>
      </c>
      <c r="J2575" s="69" t="s">
        <v>128</v>
      </c>
      <c r="K2575" s="70">
        <v>16</v>
      </c>
      <c r="L2575" s="70">
        <v>16</v>
      </c>
      <c r="M2575" s="71" t="str">
        <f>VLOOKUP(A2575,'Item Master'!$A:$D,4,0)</f>
        <v>RK</v>
      </c>
      <c r="N2575" s="71">
        <f>IFERROR((VLOOKUP(M2575,'UK Freight Rate'!$B$4:$C$8,2,0)*L2575),0)</f>
        <v>1.6588077949997728</v>
      </c>
    </row>
    <row r="2576" spans="1:14" x14ac:dyDescent="0.75">
      <c r="A2576" s="72" t="s">
        <v>232</v>
      </c>
      <c r="B2576" s="69" t="s">
        <v>36</v>
      </c>
      <c r="C2576" s="69" t="s">
        <v>7919</v>
      </c>
      <c r="D2576" s="69" t="s">
        <v>38</v>
      </c>
      <c r="E2576" s="69" t="s">
        <v>53</v>
      </c>
      <c r="F2576" s="69" t="s">
        <v>7918</v>
      </c>
      <c r="G2576" s="69" t="s">
        <v>141</v>
      </c>
      <c r="H2576" s="69" t="s">
        <v>142</v>
      </c>
      <c r="I2576" s="69" t="s">
        <v>127</v>
      </c>
      <c r="J2576" s="69" t="s">
        <v>128</v>
      </c>
      <c r="K2576" s="70">
        <v>88</v>
      </c>
      <c r="L2576" s="70">
        <v>88</v>
      </c>
      <c r="M2576" s="71" t="str">
        <f>VLOOKUP(A2576,'Item Master'!$A:$D,4,0)</f>
        <v>RK</v>
      </c>
      <c r="N2576" s="71">
        <f>IFERROR((VLOOKUP(M2576,'UK Freight Rate'!$B$4:$C$8,2,0)*L2576),0)</f>
        <v>9.1234428724987513</v>
      </c>
    </row>
    <row r="2577" spans="1:14" x14ac:dyDescent="0.75">
      <c r="A2577" s="72" t="s">
        <v>232</v>
      </c>
      <c r="B2577" s="69" t="s">
        <v>36</v>
      </c>
      <c r="C2577" s="69" t="s">
        <v>7917</v>
      </c>
      <c r="D2577" s="69" t="s">
        <v>38</v>
      </c>
      <c r="E2577" s="69" t="s">
        <v>53</v>
      </c>
      <c r="F2577" s="69" t="s">
        <v>7916</v>
      </c>
      <c r="G2577" s="69" t="s">
        <v>133</v>
      </c>
      <c r="H2577" s="69" t="s">
        <v>134</v>
      </c>
      <c r="I2577" s="69" t="s">
        <v>127</v>
      </c>
      <c r="J2577" s="69" t="s">
        <v>128</v>
      </c>
      <c r="K2577" s="70">
        <v>32</v>
      </c>
      <c r="L2577" s="70">
        <v>32</v>
      </c>
      <c r="M2577" s="71" t="str">
        <f>VLOOKUP(A2577,'Item Master'!$A:$D,4,0)</f>
        <v>RK</v>
      </c>
      <c r="N2577" s="71">
        <f>IFERROR((VLOOKUP(M2577,'UK Freight Rate'!$B$4:$C$8,2,0)*L2577),0)</f>
        <v>3.3176155899995456</v>
      </c>
    </row>
    <row r="2578" spans="1:14" x14ac:dyDescent="0.75">
      <c r="A2578" s="72" t="s">
        <v>232</v>
      </c>
      <c r="B2578" s="69" t="s">
        <v>36</v>
      </c>
      <c r="C2578" s="69" t="s">
        <v>7915</v>
      </c>
      <c r="D2578" s="69" t="s">
        <v>38</v>
      </c>
      <c r="E2578" s="69" t="s">
        <v>53</v>
      </c>
      <c r="F2578" s="69" t="s">
        <v>7914</v>
      </c>
      <c r="G2578" s="69" t="s">
        <v>169</v>
      </c>
      <c r="H2578" s="69" t="s">
        <v>170</v>
      </c>
      <c r="I2578" s="69" t="s">
        <v>127</v>
      </c>
      <c r="J2578" s="69" t="s">
        <v>128</v>
      </c>
      <c r="K2578" s="70">
        <v>48</v>
      </c>
      <c r="L2578" s="70">
        <v>48</v>
      </c>
      <c r="M2578" s="71" t="str">
        <f>VLOOKUP(A2578,'Item Master'!$A:$D,4,0)</f>
        <v>RK</v>
      </c>
      <c r="N2578" s="71">
        <f>IFERROR((VLOOKUP(M2578,'UK Freight Rate'!$B$4:$C$8,2,0)*L2578),0)</f>
        <v>4.9764233849993182</v>
      </c>
    </row>
    <row r="2579" spans="1:14" x14ac:dyDescent="0.75">
      <c r="A2579" s="72" t="s">
        <v>232</v>
      </c>
      <c r="B2579" s="69" t="s">
        <v>36</v>
      </c>
      <c r="C2579" s="69" t="s">
        <v>7913</v>
      </c>
      <c r="D2579" s="69" t="s">
        <v>38</v>
      </c>
      <c r="E2579" s="69" t="s">
        <v>53</v>
      </c>
      <c r="F2579" s="69" t="s">
        <v>7912</v>
      </c>
      <c r="G2579" s="69" t="s">
        <v>159</v>
      </c>
      <c r="H2579" s="69" t="s">
        <v>160</v>
      </c>
      <c r="I2579" s="69" t="s">
        <v>127</v>
      </c>
      <c r="J2579" s="69" t="s">
        <v>128</v>
      </c>
      <c r="K2579" s="70">
        <v>16</v>
      </c>
      <c r="L2579" s="70">
        <v>16</v>
      </c>
      <c r="M2579" s="71" t="str">
        <f>VLOOKUP(A2579,'Item Master'!$A:$D,4,0)</f>
        <v>RK</v>
      </c>
      <c r="N2579" s="71">
        <f>IFERROR((VLOOKUP(M2579,'UK Freight Rate'!$B$4:$C$8,2,0)*L2579),0)</f>
        <v>1.6588077949997728</v>
      </c>
    </row>
    <row r="2580" spans="1:14" x14ac:dyDescent="0.75">
      <c r="A2580" s="72" t="s">
        <v>232</v>
      </c>
      <c r="B2580" s="69" t="s">
        <v>36</v>
      </c>
      <c r="C2580" s="69" t="s">
        <v>7911</v>
      </c>
      <c r="D2580" s="69" t="s">
        <v>38</v>
      </c>
      <c r="E2580" s="69" t="s">
        <v>53</v>
      </c>
      <c r="F2580" s="69" t="s">
        <v>7910</v>
      </c>
      <c r="G2580" s="69" t="s">
        <v>4695</v>
      </c>
      <c r="H2580" s="69" t="s">
        <v>4694</v>
      </c>
      <c r="I2580" s="69" t="s">
        <v>127</v>
      </c>
      <c r="J2580" s="69" t="s">
        <v>128</v>
      </c>
      <c r="K2580" s="70">
        <v>16</v>
      </c>
      <c r="L2580" s="70">
        <v>16</v>
      </c>
      <c r="M2580" s="71" t="str">
        <f>VLOOKUP(A2580,'Item Master'!$A:$D,4,0)</f>
        <v>RK</v>
      </c>
      <c r="N2580" s="71">
        <f>IFERROR((VLOOKUP(M2580,'UK Freight Rate'!$B$4:$C$8,2,0)*L2580),0)</f>
        <v>1.6588077949997728</v>
      </c>
    </row>
    <row r="2581" spans="1:14" x14ac:dyDescent="0.75">
      <c r="A2581" s="72" t="s">
        <v>232</v>
      </c>
      <c r="B2581" s="69" t="s">
        <v>36</v>
      </c>
      <c r="C2581" s="69" t="s">
        <v>7909</v>
      </c>
      <c r="D2581" s="69" t="s">
        <v>38</v>
      </c>
      <c r="E2581" s="69" t="s">
        <v>53</v>
      </c>
      <c r="F2581" s="69" t="s">
        <v>7908</v>
      </c>
      <c r="G2581" s="69" t="s">
        <v>153</v>
      </c>
      <c r="H2581" s="69" t="s">
        <v>154</v>
      </c>
      <c r="I2581" s="69" t="s">
        <v>127</v>
      </c>
      <c r="J2581" s="69" t="s">
        <v>128</v>
      </c>
      <c r="K2581" s="70">
        <v>8</v>
      </c>
      <c r="L2581" s="70">
        <v>8</v>
      </c>
      <c r="M2581" s="71" t="str">
        <f>VLOOKUP(A2581,'Item Master'!$A:$D,4,0)</f>
        <v>RK</v>
      </c>
      <c r="N2581" s="71">
        <f>IFERROR((VLOOKUP(M2581,'UK Freight Rate'!$B$4:$C$8,2,0)*L2581),0)</f>
        <v>0.82940389749988641</v>
      </c>
    </row>
    <row r="2582" spans="1:14" x14ac:dyDescent="0.75">
      <c r="A2582" s="72" t="s">
        <v>232</v>
      </c>
      <c r="B2582" s="69" t="s">
        <v>36</v>
      </c>
      <c r="C2582" s="69" t="s">
        <v>7907</v>
      </c>
      <c r="D2582" s="69" t="s">
        <v>38</v>
      </c>
      <c r="E2582" s="69" t="s">
        <v>53</v>
      </c>
      <c r="F2582" s="69" t="s">
        <v>7906</v>
      </c>
      <c r="G2582" s="69" t="s">
        <v>4760</v>
      </c>
      <c r="H2582" s="69" t="s">
        <v>4759</v>
      </c>
      <c r="I2582" s="69" t="s">
        <v>127</v>
      </c>
      <c r="J2582" s="69" t="s">
        <v>128</v>
      </c>
      <c r="K2582" s="70">
        <v>40</v>
      </c>
      <c r="L2582" s="70">
        <v>40</v>
      </c>
      <c r="M2582" s="71" t="str">
        <f>VLOOKUP(A2582,'Item Master'!$A:$D,4,0)</f>
        <v>RK</v>
      </c>
      <c r="N2582" s="71">
        <f>IFERROR((VLOOKUP(M2582,'UK Freight Rate'!$B$4:$C$8,2,0)*L2582),0)</f>
        <v>4.1470194874994322</v>
      </c>
    </row>
    <row r="2583" spans="1:14" x14ac:dyDescent="0.75">
      <c r="A2583" s="72" t="s">
        <v>232</v>
      </c>
      <c r="B2583" s="69" t="s">
        <v>36</v>
      </c>
      <c r="C2583" s="69" t="s">
        <v>7905</v>
      </c>
      <c r="D2583" s="69" t="s">
        <v>38</v>
      </c>
      <c r="E2583" s="69" t="s">
        <v>53</v>
      </c>
      <c r="F2583" s="69" t="s">
        <v>7904</v>
      </c>
      <c r="G2583" s="69" t="s">
        <v>151</v>
      </c>
      <c r="H2583" s="69" t="s">
        <v>152</v>
      </c>
      <c r="I2583" s="69" t="s">
        <v>127</v>
      </c>
      <c r="J2583" s="69" t="s">
        <v>128</v>
      </c>
      <c r="K2583" s="70">
        <v>8</v>
      </c>
      <c r="L2583" s="70">
        <v>8</v>
      </c>
      <c r="M2583" s="71" t="str">
        <f>VLOOKUP(A2583,'Item Master'!$A:$D,4,0)</f>
        <v>RK</v>
      </c>
      <c r="N2583" s="71">
        <f>IFERROR((VLOOKUP(M2583,'UK Freight Rate'!$B$4:$C$8,2,0)*L2583),0)</f>
        <v>0.82940389749988641</v>
      </c>
    </row>
    <row r="2584" spans="1:14" x14ac:dyDescent="0.75">
      <c r="A2584" s="72" t="s">
        <v>232</v>
      </c>
      <c r="B2584" s="69" t="s">
        <v>36</v>
      </c>
      <c r="C2584" s="69" t="s">
        <v>7903</v>
      </c>
      <c r="D2584" s="69" t="s">
        <v>38</v>
      </c>
      <c r="E2584" s="69" t="s">
        <v>53</v>
      </c>
      <c r="F2584" s="69" t="s">
        <v>7902</v>
      </c>
      <c r="G2584" s="69" t="s">
        <v>4648</v>
      </c>
      <c r="H2584" s="69" t="s">
        <v>4647</v>
      </c>
      <c r="I2584" s="69" t="s">
        <v>127</v>
      </c>
      <c r="J2584" s="69" t="s">
        <v>128</v>
      </c>
      <c r="K2584" s="70">
        <v>80</v>
      </c>
      <c r="L2584" s="70">
        <v>80</v>
      </c>
      <c r="M2584" s="71" t="str">
        <f>VLOOKUP(A2584,'Item Master'!$A:$D,4,0)</f>
        <v>RK</v>
      </c>
      <c r="N2584" s="71">
        <f>IFERROR((VLOOKUP(M2584,'UK Freight Rate'!$B$4:$C$8,2,0)*L2584),0)</f>
        <v>8.2940389749988643</v>
      </c>
    </row>
    <row r="2585" spans="1:14" x14ac:dyDescent="0.75">
      <c r="A2585" s="72" t="s">
        <v>232</v>
      </c>
      <c r="B2585" s="69" t="s">
        <v>36</v>
      </c>
      <c r="C2585" s="69" t="s">
        <v>7901</v>
      </c>
      <c r="D2585" s="69" t="s">
        <v>38</v>
      </c>
      <c r="E2585" s="69" t="s">
        <v>53</v>
      </c>
      <c r="F2585" s="69" t="s">
        <v>7900</v>
      </c>
      <c r="G2585" s="69" t="s">
        <v>4467</v>
      </c>
      <c r="H2585" s="69" t="s">
        <v>4466</v>
      </c>
      <c r="I2585" s="69" t="s">
        <v>127</v>
      </c>
      <c r="J2585" s="69" t="s">
        <v>128</v>
      </c>
      <c r="K2585" s="70">
        <v>16</v>
      </c>
      <c r="L2585" s="70">
        <v>16</v>
      </c>
      <c r="M2585" s="71" t="str">
        <f>VLOOKUP(A2585,'Item Master'!$A:$D,4,0)</f>
        <v>RK</v>
      </c>
      <c r="N2585" s="71">
        <f>IFERROR((VLOOKUP(M2585,'UK Freight Rate'!$B$4:$C$8,2,0)*L2585),0)</f>
        <v>1.6588077949997728</v>
      </c>
    </row>
    <row r="2586" spans="1:14" x14ac:dyDescent="0.75">
      <c r="A2586" s="72" t="s">
        <v>232</v>
      </c>
      <c r="B2586" s="69" t="s">
        <v>36</v>
      </c>
      <c r="C2586" s="69" t="s">
        <v>7899</v>
      </c>
      <c r="D2586" s="69" t="s">
        <v>38</v>
      </c>
      <c r="E2586" s="69" t="s">
        <v>53</v>
      </c>
      <c r="F2586" s="69" t="s">
        <v>7898</v>
      </c>
      <c r="G2586" s="69" t="s">
        <v>129</v>
      </c>
      <c r="H2586" s="69" t="s">
        <v>130</v>
      </c>
      <c r="I2586" s="69" t="s">
        <v>127</v>
      </c>
      <c r="J2586" s="69" t="s">
        <v>128</v>
      </c>
      <c r="K2586" s="70">
        <v>96</v>
      </c>
      <c r="L2586" s="70">
        <v>96</v>
      </c>
      <c r="M2586" s="71" t="str">
        <f>VLOOKUP(A2586,'Item Master'!$A:$D,4,0)</f>
        <v>RK</v>
      </c>
      <c r="N2586" s="71">
        <f>IFERROR((VLOOKUP(M2586,'UK Freight Rate'!$B$4:$C$8,2,0)*L2586),0)</f>
        <v>9.9528467699986365</v>
      </c>
    </row>
    <row r="2587" spans="1:14" x14ac:dyDescent="0.75">
      <c r="A2587" s="72" t="s">
        <v>232</v>
      </c>
      <c r="B2587" s="69" t="s">
        <v>36</v>
      </c>
      <c r="C2587" s="69" t="s">
        <v>7897</v>
      </c>
      <c r="D2587" s="69" t="s">
        <v>38</v>
      </c>
      <c r="E2587" s="69" t="s">
        <v>53</v>
      </c>
      <c r="F2587" s="69" t="s">
        <v>7896</v>
      </c>
      <c r="G2587" s="69" t="s">
        <v>7540</v>
      </c>
      <c r="H2587" s="69" t="s">
        <v>7539</v>
      </c>
      <c r="I2587" s="69" t="s">
        <v>127</v>
      </c>
      <c r="J2587" s="69" t="s">
        <v>128</v>
      </c>
      <c r="K2587" s="70">
        <v>24</v>
      </c>
      <c r="L2587" s="70">
        <v>24</v>
      </c>
      <c r="M2587" s="71" t="str">
        <f>VLOOKUP(A2587,'Item Master'!$A:$D,4,0)</f>
        <v>RK</v>
      </c>
      <c r="N2587" s="71">
        <f>IFERROR((VLOOKUP(M2587,'UK Freight Rate'!$B$4:$C$8,2,0)*L2587),0)</f>
        <v>2.4882116924996591</v>
      </c>
    </row>
    <row r="2588" spans="1:14" x14ac:dyDescent="0.75">
      <c r="A2588" s="72" t="s">
        <v>232</v>
      </c>
      <c r="B2588" s="69" t="s">
        <v>36</v>
      </c>
      <c r="C2588" s="69" t="s">
        <v>7895</v>
      </c>
      <c r="D2588" s="69" t="s">
        <v>38</v>
      </c>
      <c r="E2588" s="69" t="s">
        <v>53</v>
      </c>
      <c r="F2588" s="69" t="s">
        <v>7894</v>
      </c>
      <c r="G2588" s="69" t="s">
        <v>165</v>
      </c>
      <c r="H2588" s="69" t="s">
        <v>166</v>
      </c>
      <c r="I2588" s="69" t="s">
        <v>127</v>
      </c>
      <c r="J2588" s="69" t="s">
        <v>128</v>
      </c>
      <c r="K2588" s="70">
        <v>8</v>
      </c>
      <c r="L2588" s="70">
        <v>8</v>
      </c>
      <c r="M2588" s="71" t="str">
        <f>VLOOKUP(A2588,'Item Master'!$A:$D,4,0)</f>
        <v>RK</v>
      </c>
      <c r="N2588" s="71">
        <f>IFERROR((VLOOKUP(M2588,'UK Freight Rate'!$B$4:$C$8,2,0)*L2588),0)</f>
        <v>0.82940389749988641</v>
      </c>
    </row>
    <row r="2589" spans="1:14" x14ac:dyDescent="0.75">
      <c r="A2589" s="72" t="s">
        <v>232</v>
      </c>
      <c r="B2589" s="69" t="s">
        <v>36</v>
      </c>
      <c r="C2589" s="69" t="s">
        <v>7893</v>
      </c>
      <c r="D2589" s="69" t="s">
        <v>38</v>
      </c>
      <c r="E2589" s="69" t="s">
        <v>53</v>
      </c>
      <c r="F2589" s="69" t="s">
        <v>7892</v>
      </c>
      <c r="G2589" s="69" t="s">
        <v>7490</v>
      </c>
      <c r="H2589" s="69" t="s">
        <v>7489</v>
      </c>
      <c r="I2589" s="69" t="s">
        <v>127</v>
      </c>
      <c r="J2589" s="69" t="s">
        <v>128</v>
      </c>
      <c r="K2589" s="70">
        <v>16</v>
      </c>
      <c r="L2589" s="70">
        <v>16</v>
      </c>
      <c r="M2589" s="71" t="str">
        <f>VLOOKUP(A2589,'Item Master'!$A:$D,4,0)</f>
        <v>RK</v>
      </c>
      <c r="N2589" s="71">
        <f>IFERROR((VLOOKUP(M2589,'UK Freight Rate'!$B$4:$C$8,2,0)*L2589),0)</f>
        <v>1.6588077949997728</v>
      </c>
    </row>
    <row r="2590" spans="1:14" x14ac:dyDescent="0.75">
      <c r="A2590" s="72" t="s">
        <v>232</v>
      </c>
      <c r="B2590" s="69" t="s">
        <v>36</v>
      </c>
      <c r="C2590" s="69" t="s">
        <v>7891</v>
      </c>
      <c r="D2590" s="69" t="s">
        <v>38</v>
      </c>
      <c r="E2590" s="69" t="s">
        <v>53</v>
      </c>
      <c r="F2590" s="69" t="s">
        <v>7890</v>
      </c>
      <c r="G2590" s="69" t="s">
        <v>139</v>
      </c>
      <c r="H2590" s="69" t="s">
        <v>140</v>
      </c>
      <c r="I2590" s="69" t="s">
        <v>127</v>
      </c>
      <c r="J2590" s="69" t="s">
        <v>128</v>
      </c>
      <c r="K2590" s="70">
        <v>32</v>
      </c>
      <c r="L2590" s="70">
        <v>32</v>
      </c>
      <c r="M2590" s="71" t="str">
        <f>VLOOKUP(A2590,'Item Master'!$A:$D,4,0)</f>
        <v>RK</v>
      </c>
      <c r="N2590" s="71">
        <f>IFERROR((VLOOKUP(M2590,'UK Freight Rate'!$B$4:$C$8,2,0)*L2590),0)</f>
        <v>3.3176155899995456</v>
      </c>
    </row>
    <row r="2591" spans="1:14" x14ac:dyDescent="0.75">
      <c r="A2591" s="72" t="s">
        <v>232</v>
      </c>
      <c r="B2591" s="69" t="s">
        <v>36</v>
      </c>
      <c r="C2591" s="69" t="s">
        <v>7889</v>
      </c>
      <c r="D2591" s="69" t="s">
        <v>38</v>
      </c>
      <c r="E2591" s="69" t="s">
        <v>53</v>
      </c>
      <c r="F2591" s="69" t="s">
        <v>7888</v>
      </c>
      <c r="G2591" s="69" t="s">
        <v>4449</v>
      </c>
      <c r="H2591" s="69" t="s">
        <v>4448</v>
      </c>
      <c r="I2591" s="69" t="s">
        <v>127</v>
      </c>
      <c r="J2591" s="69" t="s">
        <v>128</v>
      </c>
      <c r="K2591" s="70">
        <v>24</v>
      </c>
      <c r="L2591" s="70">
        <v>24</v>
      </c>
      <c r="M2591" s="71" t="str">
        <f>VLOOKUP(A2591,'Item Master'!$A:$D,4,0)</f>
        <v>RK</v>
      </c>
      <c r="N2591" s="71">
        <f>IFERROR((VLOOKUP(M2591,'UK Freight Rate'!$B$4:$C$8,2,0)*L2591),0)</f>
        <v>2.4882116924996591</v>
      </c>
    </row>
    <row r="2592" spans="1:14" x14ac:dyDescent="0.75">
      <c r="A2592" s="72" t="s">
        <v>232</v>
      </c>
      <c r="B2592" s="69" t="s">
        <v>36</v>
      </c>
      <c r="C2592" s="69" t="s">
        <v>7887</v>
      </c>
      <c r="D2592" s="69" t="s">
        <v>38</v>
      </c>
      <c r="E2592" s="69" t="s">
        <v>53</v>
      </c>
      <c r="F2592" s="69" t="s">
        <v>7886</v>
      </c>
      <c r="G2592" s="69" t="s">
        <v>4784</v>
      </c>
      <c r="H2592" s="69" t="s">
        <v>4783</v>
      </c>
      <c r="I2592" s="69" t="s">
        <v>127</v>
      </c>
      <c r="J2592" s="69" t="s">
        <v>128</v>
      </c>
      <c r="K2592" s="70">
        <v>24</v>
      </c>
      <c r="L2592" s="70">
        <v>24</v>
      </c>
      <c r="M2592" s="71" t="str">
        <f>VLOOKUP(A2592,'Item Master'!$A:$D,4,0)</f>
        <v>RK</v>
      </c>
      <c r="N2592" s="71">
        <f>IFERROR((VLOOKUP(M2592,'UK Freight Rate'!$B$4:$C$8,2,0)*L2592),0)</f>
        <v>2.4882116924996591</v>
      </c>
    </row>
    <row r="2593" spans="1:14" x14ac:dyDescent="0.75">
      <c r="A2593" s="72" t="s">
        <v>232</v>
      </c>
      <c r="B2593" s="69" t="s">
        <v>36</v>
      </c>
      <c r="C2593" s="69" t="s">
        <v>7885</v>
      </c>
      <c r="D2593" s="69" t="s">
        <v>38</v>
      </c>
      <c r="E2593" s="69" t="s">
        <v>53</v>
      </c>
      <c r="F2593" s="69" t="s">
        <v>7884</v>
      </c>
      <c r="G2593" s="69" t="s">
        <v>177</v>
      </c>
      <c r="H2593" s="69" t="s">
        <v>178</v>
      </c>
      <c r="I2593" s="69" t="s">
        <v>127</v>
      </c>
      <c r="J2593" s="69" t="s">
        <v>128</v>
      </c>
      <c r="K2593" s="70">
        <v>8</v>
      </c>
      <c r="L2593" s="70">
        <v>8</v>
      </c>
      <c r="M2593" s="71" t="str">
        <f>VLOOKUP(A2593,'Item Master'!$A:$D,4,0)</f>
        <v>RK</v>
      </c>
      <c r="N2593" s="71">
        <f>IFERROR((VLOOKUP(M2593,'UK Freight Rate'!$B$4:$C$8,2,0)*L2593),0)</f>
        <v>0.82940389749988641</v>
      </c>
    </row>
    <row r="2594" spans="1:14" x14ac:dyDescent="0.75">
      <c r="A2594" s="72" t="s">
        <v>232</v>
      </c>
      <c r="B2594" s="69" t="s">
        <v>36</v>
      </c>
      <c r="C2594" s="69" t="s">
        <v>7883</v>
      </c>
      <c r="D2594" s="69" t="s">
        <v>38</v>
      </c>
      <c r="E2594" s="69" t="s">
        <v>53</v>
      </c>
      <c r="F2594" s="69" t="s">
        <v>7882</v>
      </c>
      <c r="G2594" s="69" t="s">
        <v>6940</v>
      </c>
      <c r="H2594" s="69" t="s">
        <v>6939</v>
      </c>
      <c r="I2594" s="69" t="s">
        <v>127</v>
      </c>
      <c r="J2594" s="69" t="s">
        <v>128</v>
      </c>
      <c r="K2594" s="70">
        <v>8</v>
      </c>
      <c r="L2594" s="70">
        <v>8</v>
      </c>
      <c r="M2594" s="71" t="str">
        <f>VLOOKUP(A2594,'Item Master'!$A:$D,4,0)</f>
        <v>RK</v>
      </c>
      <c r="N2594" s="71">
        <f>IFERROR((VLOOKUP(M2594,'UK Freight Rate'!$B$4:$C$8,2,0)*L2594),0)</f>
        <v>0.82940389749988641</v>
      </c>
    </row>
    <row r="2595" spans="1:14" x14ac:dyDescent="0.75">
      <c r="A2595" s="72" t="s">
        <v>232</v>
      </c>
      <c r="B2595" s="69" t="s">
        <v>36</v>
      </c>
      <c r="C2595" s="69" t="s">
        <v>7881</v>
      </c>
      <c r="D2595" s="69" t="s">
        <v>38</v>
      </c>
      <c r="E2595" s="69" t="s">
        <v>53</v>
      </c>
      <c r="F2595" s="69" t="s">
        <v>7880</v>
      </c>
      <c r="G2595" s="69" t="s">
        <v>126</v>
      </c>
      <c r="H2595" s="69" t="s">
        <v>4640</v>
      </c>
      <c r="I2595" s="69" t="s">
        <v>127</v>
      </c>
      <c r="J2595" s="69" t="s">
        <v>128</v>
      </c>
      <c r="K2595" s="70">
        <v>40</v>
      </c>
      <c r="L2595" s="70">
        <v>40</v>
      </c>
      <c r="M2595" s="71" t="str">
        <f>VLOOKUP(A2595,'Item Master'!$A:$D,4,0)</f>
        <v>RK</v>
      </c>
      <c r="N2595" s="71">
        <f>IFERROR((VLOOKUP(M2595,'UK Freight Rate'!$B$4:$C$8,2,0)*L2595),0)</f>
        <v>4.1470194874994322</v>
      </c>
    </row>
    <row r="2596" spans="1:14" x14ac:dyDescent="0.75">
      <c r="A2596" s="72" t="s">
        <v>232</v>
      </c>
      <c r="B2596" s="69" t="s">
        <v>36</v>
      </c>
      <c r="C2596" s="69" t="s">
        <v>7879</v>
      </c>
      <c r="D2596" s="69" t="s">
        <v>38</v>
      </c>
      <c r="E2596" s="69" t="s">
        <v>53</v>
      </c>
      <c r="F2596" s="69" t="s">
        <v>7878</v>
      </c>
      <c r="G2596" s="69" t="s">
        <v>6940</v>
      </c>
      <c r="H2596" s="69" t="s">
        <v>6939</v>
      </c>
      <c r="I2596" s="69" t="s">
        <v>127</v>
      </c>
      <c r="J2596" s="69" t="s">
        <v>128</v>
      </c>
      <c r="K2596" s="70">
        <v>8</v>
      </c>
      <c r="L2596" s="70">
        <v>8</v>
      </c>
      <c r="M2596" s="71" t="str">
        <f>VLOOKUP(A2596,'Item Master'!$A:$D,4,0)</f>
        <v>RK</v>
      </c>
      <c r="N2596" s="71">
        <f>IFERROR((VLOOKUP(M2596,'UK Freight Rate'!$B$4:$C$8,2,0)*L2596),0)</f>
        <v>0.82940389749988641</v>
      </c>
    </row>
    <row r="2597" spans="1:14" x14ac:dyDescent="0.75">
      <c r="A2597" s="72" t="s">
        <v>232</v>
      </c>
      <c r="B2597" s="69" t="s">
        <v>36</v>
      </c>
      <c r="C2597" s="69" t="s">
        <v>7877</v>
      </c>
      <c r="D2597" s="69" t="s">
        <v>38</v>
      </c>
      <c r="E2597" s="69" t="s">
        <v>53</v>
      </c>
      <c r="F2597" s="69" t="s">
        <v>7876</v>
      </c>
      <c r="G2597" s="69" t="s">
        <v>4459</v>
      </c>
      <c r="H2597" s="69" t="s">
        <v>4458</v>
      </c>
      <c r="I2597" s="69" t="s">
        <v>127</v>
      </c>
      <c r="J2597" s="69" t="s">
        <v>128</v>
      </c>
      <c r="K2597" s="70">
        <v>8</v>
      </c>
      <c r="L2597" s="70">
        <v>8</v>
      </c>
      <c r="M2597" s="71" t="str">
        <f>VLOOKUP(A2597,'Item Master'!$A:$D,4,0)</f>
        <v>RK</v>
      </c>
      <c r="N2597" s="71">
        <f>IFERROR((VLOOKUP(M2597,'UK Freight Rate'!$B$4:$C$8,2,0)*L2597),0)</f>
        <v>0.82940389749988641</v>
      </c>
    </row>
    <row r="2598" spans="1:14" x14ac:dyDescent="0.75">
      <c r="A2598" s="72" t="s">
        <v>232</v>
      </c>
      <c r="B2598" s="69" t="s">
        <v>36</v>
      </c>
      <c r="C2598" s="69" t="s">
        <v>7875</v>
      </c>
      <c r="D2598" s="69" t="s">
        <v>38</v>
      </c>
      <c r="E2598" s="69" t="s">
        <v>53</v>
      </c>
      <c r="F2598" s="69" t="s">
        <v>7874</v>
      </c>
      <c r="G2598" s="69" t="s">
        <v>159</v>
      </c>
      <c r="H2598" s="69" t="s">
        <v>160</v>
      </c>
      <c r="I2598" s="69" t="s">
        <v>127</v>
      </c>
      <c r="J2598" s="69" t="s">
        <v>128</v>
      </c>
      <c r="K2598" s="70">
        <v>16</v>
      </c>
      <c r="L2598" s="70">
        <v>16</v>
      </c>
      <c r="M2598" s="71" t="str">
        <f>VLOOKUP(A2598,'Item Master'!$A:$D,4,0)</f>
        <v>RK</v>
      </c>
      <c r="N2598" s="71">
        <f>IFERROR((VLOOKUP(M2598,'UK Freight Rate'!$B$4:$C$8,2,0)*L2598),0)</f>
        <v>1.6588077949997728</v>
      </c>
    </row>
    <row r="2599" spans="1:14" x14ac:dyDescent="0.75">
      <c r="A2599" s="72" t="s">
        <v>232</v>
      </c>
      <c r="B2599" s="69" t="s">
        <v>36</v>
      </c>
      <c r="C2599" s="69" t="s">
        <v>7873</v>
      </c>
      <c r="D2599" s="69" t="s">
        <v>38</v>
      </c>
      <c r="E2599" s="69" t="s">
        <v>53</v>
      </c>
      <c r="F2599" s="69" t="s">
        <v>7872</v>
      </c>
      <c r="G2599" s="69" t="s">
        <v>157</v>
      </c>
      <c r="H2599" s="69" t="s">
        <v>158</v>
      </c>
      <c r="I2599" s="69" t="s">
        <v>127</v>
      </c>
      <c r="J2599" s="69" t="s">
        <v>128</v>
      </c>
      <c r="K2599" s="70">
        <v>144</v>
      </c>
      <c r="L2599" s="70">
        <v>144</v>
      </c>
      <c r="M2599" s="71" t="str">
        <f>VLOOKUP(A2599,'Item Master'!$A:$D,4,0)</f>
        <v>RK</v>
      </c>
      <c r="N2599" s="71">
        <f>IFERROR((VLOOKUP(M2599,'UK Freight Rate'!$B$4:$C$8,2,0)*L2599),0)</f>
        <v>14.929270154997955</v>
      </c>
    </row>
    <row r="2600" spans="1:14" x14ac:dyDescent="0.75">
      <c r="A2600" s="72" t="s">
        <v>232</v>
      </c>
      <c r="B2600" s="69" t="s">
        <v>36</v>
      </c>
      <c r="C2600" s="69" t="s">
        <v>7871</v>
      </c>
      <c r="D2600" s="69" t="s">
        <v>38</v>
      </c>
      <c r="E2600" s="69" t="s">
        <v>53</v>
      </c>
      <c r="F2600" s="69" t="s">
        <v>7870</v>
      </c>
      <c r="G2600" s="69" t="s">
        <v>135</v>
      </c>
      <c r="H2600" s="69" t="s">
        <v>136</v>
      </c>
      <c r="I2600" s="69" t="s">
        <v>127</v>
      </c>
      <c r="J2600" s="69" t="s">
        <v>128</v>
      </c>
      <c r="K2600" s="70">
        <v>528</v>
      </c>
      <c r="L2600" s="70">
        <v>528</v>
      </c>
      <c r="M2600" s="71" t="str">
        <f>VLOOKUP(A2600,'Item Master'!$A:$D,4,0)</f>
        <v>RK</v>
      </c>
      <c r="N2600" s="71">
        <f>IFERROR((VLOOKUP(M2600,'UK Freight Rate'!$B$4:$C$8,2,0)*L2600),0)</f>
        <v>54.740657234992504</v>
      </c>
    </row>
    <row r="2601" spans="1:14" x14ac:dyDescent="0.75">
      <c r="A2601" s="72" t="s">
        <v>232</v>
      </c>
      <c r="B2601" s="69" t="s">
        <v>36</v>
      </c>
      <c r="C2601" s="69" t="s">
        <v>7869</v>
      </c>
      <c r="D2601" s="69" t="s">
        <v>38</v>
      </c>
      <c r="E2601" s="69" t="s">
        <v>53</v>
      </c>
      <c r="F2601" s="69" t="s">
        <v>7868</v>
      </c>
      <c r="G2601" s="69" t="s">
        <v>4658</v>
      </c>
      <c r="H2601" s="69" t="s">
        <v>4657</v>
      </c>
      <c r="I2601" s="69" t="s">
        <v>127</v>
      </c>
      <c r="J2601" s="69" t="s">
        <v>128</v>
      </c>
      <c r="K2601" s="70">
        <v>32</v>
      </c>
      <c r="L2601" s="70">
        <v>32</v>
      </c>
      <c r="M2601" s="71" t="str">
        <f>VLOOKUP(A2601,'Item Master'!$A:$D,4,0)</f>
        <v>RK</v>
      </c>
      <c r="N2601" s="71">
        <f>IFERROR((VLOOKUP(M2601,'UK Freight Rate'!$B$4:$C$8,2,0)*L2601),0)</f>
        <v>3.3176155899995456</v>
      </c>
    </row>
    <row r="2602" spans="1:14" x14ac:dyDescent="0.75">
      <c r="A2602" s="72" t="s">
        <v>232</v>
      </c>
      <c r="B2602" s="69" t="s">
        <v>36</v>
      </c>
      <c r="C2602" s="69" t="s">
        <v>7867</v>
      </c>
      <c r="D2602" s="69" t="s">
        <v>38</v>
      </c>
      <c r="E2602" s="69" t="s">
        <v>53</v>
      </c>
      <c r="F2602" s="69" t="s">
        <v>7866</v>
      </c>
      <c r="G2602" s="69" t="s">
        <v>165</v>
      </c>
      <c r="H2602" s="69" t="s">
        <v>166</v>
      </c>
      <c r="I2602" s="69" t="s">
        <v>127</v>
      </c>
      <c r="J2602" s="69" t="s">
        <v>128</v>
      </c>
      <c r="K2602" s="70">
        <v>24</v>
      </c>
      <c r="L2602" s="70">
        <v>24</v>
      </c>
      <c r="M2602" s="71" t="str">
        <f>VLOOKUP(A2602,'Item Master'!$A:$D,4,0)</f>
        <v>RK</v>
      </c>
      <c r="N2602" s="71">
        <f>IFERROR((VLOOKUP(M2602,'UK Freight Rate'!$B$4:$C$8,2,0)*L2602),0)</f>
        <v>2.4882116924996591</v>
      </c>
    </row>
    <row r="2603" spans="1:14" x14ac:dyDescent="0.75">
      <c r="A2603" s="72" t="s">
        <v>232</v>
      </c>
      <c r="B2603" s="69" t="s">
        <v>36</v>
      </c>
      <c r="C2603" s="69" t="s">
        <v>7865</v>
      </c>
      <c r="D2603" s="69" t="s">
        <v>38</v>
      </c>
      <c r="E2603" s="69" t="s">
        <v>53</v>
      </c>
      <c r="F2603" s="69" t="s">
        <v>7864</v>
      </c>
      <c r="G2603" s="69" t="s">
        <v>4437</v>
      </c>
      <c r="H2603" s="69" t="s">
        <v>4436</v>
      </c>
      <c r="I2603" s="69" t="s">
        <v>127</v>
      </c>
      <c r="J2603" s="69" t="s">
        <v>128</v>
      </c>
      <c r="K2603" s="70">
        <v>16</v>
      </c>
      <c r="L2603" s="70">
        <v>16</v>
      </c>
      <c r="M2603" s="71" t="str">
        <f>VLOOKUP(A2603,'Item Master'!$A:$D,4,0)</f>
        <v>RK</v>
      </c>
      <c r="N2603" s="71">
        <f>IFERROR((VLOOKUP(M2603,'UK Freight Rate'!$B$4:$C$8,2,0)*L2603),0)</f>
        <v>1.6588077949997728</v>
      </c>
    </row>
    <row r="2604" spans="1:14" x14ac:dyDescent="0.75">
      <c r="A2604" s="72" t="s">
        <v>232</v>
      </c>
      <c r="B2604" s="69" t="s">
        <v>36</v>
      </c>
      <c r="C2604" s="69" t="s">
        <v>7863</v>
      </c>
      <c r="D2604" s="69" t="s">
        <v>38</v>
      </c>
      <c r="E2604" s="69" t="s">
        <v>53</v>
      </c>
      <c r="F2604" s="69" t="s">
        <v>7862</v>
      </c>
      <c r="G2604" s="69" t="s">
        <v>207</v>
      </c>
      <c r="H2604" s="69" t="s">
        <v>4706</v>
      </c>
      <c r="I2604" s="69" t="s">
        <v>127</v>
      </c>
      <c r="J2604" s="69" t="s">
        <v>128</v>
      </c>
      <c r="K2604" s="70">
        <v>96</v>
      </c>
      <c r="L2604" s="70">
        <v>96</v>
      </c>
      <c r="M2604" s="71" t="str">
        <f>VLOOKUP(A2604,'Item Master'!$A:$D,4,0)</f>
        <v>RK</v>
      </c>
      <c r="N2604" s="71">
        <f>IFERROR((VLOOKUP(M2604,'UK Freight Rate'!$B$4:$C$8,2,0)*L2604),0)</f>
        <v>9.9528467699986365</v>
      </c>
    </row>
    <row r="2605" spans="1:14" x14ac:dyDescent="0.75">
      <c r="A2605" s="72" t="s">
        <v>232</v>
      </c>
      <c r="B2605" s="69" t="s">
        <v>36</v>
      </c>
      <c r="C2605" s="69" t="s">
        <v>7861</v>
      </c>
      <c r="D2605" s="69" t="s">
        <v>38</v>
      </c>
      <c r="E2605" s="69" t="s">
        <v>53</v>
      </c>
      <c r="F2605" s="69" t="s">
        <v>7860</v>
      </c>
      <c r="G2605" s="69" t="s">
        <v>207</v>
      </c>
      <c r="H2605" s="69" t="s">
        <v>4706</v>
      </c>
      <c r="I2605" s="69" t="s">
        <v>127</v>
      </c>
      <c r="J2605" s="69" t="s">
        <v>128</v>
      </c>
      <c r="K2605" s="70">
        <v>48</v>
      </c>
      <c r="L2605" s="70">
        <v>48</v>
      </c>
      <c r="M2605" s="71" t="str">
        <f>VLOOKUP(A2605,'Item Master'!$A:$D,4,0)</f>
        <v>RK</v>
      </c>
      <c r="N2605" s="71">
        <f>IFERROR((VLOOKUP(M2605,'UK Freight Rate'!$B$4:$C$8,2,0)*L2605),0)</f>
        <v>4.9764233849993182</v>
      </c>
    </row>
    <row r="2606" spans="1:14" x14ac:dyDescent="0.75">
      <c r="A2606" s="72" t="s">
        <v>232</v>
      </c>
      <c r="B2606" s="69" t="s">
        <v>36</v>
      </c>
      <c r="C2606" s="69" t="s">
        <v>7859</v>
      </c>
      <c r="D2606" s="69" t="s">
        <v>38</v>
      </c>
      <c r="E2606" s="69" t="s">
        <v>53</v>
      </c>
      <c r="F2606" s="69" t="s">
        <v>7858</v>
      </c>
      <c r="G2606" s="69" t="s">
        <v>129</v>
      </c>
      <c r="H2606" s="69" t="s">
        <v>130</v>
      </c>
      <c r="I2606" s="69" t="s">
        <v>127</v>
      </c>
      <c r="J2606" s="69" t="s">
        <v>128</v>
      </c>
      <c r="K2606" s="70">
        <v>96</v>
      </c>
      <c r="L2606" s="70">
        <v>96</v>
      </c>
      <c r="M2606" s="71" t="str">
        <f>VLOOKUP(A2606,'Item Master'!$A:$D,4,0)</f>
        <v>RK</v>
      </c>
      <c r="N2606" s="71">
        <f>IFERROR((VLOOKUP(M2606,'UK Freight Rate'!$B$4:$C$8,2,0)*L2606),0)</f>
        <v>9.9528467699986365</v>
      </c>
    </row>
    <row r="2607" spans="1:14" x14ac:dyDescent="0.75">
      <c r="A2607" s="72" t="s">
        <v>232</v>
      </c>
      <c r="B2607" s="69" t="s">
        <v>36</v>
      </c>
      <c r="C2607" s="69" t="s">
        <v>7857</v>
      </c>
      <c r="D2607" s="69" t="s">
        <v>38</v>
      </c>
      <c r="E2607" s="69" t="s">
        <v>53</v>
      </c>
      <c r="F2607" s="69" t="s">
        <v>7856</v>
      </c>
      <c r="G2607" s="69" t="s">
        <v>181</v>
      </c>
      <c r="H2607" s="69" t="s">
        <v>182</v>
      </c>
      <c r="I2607" s="69" t="s">
        <v>127</v>
      </c>
      <c r="J2607" s="69" t="s">
        <v>128</v>
      </c>
      <c r="K2607" s="70">
        <v>8</v>
      </c>
      <c r="L2607" s="70">
        <v>8</v>
      </c>
      <c r="M2607" s="71" t="str">
        <f>VLOOKUP(A2607,'Item Master'!$A:$D,4,0)</f>
        <v>RK</v>
      </c>
      <c r="N2607" s="71">
        <f>IFERROR((VLOOKUP(M2607,'UK Freight Rate'!$B$4:$C$8,2,0)*L2607),0)</f>
        <v>0.82940389749988641</v>
      </c>
    </row>
    <row r="2608" spans="1:14" x14ac:dyDescent="0.75">
      <c r="A2608" s="72" t="s">
        <v>232</v>
      </c>
      <c r="B2608" s="69" t="s">
        <v>36</v>
      </c>
      <c r="C2608" s="69" t="s">
        <v>7855</v>
      </c>
      <c r="D2608" s="69" t="s">
        <v>38</v>
      </c>
      <c r="E2608" s="69" t="s">
        <v>53</v>
      </c>
      <c r="F2608" s="69" t="s">
        <v>7854</v>
      </c>
      <c r="G2608" s="69" t="s">
        <v>126</v>
      </c>
      <c r="H2608" s="69" t="s">
        <v>4640</v>
      </c>
      <c r="I2608" s="69" t="s">
        <v>127</v>
      </c>
      <c r="J2608" s="69" t="s">
        <v>128</v>
      </c>
      <c r="K2608" s="70">
        <v>16</v>
      </c>
      <c r="L2608" s="70">
        <v>16</v>
      </c>
      <c r="M2608" s="71" t="str">
        <f>VLOOKUP(A2608,'Item Master'!$A:$D,4,0)</f>
        <v>RK</v>
      </c>
      <c r="N2608" s="71">
        <f>IFERROR((VLOOKUP(M2608,'UK Freight Rate'!$B$4:$C$8,2,0)*L2608),0)</f>
        <v>1.6588077949997728</v>
      </c>
    </row>
    <row r="2609" spans="1:14" x14ac:dyDescent="0.75">
      <c r="A2609" s="72" t="s">
        <v>232</v>
      </c>
      <c r="B2609" s="69" t="s">
        <v>36</v>
      </c>
      <c r="C2609" s="69" t="s">
        <v>7853</v>
      </c>
      <c r="D2609" s="69" t="s">
        <v>38</v>
      </c>
      <c r="E2609" s="69" t="s">
        <v>53</v>
      </c>
      <c r="F2609" s="69" t="s">
        <v>7852</v>
      </c>
      <c r="G2609" s="69" t="s">
        <v>167</v>
      </c>
      <c r="H2609" s="69" t="s">
        <v>168</v>
      </c>
      <c r="I2609" s="69" t="s">
        <v>127</v>
      </c>
      <c r="J2609" s="69" t="s">
        <v>128</v>
      </c>
      <c r="K2609" s="70">
        <v>8</v>
      </c>
      <c r="L2609" s="70">
        <v>8</v>
      </c>
      <c r="M2609" s="71" t="str">
        <f>VLOOKUP(A2609,'Item Master'!$A:$D,4,0)</f>
        <v>RK</v>
      </c>
      <c r="N2609" s="71">
        <f>IFERROR((VLOOKUP(M2609,'UK Freight Rate'!$B$4:$C$8,2,0)*L2609),0)</f>
        <v>0.82940389749988641</v>
      </c>
    </row>
    <row r="2610" spans="1:14" x14ac:dyDescent="0.75">
      <c r="A2610" s="72" t="s">
        <v>232</v>
      </c>
      <c r="B2610" s="69" t="s">
        <v>36</v>
      </c>
      <c r="C2610" s="69" t="s">
        <v>7851</v>
      </c>
      <c r="D2610" s="69" t="s">
        <v>38</v>
      </c>
      <c r="E2610" s="69" t="s">
        <v>53</v>
      </c>
      <c r="F2610" s="69" t="s">
        <v>7850</v>
      </c>
      <c r="G2610" s="69" t="s">
        <v>205</v>
      </c>
      <c r="H2610" s="69" t="s">
        <v>206</v>
      </c>
      <c r="I2610" s="69" t="s">
        <v>127</v>
      </c>
      <c r="J2610" s="69" t="s">
        <v>128</v>
      </c>
      <c r="K2610" s="70">
        <v>200</v>
      </c>
      <c r="L2610" s="70">
        <v>200</v>
      </c>
      <c r="M2610" s="71" t="str">
        <f>VLOOKUP(A2610,'Item Master'!$A:$D,4,0)</f>
        <v>RK</v>
      </c>
      <c r="N2610" s="71">
        <f>IFERROR((VLOOKUP(M2610,'UK Freight Rate'!$B$4:$C$8,2,0)*L2610),0)</f>
        <v>20.73509743749716</v>
      </c>
    </row>
    <row r="2611" spans="1:14" x14ac:dyDescent="0.75">
      <c r="A2611" s="72" t="s">
        <v>232</v>
      </c>
      <c r="B2611" s="69" t="s">
        <v>36</v>
      </c>
      <c r="C2611" s="69" t="s">
        <v>7849</v>
      </c>
      <c r="D2611" s="69" t="s">
        <v>38</v>
      </c>
      <c r="E2611" s="69" t="s">
        <v>53</v>
      </c>
      <c r="F2611" s="69" t="s">
        <v>7848</v>
      </c>
      <c r="G2611" s="69" t="s">
        <v>7242</v>
      </c>
      <c r="H2611" s="69" t="s">
        <v>7241</v>
      </c>
      <c r="I2611" s="69" t="s">
        <v>127</v>
      </c>
      <c r="J2611" s="69" t="s">
        <v>128</v>
      </c>
      <c r="K2611" s="70">
        <v>32</v>
      </c>
      <c r="L2611" s="70">
        <v>32</v>
      </c>
      <c r="M2611" s="71" t="str">
        <f>VLOOKUP(A2611,'Item Master'!$A:$D,4,0)</f>
        <v>RK</v>
      </c>
      <c r="N2611" s="71">
        <f>IFERROR((VLOOKUP(M2611,'UK Freight Rate'!$B$4:$C$8,2,0)*L2611),0)</f>
        <v>3.3176155899995456</v>
      </c>
    </row>
    <row r="2612" spans="1:14" x14ac:dyDescent="0.75">
      <c r="A2612" s="72" t="s">
        <v>232</v>
      </c>
      <c r="B2612" s="69" t="s">
        <v>36</v>
      </c>
      <c r="C2612" s="69" t="s">
        <v>7847</v>
      </c>
      <c r="D2612" s="69" t="s">
        <v>38</v>
      </c>
      <c r="E2612" s="69" t="s">
        <v>53</v>
      </c>
      <c r="F2612" s="69" t="s">
        <v>7846</v>
      </c>
      <c r="G2612" s="69" t="s">
        <v>149</v>
      </c>
      <c r="H2612" s="69" t="s">
        <v>150</v>
      </c>
      <c r="I2612" s="69" t="s">
        <v>127</v>
      </c>
      <c r="J2612" s="69" t="s">
        <v>128</v>
      </c>
      <c r="K2612" s="70">
        <v>8</v>
      </c>
      <c r="L2612" s="70">
        <v>8</v>
      </c>
      <c r="M2612" s="71" t="str">
        <f>VLOOKUP(A2612,'Item Master'!$A:$D,4,0)</f>
        <v>RK</v>
      </c>
      <c r="N2612" s="71">
        <f>IFERROR((VLOOKUP(M2612,'UK Freight Rate'!$B$4:$C$8,2,0)*L2612),0)</f>
        <v>0.82940389749988641</v>
      </c>
    </row>
    <row r="2613" spans="1:14" x14ac:dyDescent="0.75">
      <c r="A2613" s="72" t="s">
        <v>232</v>
      </c>
      <c r="B2613" s="69" t="s">
        <v>36</v>
      </c>
      <c r="C2613" s="69" t="s">
        <v>7845</v>
      </c>
      <c r="D2613" s="69" t="s">
        <v>38</v>
      </c>
      <c r="E2613" s="69" t="s">
        <v>53</v>
      </c>
      <c r="F2613" s="69" t="s">
        <v>7844</v>
      </c>
      <c r="G2613" s="69" t="s">
        <v>153</v>
      </c>
      <c r="H2613" s="69" t="s">
        <v>154</v>
      </c>
      <c r="I2613" s="69" t="s">
        <v>127</v>
      </c>
      <c r="J2613" s="69" t="s">
        <v>128</v>
      </c>
      <c r="K2613" s="70">
        <v>16</v>
      </c>
      <c r="L2613" s="70">
        <v>16</v>
      </c>
      <c r="M2613" s="71" t="str">
        <f>VLOOKUP(A2613,'Item Master'!$A:$D,4,0)</f>
        <v>RK</v>
      </c>
      <c r="N2613" s="71">
        <f>IFERROR((VLOOKUP(M2613,'UK Freight Rate'!$B$4:$C$8,2,0)*L2613),0)</f>
        <v>1.6588077949997728</v>
      </c>
    </row>
    <row r="2614" spans="1:14" x14ac:dyDescent="0.75">
      <c r="A2614" s="72" t="s">
        <v>232</v>
      </c>
      <c r="B2614" s="69" t="s">
        <v>36</v>
      </c>
      <c r="C2614" s="69" t="s">
        <v>7843</v>
      </c>
      <c r="D2614" s="69" t="s">
        <v>38</v>
      </c>
      <c r="E2614" s="69" t="s">
        <v>53</v>
      </c>
      <c r="F2614" s="69" t="s">
        <v>7842</v>
      </c>
      <c r="G2614" s="69" t="s">
        <v>177</v>
      </c>
      <c r="H2614" s="69" t="s">
        <v>178</v>
      </c>
      <c r="I2614" s="69" t="s">
        <v>127</v>
      </c>
      <c r="J2614" s="69" t="s">
        <v>128</v>
      </c>
      <c r="K2614" s="70">
        <v>8</v>
      </c>
      <c r="L2614" s="70">
        <v>8</v>
      </c>
      <c r="M2614" s="71" t="str">
        <f>VLOOKUP(A2614,'Item Master'!$A:$D,4,0)</f>
        <v>RK</v>
      </c>
      <c r="N2614" s="71">
        <f>IFERROR((VLOOKUP(M2614,'UK Freight Rate'!$B$4:$C$8,2,0)*L2614),0)</f>
        <v>0.82940389749988641</v>
      </c>
    </row>
    <row r="2615" spans="1:14" x14ac:dyDescent="0.75">
      <c r="A2615" s="72" t="s">
        <v>232</v>
      </c>
      <c r="B2615" s="69" t="s">
        <v>36</v>
      </c>
      <c r="C2615" s="69" t="s">
        <v>7841</v>
      </c>
      <c r="D2615" s="69" t="s">
        <v>38</v>
      </c>
      <c r="E2615" s="69" t="s">
        <v>53</v>
      </c>
      <c r="F2615" s="69" t="s">
        <v>7840</v>
      </c>
      <c r="G2615" s="69" t="s">
        <v>7839</v>
      </c>
      <c r="H2615" s="69" t="s">
        <v>7838</v>
      </c>
      <c r="I2615" s="69" t="s">
        <v>127</v>
      </c>
      <c r="J2615" s="69" t="s">
        <v>128</v>
      </c>
      <c r="K2615" s="70">
        <v>8</v>
      </c>
      <c r="L2615" s="70">
        <v>8</v>
      </c>
      <c r="M2615" s="71" t="str">
        <f>VLOOKUP(A2615,'Item Master'!$A:$D,4,0)</f>
        <v>RK</v>
      </c>
      <c r="N2615" s="71">
        <f>IFERROR((VLOOKUP(M2615,'UK Freight Rate'!$B$4:$C$8,2,0)*L2615),0)</f>
        <v>0.82940389749988641</v>
      </c>
    </row>
    <row r="2616" spans="1:14" x14ac:dyDescent="0.75">
      <c r="A2616" s="72" t="s">
        <v>232</v>
      </c>
      <c r="B2616" s="69" t="s">
        <v>36</v>
      </c>
      <c r="C2616" s="69" t="s">
        <v>7837</v>
      </c>
      <c r="D2616" s="69" t="s">
        <v>38</v>
      </c>
      <c r="E2616" s="69" t="s">
        <v>53</v>
      </c>
      <c r="F2616" s="69" t="s">
        <v>7836</v>
      </c>
      <c r="G2616" s="69" t="s">
        <v>214</v>
      </c>
      <c r="H2616" s="69" t="s">
        <v>215</v>
      </c>
      <c r="I2616" s="69" t="s">
        <v>127</v>
      </c>
      <c r="J2616" s="69" t="s">
        <v>128</v>
      </c>
      <c r="K2616" s="70">
        <v>16</v>
      </c>
      <c r="L2616" s="70">
        <v>16</v>
      </c>
      <c r="M2616" s="71" t="str">
        <f>VLOOKUP(A2616,'Item Master'!$A:$D,4,0)</f>
        <v>RK</v>
      </c>
      <c r="N2616" s="71">
        <f>IFERROR((VLOOKUP(M2616,'UK Freight Rate'!$B$4:$C$8,2,0)*L2616),0)</f>
        <v>1.6588077949997728</v>
      </c>
    </row>
    <row r="2617" spans="1:14" x14ac:dyDescent="0.75">
      <c r="A2617" s="72" t="s">
        <v>232</v>
      </c>
      <c r="B2617" s="69" t="s">
        <v>36</v>
      </c>
      <c r="C2617" s="69" t="s">
        <v>7835</v>
      </c>
      <c r="D2617" s="69" t="s">
        <v>38</v>
      </c>
      <c r="E2617" s="69" t="s">
        <v>53</v>
      </c>
      <c r="F2617" s="69" t="s">
        <v>7834</v>
      </c>
      <c r="G2617" s="69" t="s">
        <v>7833</v>
      </c>
      <c r="H2617" s="69" t="s">
        <v>7832</v>
      </c>
      <c r="I2617" s="69" t="s">
        <v>127</v>
      </c>
      <c r="J2617" s="69" t="s">
        <v>128</v>
      </c>
      <c r="K2617" s="70">
        <v>192</v>
      </c>
      <c r="L2617" s="70">
        <v>192</v>
      </c>
      <c r="M2617" s="71" t="str">
        <f>VLOOKUP(A2617,'Item Master'!$A:$D,4,0)</f>
        <v>RK</v>
      </c>
      <c r="N2617" s="71">
        <f>IFERROR((VLOOKUP(M2617,'UK Freight Rate'!$B$4:$C$8,2,0)*L2617),0)</f>
        <v>19.905693539997273</v>
      </c>
    </row>
    <row r="2618" spans="1:14" x14ac:dyDescent="0.75">
      <c r="A2618" s="72" t="s">
        <v>232</v>
      </c>
      <c r="B2618" s="69" t="s">
        <v>36</v>
      </c>
      <c r="C2618" s="69" t="s">
        <v>7831</v>
      </c>
      <c r="D2618" s="69" t="s">
        <v>38</v>
      </c>
      <c r="E2618" s="69" t="s">
        <v>53</v>
      </c>
      <c r="F2618" s="69" t="s">
        <v>7830</v>
      </c>
      <c r="G2618" s="69" t="s">
        <v>179</v>
      </c>
      <c r="H2618" s="69" t="s">
        <v>180</v>
      </c>
      <c r="I2618" s="69" t="s">
        <v>127</v>
      </c>
      <c r="J2618" s="69" t="s">
        <v>128</v>
      </c>
      <c r="K2618" s="70">
        <v>8</v>
      </c>
      <c r="L2618" s="70">
        <v>8</v>
      </c>
      <c r="M2618" s="71" t="str">
        <f>VLOOKUP(A2618,'Item Master'!$A:$D,4,0)</f>
        <v>RK</v>
      </c>
      <c r="N2618" s="71">
        <f>IFERROR((VLOOKUP(M2618,'UK Freight Rate'!$B$4:$C$8,2,0)*L2618),0)</f>
        <v>0.82940389749988641</v>
      </c>
    </row>
    <row r="2619" spans="1:14" x14ac:dyDescent="0.75">
      <c r="A2619" s="72" t="s">
        <v>232</v>
      </c>
      <c r="B2619" s="69" t="s">
        <v>36</v>
      </c>
      <c r="C2619" s="69" t="s">
        <v>7829</v>
      </c>
      <c r="D2619" s="69" t="s">
        <v>38</v>
      </c>
      <c r="E2619" s="69" t="s">
        <v>53</v>
      </c>
      <c r="F2619" s="69" t="s">
        <v>7828</v>
      </c>
      <c r="G2619" s="69" t="s">
        <v>161</v>
      </c>
      <c r="H2619" s="69" t="s">
        <v>162</v>
      </c>
      <c r="I2619" s="69" t="s">
        <v>127</v>
      </c>
      <c r="J2619" s="69" t="s">
        <v>128</v>
      </c>
      <c r="K2619" s="70">
        <v>48</v>
      </c>
      <c r="L2619" s="70">
        <v>48</v>
      </c>
      <c r="M2619" s="71" t="str">
        <f>VLOOKUP(A2619,'Item Master'!$A:$D,4,0)</f>
        <v>RK</v>
      </c>
      <c r="N2619" s="71">
        <f>IFERROR((VLOOKUP(M2619,'UK Freight Rate'!$B$4:$C$8,2,0)*L2619),0)</f>
        <v>4.9764233849993182</v>
      </c>
    </row>
    <row r="2620" spans="1:14" x14ac:dyDescent="0.75">
      <c r="A2620" s="72" t="s">
        <v>232</v>
      </c>
      <c r="B2620" s="69" t="s">
        <v>36</v>
      </c>
      <c r="C2620" s="69" t="s">
        <v>7827</v>
      </c>
      <c r="D2620" s="69" t="s">
        <v>38</v>
      </c>
      <c r="E2620" s="69" t="s">
        <v>53</v>
      </c>
      <c r="F2620" s="69" t="s">
        <v>7826</v>
      </c>
      <c r="G2620" s="69" t="s">
        <v>159</v>
      </c>
      <c r="H2620" s="69" t="s">
        <v>160</v>
      </c>
      <c r="I2620" s="69" t="s">
        <v>127</v>
      </c>
      <c r="J2620" s="69" t="s">
        <v>128</v>
      </c>
      <c r="K2620" s="70">
        <v>16</v>
      </c>
      <c r="L2620" s="70">
        <v>16</v>
      </c>
      <c r="M2620" s="71" t="str">
        <f>VLOOKUP(A2620,'Item Master'!$A:$D,4,0)</f>
        <v>RK</v>
      </c>
      <c r="N2620" s="71">
        <f>IFERROR((VLOOKUP(M2620,'UK Freight Rate'!$B$4:$C$8,2,0)*L2620),0)</f>
        <v>1.6588077949997728</v>
      </c>
    </row>
    <row r="2621" spans="1:14" x14ac:dyDescent="0.75">
      <c r="A2621" s="72" t="s">
        <v>232</v>
      </c>
      <c r="B2621" s="69" t="s">
        <v>36</v>
      </c>
      <c r="C2621" s="69" t="s">
        <v>7825</v>
      </c>
      <c r="D2621" s="69" t="s">
        <v>38</v>
      </c>
      <c r="E2621" s="69" t="s">
        <v>53</v>
      </c>
      <c r="F2621" s="69" t="s">
        <v>7824</v>
      </c>
      <c r="G2621" s="69" t="s">
        <v>147</v>
      </c>
      <c r="H2621" s="69" t="s">
        <v>148</v>
      </c>
      <c r="I2621" s="69" t="s">
        <v>127</v>
      </c>
      <c r="J2621" s="69" t="s">
        <v>128</v>
      </c>
      <c r="K2621" s="70">
        <v>576</v>
      </c>
      <c r="L2621" s="70">
        <v>576</v>
      </c>
      <c r="M2621" s="71" t="str">
        <f>VLOOKUP(A2621,'Item Master'!$A:$D,4,0)</f>
        <v>RK</v>
      </c>
      <c r="N2621" s="71">
        <f>IFERROR((VLOOKUP(M2621,'UK Freight Rate'!$B$4:$C$8,2,0)*L2621),0)</f>
        <v>59.717080619991819</v>
      </c>
    </row>
    <row r="2622" spans="1:14" x14ac:dyDescent="0.75">
      <c r="A2622" s="72" t="s">
        <v>232</v>
      </c>
      <c r="B2622" s="69" t="s">
        <v>36</v>
      </c>
      <c r="C2622" s="69" t="s">
        <v>7823</v>
      </c>
      <c r="D2622" s="69" t="s">
        <v>38</v>
      </c>
      <c r="E2622" s="69" t="s">
        <v>53</v>
      </c>
      <c r="F2622" s="69" t="s">
        <v>7822</v>
      </c>
      <c r="G2622" s="69" t="s">
        <v>183</v>
      </c>
      <c r="H2622" s="69" t="s">
        <v>184</v>
      </c>
      <c r="I2622" s="69" t="s">
        <v>127</v>
      </c>
      <c r="J2622" s="69" t="s">
        <v>128</v>
      </c>
      <c r="K2622" s="70">
        <v>16</v>
      </c>
      <c r="L2622" s="70">
        <v>16</v>
      </c>
      <c r="M2622" s="71" t="str">
        <f>VLOOKUP(A2622,'Item Master'!$A:$D,4,0)</f>
        <v>RK</v>
      </c>
      <c r="N2622" s="71">
        <f>IFERROR((VLOOKUP(M2622,'UK Freight Rate'!$B$4:$C$8,2,0)*L2622),0)</f>
        <v>1.6588077949997728</v>
      </c>
    </row>
    <row r="2623" spans="1:14" x14ac:dyDescent="0.75">
      <c r="A2623" s="72" t="s">
        <v>232</v>
      </c>
      <c r="B2623" s="69" t="s">
        <v>36</v>
      </c>
      <c r="C2623" s="69" t="s">
        <v>7821</v>
      </c>
      <c r="D2623" s="69" t="s">
        <v>38</v>
      </c>
      <c r="E2623" s="69" t="s">
        <v>53</v>
      </c>
      <c r="F2623" s="69" t="s">
        <v>7820</v>
      </c>
      <c r="G2623" s="69" t="s">
        <v>4437</v>
      </c>
      <c r="H2623" s="69" t="s">
        <v>4436</v>
      </c>
      <c r="I2623" s="69" t="s">
        <v>127</v>
      </c>
      <c r="J2623" s="69" t="s">
        <v>128</v>
      </c>
      <c r="K2623" s="70">
        <v>8</v>
      </c>
      <c r="L2623" s="70">
        <v>8</v>
      </c>
      <c r="M2623" s="71" t="str">
        <f>VLOOKUP(A2623,'Item Master'!$A:$D,4,0)</f>
        <v>RK</v>
      </c>
      <c r="N2623" s="71">
        <f>IFERROR((VLOOKUP(M2623,'UK Freight Rate'!$B$4:$C$8,2,0)*L2623),0)</f>
        <v>0.82940389749988641</v>
      </c>
    </row>
    <row r="2624" spans="1:14" x14ac:dyDescent="0.75">
      <c r="A2624" s="72" t="s">
        <v>232</v>
      </c>
      <c r="B2624" s="69" t="s">
        <v>36</v>
      </c>
      <c r="C2624" s="69" t="s">
        <v>7819</v>
      </c>
      <c r="D2624" s="69" t="s">
        <v>38</v>
      </c>
      <c r="E2624" s="69" t="s">
        <v>53</v>
      </c>
      <c r="F2624" s="69" t="s">
        <v>7818</v>
      </c>
      <c r="G2624" s="69" t="s">
        <v>159</v>
      </c>
      <c r="H2624" s="69" t="s">
        <v>160</v>
      </c>
      <c r="I2624" s="69" t="s">
        <v>127</v>
      </c>
      <c r="J2624" s="69" t="s">
        <v>128</v>
      </c>
      <c r="K2624" s="70">
        <v>8</v>
      </c>
      <c r="L2624" s="70">
        <v>8</v>
      </c>
      <c r="M2624" s="71" t="str">
        <f>VLOOKUP(A2624,'Item Master'!$A:$D,4,0)</f>
        <v>RK</v>
      </c>
      <c r="N2624" s="71">
        <f>IFERROR((VLOOKUP(M2624,'UK Freight Rate'!$B$4:$C$8,2,0)*L2624),0)</f>
        <v>0.82940389749988641</v>
      </c>
    </row>
    <row r="2625" spans="1:14" x14ac:dyDescent="0.75">
      <c r="A2625" s="72" t="s">
        <v>232</v>
      </c>
      <c r="B2625" s="69" t="s">
        <v>36</v>
      </c>
      <c r="C2625" s="69" t="s">
        <v>7817</v>
      </c>
      <c r="D2625" s="69" t="s">
        <v>38</v>
      </c>
      <c r="E2625" s="69" t="s">
        <v>53</v>
      </c>
      <c r="F2625" s="69" t="s">
        <v>7816</v>
      </c>
      <c r="G2625" s="69" t="s">
        <v>145</v>
      </c>
      <c r="H2625" s="69" t="s">
        <v>146</v>
      </c>
      <c r="I2625" s="69" t="s">
        <v>127</v>
      </c>
      <c r="J2625" s="69" t="s">
        <v>128</v>
      </c>
      <c r="K2625" s="70">
        <v>24</v>
      </c>
      <c r="L2625" s="70">
        <v>24</v>
      </c>
      <c r="M2625" s="71" t="str">
        <f>VLOOKUP(A2625,'Item Master'!$A:$D,4,0)</f>
        <v>RK</v>
      </c>
      <c r="N2625" s="71">
        <f>IFERROR((VLOOKUP(M2625,'UK Freight Rate'!$B$4:$C$8,2,0)*L2625),0)</f>
        <v>2.4882116924996591</v>
      </c>
    </row>
    <row r="2626" spans="1:14" x14ac:dyDescent="0.75">
      <c r="A2626" s="72" t="s">
        <v>232</v>
      </c>
      <c r="B2626" s="69" t="s">
        <v>36</v>
      </c>
      <c r="C2626" s="69" t="s">
        <v>7815</v>
      </c>
      <c r="D2626" s="69" t="s">
        <v>38</v>
      </c>
      <c r="E2626" s="69" t="s">
        <v>53</v>
      </c>
      <c r="F2626" s="69" t="s">
        <v>7814</v>
      </c>
      <c r="G2626" s="69" t="s">
        <v>4429</v>
      </c>
      <c r="H2626" s="69" t="s">
        <v>4428</v>
      </c>
      <c r="I2626" s="69" t="s">
        <v>127</v>
      </c>
      <c r="J2626" s="69" t="s">
        <v>128</v>
      </c>
      <c r="K2626" s="70">
        <v>16</v>
      </c>
      <c r="L2626" s="70">
        <v>16</v>
      </c>
      <c r="M2626" s="71" t="str">
        <f>VLOOKUP(A2626,'Item Master'!$A:$D,4,0)</f>
        <v>RK</v>
      </c>
      <c r="N2626" s="71">
        <f>IFERROR((VLOOKUP(M2626,'UK Freight Rate'!$B$4:$C$8,2,0)*L2626),0)</f>
        <v>1.6588077949997728</v>
      </c>
    </row>
    <row r="2627" spans="1:14" x14ac:dyDescent="0.75">
      <c r="A2627" s="72" t="s">
        <v>232</v>
      </c>
      <c r="B2627" s="69" t="s">
        <v>36</v>
      </c>
      <c r="C2627" s="69" t="s">
        <v>7813</v>
      </c>
      <c r="D2627" s="69" t="s">
        <v>38</v>
      </c>
      <c r="E2627" s="69" t="s">
        <v>53</v>
      </c>
      <c r="F2627" s="69" t="s">
        <v>7812</v>
      </c>
      <c r="G2627" s="69" t="s">
        <v>129</v>
      </c>
      <c r="H2627" s="69" t="s">
        <v>130</v>
      </c>
      <c r="I2627" s="69" t="s">
        <v>127</v>
      </c>
      <c r="J2627" s="69" t="s">
        <v>128</v>
      </c>
      <c r="K2627" s="70">
        <v>96</v>
      </c>
      <c r="L2627" s="70">
        <v>96</v>
      </c>
      <c r="M2627" s="71" t="str">
        <f>VLOOKUP(A2627,'Item Master'!$A:$D,4,0)</f>
        <v>RK</v>
      </c>
      <c r="N2627" s="71">
        <f>IFERROR((VLOOKUP(M2627,'UK Freight Rate'!$B$4:$C$8,2,0)*L2627),0)</f>
        <v>9.9528467699986365</v>
      </c>
    </row>
    <row r="2628" spans="1:14" x14ac:dyDescent="0.75">
      <c r="A2628" s="72" t="s">
        <v>232</v>
      </c>
      <c r="B2628" s="69" t="s">
        <v>36</v>
      </c>
      <c r="C2628" s="69" t="s">
        <v>7811</v>
      </c>
      <c r="D2628" s="69" t="s">
        <v>38</v>
      </c>
      <c r="E2628" s="69" t="s">
        <v>53</v>
      </c>
      <c r="F2628" s="69" t="s">
        <v>7810</v>
      </c>
      <c r="G2628" s="69" t="s">
        <v>165</v>
      </c>
      <c r="H2628" s="69" t="s">
        <v>166</v>
      </c>
      <c r="I2628" s="69" t="s">
        <v>127</v>
      </c>
      <c r="J2628" s="69" t="s">
        <v>128</v>
      </c>
      <c r="K2628" s="70">
        <v>24</v>
      </c>
      <c r="L2628" s="70">
        <v>24</v>
      </c>
      <c r="M2628" s="71" t="str">
        <f>VLOOKUP(A2628,'Item Master'!$A:$D,4,0)</f>
        <v>RK</v>
      </c>
      <c r="N2628" s="71">
        <f>IFERROR((VLOOKUP(M2628,'UK Freight Rate'!$B$4:$C$8,2,0)*L2628),0)</f>
        <v>2.4882116924996591</v>
      </c>
    </row>
    <row r="2629" spans="1:14" x14ac:dyDescent="0.75">
      <c r="A2629" s="72" t="s">
        <v>232</v>
      </c>
      <c r="B2629" s="69" t="s">
        <v>36</v>
      </c>
      <c r="C2629" s="69" t="s">
        <v>7809</v>
      </c>
      <c r="D2629" s="69" t="s">
        <v>38</v>
      </c>
      <c r="E2629" s="69" t="s">
        <v>53</v>
      </c>
      <c r="F2629" s="69" t="s">
        <v>7808</v>
      </c>
      <c r="G2629" s="69" t="s">
        <v>7434</v>
      </c>
      <c r="H2629" s="69" t="s">
        <v>7433</v>
      </c>
      <c r="I2629" s="69" t="s">
        <v>127</v>
      </c>
      <c r="J2629" s="69" t="s">
        <v>128</v>
      </c>
      <c r="K2629" s="70">
        <v>8</v>
      </c>
      <c r="L2629" s="70">
        <v>8</v>
      </c>
      <c r="M2629" s="71" t="str">
        <f>VLOOKUP(A2629,'Item Master'!$A:$D,4,0)</f>
        <v>RK</v>
      </c>
      <c r="N2629" s="71">
        <f>IFERROR((VLOOKUP(M2629,'UK Freight Rate'!$B$4:$C$8,2,0)*L2629),0)</f>
        <v>0.82940389749988641</v>
      </c>
    </row>
    <row r="2630" spans="1:14" x14ac:dyDescent="0.75">
      <c r="A2630" s="72" t="s">
        <v>232</v>
      </c>
      <c r="B2630" s="69" t="s">
        <v>36</v>
      </c>
      <c r="C2630" s="69" t="s">
        <v>7807</v>
      </c>
      <c r="D2630" s="69" t="s">
        <v>38</v>
      </c>
      <c r="E2630" s="69" t="s">
        <v>53</v>
      </c>
      <c r="F2630" s="69" t="s">
        <v>7806</v>
      </c>
      <c r="G2630" s="69" t="s">
        <v>4852</v>
      </c>
      <c r="H2630" s="69" t="s">
        <v>4851</v>
      </c>
      <c r="I2630" s="69" t="s">
        <v>127</v>
      </c>
      <c r="J2630" s="69" t="s">
        <v>128</v>
      </c>
      <c r="K2630" s="70">
        <v>8</v>
      </c>
      <c r="L2630" s="70">
        <v>8</v>
      </c>
      <c r="M2630" s="71" t="str">
        <f>VLOOKUP(A2630,'Item Master'!$A:$D,4,0)</f>
        <v>RK</v>
      </c>
      <c r="N2630" s="71">
        <f>IFERROR((VLOOKUP(M2630,'UK Freight Rate'!$B$4:$C$8,2,0)*L2630),0)</f>
        <v>0.82940389749988641</v>
      </c>
    </row>
    <row r="2631" spans="1:14" x14ac:dyDescent="0.75">
      <c r="A2631" s="72" t="s">
        <v>232</v>
      </c>
      <c r="B2631" s="69" t="s">
        <v>36</v>
      </c>
      <c r="C2631" s="69" t="s">
        <v>7805</v>
      </c>
      <c r="D2631" s="69" t="s">
        <v>38</v>
      </c>
      <c r="E2631" s="69" t="s">
        <v>53</v>
      </c>
      <c r="F2631" s="69" t="s">
        <v>7804</v>
      </c>
      <c r="G2631" s="69" t="s">
        <v>7803</v>
      </c>
      <c r="H2631" s="69" t="s">
        <v>7802</v>
      </c>
      <c r="I2631" s="69" t="s">
        <v>127</v>
      </c>
      <c r="J2631" s="69" t="s">
        <v>128</v>
      </c>
      <c r="K2631" s="70">
        <v>8</v>
      </c>
      <c r="L2631" s="70">
        <v>8</v>
      </c>
      <c r="M2631" s="71" t="str">
        <f>VLOOKUP(A2631,'Item Master'!$A:$D,4,0)</f>
        <v>RK</v>
      </c>
      <c r="N2631" s="71">
        <f>IFERROR((VLOOKUP(M2631,'UK Freight Rate'!$B$4:$C$8,2,0)*L2631),0)</f>
        <v>0.82940389749988641</v>
      </c>
    </row>
    <row r="2632" spans="1:14" x14ac:dyDescent="0.75">
      <c r="A2632" s="72" t="s">
        <v>232</v>
      </c>
      <c r="B2632" s="69" t="s">
        <v>36</v>
      </c>
      <c r="C2632" s="69" t="s">
        <v>7801</v>
      </c>
      <c r="D2632" s="69" t="s">
        <v>38</v>
      </c>
      <c r="E2632" s="69" t="s">
        <v>53</v>
      </c>
      <c r="F2632" s="69" t="s">
        <v>7800</v>
      </c>
      <c r="G2632" s="69" t="s">
        <v>4575</v>
      </c>
      <c r="H2632" s="69" t="s">
        <v>4574</v>
      </c>
      <c r="I2632" s="69" t="s">
        <v>127</v>
      </c>
      <c r="J2632" s="69" t="s">
        <v>128</v>
      </c>
      <c r="K2632" s="70">
        <v>8</v>
      </c>
      <c r="L2632" s="70">
        <v>8</v>
      </c>
      <c r="M2632" s="71" t="str">
        <f>VLOOKUP(A2632,'Item Master'!$A:$D,4,0)</f>
        <v>RK</v>
      </c>
      <c r="N2632" s="71">
        <f>IFERROR((VLOOKUP(M2632,'UK Freight Rate'!$B$4:$C$8,2,0)*L2632),0)</f>
        <v>0.82940389749988641</v>
      </c>
    </row>
    <row r="2633" spans="1:14" x14ac:dyDescent="0.75">
      <c r="A2633" s="72" t="s">
        <v>232</v>
      </c>
      <c r="B2633" s="69" t="s">
        <v>36</v>
      </c>
      <c r="C2633" s="69" t="s">
        <v>7799</v>
      </c>
      <c r="D2633" s="69" t="s">
        <v>38</v>
      </c>
      <c r="E2633" s="69" t="s">
        <v>53</v>
      </c>
      <c r="F2633" s="69" t="s">
        <v>7798</v>
      </c>
      <c r="G2633" s="69" t="s">
        <v>4575</v>
      </c>
      <c r="H2633" s="69" t="s">
        <v>4574</v>
      </c>
      <c r="I2633" s="69" t="s">
        <v>127</v>
      </c>
      <c r="J2633" s="69" t="s">
        <v>128</v>
      </c>
      <c r="K2633" s="70">
        <v>8</v>
      </c>
      <c r="L2633" s="70">
        <v>8</v>
      </c>
      <c r="M2633" s="71" t="str">
        <f>VLOOKUP(A2633,'Item Master'!$A:$D,4,0)</f>
        <v>RK</v>
      </c>
      <c r="N2633" s="71">
        <f>IFERROR((VLOOKUP(M2633,'UK Freight Rate'!$B$4:$C$8,2,0)*L2633),0)</f>
        <v>0.82940389749988641</v>
      </c>
    </row>
    <row r="2634" spans="1:14" x14ac:dyDescent="0.75">
      <c r="A2634" s="72" t="s">
        <v>232</v>
      </c>
      <c r="B2634" s="69" t="s">
        <v>36</v>
      </c>
      <c r="C2634" s="69" t="s">
        <v>7797</v>
      </c>
      <c r="D2634" s="69" t="s">
        <v>38</v>
      </c>
      <c r="E2634" s="69" t="s">
        <v>53</v>
      </c>
      <c r="F2634" s="69" t="s">
        <v>7796</v>
      </c>
      <c r="G2634" s="69" t="s">
        <v>7322</v>
      </c>
      <c r="H2634" s="69" t="s">
        <v>7321</v>
      </c>
      <c r="I2634" s="69" t="s">
        <v>127</v>
      </c>
      <c r="J2634" s="69" t="s">
        <v>128</v>
      </c>
      <c r="K2634" s="70">
        <v>8</v>
      </c>
      <c r="L2634" s="70">
        <v>8</v>
      </c>
      <c r="M2634" s="71" t="str">
        <f>VLOOKUP(A2634,'Item Master'!$A:$D,4,0)</f>
        <v>RK</v>
      </c>
      <c r="N2634" s="71">
        <f>IFERROR((VLOOKUP(M2634,'UK Freight Rate'!$B$4:$C$8,2,0)*L2634),0)</f>
        <v>0.82940389749988641</v>
      </c>
    </row>
    <row r="2635" spans="1:14" x14ac:dyDescent="0.75">
      <c r="A2635" s="72" t="s">
        <v>232</v>
      </c>
      <c r="B2635" s="69" t="s">
        <v>36</v>
      </c>
      <c r="C2635" s="69" t="s">
        <v>7795</v>
      </c>
      <c r="D2635" s="69" t="s">
        <v>38</v>
      </c>
      <c r="E2635" s="69" t="s">
        <v>53</v>
      </c>
      <c r="F2635" s="69" t="s">
        <v>7794</v>
      </c>
      <c r="G2635" s="69" t="s">
        <v>193</v>
      </c>
      <c r="H2635" s="69" t="s">
        <v>194</v>
      </c>
      <c r="I2635" s="69" t="s">
        <v>127</v>
      </c>
      <c r="J2635" s="69" t="s">
        <v>128</v>
      </c>
      <c r="K2635" s="70">
        <v>24</v>
      </c>
      <c r="L2635" s="70">
        <v>24</v>
      </c>
      <c r="M2635" s="71" t="str">
        <f>VLOOKUP(A2635,'Item Master'!$A:$D,4,0)</f>
        <v>RK</v>
      </c>
      <c r="N2635" s="71">
        <f>IFERROR((VLOOKUP(M2635,'UK Freight Rate'!$B$4:$C$8,2,0)*L2635),0)</f>
        <v>2.4882116924996591</v>
      </c>
    </row>
    <row r="2636" spans="1:14" x14ac:dyDescent="0.75">
      <c r="A2636" s="72" t="s">
        <v>232</v>
      </c>
      <c r="B2636" s="69" t="s">
        <v>36</v>
      </c>
      <c r="C2636" s="69" t="s">
        <v>7793</v>
      </c>
      <c r="D2636" s="69" t="s">
        <v>38</v>
      </c>
      <c r="E2636" s="69" t="s">
        <v>53</v>
      </c>
      <c r="F2636" s="69" t="s">
        <v>7792</v>
      </c>
      <c r="G2636" s="69" t="s">
        <v>7094</v>
      </c>
      <c r="H2636" s="69" t="s">
        <v>7093</v>
      </c>
      <c r="I2636" s="69" t="s">
        <v>127</v>
      </c>
      <c r="J2636" s="69" t="s">
        <v>128</v>
      </c>
      <c r="K2636" s="70">
        <v>16</v>
      </c>
      <c r="L2636" s="70">
        <v>16</v>
      </c>
      <c r="M2636" s="71" t="str">
        <f>VLOOKUP(A2636,'Item Master'!$A:$D,4,0)</f>
        <v>RK</v>
      </c>
      <c r="N2636" s="71">
        <f>IFERROR((VLOOKUP(M2636,'UK Freight Rate'!$B$4:$C$8,2,0)*L2636),0)</f>
        <v>1.6588077949997728</v>
      </c>
    </row>
    <row r="2637" spans="1:14" x14ac:dyDescent="0.75">
      <c r="A2637" s="72" t="s">
        <v>232</v>
      </c>
      <c r="B2637" s="69" t="s">
        <v>36</v>
      </c>
      <c r="C2637" s="69" t="s">
        <v>7791</v>
      </c>
      <c r="D2637" s="69" t="s">
        <v>38</v>
      </c>
      <c r="E2637" s="69" t="s">
        <v>53</v>
      </c>
      <c r="F2637" s="69" t="s">
        <v>7790</v>
      </c>
      <c r="G2637" s="69" t="s">
        <v>208</v>
      </c>
      <c r="H2637" s="69" t="s">
        <v>209</v>
      </c>
      <c r="I2637" s="69" t="s">
        <v>127</v>
      </c>
      <c r="J2637" s="69" t="s">
        <v>128</v>
      </c>
      <c r="K2637" s="70">
        <v>2112</v>
      </c>
      <c r="L2637" s="70">
        <v>2112</v>
      </c>
      <c r="M2637" s="71" t="str">
        <f>VLOOKUP(A2637,'Item Master'!$A:$D,4,0)</f>
        <v>RK</v>
      </c>
      <c r="N2637" s="71">
        <f>IFERROR((VLOOKUP(M2637,'UK Freight Rate'!$B$4:$C$8,2,0)*L2637),0)</f>
        <v>218.96262893997002</v>
      </c>
    </row>
    <row r="2638" spans="1:14" x14ac:dyDescent="0.75">
      <c r="A2638" s="72" t="s">
        <v>232</v>
      </c>
      <c r="B2638" s="69" t="s">
        <v>36</v>
      </c>
      <c r="C2638" s="69" t="s">
        <v>7789</v>
      </c>
      <c r="D2638" s="69" t="s">
        <v>38</v>
      </c>
      <c r="E2638" s="69" t="s">
        <v>53</v>
      </c>
      <c r="F2638" s="69" t="s">
        <v>7788</v>
      </c>
      <c r="G2638" s="69" t="s">
        <v>139</v>
      </c>
      <c r="H2638" s="69" t="s">
        <v>140</v>
      </c>
      <c r="I2638" s="69" t="s">
        <v>127</v>
      </c>
      <c r="J2638" s="69" t="s">
        <v>128</v>
      </c>
      <c r="K2638" s="70">
        <v>16</v>
      </c>
      <c r="L2638" s="70">
        <v>16</v>
      </c>
      <c r="M2638" s="71" t="str">
        <f>VLOOKUP(A2638,'Item Master'!$A:$D,4,0)</f>
        <v>RK</v>
      </c>
      <c r="N2638" s="71">
        <f>IFERROR((VLOOKUP(M2638,'UK Freight Rate'!$B$4:$C$8,2,0)*L2638),0)</f>
        <v>1.6588077949997728</v>
      </c>
    </row>
    <row r="2639" spans="1:14" x14ac:dyDescent="0.75">
      <c r="A2639" s="72" t="s">
        <v>232</v>
      </c>
      <c r="B2639" s="69" t="s">
        <v>36</v>
      </c>
      <c r="C2639" s="69" t="s">
        <v>7787</v>
      </c>
      <c r="D2639" s="69" t="s">
        <v>38</v>
      </c>
      <c r="E2639" s="69" t="s">
        <v>53</v>
      </c>
      <c r="F2639" s="69" t="s">
        <v>7786</v>
      </c>
      <c r="G2639" s="69" t="s">
        <v>159</v>
      </c>
      <c r="H2639" s="69" t="s">
        <v>160</v>
      </c>
      <c r="I2639" s="69" t="s">
        <v>127</v>
      </c>
      <c r="J2639" s="69" t="s">
        <v>128</v>
      </c>
      <c r="K2639" s="70">
        <v>24</v>
      </c>
      <c r="L2639" s="70">
        <v>24</v>
      </c>
      <c r="M2639" s="71" t="str">
        <f>VLOOKUP(A2639,'Item Master'!$A:$D,4,0)</f>
        <v>RK</v>
      </c>
      <c r="N2639" s="71">
        <f>IFERROR((VLOOKUP(M2639,'UK Freight Rate'!$B$4:$C$8,2,0)*L2639),0)</f>
        <v>2.4882116924996591</v>
      </c>
    </row>
    <row r="2640" spans="1:14" x14ac:dyDescent="0.75">
      <c r="A2640" s="72" t="s">
        <v>232</v>
      </c>
      <c r="B2640" s="69" t="s">
        <v>36</v>
      </c>
      <c r="C2640" s="69" t="s">
        <v>7785</v>
      </c>
      <c r="D2640" s="69" t="s">
        <v>38</v>
      </c>
      <c r="E2640" s="69" t="s">
        <v>53</v>
      </c>
      <c r="F2640" s="69" t="s">
        <v>7784</v>
      </c>
      <c r="G2640" s="69" t="s">
        <v>4425</v>
      </c>
      <c r="H2640" s="69" t="s">
        <v>4424</v>
      </c>
      <c r="I2640" s="69" t="s">
        <v>127</v>
      </c>
      <c r="J2640" s="69" t="s">
        <v>128</v>
      </c>
      <c r="K2640" s="70">
        <v>8</v>
      </c>
      <c r="L2640" s="70">
        <v>8</v>
      </c>
      <c r="M2640" s="71" t="str">
        <f>VLOOKUP(A2640,'Item Master'!$A:$D,4,0)</f>
        <v>RK</v>
      </c>
      <c r="N2640" s="71">
        <f>IFERROR((VLOOKUP(M2640,'UK Freight Rate'!$B$4:$C$8,2,0)*L2640),0)</f>
        <v>0.82940389749988641</v>
      </c>
    </row>
    <row r="2641" spans="1:14" x14ac:dyDescent="0.75">
      <c r="A2641" s="72" t="s">
        <v>232</v>
      </c>
      <c r="B2641" s="69" t="s">
        <v>36</v>
      </c>
      <c r="C2641" s="69" t="s">
        <v>7783</v>
      </c>
      <c r="D2641" s="69" t="s">
        <v>38</v>
      </c>
      <c r="E2641" s="69" t="s">
        <v>53</v>
      </c>
      <c r="F2641" s="69" t="s">
        <v>7782</v>
      </c>
      <c r="G2641" s="69" t="s">
        <v>169</v>
      </c>
      <c r="H2641" s="69" t="s">
        <v>170</v>
      </c>
      <c r="I2641" s="69" t="s">
        <v>127</v>
      </c>
      <c r="J2641" s="69" t="s">
        <v>128</v>
      </c>
      <c r="K2641" s="70">
        <v>56</v>
      </c>
      <c r="L2641" s="70">
        <v>56</v>
      </c>
      <c r="M2641" s="71" t="str">
        <f>VLOOKUP(A2641,'Item Master'!$A:$D,4,0)</f>
        <v>RK</v>
      </c>
      <c r="N2641" s="71">
        <f>IFERROR((VLOOKUP(M2641,'UK Freight Rate'!$B$4:$C$8,2,0)*L2641),0)</f>
        <v>5.8058272824992052</v>
      </c>
    </row>
    <row r="2642" spans="1:14" x14ac:dyDescent="0.75">
      <c r="A2642" s="72" t="s">
        <v>232</v>
      </c>
      <c r="B2642" s="69" t="s">
        <v>36</v>
      </c>
      <c r="C2642" s="69" t="s">
        <v>7781</v>
      </c>
      <c r="D2642" s="69" t="s">
        <v>38</v>
      </c>
      <c r="E2642" s="69" t="s">
        <v>53</v>
      </c>
      <c r="F2642" s="69" t="s">
        <v>7780</v>
      </c>
      <c r="G2642" s="69" t="s">
        <v>126</v>
      </c>
      <c r="H2642" s="69" t="s">
        <v>4640</v>
      </c>
      <c r="I2642" s="69" t="s">
        <v>127</v>
      </c>
      <c r="J2642" s="69" t="s">
        <v>128</v>
      </c>
      <c r="K2642" s="70">
        <v>40</v>
      </c>
      <c r="L2642" s="70">
        <v>40</v>
      </c>
      <c r="M2642" s="71" t="str">
        <f>VLOOKUP(A2642,'Item Master'!$A:$D,4,0)</f>
        <v>RK</v>
      </c>
      <c r="N2642" s="71">
        <f>IFERROR((VLOOKUP(M2642,'UK Freight Rate'!$B$4:$C$8,2,0)*L2642),0)</f>
        <v>4.1470194874994322</v>
      </c>
    </row>
    <row r="2643" spans="1:14" x14ac:dyDescent="0.75">
      <c r="A2643" s="72" t="s">
        <v>232</v>
      </c>
      <c r="B2643" s="69" t="s">
        <v>36</v>
      </c>
      <c r="C2643" s="69" t="s">
        <v>7779</v>
      </c>
      <c r="D2643" s="69" t="s">
        <v>38</v>
      </c>
      <c r="E2643" s="69" t="s">
        <v>53</v>
      </c>
      <c r="F2643" s="69" t="s">
        <v>7778</v>
      </c>
      <c r="G2643" s="69" t="s">
        <v>137</v>
      </c>
      <c r="H2643" s="69" t="s">
        <v>138</v>
      </c>
      <c r="I2643" s="69" t="s">
        <v>127</v>
      </c>
      <c r="J2643" s="69" t="s">
        <v>128</v>
      </c>
      <c r="K2643" s="70">
        <v>144</v>
      </c>
      <c r="L2643" s="70">
        <v>144</v>
      </c>
      <c r="M2643" s="71" t="str">
        <f>VLOOKUP(A2643,'Item Master'!$A:$D,4,0)</f>
        <v>RK</v>
      </c>
      <c r="N2643" s="71">
        <f>IFERROR((VLOOKUP(M2643,'UK Freight Rate'!$B$4:$C$8,2,0)*L2643),0)</f>
        <v>14.929270154997955</v>
      </c>
    </row>
    <row r="2644" spans="1:14" x14ac:dyDescent="0.75">
      <c r="A2644" s="72" t="s">
        <v>232</v>
      </c>
      <c r="B2644" s="69" t="s">
        <v>36</v>
      </c>
      <c r="C2644" s="69" t="s">
        <v>7777</v>
      </c>
      <c r="D2644" s="69" t="s">
        <v>38</v>
      </c>
      <c r="E2644" s="69" t="s">
        <v>53</v>
      </c>
      <c r="F2644" s="69" t="s">
        <v>7776</v>
      </c>
      <c r="G2644" s="69" t="s">
        <v>6992</v>
      </c>
      <c r="H2644" s="69" t="s">
        <v>6991</v>
      </c>
      <c r="I2644" s="69" t="s">
        <v>127</v>
      </c>
      <c r="J2644" s="69" t="s">
        <v>128</v>
      </c>
      <c r="K2644" s="70">
        <v>8</v>
      </c>
      <c r="L2644" s="70">
        <v>8</v>
      </c>
      <c r="M2644" s="71" t="str">
        <f>VLOOKUP(A2644,'Item Master'!$A:$D,4,0)</f>
        <v>RK</v>
      </c>
      <c r="N2644" s="71">
        <f>IFERROR((VLOOKUP(M2644,'UK Freight Rate'!$B$4:$C$8,2,0)*L2644),0)</f>
        <v>0.82940389749988641</v>
      </c>
    </row>
    <row r="2645" spans="1:14" x14ac:dyDescent="0.75">
      <c r="A2645" s="72" t="s">
        <v>232</v>
      </c>
      <c r="B2645" s="69" t="s">
        <v>36</v>
      </c>
      <c r="C2645" s="69" t="s">
        <v>7775</v>
      </c>
      <c r="D2645" s="69" t="s">
        <v>38</v>
      </c>
      <c r="E2645" s="69" t="s">
        <v>53</v>
      </c>
      <c r="F2645" s="69" t="s">
        <v>7774</v>
      </c>
      <c r="G2645" s="69" t="s">
        <v>165</v>
      </c>
      <c r="H2645" s="69" t="s">
        <v>166</v>
      </c>
      <c r="I2645" s="69" t="s">
        <v>127</v>
      </c>
      <c r="J2645" s="69" t="s">
        <v>128</v>
      </c>
      <c r="K2645" s="70">
        <v>16</v>
      </c>
      <c r="L2645" s="70">
        <v>16</v>
      </c>
      <c r="M2645" s="71" t="str">
        <f>VLOOKUP(A2645,'Item Master'!$A:$D,4,0)</f>
        <v>RK</v>
      </c>
      <c r="N2645" s="71">
        <f>IFERROR((VLOOKUP(M2645,'UK Freight Rate'!$B$4:$C$8,2,0)*L2645),0)</f>
        <v>1.6588077949997728</v>
      </c>
    </row>
    <row r="2646" spans="1:14" x14ac:dyDescent="0.75">
      <c r="A2646" s="72" t="s">
        <v>232</v>
      </c>
      <c r="B2646" s="69" t="s">
        <v>36</v>
      </c>
      <c r="C2646" s="69" t="s">
        <v>7773</v>
      </c>
      <c r="D2646" s="69" t="s">
        <v>38</v>
      </c>
      <c r="E2646" s="69" t="s">
        <v>53</v>
      </c>
      <c r="F2646" s="69" t="s">
        <v>7772</v>
      </c>
      <c r="G2646" s="69" t="s">
        <v>7771</v>
      </c>
      <c r="H2646" s="69" t="s">
        <v>7770</v>
      </c>
      <c r="I2646" s="69" t="s">
        <v>127</v>
      </c>
      <c r="J2646" s="69" t="s">
        <v>128</v>
      </c>
      <c r="K2646" s="70">
        <v>8</v>
      </c>
      <c r="L2646" s="70">
        <v>8</v>
      </c>
      <c r="M2646" s="71" t="str">
        <f>VLOOKUP(A2646,'Item Master'!$A:$D,4,0)</f>
        <v>RK</v>
      </c>
      <c r="N2646" s="71">
        <f>IFERROR((VLOOKUP(M2646,'UK Freight Rate'!$B$4:$C$8,2,0)*L2646),0)</f>
        <v>0.82940389749988641</v>
      </c>
    </row>
    <row r="2647" spans="1:14" x14ac:dyDescent="0.75">
      <c r="A2647" s="72" t="s">
        <v>232</v>
      </c>
      <c r="B2647" s="69" t="s">
        <v>36</v>
      </c>
      <c r="C2647" s="69" t="s">
        <v>7769</v>
      </c>
      <c r="D2647" s="69" t="s">
        <v>38</v>
      </c>
      <c r="E2647" s="69" t="s">
        <v>53</v>
      </c>
      <c r="F2647" s="69" t="s">
        <v>7768</v>
      </c>
      <c r="G2647" s="69" t="s">
        <v>7242</v>
      </c>
      <c r="H2647" s="69" t="s">
        <v>7241</v>
      </c>
      <c r="I2647" s="69" t="s">
        <v>127</v>
      </c>
      <c r="J2647" s="69" t="s">
        <v>128</v>
      </c>
      <c r="K2647" s="70">
        <v>16</v>
      </c>
      <c r="L2647" s="70">
        <v>16</v>
      </c>
      <c r="M2647" s="71" t="str">
        <f>VLOOKUP(A2647,'Item Master'!$A:$D,4,0)</f>
        <v>RK</v>
      </c>
      <c r="N2647" s="71">
        <f>IFERROR((VLOOKUP(M2647,'UK Freight Rate'!$B$4:$C$8,2,0)*L2647),0)</f>
        <v>1.6588077949997728</v>
      </c>
    </row>
    <row r="2648" spans="1:14" x14ac:dyDescent="0.75">
      <c r="A2648" s="72" t="s">
        <v>232</v>
      </c>
      <c r="B2648" s="69" t="s">
        <v>36</v>
      </c>
      <c r="C2648" s="69" t="s">
        <v>7767</v>
      </c>
      <c r="D2648" s="69" t="s">
        <v>38</v>
      </c>
      <c r="E2648" s="69" t="s">
        <v>53</v>
      </c>
      <c r="F2648" s="69" t="s">
        <v>7766</v>
      </c>
      <c r="G2648" s="69" t="s">
        <v>7765</v>
      </c>
      <c r="H2648" s="69" t="s">
        <v>7764</v>
      </c>
      <c r="I2648" s="69" t="s">
        <v>127</v>
      </c>
      <c r="J2648" s="69" t="s">
        <v>128</v>
      </c>
      <c r="K2648" s="70">
        <v>8</v>
      </c>
      <c r="L2648" s="70">
        <v>8</v>
      </c>
      <c r="M2648" s="71" t="str">
        <f>VLOOKUP(A2648,'Item Master'!$A:$D,4,0)</f>
        <v>RK</v>
      </c>
      <c r="N2648" s="71">
        <f>IFERROR((VLOOKUP(M2648,'UK Freight Rate'!$B$4:$C$8,2,0)*L2648),0)</f>
        <v>0.82940389749988641</v>
      </c>
    </row>
    <row r="2649" spans="1:14" x14ac:dyDescent="0.75">
      <c r="A2649" s="72" t="s">
        <v>232</v>
      </c>
      <c r="B2649" s="69" t="s">
        <v>36</v>
      </c>
      <c r="C2649" s="69" t="s">
        <v>7763</v>
      </c>
      <c r="D2649" s="69" t="s">
        <v>38</v>
      </c>
      <c r="E2649" s="69" t="s">
        <v>53</v>
      </c>
      <c r="F2649" s="69" t="s">
        <v>7762</v>
      </c>
      <c r="G2649" s="69" t="s">
        <v>129</v>
      </c>
      <c r="H2649" s="69" t="s">
        <v>130</v>
      </c>
      <c r="I2649" s="69" t="s">
        <v>127</v>
      </c>
      <c r="J2649" s="69" t="s">
        <v>128</v>
      </c>
      <c r="K2649" s="70">
        <v>96</v>
      </c>
      <c r="L2649" s="70">
        <v>96</v>
      </c>
      <c r="M2649" s="71" t="str">
        <f>VLOOKUP(A2649,'Item Master'!$A:$D,4,0)</f>
        <v>RK</v>
      </c>
      <c r="N2649" s="71">
        <f>IFERROR((VLOOKUP(M2649,'UK Freight Rate'!$B$4:$C$8,2,0)*L2649),0)</f>
        <v>9.9528467699986365</v>
      </c>
    </row>
    <row r="2650" spans="1:14" x14ac:dyDescent="0.75">
      <c r="A2650" s="72" t="s">
        <v>232</v>
      </c>
      <c r="B2650" s="69" t="s">
        <v>36</v>
      </c>
      <c r="C2650" s="69" t="s">
        <v>7761</v>
      </c>
      <c r="D2650" s="69" t="s">
        <v>38</v>
      </c>
      <c r="E2650" s="69" t="s">
        <v>53</v>
      </c>
      <c r="F2650" s="69" t="s">
        <v>7760</v>
      </c>
      <c r="G2650" s="69" t="s">
        <v>4459</v>
      </c>
      <c r="H2650" s="69" t="s">
        <v>4458</v>
      </c>
      <c r="I2650" s="69" t="s">
        <v>127</v>
      </c>
      <c r="J2650" s="69" t="s">
        <v>128</v>
      </c>
      <c r="K2650" s="70">
        <v>40</v>
      </c>
      <c r="L2650" s="70">
        <v>40</v>
      </c>
      <c r="M2650" s="71" t="str">
        <f>VLOOKUP(A2650,'Item Master'!$A:$D,4,0)</f>
        <v>RK</v>
      </c>
      <c r="N2650" s="71">
        <f>IFERROR((VLOOKUP(M2650,'UK Freight Rate'!$B$4:$C$8,2,0)*L2650),0)</f>
        <v>4.1470194874994322</v>
      </c>
    </row>
    <row r="2651" spans="1:14" x14ac:dyDescent="0.75">
      <c r="A2651" s="72" t="s">
        <v>232</v>
      </c>
      <c r="B2651" s="69" t="s">
        <v>36</v>
      </c>
      <c r="C2651" s="69" t="s">
        <v>7759</v>
      </c>
      <c r="D2651" s="69" t="s">
        <v>38</v>
      </c>
      <c r="E2651" s="69" t="s">
        <v>53</v>
      </c>
      <c r="F2651" s="69" t="s">
        <v>7758</v>
      </c>
      <c r="G2651" s="69" t="s">
        <v>171</v>
      </c>
      <c r="H2651" s="69" t="s">
        <v>172</v>
      </c>
      <c r="I2651" s="69" t="s">
        <v>127</v>
      </c>
      <c r="J2651" s="69" t="s">
        <v>128</v>
      </c>
      <c r="K2651" s="70">
        <v>24</v>
      </c>
      <c r="L2651" s="70">
        <v>24</v>
      </c>
      <c r="M2651" s="71" t="str">
        <f>VLOOKUP(A2651,'Item Master'!$A:$D,4,0)</f>
        <v>RK</v>
      </c>
      <c r="N2651" s="71">
        <f>IFERROR((VLOOKUP(M2651,'UK Freight Rate'!$B$4:$C$8,2,0)*L2651),0)</f>
        <v>2.4882116924996591</v>
      </c>
    </row>
    <row r="2652" spans="1:14" x14ac:dyDescent="0.75">
      <c r="A2652" s="72" t="s">
        <v>232</v>
      </c>
      <c r="B2652" s="69" t="s">
        <v>36</v>
      </c>
      <c r="C2652" s="69" t="s">
        <v>7757</v>
      </c>
      <c r="D2652" s="69" t="s">
        <v>38</v>
      </c>
      <c r="E2652" s="69" t="s">
        <v>53</v>
      </c>
      <c r="F2652" s="69" t="s">
        <v>7756</v>
      </c>
      <c r="G2652" s="69" t="s">
        <v>4635</v>
      </c>
      <c r="H2652" s="69" t="s">
        <v>4634</v>
      </c>
      <c r="I2652" s="69" t="s">
        <v>127</v>
      </c>
      <c r="J2652" s="69" t="s">
        <v>128</v>
      </c>
      <c r="K2652" s="70">
        <v>16</v>
      </c>
      <c r="L2652" s="70">
        <v>16</v>
      </c>
      <c r="M2652" s="71" t="str">
        <f>VLOOKUP(A2652,'Item Master'!$A:$D,4,0)</f>
        <v>RK</v>
      </c>
      <c r="N2652" s="71">
        <f>IFERROR((VLOOKUP(M2652,'UK Freight Rate'!$B$4:$C$8,2,0)*L2652),0)</f>
        <v>1.6588077949997728</v>
      </c>
    </row>
    <row r="2653" spans="1:14" x14ac:dyDescent="0.75">
      <c r="A2653" s="72" t="s">
        <v>232</v>
      </c>
      <c r="B2653" s="69" t="s">
        <v>36</v>
      </c>
      <c r="C2653" s="69" t="s">
        <v>7755</v>
      </c>
      <c r="D2653" s="69" t="s">
        <v>38</v>
      </c>
      <c r="E2653" s="69" t="s">
        <v>53</v>
      </c>
      <c r="F2653" s="69" t="s">
        <v>7754</v>
      </c>
      <c r="G2653" s="69" t="s">
        <v>216</v>
      </c>
      <c r="H2653" s="69" t="s">
        <v>217</v>
      </c>
      <c r="I2653" s="69" t="s">
        <v>127</v>
      </c>
      <c r="J2653" s="69" t="s">
        <v>128</v>
      </c>
      <c r="K2653" s="70">
        <v>16</v>
      </c>
      <c r="L2653" s="70">
        <v>16</v>
      </c>
      <c r="M2653" s="71" t="str">
        <f>VLOOKUP(A2653,'Item Master'!$A:$D,4,0)</f>
        <v>RK</v>
      </c>
      <c r="N2653" s="71">
        <f>IFERROR((VLOOKUP(M2653,'UK Freight Rate'!$B$4:$C$8,2,0)*L2653),0)</f>
        <v>1.6588077949997728</v>
      </c>
    </row>
    <row r="2654" spans="1:14" x14ac:dyDescent="0.75">
      <c r="A2654" s="72" t="s">
        <v>232</v>
      </c>
      <c r="B2654" s="69" t="s">
        <v>36</v>
      </c>
      <c r="C2654" s="69" t="s">
        <v>7753</v>
      </c>
      <c r="D2654" s="69" t="s">
        <v>38</v>
      </c>
      <c r="E2654" s="69" t="s">
        <v>53</v>
      </c>
      <c r="F2654" s="69" t="s">
        <v>7752</v>
      </c>
      <c r="G2654" s="69" t="s">
        <v>4467</v>
      </c>
      <c r="H2654" s="69" t="s">
        <v>4466</v>
      </c>
      <c r="I2654" s="69" t="s">
        <v>127</v>
      </c>
      <c r="J2654" s="69" t="s">
        <v>128</v>
      </c>
      <c r="K2654" s="70">
        <v>16</v>
      </c>
      <c r="L2654" s="70">
        <v>16</v>
      </c>
      <c r="M2654" s="71" t="str">
        <f>VLOOKUP(A2654,'Item Master'!$A:$D,4,0)</f>
        <v>RK</v>
      </c>
      <c r="N2654" s="71">
        <f>IFERROR((VLOOKUP(M2654,'UK Freight Rate'!$B$4:$C$8,2,0)*L2654),0)</f>
        <v>1.6588077949997728</v>
      </c>
    </row>
    <row r="2655" spans="1:14" x14ac:dyDescent="0.75">
      <c r="A2655" s="72" t="s">
        <v>232</v>
      </c>
      <c r="B2655" s="69" t="s">
        <v>36</v>
      </c>
      <c r="C2655" s="69" t="s">
        <v>7751</v>
      </c>
      <c r="D2655" s="69" t="s">
        <v>38</v>
      </c>
      <c r="E2655" s="69" t="s">
        <v>53</v>
      </c>
      <c r="F2655" s="69" t="s">
        <v>7750</v>
      </c>
      <c r="G2655" s="69" t="s">
        <v>6930</v>
      </c>
      <c r="H2655" s="69" t="s">
        <v>6929</v>
      </c>
      <c r="I2655" s="69" t="s">
        <v>127</v>
      </c>
      <c r="J2655" s="69" t="s">
        <v>128</v>
      </c>
      <c r="K2655" s="70">
        <v>40</v>
      </c>
      <c r="L2655" s="70">
        <v>40</v>
      </c>
      <c r="M2655" s="71" t="str">
        <f>VLOOKUP(A2655,'Item Master'!$A:$D,4,0)</f>
        <v>RK</v>
      </c>
      <c r="N2655" s="71">
        <f>IFERROR((VLOOKUP(M2655,'UK Freight Rate'!$B$4:$C$8,2,0)*L2655),0)</f>
        <v>4.1470194874994322</v>
      </c>
    </row>
    <row r="2656" spans="1:14" x14ac:dyDescent="0.75">
      <c r="A2656" s="72" t="s">
        <v>232</v>
      </c>
      <c r="B2656" s="69" t="s">
        <v>36</v>
      </c>
      <c r="C2656" s="69" t="s">
        <v>7749</v>
      </c>
      <c r="D2656" s="69" t="s">
        <v>38</v>
      </c>
      <c r="E2656" s="69" t="s">
        <v>53</v>
      </c>
      <c r="F2656" s="69" t="s">
        <v>7748</v>
      </c>
      <c r="G2656" s="69" t="s">
        <v>5073</v>
      </c>
      <c r="H2656" s="69" t="s">
        <v>5072</v>
      </c>
      <c r="I2656" s="69" t="s">
        <v>127</v>
      </c>
      <c r="J2656" s="69" t="s">
        <v>128</v>
      </c>
      <c r="K2656" s="70">
        <v>8</v>
      </c>
      <c r="L2656" s="70">
        <v>8</v>
      </c>
      <c r="M2656" s="71" t="str">
        <f>VLOOKUP(A2656,'Item Master'!$A:$D,4,0)</f>
        <v>RK</v>
      </c>
      <c r="N2656" s="71">
        <f>IFERROR((VLOOKUP(M2656,'UK Freight Rate'!$B$4:$C$8,2,0)*L2656),0)</f>
        <v>0.82940389749988641</v>
      </c>
    </row>
    <row r="2657" spans="1:14" x14ac:dyDescent="0.75">
      <c r="A2657" s="72" t="s">
        <v>232</v>
      </c>
      <c r="B2657" s="69" t="s">
        <v>36</v>
      </c>
      <c r="C2657" s="69" t="s">
        <v>7747</v>
      </c>
      <c r="D2657" s="69" t="s">
        <v>38</v>
      </c>
      <c r="E2657" s="69" t="s">
        <v>53</v>
      </c>
      <c r="F2657" s="69" t="s">
        <v>7746</v>
      </c>
      <c r="G2657" s="69" t="s">
        <v>7540</v>
      </c>
      <c r="H2657" s="69" t="s">
        <v>7539</v>
      </c>
      <c r="I2657" s="69" t="s">
        <v>127</v>
      </c>
      <c r="J2657" s="69" t="s">
        <v>128</v>
      </c>
      <c r="K2657" s="70">
        <v>24</v>
      </c>
      <c r="L2657" s="70">
        <v>24</v>
      </c>
      <c r="M2657" s="71" t="str">
        <f>VLOOKUP(A2657,'Item Master'!$A:$D,4,0)</f>
        <v>RK</v>
      </c>
      <c r="N2657" s="71">
        <f>IFERROR((VLOOKUP(M2657,'UK Freight Rate'!$B$4:$C$8,2,0)*L2657),0)</f>
        <v>2.4882116924996591</v>
      </c>
    </row>
    <row r="2658" spans="1:14" x14ac:dyDescent="0.75">
      <c r="A2658" s="72" t="s">
        <v>232</v>
      </c>
      <c r="B2658" s="69" t="s">
        <v>36</v>
      </c>
      <c r="C2658" s="69" t="s">
        <v>7745</v>
      </c>
      <c r="D2658" s="69" t="s">
        <v>38</v>
      </c>
      <c r="E2658" s="69" t="s">
        <v>53</v>
      </c>
      <c r="F2658" s="69" t="s">
        <v>7744</v>
      </c>
      <c r="G2658" s="69" t="s">
        <v>207</v>
      </c>
      <c r="H2658" s="69" t="s">
        <v>4706</v>
      </c>
      <c r="I2658" s="69" t="s">
        <v>127</v>
      </c>
      <c r="J2658" s="69" t="s">
        <v>128</v>
      </c>
      <c r="K2658" s="70">
        <v>48</v>
      </c>
      <c r="L2658" s="70">
        <v>48</v>
      </c>
      <c r="M2658" s="71" t="str">
        <f>VLOOKUP(A2658,'Item Master'!$A:$D,4,0)</f>
        <v>RK</v>
      </c>
      <c r="N2658" s="71">
        <f>IFERROR((VLOOKUP(M2658,'UK Freight Rate'!$B$4:$C$8,2,0)*L2658),0)</f>
        <v>4.9764233849993182</v>
      </c>
    </row>
    <row r="2659" spans="1:14" x14ac:dyDescent="0.75">
      <c r="A2659" s="72" t="s">
        <v>232</v>
      </c>
      <c r="B2659" s="69" t="s">
        <v>36</v>
      </c>
      <c r="C2659" s="69" t="s">
        <v>7743</v>
      </c>
      <c r="D2659" s="69" t="s">
        <v>38</v>
      </c>
      <c r="E2659" s="69" t="s">
        <v>53</v>
      </c>
      <c r="F2659" s="69" t="s">
        <v>7742</v>
      </c>
      <c r="G2659" s="69" t="s">
        <v>7016</v>
      </c>
      <c r="H2659" s="69" t="s">
        <v>7015</v>
      </c>
      <c r="I2659" s="69" t="s">
        <v>127</v>
      </c>
      <c r="J2659" s="69" t="s">
        <v>128</v>
      </c>
      <c r="K2659" s="70">
        <v>24</v>
      </c>
      <c r="L2659" s="70">
        <v>24</v>
      </c>
      <c r="M2659" s="71" t="str">
        <f>VLOOKUP(A2659,'Item Master'!$A:$D,4,0)</f>
        <v>RK</v>
      </c>
      <c r="N2659" s="71">
        <f>IFERROR((VLOOKUP(M2659,'UK Freight Rate'!$B$4:$C$8,2,0)*L2659),0)</f>
        <v>2.4882116924996591</v>
      </c>
    </row>
    <row r="2660" spans="1:14" x14ac:dyDescent="0.75">
      <c r="A2660" s="72" t="s">
        <v>232</v>
      </c>
      <c r="B2660" s="69" t="s">
        <v>36</v>
      </c>
      <c r="C2660" s="69" t="s">
        <v>7741</v>
      </c>
      <c r="D2660" s="69" t="s">
        <v>38</v>
      </c>
      <c r="E2660" s="69" t="s">
        <v>53</v>
      </c>
      <c r="F2660" s="69" t="s">
        <v>7740</v>
      </c>
      <c r="G2660" s="69" t="s">
        <v>165</v>
      </c>
      <c r="H2660" s="69" t="s">
        <v>166</v>
      </c>
      <c r="I2660" s="69" t="s">
        <v>127</v>
      </c>
      <c r="J2660" s="69" t="s">
        <v>128</v>
      </c>
      <c r="K2660" s="70">
        <v>16</v>
      </c>
      <c r="L2660" s="70">
        <v>16</v>
      </c>
      <c r="M2660" s="71" t="str">
        <f>VLOOKUP(A2660,'Item Master'!$A:$D,4,0)</f>
        <v>RK</v>
      </c>
      <c r="N2660" s="71">
        <f>IFERROR((VLOOKUP(M2660,'UK Freight Rate'!$B$4:$C$8,2,0)*L2660),0)</f>
        <v>1.6588077949997728</v>
      </c>
    </row>
    <row r="2661" spans="1:14" x14ac:dyDescent="0.75">
      <c r="A2661" s="72" t="s">
        <v>232</v>
      </c>
      <c r="B2661" s="69" t="s">
        <v>36</v>
      </c>
      <c r="C2661" s="69" t="s">
        <v>7739</v>
      </c>
      <c r="D2661" s="69" t="s">
        <v>38</v>
      </c>
      <c r="E2661" s="69" t="s">
        <v>53</v>
      </c>
      <c r="F2661" s="69" t="s">
        <v>7738</v>
      </c>
      <c r="G2661" s="69" t="s">
        <v>214</v>
      </c>
      <c r="H2661" s="69" t="s">
        <v>215</v>
      </c>
      <c r="I2661" s="69" t="s">
        <v>127</v>
      </c>
      <c r="J2661" s="69" t="s">
        <v>128</v>
      </c>
      <c r="K2661" s="70">
        <v>16</v>
      </c>
      <c r="L2661" s="70">
        <v>16</v>
      </c>
      <c r="M2661" s="71" t="str">
        <f>VLOOKUP(A2661,'Item Master'!$A:$D,4,0)</f>
        <v>RK</v>
      </c>
      <c r="N2661" s="71">
        <f>IFERROR((VLOOKUP(M2661,'UK Freight Rate'!$B$4:$C$8,2,0)*L2661),0)</f>
        <v>1.6588077949997728</v>
      </c>
    </row>
    <row r="2662" spans="1:14" x14ac:dyDescent="0.75">
      <c r="A2662" s="72" t="s">
        <v>232</v>
      </c>
      <c r="B2662" s="69" t="s">
        <v>36</v>
      </c>
      <c r="C2662" s="69" t="s">
        <v>7737</v>
      </c>
      <c r="D2662" s="69" t="s">
        <v>38</v>
      </c>
      <c r="E2662" s="69" t="s">
        <v>53</v>
      </c>
      <c r="F2662" s="69" t="s">
        <v>7736</v>
      </c>
      <c r="G2662" s="69" t="s">
        <v>149</v>
      </c>
      <c r="H2662" s="69" t="s">
        <v>150</v>
      </c>
      <c r="I2662" s="69" t="s">
        <v>127</v>
      </c>
      <c r="J2662" s="69" t="s">
        <v>128</v>
      </c>
      <c r="K2662" s="70">
        <v>16</v>
      </c>
      <c r="L2662" s="70">
        <v>16</v>
      </c>
      <c r="M2662" s="71" t="str">
        <f>VLOOKUP(A2662,'Item Master'!$A:$D,4,0)</f>
        <v>RK</v>
      </c>
      <c r="N2662" s="71">
        <f>IFERROR((VLOOKUP(M2662,'UK Freight Rate'!$B$4:$C$8,2,0)*L2662),0)</f>
        <v>1.6588077949997728</v>
      </c>
    </row>
    <row r="2663" spans="1:14" x14ac:dyDescent="0.75">
      <c r="A2663" s="72" t="s">
        <v>232</v>
      </c>
      <c r="B2663" s="69" t="s">
        <v>36</v>
      </c>
      <c r="C2663" s="69" t="s">
        <v>7735</v>
      </c>
      <c r="D2663" s="69" t="s">
        <v>38</v>
      </c>
      <c r="E2663" s="69" t="s">
        <v>53</v>
      </c>
      <c r="F2663" s="69" t="s">
        <v>7734</v>
      </c>
      <c r="G2663" s="69" t="s">
        <v>7326</v>
      </c>
      <c r="H2663" s="69" t="s">
        <v>7325</v>
      </c>
      <c r="I2663" s="69" t="s">
        <v>127</v>
      </c>
      <c r="J2663" s="69" t="s">
        <v>128</v>
      </c>
      <c r="K2663" s="70">
        <v>16</v>
      </c>
      <c r="L2663" s="70">
        <v>16</v>
      </c>
      <c r="M2663" s="71" t="str">
        <f>VLOOKUP(A2663,'Item Master'!$A:$D,4,0)</f>
        <v>RK</v>
      </c>
      <c r="N2663" s="71">
        <f>IFERROR((VLOOKUP(M2663,'UK Freight Rate'!$B$4:$C$8,2,0)*L2663),0)</f>
        <v>1.6588077949997728</v>
      </c>
    </row>
    <row r="2664" spans="1:14" x14ac:dyDescent="0.75">
      <c r="A2664" s="72" t="s">
        <v>232</v>
      </c>
      <c r="B2664" s="69" t="s">
        <v>36</v>
      </c>
      <c r="C2664" s="69" t="s">
        <v>7733</v>
      </c>
      <c r="D2664" s="69" t="s">
        <v>38</v>
      </c>
      <c r="E2664" s="69" t="s">
        <v>53</v>
      </c>
      <c r="F2664" s="69" t="s">
        <v>7732</v>
      </c>
      <c r="G2664" s="69" t="s">
        <v>139</v>
      </c>
      <c r="H2664" s="69" t="s">
        <v>140</v>
      </c>
      <c r="I2664" s="69" t="s">
        <v>127</v>
      </c>
      <c r="J2664" s="69" t="s">
        <v>128</v>
      </c>
      <c r="K2664" s="70">
        <v>16</v>
      </c>
      <c r="L2664" s="70">
        <v>16</v>
      </c>
      <c r="M2664" s="71" t="str">
        <f>VLOOKUP(A2664,'Item Master'!$A:$D,4,0)</f>
        <v>RK</v>
      </c>
      <c r="N2664" s="71">
        <f>IFERROR((VLOOKUP(M2664,'UK Freight Rate'!$B$4:$C$8,2,0)*L2664),0)</f>
        <v>1.6588077949997728</v>
      </c>
    </row>
    <row r="2665" spans="1:14" x14ac:dyDescent="0.75">
      <c r="A2665" s="72" t="s">
        <v>232</v>
      </c>
      <c r="B2665" s="69" t="s">
        <v>36</v>
      </c>
      <c r="C2665" s="69" t="s">
        <v>7731</v>
      </c>
      <c r="D2665" s="69" t="s">
        <v>38</v>
      </c>
      <c r="E2665" s="69" t="s">
        <v>53</v>
      </c>
      <c r="F2665" s="69" t="s">
        <v>7730</v>
      </c>
      <c r="G2665" s="69" t="s">
        <v>4409</v>
      </c>
      <c r="H2665" s="69" t="s">
        <v>4408</v>
      </c>
      <c r="I2665" s="69" t="s">
        <v>127</v>
      </c>
      <c r="J2665" s="69" t="s">
        <v>128</v>
      </c>
      <c r="K2665" s="70">
        <v>96</v>
      </c>
      <c r="L2665" s="70">
        <v>96</v>
      </c>
      <c r="M2665" s="71" t="str">
        <f>VLOOKUP(A2665,'Item Master'!$A:$D,4,0)</f>
        <v>RK</v>
      </c>
      <c r="N2665" s="71">
        <f>IFERROR((VLOOKUP(M2665,'UK Freight Rate'!$B$4:$C$8,2,0)*L2665),0)</f>
        <v>9.9528467699986365</v>
      </c>
    </row>
    <row r="2666" spans="1:14" x14ac:dyDescent="0.75">
      <c r="A2666" s="72" t="s">
        <v>232</v>
      </c>
      <c r="B2666" s="69" t="s">
        <v>36</v>
      </c>
      <c r="C2666" s="69" t="s">
        <v>7729</v>
      </c>
      <c r="D2666" s="69" t="s">
        <v>38</v>
      </c>
      <c r="E2666" s="69" t="s">
        <v>53</v>
      </c>
      <c r="F2666" s="69" t="s">
        <v>7728</v>
      </c>
      <c r="G2666" s="69" t="s">
        <v>7727</v>
      </c>
      <c r="H2666" s="69" t="s">
        <v>7726</v>
      </c>
      <c r="I2666" s="69" t="s">
        <v>127</v>
      </c>
      <c r="J2666" s="69" t="s">
        <v>128</v>
      </c>
      <c r="K2666" s="70">
        <v>8</v>
      </c>
      <c r="L2666" s="70">
        <v>8</v>
      </c>
      <c r="M2666" s="71" t="str">
        <f>VLOOKUP(A2666,'Item Master'!$A:$D,4,0)</f>
        <v>RK</v>
      </c>
      <c r="N2666" s="71">
        <f>IFERROR((VLOOKUP(M2666,'UK Freight Rate'!$B$4:$C$8,2,0)*L2666),0)</f>
        <v>0.82940389749988641</v>
      </c>
    </row>
    <row r="2667" spans="1:14" x14ac:dyDescent="0.75">
      <c r="A2667" s="72" t="s">
        <v>232</v>
      </c>
      <c r="B2667" s="69" t="s">
        <v>36</v>
      </c>
      <c r="C2667" s="69" t="s">
        <v>7725</v>
      </c>
      <c r="D2667" s="69" t="s">
        <v>38</v>
      </c>
      <c r="E2667" s="69" t="s">
        <v>53</v>
      </c>
      <c r="F2667" s="69" t="s">
        <v>7724</v>
      </c>
      <c r="G2667" s="69" t="s">
        <v>151</v>
      </c>
      <c r="H2667" s="69" t="s">
        <v>152</v>
      </c>
      <c r="I2667" s="69" t="s">
        <v>127</v>
      </c>
      <c r="J2667" s="69" t="s">
        <v>128</v>
      </c>
      <c r="K2667" s="70">
        <v>8</v>
      </c>
      <c r="L2667" s="70">
        <v>8</v>
      </c>
      <c r="M2667" s="71" t="str">
        <f>VLOOKUP(A2667,'Item Master'!$A:$D,4,0)</f>
        <v>RK</v>
      </c>
      <c r="N2667" s="71">
        <f>IFERROR((VLOOKUP(M2667,'UK Freight Rate'!$B$4:$C$8,2,0)*L2667),0)</f>
        <v>0.82940389749988641</v>
      </c>
    </row>
    <row r="2668" spans="1:14" x14ac:dyDescent="0.75">
      <c r="A2668" s="72" t="s">
        <v>232</v>
      </c>
      <c r="B2668" s="69" t="s">
        <v>36</v>
      </c>
      <c r="C2668" s="69" t="s">
        <v>7723</v>
      </c>
      <c r="D2668" s="69" t="s">
        <v>38</v>
      </c>
      <c r="E2668" s="69" t="s">
        <v>53</v>
      </c>
      <c r="F2668" s="69" t="s">
        <v>7722</v>
      </c>
      <c r="G2668" s="69" t="s">
        <v>145</v>
      </c>
      <c r="H2668" s="69" t="s">
        <v>146</v>
      </c>
      <c r="I2668" s="69" t="s">
        <v>127</v>
      </c>
      <c r="J2668" s="69" t="s">
        <v>128</v>
      </c>
      <c r="K2668" s="70">
        <v>24</v>
      </c>
      <c r="L2668" s="70">
        <v>24</v>
      </c>
      <c r="M2668" s="71" t="str">
        <f>VLOOKUP(A2668,'Item Master'!$A:$D,4,0)</f>
        <v>RK</v>
      </c>
      <c r="N2668" s="71">
        <f>IFERROR((VLOOKUP(M2668,'UK Freight Rate'!$B$4:$C$8,2,0)*L2668),0)</f>
        <v>2.4882116924996591</v>
      </c>
    </row>
    <row r="2669" spans="1:14" x14ac:dyDescent="0.75">
      <c r="A2669" s="72" t="s">
        <v>232</v>
      </c>
      <c r="B2669" s="69" t="s">
        <v>36</v>
      </c>
      <c r="C2669" s="69" t="s">
        <v>7721</v>
      </c>
      <c r="D2669" s="69" t="s">
        <v>38</v>
      </c>
      <c r="E2669" s="69" t="s">
        <v>53</v>
      </c>
      <c r="F2669" s="69" t="s">
        <v>7720</v>
      </c>
      <c r="G2669" s="69" t="s">
        <v>7444</v>
      </c>
      <c r="H2669" s="69" t="s">
        <v>7443</v>
      </c>
      <c r="I2669" s="69" t="s">
        <v>127</v>
      </c>
      <c r="J2669" s="69" t="s">
        <v>128</v>
      </c>
      <c r="K2669" s="70">
        <v>8</v>
      </c>
      <c r="L2669" s="70">
        <v>8</v>
      </c>
      <c r="M2669" s="71" t="str">
        <f>VLOOKUP(A2669,'Item Master'!$A:$D,4,0)</f>
        <v>RK</v>
      </c>
      <c r="N2669" s="71">
        <f>IFERROR((VLOOKUP(M2669,'UK Freight Rate'!$B$4:$C$8,2,0)*L2669),0)</f>
        <v>0.82940389749988641</v>
      </c>
    </row>
    <row r="2670" spans="1:14" x14ac:dyDescent="0.75">
      <c r="A2670" s="72" t="s">
        <v>232</v>
      </c>
      <c r="B2670" s="69" t="s">
        <v>36</v>
      </c>
      <c r="C2670" s="69" t="s">
        <v>7719</v>
      </c>
      <c r="D2670" s="69" t="s">
        <v>38</v>
      </c>
      <c r="E2670" s="69" t="s">
        <v>53</v>
      </c>
      <c r="F2670" s="69" t="s">
        <v>7718</v>
      </c>
      <c r="G2670" s="69" t="s">
        <v>4832</v>
      </c>
      <c r="H2670" s="69" t="s">
        <v>4831</v>
      </c>
      <c r="I2670" s="69" t="s">
        <v>127</v>
      </c>
      <c r="J2670" s="69" t="s">
        <v>128</v>
      </c>
      <c r="K2670" s="70">
        <v>8</v>
      </c>
      <c r="L2670" s="70">
        <v>8</v>
      </c>
      <c r="M2670" s="71" t="str">
        <f>VLOOKUP(A2670,'Item Master'!$A:$D,4,0)</f>
        <v>RK</v>
      </c>
      <c r="N2670" s="71">
        <f>IFERROR((VLOOKUP(M2670,'UK Freight Rate'!$B$4:$C$8,2,0)*L2670),0)</f>
        <v>0.82940389749988641</v>
      </c>
    </row>
    <row r="2671" spans="1:14" x14ac:dyDescent="0.75">
      <c r="A2671" s="72" t="s">
        <v>232</v>
      </c>
      <c r="B2671" s="69" t="s">
        <v>36</v>
      </c>
      <c r="C2671" s="69" t="s">
        <v>7717</v>
      </c>
      <c r="D2671" s="69" t="s">
        <v>38</v>
      </c>
      <c r="E2671" s="69" t="s">
        <v>53</v>
      </c>
      <c r="F2671" s="69" t="s">
        <v>7716</v>
      </c>
      <c r="G2671" s="69" t="s">
        <v>205</v>
      </c>
      <c r="H2671" s="69" t="s">
        <v>206</v>
      </c>
      <c r="I2671" s="69" t="s">
        <v>127</v>
      </c>
      <c r="J2671" s="69" t="s">
        <v>128</v>
      </c>
      <c r="K2671" s="70">
        <v>192</v>
      </c>
      <c r="L2671" s="70">
        <v>192</v>
      </c>
      <c r="M2671" s="71" t="str">
        <f>VLOOKUP(A2671,'Item Master'!$A:$D,4,0)</f>
        <v>RK</v>
      </c>
      <c r="N2671" s="71">
        <f>IFERROR((VLOOKUP(M2671,'UK Freight Rate'!$B$4:$C$8,2,0)*L2671),0)</f>
        <v>19.905693539997273</v>
      </c>
    </row>
    <row r="2672" spans="1:14" x14ac:dyDescent="0.75">
      <c r="A2672" s="72" t="s">
        <v>232</v>
      </c>
      <c r="B2672" s="69" t="s">
        <v>36</v>
      </c>
      <c r="C2672" s="69" t="s">
        <v>7715</v>
      </c>
      <c r="D2672" s="69" t="s">
        <v>38</v>
      </c>
      <c r="E2672" s="69" t="s">
        <v>53</v>
      </c>
      <c r="F2672" s="69" t="s">
        <v>7714</v>
      </c>
      <c r="G2672" s="69" t="s">
        <v>235</v>
      </c>
      <c r="H2672" s="69" t="s">
        <v>236</v>
      </c>
      <c r="I2672" s="69" t="s">
        <v>127</v>
      </c>
      <c r="J2672" s="69" t="s">
        <v>128</v>
      </c>
      <c r="K2672" s="70">
        <v>240</v>
      </c>
      <c r="L2672" s="70">
        <v>240</v>
      </c>
      <c r="M2672" s="71" t="str">
        <f>VLOOKUP(A2672,'Item Master'!$A:$D,4,0)</f>
        <v>RK</v>
      </c>
      <c r="N2672" s="71">
        <f>IFERROR((VLOOKUP(M2672,'UK Freight Rate'!$B$4:$C$8,2,0)*L2672),0)</f>
        <v>24.882116924996591</v>
      </c>
    </row>
    <row r="2673" spans="1:14" x14ac:dyDescent="0.75">
      <c r="A2673" s="72" t="s">
        <v>232</v>
      </c>
      <c r="B2673" s="69" t="s">
        <v>36</v>
      </c>
      <c r="C2673" s="69" t="s">
        <v>7713</v>
      </c>
      <c r="D2673" s="69" t="s">
        <v>38</v>
      </c>
      <c r="E2673" s="69" t="s">
        <v>53</v>
      </c>
      <c r="F2673" s="69" t="s">
        <v>7712</v>
      </c>
      <c r="G2673" s="69" t="s">
        <v>157</v>
      </c>
      <c r="H2673" s="69" t="s">
        <v>158</v>
      </c>
      <c r="I2673" s="69" t="s">
        <v>127</v>
      </c>
      <c r="J2673" s="69" t="s">
        <v>128</v>
      </c>
      <c r="K2673" s="70">
        <v>144</v>
      </c>
      <c r="L2673" s="70">
        <v>144</v>
      </c>
      <c r="M2673" s="71" t="str">
        <f>VLOOKUP(A2673,'Item Master'!$A:$D,4,0)</f>
        <v>RK</v>
      </c>
      <c r="N2673" s="71">
        <f>IFERROR((VLOOKUP(M2673,'UK Freight Rate'!$B$4:$C$8,2,0)*L2673),0)</f>
        <v>14.929270154997955</v>
      </c>
    </row>
    <row r="2674" spans="1:14" x14ac:dyDescent="0.75">
      <c r="A2674" s="72" t="s">
        <v>232</v>
      </c>
      <c r="B2674" s="69" t="s">
        <v>36</v>
      </c>
      <c r="C2674" s="69" t="s">
        <v>7711</v>
      </c>
      <c r="D2674" s="69" t="s">
        <v>38</v>
      </c>
      <c r="E2674" s="69" t="s">
        <v>53</v>
      </c>
      <c r="F2674" s="69" t="s">
        <v>7710</v>
      </c>
      <c r="G2674" s="69" t="s">
        <v>4429</v>
      </c>
      <c r="H2674" s="69" t="s">
        <v>4428</v>
      </c>
      <c r="I2674" s="69" t="s">
        <v>127</v>
      </c>
      <c r="J2674" s="69" t="s">
        <v>128</v>
      </c>
      <c r="K2674" s="70">
        <v>16</v>
      </c>
      <c r="L2674" s="70">
        <v>16</v>
      </c>
      <c r="M2674" s="71" t="str">
        <f>VLOOKUP(A2674,'Item Master'!$A:$D,4,0)</f>
        <v>RK</v>
      </c>
      <c r="N2674" s="71">
        <f>IFERROR((VLOOKUP(M2674,'UK Freight Rate'!$B$4:$C$8,2,0)*L2674),0)</f>
        <v>1.6588077949997728</v>
      </c>
    </row>
    <row r="2675" spans="1:14" x14ac:dyDescent="0.75">
      <c r="A2675" s="72" t="s">
        <v>232</v>
      </c>
      <c r="B2675" s="69" t="s">
        <v>36</v>
      </c>
      <c r="C2675" s="69" t="s">
        <v>7709</v>
      </c>
      <c r="D2675" s="69" t="s">
        <v>38</v>
      </c>
      <c r="E2675" s="69" t="s">
        <v>53</v>
      </c>
      <c r="F2675" s="69" t="s">
        <v>7708</v>
      </c>
      <c r="G2675" s="69" t="s">
        <v>131</v>
      </c>
      <c r="H2675" s="69" t="s">
        <v>132</v>
      </c>
      <c r="I2675" s="69" t="s">
        <v>127</v>
      </c>
      <c r="J2675" s="69" t="s">
        <v>128</v>
      </c>
      <c r="K2675" s="70">
        <v>32</v>
      </c>
      <c r="L2675" s="70">
        <v>32</v>
      </c>
      <c r="M2675" s="71" t="str">
        <f>VLOOKUP(A2675,'Item Master'!$A:$D,4,0)</f>
        <v>RK</v>
      </c>
      <c r="N2675" s="71">
        <f>IFERROR((VLOOKUP(M2675,'UK Freight Rate'!$B$4:$C$8,2,0)*L2675),0)</f>
        <v>3.3176155899995456</v>
      </c>
    </row>
    <row r="2676" spans="1:14" x14ac:dyDescent="0.75">
      <c r="A2676" s="72" t="s">
        <v>232</v>
      </c>
      <c r="B2676" s="69" t="s">
        <v>36</v>
      </c>
      <c r="C2676" s="69" t="s">
        <v>7707</v>
      </c>
      <c r="D2676" s="69" t="s">
        <v>38</v>
      </c>
      <c r="E2676" s="69" t="s">
        <v>53</v>
      </c>
      <c r="F2676" s="69" t="s">
        <v>7706</v>
      </c>
      <c r="G2676" s="69" t="s">
        <v>141</v>
      </c>
      <c r="H2676" s="69" t="s">
        <v>142</v>
      </c>
      <c r="I2676" s="69" t="s">
        <v>127</v>
      </c>
      <c r="J2676" s="69" t="s">
        <v>128</v>
      </c>
      <c r="K2676" s="70">
        <v>48</v>
      </c>
      <c r="L2676" s="70">
        <v>48</v>
      </c>
      <c r="M2676" s="71" t="str">
        <f>VLOOKUP(A2676,'Item Master'!$A:$D,4,0)</f>
        <v>RK</v>
      </c>
      <c r="N2676" s="71">
        <f>IFERROR((VLOOKUP(M2676,'UK Freight Rate'!$B$4:$C$8,2,0)*L2676),0)</f>
        <v>4.9764233849993182</v>
      </c>
    </row>
    <row r="2677" spans="1:14" x14ac:dyDescent="0.75">
      <c r="A2677" s="72" t="s">
        <v>232</v>
      </c>
      <c r="B2677" s="69" t="s">
        <v>36</v>
      </c>
      <c r="C2677" s="69" t="s">
        <v>7705</v>
      </c>
      <c r="D2677" s="69" t="s">
        <v>38</v>
      </c>
      <c r="E2677" s="69" t="s">
        <v>53</v>
      </c>
      <c r="F2677" s="69" t="s">
        <v>7704</v>
      </c>
      <c r="G2677" s="69" t="s">
        <v>129</v>
      </c>
      <c r="H2677" s="69" t="s">
        <v>130</v>
      </c>
      <c r="I2677" s="69" t="s">
        <v>127</v>
      </c>
      <c r="J2677" s="69" t="s">
        <v>128</v>
      </c>
      <c r="K2677" s="70">
        <v>96</v>
      </c>
      <c r="L2677" s="70">
        <v>96</v>
      </c>
      <c r="M2677" s="71" t="str">
        <f>VLOOKUP(A2677,'Item Master'!$A:$D,4,0)</f>
        <v>RK</v>
      </c>
      <c r="N2677" s="71">
        <f>IFERROR((VLOOKUP(M2677,'UK Freight Rate'!$B$4:$C$8,2,0)*L2677),0)</f>
        <v>9.9528467699986365</v>
      </c>
    </row>
    <row r="2678" spans="1:14" x14ac:dyDescent="0.75">
      <c r="A2678" s="72" t="s">
        <v>232</v>
      </c>
      <c r="B2678" s="69" t="s">
        <v>36</v>
      </c>
      <c r="C2678" s="69" t="s">
        <v>7703</v>
      </c>
      <c r="D2678" s="69" t="s">
        <v>38</v>
      </c>
      <c r="E2678" s="69" t="s">
        <v>53</v>
      </c>
      <c r="F2678" s="69" t="s">
        <v>7702</v>
      </c>
      <c r="G2678" s="69" t="s">
        <v>126</v>
      </c>
      <c r="H2678" s="69" t="s">
        <v>4640</v>
      </c>
      <c r="I2678" s="69" t="s">
        <v>127</v>
      </c>
      <c r="J2678" s="69" t="s">
        <v>128</v>
      </c>
      <c r="K2678" s="70">
        <v>16</v>
      </c>
      <c r="L2678" s="70">
        <v>16</v>
      </c>
      <c r="M2678" s="71" t="str">
        <f>VLOOKUP(A2678,'Item Master'!$A:$D,4,0)</f>
        <v>RK</v>
      </c>
      <c r="N2678" s="71">
        <f>IFERROR((VLOOKUP(M2678,'UK Freight Rate'!$B$4:$C$8,2,0)*L2678),0)</f>
        <v>1.6588077949997728</v>
      </c>
    </row>
    <row r="2679" spans="1:14" x14ac:dyDescent="0.75">
      <c r="A2679" s="72" t="s">
        <v>232</v>
      </c>
      <c r="B2679" s="69" t="s">
        <v>36</v>
      </c>
      <c r="C2679" s="69" t="s">
        <v>7701</v>
      </c>
      <c r="D2679" s="69" t="s">
        <v>38</v>
      </c>
      <c r="E2679" s="69" t="s">
        <v>53</v>
      </c>
      <c r="F2679" s="69" t="s">
        <v>7700</v>
      </c>
      <c r="G2679" s="69" t="s">
        <v>159</v>
      </c>
      <c r="H2679" s="69" t="s">
        <v>160</v>
      </c>
      <c r="I2679" s="69" t="s">
        <v>127</v>
      </c>
      <c r="J2679" s="69" t="s">
        <v>128</v>
      </c>
      <c r="K2679" s="70">
        <v>8</v>
      </c>
      <c r="L2679" s="70">
        <v>8</v>
      </c>
      <c r="M2679" s="71" t="str">
        <f>VLOOKUP(A2679,'Item Master'!$A:$D,4,0)</f>
        <v>RK</v>
      </c>
      <c r="N2679" s="71">
        <f>IFERROR((VLOOKUP(M2679,'UK Freight Rate'!$B$4:$C$8,2,0)*L2679),0)</f>
        <v>0.82940389749988641</v>
      </c>
    </row>
    <row r="2680" spans="1:14" x14ac:dyDescent="0.75">
      <c r="A2680" s="72" t="s">
        <v>232</v>
      </c>
      <c r="B2680" s="69" t="s">
        <v>36</v>
      </c>
      <c r="C2680" s="69" t="s">
        <v>7699</v>
      </c>
      <c r="D2680" s="69" t="s">
        <v>38</v>
      </c>
      <c r="E2680" s="69" t="s">
        <v>53</v>
      </c>
      <c r="F2680" s="69" t="s">
        <v>7698</v>
      </c>
      <c r="G2680" s="69" t="s">
        <v>173</v>
      </c>
      <c r="H2680" s="69" t="s">
        <v>174</v>
      </c>
      <c r="I2680" s="69" t="s">
        <v>127</v>
      </c>
      <c r="J2680" s="69" t="s">
        <v>128</v>
      </c>
      <c r="K2680" s="70">
        <v>8</v>
      </c>
      <c r="L2680" s="70">
        <v>8</v>
      </c>
      <c r="M2680" s="71" t="str">
        <f>VLOOKUP(A2680,'Item Master'!$A:$D,4,0)</f>
        <v>RK</v>
      </c>
      <c r="N2680" s="71">
        <f>IFERROR((VLOOKUP(M2680,'UK Freight Rate'!$B$4:$C$8,2,0)*L2680),0)</f>
        <v>0.82940389749988641</v>
      </c>
    </row>
    <row r="2681" spans="1:14" x14ac:dyDescent="0.75">
      <c r="A2681" s="72" t="s">
        <v>232</v>
      </c>
      <c r="B2681" s="69" t="s">
        <v>36</v>
      </c>
      <c r="C2681" s="69" t="s">
        <v>7697</v>
      </c>
      <c r="D2681" s="69" t="s">
        <v>38</v>
      </c>
      <c r="E2681" s="69" t="s">
        <v>53</v>
      </c>
      <c r="F2681" s="69" t="s">
        <v>7696</v>
      </c>
      <c r="G2681" s="69" t="s">
        <v>4425</v>
      </c>
      <c r="H2681" s="69" t="s">
        <v>4424</v>
      </c>
      <c r="I2681" s="69" t="s">
        <v>127</v>
      </c>
      <c r="J2681" s="69" t="s">
        <v>128</v>
      </c>
      <c r="K2681" s="70">
        <v>8</v>
      </c>
      <c r="L2681" s="70">
        <v>8</v>
      </c>
      <c r="M2681" s="71" t="str">
        <f>VLOOKUP(A2681,'Item Master'!$A:$D,4,0)</f>
        <v>RK</v>
      </c>
      <c r="N2681" s="71">
        <f>IFERROR((VLOOKUP(M2681,'UK Freight Rate'!$B$4:$C$8,2,0)*L2681),0)</f>
        <v>0.82940389749988641</v>
      </c>
    </row>
    <row r="2682" spans="1:14" x14ac:dyDescent="0.75">
      <c r="A2682" s="72" t="s">
        <v>232</v>
      </c>
      <c r="B2682" s="69" t="s">
        <v>36</v>
      </c>
      <c r="C2682" s="69" t="s">
        <v>7695</v>
      </c>
      <c r="D2682" s="69" t="s">
        <v>38</v>
      </c>
      <c r="E2682" s="69" t="s">
        <v>53</v>
      </c>
      <c r="F2682" s="69" t="s">
        <v>7694</v>
      </c>
      <c r="G2682" s="69" t="s">
        <v>157</v>
      </c>
      <c r="H2682" s="69" t="s">
        <v>158</v>
      </c>
      <c r="I2682" s="69" t="s">
        <v>127</v>
      </c>
      <c r="J2682" s="69" t="s">
        <v>128</v>
      </c>
      <c r="K2682" s="70">
        <v>96</v>
      </c>
      <c r="L2682" s="70">
        <v>96</v>
      </c>
      <c r="M2682" s="71" t="str">
        <f>VLOOKUP(A2682,'Item Master'!$A:$D,4,0)</f>
        <v>RK</v>
      </c>
      <c r="N2682" s="71">
        <f>IFERROR((VLOOKUP(M2682,'UK Freight Rate'!$B$4:$C$8,2,0)*L2682),0)</f>
        <v>9.9528467699986365</v>
      </c>
    </row>
    <row r="2683" spans="1:14" x14ac:dyDescent="0.75">
      <c r="A2683" s="72" t="s">
        <v>232</v>
      </c>
      <c r="B2683" s="69" t="s">
        <v>36</v>
      </c>
      <c r="C2683" s="69" t="s">
        <v>7693</v>
      </c>
      <c r="D2683" s="69" t="s">
        <v>38</v>
      </c>
      <c r="E2683" s="69" t="s">
        <v>53</v>
      </c>
      <c r="F2683" s="69" t="s">
        <v>7692</v>
      </c>
      <c r="G2683" s="69" t="s">
        <v>7204</v>
      </c>
      <c r="H2683" s="69" t="s">
        <v>7203</v>
      </c>
      <c r="I2683" s="69" t="s">
        <v>127</v>
      </c>
      <c r="J2683" s="69" t="s">
        <v>128</v>
      </c>
      <c r="K2683" s="70">
        <v>16</v>
      </c>
      <c r="L2683" s="70">
        <v>16</v>
      </c>
      <c r="M2683" s="71" t="str">
        <f>VLOOKUP(A2683,'Item Master'!$A:$D,4,0)</f>
        <v>RK</v>
      </c>
      <c r="N2683" s="71">
        <f>IFERROR((VLOOKUP(M2683,'UK Freight Rate'!$B$4:$C$8,2,0)*L2683),0)</f>
        <v>1.6588077949997728</v>
      </c>
    </row>
    <row r="2684" spans="1:14" x14ac:dyDescent="0.75">
      <c r="A2684" s="72" t="s">
        <v>232</v>
      </c>
      <c r="B2684" s="69" t="s">
        <v>36</v>
      </c>
      <c r="C2684" s="69" t="s">
        <v>7691</v>
      </c>
      <c r="D2684" s="69" t="s">
        <v>38</v>
      </c>
      <c r="E2684" s="69" t="s">
        <v>53</v>
      </c>
      <c r="F2684" s="69" t="s">
        <v>7690</v>
      </c>
      <c r="G2684" s="69" t="s">
        <v>4648</v>
      </c>
      <c r="H2684" s="69" t="s">
        <v>4647</v>
      </c>
      <c r="I2684" s="69" t="s">
        <v>127</v>
      </c>
      <c r="J2684" s="69" t="s">
        <v>128</v>
      </c>
      <c r="K2684" s="70">
        <v>72</v>
      </c>
      <c r="L2684" s="70">
        <v>72</v>
      </c>
      <c r="M2684" s="71" t="str">
        <f>VLOOKUP(A2684,'Item Master'!$A:$D,4,0)</f>
        <v>RK</v>
      </c>
      <c r="N2684" s="71">
        <f>IFERROR((VLOOKUP(M2684,'UK Freight Rate'!$B$4:$C$8,2,0)*L2684),0)</f>
        <v>7.4646350774989774</v>
      </c>
    </row>
    <row r="2685" spans="1:14" x14ac:dyDescent="0.75">
      <c r="A2685" s="72" t="s">
        <v>232</v>
      </c>
      <c r="B2685" s="69" t="s">
        <v>36</v>
      </c>
      <c r="C2685" s="69" t="s">
        <v>7689</v>
      </c>
      <c r="D2685" s="69" t="s">
        <v>38</v>
      </c>
      <c r="E2685" s="69" t="s">
        <v>53</v>
      </c>
      <c r="F2685" s="69" t="s">
        <v>7688</v>
      </c>
      <c r="G2685" s="69" t="s">
        <v>4437</v>
      </c>
      <c r="H2685" s="69" t="s">
        <v>4436</v>
      </c>
      <c r="I2685" s="69" t="s">
        <v>127</v>
      </c>
      <c r="J2685" s="69" t="s">
        <v>128</v>
      </c>
      <c r="K2685" s="70">
        <v>16</v>
      </c>
      <c r="L2685" s="70">
        <v>16</v>
      </c>
      <c r="M2685" s="71" t="str">
        <f>VLOOKUP(A2685,'Item Master'!$A:$D,4,0)</f>
        <v>RK</v>
      </c>
      <c r="N2685" s="71">
        <f>IFERROR((VLOOKUP(M2685,'UK Freight Rate'!$B$4:$C$8,2,0)*L2685),0)</f>
        <v>1.6588077949997728</v>
      </c>
    </row>
    <row r="2686" spans="1:14" x14ac:dyDescent="0.75">
      <c r="A2686" s="72" t="s">
        <v>232</v>
      </c>
      <c r="B2686" s="69" t="s">
        <v>36</v>
      </c>
      <c r="C2686" s="69" t="s">
        <v>7687</v>
      </c>
      <c r="D2686" s="69" t="s">
        <v>38</v>
      </c>
      <c r="E2686" s="69" t="s">
        <v>53</v>
      </c>
      <c r="F2686" s="69" t="s">
        <v>7686</v>
      </c>
      <c r="G2686" s="69" t="s">
        <v>7304</v>
      </c>
      <c r="H2686" s="69" t="s">
        <v>7303</v>
      </c>
      <c r="I2686" s="69" t="s">
        <v>127</v>
      </c>
      <c r="J2686" s="69" t="s">
        <v>128</v>
      </c>
      <c r="K2686" s="70">
        <v>16</v>
      </c>
      <c r="L2686" s="70">
        <v>16</v>
      </c>
      <c r="M2686" s="71" t="str">
        <f>VLOOKUP(A2686,'Item Master'!$A:$D,4,0)</f>
        <v>RK</v>
      </c>
      <c r="N2686" s="71">
        <f>IFERROR((VLOOKUP(M2686,'UK Freight Rate'!$B$4:$C$8,2,0)*L2686),0)</f>
        <v>1.6588077949997728</v>
      </c>
    </row>
    <row r="2687" spans="1:14" x14ac:dyDescent="0.75">
      <c r="A2687" s="72" t="s">
        <v>232</v>
      </c>
      <c r="B2687" s="69" t="s">
        <v>36</v>
      </c>
      <c r="C2687" s="69" t="s">
        <v>7685</v>
      </c>
      <c r="D2687" s="69" t="s">
        <v>38</v>
      </c>
      <c r="E2687" s="69" t="s">
        <v>53</v>
      </c>
      <c r="F2687" s="69" t="s">
        <v>7684</v>
      </c>
      <c r="G2687" s="69" t="s">
        <v>4475</v>
      </c>
      <c r="H2687" s="69" t="s">
        <v>4474</v>
      </c>
      <c r="I2687" s="69" t="s">
        <v>127</v>
      </c>
      <c r="J2687" s="69" t="s">
        <v>128</v>
      </c>
      <c r="K2687" s="70">
        <v>8</v>
      </c>
      <c r="L2687" s="70">
        <v>8</v>
      </c>
      <c r="M2687" s="71" t="str">
        <f>VLOOKUP(A2687,'Item Master'!$A:$D,4,0)</f>
        <v>RK</v>
      </c>
      <c r="N2687" s="71">
        <f>IFERROR((VLOOKUP(M2687,'UK Freight Rate'!$B$4:$C$8,2,0)*L2687),0)</f>
        <v>0.82940389749988641</v>
      </c>
    </row>
    <row r="2688" spans="1:14" x14ac:dyDescent="0.75">
      <c r="A2688" s="72" t="s">
        <v>232</v>
      </c>
      <c r="B2688" s="69" t="s">
        <v>36</v>
      </c>
      <c r="C2688" s="69" t="s">
        <v>7683</v>
      </c>
      <c r="D2688" s="69" t="s">
        <v>38</v>
      </c>
      <c r="E2688" s="69" t="s">
        <v>53</v>
      </c>
      <c r="F2688" s="69" t="s">
        <v>7682</v>
      </c>
      <c r="G2688" s="69" t="s">
        <v>205</v>
      </c>
      <c r="H2688" s="69" t="s">
        <v>206</v>
      </c>
      <c r="I2688" s="69" t="s">
        <v>127</v>
      </c>
      <c r="J2688" s="69" t="s">
        <v>128</v>
      </c>
      <c r="K2688" s="70">
        <v>200</v>
      </c>
      <c r="L2688" s="70">
        <v>200</v>
      </c>
      <c r="M2688" s="71" t="str">
        <f>VLOOKUP(A2688,'Item Master'!$A:$D,4,0)</f>
        <v>RK</v>
      </c>
      <c r="N2688" s="71">
        <f>IFERROR((VLOOKUP(M2688,'UK Freight Rate'!$B$4:$C$8,2,0)*L2688),0)</f>
        <v>20.73509743749716</v>
      </c>
    </row>
    <row r="2689" spans="1:14" x14ac:dyDescent="0.75">
      <c r="A2689" s="72" t="s">
        <v>232</v>
      </c>
      <c r="B2689" s="69" t="s">
        <v>36</v>
      </c>
      <c r="C2689" s="69" t="s">
        <v>7681</v>
      </c>
      <c r="D2689" s="69" t="s">
        <v>38</v>
      </c>
      <c r="E2689" s="69" t="s">
        <v>53</v>
      </c>
      <c r="F2689" s="69" t="s">
        <v>7680</v>
      </c>
      <c r="G2689" s="69" t="s">
        <v>179</v>
      </c>
      <c r="H2689" s="69" t="s">
        <v>180</v>
      </c>
      <c r="I2689" s="69" t="s">
        <v>127</v>
      </c>
      <c r="J2689" s="69" t="s">
        <v>128</v>
      </c>
      <c r="K2689" s="70">
        <v>16</v>
      </c>
      <c r="L2689" s="70">
        <v>16</v>
      </c>
      <c r="M2689" s="71" t="str">
        <f>VLOOKUP(A2689,'Item Master'!$A:$D,4,0)</f>
        <v>RK</v>
      </c>
      <c r="N2689" s="71">
        <f>IFERROR((VLOOKUP(M2689,'UK Freight Rate'!$B$4:$C$8,2,0)*L2689),0)</f>
        <v>1.6588077949997728</v>
      </c>
    </row>
    <row r="2690" spans="1:14" x14ac:dyDescent="0.75">
      <c r="A2690" s="72" t="s">
        <v>232</v>
      </c>
      <c r="B2690" s="69" t="s">
        <v>36</v>
      </c>
      <c r="C2690" s="69" t="s">
        <v>7679</v>
      </c>
      <c r="D2690" s="69" t="s">
        <v>38</v>
      </c>
      <c r="E2690" s="69" t="s">
        <v>53</v>
      </c>
      <c r="F2690" s="69" t="s">
        <v>7678</v>
      </c>
      <c r="G2690" s="69" t="s">
        <v>4467</v>
      </c>
      <c r="H2690" s="69" t="s">
        <v>4466</v>
      </c>
      <c r="I2690" s="69" t="s">
        <v>127</v>
      </c>
      <c r="J2690" s="69" t="s">
        <v>128</v>
      </c>
      <c r="K2690" s="70">
        <v>16</v>
      </c>
      <c r="L2690" s="70">
        <v>16</v>
      </c>
      <c r="M2690" s="71" t="str">
        <f>VLOOKUP(A2690,'Item Master'!$A:$D,4,0)</f>
        <v>RK</v>
      </c>
      <c r="N2690" s="71">
        <f>IFERROR((VLOOKUP(M2690,'UK Freight Rate'!$B$4:$C$8,2,0)*L2690),0)</f>
        <v>1.6588077949997728</v>
      </c>
    </row>
    <row r="2691" spans="1:14" x14ac:dyDescent="0.75">
      <c r="A2691" s="72" t="s">
        <v>232</v>
      </c>
      <c r="B2691" s="69" t="s">
        <v>36</v>
      </c>
      <c r="C2691" s="69" t="s">
        <v>7677</v>
      </c>
      <c r="D2691" s="69" t="s">
        <v>38</v>
      </c>
      <c r="E2691" s="69" t="s">
        <v>53</v>
      </c>
      <c r="F2691" s="69" t="s">
        <v>7676</v>
      </c>
      <c r="G2691" s="69" t="s">
        <v>161</v>
      </c>
      <c r="H2691" s="69" t="s">
        <v>162</v>
      </c>
      <c r="I2691" s="69" t="s">
        <v>127</v>
      </c>
      <c r="J2691" s="69" t="s">
        <v>128</v>
      </c>
      <c r="K2691" s="70">
        <v>240</v>
      </c>
      <c r="L2691" s="70">
        <v>240</v>
      </c>
      <c r="M2691" s="71" t="str">
        <f>VLOOKUP(A2691,'Item Master'!$A:$D,4,0)</f>
        <v>RK</v>
      </c>
      <c r="N2691" s="71">
        <f>IFERROR((VLOOKUP(M2691,'UK Freight Rate'!$B$4:$C$8,2,0)*L2691),0)</f>
        <v>24.882116924996591</v>
      </c>
    </row>
    <row r="2692" spans="1:14" x14ac:dyDescent="0.75">
      <c r="A2692" s="72" t="s">
        <v>232</v>
      </c>
      <c r="B2692" s="69" t="s">
        <v>36</v>
      </c>
      <c r="C2692" s="69" t="s">
        <v>7675</v>
      </c>
      <c r="D2692" s="69" t="s">
        <v>38</v>
      </c>
      <c r="E2692" s="69" t="s">
        <v>53</v>
      </c>
      <c r="F2692" s="69" t="s">
        <v>7674</v>
      </c>
      <c r="G2692" s="69" t="s">
        <v>175</v>
      </c>
      <c r="H2692" s="69" t="s">
        <v>176</v>
      </c>
      <c r="I2692" s="69" t="s">
        <v>127</v>
      </c>
      <c r="J2692" s="69" t="s">
        <v>128</v>
      </c>
      <c r="K2692" s="70">
        <v>8</v>
      </c>
      <c r="L2692" s="70">
        <v>8</v>
      </c>
      <c r="M2692" s="71" t="str">
        <f>VLOOKUP(A2692,'Item Master'!$A:$D,4,0)</f>
        <v>RK</v>
      </c>
      <c r="N2692" s="71">
        <f>IFERROR((VLOOKUP(M2692,'UK Freight Rate'!$B$4:$C$8,2,0)*L2692),0)</f>
        <v>0.82940389749988641</v>
      </c>
    </row>
    <row r="2693" spans="1:14" x14ac:dyDescent="0.75">
      <c r="A2693" s="72" t="s">
        <v>232</v>
      </c>
      <c r="B2693" s="69" t="s">
        <v>36</v>
      </c>
      <c r="C2693" s="69" t="s">
        <v>7673</v>
      </c>
      <c r="D2693" s="69" t="s">
        <v>38</v>
      </c>
      <c r="E2693" s="69" t="s">
        <v>53</v>
      </c>
      <c r="F2693" s="69" t="s">
        <v>7672</v>
      </c>
      <c r="G2693" s="69" t="s">
        <v>4760</v>
      </c>
      <c r="H2693" s="69" t="s">
        <v>4759</v>
      </c>
      <c r="I2693" s="69" t="s">
        <v>127</v>
      </c>
      <c r="J2693" s="69" t="s">
        <v>128</v>
      </c>
      <c r="K2693" s="70">
        <v>120</v>
      </c>
      <c r="L2693" s="70">
        <v>120</v>
      </c>
      <c r="M2693" s="71" t="str">
        <f>VLOOKUP(A2693,'Item Master'!$A:$D,4,0)</f>
        <v>RK</v>
      </c>
      <c r="N2693" s="71">
        <f>IFERROR((VLOOKUP(M2693,'UK Freight Rate'!$B$4:$C$8,2,0)*L2693),0)</f>
        <v>12.441058462498296</v>
      </c>
    </row>
    <row r="2694" spans="1:14" x14ac:dyDescent="0.75">
      <c r="A2694" s="72" t="s">
        <v>232</v>
      </c>
      <c r="B2694" s="69" t="s">
        <v>36</v>
      </c>
      <c r="C2694" s="69" t="s">
        <v>7671</v>
      </c>
      <c r="D2694" s="69" t="s">
        <v>38</v>
      </c>
      <c r="E2694" s="69" t="s">
        <v>53</v>
      </c>
      <c r="F2694" s="69" t="s">
        <v>7670</v>
      </c>
      <c r="G2694" s="69" t="s">
        <v>159</v>
      </c>
      <c r="H2694" s="69" t="s">
        <v>160</v>
      </c>
      <c r="I2694" s="69" t="s">
        <v>127</v>
      </c>
      <c r="J2694" s="69" t="s">
        <v>128</v>
      </c>
      <c r="K2694" s="70">
        <v>8</v>
      </c>
      <c r="L2694" s="70">
        <v>8</v>
      </c>
      <c r="M2694" s="71" t="str">
        <f>VLOOKUP(A2694,'Item Master'!$A:$D,4,0)</f>
        <v>RK</v>
      </c>
      <c r="N2694" s="71">
        <f>IFERROR((VLOOKUP(M2694,'UK Freight Rate'!$B$4:$C$8,2,0)*L2694),0)</f>
        <v>0.82940389749988641</v>
      </c>
    </row>
    <row r="2695" spans="1:14" x14ac:dyDescent="0.75">
      <c r="A2695" s="72" t="s">
        <v>232</v>
      </c>
      <c r="B2695" s="69" t="s">
        <v>36</v>
      </c>
      <c r="C2695" s="69" t="s">
        <v>7669</v>
      </c>
      <c r="D2695" s="69" t="s">
        <v>38</v>
      </c>
      <c r="E2695" s="69" t="s">
        <v>53</v>
      </c>
      <c r="F2695" s="69" t="s">
        <v>7668</v>
      </c>
      <c r="G2695" s="69" t="s">
        <v>129</v>
      </c>
      <c r="H2695" s="69" t="s">
        <v>130</v>
      </c>
      <c r="I2695" s="69" t="s">
        <v>127</v>
      </c>
      <c r="J2695" s="69" t="s">
        <v>128</v>
      </c>
      <c r="K2695" s="70">
        <v>96</v>
      </c>
      <c r="L2695" s="70">
        <v>96</v>
      </c>
      <c r="M2695" s="71" t="str">
        <f>VLOOKUP(A2695,'Item Master'!$A:$D,4,0)</f>
        <v>RK</v>
      </c>
      <c r="N2695" s="71">
        <f>IFERROR((VLOOKUP(M2695,'UK Freight Rate'!$B$4:$C$8,2,0)*L2695),0)</f>
        <v>9.9528467699986365</v>
      </c>
    </row>
    <row r="2696" spans="1:14" x14ac:dyDescent="0.75">
      <c r="A2696" s="72" t="s">
        <v>232</v>
      </c>
      <c r="B2696" s="69" t="s">
        <v>36</v>
      </c>
      <c r="C2696" s="69" t="s">
        <v>7667</v>
      </c>
      <c r="D2696" s="69" t="s">
        <v>38</v>
      </c>
      <c r="E2696" s="69" t="s">
        <v>53</v>
      </c>
      <c r="F2696" s="69" t="s">
        <v>7666</v>
      </c>
      <c r="G2696" s="69" t="s">
        <v>133</v>
      </c>
      <c r="H2696" s="69" t="s">
        <v>134</v>
      </c>
      <c r="I2696" s="69" t="s">
        <v>127</v>
      </c>
      <c r="J2696" s="69" t="s">
        <v>128</v>
      </c>
      <c r="K2696" s="70">
        <v>16</v>
      </c>
      <c r="L2696" s="70">
        <v>16</v>
      </c>
      <c r="M2696" s="71" t="str">
        <f>VLOOKUP(A2696,'Item Master'!$A:$D,4,0)</f>
        <v>RK</v>
      </c>
      <c r="N2696" s="71">
        <f>IFERROR((VLOOKUP(M2696,'UK Freight Rate'!$B$4:$C$8,2,0)*L2696),0)</f>
        <v>1.6588077949997728</v>
      </c>
    </row>
    <row r="2697" spans="1:14" x14ac:dyDescent="0.75">
      <c r="A2697" s="72" t="s">
        <v>232</v>
      </c>
      <c r="B2697" s="69" t="s">
        <v>36</v>
      </c>
      <c r="C2697" s="69" t="s">
        <v>7665</v>
      </c>
      <c r="D2697" s="69" t="s">
        <v>38</v>
      </c>
      <c r="E2697" s="69" t="s">
        <v>53</v>
      </c>
      <c r="F2697" s="69" t="s">
        <v>7664</v>
      </c>
      <c r="G2697" s="69" t="s">
        <v>165</v>
      </c>
      <c r="H2697" s="69" t="s">
        <v>166</v>
      </c>
      <c r="I2697" s="69" t="s">
        <v>127</v>
      </c>
      <c r="J2697" s="69" t="s">
        <v>128</v>
      </c>
      <c r="K2697" s="70">
        <v>8</v>
      </c>
      <c r="L2697" s="70">
        <v>8</v>
      </c>
      <c r="M2697" s="71" t="str">
        <f>VLOOKUP(A2697,'Item Master'!$A:$D,4,0)</f>
        <v>RK</v>
      </c>
      <c r="N2697" s="71">
        <f>IFERROR((VLOOKUP(M2697,'UK Freight Rate'!$B$4:$C$8,2,0)*L2697),0)</f>
        <v>0.82940389749988641</v>
      </c>
    </row>
    <row r="2698" spans="1:14" x14ac:dyDescent="0.75">
      <c r="A2698" s="72" t="s">
        <v>232</v>
      </c>
      <c r="B2698" s="69" t="s">
        <v>36</v>
      </c>
      <c r="C2698" s="69" t="s">
        <v>7663</v>
      </c>
      <c r="D2698" s="69" t="s">
        <v>38</v>
      </c>
      <c r="E2698" s="69" t="s">
        <v>53</v>
      </c>
      <c r="F2698" s="69" t="s">
        <v>7662</v>
      </c>
      <c r="G2698" s="69" t="s">
        <v>4778</v>
      </c>
      <c r="H2698" s="69" t="s">
        <v>4777</v>
      </c>
      <c r="I2698" s="69" t="s">
        <v>127</v>
      </c>
      <c r="J2698" s="69" t="s">
        <v>128</v>
      </c>
      <c r="K2698" s="70">
        <v>16</v>
      </c>
      <c r="L2698" s="70">
        <v>16</v>
      </c>
      <c r="M2698" s="71" t="str">
        <f>VLOOKUP(A2698,'Item Master'!$A:$D,4,0)</f>
        <v>RK</v>
      </c>
      <c r="N2698" s="71">
        <f>IFERROR((VLOOKUP(M2698,'UK Freight Rate'!$B$4:$C$8,2,0)*L2698),0)</f>
        <v>1.6588077949997728</v>
      </c>
    </row>
    <row r="2699" spans="1:14" x14ac:dyDescent="0.75">
      <c r="A2699" s="72" t="s">
        <v>232</v>
      </c>
      <c r="B2699" s="69" t="s">
        <v>36</v>
      </c>
      <c r="C2699" s="69" t="s">
        <v>7661</v>
      </c>
      <c r="D2699" s="69" t="s">
        <v>38</v>
      </c>
      <c r="E2699" s="69" t="s">
        <v>53</v>
      </c>
      <c r="F2699" s="69" t="s">
        <v>7660</v>
      </c>
      <c r="G2699" s="69" t="s">
        <v>214</v>
      </c>
      <c r="H2699" s="69" t="s">
        <v>215</v>
      </c>
      <c r="I2699" s="69" t="s">
        <v>127</v>
      </c>
      <c r="J2699" s="69" t="s">
        <v>128</v>
      </c>
      <c r="K2699" s="70">
        <v>8</v>
      </c>
      <c r="L2699" s="70">
        <v>8</v>
      </c>
      <c r="M2699" s="71" t="str">
        <f>VLOOKUP(A2699,'Item Master'!$A:$D,4,0)</f>
        <v>RK</v>
      </c>
      <c r="N2699" s="71">
        <f>IFERROR((VLOOKUP(M2699,'UK Freight Rate'!$B$4:$C$8,2,0)*L2699),0)</f>
        <v>0.82940389749988641</v>
      </c>
    </row>
    <row r="2700" spans="1:14" x14ac:dyDescent="0.75">
      <c r="A2700" s="72" t="s">
        <v>232</v>
      </c>
      <c r="B2700" s="69" t="s">
        <v>36</v>
      </c>
      <c r="C2700" s="69" t="s">
        <v>7659</v>
      </c>
      <c r="D2700" s="69" t="s">
        <v>38</v>
      </c>
      <c r="E2700" s="69" t="s">
        <v>53</v>
      </c>
      <c r="F2700" s="69" t="s">
        <v>7658</v>
      </c>
      <c r="G2700" s="69" t="s">
        <v>192</v>
      </c>
      <c r="H2700" s="69" t="s">
        <v>4675</v>
      </c>
      <c r="I2700" s="69" t="s">
        <v>127</v>
      </c>
      <c r="J2700" s="69" t="s">
        <v>128</v>
      </c>
      <c r="K2700" s="70">
        <v>96</v>
      </c>
      <c r="L2700" s="70">
        <v>96</v>
      </c>
      <c r="M2700" s="71" t="str">
        <f>VLOOKUP(A2700,'Item Master'!$A:$D,4,0)</f>
        <v>RK</v>
      </c>
      <c r="N2700" s="71">
        <f>IFERROR((VLOOKUP(M2700,'UK Freight Rate'!$B$4:$C$8,2,0)*L2700),0)</f>
        <v>9.9528467699986365</v>
      </c>
    </row>
    <row r="2701" spans="1:14" x14ac:dyDescent="0.75">
      <c r="A2701" s="72" t="s">
        <v>232</v>
      </c>
      <c r="B2701" s="69" t="s">
        <v>36</v>
      </c>
      <c r="C2701" s="69" t="s">
        <v>7657</v>
      </c>
      <c r="D2701" s="69" t="s">
        <v>38</v>
      </c>
      <c r="E2701" s="69" t="s">
        <v>53</v>
      </c>
      <c r="F2701" s="69" t="s">
        <v>7656</v>
      </c>
      <c r="G2701" s="69" t="s">
        <v>4429</v>
      </c>
      <c r="H2701" s="69" t="s">
        <v>4428</v>
      </c>
      <c r="I2701" s="69" t="s">
        <v>127</v>
      </c>
      <c r="J2701" s="69" t="s">
        <v>128</v>
      </c>
      <c r="K2701" s="70">
        <v>8</v>
      </c>
      <c r="L2701" s="70">
        <v>8</v>
      </c>
      <c r="M2701" s="71" t="str">
        <f>VLOOKUP(A2701,'Item Master'!$A:$D,4,0)</f>
        <v>RK</v>
      </c>
      <c r="N2701" s="71">
        <f>IFERROR((VLOOKUP(M2701,'UK Freight Rate'!$B$4:$C$8,2,0)*L2701),0)</f>
        <v>0.82940389749988641</v>
      </c>
    </row>
    <row r="2702" spans="1:14" x14ac:dyDescent="0.75">
      <c r="A2702" s="72" t="s">
        <v>232</v>
      </c>
      <c r="B2702" s="69" t="s">
        <v>36</v>
      </c>
      <c r="C2702" s="69" t="s">
        <v>7655</v>
      </c>
      <c r="D2702" s="69" t="s">
        <v>38</v>
      </c>
      <c r="E2702" s="69" t="s">
        <v>53</v>
      </c>
      <c r="F2702" s="69" t="s">
        <v>7654</v>
      </c>
      <c r="G2702" s="69" t="s">
        <v>7226</v>
      </c>
      <c r="H2702" s="69" t="s">
        <v>7225</v>
      </c>
      <c r="I2702" s="69" t="s">
        <v>127</v>
      </c>
      <c r="J2702" s="69" t="s">
        <v>128</v>
      </c>
      <c r="K2702" s="70">
        <v>16</v>
      </c>
      <c r="L2702" s="70">
        <v>16</v>
      </c>
      <c r="M2702" s="71" t="str">
        <f>VLOOKUP(A2702,'Item Master'!$A:$D,4,0)</f>
        <v>RK</v>
      </c>
      <c r="N2702" s="71">
        <f>IFERROR((VLOOKUP(M2702,'UK Freight Rate'!$B$4:$C$8,2,0)*L2702),0)</f>
        <v>1.6588077949997728</v>
      </c>
    </row>
    <row r="2703" spans="1:14" x14ac:dyDescent="0.75">
      <c r="A2703" s="72" t="s">
        <v>232</v>
      </c>
      <c r="B2703" s="69" t="s">
        <v>36</v>
      </c>
      <c r="C2703" s="69" t="s">
        <v>7653</v>
      </c>
      <c r="D2703" s="69" t="s">
        <v>38</v>
      </c>
      <c r="E2703" s="69" t="s">
        <v>53</v>
      </c>
      <c r="F2703" s="69" t="s">
        <v>7652</v>
      </c>
      <c r="G2703" s="69" t="s">
        <v>126</v>
      </c>
      <c r="H2703" s="69" t="s">
        <v>4640</v>
      </c>
      <c r="I2703" s="69" t="s">
        <v>127</v>
      </c>
      <c r="J2703" s="69" t="s">
        <v>128</v>
      </c>
      <c r="K2703" s="70">
        <v>16</v>
      </c>
      <c r="L2703" s="70">
        <v>16</v>
      </c>
      <c r="M2703" s="71" t="str">
        <f>VLOOKUP(A2703,'Item Master'!$A:$D,4,0)</f>
        <v>RK</v>
      </c>
      <c r="N2703" s="71">
        <f>IFERROR((VLOOKUP(M2703,'UK Freight Rate'!$B$4:$C$8,2,0)*L2703),0)</f>
        <v>1.6588077949997728</v>
      </c>
    </row>
    <row r="2704" spans="1:14" x14ac:dyDescent="0.75">
      <c r="A2704" s="72" t="s">
        <v>232</v>
      </c>
      <c r="B2704" s="69" t="s">
        <v>36</v>
      </c>
      <c r="C2704" s="69" t="s">
        <v>7651</v>
      </c>
      <c r="D2704" s="69" t="s">
        <v>38</v>
      </c>
      <c r="E2704" s="69" t="s">
        <v>53</v>
      </c>
      <c r="F2704" s="69" t="s">
        <v>7650</v>
      </c>
      <c r="G2704" s="69" t="s">
        <v>4575</v>
      </c>
      <c r="H2704" s="69" t="s">
        <v>4574</v>
      </c>
      <c r="I2704" s="69" t="s">
        <v>127</v>
      </c>
      <c r="J2704" s="69" t="s">
        <v>128</v>
      </c>
      <c r="K2704" s="70">
        <v>16</v>
      </c>
      <c r="L2704" s="70">
        <v>16</v>
      </c>
      <c r="M2704" s="71" t="str">
        <f>VLOOKUP(A2704,'Item Master'!$A:$D,4,0)</f>
        <v>RK</v>
      </c>
      <c r="N2704" s="71">
        <f>IFERROR((VLOOKUP(M2704,'UK Freight Rate'!$B$4:$C$8,2,0)*L2704),0)</f>
        <v>1.6588077949997728</v>
      </c>
    </row>
    <row r="2705" spans="1:14" x14ac:dyDescent="0.75">
      <c r="A2705" s="72" t="s">
        <v>232</v>
      </c>
      <c r="B2705" s="69" t="s">
        <v>36</v>
      </c>
      <c r="C2705" s="69" t="s">
        <v>7649</v>
      </c>
      <c r="D2705" s="69" t="s">
        <v>38</v>
      </c>
      <c r="E2705" s="69" t="s">
        <v>53</v>
      </c>
      <c r="F2705" s="69" t="s">
        <v>7648</v>
      </c>
      <c r="G2705" s="69" t="s">
        <v>135</v>
      </c>
      <c r="H2705" s="69" t="s">
        <v>136</v>
      </c>
      <c r="I2705" s="69" t="s">
        <v>127</v>
      </c>
      <c r="J2705" s="69" t="s">
        <v>128</v>
      </c>
      <c r="K2705" s="70">
        <v>432</v>
      </c>
      <c r="L2705" s="70">
        <v>432</v>
      </c>
      <c r="M2705" s="71" t="str">
        <f>VLOOKUP(A2705,'Item Master'!$A:$D,4,0)</f>
        <v>RK</v>
      </c>
      <c r="N2705" s="71">
        <f>IFERROR((VLOOKUP(M2705,'UK Freight Rate'!$B$4:$C$8,2,0)*L2705),0)</f>
        <v>44.787810464993868</v>
      </c>
    </row>
    <row r="2706" spans="1:14" x14ac:dyDescent="0.75">
      <c r="A2706" s="72" t="s">
        <v>232</v>
      </c>
      <c r="B2706" s="69" t="s">
        <v>36</v>
      </c>
      <c r="C2706" s="69" t="s">
        <v>7647</v>
      </c>
      <c r="D2706" s="69" t="s">
        <v>38</v>
      </c>
      <c r="E2706" s="69" t="s">
        <v>53</v>
      </c>
      <c r="F2706" s="69" t="s">
        <v>7646</v>
      </c>
      <c r="G2706" s="69" t="s">
        <v>7645</v>
      </c>
      <c r="H2706" s="69" t="s">
        <v>7644</v>
      </c>
      <c r="I2706" s="69" t="s">
        <v>127</v>
      </c>
      <c r="J2706" s="69" t="s">
        <v>128</v>
      </c>
      <c r="K2706" s="70">
        <v>80</v>
      </c>
      <c r="L2706" s="70">
        <v>80</v>
      </c>
      <c r="M2706" s="71" t="str">
        <f>VLOOKUP(A2706,'Item Master'!$A:$D,4,0)</f>
        <v>RK</v>
      </c>
      <c r="N2706" s="71">
        <f>IFERROR((VLOOKUP(M2706,'UK Freight Rate'!$B$4:$C$8,2,0)*L2706),0)</f>
        <v>8.2940389749988643</v>
      </c>
    </row>
    <row r="2707" spans="1:14" x14ac:dyDescent="0.75">
      <c r="A2707" s="72" t="s">
        <v>232</v>
      </c>
      <c r="B2707" s="69" t="s">
        <v>36</v>
      </c>
      <c r="C2707" s="69" t="s">
        <v>7643</v>
      </c>
      <c r="D2707" s="69" t="s">
        <v>38</v>
      </c>
      <c r="E2707" s="69" t="s">
        <v>53</v>
      </c>
      <c r="F2707" s="69" t="s">
        <v>7642</v>
      </c>
      <c r="G2707" s="69" t="s">
        <v>6914</v>
      </c>
      <c r="H2707" s="69" t="s">
        <v>6913</v>
      </c>
      <c r="I2707" s="69" t="s">
        <v>127</v>
      </c>
      <c r="J2707" s="69" t="s">
        <v>128</v>
      </c>
      <c r="K2707" s="70">
        <v>8</v>
      </c>
      <c r="L2707" s="70">
        <v>8</v>
      </c>
      <c r="M2707" s="71" t="str">
        <f>VLOOKUP(A2707,'Item Master'!$A:$D,4,0)</f>
        <v>RK</v>
      </c>
      <c r="N2707" s="71">
        <f>IFERROR((VLOOKUP(M2707,'UK Freight Rate'!$B$4:$C$8,2,0)*L2707),0)</f>
        <v>0.82940389749988641</v>
      </c>
    </row>
    <row r="2708" spans="1:14" x14ac:dyDescent="0.75">
      <c r="A2708" s="72" t="s">
        <v>232</v>
      </c>
      <c r="B2708" s="69" t="s">
        <v>36</v>
      </c>
      <c r="C2708" s="69" t="s">
        <v>7641</v>
      </c>
      <c r="D2708" s="69" t="s">
        <v>38</v>
      </c>
      <c r="E2708" s="69" t="s">
        <v>53</v>
      </c>
      <c r="F2708" s="69" t="s">
        <v>7640</v>
      </c>
      <c r="G2708" s="69" t="s">
        <v>7639</v>
      </c>
      <c r="H2708" s="69" t="s">
        <v>7638</v>
      </c>
      <c r="I2708" s="69" t="s">
        <v>127</v>
      </c>
      <c r="J2708" s="69" t="s">
        <v>128</v>
      </c>
      <c r="K2708" s="70">
        <v>8</v>
      </c>
      <c r="L2708" s="70">
        <v>8</v>
      </c>
      <c r="M2708" s="71" t="str">
        <f>VLOOKUP(A2708,'Item Master'!$A:$D,4,0)</f>
        <v>RK</v>
      </c>
      <c r="N2708" s="71">
        <f>IFERROR((VLOOKUP(M2708,'UK Freight Rate'!$B$4:$C$8,2,0)*L2708),0)</f>
        <v>0.82940389749988641</v>
      </c>
    </row>
    <row r="2709" spans="1:14" x14ac:dyDescent="0.75">
      <c r="A2709" s="72" t="s">
        <v>232</v>
      </c>
      <c r="B2709" s="69" t="s">
        <v>36</v>
      </c>
      <c r="C2709" s="69" t="s">
        <v>7637</v>
      </c>
      <c r="D2709" s="69" t="s">
        <v>38</v>
      </c>
      <c r="E2709" s="69" t="s">
        <v>53</v>
      </c>
      <c r="F2709" s="69" t="s">
        <v>7636</v>
      </c>
      <c r="G2709" s="69" t="s">
        <v>195</v>
      </c>
      <c r="H2709" s="69" t="s">
        <v>196</v>
      </c>
      <c r="I2709" s="69" t="s">
        <v>127</v>
      </c>
      <c r="J2709" s="69" t="s">
        <v>128</v>
      </c>
      <c r="K2709" s="70">
        <v>8</v>
      </c>
      <c r="L2709" s="70">
        <v>8</v>
      </c>
      <c r="M2709" s="71" t="str">
        <f>VLOOKUP(A2709,'Item Master'!$A:$D,4,0)</f>
        <v>RK</v>
      </c>
      <c r="N2709" s="71">
        <f>IFERROR((VLOOKUP(M2709,'UK Freight Rate'!$B$4:$C$8,2,0)*L2709),0)</f>
        <v>0.82940389749988641</v>
      </c>
    </row>
    <row r="2710" spans="1:14" x14ac:dyDescent="0.75">
      <c r="A2710" s="72" t="s">
        <v>232</v>
      </c>
      <c r="B2710" s="69" t="s">
        <v>36</v>
      </c>
      <c r="C2710" s="69" t="s">
        <v>7635</v>
      </c>
      <c r="D2710" s="69" t="s">
        <v>38</v>
      </c>
      <c r="E2710" s="69" t="s">
        <v>53</v>
      </c>
      <c r="F2710" s="69" t="s">
        <v>7634</v>
      </c>
      <c r="G2710" s="69" t="s">
        <v>7633</v>
      </c>
      <c r="H2710" s="69" t="s">
        <v>7632</v>
      </c>
      <c r="I2710" s="69" t="s">
        <v>127</v>
      </c>
      <c r="J2710" s="69" t="s">
        <v>128</v>
      </c>
      <c r="K2710" s="70">
        <v>8</v>
      </c>
      <c r="L2710" s="70">
        <v>8</v>
      </c>
      <c r="M2710" s="71" t="str">
        <f>VLOOKUP(A2710,'Item Master'!$A:$D,4,0)</f>
        <v>RK</v>
      </c>
      <c r="N2710" s="71">
        <f>IFERROR((VLOOKUP(M2710,'UK Freight Rate'!$B$4:$C$8,2,0)*L2710),0)</f>
        <v>0.82940389749988641</v>
      </c>
    </row>
    <row r="2711" spans="1:14" x14ac:dyDescent="0.75">
      <c r="A2711" s="72" t="s">
        <v>232</v>
      </c>
      <c r="B2711" s="69" t="s">
        <v>36</v>
      </c>
      <c r="C2711" s="69" t="s">
        <v>7631</v>
      </c>
      <c r="D2711" s="69" t="s">
        <v>38</v>
      </c>
      <c r="E2711" s="69" t="s">
        <v>53</v>
      </c>
      <c r="F2711" s="69" t="s">
        <v>7630</v>
      </c>
      <c r="G2711" s="69" t="s">
        <v>7304</v>
      </c>
      <c r="H2711" s="69" t="s">
        <v>7303</v>
      </c>
      <c r="I2711" s="69" t="s">
        <v>127</v>
      </c>
      <c r="J2711" s="69" t="s">
        <v>128</v>
      </c>
      <c r="K2711" s="70">
        <v>24</v>
      </c>
      <c r="L2711" s="70">
        <v>24</v>
      </c>
      <c r="M2711" s="71" t="str">
        <f>VLOOKUP(A2711,'Item Master'!$A:$D,4,0)</f>
        <v>RK</v>
      </c>
      <c r="N2711" s="71">
        <f>IFERROR((VLOOKUP(M2711,'UK Freight Rate'!$B$4:$C$8,2,0)*L2711),0)</f>
        <v>2.4882116924996591</v>
      </c>
    </row>
    <row r="2712" spans="1:14" x14ac:dyDescent="0.75">
      <c r="A2712" s="72" t="s">
        <v>232</v>
      </c>
      <c r="B2712" s="69" t="s">
        <v>36</v>
      </c>
      <c r="C2712" s="69" t="s">
        <v>7629</v>
      </c>
      <c r="D2712" s="69" t="s">
        <v>38</v>
      </c>
      <c r="E2712" s="69" t="s">
        <v>53</v>
      </c>
      <c r="F2712" s="69" t="s">
        <v>7628</v>
      </c>
      <c r="G2712" s="69" t="s">
        <v>188</v>
      </c>
      <c r="H2712" s="69" t="s">
        <v>189</v>
      </c>
      <c r="I2712" s="69" t="s">
        <v>127</v>
      </c>
      <c r="J2712" s="69" t="s">
        <v>128</v>
      </c>
      <c r="K2712" s="70">
        <v>16</v>
      </c>
      <c r="L2712" s="70">
        <v>16</v>
      </c>
      <c r="M2712" s="71" t="str">
        <f>VLOOKUP(A2712,'Item Master'!$A:$D,4,0)</f>
        <v>RK</v>
      </c>
      <c r="N2712" s="71">
        <f>IFERROR((VLOOKUP(M2712,'UK Freight Rate'!$B$4:$C$8,2,0)*L2712),0)</f>
        <v>1.6588077949997728</v>
      </c>
    </row>
    <row r="2713" spans="1:14" x14ac:dyDescent="0.75">
      <c r="A2713" s="72" t="s">
        <v>232</v>
      </c>
      <c r="B2713" s="69" t="s">
        <v>36</v>
      </c>
      <c r="C2713" s="69" t="s">
        <v>7627</v>
      </c>
      <c r="D2713" s="69" t="s">
        <v>38</v>
      </c>
      <c r="E2713" s="69" t="s">
        <v>53</v>
      </c>
      <c r="F2713" s="69" t="s">
        <v>7626</v>
      </c>
      <c r="G2713" s="69" t="s">
        <v>167</v>
      </c>
      <c r="H2713" s="69" t="s">
        <v>168</v>
      </c>
      <c r="I2713" s="69" t="s">
        <v>127</v>
      </c>
      <c r="J2713" s="69" t="s">
        <v>128</v>
      </c>
      <c r="K2713" s="70">
        <v>24</v>
      </c>
      <c r="L2713" s="70">
        <v>24</v>
      </c>
      <c r="M2713" s="71" t="str">
        <f>VLOOKUP(A2713,'Item Master'!$A:$D,4,0)</f>
        <v>RK</v>
      </c>
      <c r="N2713" s="71">
        <f>IFERROR((VLOOKUP(M2713,'UK Freight Rate'!$B$4:$C$8,2,0)*L2713),0)</f>
        <v>2.4882116924996591</v>
      </c>
    </row>
    <row r="2714" spans="1:14" x14ac:dyDescent="0.75">
      <c r="A2714" s="72" t="s">
        <v>232</v>
      </c>
      <c r="B2714" s="69" t="s">
        <v>36</v>
      </c>
      <c r="C2714" s="69" t="s">
        <v>7625</v>
      </c>
      <c r="D2714" s="69" t="s">
        <v>38</v>
      </c>
      <c r="E2714" s="69" t="s">
        <v>53</v>
      </c>
      <c r="F2714" s="69" t="s">
        <v>7624</v>
      </c>
      <c r="G2714" s="69" t="s">
        <v>159</v>
      </c>
      <c r="H2714" s="69" t="s">
        <v>160</v>
      </c>
      <c r="I2714" s="69" t="s">
        <v>127</v>
      </c>
      <c r="J2714" s="69" t="s">
        <v>128</v>
      </c>
      <c r="K2714" s="70">
        <v>8</v>
      </c>
      <c r="L2714" s="70">
        <v>8</v>
      </c>
      <c r="M2714" s="71" t="str">
        <f>VLOOKUP(A2714,'Item Master'!$A:$D,4,0)</f>
        <v>RK</v>
      </c>
      <c r="N2714" s="71">
        <f>IFERROR((VLOOKUP(M2714,'UK Freight Rate'!$B$4:$C$8,2,0)*L2714),0)</f>
        <v>0.82940389749988641</v>
      </c>
    </row>
    <row r="2715" spans="1:14" x14ac:dyDescent="0.75">
      <c r="A2715" s="72" t="s">
        <v>232</v>
      </c>
      <c r="B2715" s="69" t="s">
        <v>36</v>
      </c>
      <c r="C2715" s="69" t="s">
        <v>7623</v>
      </c>
      <c r="D2715" s="69" t="s">
        <v>38</v>
      </c>
      <c r="E2715" s="69" t="s">
        <v>53</v>
      </c>
      <c r="F2715" s="69" t="s">
        <v>7622</v>
      </c>
      <c r="G2715" s="69" t="s">
        <v>145</v>
      </c>
      <c r="H2715" s="69" t="s">
        <v>146</v>
      </c>
      <c r="I2715" s="69" t="s">
        <v>127</v>
      </c>
      <c r="J2715" s="69" t="s">
        <v>128</v>
      </c>
      <c r="K2715" s="70">
        <v>24</v>
      </c>
      <c r="L2715" s="70">
        <v>24</v>
      </c>
      <c r="M2715" s="71" t="str">
        <f>VLOOKUP(A2715,'Item Master'!$A:$D,4,0)</f>
        <v>RK</v>
      </c>
      <c r="N2715" s="71">
        <f>IFERROR((VLOOKUP(M2715,'UK Freight Rate'!$B$4:$C$8,2,0)*L2715),0)</f>
        <v>2.4882116924996591</v>
      </c>
    </row>
    <row r="2716" spans="1:14" x14ac:dyDescent="0.75">
      <c r="A2716" s="72" t="s">
        <v>232</v>
      </c>
      <c r="B2716" s="69" t="s">
        <v>36</v>
      </c>
      <c r="C2716" s="69" t="s">
        <v>7621</v>
      </c>
      <c r="D2716" s="69" t="s">
        <v>38</v>
      </c>
      <c r="E2716" s="69" t="s">
        <v>53</v>
      </c>
      <c r="F2716" s="69" t="s">
        <v>7620</v>
      </c>
      <c r="G2716" s="69" t="s">
        <v>4691</v>
      </c>
      <c r="H2716" s="69" t="s">
        <v>7619</v>
      </c>
      <c r="I2716" s="69" t="s">
        <v>127</v>
      </c>
      <c r="J2716" s="69" t="s">
        <v>128</v>
      </c>
      <c r="K2716" s="70">
        <v>3600</v>
      </c>
      <c r="L2716" s="70">
        <v>3600</v>
      </c>
      <c r="M2716" s="71" t="str">
        <f>VLOOKUP(A2716,'Item Master'!$A:$D,4,0)</f>
        <v>RK</v>
      </c>
      <c r="N2716" s="71">
        <f>IFERROR((VLOOKUP(M2716,'UK Freight Rate'!$B$4:$C$8,2,0)*L2716),0)</f>
        <v>373.23175387494888</v>
      </c>
    </row>
    <row r="2717" spans="1:14" x14ac:dyDescent="0.75">
      <c r="A2717" s="72" t="s">
        <v>232</v>
      </c>
      <c r="B2717" s="69" t="s">
        <v>36</v>
      </c>
      <c r="C2717" s="69" t="s">
        <v>7618</v>
      </c>
      <c r="D2717" s="69" t="s">
        <v>38</v>
      </c>
      <c r="E2717" s="69" t="s">
        <v>53</v>
      </c>
      <c r="F2717" s="69" t="s">
        <v>7617</v>
      </c>
      <c r="G2717" s="69" t="s">
        <v>7434</v>
      </c>
      <c r="H2717" s="69" t="s">
        <v>7433</v>
      </c>
      <c r="I2717" s="69" t="s">
        <v>127</v>
      </c>
      <c r="J2717" s="69" t="s">
        <v>128</v>
      </c>
      <c r="K2717" s="70">
        <v>8</v>
      </c>
      <c r="L2717" s="70">
        <v>8</v>
      </c>
      <c r="M2717" s="71" t="str">
        <f>VLOOKUP(A2717,'Item Master'!$A:$D,4,0)</f>
        <v>RK</v>
      </c>
      <c r="N2717" s="71">
        <f>IFERROR((VLOOKUP(M2717,'UK Freight Rate'!$B$4:$C$8,2,0)*L2717),0)</f>
        <v>0.82940389749988641</v>
      </c>
    </row>
    <row r="2718" spans="1:14" x14ac:dyDescent="0.75">
      <c r="A2718" s="72" t="s">
        <v>232</v>
      </c>
      <c r="B2718" s="69" t="s">
        <v>36</v>
      </c>
      <c r="C2718" s="69" t="s">
        <v>7616</v>
      </c>
      <c r="D2718" s="69" t="s">
        <v>38</v>
      </c>
      <c r="E2718" s="69" t="s">
        <v>53</v>
      </c>
      <c r="F2718" s="69" t="s">
        <v>7615</v>
      </c>
      <c r="G2718" s="69" t="s">
        <v>6930</v>
      </c>
      <c r="H2718" s="69" t="s">
        <v>6929</v>
      </c>
      <c r="I2718" s="69" t="s">
        <v>127</v>
      </c>
      <c r="J2718" s="69" t="s">
        <v>128</v>
      </c>
      <c r="K2718" s="70">
        <v>32</v>
      </c>
      <c r="L2718" s="70">
        <v>32</v>
      </c>
      <c r="M2718" s="71" t="str">
        <f>VLOOKUP(A2718,'Item Master'!$A:$D,4,0)</f>
        <v>RK</v>
      </c>
      <c r="N2718" s="71">
        <f>IFERROR((VLOOKUP(M2718,'UK Freight Rate'!$B$4:$C$8,2,0)*L2718),0)</f>
        <v>3.3176155899995456</v>
      </c>
    </row>
    <row r="2719" spans="1:14" x14ac:dyDescent="0.75">
      <c r="A2719" s="72" t="s">
        <v>232</v>
      </c>
      <c r="B2719" s="69" t="s">
        <v>36</v>
      </c>
      <c r="C2719" s="69" t="s">
        <v>7614</v>
      </c>
      <c r="D2719" s="69" t="s">
        <v>38</v>
      </c>
      <c r="E2719" s="69" t="s">
        <v>53</v>
      </c>
      <c r="F2719" s="69" t="s">
        <v>7613</v>
      </c>
      <c r="G2719" s="69" t="s">
        <v>165</v>
      </c>
      <c r="H2719" s="69" t="s">
        <v>166</v>
      </c>
      <c r="I2719" s="69" t="s">
        <v>127</v>
      </c>
      <c r="J2719" s="69" t="s">
        <v>128</v>
      </c>
      <c r="K2719" s="70">
        <v>16</v>
      </c>
      <c r="L2719" s="70">
        <v>16</v>
      </c>
      <c r="M2719" s="71" t="str">
        <f>VLOOKUP(A2719,'Item Master'!$A:$D,4,0)</f>
        <v>RK</v>
      </c>
      <c r="N2719" s="71">
        <f>IFERROR((VLOOKUP(M2719,'UK Freight Rate'!$B$4:$C$8,2,0)*L2719),0)</f>
        <v>1.6588077949997728</v>
      </c>
    </row>
    <row r="2720" spans="1:14" x14ac:dyDescent="0.75">
      <c r="A2720" s="72" t="s">
        <v>232</v>
      </c>
      <c r="B2720" s="69" t="s">
        <v>36</v>
      </c>
      <c r="C2720" s="69" t="s">
        <v>7612</v>
      </c>
      <c r="D2720" s="69" t="s">
        <v>38</v>
      </c>
      <c r="E2720" s="69" t="s">
        <v>53</v>
      </c>
      <c r="F2720" s="69" t="s">
        <v>7611</v>
      </c>
      <c r="G2720" s="69" t="s">
        <v>6992</v>
      </c>
      <c r="H2720" s="69" t="s">
        <v>6991</v>
      </c>
      <c r="I2720" s="69" t="s">
        <v>127</v>
      </c>
      <c r="J2720" s="69" t="s">
        <v>128</v>
      </c>
      <c r="K2720" s="70">
        <v>8</v>
      </c>
      <c r="L2720" s="70">
        <v>8</v>
      </c>
      <c r="M2720" s="71" t="str">
        <f>VLOOKUP(A2720,'Item Master'!$A:$D,4,0)</f>
        <v>RK</v>
      </c>
      <c r="N2720" s="71">
        <f>IFERROR((VLOOKUP(M2720,'UK Freight Rate'!$B$4:$C$8,2,0)*L2720),0)</f>
        <v>0.82940389749988641</v>
      </c>
    </row>
    <row r="2721" spans="1:14" x14ac:dyDescent="0.75">
      <c r="A2721" s="72" t="s">
        <v>232</v>
      </c>
      <c r="B2721" s="69" t="s">
        <v>36</v>
      </c>
      <c r="C2721" s="69" t="s">
        <v>7610</v>
      </c>
      <c r="D2721" s="69" t="s">
        <v>38</v>
      </c>
      <c r="E2721" s="69" t="s">
        <v>53</v>
      </c>
      <c r="F2721" s="69" t="s">
        <v>7609</v>
      </c>
      <c r="G2721" s="69" t="s">
        <v>139</v>
      </c>
      <c r="H2721" s="69" t="s">
        <v>140</v>
      </c>
      <c r="I2721" s="69" t="s">
        <v>127</v>
      </c>
      <c r="J2721" s="69" t="s">
        <v>128</v>
      </c>
      <c r="K2721" s="70">
        <v>40</v>
      </c>
      <c r="L2721" s="70">
        <v>40</v>
      </c>
      <c r="M2721" s="71" t="str">
        <f>VLOOKUP(A2721,'Item Master'!$A:$D,4,0)</f>
        <v>RK</v>
      </c>
      <c r="N2721" s="71">
        <f>IFERROR((VLOOKUP(M2721,'UK Freight Rate'!$B$4:$C$8,2,0)*L2721),0)</f>
        <v>4.1470194874994322</v>
      </c>
    </row>
    <row r="2722" spans="1:14" x14ac:dyDescent="0.75">
      <c r="A2722" s="72" t="s">
        <v>232</v>
      </c>
      <c r="B2722" s="69" t="s">
        <v>36</v>
      </c>
      <c r="C2722" s="69" t="s">
        <v>7608</v>
      </c>
      <c r="D2722" s="69" t="s">
        <v>38</v>
      </c>
      <c r="E2722" s="69" t="s">
        <v>53</v>
      </c>
      <c r="F2722" s="69" t="s">
        <v>7607</v>
      </c>
      <c r="G2722" s="69" t="s">
        <v>7606</v>
      </c>
      <c r="H2722" s="69" t="s">
        <v>7605</v>
      </c>
      <c r="I2722" s="69" t="s">
        <v>127</v>
      </c>
      <c r="J2722" s="69" t="s">
        <v>128</v>
      </c>
      <c r="K2722" s="70">
        <v>8</v>
      </c>
      <c r="L2722" s="70">
        <v>8</v>
      </c>
      <c r="M2722" s="71" t="str">
        <f>VLOOKUP(A2722,'Item Master'!$A:$D,4,0)</f>
        <v>RK</v>
      </c>
      <c r="N2722" s="71">
        <f>IFERROR((VLOOKUP(M2722,'UK Freight Rate'!$B$4:$C$8,2,0)*L2722),0)</f>
        <v>0.82940389749988641</v>
      </c>
    </row>
    <row r="2723" spans="1:14" x14ac:dyDescent="0.75">
      <c r="A2723" s="72" t="s">
        <v>232</v>
      </c>
      <c r="B2723" s="69" t="s">
        <v>36</v>
      </c>
      <c r="C2723" s="69" t="s">
        <v>7604</v>
      </c>
      <c r="D2723" s="69" t="s">
        <v>38</v>
      </c>
      <c r="E2723" s="69" t="s">
        <v>53</v>
      </c>
      <c r="F2723" s="69" t="s">
        <v>7603</v>
      </c>
      <c r="G2723" s="69" t="s">
        <v>4658</v>
      </c>
      <c r="H2723" s="69" t="s">
        <v>4657</v>
      </c>
      <c r="I2723" s="69" t="s">
        <v>127</v>
      </c>
      <c r="J2723" s="69" t="s">
        <v>128</v>
      </c>
      <c r="K2723" s="70">
        <v>48</v>
      </c>
      <c r="L2723" s="70">
        <v>48</v>
      </c>
      <c r="M2723" s="71" t="str">
        <f>VLOOKUP(A2723,'Item Master'!$A:$D,4,0)</f>
        <v>RK</v>
      </c>
      <c r="N2723" s="71">
        <f>IFERROR((VLOOKUP(M2723,'UK Freight Rate'!$B$4:$C$8,2,0)*L2723),0)</f>
        <v>4.9764233849993182</v>
      </c>
    </row>
    <row r="2724" spans="1:14" x14ac:dyDescent="0.75">
      <c r="A2724" s="72" t="s">
        <v>232</v>
      </c>
      <c r="B2724" s="69" t="s">
        <v>36</v>
      </c>
      <c r="C2724" s="69" t="s">
        <v>7602</v>
      </c>
      <c r="D2724" s="69" t="s">
        <v>38</v>
      </c>
      <c r="E2724" s="69" t="s">
        <v>53</v>
      </c>
      <c r="F2724" s="69" t="s">
        <v>7601</v>
      </c>
      <c r="G2724" s="69" t="s">
        <v>169</v>
      </c>
      <c r="H2724" s="69" t="s">
        <v>170</v>
      </c>
      <c r="I2724" s="69" t="s">
        <v>127</v>
      </c>
      <c r="J2724" s="69" t="s">
        <v>128</v>
      </c>
      <c r="K2724" s="70">
        <v>32</v>
      </c>
      <c r="L2724" s="70">
        <v>32</v>
      </c>
      <c r="M2724" s="71" t="str">
        <f>VLOOKUP(A2724,'Item Master'!$A:$D,4,0)</f>
        <v>RK</v>
      </c>
      <c r="N2724" s="71">
        <f>IFERROR((VLOOKUP(M2724,'UK Freight Rate'!$B$4:$C$8,2,0)*L2724),0)</f>
        <v>3.3176155899995456</v>
      </c>
    </row>
    <row r="2725" spans="1:14" x14ac:dyDescent="0.75">
      <c r="A2725" s="72" t="s">
        <v>232</v>
      </c>
      <c r="B2725" s="69" t="s">
        <v>36</v>
      </c>
      <c r="C2725" s="69" t="s">
        <v>7600</v>
      </c>
      <c r="D2725" s="69" t="s">
        <v>38</v>
      </c>
      <c r="E2725" s="69" t="s">
        <v>53</v>
      </c>
      <c r="F2725" s="69" t="s">
        <v>7599</v>
      </c>
      <c r="G2725" s="69" t="s">
        <v>149</v>
      </c>
      <c r="H2725" s="69" t="s">
        <v>150</v>
      </c>
      <c r="I2725" s="69" t="s">
        <v>127</v>
      </c>
      <c r="J2725" s="69" t="s">
        <v>128</v>
      </c>
      <c r="K2725" s="70">
        <v>16</v>
      </c>
      <c r="L2725" s="70">
        <v>16</v>
      </c>
      <c r="M2725" s="71" t="str">
        <f>VLOOKUP(A2725,'Item Master'!$A:$D,4,0)</f>
        <v>RK</v>
      </c>
      <c r="N2725" s="71">
        <f>IFERROR((VLOOKUP(M2725,'UK Freight Rate'!$B$4:$C$8,2,0)*L2725),0)</f>
        <v>1.6588077949997728</v>
      </c>
    </row>
    <row r="2726" spans="1:14" x14ac:dyDescent="0.75">
      <c r="A2726" s="72" t="s">
        <v>232</v>
      </c>
      <c r="B2726" s="69" t="s">
        <v>36</v>
      </c>
      <c r="C2726" s="69" t="s">
        <v>7598</v>
      </c>
      <c r="D2726" s="69" t="s">
        <v>38</v>
      </c>
      <c r="E2726" s="69" t="s">
        <v>53</v>
      </c>
      <c r="F2726" s="69" t="s">
        <v>7597</v>
      </c>
      <c r="G2726" s="69" t="s">
        <v>157</v>
      </c>
      <c r="H2726" s="69" t="s">
        <v>158</v>
      </c>
      <c r="I2726" s="69" t="s">
        <v>127</v>
      </c>
      <c r="J2726" s="69" t="s">
        <v>128</v>
      </c>
      <c r="K2726" s="70">
        <v>144</v>
      </c>
      <c r="L2726" s="70">
        <v>144</v>
      </c>
      <c r="M2726" s="71" t="str">
        <f>VLOOKUP(A2726,'Item Master'!$A:$D,4,0)</f>
        <v>RK</v>
      </c>
      <c r="N2726" s="71">
        <f>IFERROR((VLOOKUP(M2726,'UK Freight Rate'!$B$4:$C$8,2,0)*L2726),0)</f>
        <v>14.929270154997955</v>
      </c>
    </row>
    <row r="2727" spans="1:14" x14ac:dyDescent="0.75">
      <c r="A2727" s="72" t="s">
        <v>232</v>
      </c>
      <c r="B2727" s="69" t="s">
        <v>36</v>
      </c>
      <c r="C2727" s="69" t="s">
        <v>7596</v>
      </c>
      <c r="D2727" s="69" t="s">
        <v>38</v>
      </c>
      <c r="E2727" s="69" t="s">
        <v>53</v>
      </c>
      <c r="F2727" s="69" t="s">
        <v>7595</v>
      </c>
      <c r="G2727" s="69" t="s">
        <v>4635</v>
      </c>
      <c r="H2727" s="69" t="s">
        <v>4634</v>
      </c>
      <c r="I2727" s="69" t="s">
        <v>127</v>
      </c>
      <c r="J2727" s="69" t="s">
        <v>128</v>
      </c>
      <c r="K2727" s="70">
        <v>32</v>
      </c>
      <c r="L2727" s="70">
        <v>32</v>
      </c>
      <c r="M2727" s="71" t="str">
        <f>VLOOKUP(A2727,'Item Master'!$A:$D,4,0)</f>
        <v>RK</v>
      </c>
      <c r="N2727" s="71">
        <f>IFERROR((VLOOKUP(M2727,'UK Freight Rate'!$B$4:$C$8,2,0)*L2727),0)</f>
        <v>3.3176155899995456</v>
      </c>
    </row>
    <row r="2728" spans="1:14" x14ac:dyDescent="0.75">
      <c r="A2728" s="72" t="s">
        <v>232</v>
      </c>
      <c r="B2728" s="69" t="s">
        <v>36</v>
      </c>
      <c r="C2728" s="69" t="s">
        <v>7594</v>
      </c>
      <c r="D2728" s="69" t="s">
        <v>38</v>
      </c>
      <c r="E2728" s="69" t="s">
        <v>53</v>
      </c>
      <c r="F2728" s="69" t="s">
        <v>7593</v>
      </c>
      <c r="G2728" s="69" t="s">
        <v>171</v>
      </c>
      <c r="H2728" s="69" t="s">
        <v>172</v>
      </c>
      <c r="I2728" s="69" t="s">
        <v>127</v>
      </c>
      <c r="J2728" s="69" t="s">
        <v>128</v>
      </c>
      <c r="K2728" s="70">
        <v>32</v>
      </c>
      <c r="L2728" s="70">
        <v>32</v>
      </c>
      <c r="M2728" s="71" t="str">
        <f>VLOOKUP(A2728,'Item Master'!$A:$D,4,0)</f>
        <v>RK</v>
      </c>
      <c r="N2728" s="71">
        <f>IFERROR((VLOOKUP(M2728,'UK Freight Rate'!$B$4:$C$8,2,0)*L2728),0)</f>
        <v>3.3176155899995456</v>
      </c>
    </row>
    <row r="2729" spans="1:14" x14ac:dyDescent="0.75">
      <c r="A2729" s="72" t="s">
        <v>232</v>
      </c>
      <c r="B2729" s="69" t="s">
        <v>36</v>
      </c>
      <c r="C2729" s="69" t="s">
        <v>7592</v>
      </c>
      <c r="D2729" s="69" t="s">
        <v>38</v>
      </c>
      <c r="E2729" s="69" t="s">
        <v>53</v>
      </c>
      <c r="F2729" s="69" t="s">
        <v>7591</v>
      </c>
      <c r="G2729" s="69" t="s">
        <v>149</v>
      </c>
      <c r="H2729" s="69" t="s">
        <v>150</v>
      </c>
      <c r="I2729" s="69" t="s">
        <v>127</v>
      </c>
      <c r="J2729" s="69" t="s">
        <v>128</v>
      </c>
      <c r="K2729" s="70">
        <v>16</v>
      </c>
      <c r="L2729" s="70">
        <v>16</v>
      </c>
      <c r="M2729" s="71" t="str">
        <f>VLOOKUP(A2729,'Item Master'!$A:$D,4,0)</f>
        <v>RK</v>
      </c>
      <c r="N2729" s="71">
        <f>IFERROR((VLOOKUP(M2729,'UK Freight Rate'!$B$4:$C$8,2,0)*L2729),0)</f>
        <v>1.6588077949997728</v>
      </c>
    </row>
    <row r="2730" spans="1:14" x14ac:dyDescent="0.75">
      <c r="A2730" s="72" t="s">
        <v>232</v>
      </c>
      <c r="B2730" s="69" t="s">
        <v>36</v>
      </c>
      <c r="C2730" s="69" t="s">
        <v>7590</v>
      </c>
      <c r="D2730" s="69" t="s">
        <v>38</v>
      </c>
      <c r="E2730" s="69" t="s">
        <v>53</v>
      </c>
      <c r="F2730" s="69" t="s">
        <v>7589</v>
      </c>
      <c r="G2730" s="69" t="s">
        <v>155</v>
      </c>
      <c r="H2730" s="69" t="s">
        <v>156</v>
      </c>
      <c r="I2730" s="69" t="s">
        <v>127</v>
      </c>
      <c r="J2730" s="69" t="s">
        <v>128</v>
      </c>
      <c r="K2730" s="70">
        <v>8</v>
      </c>
      <c r="L2730" s="70">
        <v>8</v>
      </c>
      <c r="M2730" s="71" t="str">
        <f>VLOOKUP(A2730,'Item Master'!$A:$D,4,0)</f>
        <v>RK</v>
      </c>
      <c r="N2730" s="71">
        <f>IFERROR((VLOOKUP(M2730,'UK Freight Rate'!$B$4:$C$8,2,0)*L2730),0)</f>
        <v>0.82940389749988641</v>
      </c>
    </row>
    <row r="2731" spans="1:14" x14ac:dyDescent="0.75">
      <c r="A2731" s="72" t="s">
        <v>232</v>
      </c>
      <c r="B2731" s="69" t="s">
        <v>36</v>
      </c>
      <c r="C2731" s="69" t="s">
        <v>7588</v>
      </c>
      <c r="D2731" s="69" t="s">
        <v>38</v>
      </c>
      <c r="E2731" s="69" t="s">
        <v>53</v>
      </c>
      <c r="F2731" s="69" t="s">
        <v>7587</v>
      </c>
      <c r="G2731" s="69" t="s">
        <v>7016</v>
      </c>
      <c r="H2731" s="69" t="s">
        <v>7015</v>
      </c>
      <c r="I2731" s="69" t="s">
        <v>127</v>
      </c>
      <c r="J2731" s="69" t="s">
        <v>128</v>
      </c>
      <c r="K2731" s="70">
        <v>40</v>
      </c>
      <c r="L2731" s="70">
        <v>40</v>
      </c>
      <c r="M2731" s="71" t="str">
        <f>VLOOKUP(A2731,'Item Master'!$A:$D,4,0)</f>
        <v>RK</v>
      </c>
      <c r="N2731" s="71">
        <f>IFERROR((VLOOKUP(M2731,'UK Freight Rate'!$B$4:$C$8,2,0)*L2731),0)</f>
        <v>4.1470194874994322</v>
      </c>
    </row>
    <row r="2732" spans="1:14" x14ac:dyDescent="0.75">
      <c r="A2732" s="72" t="s">
        <v>232</v>
      </c>
      <c r="B2732" s="69" t="s">
        <v>36</v>
      </c>
      <c r="C2732" s="69" t="s">
        <v>7586</v>
      </c>
      <c r="D2732" s="69" t="s">
        <v>38</v>
      </c>
      <c r="E2732" s="69" t="s">
        <v>53</v>
      </c>
      <c r="F2732" s="69" t="s">
        <v>7585</v>
      </c>
      <c r="G2732" s="69" t="s">
        <v>129</v>
      </c>
      <c r="H2732" s="69" t="s">
        <v>130</v>
      </c>
      <c r="I2732" s="69" t="s">
        <v>127</v>
      </c>
      <c r="J2732" s="69" t="s">
        <v>128</v>
      </c>
      <c r="K2732" s="70">
        <v>96</v>
      </c>
      <c r="L2732" s="70">
        <v>96</v>
      </c>
      <c r="M2732" s="71" t="str">
        <f>VLOOKUP(A2732,'Item Master'!$A:$D,4,0)</f>
        <v>RK</v>
      </c>
      <c r="N2732" s="71">
        <f>IFERROR((VLOOKUP(M2732,'UK Freight Rate'!$B$4:$C$8,2,0)*L2732),0)</f>
        <v>9.9528467699986365</v>
      </c>
    </row>
    <row r="2733" spans="1:14" x14ac:dyDescent="0.75">
      <c r="A2733" s="72" t="s">
        <v>232</v>
      </c>
      <c r="B2733" s="69" t="s">
        <v>36</v>
      </c>
      <c r="C2733" s="69" t="s">
        <v>7584</v>
      </c>
      <c r="D2733" s="69" t="s">
        <v>38</v>
      </c>
      <c r="E2733" s="69" t="s">
        <v>53</v>
      </c>
      <c r="F2733" s="69" t="s">
        <v>7583</v>
      </c>
      <c r="G2733" s="69" t="s">
        <v>4467</v>
      </c>
      <c r="H2733" s="69" t="s">
        <v>4466</v>
      </c>
      <c r="I2733" s="69" t="s">
        <v>127</v>
      </c>
      <c r="J2733" s="69" t="s">
        <v>128</v>
      </c>
      <c r="K2733" s="70">
        <v>16</v>
      </c>
      <c r="L2733" s="70">
        <v>16</v>
      </c>
      <c r="M2733" s="71" t="str">
        <f>VLOOKUP(A2733,'Item Master'!$A:$D,4,0)</f>
        <v>RK</v>
      </c>
      <c r="N2733" s="71">
        <f>IFERROR((VLOOKUP(M2733,'UK Freight Rate'!$B$4:$C$8,2,0)*L2733),0)</f>
        <v>1.6588077949997728</v>
      </c>
    </row>
    <row r="2734" spans="1:14" x14ac:dyDescent="0.75">
      <c r="A2734" s="72" t="s">
        <v>232</v>
      </c>
      <c r="B2734" s="69" t="s">
        <v>36</v>
      </c>
      <c r="C2734" s="69" t="s">
        <v>7582</v>
      </c>
      <c r="D2734" s="69" t="s">
        <v>38</v>
      </c>
      <c r="E2734" s="69" t="s">
        <v>53</v>
      </c>
      <c r="F2734" s="69" t="s">
        <v>7581</v>
      </c>
      <c r="G2734" s="69" t="s">
        <v>151</v>
      </c>
      <c r="H2734" s="69" t="s">
        <v>152</v>
      </c>
      <c r="I2734" s="69" t="s">
        <v>127</v>
      </c>
      <c r="J2734" s="69" t="s">
        <v>128</v>
      </c>
      <c r="K2734" s="70">
        <v>8</v>
      </c>
      <c r="L2734" s="70">
        <v>8</v>
      </c>
      <c r="M2734" s="71" t="str">
        <f>VLOOKUP(A2734,'Item Master'!$A:$D,4,0)</f>
        <v>RK</v>
      </c>
      <c r="N2734" s="71">
        <f>IFERROR((VLOOKUP(M2734,'UK Freight Rate'!$B$4:$C$8,2,0)*L2734),0)</f>
        <v>0.82940389749988641</v>
      </c>
    </row>
    <row r="2735" spans="1:14" x14ac:dyDescent="0.75">
      <c r="A2735" s="72" t="s">
        <v>232</v>
      </c>
      <c r="B2735" s="69" t="s">
        <v>36</v>
      </c>
      <c r="C2735" s="69" t="s">
        <v>7580</v>
      </c>
      <c r="D2735" s="69" t="s">
        <v>38</v>
      </c>
      <c r="E2735" s="69" t="s">
        <v>53</v>
      </c>
      <c r="F2735" s="69" t="s">
        <v>7579</v>
      </c>
      <c r="G2735" s="69" t="s">
        <v>159</v>
      </c>
      <c r="H2735" s="69" t="s">
        <v>160</v>
      </c>
      <c r="I2735" s="69" t="s">
        <v>127</v>
      </c>
      <c r="J2735" s="69" t="s">
        <v>128</v>
      </c>
      <c r="K2735" s="70">
        <v>16</v>
      </c>
      <c r="L2735" s="70">
        <v>16</v>
      </c>
      <c r="M2735" s="71" t="str">
        <f>VLOOKUP(A2735,'Item Master'!$A:$D,4,0)</f>
        <v>RK</v>
      </c>
      <c r="N2735" s="71">
        <f>IFERROR((VLOOKUP(M2735,'UK Freight Rate'!$B$4:$C$8,2,0)*L2735),0)</f>
        <v>1.6588077949997728</v>
      </c>
    </row>
    <row r="2736" spans="1:14" x14ac:dyDescent="0.75">
      <c r="A2736" s="72" t="s">
        <v>232</v>
      </c>
      <c r="B2736" s="69" t="s">
        <v>36</v>
      </c>
      <c r="C2736" s="69" t="s">
        <v>7578</v>
      </c>
      <c r="D2736" s="69" t="s">
        <v>38</v>
      </c>
      <c r="E2736" s="69" t="s">
        <v>53</v>
      </c>
      <c r="F2736" s="69" t="s">
        <v>7577</v>
      </c>
      <c r="G2736" s="69" t="s">
        <v>159</v>
      </c>
      <c r="H2736" s="69" t="s">
        <v>160</v>
      </c>
      <c r="I2736" s="69" t="s">
        <v>127</v>
      </c>
      <c r="J2736" s="69" t="s">
        <v>128</v>
      </c>
      <c r="K2736" s="70">
        <v>16</v>
      </c>
      <c r="L2736" s="70">
        <v>16</v>
      </c>
      <c r="M2736" s="71" t="str">
        <f>VLOOKUP(A2736,'Item Master'!$A:$D,4,0)</f>
        <v>RK</v>
      </c>
      <c r="N2736" s="71">
        <f>IFERROR((VLOOKUP(M2736,'UK Freight Rate'!$B$4:$C$8,2,0)*L2736),0)</f>
        <v>1.6588077949997728</v>
      </c>
    </row>
    <row r="2737" spans="1:14" x14ac:dyDescent="0.75">
      <c r="A2737" s="72" t="s">
        <v>232</v>
      </c>
      <c r="B2737" s="69" t="s">
        <v>36</v>
      </c>
      <c r="C2737" s="69" t="s">
        <v>7576</v>
      </c>
      <c r="D2737" s="69" t="s">
        <v>38</v>
      </c>
      <c r="E2737" s="69" t="s">
        <v>53</v>
      </c>
      <c r="F2737" s="69" t="s">
        <v>7575</v>
      </c>
      <c r="G2737" s="69" t="s">
        <v>7342</v>
      </c>
      <c r="H2737" s="69" t="s">
        <v>7341</v>
      </c>
      <c r="I2737" s="69" t="s">
        <v>127</v>
      </c>
      <c r="J2737" s="69" t="s">
        <v>128</v>
      </c>
      <c r="K2737" s="70">
        <v>8</v>
      </c>
      <c r="L2737" s="70">
        <v>8</v>
      </c>
      <c r="M2737" s="71" t="str">
        <f>VLOOKUP(A2737,'Item Master'!$A:$D,4,0)</f>
        <v>RK</v>
      </c>
      <c r="N2737" s="71">
        <f>IFERROR((VLOOKUP(M2737,'UK Freight Rate'!$B$4:$C$8,2,0)*L2737),0)</f>
        <v>0.82940389749988641</v>
      </c>
    </row>
    <row r="2738" spans="1:14" x14ac:dyDescent="0.75">
      <c r="A2738" s="72" t="s">
        <v>232</v>
      </c>
      <c r="B2738" s="69" t="s">
        <v>36</v>
      </c>
      <c r="C2738" s="69" t="s">
        <v>7574</v>
      </c>
      <c r="D2738" s="69" t="s">
        <v>38</v>
      </c>
      <c r="E2738" s="69" t="s">
        <v>53</v>
      </c>
      <c r="F2738" s="69" t="s">
        <v>7573</v>
      </c>
      <c r="G2738" s="69" t="s">
        <v>141</v>
      </c>
      <c r="H2738" s="69" t="s">
        <v>142</v>
      </c>
      <c r="I2738" s="69" t="s">
        <v>127</v>
      </c>
      <c r="J2738" s="69" t="s">
        <v>128</v>
      </c>
      <c r="K2738" s="70">
        <v>64</v>
      </c>
      <c r="L2738" s="70">
        <v>64</v>
      </c>
      <c r="M2738" s="71" t="str">
        <f>VLOOKUP(A2738,'Item Master'!$A:$D,4,0)</f>
        <v>RK</v>
      </c>
      <c r="N2738" s="71">
        <f>IFERROR((VLOOKUP(M2738,'UK Freight Rate'!$B$4:$C$8,2,0)*L2738),0)</f>
        <v>6.6352311799990913</v>
      </c>
    </row>
    <row r="2739" spans="1:14" x14ac:dyDescent="0.75">
      <c r="A2739" s="72" t="s">
        <v>232</v>
      </c>
      <c r="B2739" s="69" t="s">
        <v>36</v>
      </c>
      <c r="C2739" s="69" t="s">
        <v>7572</v>
      </c>
      <c r="D2739" s="69" t="s">
        <v>38</v>
      </c>
      <c r="E2739" s="69" t="s">
        <v>53</v>
      </c>
      <c r="F2739" s="69" t="s">
        <v>7571</v>
      </c>
      <c r="G2739" s="69" t="s">
        <v>181</v>
      </c>
      <c r="H2739" s="69" t="s">
        <v>182</v>
      </c>
      <c r="I2739" s="69" t="s">
        <v>127</v>
      </c>
      <c r="J2739" s="69" t="s">
        <v>128</v>
      </c>
      <c r="K2739" s="70">
        <v>8</v>
      </c>
      <c r="L2739" s="70">
        <v>8</v>
      </c>
      <c r="M2739" s="71" t="str">
        <f>VLOOKUP(A2739,'Item Master'!$A:$D,4,0)</f>
        <v>RK</v>
      </c>
      <c r="N2739" s="71">
        <f>IFERROR((VLOOKUP(M2739,'UK Freight Rate'!$B$4:$C$8,2,0)*L2739),0)</f>
        <v>0.82940389749988641</v>
      </c>
    </row>
    <row r="2740" spans="1:14" x14ac:dyDescent="0.75">
      <c r="A2740" s="72" t="s">
        <v>232</v>
      </c>
      <c r="B2740" s="69" t="s">
        <v>36</v>
      </c>
      <c r="C2740" s="69" t="s">
        <v>7570</v>
      </c>
      <c r="D2740" s="69" t="s">
        <v>38</v>
      </c>
      <c r="E2740" s="69" t="s">
        <v>53</v>
      </c>
      <c r="F2740" s="69" t="s">
        <v>7569</v>
      </c>
      <c r="G2740" s="69" t="s">
        <v>7204</v>
      </c>
      <c r="H2740" s="69" t="s">
        <v>7203</v>
      </c>
      <c r="I2740" s="69" t="s">
        <v>127</v>
      </c>
      <c r="J2740" s="69" t="s">
        <v>128</v>
      </c>
      <c r="K2740" s="70">
        <v>32</v>
      </c>
      <c r="L2740" s="70">
        <v>32</v>
      </c>
      <c r="M2740" s="71" t="str">
        <f>VLOOKUP(A2740,'Item Master'!$A:$D,4,0)</f>
        <v>RK</v>
      </c>
      <c r="N2740" s="71">
        <f>IFERROR((VLOOKUP(M2740,'UK Freight Rate'!$B$4:$C$8,2,0)*L2740),0)</f>
        <v>3.3176155899995456</v>
      </c>
    </row>
    <row r="2741" spans="1:14" x14ac:dyDescent="0.75">
      <c r="A2741" s="72" t="s">
        <v>232</v>
      </c>
      <c r="B2741" s="69" t="s">
        <v>36</v>
      </c>
      <c r="C2741" s="69" t="s">
        <v>7568</v>
      </c>
      <c r="D2741" s="69" t="s">
        <v>38</v>
      </c>
      <c r="E2741" s="69" t="s">
        <v>53</v>
      </c>
      <c r="F2741" s="69" t="s">
        <v>7567</v>
      </c>
      <c r="G2741" s="69" t="s">
        <v>4409</v>
      </c>
      <c r="H2741" s="69" t="s">
        <v>4408</v>
      </c>
      <c r="I2741" s="69" t="s">
        <v>127</v>
      </c>
      <c r="J2741" s="69" t="s">
        <v>128</v>
      </c>
      <c r="K2741" s="70">
        <v>96</v>
      </c>
      <c r="L2741" s="70">
        <v>96</v>
      </c>
      <c r="M2741" s="71" t="str">
        <f>VLOOKUP(A2741,'Item Master'!$A:$D,4,0)</f>
        <v>RK</v>
      </c>
      <c r="N2741" s="71">
        <f>IFERROR((VLOOKUP(M2741,'UK Freight Rate'!$B$4:$C$8,2,0)*L2741),0)</f>
        <v>9.9528467699986365</v>
      </c>
    </row>
    <row r="2742" spans="1:14" x14ac:dyDescent="0.75">
      <c r="A2742" s="72" t="s">
        <v>232</v>
      </c>
      <c r="B2742" s="69" t="s">
        <v>36</v>
      </c>
      <c r="C2742" s="69" t="s">
        <v>7566</v>
      </c>
      <c r="D2742" s="69" t="s">
        <v>38</v>
      </c>
      <c r="E2742" s="69" t="s">
        <v>53</v>
      </c>
      <c r="F2742" s="69" t="s">
        <v>7565</v>
      </c>
      <c r="G2742" s="69" t="s">
        <v>193</v>
      </c>
      <c r="H2742" s="69" t="s">
        <v>194</v>
      </c>
      <c r="I2742" s="69" t="s">
        <v>127</v>
      </c>
      <c r="J2742" s="69" t="s">
        <v>128</v>
      </c>
      <c r="K2742" s="70">
        <v>16</v>
      </c>
      <c r="L2742" s="70">
        <v>16</v>
      </c>
      <c r="M2742" s="71" t="str">
        <f>VLOOKUP(A2742,'Item Master'!$A:$D,4,0)</f>
        <v>RK</v>
      </c>
      <c r="N2742" s="71">
        <f>IFERROR((VLOOKUP(M2742,'UK Freight Rate'!$B$4:$C$8,2,0)*L2742),0)</f>
        <v>1.6588077949997728</v>
      </c>
    </row>
    <row r="2743" spans="1:14" x14ac:dyDescent="0.75">
      <c r="A2743" s="72" t="s">
        <v>232</v>
      </c>
      <c r="B2743" s="69" t="s">
        <v>36</v>
      </c>
      <c r="C2743" s="69" t="s">
        <v>7564</v>
      </c>
      <c r="D2743" s="69" t="s">
        <v>38</v>
      </c>
      <c r="E2743" s="69" t="s">
        <v>53</v>
      </c>
      <c r="F2743" s="69" t="s">
        <v>7563</v>
      </c>
      <c r="G2743" s="69" t="s">
        <v>4459</v>
      </c>
      <c r="H2743" s="69" t="s">
        <v>4458</v>
      </c>
      <c r="I2743" s="69" t="s">
        <v>127</v>
      </c>
      <c r="J2743" s="69" t="s">
        <v>128</v>
      </c>
      <c r="K2743" s="70">
        <v>8</v>
      </c>
      <c r="L2743" s="70">
        <v>8</v>
      </c>
      <c r="M2743" s="71" t="str">
        <f>VLOOKUP(A2743,'Item Master'!$A:$D,4,0)</f>
        <v>RK</v>
      </c>
      <c r="N2743" s="71">
        <f>IFERROR((VLOOKUP(M2743,'UK Freight Rate'!$B$4:$C$8,2,0)*L2743),0)</f>
        <v>0.82940389749988641</v>
      </c>
    </row>
    <row r="2744" spans="1:14" x14ac:dyDescent="0.75">
      <c r="A2744" s="72" t="s">
        <v>232</v>
      </c>
      <c r="B2744" s="69" t="s">
        <v>36</v>
      </c>
      <c r="C2744" s="69" t="s">
        <v>7562</v>
      </c>
      <c r="D2744" s="69" t="s">
        <v>38</v>
      </c>
      <c r="E2744" s="69" t="s">
        <v>53</v>
      </c>
      <c r="F2744" s="69" t="s">
        <v>7561</v>
      </c>
      <c r="G2744" s="69" t="s">
        <v>6910</v>
      </c>
      <c r="H2744" s="69" t="s">
        <v>6909</v>
      </c>
      <c r="I2744" s="69" t="s">
        <v>127</v>
      </c>
      <c r="J2744" s="69" t="s">
        <v>128</v>
      </c>
      <c r="K2744" s="70">
        <v>8</v>
      </c>
      <c r="L2744" s="70">
        <v>8</v>
      </c>
      <c r="M2744" s="71" t="str">
        <f>VLOOKUP(A2744,'Item Master'!$A:$D,4,0)</f>
        <v>RK</v>
      </c>
      <c r="N2744" s="71">
        <f>IFERROR((VLOOKUP(M2744,'UK Freight Rate'!$B$4:$C$8,2,0)*L2744),0)</f>
        <v>0.82940389749988641</v>
      </c>
    </row>
    <row r="2745" spans="1:14" x14ac:dyDescent="0.75">
      <c r="A2745" s="72" t="s">
        <v>232</v>
      </c>
      <c r="B2745" s="69" t="s">
        <v>36</v>
      </c>
      <c r="C2745" s="69" t="s">
        <v>7560</v>
      </c>
      <c r="D2745" s="69" t="s">
        <v>38</v>
      </c>
      <c r="E2745" s="69" t="s">
        <v>53</v>
      </c>
      <c r="F2745" s="69" t="s">
        <v>7559</v>
      </c>
      <c r="G2745" s="69" t="s">
        <v>4429</v>
      </c>
      <c r="H2745" s="69" t="s">
        <v>4428</v>
      </c>
      <c r="I2745" s="69" t="s">
        <v>127</v>
      </c>
      <c r="J2745" s="69" t="s">
        <v>128</v>
      </c>
      <c r="K2745" s="70">
        <v>16</v>
      </c>
      <c r="L2745" s="70">
        <v>16</v>
      </c>
      <c r="M2745" s="71" t="str">
        <f>VLOOKUP(A2745,'Item Master'!$A:$D,4,0)</f>
        <v>RK</v>
      </c>
      <c r="N2745" s="71">
        <f>IFERROR((VLOOKUP(M2745,'UK Freight Rate'!$B$4:$C$8,2,0)*L2745),0)</f>
        <v>1.6588077949997728</v>
      </c>
    </row>
    <row r="2746" spans="1:14" x14ac:dyDescent="0.75">
      <c r="A2746" s="72" t="s">
        <v>232</v>
      </c>
      <c r="B2746" s="69" t="s">
        <v>36</v>
      </c>
      <c r="C2746" s="69" t="s">
        <v>7558</v>
      </c>
      <c r="D2746" s="69" t="s">
        <v>38</v>
      </c>
      <c r="E2746" s="69" t="s">
        <v>53</v>
      </c>
      <c r="F2746" s="69" t="s">
        <v>7557</v>
      </c>
      <c r="G2746" s="69" t="s">
        <v>153</v>
      </c>
      <c r="H2746" s="69" t="s">
        <v>154</v>
      </c>
      <c r="I2746" s="69" t="s">
        <v>127</v>
      </c>
      <c r="J2746" s="69" t="s">
        <v>128</v>
      </c>
      <c r="K2746" s="70">
        <v>32</v>
      </c>
      <c r="L2746" s="70">
        <v>32</v>
      </c>
      <c r="M2746" s="71" t="str">
        <f>VLOOKUP(A2746,'Item Master'!$A:$D,4,0)</f>
        <v>RK</v>
      </c>
      <c r="N2746" s="71">
        <f>IFERROR((VLOOKUP(M2746,'UK Freight Rate'!$B$4:$C$8,2,0)*L2746),0)</f>
        <v>3.3176155899995456</v>
      </c>
    </row>
    <row r="2747" spans="1:14" x14ac:dyDescent="0.75">
      <c r="A2747" s="72" t="s">
        <v>232</v>
      </c>
      <c r="B2747" s="69" t="s">
        <v>36</v>
      </c>
      <c r="C2747" s="69" t="s">
        <v>7556</v>
      </c>
      <c r="D2747" s="69" t="s">
        <v>38</v>
      </c>
      <c r="E2747" s="69" t="s">
        <v>53</v>
      </c>
      <c r="F2747" s="69" t="s">
        <v>7555</v>
      </c>
      <c r="G2747" s="69" t="s">
        <v>7554</v>
      </c>
      <c r="H2747" s="69" t="s">
        <v>7553</v>
      </c>
      <c r="I2747" s="69" t="s">
        <v>127</v>
      </c>
      <c r="J2747" s="69" t="s">
        <v>128</v>
      </c>
      <c r="K2747" s="70">
        <v>8</v>
      </c>
      <c r="L2747" s="70">
        <v>8</v>
      </c>
      <c r="M2747" s="71" t="str">
        <f>VLOOKUP(A2747,'Item Master'!$A:$D,4,0)</f>
        <v>RK</v>
      </c>
      <c r="N2747" s="71">
        <f>IFERROR((VLOOKUP(M2747,'UK Freight Rate'!$B$4:$C$8,2,0)*L2747),0)</f>
        <v>0.82940389749988641</v>
      </c>
    </row>
    <row r="2748" spans="1:14" x14ac:dyDescent="0.75">
      <c r="A2748" s="72" t="s">
        <v>232</v>
      </c>
      <c r="B2748" s="69" t="s">
        <v>36</v>
      </c>
      <c r="C2748" s="69" t="s">
        <v>7552</v>
      </c>
      <c r="D2748" s="69" t="s">
        <v>38</v>
      </c>
      <c r="E2748" s="69" t="s">
        <v>53</v>
      </c>
      <c r="F2748" s="69" t="s">
        <v>7551</v>
      </c>
      <c r="G2748" s="69" t="s">
        <v>4421</v>
      </c>
      <c r="H2748" s="69" t="s">
        <v>4420</v>
      </c>
      <c r="I2748" s="69" t="s">
        <v>127</v>
      </c>
      <c r="J2748" s="69" t="s">
        <v>128</v>
      </c>
      <c r="K2748" s="70">
        <v>8</v>
      </c>
      <c r="L2748" s="70">
        <v>8</v>
      </c>
      <c r="M2748" s="71" t="str">
        <f>VLOOKUP(A2748,'Item Master'!$A:$D,4,0)</f>
        <v>RK</v>
      </c>
      <c r="N2748" s="71">
        <f>IFERROR((VLOOKUP(M2748,'UK Freight Rate'!$B$4:$C$8,2,0)*L2748),0)</f>
        <v>0.82940389749988641</v>
      </c>
    </row>
    <row r="2749" spans="1:14" x14ac:dyDescent="0.75">
      <c r="A2749" s="72" t="s">
        <v>232</v>
      </c>
      <c r="B2749" s="69" t="s">
        <v>36</v>
      </c>
      <c r="C2749" s="69" t="s">
        <v>7550</v>
      </c>
      <c r="D2749" s="69" t="s">
        <v>38</v>
      </c>
      <c r="E2749" s="69" t="s">
        <v>53</v>
      </c>
      <c r="F2749" s="69" t="s">
        <v>7549</v>
      </c>
      <c r="G2749" s="69" t="s">
        <v>7318</v>
      </c>
      <c r="H2749" s="69" t="s">
        <v>7317</v>
      </c>
      <c r="I2749" s="69" t="s">
        <v>127</v>
      </c>
      <c r="J2749" s="69" t="s">
        <v>128</v>
      </c>
      <c r="K2749" s="70">
        <v>8</v>
      </c>
      <c r="L2749" s="70">
        <v>8</v>
      </c>
      <c r="M2749" s="71" t="str">
        <f>VLOOKUP(A2749,'Item Master'!$A:$D,4,0)</f>
        <v>RK</v>
      </c>
      <c r="N2749" s="71">
        <f>IFERROR((VLOOKUP(M2749,'UK Freight Rate'!$B$4:$C$8,2,0)*L2749),0)</f>
        <v>0.82940389749988641</v>
      </c>
    </row>
    <row r="2750" spans="1:14" x14ac:dyDescent="0.75">
      <c r="A2750" s="72" t="s">
        <v>232</v>
      </c>
      <c r="B2750" s="69" t="s">
        <v>36</v>
      </c>
      <c r="C2750" s="69" t="s">
        <v>7548</v>
      </c>
      <c r="D2750" s="69" t="s">
        <v>38</v>
      </c>
      <c r="E2750" s="69" t="s">
        <v>53</v>
      </c>
      <c r="F2750" s="69" t="s">
        <v>7547</v>
      </c>
      <c r="G2750" s="69" t="s">
        <v>207</v>
      </c>
      <c r="H2750" s="69" t="s">
        <v>4706</v>
      </c>
      <c r="I2750" s="69" t="s">
        <v>127</v>
      </c>
      <c r="J2750" s="69" t="s">
        <v>128</v>
      </c>
      <c r="K2750" s="70">
        <v>48</v>
      </c>
      <c r="L2750" s="70">
        <v>48</v>
      </c>
      <c r="M2750" s="71" t="str">
        <f>VLOOKUP(A2750,'Item Master'!$A:$D,4,0)</f>
        <v>RK</v>
      </c>
      <c r="N2750" s="71">
        <f>IFERROR((VLOOKUP(M2750,'UK Freight Rate'!$B$4:$C$8,2,0)*L2750),0)</f>
        <v>4.9764233849993182</v>
      </c>
    </row>
    <row r="2751" spans="1:14" x14ac:dyDescent="0.75">
      <c r="A2751" s="72" t="s">
        <v>232</v>
      </c>
      <c r="B2751" s="69" t="s">
        <v>36</v>
      </c>
      <c r="C2751" s="69" t="s">
        <v>7546</v>
      </c>
      <c r="D2751" s="69" t="s">
        <v>38</v>
      </c>
      <c r="E2751" s="69" t="s">
        <v>53</v>
      </c>
      <c r="F2751" s="69" t="s">
        <v>7545</v>
      </c>
      <c r="G2751" s="69" t="s">
        <v>207</v>
      </c>
      <c r="H2751" s="69" t="s">
        <v>4706</v>
      </c>
      <c r="I2751" s="69" t="s">
        <v>127</v>
      </c>
      <c r="J2751" s="69" t="s">
        <v>128</v>
      </c>
      <c r="K2751" s="70">
        <v>96</v>
      </c>
      <c r="L2751" s="70">
        <v>96</v>
      </c>
      <c r="M2751" s="71" t="str">
        <f>VLOOKUP(A2751,'Item Master'!$A:$D,4,0)</f>
        <v>RK</v>
      </c>
      <c r="N2751" s="71">
        <f>IFERROR((VLOOKUP(M2751,'UK Freight Rate'!$B$4:$C$8,2,0)*L2751),0)</f>
        <v>9.9528467699986365</v>
      </c>
    </row>
    <row r="2752" spans="1:14" x14ac:dyDescent="0.75">
      <c r="A2752" s="72" t="s">
        <v>232</v>
      </c>
      <c r="B2752" s="69" t="s">
        <v>36</v>
      </c>
      <c r="C2752" s="69" t="s">
        <v>7544</v>
      </c>
      <c r="D2752" s="69" t="s">
        <v>38</v>
      </c>
      <c r="E2752" s="69" t="s">
        <v>53</v>
      </c>
      <c r="F2752" s="69" t="s">
        <v>7543</v>
      </c>
      <c r="G2752" s="69" t="s">
        <v>126</v>
      </c>
      <c r="H2752" s="69" t="s">
        <v>4640</v>
      </c>
      <c r="I2752" s="69" t="s">
        <v>127</v>
      </c>
      <c r="J2752" s="69" t="s">
        <v>128</v>
      </c>
      <c r="K2752" s="70">
        <v>32</v>
      </c>
      <c r="L2752" s="70">
        <v>32</v>
      </c>
      <c r="M2752" s="71" t="str">
        <f>VLOOKUP(A2752,'Item Master'!$A:$D,4,0)</f>
        <v>RK</v>
      </c>
      <c r="N2752" s="71">
        <f>IFERROR((VLOOKUP(M2752,'UK Freight Rate'!$B$4:$C$8,2,0)*L2752),0)</f>
        <v>3.3176155899995456</v>
      </c>
    </row>
    <row r="2753" spans="1:14" x14ac:dyDescent="0.75">
      <c r="A2753" s="72" t="s">
        <v>232</v>
      </c>
      <c r="B2753" s="69" t="s">
        <v>36</v>
      </c>
      <c r="C2753" s="69" t="s">
        <v>7542</v>
      </c>
      <c r="D2753" s="69" t="s">
        <v>38</v>
      </c>
      <c r="E2753" s="69" t="s">
        <v>53</v>
      </c>
      <c r="F2753" s="69" t="s">
        <v>7541</v>
      </c>
      <c r="G2753" s="69" t="s">
        <v>7540</v>
      </c>
      <c r="H2753" s="69" t="s">
        <v>7539</v>
      </c>
      <c r="I2753" s="69" t="s">
        <v>127</v>
      </c>
      <c r="J2753" s="69" t="s">
        <v>128</v>
      </c>
      <c r="K2753" s="70">
        <v>8</v>
      </c>
      <c r="L2753" s="70">
        <v>8</v>
      </c>
      <c r="M2753" s="71" t="str">
        <f>VLOOKUP(A2753,'Item Master'!$A:$D,4,0)</f>
        <v>RK</v>
      </c>
      <c r="N2753" s="71">
        <f>IFERROR((VLOOKUP(M2753,'UK Freight Rate'!$B$4:$C$8,2,0)*L2753),0)</f>
        <v>0.82940389749988641</v>
      </c>
    </row>
    <row r="2754" spans="1:14" x14ac:dyDescent="0.75">
      <c r="A2754" s="72" t="s">
        <v>232</v>
      </c>
      <c r="B2754" s="69" t="s">
        <v>36</v>
      </c>
      <c r="C2754" s="69" t="s">
        <v>7538</v>
      </c>
      <c r="D2754" s="69" t="s">
        <v>38</v>
      </c>
      <c r="E2754" s="69" t="s">
        <v>53</v>
      </c>
      <c r="F2754" s="69" t="s">
        <v>7537</v>
      </c>
      <c r="G2754" s="69" t="s">
        <v>7536</v>
      </c>
      <c r="H2754" s="69" t="s">
        <v>7535</v>
      </c>
      <c r="I2754" s="69" t="s">
        <v>127</v>
      </c>
      <c r="J2754" s="69" t="s">
        <v>128</v>
      </c>
      <c r="K2754" s="70">
        <v>16</v>
      </c>
      <c r="L2754" s="70">
        <v>16</v>
      </c>
      <c r="M2754" s="71" t="str">
        <f>VLOOKUP(A2754,'Item Master'!$A:$D,4,0)</f>
        <v>RK</v>
      </c>
      <c r="N2754" s="71">
        <f>IFERROR((VLOOKUP(M2754,'UK Freight Rate'!$B$4:$C$8,2,0)*L2754),0)</f>
        <v>1.6588077949997728</v>
      </c>
    </row>
    <row r="2755" spans="1:14" x14ac:dyDescent="0.75">
      <c r="A2755" s="72" t="s">
        <v>232</v>
      </c>
      <c r="B2755" s="69" t="s">
        <v>36</v>
      </c>
      <c r="C2755" s="69" t="s">
        <v>7534</v>
      </c>
      <c r="D2755" s="69" t="s">
        <v>38</v>
      </c>
      <c r="E2755" s="69" t="s">
        <v>53</v>
      </c>
      <c r="F2755" s="69" t="s">
        <v>7533</v>
      </c>
      <c r="G2755" s="69" t="s">
        <v>6894</v>
      </c>
      <c r="H2755" s="69" t="s">
        <v>6893</v>
      </c>
      <c r="I2755" s="69" t="s">
        <v>127</v>
      </c>
      <c r="J2755" s="69" t="s">
        <v>128</v>
      </c>
      <c r="K2755" s="70">
        <v>8</v>
      </c>
      <c r="L2755" s="70">
        <v>8</v>
      </c>
      <c r="M2755" s="71" t="str">
        <f>VLOOKUP(A2755,'Item Master'!$A:$D,4,0)</f>
        <v>RK</v>
      </c>
      <c r="N2755" s="71">
        <f>IFERROR((VLOOKUP(M2755,'UK Freight Rate'!$B$4:$C$8,2,0)*L2755),0)</f>
        <v>0.82940389749988641</v>
      </c>
    </row>
    <row r="2756" spans="1:14" x14ac:dyDescent="0.75">
      <c r="A2756" s="72" t="s">
        <v>232</v>
      </c>
      <c r="B2756" s="69" t="s">
        <v>36</v>
      </c>
      <c r="C2756" s="69" t="s">
        <v>7532</v>
      </c>
      <c r="D2756" s="69" t="s">
        <v>38</v>
      </c>
      <c r="E2756" s="69" t="s">
        <v>53</v>
      </c>
      <c r="F2756" s="69" t="s">
        <v>7531</v>
      </c>
      <c r="G2756" s="69" t="s">
        <v>220</v>
      </c>
      <c r="H2756" s="69" t="s">
        <v>221</v>
      </c>
      <c r="I2756" s="69" t="s">
        <v>127</v>
      </c>
      <c r="J2756" s="69" t="s">
        <v>128</v>
      </c>
      <c r="K2756" s="70">
        <v>8</v>
      </c>
      <c r="L2756" s="70">
        <v>8</v>
      </c>
      <c r="M2756" s="71" t="str">
        <f>VLOOKUP(A2756,'Item Master'!$A:$D,4,0)</f>
        <v>RK</v>
      </c>
      <c r="N2756" s="71">
        <f>IFERROR((VLOOKUP(M2756,'UK Freight Rate'!$B$4:$C$8,2,0)*L2756),0)</f>
        <v>0.82940389749988641</v>
      </c>
    </row>
    <row r="2757" spans="1:14" x14ac:dyDescent="0.75">
      <c r="A2757" s="72" t="s">
        <v>232</v>
      </c>
      <c r="B2757" s="69" t="s">
        <v>36</v>
      </c>
      <c r="C2757" s="69" t="s">
        <v>7530</v>
      </c>
      <c r="D2757" s="69" t="s">
        <v>38</v>
      </c>
      <c r="E2757" s="69" t="s">
        <v>53</v>
      </c>
      <c r="F2757" s="69" t="s">
        <v>7529</v>
      </c>
      <c r="G2757" s="69" t="s">
        <v>4648</v>
      </c>
      <c r="H2757" s="69" t="s">
        <v>4647</v>
      </c>
      <c r="I2757" s="69" t="s">
        <v>127</v>
      </c>
      <c r="J2757" s="69" t="s">
        <v>128</v>
      </c>
      <c r="K2757" s="70">
        <v>40</v>
      </c>
      <c r="L2757" s="70">
        <v>40</v>
      </c>
      <c r="M2757" s="71" t="str">
        <f>VLOOKUP(A2757,'Item Master'!$A:$D,4,0)</f>
        <v>RK</v>
      </c>
      <c r="N2757" s="71">
        <f>IFERROR((VLOOKUP(M2757,'UK Freight Rate'!$B$4:$C$8,2,0)*L2757),0)</f>
        <v>4.1470194874994322</v>
      </c>
    </row>
    <row r="2758" spans="1:14" x14ac:dyDescent="0.75">
      <c r="A2758" s="72" t="s">
        <v>232</v>
      </c>
      <c r="B2758" s="69" t="s">
        <v>36</v>
      </c>
      <c r="C2758" s="69" t="s">
        <v>7528</v>
      </c>
      <c r="D2758" s="69" t="s">
        <v>38</v>
      </c>
      <c r="E2758" s="69" t="s">
        <v>53</v>
      </c>
      <c r="F2758" s="69" t="s">
        <v>7527</v>
      </c>
      <c r="G2758" s="69" t="s">
        <v>4778</v>
      </c>
      <c r="H2758" s="69" t="s">
        <v>4777</v>
      </c>
      <c r="I2758" s="69" t="s">
        <v>127</v>
      </c>
      <c r="J2758" s="69" t="s">
        <v>128</v>
      </c>
      <c r="K2758" s="70">
        <v>16</v>
      </c>
      <c r="L2758" s="70">
        <v>16</v>
      </c>
      <c r="M2758" s="71" t="str">
        <f>VLOOKUP(A2758,'Item Master'!$A:$D,4,0)</f>
        <v>RK</v>
      </c>
      <c r="N2758" s="71">
        <f>IFERROR((VLOOKUP(M2758,'UK Freight Rate'!$B$4:$C$8,2,0)*L2758),0)</f>
        <v>1.6588077949997728</v>
      </c>
    </row>
    <row r="2759" spans="1:14" x14ac:dyDescent="0.75">
      <c r="A2759" s="72" t="s">
        <v>232</v>
      </c>
      <c r="B2759" s="69" t="s">
        <v>36</v>
      </c>
      <c r="C2759" s="69" t="s">
        <v>7526</v>
      </c>
      <c r="D2759" s="69" t="s">
        <v>38</v>
      </c>
      <c r="E2759" s="69" t="s">
        <v>53</v>
      </c>
      <c r="F2759" s="69" t="s">
        <v>7525</v>
      </c>
      <c r="G2759" s="69" t="s">
        <v>4437</v>
      </c>
      <c r="H2759" s="69" t="s">
        <v>4436</v>
      </c>
      <c r="I2759" s="69" t="s">
        <v>127</v>
      </c>
      <c r="J2759" s="69" t="s">
        <v>128</v>
      </c>
      <c r="K2759" s="70">
        <v>24</v>
      </c>
      <c r="L2759" s="70">
        <v>24</v>
      </c>
      <c r="M2759" s="71" t="str">
        <f>VLOOKUP(A2759,'Item Master'!$A:$D,4,0)</f>
        <v>RK</v>
      </c>
      <c r="N2759" s="71">
        <f>IFERROR((VLOOKUP(M2759,'UK Freight Rate'!$B$4:$C$8,2,0)*L2759),0)</f>
        <v>2.4882116924996591</v>
      </c>
    </row>
    <row r="2760" spans="1:14" x14ac:dyDescent="0.75">
      <c r="A2760" s="72" t="s">
        <v>232</v>
      </c>
      <c r="B2760" s="69" t="s">
        <v>36</v>
      </c>
      <c r="C2760" s="69" t="s">
        <v>7524</v>
      </c>
      <c r="D2760" s="69" t="s">
        <v>38</v>
      </c>
      <c r="E2760" s="69" t="s">
        <v>53</v>
      </c>
      <c r="F2760" s="69" t="s">
        <v>7523</v>
      </c>
      <c r="G2760" s="69" t="s">
        <v>4734</v>
      </c>
      <c r="H2760" s="69" t="s">
        <v>4733</v>
      </c>
      <c r="I2760" s="69" t="s">
        <v>127</v>
      </c>
      <c r="J2760" s="69" t="s">
        <v>128</v>
      </c>
      <c r="K2760" s="70">
        <v>8</v>
      </c>
      <c r="L2760" s="70">
        <v>8</v>
      </c>
      <c r="M2760" s="71" t="str">
        <f>VLOOKUP(A2760,'Item Master'!$A:$D,4,0)</f>
        <v>RK</v>
      </c>
      <c r="N2760" s="71">
        <f>IFERROR((VLOOKUP(M2760,'UK Freight Rate'!$B$4:$C$8,2,0)*L2760),0)</f>
        <v>0.82940389749988641</v>
      </c>
    </row>
    <row r="2761" spans="1:14" x14ac:dyDescent="0.75">
      <c r="A2761" s="72" t="s">
        <v>232</v>
      </c>
      <c r="B2761" s="69" t="s">
        <v>36</v>
      </c>
      <c r="C2761" s="69" t="s">
        <v>7522</v>
      </c>
      <c r="D2761" s="69" t="s">
        <v>38</v>
      </c>
      <c r="E2761" s="69" t="s">
        <v>53</v>
      </c>
      <c r="F2761" s="69" t="s">
        <v>7521</v>
      </c>
      <c r="G2761" s="69" t="s">
        <v>179</v>
      </c>
      <c r="H2761" s="69" t="s">
        <v>180</v>
      </c>
      <c r="I2761" s="69" t="s">
        <v>127</v>
      </c>
      <c r="J2761" s="69" t="s">
        <v>128</v>
      </c>
      <c r="K2761" s="70">
        <v>24</v>
      </c>
      <c r="L2761" s="70">
        <v>24</v>
      </c>
      <c r="M2761" s="71" t="str">
        <f>VLOOKUP(A2761,'Item Master'!$A:$D,4,0)</f>
        <v>RK</v>
      </c>
      <c r="N2761" s="71">
        <f>IFERROR((VLOOKUP(M2761,'UK Freight Rate'!$B$4:$C$8,2,0)*L2761),0)</f>
        <v>2.4882116924996591</v>
      </c>
    </row>
    <row r="2762" spans="1:14" x14ac:dyDescent="0.75">
      <c r="A2762" s="72" t="s">
        <v>232</v>
      </c>
      <c r="B2762" s="69" t="s">
        <v>36</v>
      </c>
      <c r="C2762" s="69" t="s">
        <v>7520</v>
      </c>
      <c r="D2762" s="69" t="s">
        <v>38</v>
      </c>
      <c r="E2762" s="69" t="s">
        <v>53</v>
      </c>
      <c r="F2762" s="69" t="s">
        <v>7519</v>
      </c>
      <c r="G2762" s="69" t="s">
        <v>145</v>
      </c>
      <c r="H2762" s="69" t="s">
        <v>146</v>
      </c>
      <c r="I2762" s="69" t="s">
        <v>127</v>
      </c>
      <c r="J2762" s="69" t="s">
        <v>128</v>
      </c>
      <c r="K2762" s="70">
        <v>24</v>
      </c>
      <c r="L2762" s="70">
        <v>24</v>
      </c>
      <c r="M2762" s="71" t="str">
        <f>VLOOKUP(A2762,'Item Master'!$A:$D,4,0)</f>
        <v>RK</v>
      </c>
      <c r="N2762" s="71">
        <f>IFERROR((VLOOKUP(M2762,'UK Freight Rate'!$B$4:$C$8,2,0)*L2762),0)</f>
        <v>2.4882116924996591</v>
      </c>
    </row>
    <row r="2763" spans="1:14" x14ac:dyDescent="0.75">
      <c r="A2763" s="72" t="s">
        <v>232</v>
      </c>
      <c r="B2763" s="69" t="s">
        <v>36</v>
      </c>
      <c r="C2763" s="69" t="s">
        <v>7518</v>
      </c>
      <c r="D2763" s="69" t="s">
        <v>38</v>
      </c>
      <c r="E2763" s="69" t="s">
        <v>53</v>
      </c>
      <c r="F2763" s="69" t="s">
        <v>7517</v>
      </c>
      <c r="G2763" s="69" t="s">
        <v>129</v>
      </c>
      <c r="H2763" s="69" t="s">
        <v>130</v>
      </c>
      <c r="I2763" s="69" t="s">
        <v>127</v>
      </c>
      <c r="J2763" s="69" t="s">
        <v>128</v>
      </c>
      <c r="K2763" s="70">
        <v>144</v>
      </c>
      <c r="L2763" s="70">
        <v>144</v>
      </c>
      <c r="M2763" s="71" t="str">
        <f>VLOOKUP(A2763,'Item Master'!$A:$D,4,0)</f>
        <v>RK</v>
      </c>
      <c r="N2763" s="71">
        <f>IFERROR((VLOOKUP(M2763,'UK Freight Rate'!$B$4:$C$8,2,0)*L2763),0)</f>
        <v>14.929270154997955</v>
      </c>
    </row>
    <row r="2764" spans="1:14" x14ac:dyDescent="0.75">
      <c r="A2764" s="72" t="s">
        <v>232</v>
      </c>
      <c r="B2764" s="69" t="s">
        <v>36</v>
      </c>
      <c r="C2764" s="69" t="s">
        <v>7516</v>
      </c>
      <c r="D2764" s="69" t="s">
        <v>38</v>
      </c>
      <c r="E2764" s="69" t="s">
        <v>53</v>
      </c>
      <c r="F2764" s="69" t="s">
        <v>7515</v>
      </c>
      <c r="G2764" s="69" t="s">
        <v>147</v>
      </c>
      <c r="H2764" s="69" t="s">
        <v>148</v>
      </c>
      <c r="I2764" s="69" t="s">
        <v>127</v>
      </c>
      <c r="J2764" s="69" t="s">
        <v>128</v>
      </c>
      <c r="K2764" s="70">
        <v>528</v>
      </c>
      <c r="L2764" s="70">
        <v>528</v>
      </c>
      <c r="M2764" s="71" t="str">
        <f>VLOOKUP(A2764,'Item Master'!$A:$D,4,0)</f>
        <v>RK</v>
      </c>
      <c r="N2764" s="71">
        <f>IFERROR((VLOOKUP(M2764,'UK Freight Rate'!$B$4:$C$8,2,0)*L2764),0)</f>
        <v>54.740657234992504</v>
      </c>
    </row>
    <row r="2765" spans="1:14" x14ac:dyDescent="0.75">
      <c r="A2765" s="72" t="s">
        <v>232</v>
      </c>
      <c r="B2765" s="69" t="s">
        <v>36</v>
      </c>
      <c r="C2765" s="69" t="s">
        <v>7514</v>
      </c>
      <c r="D2765" s="69" t="s">
        <v>38</v>
      </c>
      <c r="E2765" s="69" t="s">
        <v>53</v>
      </c>
      <c r="F2765" s="69" t="s">
        <v>7513</v>
      </c>
      <c r="G2765" s="69" t="s">
        <v>143</v>
      </c>
      <c r="H2765" s="69" t="s">
        <v>144</v>
      </c>
      <c r="I2765" s="69" t="s">
        <v>127</v>
      </c>
      <c r="J2765" s="69" t="s">
        <v>128</v>
      </c>
      <c r="K2765" s="70">
        <v>48</v>
      </c>
      <c r="L2765" s="70">
        <v>48</v>
      </c>
      <c r="M2765" s="71" t="str">
        <f>VLOOKUP(A2765,'Item Master'!$A:$D,4,0)</f>
        <v>RK</v>
      </c>
      <c r="N2765" s="71">
        <f>IFERROR((VLOOKUP(M2765,'UK Freight Rate'!$B$4:$C$8,2,0)*L2765),0)</f>
        <v>4.9764233849993182</v>
      </c>
    </row>
    <row r="2766" spans="1:14" x14ac:dyDescent="0.75">
      <c r="A2766" s="72" t="s">
        <v>232</v>
      </c>
      <c r="B2766" s="69" t="s">
        <v>36</v>
      </c>
      <c r="C2766" s="69" t="s">
        <v>7512</v>
      </c>
      <c r="D2766" s="69" t="s">
        <v>38</v>
      </c>
      <c r="E2766" s="69" t="s">
        <v>53</v>
      </c>
      <c r="F2766" s="69" t="s">
        <v>7511</v>
      </c>
      <c r="G2766" s="69" t="s">
        <v>159</v>
      </c>
      <c r="H2766" s="69" t="s">
        <v>160</v>
      </c>
      <c r="I2766" s="69" t="s">
        <v>127</v>
      </c>
      <c r="J2766" s="69" t="s">
        <v>128</v>
      </c>
      <c r="K2766" s="70">
        <v>8</v>
      </c>
      <c r="L2766" s="70">
        <v>8</v>
      </c>
      <c r="M2766" s="71" t="str">
        <f>VLOOKUP(A2766,'Item Master'!$A:$D,4,0)</f>
        <v>RK</v>
      </c>
      <c r="N2766" s="71">
        <f>IFERROR((VLOOKUP(M2766,'UK Freight Rate'!$B$4:$C$8,2,0)*L2766),0)</f>
        <v>0.82940389749988641</v>
      </c>
    </row>
    <row r="2767" spans="1:14" x14ac:dyDescent="0.75">
      <c r="A2767" s="72" t="s">
        <v>232</v>
      </c>
      <c r="B2767" s="69" t="s">
        <v>36</v>
      </c>
      <c r="C2767" s="69" t="s">
        <v>7510</v>
      </c>
      <c r="D2767" s="69" t="s">
        <v>38</v>
      </c>
      <c r="E2767" s="69" t="s">
        <v>53</v>
      </c>
      <c r="F2767" s="69" t="s">
        <v>7509</v>
      </c>
      <c r="G2767" s="69" t="s">
        <v>126</v>
      </c>
      <c r="H2767" s="69" t="s">
        <v>4640</v>
      </c>
      <c r="I2767" s="69" t="s">
        <v>127</v>
      </c>
      <c r="J2767" s="69" t="s">
        <v>128</v>
      </c>
      <c r="K2767" s="70">
        <v>24</v>
      </c>
      <c r="L2767" s="70">
        <v>24</v>
      </c>
      <c r="M2767" s="71" t="str">
        <f>VLOOKUP(A2767,'Item Master'!$A:$D,4,0)</f>
        <v>RK</v>
      </c>
      <c r="N2767" s="71">
        <f>IFERROR((VLOOKUP(M2767,'UK Freight Rate'!$B$4:$C$8,2,0)*L2767),0)</f>
        <v>2.4882116924996591</v>
      </c>
    </row>
    <row r="2768" spans="1:14" x14ac:dyDescent="0.75">
      <c r="A2768" s="72" t="s">
        <v>232</v>
      </c>
      <c r="B2768" s="69" t="s">
        <v>36</v>
      </c>
      <c r="C2768" s="69" t="s">
        <v>7508</v>
      </c>
      <c r="D2768" s="69" t="s">
        <v>38</v>
      </c>
      <c r="E2768" s="69" t="s">
        <v>53</v>
      </c>
      <c r="F2768" s="69" t="s">
        <v>7507</v>
      </c>
      <c r="G2768" s="69" t="s">
        <v>126</v>
      </c>
      <c r="H2768" s="69" t="s">
        <v>4640</v>
      </c>
      <c r="I2768" s="69" t="s">
        <v>127</v>
      </c>
      <c r="J2768" s="69" t="s">
        <v>128</v>
      </c>
      <c r="K2768" s="70">
        <v>32</v>
      </c>
      <c r="L2768" s="70">
        <v>32</v>
      </c>
      <c r="M2768" s="71" t="str">
        <f>VLOOKUP(A2768,'Item Master'!$A:$D,4,0)</f>
        <v>RK</v>
      </c>
      <c r="N2768" s="71">
        <f>IFERROR((VLOOKUP(M2768,'UK Freight Rate'!$B$4:$C$8,2,0)*L2768),0)</f>
        <v>3.3176155899995456</v>
      </c>
    </row>
    <row r="2769" spans="1:14" x14ac:dyDescent="0.75">
      <c r="A2769" s="72" t="s">
        <v>232</v>
      </c>
      <c r="B2769" s="69" t="s">
        <v>36</v>
      </c>
      <c r="C2769" s="69" t="s">
        <v>7506</v>
      </c>
      <c r="D2769" s="69" t="s">
        <v>38</v>
      </c>
      <c r="E2769" s="69" t="s">
        <v>53</v>
      </c>
      <c r="F2769" s="69" t="s">
        <v>7505</v>
      </c>
      <c r="G2769" s="69" t="s">
        <v>165</v>
      </c>
      <c r="H2769" s="69" t="s">
        <v>166</v>
      </c>
      <c r="I2769" s="69" t="s">
        <v>127</v>
      </c>
      <c r="J2769" s="69" t="s">
        <v>128</v>
      </c>
      <c r="K2769" s="70">
        <v>16</v>
      </c>
      <c r="L2769" s="70">
        <v>16</v>
      </c>
      <c r="M2769" s="71" t="str">
        <f>VLOOKUP(A2769,'Item Master'!$A:$D,4,0)</f>
        <v>RK</v>
      </c>
      <c r="N2769" s="71">
        <f>IFERROR((VLOOKUP(M2769,'UK Freight Rate'!$B$4:$C$8,2,0)*L2769),0)</f>
        <v>1.6588077949997728</v>
      </c>
    </row>
    <row r="2770" spans="1:14" x14ac:dyDescent="0.75">
      <c r="A2770" s="72" t="s">
        <v>232</v>
      </c>
      <c r="B2770" s="69" t="s">
        <v>36</v>
      </c>
      <c r="C2770" s="69" t="s">
        <v>7504</v>
      </c>
      <c r="D2770" s="69" t="s">
        <v>38</v>
      </c>
      <c r="E2770" s="69" t="s">
        <v>53</v>
      </c>
      <c r="F2770" s="69" t="s">
        <v>7503</v>
      </c>
      <c r="G2770" s="69" t="s">
        <v>153</v>
      </c>
      <c r="H2770" s="69" t="s">
        <v>154</v>
      </c>
      <c r="I2770" s="69" t="s">
        <v>127</v>
      </c>
      <c r="J2770" s="69" t="s">
        <v>128</v>
      </c>
      <c r="K2770" s="70">
        <v>32</v>
      </c>
      <c r="L2770" s="70">
        <v>32</v>
      </c>
      <c r="M2770" s="71" t="str">
        <f>VLOOKUP(A2770,'Item Master'!$A:$D,4,0)</f>
        <v>RK</v>
      </c>
      <c r="N2770" s="71">
        <f>IFERROR((VLOOKUP(M2770,'UK Freight Rate'!$B$4:$C$8,2,0)*L2770),0)</f>
        <v>3.3176155899995456</v>
      </c>
    </row>
    <row r="2771" spans="1:14" x14ac:dyDescent="0.75">
      <c r="A2771" s="72" t="s">
        <v>232</v>
      </c>
      <c r="B2771" s="69" t="s">
        <v>36</v>
      </c>
      <c r="C2771" s="69" t="s">
        <v>7502</v>
      </c>
      <c r="D2771" s="69" t="s">
        <v>38</v>
      </c>
      <c r="E2771" s="69" t="s">
        <v>53</v>
      </c>
      <c r="F2771" s="69" t="s">
        <v>7501</v>
      </c>
      <c r="G2771" s="69" t="s">
        <v>4852</v>
      </c>
      <c r="H2771" s="69" t="s">
        <v>4851</v>
      </c>
      <c r="I2771" s="69" t="s">
        <v>127</v>
      </c>
      <c r="J2771" s="69" t="s">
        <v>128</v>
      </c>
      <c r="K2771" s="70">
        <v>8</v>
      </c>
      <c r="L2771" s="70">
        <v>8</v>
      </c>
      <c r="M2771" s="71" t="str">
        <f>VLOOKUP(A2771,'Item Master'!$A:$D,4,0)</f>
        <v>RK</v>
      </c>
      <c r="N2771" s="71">
        <f>IFERROR((VLOOKUP(M2771,'UK Freight Rate'!$B$4:$C$8,2,0)*L2771),0)</f>
        <v>0.82940389749988641</v>
      </c>
    </row>
    <row r="2772" spans="1:14" x14ac:dyDescent="0.75">
      <c r="A2772" s="72" t="s">
        <v>232</v>
      </c>
      <c r="B2772" s="69" t="s">
        <v>36</v>
      </c>
      <c r="C2772" s="69" t="s">
        <v>7500</v>
      </c>
      <c r="D2772" s="69" t="s">
        <v>38</v>
      </c>
      <c r="E2772" s="69" t="s">
        <v>53</v>
      </c>
      <c r="F2772" s="69" t="s">
        <v>7499</v>
      </c>
      <c r="G2772" s="69" t="s">
        <v>6898</v>
      </c>
      <c r="H2772" s="69" t="s">
        <v>6897</v>
      </c>
      <c r="I2772" s="69" t="s">
        <v>127</v>
      </c>
      <c r="J2772" s="69" t="s">
        <v>128</v>
      </c>
      <c r="K2772" s="70">
        <v>8</v>
      </c>
      <c r="L2772" s="70">
        <v>8</v>
      </c>
      <c r="M2772" s="71" t="str">
        <f>VLOOKUP(A2772,'Item Master'!$A:$D,4,0)</f>
        <v>RK</v>
      </c>
      <c r="N2772" s="71">
        <f>IFERROR((VLOOKUP(M2772,'UK Freight Rate'!$B$4:$C$8,2,0)*L2772),0)</f>
        <v>0.82940389749988641</v>
      </c>
    </row>
    <row r="2773" spans="1:14" x14ac:dyDescent="0.75">
      <c r="A2773" s="72" t="s">
        <v>232</v>
      </c>
      <c r="B2773" s="69" t="s">
        <v>36</v>
      </c>
      <c r="C2773" s="69" t="s">
        <v>7498</v>
      </c>
      <c r="D2773" s="69" t="s">
        <v>38</v>
      </c>
      <c r="E2773" s="69" t="s">
        <v>53</v>
      </c>
      <c r="F2773" s="69" t="s">
        <v>7497</v>
      </c>
      <c r="G2773" s="69" t="s">
        <v>4425</v>
      </c>
      <c r="H2773" s="69" t="s">
        <v>4424</v>
      </c>
      <c r="I2773" s="69" t="s">
        <v>127</v>
      </c>
      <c r="J2773" s="69" t="s">
        <v>128</v>
      </c>
      <c r="K2773" s="70">
        <v>8</v>
      </c>
      <c r="L2773" s="70">
        <v>8</v>
      </c>
      <c r="M2773" s="71" t="str">
        <f>VLOOKUP(A2773,'Item Master'!$A:$D,4,0)</f>
        <v>RK</v>
      </c>
      <c r="N2773" s="71">
        <f>IFERROR((VLOOKUP(M2773,'UK Freight Rate'!$B$4:$C$8,2,0)*L2773),0)</f>
        <v>0.82940389749988641</v>
      </c>
    </row>
    <row r="2774" spans="1:14" x14ac:dyDescent="0.75">
      <c r="A2774" s="72" t="s">
        <v>232</v>
      </c>
      <c r="B2774" s="69" t="s">
        <v>36</v>
      </c>
      <c r="C2774" s="69" t="s">
        <v>7496</v>
      </c>
      <c r="D2774" s="69" t="s">
        <v>38</v>
      </c>
      <c r="E2774" s="69" t="s">
        <v>53</v>
      </c>
      <c r="F2774" s="69" t="s">
        <v>7495</v>
      </c>
      <c r="G2774" s="69" t="s">
        <v>7364</v>
      </c>
      <c r="H2774" s="69" t="s">
        <v>7363</v>
      </c>
      <c r="I2774" s="69" t="s">
        <v>127</v>
      </c>
      <c r="J2774" s="69" t="s">
        <v>128</v>
      </c>
      <c r="K2774" s="70">
        <v>24</v>
      </c>
      <c r="L2774" s="70">
        <v>24</v>
      </c>
      <c r="M2774" s="71" t="str">
        <f>VLOOKUP(A2774,'Item Master'!$A:$D,4,0)</f>
        <v>RK</v>
      </c>
      <c r="N2774" s="71">
        <f>IFERROR((VLOOKUP(M2774,'UK Freight Rate'!$B$4:$C$8,2,0)*L2774),0)</f>
        <v>2.4882116924996591</v>
      </c>
    </row>
    <row r="2775" spans="1:14" x14ac:dyDescent="0.75">
      <c r="A2775" s="72" t="s">
        <v>232</v>
      </c>
      <c r="B2775" s="69" t="s">
        <v>36</v>
      </c>
      <c r="C2775" s="69" t="s">
        <v>7494</v>
      </c>
      <c r="D2775" s="69" t="s">
        <v>38</v>
      </c>
      <c r="E2775" s="69" t="s">
        <v>53</v>
      </c>
      <c r="F2775" s="69" t="s">
        <v>7493</v>
      </c>
      <c r="G2775" s="69" t="s">
        <v>4459</v>
      </c>
      <c r="H2775" s="69" t="s">
        <v>4458</v>
      </c>
      <c r="I2775" s="69" t="s">
        <v>127</v>
      </c>
      <c r="J2775" s="69" t="s">
        <v>128</v>
      </c>
      <c r="K2775" s="70">
        <v>8</v>
      </c>
      <c r="L2775" s="70">
        <v>8</v>
      </c>
      <c r="M2775" s="71" t="str">
        <f>VLOOKUP(A2775,'Item Master'!$A:$D,4,0)</f>
        <v>RK</v>
      </c>
      <c r="N2775" s="71">
        <f>IFERROR((VLOOKUP(M2775,'UK Freight Rate'!$B$4:$C$8,2,0)*L2775),0)</f>
        <v>0.82940389749988641</v>
      </c>
    </row>
    <row r="2776" spans="1:14" x14ac:dyDescent="0.75">
      <c r="A2776" s="72" t="s">
        <v>232</v>
      </c>
      <c r="B2776" s="69" t="s">
        <v>36</v>
      </c>
      <c r="C2776" s="69" t="s">
        <v>7492</v>
      </c>
      <c r="D2776" s="69" t="s">
        <v>38</v>
      </c>
      <c r="E2776" s="69" t="s">
        <v>53</v>
      </c>
      <c r="F2776" s="69" t="s">
        <v>7491</v>
      </c>
      <c r="G2776" s="69" t="s">
        <v>7490</v>
      </c>
      <c r="H2776" s="69" t="s">
        <v>7489</v>
      </c>
      <c r="I2776" s="69" t="s">
        <v>127</v>
      </c>
      <c r="J2776" s="69" t="s">
        <v>128</v>
      </c>
      <c r="K2776" s="70">
        <v>16</v>
      </c>
      <c r="L2776" s="70">
        <v>16</v>
      </c>
      <c r="M2776" s="71" t="str">
        <f>VLOOKUP(A2776,'Item Master'!$A:$D,4,0)</f>
        <v>RK</v>
      </c>
      <c r="N2776" s="71">
        <f>IFERROR((VLOOKUP(M2776,'UK Freight Rate'!$B$4:$C$8,2,0)*L2776),0)</f>
        <v>1.6588077949997728</v>
      </c>
    </row>
    <row r="2777" spans="1:14" x14ac:dyDescent="0.75">
      <c r="A2777" s="72" t="s">
        <v>232</v>
      </c>
      <c r="B2777" s="69" t="s">
        <v>36</v>
      </c>
      <c r="C2777" s="69" t="s">
        <v>7488</v>
      </c>
      <c r="D2777" s="69" t="s">
        <v>38</v>
      </c>
      <c r="E2777" s="69" t="s">
        <v>53</v>
      </c>
      <c r="F2777" s="69" t="s">
        <v>7487</v>
      </c>
      <c r="G2777" s="69" t="s">
        <v>6902</v>
      </c>
      <c r="H2777" s="69" t="s">
        <v>6901</v>
      </c>
      <c r="I2777" s="69" t="s">
        <v>127</v>
      </c>
      <c r="J2777" s="69" t="s">
        <v>128</v>
      </c>
      <c r="K2777" s="70">
        <v>8</v>
      </c>
      <c r="L2777" s="70">
        <v>8</v>
      </c>
      <c r="M2777" s="71" t="str">
        <f>VLOOKUP(A2777,'Item Master'!$A:$D,4,0)</f>
        <v>RK</v>
      </c>
      <c r="N2777" s="71">
        <f>IFERROR((VLOOKUP(M2777,'UK Freight Rate'!$B$4:$C$8,2,0)*L2777),0)</f>
        <v>0.82940389749988641</v>
      </c>
    </row>
    <row r="2778" spans="1:14" x14ac:dyDescent="0.75">
      <c r="A2778" s="72" t="s">
        <v>232</v>
      </c>
      <c r="B2778" s="69" t="s">
        <v>36</v>
      </c>
      <c r="C2778" s="69" t="s">
        <v>7486</v>
      </c>
      <c r="D2778" s="69" t="s">
        <v>38</v>
      </c>
      <c r="E2778" s="69" t="s">
        <v>53</v>
      </c>
      <c r="F2778" s="69" t="s">
        <v>7485</v>
      </c>
      <c r="G2778" s="69" t="s">
        <v>7484</v>
      </c>
      <c r="H2778" s="69" t="s">
        <v>7483</v>
      </c>
      <c r="I2778" s="69" t="s">
        <v>127</v>
      </c>
      <c r="J2778" s="69" t="s">
        <v>128</v>
      </c>
      <c r="K2778" s="70">
        <v>8</v>
      </c>
      <c r="L2778" s="70">
        <v>8</v>
      </c>
      <c r="M2778" s="71" t="str">
        <f>VLOOKUP(A2778,'Item Master'!$A:$D,4,0)</f>
        <v>RK</v>
      </c>
      <c r="N2778" s="71">
        <f>IFERROR((VLOOKUP(M2778,'UK Freight Rate'!$B$4:$C$8,2,0)*L2778),0)</f>
        <v>0.82940389749988641</v>
      </c>
    </row>
    <row r="2779" spans="1:14" x14ac:dyDescent="0.75">
      <c r="A2779" s="72" t="s">
        <v>232</v>
      </c>
      <c r="B2779" s="69" t="s">
        <v>36</v>
      </c>
      <c r="C2779" s="69" t="s">
        <v>7482</v>
      </c>
      <c r="D2779" s="69" t="s">
        <v>38</v>
      </c>
      <c r="E2779" s="69" t="s">
        <v>53</v>
      </c>
      <c r="F2779" s="69" t="s">
        <v>7481</v>
      </c>
      <c r="G2779" s="69" t="s">
        <v>161</v>
      </c>
      <c r="H2779" s="69" t="s">
        <v>162</v>
      </c>
      <c r="I2779" s="69" t="s">
        <v>127</v>
      </c>
      <c r="J2779" s="69" t="s">
        <v>128</v>
      </c>
      <c r="K2779" s="70">
        <v>48</v>
      </c>
      <c r="L2779" s="70">
        <v>48</v>
      </c>
      <c r="M2779" s="71" t="str">
        <f>VLOOKUP(A2779,'Item Master'!$A:$D,4,0)</f>
        <v>RK</v>
      </c>
      <c r="N2779" s="71">
        <f>IFERROR((VLOOKUP(M2779,'UK Freight Rate'!$B$4:$C$8,2,0)*L2779),0)</f>
        <v>4.9764233849993182</v>
      </c>
    </row>
    <row r="2780" spans="1:14" x14ac:dyDescent="0.75">
      <c r="A2780" s="72" t="s">
        <v>232</v>
      </c>
      <c r="B2780" s="69" t="s">
        <v>36</v>
      </c>
      <c r="C2780" s="69" t="s">
        <v>7480</v>
      </c>
      <c r="D2780" s="69" t="s">
        <v>38</v>
      </c>
      <c r="E2780" s="69" t="s">
        <v>53</v>
      </c>
      <c r="F2780" s="69" t="s">
        <v>7479</v>
      </c>
      <c r="G2780" s="69" t="s">
        <v>5073</v>
      </c>
      <c r="H2780" s="69" t="s">
        <v>5072</v>
      </c>
      <c r="I2780" s="69" t="s">
        <v>127</v>
      </c>
      <c r="J2780" s="69" t="s">
        <v>128</v>
      </c>
      <c r="K2780" s="70">
        <v>8</v>
      </c>
      <c r="L2780" s="70">
        <v>8</v>
      </c>
      <c r="M2780" s="71" t="str">
        <f>VLOOKUP(A2780,'Item Master'!$A:$D,4,0)</f>
        <v>RK</v>
      </c>
      <c r="N2780" s="71">
        <f>IFERROR((VLOOKUP(M2780,'UK Freight Rate'!$B$4:$C$8,2,0)*L2780),0)</f>
        <v>0.82940389749988641</v>
      </c>
    </row>
    <row r="2781" spans="1:14" x14ac:dyDescent="0.75">
      <c r="A2781" s="72" t="s">
        <v>232</v>
      </c>
      <c r="B2781" s="69" t="s">
        <v>36</v>
      </c>
      <c r="C2781" s="69" t="s">
        <v>7478</v>
      </c>
      <c r="D2781" s="69" t="s">
        <v>38</v>
      </c>
      <c r="E2781" s="69" t="s">
        <v>53</v>
      </c>
      <c r="F2781" s="69" t="s">
        <v>7477</v>
      </c>
      <c r="G2781" s="69" t="s">
        <v>139</v>
      </c>
      <c r="H2781" s="69" t="s">
        <v>140</v>
      </c>
      <c r="I2781" s="69" t="s">
        <v>127</v>
      </c>
      <c r="J2781" s="69" t="s">
        <v>128</v>
      </c>
      <c r="K2781" s="70">
        <v>24</v>
      </c>
      <c r="L2781" s="70">
        <v>24</v>
      </c>
      <c r="M2781" s="71" t="str">
        <f>VLOOKUP(A2781,'Item Master'!$A:$D,4,0)</f>
        <v>RK</v>
      </c>
      <c r="N2781" s="71">
        <f>IFERROR((VLOOKUP(M2781,'UK Freight Rate'!$B$4:$C$8,2,0)*L2781),0)</f>
        <v>2.4882116924996591</v>
      </c>
    </row>
    <row r="2782" spans="1:14" x14ac:dyDescent="0.75">
      <c r="A2782" s="72" t="s">
        <v>232</v>
      </c>
      <c r="B2782" s="69" t="s">
        <v>36</v>
      </c>
      <c r="C2782" s="69" t="s">
        <v>7476</v>
      </c>
      <c r="D2782" s="69" t="s">
        <v>38</v>
      </c>
      <c r="E2782" s="69" t="s">
        <v>53</v>
      </c>
      <c r="F2782" s="69" t="s">
        <v>7475</v>
      </c>
      <c r="G2782" s="69" t="s">
        <v>131</v>
      </c>
      <c r="H2782" s="69" t="s">
        <v>132</v>
      </c>
      <c r="I2782" s="69" t="s">
        <v>127</v>
      </c>
      <c r="J2782" s="69" t="s">
        <v>128</v>
      </c>
      <c r="K2782" s="70">
        <v>32</v>
      </c>
      <c r="L2782" s="70">
        <v>32</v>
      </c>
      <c r="M2782" s="71" t="str">
        <f>VLOOKUP(A2782,'Item Master'!$A:$D,4,0)</f>
        <v>RK</v>
      </c>
      <c r="N2782" s="71">
        <f>IFERROR((VLOOKUP(M2782,'UK Freight Rate'!$B$4:$C$8,2,0)*L2782),0)</f>
        <v>3.3176155899995456</v>
      </c>
    </row>
    <row r="2783" spans="1:14" x14ac:dyDescent="0.75">
      <c r="A2783" s="72" t="s">
        <v>232</v>
      </c>
      <c r="B2783" s="69" t="s">
        <v>36</v>
      </c>
      <c r="C2783" s="69" t="s">
        <v>7474</v>
      </c>
      <c r="D2783" s="69" t="s">
        <v>38</v>
      </c>
      <c r="E2783" s="69" t="s">
        <v>53</v>
      </c>
      <c r="F2783" s="69" t="s">
        <v>7473</v>
      </c>
      <c r="G2783" s="69" t="s">
        <v>4662</v>
      </c>
      <c r="H2783" s="69" t="s">
        <v>4661</v>
      </c>
      <c r="I2783" s="69" t="s">
        <v>127</v>
      </c>
      <c r="J2783" s="69" t="s">
        <v>128</v>
      </c>
      <c r="K2783" s="70">
        <v>16</v>
      </c>
      <c r="L2783" s="70">
        <v>16</v>
      </c>
      <c r="M2783" s="71" t="str">
        <f>VLOOKUP(A2783,'Item Master'!$A:$D,4,0)</f>
        <v>RK</v>
      </c>
      <c r="N2783" s="71">
        <f>IFERROR((VLOOKUP(M2783,'UK Freight Rate'!$B$4:$C$8,2,0)*L2783),0)</f>
        <v>1.6588077949997728</v>
      </c>
    </row>
    <row r="2784" spans="1:14" x14ac:dyDescent="0.75">
      <c r="A2784" s="72" t="s">
        <v>232</v>
      </c>
      <c r="B2784" s="69" t="s">
        <v>36</v>
      </c>
      <c r="C2784" s="69" t="s">
        <v>7472</v>
      </c>
      <c r="D2784" s="69" t="s">
        <v>38</v>
      </c>
      <c r="E2784" s="69" t="s">
        <v>53</v>
      </c>
      <c r="F2784" s="69" t="s">
        <v>7471</v>
      </c>
      <c r="G2784" s="69" t="s">
        <v>216</v>
      </c>
      <c r="H2784" s="69" t="s">
        <v>217</v>
      </c>
      <c r="I2784" s="69" t="s">
        <v>127</v>
      </c>
      <c r="J2784" s="69" t="s">
        <v>128</v>
      </c>
      <c r="K2784" s="70">
        <v>16</v>
      </c>
      <c r="L2784" s="70">
        <v>16</v>
      </c>
      <c r="M2784" s="71" t="str">
        <f>VLOOKUP(A2784,'Item Master'!$A:$D,4,0)</f>
        <v>RK</v>
      </c>
      <c r="N2784" s="71">
        <f>IFERROR((VLOOKUP(M2784,'UK Freight Rate'!$B$4:$C$8,2,0)*L2784),0)</f>
        <v>1.6588077949997728</v>
      </c>
    </row>
    <row r="2785" spans="1:14" x14ac:dyDescent="0.75">
      <c r="A2785" s="72" t="s">
        <v>232</v>
      </c>
      <c r="B2785" s="69" t="s">
        <v>36</v>
      </c>
      <c r="C2785" s="69" t="s">
        <v>7470</v>
      </c>
      <c r="D2785" s="69" t="s">
        <v>38</v>
      </c>
      <c r="E2785" s="69" t="s">
        <v>53</v>
      </c>
      <c r="F2785" s="69" t="s">
        <v>7469</v>
      </c>
      <c r="G2785" s="69" t="s">
        <v>207</v>
      </c>
      <c r="H2785" s="69" t="s">
        <v>4706</v>
      </c>
      <c r="I2785" s="69" t="s">
        <v>127</v>
      </c>
      <c r="J2785" s="69" t="s">
        <v>128</v>
      </c>
      <c r="K2785" s="70">
        <v>48</v>
      </c>
      <c r="L2785" s="70">
        <v>48</v>
      </c>
      <c r="M2785" s="71" t="str">
        <f>VLOOKUP(A2785,'Item Master'!$A:$D,4,0)</f>
        <v>RK</v>
      </c>
      <c r="N2785" s="71">
        <f>IFERROR((VLOOKUP(M2785,'UK Freight Rate'!$B$4:$C$8,2,0)*L2785),0)</f>
        <v>4.9764233849993182</v>
      </c>
    </row>
    <row r="2786" spans="1:14" x14ac:dyDescent="0.75">
      <c r="A2786" s="72" t="s">
        <v>232</v>
      </c>
      <c r="B2786" s="69" t="s">
        <v>36</v>
      </c>
      <c r="C2786" s="69" t="s">
        <v>7468</v>
      </c>
      <c r="D2786" s="69" t="s">
        <v>38</v>
      </c>
      <c r="E2786" s="69" t="s">
        <v>53</v>
      </c>
      <c r="F2786" s="69" t="s">
        <v>7467</v>
      </c>
      <c r="G2786" s="69" t="s">
        <v>4764</v>
      </c>
      <c r="H2786" s="69" t="s">
        <v>4763</v>
      </c>
      <c r="I2786" s="69" t="s">
        <v>127</v>
      </c>
      <c r="J2786" s="69" t="s">
        <v>128</v>
      </c>
      <c r="K2786" s="70">
        <v>64</v>
      </c>
      <c r="L2786" s="70">
        <v>64</v>
      </c>
      <c r="M2786" s="71" t="str">
        <f>VLOOKUP(A2786,'Item Master'!$A:$D,4,0)</f>
        <v>RK</v>
      </c>
      <c r="N2786" s="71">
        <f>IFERROR((VLOOKUP(M2786,'UK Freight Rate'!$B$4:$C$8,2,0)*L2786),0)</f>
        <v>6.6352311799990913</v>
      </c>
    </row>
    <row r="2787" spans="1:14" x14ac:dyDescent="0.75">
      <c r="A2787" s="72" t="s">
        <v>232</v>
      </c>
      <c r="B2787" s="69" t="s">
        <v>36</v>
      </c>
      <c r="C2787" s="69" t="s">
        <v>7466</v>
      </c>
      <c r="D2787" s="69" t="s">
        <v>38</v>
      </c>
      <c r="E2787" s="69" t="s">
        <v>53</v>
      </c>
      <c r="F2787" s="69" t="s">
        <v>7465</v>
      </c>
      <c r="G2787" s="69" t="s">
        <v>6890</v>
      </c>
      <c r="H2787" s="69" t="s">
        <v>6889</v>
      </c>
      <c r="I2787" s="69" t="s">
        <v>127</v>
      </c>
      <c r="J2787" s="69" t="s">
        <v>128</v>
      </c>
      <c r="K2787" s="70">
        <v>8</v>
      </c>
      <c r="L2787" s="70">
        <v>8</v>
      </c>
      <c r="M2787" s="71" t="str">
        <f>VLOOKUP(A2787,'Item Master'!$A:$D,4,0)</f>
        <v>RK</v>
      </c>
      <c r="N2787" s="71">
        <f>IFERROR((VLOOKUP(M2787,'UK Freight Rate'!$B$4:$C$8,2,0)*L2787),0)</f>
        <v>0.82940389749988641</v>
      </c>
    </row>
    <row r="2788" spans="1:14" x14ac:dyDescent="0.75">
      <c r="A2788" s="72" t="s">
        <v>232</v>
      </c>
      <c r="B2788" s="69" t="s">
        <v>36</v>
      </c>
      <c r="C2788" s="69" t="s">
        <v>7464</v>
      </c>
      <c r="D2788" s="69" t="s">
        <v>38</v>
      </c>
      <c r="E2788" s="69" t="s">
        <v>53</v>
      </c>
      <c r="F2788" s="69" t="s">
        <v>7463</v>
      </c>
      <c r="G2788" s="69" t="s">
        <v>157</v>
      </c>
      <c r="H2788" s="69" t="s">
        <v>158</v>
      </c>
      <c r="I2788" s="69" t="s">
        <v>127</v>
      </c>
      <c r="J2788" s="69" t="s">
        <v>128</v>
      </c>
      <c r="K2788" s="70">
        <v>96</v>
      </c>
      <c r="L2788" s="70">
        <v>96</v>
      </c>
      <c r="M2788" s="71" t="str">
        <f>VLOOKUP(A2788,'Item Master'!$A:$D,4,0)</f>
        <v>RK</v>
      </c>
      <c r="N2788" s="71">
        <f>IFERROR((VLOOKUP(M2788,'UK Freight Rate'!$B$4:$C$8,2,0)*L2788),0)</f>
        <v>9.9528467699986365</v>
      </c>
    </row>
    <row r="2789" spans="1:14" x14ac:dyDescent="0.75">
      <c r="A2789" s="72" t="s">
        <v>232</v>
      </c>
      <c r="B2789" s="69" t="s">
        <v>36</v>
      </c>
      <c r="C2789" s="69" t="s">
        <v>7462</v>
      </c>
      <c r="D2789" s="69" t="s">
        <v>38</v>
      </c>
      <c r="E2789" s="69" t="s">
        <v>53</v>
      </c>
      <c r="F2789" s="69" t="s">
        <v>7461</v>
      </c>
      <c r="G2789" s="69" t="s">
        <v>6878</v>
      </c>
      <c r="H2789" s="69" t="s">
        <v>6877</v>
      </c>
      <c r="I2789" s="69" t="s">
        <v>127</v>
      </c>
      <c r="J2789" s="69" t="s">
        <v>128</v>
      </c>
      <c r="K2789" s="70">
        <v>24</v>
      </c>
      <c r="L2789" s="70">
        <v>24</v>
      </c>
      <c r="M2789" s="71" t="str">
        <f>VLOOKUP(A2789,'Item Master'!$A:$D,4,0)</f>
        <v>RK</v>
      </c>
      <c r="N2789" s="71">
        <f>IFERROR((VLOOKUP(M2789,'UK Freight Rate'!$B$4:$C$8,2,0)*L2789),0)</f>
        <v>2.4882116924996591</v>
      </c>
    </row>
    <row r="2790" spans="1:14" x14ac:dyDescent="0.75">
      <c r="A2790" s="72" t="s">
        <v>232</v>
      </c>
      <c r="B2790" s="69" t="s">
        <v>36</v>
      </c>
      <c r="C2790" s="69" t="s">
        <v>7460</v>
      </c>
      <c r="D2790" s="69" t="s">
        <v>38</v>
      </c>
      <c r="E2790" s="69" t="s">
        <v>53</v>
      </c>
      <c r="F2790" s="69" t="s">
        <v>7459</v>
      </c>
      <c r="G2790" s="69" t="s">
        <v>165</v>
      </c>
      <c r="H2790" s="69" t="s">
        <v>166</v>
      </c>
      <c r="I2790" s="69" t="s">
        <v>127</v>
      </c>
      <c r="J2790" s="69" t="s">
        <v>128</v>
      </c>
      <c r="K2790" s="70">
        <v>56</v>
      </c>
      <c r="L2790" s="70">
        <v>56</v>
      </c>
      <c r="M2790" s="71" t="str">
        <f>VLOOKUP(A2790,'Item Master'!$A:$D,4,0)</f>
        <v>RK</v>
      </c>
      <c r="N2790" s="71">
        <f>IFERROR((VLOOKUP(M2790,'UK Freight Rate'!$B$4:$C$8,2,0)*L2790),0)</f>
        <v>5.8058272824992052</v>
      </c>
    </row>
    <row r="2791" spans="1:14" x14ac:dyDescent="0.75">
      <c r="A2791" s="72" t="s">
        <v>232</v>
      </c>
      <c r="B2791" s="69" t="s">
        <v>36</v>
      </c>
      <c r="C2791" s="69" t="s">
        <v>7458</v>
      </c>
      <c r="D2791" s="69" t="s">
        <v>38</v>
      </c>
      <c r="E2791" s="69" t="s">
        <v>53</v>
      </c>
      <c r="F2791" s="69" t="s">
        <v>7457</v>
      </c>
      <c r="G2791" s="69" t="s">
        <v>151</v>
      </c>
      <c r="H2791" s="69" t="s">
        <v>152</v>
      </c>
      <c r="I2791" s="69" t="s">
        <v>127</v>
      </c>
      <c r="J2791" s="69" t="s">
        <v>128</v>
      </c>
      <c r="K2791" s="70">
        <v>16</v>
      </c>
      <c r="L2791" s="70">
        <v>16</v>
      </c>
      <c r="M2791" s="71" t="str">
        <f>VLOOKUP(A2791,'Item Master'!$A:$D,4,0)</f>
        <v>RK</v>
      </c>
      <c r="N2791" s="71">
        <f>IFERROR((VLOOKUP(M2791,'UK Freight Rate'!$B$4:$C$8,2,0)*L2791),0)</f>
        <v>1.6588077949997728</v>
      </c>
    </row>
    <row r="2792" spans="1:14" x14ac:dyDescent="0.75">
      <c r="A2792" s="72" t="s">
        <v>232</v>
      </c>
      <c r="B2792" s="69" t="s">
        <v>36</v>
      </c>
      <c r="C2792" s="69" t="s">
        <v>7456</v>
      </c>
      <c r="D2792" s="69" t="s">
        <v>38</v>
      </c>
      <c r="E2792" s="69" t="s">
        <v>53</v>
      </c>
      <c r="F2792" s="69" t="s">
        <v>7455</v>
      </c>
      <c r="G2792" s="69" t="s">
        <v>159</v>
      </c>
      <c r="H2792" s="69" t="s">
        <v>160</v>
      </c>
      <c r="I2792" s="69" t="s">
        <v>127</v>
      </c>
      <c r="J2792" s="69" t="s">
        <v>128</v>
      </c>
      <c r="K2792" s="70">
        <v>8</v>
      </c>
      <c r="L2792" s="70">
        <v>8</v>
      </c>
      <c r="M2792" s="71" t="str">
        <f>VLOOKUP(A2792,'Item Master'!$A:$D,4,0)</f>
        <v>RK</v>
      </c>
      <c r="N2792" s="71">
        <f>IFERROR((VLOOKUP(M2792,'UK Freight Rate'!$B$4:$C$8,2,0)*L2792),0)</f>
        <v>0.82940389749988641</v>
      </c>
    </row>
    <row r="2793" spans="1:14" x14ac:dyDescent="0.75">
      <c r="A2793" s="72" t="s">
        <v>232</v>
      </c>
      <c r="B2793" s="69" t="s">
        <v>36</v>
      </c>
      <c r="C2793" s="69" t="s">
        <v>7454</v>
      </c>
      <c r="D2793" s="69" t="s">
        <v>38</v>
      </c>
      <c r="E2793" s="69" t="s">
        <v>53</v>
      </c>
      <c r="F2793" s="69" t="s">
        <v>7453</v>
      </c>
      <c r="G2793" s="69" t="s">
        <v>159</v>
      </c>
      <c r="H2793" s="69" t="s">
        <v>160</v>
      </c>
      <c r="I2793" s="69" t="s">
        <v>127</v>
      </c>
      <c r="J2793" s="69" t="s">
        <v>128</v>
      </c>
      <c r="K2793" s="70">
        <v>8</v>
      </c>
      <c r="L2793" s="70">
        <v>8</v>
      </c>
      <c r="M2793" s="71" t="str">
        <f>VLOOKUP(A2793,'Item Master'!$A:$D,4,0)</f>
        <v>RK</v>
      </c>
      <c r="N2793" s="71">
        <f>IFERROR((VLOOKUP(M2793,'UK Freight Rate'!$B$4:$C$8,2,0)*L2793),0)</f>
        <v>0.82940389749988641</v>
      </c>
    </row>
    <row r="2794" spans="1:14" x14ac:dyDescent="0.75">
      <c r="A2794" s="72" t="s">
        <v>232</v>
      </c>
      <c r="B2794" s="69" t="s">
        <v>36</v>
      </c>
      <c r="C2794" s="69" t="s">
        <v>7452</v>
      </c>
      <c r="D2794" s="69" t="s">
        <v>38</v>
      </c>
      <c r="E2794" s="69" t="s">
        <v>53</v>
      </c>
      <c r="F2794" s="69" t="s">
        <v>7451</v>
      </c>
      <c r="G2794" s="69" t="s">
        <v>129</v>
      </c>
      <c r="H2794" s="69" t="s">
        <v>130</v>
      </c>
      <c r="I2794" s="69" t="s">
        <v>127</v>
      </c>
      <c r="J2794" s="69" t="s">
        <v>128</v>
      </c>
      <c r="K2794" s="70">
        <v>96</v>
      </c>
      <c r="L2794" s="70">
        <v>96</v>
      </c>
      <c r="M2794" s="71" t="str">
        <f>VLOOKUP(A2794,'Item Master'!$A:$D,4,0)</f>
        <v>RK</v>
      </c>
      <c r="N2794" s="71">
        <f>IFERROR((VLOOKUP(M2794,'UK Freight Rate'!$B$4:$C$8,2,0)*L2794),0)</f>
        <v>9.9528467699986365</v>
      </c>
    </row>
    <row r="2795" spans="1:14" x14ac:dyDescent="0.75">
      <c r="A2795" s="72" t="s">
        <v>232</v>
      </c>
      <c r="B2795" s="69" t="s">
        <v>36</v>
      </c>
      <c r="C2795" s="69" t="s">
        <v>7450</v>
      </c>
      <c r="D2795" s="69" t="s">
        <v>38</v>
      </c>
      <c r="E2795" s="69" t="s">
        <v>53</v>
      </c>
      <c r="F2795" s="69" t="s">
        <v>7449</v>
      </c>
      <c r="G2795" s="69" t="s">
        <v>7318</v>
      </c>
      <c r="H2795" s="69" t="s">
        <v>7317</v>
      </c>
      <c r="I2795" s="69" t="s">
        <v>127</v>
      </c>
      <c r="J2795" s="69" t="s">
        <v>128</v>
      </c>
      <c r="K2795" s="70">
        <v>16</v>
      </c>
      <c r="L2795" s="70">
        <v>16</v>
      </c>
      <c r="M2795" s="71" t="str">
        <f>VLOOKUP(A2795,'Item Master'!$A:$D,4,0)</f>
        <v>RK</v>
      </c>
      <c r="N2795" s="71">
        <f>IFERROR((VLOOKUP(M2795,'UK Freight Rate'!$B$4:$C$8,2,0)*L2795),0)</f>
        <v>1.6588077949997728</v>
      </c>
    </row>
    <row r="2796" spans="1:14" x14ac:dyDescent="0.75">
      <c r="A2796" s="72" t="s">
        <v>232</v>
      </c>
      <c r="B2796" s="69" t="s">
        <v>36</v>
      </c>
      <c r="C2796" s="69" t="s">
        <v>7448</v>
      </c>
      <c r="D2796" s="69" t="s">
        <v>38</v>
      </c>
      <c r="E2796" s="69" t="s">
        <v>53</v>
      </c>
      <c r="F2796" s="69" t="s">
        <v>7447</v>
      </c>
      <c r="G2796" s="69" t="s">
        <v>171</v>
      </c>
      <c r="H2796" s="69" t="s">
        <v>172</v>
      </c>
      <c r="I2796" s="69" t="s">
        <v>127</v>
      </c>
      <c r="J2796" s="69" t="s">
        <v>128</v>
      </c>
      <c r="K2796" s="70">
        <v>40</v>
      </c>
      <c r="L2796" s="70">
        <v>40</v>
      </c>
      <c r="M2796" s="71" t="str">
        <f>VLOOKUP(A2796,'Item Master'!$A:$D,4,0)</f>
        <v>RK</v>
      </c>
      <c r="N2796" s="71">
        <f>IFERROR((VLOOKUP(M2796,'UK Freight Rate'!$B$4:$C$8,2,0)*L2796),0)</f>
        <v>4.1470194874994322</v>
      </c>
    </row>
    <row r="2797" spans="1:14" x14ac:dyDescent="0.75">
      <c r="A2797" s="72" t="s">
        <v>232</v>
      </c>
      <c r="B2797" s="69" t="s">
        <v>36</v>
      </c>
      <c r="C2797" s="69" t="s">
        <v>7446</v>
      </c>
      <c r="D2797" s="69" t="s">
        <v>38</v>
      </c>
      <c r="E2797" s="69" t="s">
        <v>53</v>
      </c>
      <c r="F2797" s="69" t="s">
        <v>7445</v>
      </c>
      <c r="G2797" s="69" t="s">
        <v>7444</v>
      </c>
      <c r="H2797" s="69" t="s">
        <v>7443</v>
      </c>
      <c r="I2797" s="69" t="s">
        <v>127</v>
      </c>
      <c r="J2797" s="69" t="s">
        <v>128</v>
      </c>
      <c r="K2797" s="70">
        <v>8</v>
      </c>
      <c r="L2797" s="70">
        <v>8</v>
      </c>
      <c r="M2797" s="71" t="str">
        <f>VLOOKUP(A2797,'Item Master'!$A:$D,4,0)</f>
        <v>RK</v>
      </c>
      <c r="N2797" s="71">
        <f>IFERROR((VLOOKUP(M2797,'UK Freight Rate'!$B$4:$C$8,2,0)*L2797),0)</f>
        <v>0.82940389749988641</v>
      </c>
    </row>
    <row r="2798" spans="1:14" x14ac:dyDescent="0.75">
      <c r="A2798" s="72" t="s">
        <v>232</v>
      </c>
      <c r="B2798" s="69" t="s">
        <v>36</v>
      </c>
      <c r="C2798" s="69" t="s">
        <v>7442</v>
      </c>
      <c r="D2798" s="69" t="s">
        <v>38</v>
      </c>
      <c r="E2798" s="69" t="s">
        <v>53</v>
      </c>
      <c r="F2798" s="69" t="s">
        <v>7441</v>
      </c>
      <c r="G2798" s="69" t="s">
        <v>183</v>
      </c>
      <c r="H2798" s="69" t="s">
        <v>184</v>
      </c>
      <c r="I2798" s="69" t="s">
        <v>127</v>
      </c>
      <c r="J2798" s="69" t="s">
        <v>128</v>
      </c>
      <c r="K2798" s="70">
        <v>32</v>
      </c>
      <c r="L2798" s="70">
        <v>32</v>
      </c>
      <c r="M2798" s="71" t="str">
        <f>VLOOKUP(A2798,'Item Master'!$A:$D,4,0)</f>
        <v>RK</v>
      </c>
      <c r="N2798" s="71">
        <f>IFERROR((VLOOKUP(M2798,'UK Freight Rate'!$B$4:$C$8,2,0)*L2798),0)</f>
        <v>3.3176155899995456</v>
      </c>
    </row>
    <row r="2799" spans="1:14" x14ac:dyDescent="0.75">
      <c r="A2799" s="72" t="s">
        <v>232</v>
      </c>
      <c r="B2799" s="69" t="s">
        <v>36</v>
      </c>
      <c r="C2799" s="69" t="s">
        <v>7440</v>
      </c>
      <c r="D2799" s="69" t="s">
        <v>38</v>
      </c>
      <c r="E2799" s="69" t="s">
        <v>53</v>
      </c>
      <c r="F2799" s="69" t="s">
        <v>7439</v>
      </c>
      <c r="G2799" s="69" t="s">
        <v>7094</v>
      </c>
      <c r="H2799" s="69" t="s">
        <v>7093</v>
      </c>
      <c r="I2799" s="69" t="s">
        <v>127</v>
      </c>
      <c r="J2799" s="69" t="s">
        <v>128</v>
      </c>
      <c r="K2799" s="70">
        <v>24</v>
      </c>
      <c r="L2799" s="70">
        <v>24</v>
      </c>
      <c r="M2799" s="71" t="str">
        <f>VLOOKUP(A2799,'Item Master'!$A:$D,4,0)</f>
        <v>RK</v>
      </c>
      <c r="N2799" s="71">
        <f>IFERROR((VLOOKUP(M2799,'UK Freight Rate'!$B$4:$C$8,2,0)*L2799),0)</f>
        <v>2.4882116924996591</v>
      </c>
    </row>
    <row r="2800" spans="1:14" x14ac:dyDescent="0.75">
      <c r="A2800" s="72" t="s">
        <v>232</v>
      </c>
      <c r="B2800" s="69" t="s">
        <v>36</v>
      </c>
      <c r="C2800" s="69" t="s">
        <v>7438</v>
      </c>
      <c r="D2800" s="69" t="s">
        <v>38</v>
      </c>
      <c r="E2800" s="69" t="s">
        <v>53</v>
      </c>
      <c r="F2800" s="69" t="s">
        <v>7437</v>
      </c>
      <c r="G2800" s="69" t="s">
        <v>4635</v>
      </c>
      <c r="H2800" s="69" t="s">
        <v>4634</v>
      </c>
      <c r="I2800" s="69" t="s">
        <v>127</v>
      </c>
      <c r="J2800" s="69" t="s">
        <v>128</v>
      </c>
      <c r="K2800" s="70">
        <v>40</v>
      </c>
      <c r="L2800" s="70">
        <v>40</v>
      </c>
      <c r="M2800" s="71" t="str">
        <f>VLOOKUP(A2800,'Item Master'!$A:$D,4,0)</f>
        <v>RK</v>
      </c>
      <c r="N2800" s="71">
        <f>IFERROR((VLOOKUP(M2800,'UK Freight Rate'!$B$4:$C$8,2,0)*L2800),0)</f>
        <v>4.1470194874994322</v>
      </c>
    </row>
    <row r="2801" spans="1:14" x14ac:dyDescent="0.75">
      <c r="A2801" s="72" t="s">
        <v>232</v>
      </c>
      <c r="B2801" s="69" t="s">
        <v>36</v>
      </c>
      <c r="C2801" s="69" t="s">
        <v>7436</v>
      </c>
      <c r="D2801" s="69" t="s">
        <v>38</v>
      </c>
      <c r="E2801" s="69" t="s">
        <v>53</v>
      </c>
      <c r="F2801" s="69" t="s">
        <v>7435</v>
      </c>
      <c r="G2801" s="69" t="s">
        <v>7434</v>
      </c>
      <c r="H2801" s="69" t="s">
        <v>7433</v>
      </c>
      <c r="I2801" s="69" t="s">
        <v>127</v>
      </c>
      <c r="J2801" s="69" t="s">
        <v>128</v>
      </c>
      <c r="K2801" s="70">
        <v>8</v>
      </c>
      <c r="L2801" s="70">
        <v>8</v>
      </c>
      <c r="M2801" s="71" t="str">
        <f>VLOOKUP(A2801,'Item Master'!$A:$D,4,0)</f>
        <v>RK</v>
      </c>
      <c r="N2801" s="71">
        <f>IFERROR((VLOOKUP(M2801,'UK Freight Rate'!$B$4:$C$8,2,0)*L2801),0)</f>
        <v>0.82940389749988641</v>
      </c>
    </row>
    <row r="2802" spans="1:14" x14ac:dyDescent="0.75">
      <c r="A2802" s="72" t="s">
        <v>232</v>
      </c>
      <c r="B2802" s="69" t="s">
        <v>36</v>
      </c>
      <c r="C2802" s="69" t="s">
        <v>7432</v>
      </c>
      <c r="D2802" s="69" t="s">
        <v>38</v>
      </c>
      <c r="E2802" s="69" t="s">
        <v>53</v>
      </c>
      <c r="F2802" s="69" t="s">
        <v>7431</v>
      </c>
      <c r="G2802" s="69" t="s">
        <v>193</v>
      </c>
      <c r="H2802" s="69" t="s">
        <v>194</v>
      </c>
      <c r="I2802" s="69" t="s">
        <v>127</v>
      </c>
      <c r="J2802" s="69" t="s">
        <v>128</v>
      </c>
      <c r="K2802" s="70">
        <v>8</v>
      </c>
      <c r="L2802" s="70">
        <v>8</v>
      </c>
      <c r="M2802" s="71" t="str">
        <f>VLOOKUP(A2802,'Item Master'!$A:$D,4,0)</f>
        <v>RK</v>
      </c>
      <c r="N2802" s="71">
        <f>IFERROR((VLOOKUP(M2802,'UK Freight Rate'!$B$4:$C$8,2,0)*L2802),0)</f>
        <v>0.82940389749988641</v>
      </c>
    </row>
    <row r="2803" spans="1:14" x14ac:dyDescent="0.75">
      <c r="A2803" s="72" t="s">
        <v>232</v>
      </c>
      <c r="B2803" s="69" t="s">
        <v>36</v>
      </c>
      <c r="C2803" s="69" t="s">
        <v>7430</v>
      </c>
      <c r="D2803" s="69" t="s">
        <v>38</v>
      </c>
      <c r="E2803" s="69" t="s">
        <v>53</v>
      </c>
      <c r="F2803" s="69" t="s">
        <v>7429</v>
      </c>
      <c r="G2803" s="69" t="s">
        <v>159</v>
      </c>
      <c r="H2803" s="69" t="s">
        <v>160</v>
      </c>
      <c r="I2803" s="69" t="s">
        <v>127</v>
      </c>
      <c r="J2803" s="69" t="s">
        <v>128</v>
      </c>
      <c r="K2803" s="70">
        <v>8</v>
      </c>
      <c r="L2803" s="70">
        <v>8</v>
      </c>
      <c r="M2803" s="71" t="str">
        <f>VLOOKUP(A2803,'Item Master'!$A:$D,4,0)</f>
        <v>RK</v>
      </c>
      <c r="N2803" s="71">
        <f>IFERROR((VLOOKUP(M2803,'UK Freight Rate'!$B$4:$C$8,2,0)*L2803),0)</f>
        <v>0.82940389749988641</v>
      </c>
    </row>
    <row r="2804" spans="1:14" x14ac:dyDescent="0.75">
      <c r="A2804" s="72" t="s">
        <v>232</v>
      </c>
      <c r="B2804" s="69" t="s">
        <v>36</v>
      </c>
      <c r="C2804" s="69" t="s">
        <v>7428</v>
      </c>
      <c r="D2804" s="69" t="s">
        <v>38</v>
      </c>
      <c r="E2804" s="69" t="s">
        <v>53</v>
      </c>
      <c r="F2804" s="69" t="s">
        <v>7427</v>
      </c>
      <c r="G2804" s="69" t="s">
        <v>137</v>
      </c>
      <c r="H2804" s="69" t="s">
        <v>138</v>
      </c>
      <c r="I2804" s="69" t="s">
        <v>127</v>
      </c>
      <c r="J2804" s="69" t="s">
        <v>128</v>
      </c>
      <c r="K2804" s="70">
        <v>48</v>
      </c>
      <c r="L2804" s="70">
        <v>48</v>
      </c>
      <c r="M2804" s="71" t="str">
        <f>VLOOKUP(A2804,'Item Master'!$A:$D,4,0)</f>
        <v>RK</v>
      </c>
      <c r="N2804" s="71">
        <f>IFERROR((VLOOKUP(M2804,'UK Freight Rate'!$B$4:$C$8,2,0)*L2804),0)</f>
        <v>4.9764233849993182</v>
      </c>
    </row>
    <row r="2805" spans="1:14" x14ac:dyDescent="0.75">
      <c r="A2805" s="72" t="s">
        <v>232</v>
      </c>
      <c r="B2805" s="69" t="s">
        <v>36</v>
      </c>
      <c r="C2805" s="69" t="s">
        <v>7426</v>
      </c>
      <c r="D2805" s="69" t="s">
        <v>38</v>
      </c>
      <c r="E2805" s="69" t="s">
        <v>53</v>
      </c>
      <c r="F2805" s="69" t="s">
        <v>7425</v>
      </c>
      <c r="G2805" s="69" t="s">
        <v>4429</v>
      </c>
      <c r="H2805" s="69" t="s">
        <v>4428</v>
      </c>
      <c r="I2805" s="69" t="s">
        <v>127</v>
      </c>
      <c r="J2805" s="69" t="s">
        <v>128</v>
      </c>
      <c r="K2805" s="70">
        <v>8</v>
      </c>
      <c r="L2805" s="70">
        <v>8</v>
      </c>
      <c r="M2805" s="71" t="str">
        <f>VLOOKUP(A2805,'Item Master'!$A:$D,4,0)</f>
        <v>RK</v>
      </c>
      <c r="N2805" s="71">
        <f>IFERROR((VLOOKUP(M2805,'UK Freight Rate'!$B$4:$C$8,2,0)*L2805),0)</f>
        <v>0.82940389749988641</v>
      </c>
    </row>
    <row r="2806" spans="1:14" x14ac:dyDescent="0.75">
      <c r="A2806" s="72" t="s">
        <v>232</v>
      </c>
      <c r="B2806" s="69" t="s">
        <v>36</v>
      </c>
      <c r="C2806" s="69" t="s">
        <v>7424</v>
      </c>
      <c r="D2806" s="69" t="s">
        <v>38</v>
      </c>
      <c r="E2806" s="69" t="s">
        <v>53</v>
      </c>
      <c r="F2806" s="69" t="s">
        <v>7423</v>
      </c>
      <c r="G2806" s="69" t="s">
        <v>205</v>
      </c>
      <c r="H2806" s="69" t="s">
        <v>206</v>
      </c>
      <c r="I2806" s="69" t="s">
        <v>127</v>
      </c>
      <c r="J2806" s="69" t="s">
        <v>128</v>
      </c>
      <c r="K2806" s="70">
        <v>192</v>
      </c>
      <c r="L2806" s="70">
        <v>192</v>
      </c>
      <c r="M2806" s="71" t="str">
        <f>VLOOKUP(A2806,'Item Master'!$A:$D,4,0)</f>
        <v>RK</v>
      </c>
      <c r="N2806" s="71">
        <f>IFERROR((VLOOKUP(M2806,'UK Freight Rate'!$B$4:$C$8,2,0)*L2806),0)</f>
        <v>19.905693539997273</v>
      </c>
    </row>
    <row r="2807" spans="1:14" x14ac:dyDescent="0.75">
      <c r="A2807" s="72" t="s">
        <v>232</v>
      </c>
      <c r="B2807" s="69" t="s">
        <v>36</v>
      </c>
      <c r="C2807" s="69" t="s">
        <v>7422</v>
      </c>
      <c r="D2807" s="69" t="s">
        <v>38</v>
      </c>
      <c r="E2807" s="69" t="s">
        <v>53</v>
      </c>
      <c r="F2807" s="69" t="s">
        <v>7421</v>
      </c>
      <c r="G2807" s="69" t="s">
        <v>192</v>
      </c>
      <c r="H2807" s="69" t="s">
        <v>4675</v>
      </c>
      <c r="I2807" s="69" t="s">
        <v>127</v>
      </c>
      <c r="J2807" s="69" t="s">
        <v>128</v>
      </c>
      <c r="K2807" s="70">
        <v>168</v>
      </c>
      <c r="L2807" s="70">
        <v>168</v>
      </c>
      <c r="M2807" s="71" t="str">
        <f>VLOOKUP(A2807,'Item Master'!$A:$D,4,0)</f>
        <v>RK</v>
      </c>
      <c r="N2807" s="71">
        <f>IFERROR((VLOOKUP(M2807,'UK Freight Rate'!$B$4:$C$8,2,0)*L2807),0)</f>
        <v>17.417481847497616</v>
      </c>
    </row>
    <row r="2808" spans="1:14" x14ac:dyDescent="0.75">
      <c r="A2808" s="72" t="s">
        <v>232</v>
      </c>
      <c r="B2808" s="69" t="s">
        <v>36</v>
      </c>
      <c r="C2808" s="69" t="s">
        <v>7420</v>
      </c>
      <c r="D2808" s="69" t="s">
        <v>38</v>
      </c>
      <c r="E2808" s="69" t="s">
        <v>53</v>
      </c>
      <c r="F2808" s="69" t="s">
        <v>7419</v>
      </c>
      <c r="G2808" s="69" t="s">
        <v>4405</v>
      </c>
      <c r="H2808" s="69" t="s">
        <v>4404</v>
      </c>
      <c r="I2808" s="69" t="s">
        <v>127</v>
      </c>
      <c r="J2808" s="69" t="s">
        <v>128</v>
      </c>
      <c r="K2808" s="70">
        <v>8</v>
      </c>
      <c r="L2808" s="70">
        <v>8</v>
      </c>
      <c r="M2808" s="71" t="str">
        <f>VLOOKUP(A2808,'Item Master'!$A:$D,4,0)</f>
        <v>RK</v>
      </c>
      <c r="N2808" s="71">
        <f>IFERROR((VLOOKUP(M2808,'UK Freight Rate'!$B$4:$C$8,2,0)*L2808),0)</f>
        <v>0.82940389749988641</v>
      </c>
    </row>
    <row r="2809" spans="1:14" x14ac:dyDescent="0.75">
      <c r="A2809" s="72" t="s">
        <v>232</v>
      </c>
      <c r="B2809" s="69" t="s">
        <v>36</v>
      </c>
      <c r="C2809" s="69" t="s">
        <v>7418</v>
      </c>
      <c r="D2809" s="69" t="s">
        <v>38</v>
      </c>
      <c r="E2809" s="69" t="s">
        <v>53</v>
      </c>
      <c r="F2809" s="69" t="s">
        <v>7417</v>
      </c>
      <c r="G2809" s="69" t="s">
        <v>4409</v>
      </c>
      <c r="H2809" s="69" t="s">
        <v>4408</v>
      </c>
      <c r="I2809" s="69" t="s">
        <v>127</v>
      </c>
      <c r="J2809" s="69" t="s">
        <v>128</v>
      </c>
      <c r="K2809" s="70">
        <v>48</v>
      </c>
      <c r="L2809" s="70">
        <v>48</v>
      </c>
      <c r="M2809" s="71" t="str">
        <f>VLOOKUP(A2809,'Item Master'!$A:$D,4,0)</f>
        <v>RK</v>
      </c>
      <c r="N2809" s="71">
        <f>IFERROR((VLOOKUP(M2809,'UK Freight Rate'!$B$4:$C$8,2,0)*L2809),0)</f>
        <v>4.9764233849993182</v>
      </c>
    </row>
    <row r="2810" spans="1:14" x14ac:dyDescent="0.75">
      <c r="A2810" s="72" t="s">
        <v>232</v>
      </c>
      <c r="B2810" s="69" t="s">
        <v>36</v>
      </c>
      <c r="C2810" s="69" t="s">
        <v>7416</v>
      </c>
      <c r="D2810" s="69" t="s">
        <v>38</v>
      </c>
      <c r="E2810" s="69" t="s">
        <v>53</v>
      </c>
      <c r="F2810" s="69" t="s">
        <v>7415</v>
      </c>
      <c r="G2810" s="69" t="s">
        <v>4459</v>
      </c>
      <c r="H2810" s="69" t="s">
        <v>4458</v>
      </c>
      <c r="I2810" s="69" t="s">
        <v>127</v>
      </c>
      <c r="J2810" s="69" t="s">
        <v>128</v>
      </c>
      <c r="K2810" s="70">
        <v>16</v>
      </c>
      <c r="L2810" s="70">
        <v>16</v>
      </c>
      <c r="M2810" s="71" t="str">
        <f>VLOOKUP(A2810,'Item Master'!$A:$D,4,0)</f>
        <v>RK</v>
      </c>
      <c r="N2810" s="71">
        <f>IFERROR((VLOOKUP(M2810,'UK Freight Rate'!$B$4:$C$8,2,0)*L2810),0)</f>
        <v>1.6588077949997728</v>
      </c>
    </row>
    <row r="2811" spans="1:14" x14ac:dyDescent="0.75">
      <c r="A2811" s="72" t="s">
        <v>232</v>
      </c>
      <c r="B2811" s="69" t="s">
        <v>36</v>
      </c>
      <c r="C2811" s="69" t="s">
        <v>7414</v>
      </c>
      <c r="D2811" s="69" t="s">
        <v>38</v>
      </c>
      <c r="E2811" s="69" t="s">
        <v>53</v>
      </c>
      <c r="F2811" s="69" t="s">
        <v>7413</v>
      </c>
      <c r="G2811" s="69" t="s">
        <v>126</v>
      </c>
      <c r="H2811" s="69" t="s">
        <v>4640</v>
      </c>
      <c r="I2811" s="69" t="s">
        <v>127</v>
      </c>
      <c r="J2811" s="69" t="s">
        <v>128</v>
      </c>
      <c r="K2811" s="70">
        <v>40</v>
      </c>
      <c r="L2811" s="70">
        <v>40</v>
      </c>
      <c r="M2811" s="71" t="str">
        <f>VLOOKUP(A2811,'Item Master'!$A:$D,4,0)</f>
        <v>RK</v>
      </c>
      <c r="N2811" s="71">
        <f>IFERROR((VLOOKUP(M2811,'UK Freight Rate'!$B$4:$C$8,2,0)*L2811),0)</f>
        <v>4.1470194874994322</v>
      </c>
    </row>
    <row r="2812" spans="1:14" x14ac:dyDescent="0.75">
      <c r="A2812" s="72" t="s">
        <v>232</v>
      </c>
      <c r="B2812" s="69" t="s">
        <v>36</v>
      </c>
      <c r="C2812" s="69" t="s">
        <v>7412</v>
      </c>
      <c r="D2812" s="69" t="s">
        <v>38</v>
      </c>
      <c r="E2812" s="69" t="s">
        <v>53</v>
      </c>
      <c r="F2812" s="69" t="s">
        <v>7411</v>
      </c>
      <c r="G2812" s="69" t="s">
        <v>159</v>
      </c>
      <c r="H2812" s="69" t="s">
        <v>160</v>
      </c>
      <c r="I2812" s="69" t="s">
        <v>127</v>
      </c>
      <c r="J2812" s="69" t="s">
        <v>128</v>
      </c>
      <c r="K2812" s="70">
        <v>16</v>
      </c>
      <c r="L2812" s="70">
        <v>16</v>
      </c>
      <c r="M2812" s="71" t="str">
        <f>VLOOKUP(A2812,'Item Master'!$A:$D,4,0)</f>
        <v>RK</v>
      </c>
      <c r="N2812" s="71">
        <f>IFERROR((VLOOKUP(M2812,'UK Freight Rate'!$B$4:$C$8,2,0)*L2812),0)</f>
        <v>1.6588077949997728</v>
      </c>
    </row>
    <row r="2813" spans="1:14" x14ac:dyDescent="0.75">
      <c r="A2813" s="72" t="s">
        <v>232</v>
      </c>
      <c r="B2813" s="69" t="s">
        <v>36</v>
      </c>
      <c r="C2813" s="69" t="s">
        <v>7410</v>
      </c>
      <c r="D2813" s="69" t="s">
        <v>38</v>
      </c>
      <c r="E2813" s="69" t="s">
        <v>53</v>
      </c>
      <c r="F2813" s="69" t="s">
        <v>7409</v>
      </c>
      <c r="G2813" s="69" t="s">
        <v>145</v>
      </c>
      <c r="H2813" s="69" t="s">
        <v>146</v>
      </c>
      <c r="I2813" s="69" t="s">
        <v>127</v>
      </c>
      <c r="J2813" s="69" t="s">
        <v>128</v>
      </c>
      <c r="K2813" s="70">
        <v>24</v>
      </c>
      <c r="L2813" s="70">
        <v>24</v>
      </c>
      <c r="M2813" s="71" t="str">
        <f>VLOOKUP(A2813,'Item Master'!$A:$D,4,0)</f>
        <v>RK</v>
      </c>
      <c r="N2813" s="71">
        <f>IFERROR((VLOOKUP(M2813,'UK Freight Rate'!$B$4:$C$8,2,0)*L2813),0)</f>
        <v>2.4882116924996591</v>
      </c>
    </row>
    <row r="2814" spans="1:14" x14ac:dyDescent="0.75">
      <c r="A2814" s="72" t="s">
        <v>232</v>
      </c>
      <c r="B2814" s="69" t="s">
        <v>36</v>
      </c>
      <c r="C2814" s="69" t="s">
        <v>7408</v>
      </c>
      <c r="D2814" s="69" t="s">
        <v>38</v>
      </c>
      <c r="E2814" s="69" t="s">
        <v>53</v>
      </c>
      <c r="F2814" s="69" t="s">
        <v>7407</v>
      </c>
      <c r="G2814" s="69" t="s">
        <v>165</v>
      </c>
      <c r="H2814" s="69" t="s">
        <v>166</v>
      </c>
      <c r="I2814" s="69" t="s">
        <v>127</v>
      </c>
      <c r="J2814" s="69" t="s">
        <v>128</v>
      </c>
      <c r="K2814" s="70">
        <v>32</v>
      </c>
      <c r="L2814" s="70">
        <v>32</v>
      </c>
      <c r="M2814" s="71" t="str">
        <f>VLOOKUP(A2814,'Item Master'!$A:$D,4,0)</f>
        <v>RK</v>
      </c>
      <c r="N2814" s="71">
        <f>IFERROR((VLOOKUP(M2814,'UK Freight Rate'!$B$4:$C$8,2,0)*L2814),0)</f>
        <v>3.3176155899995456</v>
      </c>
    </row>
    <row r="2815" spans="1:14" x14ac:dyDescent="0.75">
      <c r="A2815" s="72" t="s">
        <v>232</v>
      </c>
      <c r="B2815" s="69" t="s">
        <v>36</v>
      </c>
      <c r="C2815" s="69" t="s">
        <v>7406</v>
      </c>
      <c r="D2815" s="69" t="s">
        <v>38</v>
      </c>
      <c r="E2815" s="69" t="s">
        <v>53</v>
      </c>
      <c r="F2815" s="69" t="s">
        <v>7405</v>
      </c>
      <c r="G2815" s="69" t="s">
        <v>4778</v>
      </c>
      <c r="H2815" s="69" t="s">
        <v>4777</v>
      </c>
      <c r="I2815" s="69" t="s">
        <v>127</v>
      </c>
      <c r="J2815" s="69" t="s">
        <v>128</v>
      </c>
      <c r="K2815" s="70">
        <v>16</v>
      </c>
      <c r="L2815" s="70">
        <v>16</v>
      </c>
      <c r="M2815" s="71" t="str">
        <f>VLOOKUP(A2815,'Item Master'!$A:$D,4,0)</f>
        <v>RK</v>
      </c>
      <c r="N2815" s="71">
        <f>IFERROR((VLOOKUP(M2815,'UK Freight Rate'!$B$4:$C$8,2,0)*L2815),0)</f>
        <v>1.6588077949997728</v>
      </c>
    </row>
    <row r="2816" spans="1:14" x14ac:dyDescent="0.75">
      <c r="A2816" s="72" t="s">
        <v>232</v>
      </c>
      <c r="B2816" s="69" t="s">
        <v>36</v>
      </c>
      <c r="C2816" s="69" t="s">
        <v>7404</v>
      </c>
      <c r="D2816" s="69" t="s">
        <v>38</v>
      </c>
      <c r="E2816" s="69" t="s">
        <v>53</v>
      </c>
      <c r="F2816" s="69" t="s">
        <v>7403</v>
      </c>
      <c r="G2816" s="69" t="s">
        <v>6894</v>
      </c>
      <c r="H2816" s="69" t="s">
        <v>6893</v>
      </c>
      <c r="I2816" s="69" t="s">
        <v>127</v>
      </c>
      <c r="J2816" s="69" t="s">
        <v>128</v>
      </c>
      <c r="K2816" s="70">
        <v>8</v>
      </c>
      <c r="L2816" s="70">
        <v>8</v>
      </c>
      <c r="M2816" s="71" t="str">
        <f>VLOOKUP(A2816,'Item Master'!$A:$D,4,0)</f>
        <v>RK</v>
      </c>
      <c r="N2816" s="71">
        <f>IFERROR((VLOOKUP(M2816,'UK Freight Rate'!$B$4:$C$8,2,0)*L2816),0)</f>
        <v>0.82940389749988641</v>
      </c>
    </row>
    <row r="2817" spans="1:14" x14ac:dyDescent="0.75">
      <c r="A2817" s="72" t="s">
        <v>232</v>
      </c>
      <c r="B2817" s="69" t="s">
        <v>36</v>
      </c>
      <c r="C2817" s="69" t="s">
        <v>7402</v>
      </c>
      <c r="D2817" s="69" t="s">
        <v>38</v>
      </c>
      <c r="E2817" s="69" t="s">
        <v>53</v>
      </c>
      <c r="F2817" s="69" t="s">
        <v>7401</v>
      </c>
      <c r="G2817" s="69" t="s">
        <v>4459</v>
      </c>
      <c r="H2817" s="69" t="s">
        <v>4458</v>
      </c>
      <c r="I2817" s="69" t="s">
        <v>127</v>
      </c>
      <c r="J2817" s="69" t="s">
        <v>128</v>
      </c>
      <c r="K2817" s="70">
        <v>16</v>
      </c>
      <c r="L2817" s="70">
        <v>16</v>
      </c>
      <c r="M2817" s="71" t="str">
        <f>VLOOKUP(A2817,'Item Master'!$A:$D,4,0)</f>
        <v>RK</v>
      </c>
      <c r="N2817" s="71">
        <f>IFERROR((VLOOKUP(M2817,'UK Freight Rate'!$B$4:$C$8,2,0)*L2817),0)</f>
        <v>1.6588077949997728</v>
      </c>
    </row>
    <row r="2818" spans="1:14" x14ac:dyDescent="0.75">
      <c r="A2818" s="72" t="s">
        <v>232</v>
      </c>
      <c r="B2818" s="69" t="s">
        <v>36</v>
      </c>
      <c r="C2818" s="69" t="s">
        <v>7400</v>
      </c>
      <c r="D2818" s="69" t="s">
        <v>38</v>
      </c>
      <c r="E2818" s="69" t="s">
        <v>53</v>
      </c>
      <c r="F2818" s="69" t="s">
        <v>7399</v>
      </c>
      <c r="G2818" s="69" t="s">
        <v>207</v>
      </c>
      <c r="H2818" s="69" t="s">
        <v>4706</v>
      </c>
      <c r="I2818" s="69" t="s">
        <v>127</v>
      </c>
      <c r="J2818" s="69" t="s">
        <v>128</v>
      </c>
      <c r="K2818" s="70">
        <v>48</v>
      </c>
      <c r="L2818" s="70">
        <v>48</v>
      </c>
      <c r="M2818" s="71" t="str">
        <f>VLOOKUP(A2818,'Item Master'!$A:$D,4,0)</f>
        <v>RK</v>
      </c>
      <c r="N2818" s="71">
        <f>IFERROR((VLOOKUP(M2818,'UK Freight Rate'!$B$4:$C$8,2,0)*L2818),0)</f>
        <v>4.9764233849993182</v>
      </c>
    </row>
    <row r="2819" spans="1:14" x14ac:dyDescent="0.75">
      <c r="A2819" s="72" t="s">
        <v>232</v>
      </c>
      <c r="B2819" s="69" t="s">
        <v>36</v>
      </c>
      <c r="C2819" s="69" t="s">
        <v>7398</v>
      </c>
      <c r="D2819" s="69" t="s">
        <v>38</v>
      </c>
      <c r="E2819" s="69" t="s">
        <v>53</v>
      </c>
      <c r="F2819" s="69" t="s">
        <v>7397</v>
      </c>
      <c r="G2819" s="69" t="s">
        <v>207</v>
      </c>
      <c r="H2819" s="69" t="s">
        <v>4706</v>
      </c>
      <c r="I2819" s="69" t="s">
        <v>127</v>
      </c>
      <c r="J2819" s="69" t="s">
        <v>128</v>
      </c>
      <c r="K2819" s="70">
        <v>48</v>
      </c>
      <c r="L2819" s="70">
        <v>48</v>
      </c>
      <c r="M2819" s="71" t="str">
        <f>VLOOKUP(A2819,'Item Master'!$A:$D,4,0)</f>
        <v>RK</v>
      </c>
      <c r="N2819" s="71">
        <f>IFERROR((VLOOKUP(M2819,'UK Freight Rate'!$B$4:$C$8,2,0)*L2819),0)</f>
        <v>4.9764233849993182</v>
      </c>
    </row>
    <row r="2820" spans="1:14" x14ac:dyDescent="0.75">
      <c r="A2820" s="72" t="s">
        <v>232</v>
      </c>
      <c r="B2820" s="69" t="s">
        <v>36</v>
      </c>
      <c r="C2820" s="69" t="s">
        <v>7396</v>
      </c>
      <c r="D2820" s="69" t="s">
        <v>38</v>
      </c>
      <c r="E2820" s="69" t="s">
        <v>53</v>
      </c>
      <c r="F2820" s="69" t="s">
        <v>7395</v>
      </c>
      <c r="G2820" s="69" t="s">
        <v>7388</v>
      </c>
      <c r="H2820" s="69" t="s">
        <v>7387</v>
      </c>
      <c r="I2820" s="69" t="s">
        <v>127</v>
      </c>
      <c r="J2820" s="69" t="s">
        <v>128</v>
      </c>
      <c r="K2820" s="70">
        <v>16</v>
      </c>
      <c r="L2820" s="70">
        <v>16</v>
      </c>
      <c r="M2820" s="71" t="str">
        <f>VLOOKUP(A2820,'Item Master'!$A:$D,4,0)</f>
        <v>RK</v>
      </c>
      <c r="N2820" s="71">
        <f>IFERROR((VLOOKUP(M2820,'UK Freight Rate'!$B$4:$C$8,2,0)*L2820),0)</f>
        <v>1.6588077949997728</v>
      </c>
    </row>
    <row r="2821" spans="1:14" x14ac:dyDescent="0.75">
      <c r="A2821" s="72" t="s">
        <v>232</v>
      </c>
      <c r="B2821" s="69" t="s">
        <v>36</v>
      </c>
      <c r="C2821" s="69" t="s">
        <v>7394</v>
      </c>
      <c r="D2821" s="69" t="s">
        <v>38</v>
      </c>
      <c r="E2821" s="69" t="s">
        <v>53</v>
      </c>
      <c r="F2821" s="69" t="s">
        <v>7393</v>
      </c>
      <c r="G2821" s="69" t="s">
        <v>7388</v>
      </c>
      <c r="H2821" s="69" t="s">
        <v>7387</v>
      </c>
      <c r="I2821" s="69" t="s">
        <v>127</v>
      </c>
      <c r="J2821" s="69" t="s">
        <v>128</v>
      </c>
      <c r="K2821" s="70">
        <v>16</v>
      </c>
      <c r="L2821" s="70">
        <v>16</v>
      </c>
      <c r="M2821" s="71" t="str">
        <f>VLOOKUP(A2821,'Item Master'!$A:$D,4,0)</f>
        <v>RK</v>
      </c>
      <c r="N2821" s="71">
        <f>IFERROR((VLOOKUP(M2821,'UK Freight Rate'!$B$4:$C$8,2,0)*L2821),0)</f>
        <v>1.6588077949997728</v>
      </c>
    </row>
    <row r="2822" spans="1:14" x14ac:dyDescent="0.75">
      <c r="A2822" s="72" t="s">
        <v>232</v>
      </c>
      <c r="B2822" s="69" t="s">
        <v>36</v>
      </c>
      <c r="C2822" s="69" t="s">
        <v>7392</v>
      </c>
      <c r="D2822" s="69" t="s">
        <v>38</v>
      </c>
      <c r="E2822" s="69" t="s">
        <v>53</v>
      </c>
      <c r="F2822" s="69" t="s">
        <v>7391</v>
      </c>
      <c r="G2822" s="69" t="s">
        <v>7388</v>
      </c>
      <c r="H2822" s="69" t="s">
        <v>7387</v>
      </c>
      <c r="I2822" s="69" t="s">
        <v>127</v>
      </c>
      <c r="J2822" s="69" t="s">
        <v>128</v>
      </c>
      <c r="K2822" s="70">
        <v>16</v>
      </c>
      <c r="L2822" s="70">
        <v>16</v>
      </c>
      <c r="M2822" s="71" t="str">
        <f>VLOOKUP(A2822,'Item Master'!$A:$D,4,0)</f>
        <v>RK</v>
      </c>
      <c r="N2822" s="71">
        <f>IFERROR((VLOOKUP(M2822,'UK Freight Rate'!$B$4:$C$8,2,0)*L2822),0)</f>
        <v>1.6588077949997728</v>
      </c>
    </row>
    <row r="2823" spans="1:14" x14ac:dyDescent="0.75">
      <c r="A2823" s="72" t="s">
        <v>232</v>
      </c>
      <c r="B2823" s="69" t="s">
        <v>36</v>
      </c>
      <c r="C2823" s="69" t="s">
        <v>7390</v>
      </c>
      <c r="D2823" s="69" t="s">
        <v>38</v>
      </c>
      <c r="E2823" s="69" t="s">
        <v>53</v>
      </c>
      <c r="F2823" s="69" t="s">
        <v>7389</v>
      </c>
      <c r="G2823" s="69" t="s">
        <v>7388</v>
      </c>
      <c r="H2823" s="69" t="s">
        <v>7387</v>
      </c>
      <c r="I2823" s="69" t="s">
        <v>127</v>
      </c>
      <c r="J2823" s="69" t="s">
        <v>128</v>
      </c>
      <c r="K2823" s="70">
        <v>16</v>
      </c>
      <c r="L2823" s="70">
        <v>16</v>
      </c>
      <c r="M2823" s="71" t="str">
        <f>VLOOKUP(A2823,'Item Master'!$A:$D,4,0)</f>
        <v>RK</v>
      </c>
      <c r="N2823" s="71">
        <f>IFERROR((VLOOKUP(M2823,'UK Freight Rate'!$B$4:$C$8,2,0)*L2823),0)</f>
        <v>1.6588077949997728</v>
      </c>
    </row>
    <row r="2824" spans="1:14" x14ac:dyDescent="0.75">
      <c r="A2824" s="72" t="s">
        <v>232</v>
      </c>
      <c r="B2824" s="69" t="s">
        <v>36</v>
      </c>
      <c r="C2824" s="69" t="s">
        <v>7386</v>
      </c>
      <c r="D2824" s="69" t="s">
        <v>38</v>
      </c>
      <c r="E2824" s="69" t="s">
        <v>53</v>
      </c>
      <c r="F2824" s="69" t="s">
        <v>7385</v>
      </c>
      <c r="G2824" s="69" t="s">
        <v>129</v>
      </c>
      <c r="H2824" s="69" t="s">
        <v>130</v>
      </c>
      <c r="I2824" s="69" t="s">
        <v>127</v>
      </c>
      <c r="J2824" s="69" t="s">
        <v>128</v>
      </c>
      <c r="K2824" s="70">
        <v>192</v>
      </c>
      <c r="L2824" s="70">
        <v>192</v>
      </c>
      <c r="M2824" s="71" t="str">
        <f>VLOOKUP(A2824,'Item Master'!$A:$D,4,0)</f>
        <v>RK</v>
      </c>
      <c r="N2824" s="71">
        <f>IFERROR((VLOOKUP(M2824,'UK Freight Rate'!$B$4:$C$8,2,0)*L2824),0)</f>
        <v>19.905693539997273</v>
      </c>
    </row>
    <row r="2825" spans="1:14" x14ac:dyDescent="0.75">
      <c r="A2825" s="72" t="s">
        <v>232</v>
      </c>
      <c r="B2825" s="69" t="s">
        <v>36</v>
      </c>
      <c r="C2825" s="69" t="s">
        <v>7384</v>
      </c>
      <c r="D2825" s="69" t="s">
        <v>38</v>
      </c>
      <c r="E2825" s="69" t="s">
        <v>53</v>
      </c>
      <c r="F2825" s="69" t="s">
        <v>7383</v>
      </c>
      <c r="G2825" s="69" t="s">
        <v>7382</v>
      </c>
      <c r="H2825" s="69" t="s">
        <v>7381</v>
      </c>
      <c r="I2825" s="69" t="s">
        <v>127</v>
      </c>
      <c r="J2825" s="69" t="s">
        <v>128</v>
      </c>
      <c r="K2825" s="70">
        <v>8</v>
      </c>
      <c r="L2825" s="70">
        <v>8</v>
      </c>
      <c r="M2825" s="71" t="str">
        <f>VLOOKUP(A2825,'Item Master'!$A:$D,4,0)</f>
        <v>RK</v>
      </c>
      <c r="N2825" s="71">
        <f>IFERROR((VLOOKUP(M2825,'UK Freight Rate'!$B$4:$C$8,2,0)*L2825),0)</f>
        <v>0.82940389749988641</v>
      </c>
    </row>
    <row r="2826" spans="1:14" x14ac:dyDescent="0.75">
      <c r="A2826" s="72" t="s">
        <v>232</v>
      </c>
      <c r="B2826" s="69" t="s">
        <v>36</v>
      </c>
      <c r="C2826" s="69" t="s">
        <v>7380</v>
      </c>
      <c r="D2826" s="69" t="s">
        <v>38</v>
      </c>
      <c r="E2826" s="69" t="s">
        <v>53</v>
      </c>
      <c r="F2826" s="69" t="s">
        <v>7379</v>
      </c>
      <c r="G2826" s="69" t="s">
        <v>6874</v>
      </c>
      <c r="H2826" s="69" t="s">
        <v>6873</v>
      </c>
      <c r="I2826" s="69" t="s">
        <v>127</v>
      </c>
      <c r="J2826" s="69" t="s">
        <v>128</v>
      </c>
      <c r="K2826" s="70">
        <v>8</v>
      </c>
      <c r="L2826" s="70">
        <v>8</v>
      </c>
      <c r="M2826" s="71" t="str">
        <f>VLOOKUP(A2826,'Item Master'!$A:$D,4,0)</f>
        <v>RK</v>
      </c>
      <c r="N2826" s="71">
        <f>IFERROR((VLOOKUP(M2826,'UK Freight Rate'!$B$4:$C$8,2,0)*L2826),0)</f>
        <v>0.82940389749988641</v>
      </c>
    </row>
    <row r="2827" spans="1:14" x14ac:dyDescent="0.75">
      <c r="A2827" s="72" t="s">
        <v>232</v>
      </c>
      <c r="B2827" s="69" t="s">
        <v>36</v>
      </c>
      <c r="C2827" s="69" t="s">
        <v>7378</v>
      </c>
      <c r="D2827" s="69" t="s">
        <v>38</v>
      </c>
      <c r="E2827" s="69" t="s">
        <v>53</v>
      </c>
      <c r="F2827" s="69" t="s">
        <v>7377</v>
      </c>
      <c r="G2827" s="69" t="s">
        <v>7242</v>
      </c>
      <c r="H2827" s="69" t="s">
        <v>7241</v>
      </c>
      <c r="I2827" s="69" t="s">
        <v>127</v>
      </c>
      <c r="J2827" s="69" t="s">
        <v>128</v>
      </c>
      <c r="K2827" s="70">
        <v>16</v>
      </c>
      <c r="L2827" s="70">
        <v>16</v>
      </c>
      <c r="M2827" s="71" t="str">
        <f>VLOOKUP(A2827,'Item Master'!$A:$D,4,0)</f>
        <v>RK</v>
      </c>
      <c r="N2827" s="71">
        <f>IFERROR((VLOOKUP(M2827,'UK Freight Rate'!$B$4:$C$8,2,0)*L2827),0)</f>
        <v>1.6588077949997728</v>
      </c>
    </row>
    <row r="2828" spans="1:14" x14ac:dyDescent="0.75">
      <c r="A2828" s="72" t="s">
        <v>232</v>
      </c>
      <c r="B2828" s="69" t="s">
        <v>36</v>
      </c>
      <c r="C2828" s="69" t="s">
        <v>7376</v>
      </c>
      <c r="D2828" s="69" t="s">
        <v>38</v>
      </c>
      <c r="E2828" s="69" t="s">
        <v>53</v>
      </c>
      <c r="F2828" s="69" t="s">
        <v>7375</v>
      </c>
      <c r="G2828" s="69" t="s">
        <v>181</v>
      </c>
      <c r="H2828" s="69" t="s">
        <v>182</v>
      </c>
      <c r="I2828" s="69" t="s">
        <v>127</v>
      </c>
      <c r="J2828" s="69" t="s">
        <v>128</v>
      </c>
      <c r="K2828" s="70">
        <v>16</v>
      </c>
      <c r="L2828" s="70">
        <v>16</v>
      </c>
      <c r="M2828" s="71" t="str">
        <f>VLOOKUP(A2828,'Item Master'!$A:$D,4,0)</f>
        <v>RK</v>
      </c>
      <c r="N2828" s="71">
        <f>IFERROR((VLOOKUP(M2828,'UK Freight Rate'!$B$4:$C$8,2,0)*L2828),0)</f>
        <v>1.6588077949997728</v>
      </c>
    </row>
    <row r="2829" spans="1:14" x14ac:dyDescent="0.75">
      <c r="A2829" s="72" t="s">
        <v>232</v>
      </c>
      <c r="B2829" s="69" t="s">
        <v>36</v>
      </c>
      <c r="C2829" s="69" t="s">
        <v>7374</v>
      </c>
      <c r="D2829" s="69" t="s">
        <v>38</v>
      </c>
      <c r="E2829" s="69" t="s">
        <v>53</v>
      </c>
      <c r="F2829" s="69" t="s">
        <v>7373</v>
      </c>
      <c r="G2829" s="69" t="s">
        <v>7372</v>
      </c>
      <c r="H2829" s="69" t="s">
        <v>7371</v>
      </c>
      <c r="I2829" s="69" t="s">
        <v>127</v>
      </c>
      <c r="J2829" s="69" t="s">
        <v>128</v>
      </c>
      <c r="K2829" s="70">
        <v>8</v>
      </c>
      <c r="L2829" s="70">
        <v>8</v>
      </c>
      <c r="M2829" s="71" t="str">
        <f>VLOOKUP(A2829,'Item Master'!$A:$D,4,0)</f>
        <v>RK</v>
      </c>
      <c r="N2829" s="71">
        <f>IFERROR((VLOOKUP(M2829,'UK Freight Rate'!$B$4:$C$8,2,0)*L2829),0)</f>
        <v>0.82940389749988641</v>
      </c>
    </row>
    <row r="2830" spans="1:14" x14ac:dyDescent="0.75">
      <c r="A2830" s="72" t="s">
        <v>232</v>
      </c>
      <c r="B2830" s="69" t="s">
        <v>36</v>
      </c>
      <c r="C2830" s="69" t="s">
        <v>7370</v>
      </c>
      <c r="D2830" s="69" t="s">
        <v>38</v>
      </c>
      <c r="E2830" s="69" t="s">
        <v>53</v>
      </c>
      <c r="F2830" s="69" t="s">
        <v>7369</v>
      </c>
      <c r="G2830" s="69" t="s">
        <v>7368</v>
      </c>
      <c r="H2830" s="69" t="s">
        <v>7367</v>
      </c>
      <c r="I2830" s="69" t="s">
        <v>127</v>
      </c>
      <c r="J2830" s="69" t="s">
        <v>128</v>
      </c>
      <c r="K2830" s="70">
        <v>16</v>
      </c>
      <c r="L2830" s="70">
        <v>16</v>
      </c>
      <c r="M2830" s="71" t="str">
        <f>VLOOKUP(A2830,'Item Master'!$A:$D,4,0)</f>
        <v>RK</v>
      </c>
      <c r="N2830" s="71">
        <f>IFERROR((VLOOKUP(M2830,'UK Freight Rate'!$B$4:$C$8,2,0)*L2830),0)</f>
        <v>1.6588077949997728</v>
      </c>
    </row>
    <row r="2831" spans="1:14" x14ac:dyDescent="0.75">
      <c r="A2831" s="72" t="s">
        <v>232</v>
      </c>
      <c r="B2831" s="69" t="s">
        <v>36</v>
      </c>
      <c r="C2831" s="69" t="s">
        <v>7366</v>
      </c>
      <c r="D2831" s="69" t="s">
        <v>38</v>
      </c>
      <c r="E2831" s="69" t="s">
        <v>53</v>
      </c>
      <c r="F2831" s="69" t="s">
        <v>7365</v>
      </c>
      <c r="G2831" s="69" t="s">
        <v>7364</v>
      </c>
      <c r="H2831" s="69" t="s">
        <v>7363</v>
      </c>
      <c r="I2831" s="69" t="s">
        <v>127</v>
      </c>
      <c r="J2831" s="69" t="s">
        <v>128</v>
      </c>
      <c r="K2831" s="70">
        <v>16</v>
      </c>
      <c r="L2831" s="70">
        <v>16</v>
      </c>
      <c r="M2831" s="71" t="str">
        <f>VLOOKUP(A2831,'Item Master'!$A:$D,4,0)</f>
        <v>RK</v>
      </c>
      <c r="N2831" s="71">
        <f>IFERROR((VLOOKUP(M2831,'UK Freight Rate'!$B$4:$C$8,2,0)*L2831),0)</f>
        <v>1.6588077949997728</v>
      </c>
    </row>
    <row r="2832" spans="1:14" x14ac:dyDescent="0.75">
      <c r="A2832" s="72" t="s">
        <v>232</v>
      </c>
      <c r="B2832" s="69" t="s">
        <v>36</v>
      </c>
      <c r="C2832" s="69" t="s">
        <v>7362</v>
      </c>
      <c r="D2832" s="69" t="s">
        <v>38</v>
      </c>
      <c r="E2832" s="69" t="s">
        <v>53</v>
      </c>
      <c r="F2832" s="69" t="s">
        <v>7361</v>
      </c>
      <c r="G2832" s="69" t="s">
        <v>7360</v>
      </c>
      <c r="H2832" s="69" t="s">
        <v>7359</v>
      </c>
      <c r="I2832" s="69" t="s">
        <v>127</v>
      </c>
      <c r="J2832" s="69" t="s">
        <v>128</v>
      </c>
      <c r="K2832" s="70">
        <v>16</v>
      </c>
      <c r="L2832" s="70">
        <v>16</v>
      </c>
      <c r="M2832" s="71" t="str">
        <f>VLOOKUP(A2832,'Item Master'!$A:$D,4,0)</f>
        <v>RK</v>
      </c>
      <c r="N2832" s="71">
        <f>IFERROR((VLOOKUP(M2832,'UK Freight Rate'!$B$4:$C$8,2,0)*L2832),0)</f>
        <v>1.6588077949997728</v>
      </c>
    </row>
    <row r="2833" spans="1:14" x14ac:dyDescent="0.75">
      <c r="A2833" s="72" t="s">
        <v>232</v>
      </c>
      <c r="B2833" s="69" t="s">
        <v>36</v>
      </c>
      <c r="C2833" s="69" t="s">
        <v>7358</v>
      </c>
      <c r="D2833" s="69" t="s">
        <v>38</v>
      </c>
      <c r="E2833" s="69" t="s">
        <v>53</v>
      </c>
      <c r="F2833" s="69" t="s">
        <v>7357</v>
      </c>
      <c r="G2833" s="69" t="s">
        <v>7356</v>
      </c>
      <c r="H2833" s="69" t="s">
        <v>7355</v>
      </c>
      <c r="I2833" s="69" t="s">
        <v>127</v>
      </c>
      <c r="J2833" s="69" t="s">
        <v>128</v>
      </c>
      <c r="K2833" s="70">
        <v>16</v>
      </c>
      <c r="L2833" s="70">
        <v>16</v>
      </c>
      <c r="M2833" s="71" t="str">
        <f>VLOOKUP(A2833,'Item Master'!$A:$D,4,0)</f>
        <v>RK</v>
      </c>
      <c r="N2833" s="71">
        <f>IFERROR((VLOOKUP(M2833,'UK Freight Rate'!$B$4:$C$8,2,0)*L2833),0)</f>
        <v>1.6588077949997728</v>
      </c>
    </row>
    <row r="2834" spans="1:14" x14ac:dyDescent="0.75">
      <c r="A2834" s="72" t="s">
        <v>232</v>
      </c>
      <c r="B2834" s="69" t="s">
        <v>36</v>
      </c>
      <c r="C2834" s="69" t="s">
        <v>7354</v>
      </c>
      <c r="D2834" s="69" t="s">
        <v>38</v>
      </c>
      <c r="E2834" s="69" t="s">
        <v>53</v>
      </c>
      <c r="F2834" s="69" t="s">
        <v>7353</v>
      </c>
      <c r="G2834" s="69" t="s">
        <v>7352</v>
      </c>
      <c r="H2834" s="69" t="s">
        <v>7351</v>
      </c>
      <c r="I2834" s="69" t="s">
        <v>127</v>
      </c>
      <c r="J2834" s="69" t="s">
        <v>128</v>
      </c>
      <c r="K2834" s="70">
        <v>8</v>
      </c>
      <c r="L2834" s="70">
        <v>8</v>
      </c>
      <c r="M2834" s="71" t="str">
        <f>VLOOKUP(A2834,'Item Master'!$A:$D,4,0)</f>
        <v>RK</v>
      </c>
      <c r="N2834" s="71">
        <f>IFERROR((VLOOKUP(M2834,'UK Freight Rate'!$B$4:$C$8,2,0)*L2834),0)</f>
        <v>0.82940389749988641</v>
      </c>
    </row>
    <row r="2835" spans="1:14" x14ac:dyDescent="0.75">
      <c r="A2835" s="72" t="s">
        <v>232</v>
      </c>
      <c r="B2835" s="69" t="s">
        <v>36</v>
      </c>
      <c r="C2835" s="69" t="s">
        <v>7350</v>
      </c>
      <c r="D2835" s="69" t="s">
        <v>38</v>
      </c>
      <c r="E2835" s="69" t="s">
        <v>53</v>
      </c>
      <c r="F2835" s="69" t="s">
        <v>7349</v>
      </c>
      <c r="G2835" s="69" t="s">
        <v>153</v>
      </c>
      <c r="H2835" s="69" t="s">
        <v>154</v>
      </c>
      <c r="I2835" s="69" t="s">
        <v>127</v>
      </c>
      <c r="J2835" s="69" t="s">
        <v>128</v>
      </c>
      <c r="K2835" s="70">
        <v>16</v>
      </c>
      <c r="L2835" s="70">
        <v>16</v>
      </c>
      <c r="M2835" s="71" t="str">
        <f>VLOOKUP(A2835,'Item Master'!$A:$D,4,0)</f>
        <v>RK</v>
      </c>
      <c r="N2835" s="71">
        <f>IFERROR((VLOOKUP(M2835,'UK Freight Rate'!$B$4:$C$8,2,0)*L2835),0)</f>
        <v>1.6588077949997728</v>
      </c>
    </row>
    <row r="2836" spans="1:14" x14ac:dyDescent="0.75">
      <c r="A2836" s="72" t="s">
        <v>232</v>
      </c>
      <c r="B2836" s="69" t="s">
        <v>36</v>
      </c>
      <c r="C2836" s="69" t="s">
        <v>7348</v>
      </c>
      <c r="D2836" s="69" t="s">
        <v>38</v>
      </c>
      <c r="E2836" s="69" t="s">
        <v>53</v>
      </c>
      <c r="F2836" s="69" t="s">
        <v>7347</v>
      </c>
      <c r="G2836" s="69" t="s">
        <v>7346</v>
      </c>
      <c r="H2836" s="69" t="s">
        <v>7345</v>
      </c>
      <c r="I2836" s="69" t="s">
        <v>127</v>
      </c>
      <c r="J2836" s="69" t="s">
        <v>128</v>
      </c>
      <c r="K2836" s="70">
        <v>8</v>
      </c>
      <c r="L2836" s="70">
        <v>8</v>
      </c>
      <c r="M2836" s="71" t="str">
        <f>VLOOKUP(A2836,'Item Master'!$A:$D,4,0)</f>
        <v>RK</v>
      </c>
      <c r="N2836" s="71">
        <f>IFERROR((VLOOKUP(M2836,'UK Freight Rate'!$B$4:$C$8,2,0)*L2836),0)</f>
        <v>0.82940389749988641</v>
      </c>
    </row>
    <row r="2837" spans="1:14" x14ac:dyDescent="0.75">
      <c r="A2837" s="72" t="s">
        <v>232</v>
      </c>
      <c r="B2837" s="69" t="s">
        <v>36</v>
      </c>
      <c r="C2837" s="69" t="s">
        <v>7344</v>
      </c>
      <c r="D2837" s="69" t="s">
        <v>38</v>
      </c>
      <c r="E2837" s="69" t="s">
        <v>53</v>
      </c>
      <c r="F2837" s="69" t="s">
        <v>7343</v>
      </c>
      <c r="G2837" s="69" t="s">
        <v>7342</v>
      </c>
      <c r="H2837" s="69" t="s">
        <v>7341</v>
      </c>
      <c r="I2837" s="69" t="s">
        <v>127</v>
      </c>
      <c r="J2837" s="69" t="s">
        <v>128</v>
      </c>
      <c r="K2837" s="70">
        <v>8</v>
      </c>
      <c r="L2837" s="70">
        <v>8</v>
      </c>
      <c r="M2837" s="71" t="str">
        <f>VLOOKUP(A2837,'Item Master'!$A:$D,4,0)</f>
        <v>RK</v>
      </c>
      <c r="N2837" s="71">
        <f>IFERROR((VLOOKUP(M2837,'UK Freight Rate'!$B$4:$C$8,2,0)*L2837),0)</f>
        <v>0.82940389749988641</v>
      </c>
    </row>
    <row r="2838" spans="1:14" x14ac:dyDescent="0.75">
      <c r="A2838" s="72" t="s">
        <v>232</v>
      </c>
      <c r="B2838" s="69" t="s">
        <v>36</v>
      </c>
      <c r="C2838" s="69" t="s">
        <v>7340</v>
      </c>
      <c r="D2838" s="69" t="s">
        <v>38</v>
      </c>
      <c r="E2838" s="69" t="s">
        <v>53</v>
      </c>
      <c r="F2838" s="69" t="s">
        <v>7339</v>
      </c>
      <c r="G2838" s="69" t="s">
        <v>214</v>
      </c>
      <c r="H2838" s="69" t="s">
        <v>215</v>
      </c>
      <c r="I2838" s="69" t="s">
        <v>127</v>
      </c>
      <c r="J2838" s="69" t="s">
        <v>128</v>
      </c>
      <c r="K2838" s="70">
        <v>24</v>
      </c>
      <c r="L2838" s="70">
        <v>24</v>
      </c>
      <c r="M2838" s="71" t="str">
        <f>VLOOKUP(A2838,'Item Master'!$A:$D,4,0)</f>
        <v>RK</v>
      </c>
      <c r="N2838" s="71">
        <f>IFERROR((VLOOKUP(M2838,'UK Freight Rate'!$B$4:$C$8,2,0)*L2838),0)</f>
        <v>2.4882116924996591</v>
      </c>
    </row>
    <row r="2839" spans="1:14" x14ac:dyDescent="0.75">
      <c r="A2839" s="72" t="s">
        <v>232</v>
      </c>
      <c r="B2839" s="69" t="s">
        <v>36</v>
      </c>
      <c r="C2839" s="69" t="s">
        <v>7338</v>
      </c>
      <c r="D2839" s="69" t="s">
        <v>38</v>
      </c>
      <c r="E2839" s="69" t="s">
        <v>53</v>
      </c>
      <c r="F2839" s="69" t="s">
        <v>7337</v>
      </c>
      <c r="G2839" s="69" t="s">
        <v>7094</v>
      </c>
      <c r="H2839" s="69" t="s">
        <v>7093</v>
      </c>
      <c r="I2839" s="69" t="s">
        <v>127</v>
      </c>
      <c r="J2839" s="69" t="s">
        <v>128</v>
      </c>
      <c r="K2839" s="70">
        <v>24</v>
      </c>
      <c r="L2839" s="70">
        <v>24</v>
      </c>
      <c r="M2839" s="71" t="str">
        <f>VLOOKUP(A2839,'Item Master'!$A:$D,4,0)</f>
        <v>RK</v>
      </c>
      <c r="N2839" s="71">
        <f>IFERROR((VLOOKUP(M2839,'UK Freight Rate'!$B$4:$C$8,2,0)*L2839),0)</f>
        <v>2.4882116924996591</v>
      </c>
    </row>
    <row r="2840" spans="1:14" x14ac:dyDescent="0.75">
      <c r="A2840" s="72" t="s">
        <v>232</v>
      </c>
      <c r="B2840" s="69" t="s">
        <v>36</v>
      </c>
      <c r="C2840" s="69" t="s">
        <v>7336</v>
      </c>
      <c r="D2840" s="69" t="s">
        <v>38</v>
      </c>
      <c r="E2840" s="69" t="s">
        <v>53</v>
      </c>
      <c r="F2840" s="69" t="s">
        <v>7335</v>
      </c>
      <c r="G2840" s="69" t="s">
        <v>5022</v>
      </c>
      <c r="H2840" s="69" t="s">
        <v>5021</v>
      </c>
      <c r="I2840" s="69" t="s">
        <v>127</v>
      </c>
      <c r="J2840" s="69" t="s">
        <v>128</v>
      </c>
      <c r="K2840" s="70">
        <v>16</v>
      </c>
      <c r="L2840" s="70">
        <v>16</v>
      </c>
      <c r="M2840" s="71" t="str">
        <f>VLOOKUP(A2840,'Item Master'!$A:$D,4,0)</f>
        <v>RK</v>
      </c>
      <c r="N2840" s="71">
        <f>IFERROR((VLOOKUP(M2840,'UK Freight Rate'!$B$4:$C$8,2,0)*L2840),0)</f>
        <v>1.6588077949997728</v>
      </c>
    </row>
    <row r="2841" spans="1:14" x14ac:dyDescent="0.75">
      <c r="A2841" s="72" t="s">
        <v>232</v>
      </c>
      <c r="B2841" s="69" t="s">
        <v>36</v>
      </c>
      <c r="C2841" s="69" t="s">
        <v>7334</v>
      </c>
      <c r="D2841" s="69" t="s">
        <v>38</v>
      </c>
      <c r="E2841" s="69" t="s">
        <v>53</v>
      </c>
      <c r="F2841" s="69" t="s">
        <v>7333</v>
      </c>
      <c r="G2841" s="69" t="s">
        <v>5018</v>
      </c>
      <c r="H2841" s="69" t="s">
        <v>5017</v>
      </c>
      <c r="I2841" s="69" t="s">
        <v>127</v>
      </c>
      <c r="J2841" s="69" t="s">
        <v>128</v>
      </c>
      <c r="K2841" s="70">
        <v>16</v>
      </c>
      <c r="L2841" s="70">
        <v>16</v>
      </c>
      <c r="M2841" s="71" t="str">
        <f>VLOOKUP(A2841,'Item Master'!$A:$D,4,0)</f>
        <v>RK</v>
      </c>
      <c r="N2841" s="71">
        <f>IFERROR((VLOOKUP(M2841,'UK Freight Rate'!$B$4:$C$8,2,0)*L2841),0)</f>
        <v>1.6588077949997728</v>
      </c>
    </row>
    <row r="2842" spans="1:14" x14ac:dyDescent="0.75">
      <c r="A2842" s="72" t="s">
        <v>232</v>
      </c>
      <c r="B2842" s="69" t="s">
        <v>36</v>
      </c>
      <c r="C2842" s="69" t="s">
        <v>7332</v>
      </c>
      <c r="D2842" s="69" t="s">
        <v>38</v>
      </c>
      <c r="E2842" s="69" t="s">
        <v>53</v>
      </c>
      <c r="F2842" s="69" t="s">
        <v>7331</v>
      </c>
      <c r="G2842" s="69" t="s">
        <v>139</v>
      </c>
      <c r="H2842" s="69" t="s">
        <v>140</v>
      </c>
      <c r="I2842" s="69" t="s">
        <v>127</v>
      </c>
      <c r="J2842" s="69" t="s">
        <v>128</v>
      </c>
      <c r="K2842" s="70">
        <v>16</v>
      </c>
      <c r="L2842" s="70">
        <v>16</v>
      </c>
      <c r="M2842" s="71" t="str">
        <f>VLOOKUP(A2842,'Item Master'!$A:$D,4,0)</f>
        <v>RK</v>
      </c>
      <c r="N2842" s="71">
        <f>IFERROR((VLOOKUP(M2842,'UK Freight Rate'!$B$4:$C$8,2,0)*L2842),0)</f>
        <v>1.6588077949997728</v>
      </c>
    </row>
    <row r="2843" spans="1:14" x14ac:dyDescent="0.75">
      <c r="A2843" s="72" t="s">
        <v>232</v>
      </c>
      <c r="B2843" s="69" t="s">
        <v>36</v>
      </c>
      <c r="C2843" s="69" t="s">
        <v>7330</v>
      </c>
      <c r="D2843" s="69" t="s">
        <v>38</v>
      </c>
      <c r="E2843" s="69" t="s">
        <v>53</v>
      </c>
      <c r="F2843" s="69" t="s">
        <v>7329</v>
      </c>
      <c r="G2843" s="69" t="s">
        <v>153</v>
      </c>
      <c r="H2843" s="69" t="s">
        <v>154</v>
      </c>
      <c r="I2843" s="69" t="s">
        <v>127</v>
      </c>
      <c r="J2843" s="69" t="s">
        <v>128</v>
      </c>
      <c r="K2843" s="70">
        <v>16</v>
      </c>
      <c r="L2843" s="70">
        <v>16</v>
      </c>
      <c r="M2843" s="71" t="str">
        <f>VLOOKUP(A2843,'Item Master'!$A:$D,4,0)</f>
        <v>RK</v>
      </c>
      <c r="N2843" s="71">
        <f>IFERROR((VLOOKUP(M2843,'UK Freight Rate'!$B$4:$C$8,2,0)*L2843),0)</f>
        <v>1.6588077949997728</v>
      </c>
    </row>
    <row r="2844" spans="1:14" x14ac:dyDescent="0.75">
      <c r="A2844" s="72" t="s">
        <v>232</v>
      </c>
      <c r="B2844" s="69" t="s">
        <v>36</v>
      </c>
      <c r="C2844" s="69" t="s">
        <v>7328</v>
      </c>
      <c r="D2844" s="69" t="s">
        <v>38</v>
      </c>
      <c r="E2844" s="69" t="s">
        <v>53</v>
      </c>
      <c r="F2844" s="69" t="s">
        <v>7327</v>
      </c>
      <c r="G2844" s="69" t="s">
        <v>7326</v>
      </c>
      <c r="H2844" s="69" t="s">
        <v>7325</v>
      </c>
      <c r="I2844" s="69" t="s">
        <v>127</v>
      </c>
      <c r="J2844" s="69" t="s">
        <v>128</v>
      </c>
      <c r="K2844" s="70">
        <v>32</v>
      </c>
      <c r="L2844" s="70">
        <v>32</v>
      </c>
      <c r="M2844" s="71" t="str">
        <f>VLOOKUP(A2844,'Item Master'!$A:$D,4,0)</f>
        <v>RK</v>
      </c>
      <c r="N2844" s="71">
        <f>IFERROR((VLOOKUP(M2844,'UK Freight Rate'!$B$4:$C$8,2,0)*L2844),0)</f>
        <v>3.3176155899995456</v>
      </c>
    </row>
    <row r="2845" spans="1:14" x14ac:dyDescent="0.75">
      <c r="A2845" s="72" t="s">
        <v>232</v>
      </c>
      <c r="B2845" s="69" t="s">
        <v>36</v>
      </c>
      <c r="C2845" s="69" t="s">
        <v>7324</v>
      </c>
      <c r="D2845" s="69" t="s">
        <v>38</v>
      </c>
      <c r="E2845" s="69" t="s">
        <v>53</v>
      </c>
      <c r="F2845" s="69" t="s">
        <v>7323</v>
      </c>
      <c r="G2845" s="69" t="s">
        <v>7322</v>
      </c>
      <c r="H2845" s="69" t="s">
        <v>7321</v>
      </c>
      <c r="I2845" s="69" t="s">
        <v>127</v>
      </c>
      <c r="J2845" s="69" t="s">
        <v>128</v>
      </c>
      <c r="K2845" s="70">
        <v>8</v>
      </c>
      <c r="L2845" s="70">
        <v>8</v>
      </c>
      <c r="M2845" s="71" t="str">
        <f>VLOOKUP(A2845,'Item Master'!$A:$D,4,0)</f>
        <v>RK</v>
      </c>
      <c r="N2845" s="71">
        <f>IFERROR((VLOOKUP(M2845,'UK Freight Rate'!$B$4:$C$8,2,0)*L2845),0)</f>
        <v>0.82940389749988641</v>
      </c>
    </row>
    <row r="2846" spans="1:14" x14ac:dyDescent="0.75">
      <c r="A2846" s="72" t="s">
        <v>232</v>
      </c>
      <c r="B2846" s="69" t="s">
        <v>36</v>
      </c>
      <c r="C2846" s="69" t="s">
        <v>7320</v>
      </c>
      <c r="D2846" s="69" t="s">
        <v>38</v>
      </c>
      <c r="E2846" s="69" t="s">
        <v>53</v>
      </c>
      <c r="F2846" s="69" t="s">
        <v>7319</v>
      </c>
      <c r="G2846" s="69" t="s">
        <v>7318</v>
      </c>
      <c r="H2846" s="69" t="s">
        <v>7317</v>
      </c>
      <c r="I2846" s="69" t="s">
        <v>127</v>
      </c>
      <c r="J2846" s="69" t="s">
        <v>128</v>
      </c>
      <c r="K2846" s="70">
        <v>16</v>
      </c>
      <c r="L2846" s="70">
        <v>16</v>
      </c>
      <c r="M2846" s="71" t="str">
        <f>VLOOKUP(A2846,'Item Master'!$A:$D,4,0)</f>
        <v>RK</v>
      </c>
      <c r="N2846" s="71">
        <f>IFERROR((VLOOKUP(M2846,'UK Freight Rate'!$B$4:$C$8,2,0)*L2846),0)</f>
        <v>1.6588077949997728</v>
      </c>
    </row>
    <row r="2847" spans="1:14" x14ac:dyDescent="0.75">
      <c r="A2847" s="72" t="s">
        <v>232</v>
      </c>
      <c r="B2847" s="69" t="s">
        <v>36</v>
      </c>
      <c r="C2847" s="69" t="s">
        <v>7316</v>
      </c>
      <c r="D2847" s="69" t="s">
        <v>38</v>
      </c>
      <c r="E2847" s="69" t="s">
        <v>53</v>
      </c>
      <c r="F2847" s="69" t="s">
        <v>7315</v>
      </c>
      <c r="G2847" s="69" t="s">
        <v>141</v>
      </c>
      <c r="H2847" s="69" t="s">
        <v>142</v>
      </c>
      <c r="I2847" s="69" t="s">
        <v>127</v>
      </c>
      <c r="J2847" s="69" t="s">
        <v>128</v>
      </c>
      <c r="K2847" s="70">
        <v>200</v>
      </c>
      <c r="L2847" s="70">
        <v>200</v>
      </c>
      <c r="M2847" s="71" t="str">
        <f>VLOOKUP(A2847,'Item Master'!$A:$D,4,0)</f>
        <v>RK</v>
      </c>
      <c r="N2847" s="71">
        <f>IFERROR((VLOOKUP(M2847,'UK Freight Rate'!$B$4:$C$8,2,0)*L2847),0)</f>
        <v>20.73509743749716</v>
      </c>
    </row>
    <row r="2848" spans="1:14" x14ac:dyDescent="0.75">
      <c r="A2848" s="72" t="s">
        <v>232</v>
      </c>
      <c r="B2848" s="69" t="s">
        <v>36</v>
      </c>
      <c r="C2848" s="69" t="s">
        <v>7314</v>
      </c>
      <c r="D2848" s="69" t="s">
        <v>38</v>
      </c>
      <c r="E2848" s="69" t="s">
        <v>53</v>
      </c>
      <c r="F2848" s="69" t="s">
        <v>7313</v>
      </c>
      <c r="G2848" s="69" t="s">
        <v>4832</v>
      </c>
      <c r="H2848" s="69" t="s">
        <v>4831</v>
      </c>
      <c r="I2848" s="69" t="s">
        <v>127</v>
      </c>
      <c r="J2848" s="69" t="s">
        <v>128</v>
      </c>
      <c r="K2848" s="70">
        <v>8</v>
      </c>
      <c r="L2848" s="70">
        <v>8</v>
      </c>
      <c r="M2848" s="71" t="str">
        <f>VLOOKUP(A2848,'Item Master'!$A:$D,4,0)</f>
        <v>RK</v>
      </c>
      <c r="N2848" s="71">
        <f>IFERROR((VLOOKUP(M2848,'UK Freight Rate'!$B$4:$C$8,2,0)*L2848),0)</f>
        <v>0.82940389749988641</v>
      </c>
    </row>
    <row r="2849" spans="1:14" x14ac:dyDescent="0.75">
      <c r="A2849" s="72" t="s">
        <v>232</v>
      </c>
      <c r="B2849" s="69" t="s">
        <v>36</v>
      </c>
      <c r="C2849" s="69" t="s">
        <v>7312</v>
      </c>
      <c r="D2849" s="69" t="s">
        <v>38</v>
      </c>
      <c r="E2849" s="69" t="s">
        <v>53</v>
      </c>
      <c r="F2849" s="69" t="s">
        <v>7311</v>
      </c>
      <c r="G2849" s="69" t="s">
        <v>149</v>
      </c>
      <c r="H2849" s="69" t="s">
        <v>150</v>
      </c>
      <c r="I2849" s="69" t="s">
        <v>127</v>
      </c>
      <c r="J2849" s="69" t="s">
        <v>128</v>
      </c>
      <c r="K2849" s="70">
        <v>24</v>
      </c>
      <c r="L2849" s="70">
        <v>24</v>
      </c>
      <c r="M2849" s="71" t="str">
        <f>VLOOKUP(A2849,'Item Master'!$A:$D,4,0)</f>
        <v>RK</v>
      </c>
      <c r="N2849" s="71">
        <f>IFERROR((VLOOKUP(M2849,'UK Freight Rate'!$B$4:$C$8,2,0)*L2849),0)</f>
        <v>2.4882116924996591</v>
      </c>
    </row>
    <row r="2850" spans="1:14" x14ac:dyDescent="0.75">
      <c r="A2850" s="72" t="s">
        <v>232</v>
      </c>
      <c r="B2850" s="69" t="s">
        <v>36</v>
      </c>
      <c r="C2850" s="69" t="s">
        <v>7310</v>
      </c>
      <c r="D2850" s="69" t="s">
        <v>38</v>
      </c>
      <c r="E2850" s="69" t="s">
        <v>53</v>
      </c>
      <c r="F2850" s="69" t="s">
        <v>7309</v>
      </c>
      <c r="G2850" s="69" t="s">
        <v>4734</v>
      </c>
      <c r="H2850" s="69" t="s">
        <v>4733</v>
      </c>
      <c r="I2850" s="69" t="s">
        <v>127</v>
      </c>
      <c r="J2850" s="69" t="s">
        <v>128</v>
      </c>
      <c r="K2850" s="70">
        <v>8</v>
      </c>
      <c r="L2850" s="70">
        <v>8</v>
      </c>
      <c r="M2850" s="71" t="str">
        <f>VLOOKUP(A2850,'Item Master'!$A:$D,4,0)</f>
        <v>RK</v>
      </c>
      <c r="N2850" s="71">
        <f>IFERROR((VLOOKUP(M2850,'UK Freight Rate'!$B$4:$C$8,2,0)*L2850),0)</f>
        <v>0.82940389749988641</v>
      </c>
    </row>
    <row r="2851" spans="1:14" x14ac:dyDescent="0.75">
      <c r="A2851" s="72" t="s">
        <v>232</v>
      </c>
      <c r="B2851" s="69" t="s">
        <v>36</v>
      </c>
      <c r="C2851" s="69" t="s">
        <v>7308</v>
      </c>
      <c r="D2851" s="69" t="s">
        <v>38</v>
      </c>
      <c r="E2851" s="69" t="s">
        <v>53</v>
      </c>
      <c r="F2851" s="69" t="s">
        <v>7307</v>
      </c>
      <c r="G2851" s="69" t="s">
        <v>159</v>
      </c>
      <c r="H2851" s="69" t="s">
        <v>160</v>
      </c>
      <c r="I2851" s="69" t="s">
        <v>127</v>
      </c>
      <c r="J2851" s="69" t="s">
        <v>128</v>
      </c>
      <c r="K2851" s="70">
        <v>72</v>
      </c>
      <c r="L2851" s="70">
        <v>72</v>
      </c>
      <c r="M2851" s="71" t="str">
        <f>VLOOKUP(A2851,'Item Master'!$A:$D,4,0)</f>
        <v>RK</v>
      </c>
      <c r="N2851" s="71">
        <f>IFERROR((VLOOKUP(M2851,'UK Freight Rate'!$B$4:$C$8,2,0)*L2851),0)</f>
        <v>7.4646350774989774</v>
      </c>
    </row>
    <row r="2852" spans="1:14" x14ac:dyDescent="0.75">
      <c r="A2852" s="72" t="s">
        <v>232</v>
      </c>
      <c r="B2852" s="69" t="s">
        <v>36</v>
      </c>
      <c r="C2852" s="69" t="s">
        <v>7306</v>
      </c>
      <c r="D2852" s="69" t="s">
        <v>38</v>
      </c>
      <c r="E2852" s="69" t="s">
        <v>53</v>
      </c>
      <c r="F2852" s="69" t="s">
        <v>7305</v>
      </c>
      <c r="G2852" s="69" t="s">
        <v>7304</v>
      </c>
      <c r="H2852" s="69" t="s">
        <v>7303</v>
      </c>
      <c r="I2852" s="69" t="s">
        <v>127</v>
      </c>
      <c r="J2852" s="69" t="s">
        <v>128</v>
      </c>
      <c r="K2852" s="70">
        <v>40</v>
      </c>
      <c r="L2852" s="70">
        <v>40</v>
      </c>
      <c r="M2852" s="71" t="str">
        <f>VLOOKUP(A2852,'Item Master'!$A:$D,4,0)</f>
        <v>RK</v>
      </c>
      <c r="N2852" s="71">
        <f>IFERROR((VLOOKUP(M2852,'UK Freight Rate'!$B$4:$C$8,2,0)*L2852),0)</f>
        <v>4.1470194874994322</v>
      </c>
    </row>
    <row r="2853" spans="1:14" x14ac:dyDescent="0.75">
      <c r="A2853" s="72" t="s">
        <v>232</v>
      </c>
      <c r="B2853" s="69" t="s">
        <v>36</v>
      </c>
      <c r="C2853" s="69" t="s">
        <v>7302</v>
      </c>
      <c r="D2853" s="69" t="s">
        <v>38</v>
      </c>
      <c r="E2853" s="69" t="s">
        <v>53</v>
      </c>
      <c r="F2853" s="69" t="s">
        <v>7301</v>
      </c>
      <c r="G2853" s="69" t="s">
        <v>155</v>
      </c>
      <c r="H2853" s="69" t="s">
        <v>156</v>
      </c>
      <c r="I2853" s="69" t="s">
        <v>127</v>
      </c>
      <c r="J2853" s="69" t="s">
        <v>128</v>
      </c>
      <c r="K2853" s="70">
        <v>8</v>
      </c>
      <c r="L2853" s="70">
        <v>8</v>
      </c>
      <c r="M2853" s="71" t="str">
        <f>VLOOKUP(A2853,'Item Master'!$A:$D,4,0)</f>
        <v>RK</v>
      </c>
      <c r="N2853" s="71">
        <f>IFERROR((VLOOKUP(M2853,'UK Freight Rate'!$B$4:$C$8,2,0)*L2853),0)</f>
        <v>0.82940389749988641</v>
      </c>
    </row>
    <row r="2854" spans="1:14" x14ac:dyDescent="0.75">
      <c r="A2854" s="72" t="s">
        <v>232</v>
      </c>
      <c r="B2854" s="69" t="s">
        <v>36</v>
      </c>
      <c r="C2854" s="69" t="s">
        <v>7300</v>
      </c>
      <c r="D2854" s="69" t="s">
        <v>38</v>
      </c>
      <c r="E2854" s="69" t="s">
        <v>53</v>
      </c>
      <c r="F2854" s="69" t="s">
        <v>7299</v>
      </c>
      <c r="G2854" s="69" t="s">
        <v>169</v>
      </c>
      <c r="H2854" s="69" t="s">
        <v>170</v>
      </c>
      <c r="I2854" s="69" t="s">
        <v>127</v>
      </c>
      <c r="J2854" s="69" t="s">
        <v>128</v>
      </c>
      <c r="K2854" s="70">
        <v>48</v>
      </c>
      <c r="L2854" s="70">
        <v>48</v>
      </c>
      <c r="M2854" s="71" t="str">
        <f>VLOOKUP(A2854,'Item Master'!$A:$D,4,0)</f>
        <v>RK</v>
      </c>
      <c r="N2854" s="71">
        <f>IFERROR((VLOOKUP(M2854,'UK Freight Rate'!$B$4:$C$8,2,0)*L2854),0)</f>
        <v>4.9764233849993182</v>
      </c>
    </row>
    <row r="2855" spans="1:14" x14ac:dyDescent="0.75">
      <c r="A2855" s="72" t="s">
        <v>232</v>
      </c>
      <c r="B2855" s="69" t="s">
        <v>36</v>
      </c>
      <c r="C2855" s="69" t="s">
        <v>7298</v>
      </c>
      <c r="D2855" s="69" t="s">
        <v>38</v>
      </c>
      <c r="E2855" s="69" t="s">
        <v>53</v>
      </c>
      <c r="F2855" s="69" t="s">
        <v>7297</v>
      </c>
      <c r="G2855" s="69" t="s">
        <v>161</v>
      </c>
      <c r="H2855" s="69" t="s">
        <v>162</v>
      </c>
      <c r="I2855" s="69" t="s">
        <v>127</v>
      </c>
      <c r="J2855" s="69" t="s">
        <v>128</v>
      </c>
      <c r="K2855" s="70">
        <v>144</v>
      </c>
      <c r="L2855" s="70">
        <v>144</v>
      </c>
      <c r="M2855" s="71" t="str">
        <f>VLOOKUP(A2855,'Item Master'!$A:$D,4,0)</f>
        <v>RK</v>
      </c>
      <c r="N2855" s="71">
        <f>IFERROR((VLOOKUP(M2855,'UK Freight Rate'!$B$4:$C$8,2,0)*L2855),0)</f>
        <v>14.929270154997955</v>
      </c>
    </row>
    <row r="2856" spans="1:14" x14ac:dyDescent="0.75">
      <c r="A2856" s="72" t="s">
        <v>232</v>
      </c>
      <c r="B2856" s="69" t="s">
        <v>36</v>
      </c>
      <c r="C2856" s="69" t="s">
        <v>7296</v>
      </c>
      <c r="D2856" s="69" t="s">
        <v>38</v>
      </c>
      <c r="E2856" s="69" t="s">
        <v>53</v>
      </c>
      <c r="F2856" s="69" t="s">
        <v>7295</v>
      </c>
      <c r="G2856" s="69" t="s">
        <v>157</v>
      </c>
      <c r="H2856" s="69" t="s">
        <v>158</v>
      </c>
      <c r="I2856" s="69" t="s">
        <v>127</v>
      </c>
      <c r="J2856" s="69" t="s">
        <v>128</v>
      </c>
      <c r="K2856" s="70">
        <v>96</v>
      </c>
      <c r="L2856" s="70">
        <v>96</v>
      </c>
      <c r="M2856" s="71" t="str">
        <f>VLOOKUP(A2856,'Item Master'!$A:$D,4,0)</f>
        <v>RK</v>
      </c>
      <c r="N2856" s="71">
        <f>IFERROR((VLOOKUP(M2856,'UK Freight Rate'!$B$4:$C$8,2,0)*L2856),0)</f>
        <v>9.9528467699986365</v>
      </c>
    </row>
    <row r="2857" spans="1:14" x14ac:dyDescent="0.75">
      <c r="A2857" s="72" t="s">
        <v>232</v>
      </c>
      <c r="B2857" s="69" t="s">
        <v>36</v>
      </c>
      <c r="C2857" s="69" t="s">
        <v>7294</v>
      </c>
      <c r="D2857" s="69" t="s">
        <v>38</v>
      </c>
      <c r="E2857" s="69" t="s">
        <v>53</v>
      </c>
      <c r="F2857" s="69" t="s">
        <v>7293</v>
      </c>
      <c r="G2857" s="69" t="s">
        <v>135</v>
      </c>
      <c r="H2857" s="69" t="s">
        <v>136</v>
      </c>
      <c r="I2857" s="69" t="s">
        <v>127</v>
      </c>
      <c r="J2857" s="69" t="s">
        <v>128</v>
      </c>
      <c r="K2857" s="70">
        <v>336</v>
      </c>
      <c r="L2857" s="70">
        <v>336</v>
      </c>
      <c r="M2857" s="71" t="str">
        <f>VLOOKUP(A2857,'Item Master'!$A:$D,4,0)</f>
        <v>RK</v>
      </c>
      <c r="N2857" s="71">
        <f>IFERROR((VLOOKUP(M2857,'UK Freight Rate'!$B$4:$C$8,2,0)*L2857),0)</f>
        <v>34.834963694995231</v>
      </c>
    </row>
    <row r="2858" spans="1:14" x14ac:dyDescent="0.75">
      <c r="A2858" s="72" t="s">
        <v>232</v>
      </c>
      <c r="B2858" s="69" t="s">
        <v>36</v>
      </c>
      <c r="C2858" s="69" t="s">
        <v>7292</v>
      </c>
      <c r="D2858" s="69" t="s">
        <v>38</v>
      </c>
      <c r="E2858" s="69" t="s">
        <v>53</v>
      </c>
      <c r="F2858" s="69" t="s">
        <v>7291</v>
      </c>
      <c r="G2858" s="69" t="s">
        <v>4429</v>
      </c>
      <c r="H2858" s="69" t="s">
        <v>4428</v>
      </c>
      <c r="I2858" s="69" t="s">
        <v>127</v>
      </c>
      <c r="J2858" s="69" t="s">
        <v>128</v>
      </c>
      <c r="K2858" s="70">
        <v>24</v>
      </c>
      <c r="L2858" s="70">
        <v>24</v>
      </c>
      <c r="M2858" s="71" t="str">
        <f>VLOOKUP(A2858,'Item Master'!$A:$D,4,0)</f>
        <v>RK</v>
      </c>
      <c r="N2858" s="71">
        <f>IFERROR((VLOOKUP(M2858,'UK Freight Rate'!$B$4:$C$8,2,0)*L2858),0)</f>
        <v>2.4882116924996591</v>
      </c>
    </row>
    <row r="2859" spans="1:14" x14ac:dyDescent="0.75">
      <c r="A2859" s="72" t="s">
        <v>232</v>
      </c>
      <c r="B2859" s="69" t="s">
        <v>36</v>
      </c>
      <c r="C2859" s="69" t="s">
        <v>7290</v>
      </c>
      <c r="D2859" s="69" t="s">
        <v>38</v>
      </c>
      <c r="E2859" s="69" t="s">
        <v>53</v>
      </c>
      <c r="F2859" s="69" t="s">
        <v>7289</v>
      </c>
      <c r="G2859" s="69" t="s">
        <v>133</v>
      </c>
      <c r="H2859" s="69" t="s">
        <v>134</v>
      </c>
      <c r="I2859" s="69" t="s">
        <v>127</v>
      </c>
      <c r="J2859" s="69" t="s">
        <v>128</v>
      </c>
      <c r="K2859" s="70">
        <v>16</v>
      </c>
      <c r="L2859" s="70">
        <v>16</v>
      </c>
      <c r="M2859" s="71" t="str">
        <f>VLOOKUP(A2859,'Item Master'!$A:$D,4,0)</f>
        <v>RK</v>
      </c>
      <c r="N2859" s="71">
        <f>IFERROR((VLOOKUP(M2859,'UK Freight Rate'!$B$4:$C$8,2,0)*L2859),0)</f>
        <v>1.6588077949997728</v>
      </c>
    </row>
    <row r="2860" spans="1:14" x14ac:dyDescent="0.75">
      <c r="A2860" s="72" t="s">
        <v>232</v>
      </c>
      <c r="B2860" s="69" t="s">
        <v>36</v>
      </c>
      <c r="C2860" s="69" t="s">
        <v>7288</v>
      </c>
      <c r="D2860" s="69" t="s">
        <v>38</v>
      </c>
      <c r="E2860" s="69" t="s">
        <v>53</v>
      </c>
      <c r="F2860" s="69" t="s">
        <v>7287</v>
      </c>
      <c r="G2860" s="69" t="s">
        <v>165</v>
      </c>
      <c r="H2860" s="69" t="s">
        <v>166</v>
      </c>
      <c r="I2860" s="69" t="s">
        <v>127</v>
      </c>
      <c r="J2860" s="69" t="s">
        <v>128</v>
      </c>
      <c r="K2860" s="70">
        <v>16</v>
      </c>
      <c r="L2860" s="70">
        <v>16</v>
      </c>
      <c r="M2860" s="71" t="str">
        <f>VLOOKUP(A2860,'Item Master'!$A:$D,4,0)</f>
        <v>RK</v>
      </c>
      <c r="N2860" s="71">
        <f>IFERROR((VLOOKUP(M2860,'UK Freight Rate'!$B$4:$C$8,2,0)*L2860),0)</f>
        <v>1.6588077949997728</v>
      </c>
    </row>
    <row r="2861" spans="1:14" x14ac:dyDescent="0.75">
      <c r="A2861" s="72" t="s">
        <v>232</v>
      </c>
      <c r="B2861" s="69" t="s">
        <v>36</v>
      </c>
      <c r="C2861" s="69" t="s">
        <v>7286</v>
      </c>
      <c r="D2861" s="69" t="s">
        <v>38</v>
      </c>
      <c r="E2861" s="69" t="s">
        <v>53</v>
      </c>
      <c r="F2861" s="69" t="s">
        <v>7285</v>
      </c>
      <c r="G2861" s="69" t="s">
        <v>193</v>
      </c>
      <c r="H2861" s="69" t="s">
        <v>194</v>
      </c>
      <c r="I2861" s="69" t="s">
        <v>127</v>
      </c>
      <c r="J2861" s="69" t="s">
        <v>128</v>
      </c>
      <c r="K2861" s="70">
        <v>8</v>
      </c>
      <c r="L2861" s="70">
        <v>8</v>
      </c>
      <c r="M2861" s="71" t="str">
        <f>VLOOKUP(A2861,'Item Master'!$A:$D,4,0)</f>
        <v>RK</v>
      </c>
      <c r="N2861" s="71">
        <f>IFERROR((VLOOKUP(M2861,'UK Freight Rate'!$B$4:$C$8,2,0)*L2861),0)</f>
        <v>0.82940389749988641</v>
      </c>
    </row>
    <row r="2862" spans="1:14" x14ac:dyDescent="0.75">
      <c r="A2862" s="72" t="s">
        <v>232</v>
      </c>
      <c r="B2862" s="69" t="s">
        <v>36</v>
      </c>
      <c r="C2862" s="69" t="s">
        <v>7284</v>
      </c>
      <c r="D2862" s="69" t="s">
        <v>38</v>
      </c>
      <c r="E2862" s="69" t="s">
        <v>53</v>
      </c>
      <c r="F2862" s="69" t="s">
        <v>7283</v>
      </c>
      <c r="G2862" s="69" t="s">
        <v>4778</v>
      </c>
      <c r="H2862" s="69" t="s">
        <v>4777</v>
      </c>
      <c r="I2862" s="69" t="s">
        <v>127</v>
      </c>
      <c r="J2862" s="69" t="s">
        <v>128</v>
      </c>
      <c r="K2862" s="70">
        <v>16</v>
      </c>
      <c r="L2862" s="70">
        <v>16</v>
      </c>
      <c r="M2862" s="71" t="str">
        <f>VLOOKUP(A2862,'Item Master'!$A:$D,4,0)</f>
        <v>RK</v>
      </c>
      <c r="N2862" s="71">
        <f>IFERROR((VLOOKUP(M2862,'UK Freight Rate'!$B$4:$C$8,2,0)*L2862),0)</f>
        <v>1.6588077949997728</v>
      </c>
    </row>
    <row r="2863" spans="1:14" x14ac:dyDescent="0.75">
      <c r="A2863" s="72" t="s">
        <v>232</v>
      </c>
      <c r="B2863" s="69" t="s">
        <v>36</v>
      </c>
      <c r="C2863" s="69" t="s">
        <v>7282</v>
      </c>
      <c r="D2863" s="69" t="s">
        <v>38</v>
      </c>
      <c r="E2863" s="69" t="s">
        <v>53</v>
      </c>
      <c r="F2863" s="69" t="s">
        <v>7281</v>
      </c>
      <c r="G2863" s="69" t="s">
        <v>4425</v>
      </c>
      <c r="H2863" s="69" t="s">
        <v>4424</v>
      </c>
      <c r="I2863" s="69" t="s">
        <v>127</v>
      </c>
      <c r="J2863" s="69" t="s">
        <v>128</v>
      </c>
      <c r="K2863" s="70">
        <v>8</v>
      </c>
      <c r="L2863" s="70">
        <v>8</v>
      </c>
      <c r="M2863" s="71" t="str">
        <f>VLOOKUP(A2863,'Item Master'!$A:$D,4,0)</f>
        <v>RK</v>
      </c>
      <c r="N2863" s="71">
        <f>IFERROR((VLOOKUP(M2863,'UK Freight Rate'!$B$4:$C$8,2,0)*L2863),0)</f>
        <v>0.82940389749988641</v>
      </c>
    </row>
    <row r="2864" spans="1:14" x14ac:dyDescent="0.75">
      <c r="A2864" s="72" t="s">
        <v>232</v>
      </c>
      <c r="B2864" s="69" t="s">
        <v>36</v>
      </c>
      <c r="C2864" s="69" t="s">
        <v>7280</v>
      </c>
      <c r="D2864" s="69" t="s">
        <v>38</v>
      </c>
      <c r="E2864" s="69" t="s">
        <v>53</v>
      </c>
      <c r="F2864" s="69" t="s">
        <v>7279</v>
      </c>
      <c r="G2864" s="69" t="s">
        <v>7278</v>
      </c>
      <c r="H2864" s="69" t="s">
        <v>7277</v>
      </c>
      <c r="I2864" s="69" t="s">
        <v>127</v>
      </c>
      <c r="J2864" s="69" t="s">
        <v>128</v>
      </c>
      <c r="K2864" s="70">
        <v>16</v>
      </c>
      <c r="L2864" s="70">
        <v>16</v>
      </c>
      <c r="M2864" s="71" t="str">
        <f>VLOOKUP(A2864,'Item Master'!$A:$D,4,0)</f>
        <v>RK</v>
      </c>
      <c r="N2864" s="71">
        <f>IFERROR((VLOOKUP(M2864,'UK Freight Rate'!$B$4:$C$8,2,0)*L2864),0)</f>
        <v>1.6588077949997728</v>
      </c>
    </row>
    <row r="2865" spans="1:14" x14ac:dyDescent="0.75">
      <c r="A2865" s="72" t="s">
        <v>232</v>
      </c>
      <c r="B2865" s="69" t="s">
        <v>36</v>
      </c>
      <c r="C2865" s="69" t="s">
        <v>7276</v>
      </c>
      <c r="D2865" s="69" t="s">
        <v>38</v>
      </c>
      <c r="E2865" s="69" t="s">
        <v>53</v>
      </c>
      <c r="F2865" s="69" t="s">
        <v>7275</v>
      </c>
      <c r="G2865" s="69" t="s">
        <v>7264</v>
      </c>
      <c r="H2865" s="69" t="s">
        <v>7263</v>
      </c>
      <c r="I2865" s="69" t="s">
        <v>127</v>
      </c>
      <c r="J2865" s="69" t="s">
        <v>128</v>
      </c>
      <c r="K2865" s="70">
        <v>8</v>
      </c>
      <c r="L2865" s="70">
        <v>8</v>
      </c>
      <c r="M2865" s="71" t="str">
        <f>VLOOKUP(A2865,'Item Master'!$A:$D,4,0)</f>
        <v>RK</v>
      </c>
      <c r="N2865" s="71">
        <f>IFERROR((VLOOKUP(M2865,'UK Freight Rate'!$B$4:$C$8,2,0)*L2865),0)</f>
        <v>0.82940389749988641</v>
      </c>
    </row>
    <row r="2866" spans="1:14" x14ac:dyDescent="0.75">
      <c r="A2866" s="72" t="s">
        <v>232</v>
      </c>
      <c r="B2866" s="69" t="s">
        <v>36</v>
      </c>
      <c r="C2866" s="69" t="s">
        <v>7274</v>
      </c>
      <c r="D2866" s="69" t="s">
        <v>38</v>
      </c>
      <c r="E2866" s="69" t="s">
        <v>53</v>
      </c>
      <c r="F2866" s="69" t="s">
        <v>7273</v>
      </c>
      <c r="G2866" s="69" t="s">
        <v>7264</v>
      </c>
      <c r="H2866" s="69" t="s">
        <v>7263</v>
      </c>
      <c r="I2866" s="69" t="s">
        <v>127</v>
      </c>
      <c r="J2866" s="69" t="s">
        <v>128</v>
      </c>
      <c r="K2866" s="70">
        <v>8</v>
      </c>
      <c r="L2866" s="70">
        <v>8</v>
      </c>
      <c r="M2866" s="71" t="str">
        <f>VLOOKUP(A2866,'Item Master'!$A:$D,4,0)</f>
        <v>RK</v>
      </c>
      <c r="N2866" s="71">
        <f>IFERROR((VLOOKUP(M2866,'UK Freight Rate'!$B$4:$C$8,2,0)*L2866),0)</f>
        <v>0.82940389749988641</v>
      </c>
    </row>
    <row r="2867" spans="1:14" x14ac:dyDescent="0.75">
      <c r="A2867" s="72" t="s">
        <v>232</v>
      </c>
      <c r="B2867" s="69" t="s">
        <v>36</v>
      </c>
      <c r="C2867" s="69" t="s">
        <v>7272</v>
      </c>
      <c r="D2867" s="69" t="s">
        <v>38</v>
      </c>
      <c r="E2867" s="69" t="s">
        <v>53</v>
      </c>
      <c r="F2867" s="69" t="s">
        <v>7271</v>
      </c>
      <c r="G2867" s="69" t="s">
        <v>7264</v>
      </c>
      <c r="H2867" s="69" t="s">
        <v>7263</v>
      </c>
      <c r="I2867" s="69" t="s">
        <v>127</v>
      </c>
      <c r="J2867" s="69" t="s">
        <v>128</v>
      </c>
      <c r="K2867" s="70">
        <v>8</v>
      </c>
      <c r="L2867" s="70">
        <v>8</v>
      </c>
      <c r="M2867" s="71" t="str">
        <f>VLOOKUP(A2867,'Item Master'!$A:$D,4,0)</f>
        <v>RK</v>
      </c>
      <c r="N2867" s="71">
        <f>IFERROR((VLOOKUP(M2867,'UK Freight Rate'!$B$4:$C$8,2,0)*L2867),0)</f>
        <v>0.82940389749988641</v>
      </c>
    </row>
    <row r="2868" spans="1:14" x14ac:dyDescent="0.75">
      <c r="A2868" s="72" t="s">
        <v>232</v>
      </c>
      <c r="B2868" s="69" t="s">
        <v>36</v>
      </c>
      <c r="C2868" s="69" t="s">
        <v>7270</v>
      </c>
      <c r="D2868" s="69" t="s">
        <v>38</v>
      </c>
      <c r="E2868" s="69" t="s">
        <v>53</v>
      </c>
      <c r="F2868" s="69" t="s">
        <v>7269</v>
      </c>
      <c r="G2868" s="69" t="s">
        <v>7264</v>
      </c>
      <c r="H2868" s="69" t="s">
        <v>7263</v>
      </c>
      <c r="I2868" s="69" t="s">
        <v>127</v>
      </c>
      <c r="J2868" s="69" t="s">
        <v>128</v>
      </c>
      <c r="K2868" s="70">
        <v>8</v>
      </c>
      <c r="L2868" s="70">
        <v>8</v>
      </c>
      <c r="M2868" s="71" t="str">
        <f>VLOOKUP(A2868,'Item Master'!$A:$D,4,0)</f>
        <v>RK</v>
      </c>
      <c r="N2868" s="71">
        <f>IFERROR((VLOOKUP(M2868,'UK Freight Rate'!$B$4:$C$8,2,0)*L2868),0)</f>
        <v>0.82940389749988641</v>
      </c>
    </row>
    <row r="2869" spans="1:14" x14ac:dyDescent="0.75">
      <c r="A2869" s="72" t="s">
        <v>232</v>
      </c>
      <c r="B2869" s="69" t="s">
        <v>36</v>
      </c>
      <c r="C2869" s="69" t="s">
        <v>7268</v>
      </c>
      <c r="D2869" s="69" t="s">
        <v>38</v>
      </c>
      <c r="E2869" s="69" t="s">
        <v>53</v>
      </c>
      <c r="F2869" s="69" t="s">
        <v>7267</v>
      </c>
      <c r="G2869" s="69" t="s">
        <v>7264</v>
      </c>
      <c r="H2869" s="69" t="s">
        <v>7263</v>
      </c>
      <c r="I2869" s="69" t="s">
        <v>127</v>
      </c>
      <c r="J2869" s="69" t="s">
        <v>128</v>
      </c>
      <c r="K2869" s="70">
        <v>8</v>
      </c>
      <c r="L2869" s="70">
        <v>8</v>
      </c>
      <c r="M2869" s="71" t="str">
        <f>VLOOKUP(A2869,'Item Master'!$A:$D,4,0)</f>
        <v>RK</v>
      </c>
      <c r="N2869" s="71">
        <f>IFERROR((VLOOKUP(M2869,'UK Freight Rate'!$B$4:$C$8,2,0)*L2869),0)</f>
        <v>0.82940389749988641</v>
      </c>
    </row>
    <row r="2870" spans="1:14" x14ac:dyDescent="0.75">
      <c r="A2870" s="72" t="s">
        <v>232</v>
      </c>
      <c r="B2870" s="69" t="s">
        <v>36</v>
      </c>
      <c r="C2870" s="69" t="s">
        <v>7266</v>
      </c>
      <c r="D2870" s="69" t="s">
        <v>38</v>
      </c>
      <c r="E2870" s="69" t="s">
        <v>53</v>
      </c>
      <c r="F2870" s="69" t="s">
        <v>7265</v>
      </c>
      <c r="G2870" s="69" t="s">
        <v>7264</v>
      </c>
      <c r="H2870" s="69" t="s">
        <v>7263</v>
      </c>
      <c r="I2870" s="69" t="s">
        <v>127</v>
      </c>
      <c r="J2870" s="69" t="s">
        <v>128</v>
      </c>
      <c r="K2870" s="70">
        <v>8</v>
      </c>
      <c r="L2870" s="70">
        <v>8</v>
      </c>
      <c r="M2870" s="71" t="str">
        <f>VLOOKUP(A2870,'Item Master'!$A:$D,4,0)</f>
        <v>RK</v>
      </c>
      <c r="N2870" s="71">
        <f>IFERROR((VLOOKUP(M2870,'UK Freight Rate'!$B$4:$C$8,2,0)*L2870),0)</f>
        <v>0.82940389749988641</v>
      </c>
    </row>
    <row r="2871" spans="1:14" x14ac:dyDescent="0.75">
      <c r="A2871" s="72" t="s">
        <v>232</v>
      </c>
      <c r="B2871" s="69" t="s">
        <v>36</v>
      </c>
      <c r="C2871" s="69" t="s">
        <v>7262</v>
      </c>
      <c r="D2871" s="69" t="s">
        <v>38</v>
      </c>
      <c r="E2871" s="69" t="s">
        <v>53</v>
      </c>
      <c r="F2871" s="69" t="s">
        <v>7261</v>
      </c>
      <c r="G2871" s="69" t="s">
        <v>4681</v>
      </c>
      <c r="H2871" s="69" t="s">
        <v>4680</v>
      </c>
      <c r="I2871" s="69" t="s">
        <v>127</v>
      </c>
      <c r="J2871" s="69" t="s">
        <v>128</v>
      </c>
      <c r="K2871" s="70">
        <v>32</v>
      </c>
      <c r="L2871" s="70">
        <v>32</v>
      </c>
      <c r="M2871" s="71" t="str">
        <f>VLOOKUP(A2871,'Item Master'!$A:$D,4,0)</f>
        <v>RK</v>
      </c>
      <c r="N2871" s="71">
        <f>IFERROR((VLOOKUP(M2871,'UK Freight Rate'!$B$4:$C$8,2,0)*L2871),0)</f>
        <v>3.3176155899995456</v>
      </c>
    </row>
    <row r="2872" spans="1:14" x14ac:dyDescent="0.75">
      <c r="A2872" s="72" t="s">
        <v>232</v>
      </c>
      <c r="B2872" s="69" t="s">
        <v>36</v>
      </c>
      <c r="C2872" s="69" t="s">
        <v>7260</v>
      </c>
      <c r="D2872" s="69" t="s">
        <v>38</v>
      </c>
      <c r="E2872" s="69" t="s">
        <v>53</v>
      </c>
      <c r="F2872" s="69" t="s">
        <v>7259</v>
      </c>
      <c r="G2872" s="69" t="s">
        <v>212</v>
      </c>
      <c r="H2872" s="69" t="s">
        <v>213</v>
      </c>
      <c r="I2872" s="69" t="s">
        <v>127</v>
      </c>
      <c r="J2872" s="69" t="s">
        <v>128</v>
      </c>
      <c r="K2872" s="70">
        <v>8</v>
      </c>
      <c r="L2872" s="70">
        <v>8</v>
      </c>
      <c r="M2872" s="71" t="str">
        <f>VLOOKUP(A2872,'Item Master'!$A:$D,4,0)</f>
        <v>RK</v>
      </c>
      <c r="N2872" s="71">
        <f>IFERROR((VLOOKUP(M2872,'UK Freight Rate'!$B$4:$C$8,2,0)*L2872),0)</f>
        <v>0.82940389749988641</v>
      </c>
    </row>
    <row r="2873" spans="1:14" x14ac:dyDescent="0.75">
      <c r="A2873" s="72" t="s">
        <v>232</v>
      </c>
      <c r="B2873" s="69" t="s">
        <v>36</v>
      </c>
      <c r="C2873" s="69" t="s">
        <v>7258</v>
      </c>
      <c r="D2873" s="69" t="s">
        <v>38</v>
      </c>
      <c r="E2873" s="69" t="s">
        <v>53</v>
      </c>
      <c r="F2873" s="69" t="s">
        <v>7257</v>
      </c>
      <c r="G2873" s="69" t="s">
        <v>145</v>
      </c>
      <c r="H2873" s="69" t="s">
        <v>146</v>
      </c>
      <c r="I2873" s="69" t="s">
        <v>127</v>
      </c>
      <c r="J2873" s="69" t="s">
        <v>128</v>
      </c>
      <c r="K2873" s="70">
        <v>24</v>
      </c>
      <c r="L2873" s="70">
        <v>24</v>
      </c>
      <c r="M2873" s="71" t="str">
        <f>VLOOKUP(A2873,'Item Master'!$A:$D,4,0)</f>
        <v>RK</v>
      </c>
      <c r="N2873" s="71">
        <f>IFERROR((VLOOKUP(M2873,'UK Freight Rate'!$B$4:$C$8,2,0)*L2873),0)</f>
        <v>2.4882116924996591</v>
      </c>
    </row>
    <row r="2874" spans="1:14" x14ac:dyDescent="0.75">
      <c r="A2874" s="72" t="s">
        <v>232</v>
      </c>
      <c r="B2874" s="69" t="s">
        <v>36</v>
      </c>
      <c r="C2874" s="69" t="s">
        <v>7256</v>
      </c>
      <c r="D2874" s="69" t="s">
        <v>38</v>
      </c>
      <c r="E2874" s="69" t="s">
        <v>53</v>
      </c>
      <c r="F2874" s="69" t="s">
        <v>7255</v>
      </c>
      <c r="G2874" s="69" t="s">
        <v>4437</v>
      </c>
      <c r="H2874" s="69" t="s">
        <v>4436</v>
      </c>
      <c r="I2874" s="69" t="s">
        <v>127</v>
      </c>
      <c r="J2874" s="69" t="s">
        <v>128</v>
      </c>
      <c r="K2874" s="70">
        <v>8</v>
      </c>
      <c r="L2874" s="70">
        <v>8</v>
      </c>
      <c r="M2874" s="71" t="str">
        <f>VLOOKUP(A2874,'Item Master'!$A:$D,4,0)</f>
        <v>RK</v>
      </c>
      <c r="N2874" s="71">
        <f>IFERROR((VLOOKUP(M2874,'UK Freight Rate'!$B$4:$C$8,2,0)*L2874),0)</f>
        <v>0.82940389749988641</v>
      </c>
    </row>
    <row r="2875" spans="1:14" x14ac:dyDescent="0.75">
      <c r="A2875" s="72" t="s">
        <v>232</v>
      </c>
      <c r="B2875" s="69" t="s">
        <v>36</v>
      </c>
      <c r="C2875" s="69" t="s">
        <v>7254</v>
      </c>
      <c r="D2875" s="69" t="s">
        <v>38</v>
      </c>
      <c r="E2875" s="69" t="s">
        <v>53</v>
      </c>
      <c r="F2875" s="69" t="s">
        <v>7253</v>
      </c>
      <c r="G2875" s="69" t="s">
        <v>7252</v>
      </c>
      <c r="H2875" s="69" t="s">
        <v>7251</v>
      </c>
      <c r="I2875" s="69" t="s">
        <v>127</v>
      </c>
      <c r="J2875" s="69" t="s">
        <v>128</v>
      </c>
      <c r="K2875" s="70">
        <v>16</v>
      </c>
      <c r="L2875" s="70">
        <v>16</v>
      </c>
      <c r="M2875" s="71" t="str">
        <f>VLOOKUP(A2875,'Item Master'!$A:$D,4,0)</f>
        <v>RK</v>
      </c>
      <c r="N2875" s="71">
        <f>IFERROR((VLOOKUP(M2875,'UK Freight Rate'!$B$4:$C$8,2,0)*L2875),0)</f>
        <v>1.6588077949997728</v>
      </c>
    </row>
    <row r="2876" spans="1:14" x14ac:dyDescent="0.75">
      <c r="A2876" s="72" t="s">
        <v>232</v>
      </c>
      <c r="B2876" s="69" t="s">
        <v>36</v>
      </c>
      <c r="C2876" s="69" t="s">
        <v>7250</v>
      </c>
      <c r="D2876" s="69" t="s">
        <v>38</v>
      </c>
      <c r="E2876" s="69" t="s">
        <v>53</v>
      </c>
      <c r="F2876" s="69" t="s">
        <v>7249</v>
      </c>
      <c r="G2876" s="69" t="s">
        <v>7248</v>
      </c>
      <c r="H2876" s="69" t="s">
        <v>7247</v>
      </c>
      <c r="I2876" s="69" t="s">
        <v>127</v>
      </c>
      <c r="J2876" s="69" t="s">
        <v>128</v>
      </c>
      <c r="K2876" s="70">
        <v>8</v>
      </c>
      <c r="L2876" s="70">
        <v>8</v>
      </c>
      <c r="M2876" s="71" t="str">
        <f>VLOOKUP(A2876,'Item Master'!$A:$D,4,0)</f>
        <v>RK</v>
      </c>
      <c r="N2876" s="71">
        <f>IFERROR((VLOOKUP(M2876,'UK Freight Rate'!$B$4:$C$8,2,0)*L2876),0)</f>
        <v>0.82940389749988641</v>
      </c>
    </row>
    <row r="2877" spans="1:14" x14ac:dyDescent="0.75">
      <c r="A2877" s="72" t="s">
        <v>232</v>
      </c>
      <c r="B2877" s="69" t="s">
        <v>36</v>
      </c>
      <c r="C2877" s="69" t="s">
        <v>7246</v>
      </c>
      <c r="D2877" s="69" t="s">
        <v>38</v>
      </c>
      <c r="E2877" s="69" t="s">
        <v>53</v>
      </c>
      <c r="F2877" s="69" t="s">
        <v>7245</v>
      </c>
      <c r="G2877" s="69" t="s">
        <v>4483</v>
      </c>
      <c r="H2877" s="69" t="s">
        <v>4482</v>
      </c>
      <c r="I2877" s="69" t="s">
        <v>127</v>
      </c>
      <c r="J2877" s="69" t="s">
        <v>128</v>
      </c>
      <c r="K2877" s="70">
        <v>8</v>
      </c>
      <c r="L2877" s="70">
        <v>8</v>
      </c>
      <c r="M2877" s="71" t="str">
        <f>VLOOKUP(A2877,'Item Master'!$A:$D,4,0)</f>
        <v>RK</v>
      </c>
      <c r="N2877" s="71">
        <f>IFERROR((VLOOKUP(M2877,'UK Freight Rate'!$B$4:$C$8,2,0)*L2877),0)</f>
        <v>0.82940389749988641</v>
      </c>
    </row>
    <row r="2878" spans="1:14" x14ac:dyDescent="0.75">
      <c r="A2878" s="72" t="s">
        <v>232</v>
      </c>
      <c r="B2878" s="69" t="s">
        <v>36</v>
      </c>
      <c r="C2878" s="69" t="s">
        <v>7244</v>
      </c>
      <c r="D2878" s="69" t="s">
        <v>38</v>
      </c>
      <c r="E2878" s="69" t="s">
        <v>53</v>
      </c>
      <c r="F2878" s="69" t="s">
        <v>7243</v>
      </c>
      <c r="G2878" s="69" t="s">
        <v>7242</v>
      </c>
      <c r="H2878" s="69" t="s">
        <v>7241</v>
      </c>
      <c r="I2878" s="69" t="s">
        <v>127</v>
      </c>
      <c r="J2878" s="69" t="s">
        <v>128</v>
      </c>
      <c r="K2878" s="70">
        <v>16</v>
      </c>
      <c r="L2878" s="70">
        <v>16</v>
      </c>
      <c r="M2878" s="71" t="str">
        <f>VLOOKUP(A2878,'Item Master'!$A:$D,4,0)</f>
        <v>RK</v>
      </c>
      <c r="N2878" s="71">
        <f>IFERROR((VLOOKUP(M2878,'UK Freight Rate'!$B$4:$C$8,2,0)*L2878),0)</f>
        <v>1.6588077949997728</v>
      </c>
    </row>
    <row r="2879" spans="1:14" x14ac:dyDescent="0.75">
      <c r="A2879" s="72" t="s">
        <v>232</v>
      </c>
      <c r="B2879" s="69" t="s">
        <v>36</v>
      </c>
      <c r="C2879" s="69" t="s">
        <v>7240</v>
      </c>
      <c r="D2879" s="69" t="s">
        <v>38</v>
      </c>
      <c r="E2879" s="69" t="s">
        <v>53</v>
      </c>
      <c r="F2879" s="69" t="s">
        <v>7239</v>
      </c>
      <c r="G2879" s="69" t="s">
        <v>192</v>
      </c>
      <c r="H2879" s="69" t="s">
        <v>4675</v>
      </c>
      <c r="I2879" s="69" t="s">
        <v>127</v>
      </c>
      <c r="J2879" s="69" t="s">
        <v>128</v>
      </c>
      <c r="K2879" s="70">
        <v>192</v>
      </c>
      <c r="L2879" s="70">
        <v>192</v>
      </c>
      <c r="M2879" s="71" t="str">
        <f>VLOOKUP(A2879,'Item Master'!$A:$D,4,0)</f>
        <v>RK</v>
      </c>
      <c r="N2879" s="71">
        <f>IFERROR((VLOOKUP(M2879,'UK Freight Rate'!$B$4:$C$8,2,0)*L2879),0)</f>
        <v>19.905693539997273</v>
      </c>
    </row>
    <row r="2880" spans="1:14" x14ac:dyDescent="0.75">
      <c r="A2880" s="72" t="s">
        <v>232</v>
      </c>
      <c r="B2880" s="69" t="s">
        <v>36</v>
      </c>
      <c r="C2880" s="69" t="s">
        <v>7238</v>
      </c>
      <c r="D2880" s="69" t="s">
        <v>38</v>
      </c>
      <c r="E2880" s="69" t="s">
        <v>53</v>
      </c>
      <c r="F2880" s="69" t="s">
        <v>7237</v>
      </c>
      <c r="G2880" s="69" t="s">
        <v>126</v>
      </c>
      <c r="H2880" s="69" t="s">
        <v>4640</v>
      </c>
      <c r="I2880" s="69" t="s">
        <v>127</v>
      </c>
      <c r="J2880" s="69" t="s">
        <v>128</v>
      </c>
      <c r="K2880" s="70">
        <v>16</v>
      </c>
      <c r="L2880" s="70">
        <v>16</v>
      </c>
      <c r="M2880" s="71" t="str">
        <f>VLOOKUP(A2880,'Item Master'!$A:$D,4,0)</f>
        <v>RK</v>
      </c>
      <c r="N2880" s="71">
        <f>IFERROR((VLOOKUP(M2880,'UK Freight Rate'!$B$4:$C$8,2,0)*L2880),0)</f>
        <v>1.6588077949997728</v>
      </c>
    </row>
    <row r="2881" spans="1:14" x14ac:dyDescent="0.75">
      <c r="A2881" s="72" t="s">
        <v>232</v>
      </c>
      <c r="B2881" s="69" t="s">
        <v>36</v>
      </c>
      <c r="C2881" s="69" t="s">
        <v>7236</v>
      </c>
      <c r="D2881" s="69" t="s">
        <v>38</v>
      </c>
      <c r="E2881" s="69" t="s">
        <v>53</v>
      </c>
      <c r="F2881" s="69" t="s">
        <v>7235</v>
      </c>
      <c r="G2881" s="69" t="s">
        <v>7196</v>
      </c>
      <c r="H2881" s="69" t="s">
        <v>7195</v>
      </c>
      <c r="I2881" s="69" t="s">
        <v>127</v>
      </c>
      <c r="J2881" s="69" t="s">
        <v>128</v>
      </c>
      <c r="K2881" s="70">
        <v>16</v>
      </c>
      <c r="L2881" s="70">
        <v>16</v>
      </c>
      <c r="M2881" s="71" t="str">
        <f>VLOOKUP(A2881,'Item Master'!$A:$D,4,0)</f>
        <v>RK</v>
      </c>
      <c r="N2881" s="71">
        <f>IFERROR((VLOOKUP(M2881,'UK Freight Rate'!$B$4:$C$8,2,0)*L2881),0)</f>
        <v>1.6588077949997728</v>
      </c>
    </row>
    <row r="2882" spans="1:14" x14ac:dyDescent="0.75">
      <c r="A2882" s="72" t="s">
        <v>232</v>
      </c>
      <c r="B2882" s="69" t="s">
        <v>36</v>
      </c>
      <c r="C2882" s="69" t="s">
        <v>7234</v>
      </c>
      <c r="D2882" s="69" t="s">
        <v>38</v>
      </c>
      <c r="E2882" s="69" t="s">
        <v>53</v>
      </c>
      <c r="F2882" s="69" t="s">
        <v>7233</v>
      </c>
      <c r="G2882" s="69" t="s">
        <v>7232</v>
      </c>
      <c r="H2882" s="69" t="s">
        <v>7231</v>
      </c>
      <c r="I2882" s="69" t="s">
        <v>127</v>
      </c>
      <c r="J2882" s="69" t="s">
        <v>128</v>
      </c>
      <c r="K2882" s="70">
        <v>16</v>
      </c>
      <c r="L2882" s="70">
        <v>16</v>
      </c>
      <c r="M2882" s="71" t="str">
        <f>VLOOKUP(A2882,'Item Master'!$A:$D,4,0)</f>
        <v>RK</v>
      </c>
      <c r="N2882" s="71">
        <f>IFERROR((VLOOKUP(M2882,'UK Freight Rate'!$B$4:$C$8,2,0)*L2882),0)</f>
        <v>1.6588077949997728</v>
      </c>
    </row>
    <row r="2883" spans="1:14" x14ac:dyDescent="0.75">
      <c r="A2883" s="72" t="s">
        <v>232</v>
      </c>
      <c r="B2883" s="69" t="s">
        <v>36</v>
      </c>
      <c r="C2883" s="69" t="s">
        <v>7230</v>
      </c>
      <c r="D2883" s="69" t="s">
        <v>38</v>
      </c>
      <c r="E2883" s="69" t="s">
        <v>53</v>
      </c>
      <c r="F2883" s="69" t="s">
        <v>7229</v>
      </c>
      <c r="G2883" s="69" t="s">
        <v>147</v>
      </c>
      <c r="H2883" s="69" t="s">
        <v>148</v>
      </c>
      <c r="I2883" s="69" t="s">
        <v>127</v>
      </c>
      <c r="J2883" s="69" t="s">
        <v>128</v>
      </c>
      <c r="K2883" s="70">
        <v>672</v>
      </c>
      <c r="L2883" s="70">
        <v>672</v>
      </c>
      <c r="M2883" s="71" t="str">
        <f>VLOOKUP(A2883,'Item Master'!$A:$D,4,0)</f>
        <v>RK</v>
      </c>
      <c r="N2883" s="71">
        <f>IFERROR((VLOOKUP(M2883,'UK Freight Rate'!$B$4:$C$8,2,0)*L2883),0)</f>
        <v>69.669927389990463</v>
      </c>
    </row>
    <row r="2884" spans="1:14" x14ac:dyDescent="0.75">
      <c r="A2884" s="72" t="s">
        <v>232</v>
      </c>
      <c r="B2884" s="69" t="s">
        <v>36</v>
      </c>
      <c r="C2884" s="69" t="s">
        <v>7228</v>
      </c>
      <c r="D2884" s="69" t="s">
        <v>38</v>
      </c>
      <c r="E2884" s="69" t="s">
        <v>53</v>
      </c>
      <c r="F2884" s="69" t="s">
        <v>7227</v>
      </c>
      <c r="G2884" s="69" t="s">
        <v>7226</v>
      </c>
      <c r="H2884" s="69" t="s">
        <v>7225</v>
      </c>
      <c r="I2884" s="69" t="s">
        <v>127</v>
      </c>
      <c r="J2884" s="69" t="s">
        <v>128</v>
      </c>
      <c r="K2884" s="70">
        <v>24</v>
      </c>
      <c r="L2884" s="70">
        <v>24</v>
      </c>
      <c r="M2884" s="71" t="str">
        <f>VLOOKUP(A2884,'Item Master'!$A:$D,4,0)</f>
        <v>RK</v>
      </c>
      <c r="N2884" s="71">
        <f>IFERROR((VLOOKUP(M2884,'UK Freight Rate'!$B$4:$C$8,2,0)*L2884),0)</f>
        <v>2.4882116924996591</v>
      </c>
    </row>
    <row r="2885" spans="1:14" x14ac:dyDescent="0.75">
      <c r="A2885" s="72" t="s">
        <v>232</v>
      </c>
      <c r="B2885" s="69" t="s">
        <v>36</v>
      </c>
      <c r="C2885" s="69" t="s">
        <v>7224</v>
      </c>
      <c r="D2885" s="69" t="s">
        <v>38</v>
      </c>
      <c r="E2885" s="69" t="s">
        <v>53</v>
      </c>
      <c r="F2885" s="69" t="s">
        <v>7223</v>
      </c>
      <c r="G2885" s="69" t="s">
        <v>179</v>
      </c>
      <c r="H2885" s="69" t="s">
        <v>180</v>
      </c>
      <c r="I2885" s="69" t="s">
        <v>127</v>
      </c>
      <c r="J2885" s="69" t="s">
        <v>128</v>
      </c>
      <c r="K2885" s="70">
        <v>8</v>
      </c>
      <c r="L2885" s="70">
        <v>8</v>
      </c>
      <c r="M2885" s="71" t="str">
        <f>VLOOKUP(A2885,'Item Master'!$A:$D,4,0)</f>
        <v>RK</v>
      </c>
      <c r="N2885" s="71">
        <f>IFERROR((VLOOKUP(M2885,'UK Freight Rate'!$B$4:$C$8,2,0)*L2885),0)</f>
        <v>0.82940389749988641</v>
      </c>
    </row>
    <row r="2886" spans="1:14" x14ac:dyDescent="0.75">
      <c r="A2886" s="72" t="s">
        <v>232</v>
      </c>
      <c r="B2886" s="69" t="s">
        <v>36</v>
      </c>
      <c r="C2886" s="69" t="s">
        <v>7222</v>
      </c>
      <c r="D2886" s="69" t="s">
        <v>38</v>
      </c>
      <c r="E2886" s="69" t="s">
        <v>53</v>
      </c>
      <c r="F2886" s="69" t="s">
        <v>7221</v>
      </c>
      <c r="G2886" s="69" t="s">
        <v>207</v>
      </c>
      <c r="H2886" s="69" t="s">
        <v>4706</v>
      </c>
      <c r="I2886" s="69" t="s">
        <v>127</v>
      </c>
      <c r="J2886" s="69" t="s">
        <v>128</v>
      </c>
      <c r="K2886" s="70">
        <v>48</v>
      </c>
      <c r="L2886" s="70">
        <v>48</v>
      </c>
      <c r="M2886" s="71" t="str">
        <f>VLOOKUP(A2886,'Item Master'!$A:$D,4,0)</f>
        <v>RK</v>
      </c>
      <c r="N2886" s="71">
        <f>IFERROR((VLOOKUP(M2886,'UK Freight Rate'!$B$4:$C$8,2,0)*L2886),0)</f>
        <v>4.9764233849993182</v>
      </c>
    </row>
    <row r="2887" spans="1:14" x14ac:dyDescent="0.75">
      <c r="A2887" s="72" t="s">
        <v>232</v>
      </c>
      <c r="B2887" s="69" t="s">
        <v>36</v>
      </c>
      <c r="C2887" s="69" t="s">
        <v>7220</v>
      </c>
      <c r="D2887" s="69" t="s">
        <v>38</v>
      </c>
      <c r="E2887" s="69" t="s">
        <v>53</v>
      </c>
      <c r="F2887" s="69" t="s">
        <v>7219</v>
      </c>
      <c r="G2887" s="69" t="s">
        <v>207</v>
      </c>
      <c r="H2887" s="69" t="s">
        <v>4706</v>
      </c>
      <c r="I2887" s="69" t="s">
        <v>127</v>
      </c>
      <c r="J2887" s="69" t="s">
        <v>128</v>
      </c>
      <c r="K2887" s="70">
        <v>48</v>
      </c>
      <c r="L2887" s="70">
        <v>48</v>
      </c>
      <c r="M2887" s="71" t="str">
        <f>VLOOKUP(A2887,'Item Master'!$A:$D,4,0)</f>
        <v>RK</v>
      </c>
      <c r="N2887" s="71">
        <f>IFERROR((VLOOKUP(M2887,'UK Freight Rate'!$B$4:$C$8,2,0)*L2887),0)</f>
        <v>4.9764233849993182</v>
      </c>
    </row>
    <row r="2888" spans="1:14" x14ac:dyDescent="0.75">
      <c r="A2888" s="72" t="s">
        <v>232</v>
      </c>
      <c r="B2888" s="69" t="s">
        <v>36</v>
      </c>
      <c r="C2888" s="69" t="s">
        <v>7218</v>
      </c>
      <c r="D2888" s="69" t="s">
        <v>38</v>
      </c>
      <c r="E2888" s="69" t="s">
        <v>53</v>
      </c>
      <c r="F2888" s="69" t="s">
        <v>7217</v>
      </c>
      <c r="G2888" s="69" t="s">
        <v>5073</v>
      </c>
      <c r="H2888" s="69" t="s">
        <v>5072</v>
      </c>
      <c r="I2888" s="69" t="s">
        <v>127</v>
      </c>
      <c r="J2888" s="69" t="s">
        <v>128</v>
      </c>
      <c r="K2888" s="70">
        <v>8</v>
      </c>
      <c r="L2888" s="70">
        <v>8</v>
      </c>
      <c r="M2888" s="71" t="str">
        <f>VLOOKUP(A2888,'Item Master'!$A:$D,4,0)</f>
        <v>RK</v>
      </c>
      <c r="N2888" s="71">
        <f>IFERROR((VLOOKUP(M2888,'UK Freight Rate'!$B$4:$C$8,2,0)*L2888),0)</f>
        <v>0.82940389749988641</v>
      </c>
    </row>
    <row r="2889" spans="1:14" x14ac:dyDescent="0.75">
      <c r="A2889" s="72" t="s">
        <v>232</v>
      </c>
      <c r="B2889" s="69" t="s">
        <v>36</v>
      </c>
      <c r="C2889" s="69" t="s">
        <v>7216</v>
      </c>
      <c r="D2889" s="69" t="s">
        <v>38</v>
      </c>
      <c r="E2889" s="69" t="s">
        <v>53</v>
      </c>
      <c r="F2889" s="69" t="s">
        <v>7215</v>
      </c>
      <c r="G2889" s="69" t="s">
        <v>151</v>
      </c>
      <c r="H2889" s="69" t="s">
        <v>152</v>
      </c>
      <c r="I2889" s="69" t="s">
        <v>127</v>
      </c>
      <c r="J2889" s="69" t="s">
        <v>128</v>
      </c>
      <c r="K2889" s="70">
        <v>24</v>
      </c>
      <c r="L2889" s="70">
        <v>24</v>
      </c>
      <c r="M2889" s="71" t="str">
        <f>VLOOKUP(A2889,'Item Master'!$A:$D,4,0)</f>
        <v>RK</v>
      </c>
      <c r="N2889" s="71">
        <f>IFERROR((VLOOKUP(M2889,'UK Freight Rate'!$B$4:$C$8,2,0)*L2889),0)</f>
        <v>2.4882116924996591</v>
      </c>
    </row>
    <row r="2890" spans="1:14" x14ac:dyDescent="0.75">
      <c r="A2890" s="72" t="s">
        <v>232</v>
      </c>
      <c r="B2890" s="69" t="s">
        <v>36</v>
      </c>
      <c r="C2890" s="69" t="s">
        <v>7214</v>
      </c>
      <c r="D2890" s="69" t="s">
        <v>38</v>
      </c>
      <c r="E2890" s="69" t="s">
        <v>53</v>
      </c>
      <c r="F2890" s="69" t="s">
        <v>7213</v>
      </c>
      <c r="G2890" s="69" t="s">
        <v>129</v>
      </c>
      <c r="H2890" s="69" t="s">
        <v>130</v>
      </c>
      <c r="I2890" s="69" t="s">
        <v>127</v>
      </c>
      <c r="J2890" s="69" t="s">
        <v>128</v>
      </c>
      <c r="K2890" s="70">
        <v>240</v>
      </c>
      <c r="L2890" s="70">
        <v>240</v>
      </c>
      <c r="M2890" s="71" t="str">
        <f>VLOOKUP(A2890,'Item Master'!$A:$D,4,0)</f>
        <v>RK</v>
      </c>
      <c r="N2890" s="71">
        <f>IFERROR((VLOOKUP(M2890,'UK Freight Rate'!$B$4:$C$8,2,0)*L2890),0)</f>
        <v>24.882116924996591</v>
      </c>
    </row>
    <row r="2891" spans="1:14" x14ac:dyDescent="0.75">
      <c r="A2891" s="72" t="s">
        <v>232</v>
      </c>
      <c r="B2891" s="69" t="s">
        <v>36</v>
      </c>
      <c r="C2891" s="69" t="s">
        <v>7212</v>
      </c>
      <c r="D2891" s="69" t="s">
        <v>38</v>
      </c>
      <c r="E2891" s="69" t="s">
        <v>53</v>
      </c>
      <c r="F2891" s="69" t="s">
        <v>7211</v>
      </c>
      <c r="G2891" s="69" t="s">
        <v>7210</v>
      </c>
      <c r="H2891" s="69" t="s">
        <v>7209</v>
      </c>
      <c r="I2891" s="69" t="s">
        <v>127</v>
      </c>
      <c r="J2891" s="69" t="s">
        <v>128</v>
      </c>
      <c r="K2891" s="70">
        <v>8</v>
      </c>
      <c r="L2891" s="70">
        <v>8</v>
      </c>
      <c r="M2891" s="71" t="str">
        <f>VLOOKUP(A2891,'Item Master'!$A:$D,4,0)</f>
        <v>RK</v>
      </c>
      <c r="N2891" s="71">
        <f>IFERROR((VLOOKUP(M2891,'UK Freight Rate'!$B$4:$C$8,2,0)*L2891),0)</f>
        <v>0.82940389749988641</v>
      </c>
    </row>
    <row r="2892" spans="1:14" x14ac:dyDescent="0.75">
      <c r="A2892" s="72" t="s">
        <v>232</v>
      </c>
      <c r="B2892" s="69" t="s">
        <v>36</v>
      </c>
      <c r="C2892" s="69" t="s">
        <v>7208</v>
      </c>
      <c r="D2892" s="69" t="s">
        <v>38</v>
      </c>
      <c r="E2892" s="69" t="s">
        <v>53</v>
      </c>
      <c r="F2892" s="69" t="s">
        <v>7207</v>
      </c>
      <c r="G2892" s="69" t="s">
        <v>153</v>
      </c>
      <c r="H2892" s="69" t="s">
        <v>154</v>
      </c>
      <c r="I2892" s="69" t="s">
        <v>127</v>
      </c>
      <c r="J2892" s="69" t="s">
        <v>128</v>
      </c>
      <c r="K2892" s="70">
        <v>16</v>
      </c>
      <c r="L2892" s="70">
        <v>16</v>
      </c>
      <c r="M2892" s="71" t="str">
        <f>VLOOKUP(A2892,'Item Master'!$A:$D,4,0)</f>
        <v>RK</v>
      </c>
      <c r="N2892" s="71">
        <f>IFERROR((VLOOKUP(M2892,'UK Freight Rate'!$B$4:$C$8,2,0)*L2892),0)</f>
        <v>1.6588077949997728</v>
      </c>
    </row>
    <row r="2893" spans="1:14" x14ac:dyDescent="0.75">
      <c r="A2893" s="72" t="s">
        <v>232</v>
      </c>
      <c r="B2893" s="69" t="s">
        <v>36</v>
      </c>
      <c r="C2893" s="69" t="s">
        <v>7206</v>
      </c>
      <c r="D2893" s="69" t="s">
        <v>38</v>
      </c>
      <c r="E2893" s="69" t="s">
        <v>53</v>
      </c>
      <c r="F2893" s="69" t="s">
        <v>7205</v>
      </c>
      <c r="G2893" s="69" t="s">
        <v>7204</v>
      </c>
      <c r="H2893" s="69" t="s">
        <v>7203</v>
      </c>
      <c r="I2893" s="69" t="s">
        <v>127</v>
      </c>
      <c r="J2893" s="69" t="s">
        <v>128</v>
      </c>
      <c r="K2893" s="70">
        <v>16</v>
      </c>
      <c r="L2893" s="70">
        <v>16</v>
      </c>
      <c r="M2893" s="71" t="str">
        <f>VLOOKUP(A2893,'Item Master'!$A:$D,4,0)</f>
        <v>RK</v>
      </c>
      <c r="N2893" s="71">
        <f>IFERROR((VLOOKUP(M2893,'UK Freight Rate'!$B$4:$C$8,2,0)*L2893),0)</f>
        <v>1.6588077949997728</v>
      </c>
    </row>
    <row r="2894" spans="1:14" x14ac:dyDescent="0.75">
      <c r="A2894" s="72" t="s">
        <v>232</v>
      </c>
      <c r="B2894" s="69" t="s">
        <v>36</v>
      </c>
      <c r="C2894" s="69" t="s">
        <v>7202</v>
      </c>
      <c r="D2894" s="69" t="s">
        <v>38</v>
      </c>
      <c r="E2894" s="69" t="s">
        <v>53</v>
      </c>
      <c r="F2894" s="69" t="s">
        <v>7201</v>
      </c>
      <c r="G2894" s="69" t="s">
        <v>7200</v>
      </c>
      <c r="H2894" s="69" t="s">
        <v>7199</v>
      </c>
      <c r="I2894" s="69" t="s">
        <v>127</v>
      </c>
      <c r="J2894" s="69" t="s">
        <v>128</v>
      </c>
      <c r="K2894" s="70">
        <v>56</v>
      </c>
      <c r="L2894" s="70">
        <v>56</v>
      </c>
      <c r="M2894" s="71" t="str">
        <f>VLOOKUP(A2894,'Item Master'!$A:$D,4,0)</f>
        <v>RK</v>
      </c>
      <c r="N2894" s="71">
        <f>IFERROR((VLOOKUP(M2894,'UK Freight Rate'!$B$4:$C$8,2,0)*L2894),0)</f>
        <v>5.8058272824992052</v>
      </c>
    </row>
    <row r="2895" spans="1:14" x14ac:dyDescent="0.75">
      <c r="A2895" s="72" t="s">
        <v>232</v>
      </c>
      <c r="B2895" s="69" t="s">
        <v>36</v>
      </c>
      <c r="C2895" s="69" t="s">
        <v>7198</v>
      </c>
      <c r="D2895" s="69" t="s">
        <v>38</v>
      </c>
      <c r="E2895" s="69" t="s">
        <v>53</v>
      </c>
      <c r="F2895" s="69" t="s">
        <v>7197</v>
      </c>
      <c r="G2895" s="69" t="s">
        <v>7196</v>
      </c>
      <c r="H2895" s="69" t="s">
        <v>7195</v>
      </c>
      <c r="I2895" s="69" t="s">
        <v>127</v>
      </c>
      <c r="J2895" s="69" t="s">
        <v>128</v>
      </c>
      <c r="K2895" s="70">
        <v>96</v>
      </c>
      <c r="L2895" s="70">
        <v>96</v>
      </c>
      <c r="M2895" s="71" t="str">
        <f>VLOOKUP(A2895,'Item Master'!$A:$D,4,0)</f>
        <v>RK</v>
      </c>
      <c r="N2895" s="71">
        <f>IFERROR((VLOOKUP(M2895,'UK Freight Rate'!$B$4:$C$8,2,0)*L2895),0)</f>
        <v>9.9528467699986365</v>
      </c>
    </row>
    <row r="2896" spans="1:14" x14ac:dyDescent="0.75">
      <c r="A2896" s="72" t="s">
        <v>232</v>
      </c>
      <c r="B2896" s="69" t="s">
        <v>36</v>
      </c>
      <c r="C2896" s="69" t="s">
        <v>7194</v>
      </c>
      <c r="D2896" s="69" t="s">
        <v>38</v>
      </c>
      <c r="E2896" s="69" t="s">
        <v>53</v>
      </c>
      <c r="F2896" s="69" t="s">
        <v>7193</v>
      </c>
      <c r="G2896" s="69" t="s">
        <v>7192</v>
      </c>
      <c r="H2896" s="69" t="s">
        <v>7191</v>
      </c>
      <c r="I2896" s="69" t="s">
        <v>127</v>
      </c>
      <c r="J2896" s="69" t="s">
        <v>128</v>
      </c>
      <c r="K2896" s="70">
        <v>8</v>
      </c>
      <c r="L2896" s="70">
        <v>8</v>
      </c>
      <c r="M2896" s="71" t="str">
        <f>VLOOKUP(A2896,'Item Master'!$A:$D,4,0)</f>
        <v>RK</v>
      </c>
      <c r="N2896" s="71">
        <f>IFERROR((VLOOKUP(M2896,'UK Freight Rate'!$B$4:$C$8,2,0)*L2896),0)</f>
        <v>0.82940389749988641</v>
      </c>
    </row>
    <row r="2897" spans="1:14" x14ac:dyDescent="0.75">
      <c r="A2897" s="72" t="s">
        <v>232</v>
      </c>
      <c r="B2897" s="69" t="s">
        <v>36</v>
      </c>
      <c r="C2897" s="69" t="s">
        <v>7190</v>
      </c>
      <c r="D2897" s="69" t="s">
        <v>38</v>
      </c>
      <c r="E2897" s="69" t="s">
        <v>53</v>
      </c>
      <c r="F2897" s="69" t="s">
        <v>7189</v>
      </c>
      <c r="G2897" s="69" t="s">
        <v>177</v>
      </c>
      <c r="H2897" s="69" t="s">
        <v>178</v>
      </c>
      <c r="I2897" s="69" t="s">
        <v>127</v>
      </c>
      <c r="J2897" s="69" t="s">
        <v>128</v>
      </c>
      <c r="K2897" s="70">
        <v>24</v>
      </c>
      <c r="L2897" s="70">
        <v>24</v>
      </c>
      <c r="M2897" s="71" t="str">
        <f>VLOOKUP(A2897,'Item Master'!$A:$D,4,0)</f>
        <v>RK</v>
      </c>
      <c r="N2897" s="71">
        <f>IFERROR((VLOOKUP(M2897,'UK Freight Rate'!$B$4:$C$8,2,0)*L2897),0)</f>
        <v>2.4882116924996591</v>
      </c>
    </row>
    <row r="2898" spans="1:14" x14ac:dyDescent="0.75">
      <c r="A2898" s="72" t="s">
        <v>232</v>
      </c>
      <c r="B2898" s="69" t="s">
        <v>36</v>
      </c>
      <c r="C2898" s="69" t="s">
        <v>7188</v>
      </c>
      <c r="D2898" s="69" t="s">
        <v>38</v>
      </c>
      <c r="E2898" s="69" t="s">
        <v>53</v>
      </c>
      <c r="F2898" s="69" t="s">
        <v>7187</v>
      </c>
      <c r="G2898" s="69" t="s">
        <v>7186</v>
      </c>
      <c r="H2898" s="69" t="s">
        <v>7185</v>
      </c>
      <c r="I2898" s="69" t="s">
        <v>127</v>
      </c>
      <c r="J2898" s="69" t="s">
        <v>128</v>
      </c>
      <c r="K2898" s="70">
        <v>16</v>
      </c>
      <c r="L2898" s="70">
        <v>16</v>
      </c>
      <c r="M2898" s="71" t="str">
        <f>VLOOKUP(A2898,'Item Master'!$A:$D,4,0)</f>
        <v>RK</v>
      </c>
      <c r="N2898" s="71">
        <f>IFERROR((VLOOKUP(M2898,'UK Freight Rate'!$B$4:$C$8,2,0)*L2898),0)</f>
        <v>1.6588077949997728</v>
      </c>
    </row>
    <row r="2899" spans="1:14" x14ac:dyDescent="0.75">
      <c r="A2899" s="72" t="s">
        <v>232</v>
      </c>
      <c r="B2899" s="69" t="s">
        <v>36</v>
      </c>
      <c r="C2899" s="69" t="s">
        <v>7184</v>
      </c>
      <c r="D2899" s="69" t="s">
        <v>38</v>
      </c>
      <c r="E2899" s="69" t="s">
        <v>53</v>
      </c>
      <c r="F2899" s="69" t="s">
        <v>7183</v>
      </c>
      <c r="G2899" s="69" t="s">
        <v>4695</v>
      </c>
      <c r="H2899" s="69" t="s">
        <v>4694</v>
      </c>
      <c r="I2899" s="69" t="s">
        <v>127</v>
      </c>
      <c r="J2899" s="69" t="s">
        <v>128</v>
      </c>
      <c r="K2899" s="70">
        <v>24</v>
      </c>
      <c r="L2899" s="70">
        <v>24</v>
      </c>
      <c r="M2899" s="71" t="str">
        <f>VLOOKUP(A2899,'Item Master'!$A:$D,4,0)</f>
        <v>RK</v>
      </c>
      <c r="N2899" s="71">
        <f>IFERROR((VLOOKUP(M2899,'UK Freight Rate'!$B$4:$C$8,2,0)*L2899),0)</f>
        <v>2.4882116924996591</v>
      </c>
    </row>
    <row r="2900" spans="1:14" x14ac:dyDescent="0.75">
      <c r="A2900" s="72" t="s">
        <v>232</v>
      </c>
      <c r="B2900" s="69" t="s">
        <v>36</v>
      </c>
      <c r="C2900" s="69" t="s">
        <v>7182</v>
      </c>
      <c r="D2900" s="69" t="s">
        <v>38</v>
      </c>
      <c r="E2900" s="69" t="s">
        <v>53</v>
      </c>
      <c r="F2900" s="69" t="s">
        <v>7181</v>
      </c>
      <c r="G2900" s="69" t="s">
        <v>7180</v>
      </c>
      <c r="H2900" s="69" t="s">
        <v>7179</v>
      </c>
      <c r="I2900" s="69" t="s">
        <v>127</v>
      </c>
      <c r="J2900" s="69" t="s">
        <v>128</v>
      </c>
      <c r="K2900" s="70">
        <v>8</v>
      </c>
      <c r="L2900" s="70">
        <v>8</v>
      </c>
      <c r="M2900" s="71" t="str">
        <f>VLOOKUP(A2900,'Item Master'!$A:$D,4,0)</f>
        <v>RK</v>
      </c>
      <c r="N2900" s="71">
        <f>IFERROR((VLOOKUP(M2900,'UK Freight Rate'!$B$4:$C$8,2,0)*L2900),0)</f>
        <v>0.82940389749988641</v>
      </c>
    </row>
    <row r="2901" spans="1:14" x14ac:dyDescent="0.75">
      <c r="A2901" s="72" t="s">
        <v>232</v>
      </c>
      <c r="B2901" s="69" t="s">
        <v>36</v>
      </c>
      <c r="C2901" s="69" t="s">
        <v>7178</v>
      </c>
      <c r="D2901" s="69" t="s">
        <v>38</v>
      </c>
      <c r="E2901" s="69" t="s">
        <v>53</v>
      </c>
      <c r="F2901" s="69" t="s">
        <v>7177</v>
      </c>
      <c r="G2901" s="69" t="s">
        <v>7176</v>
      </c>
      <c r="H2901" s="69" t="s">
        <v>7175</v>
      </c>
      <c r="I2901" s="69" t="s">
        <v>127</v>
      </c>
      <c r="J2901" s="69" t="s">
        <v>128</v>
      </c>
      <c r="K2901" s="70">
        <v>8</v>
      </c>
      <c r="L2901" s="70">
        <v>8</v>
      </c>
      <c r="M2901" s="71" t="str">
        <f>VLOOKUP(A2901,'Item Master'!$A:$D,4,0)</f>
        <v>RK</v>
      </c>
      <c r="N2901" s="71">
        <f>IFERROR((VLOOKUP(M2901,'UK Freight Rate'!$B$4:$C$8,2,0)*L2901),0)</f>
        <v>0.82940389749988641</v>
      </c>
    </row>
    <row r="2902" spans="1:14" x14ac:dyDescent="0.75">
      <c r="A2902" s="72" t="s">
        <v>232</v>
      </c>
      <c r="B2902" s="69" t="s">
        <v>36</v>
      </c>
      <c r="C2902" s="69" t="s">
        <v>7174</v>
      </c>
      <c r="D2902" s="69" t="s">
        <v>38</v>
      </c>
      <c r="E2902" s="69" t="s">
        <v>53</v>
      </c>
      <c r="F2902" s="69" t="s">
        <v>7173</v>
      </c>
      <c r="G2902" s="69" t="s">
        <v>7172</v>
      </c>
      <c r="H2902" s="69" t="s">
        <v>7171</v>
      </c>
      <c r="I2902" s="69" t="s">
        <v>127</v>
      </c>
      <c r="J2902" s="69" t="s">
        <v>128</v>
      </c>
      <c r="K2902" s="70">
        <v>8</v>
      </c>
      <c r="L2902" s="70">
        <v>8</v>
      </c>
      <c r="M2902" s="71" t="str">
        <f>VLOOKUP(A2902,'Item Master'!$A:$D,4,0)</f>
        <v>RK</v>
      </c>
      <c r="N2902" s="71">
        <f>IFERROR((VLOOKUP(M2902,'UK Freight Rate'!$B$4:$C$8,2,0)*L2902),0)</f>
        <v>0.82940389749988641</v>
      </c>
    </row>
    <row r="2903" spans="1:14" x14ac:dyDescent="0.75">
      <c r="A2903" s="72" t="s">
        <v>232</v>
      </c>
      <c r="B2903" s="69" t="s">
        <v>36</v>
      </c>
      <c r="C2903" s="69" t="s">
        <v>7170</v>
      </c>
      <c r="D2903" s="69" t="s">
        <v>38</v>
      </c>
      <c r="E2903" s="69" t="s">
        <v>53</v>
      </c>
      <c r="F2903" s="69" t="s">
        <v>7169</v>
      </c>
      <c r="G2903" s="69" t="s">
        <v>7168</v>
      </c>
      <c r="H2903" s="69" t="s">
        <v>7167</v>
      </c>
      <c r="I2903" s="69" t="s">
        <v>127</v>
      </c>
      <c r="J2903" s="69" t="s">
        <v>128</v>
      </c>
      <c r="K2903" s="70">
        <v>8</v>
      </c>
      <c r="L2903" s="70">
        <v>8</v>
      </c>
      <c r="M2903" s="71" t="str">
        <f>VLOOKUP(A2903,'Item Master'!$A:$D,4,0)</f>
        <v>RK</v>
      </c>
      <c r="N2903" s="71">
        <f>IFERROR((VLOOKUP(M2903,'UK Freight Rate'!$B$4:$C$8,2,0)*L2903),0)</f>
        <v>0.82940389749988641</v>
      </c>
    </row>
    <row r="2904" spans="1:14" x14ac:dyDescent="0.75">
      <c r="A2904" s="72" t="s">
        <v>232</v>
      </c>
      <c r="B2904" s="69" t="s">
        <v>36</v>
      </c>
      <c r="C2904" s="69" t="s">
        <v>7166</v>
      </c>
      <c r="D2904" s="69" t="s">
        <v>38</v>
      </c>
      <c r="E2904" s="69" t="s">
        <v>53</v>
      </c>
      <c r="F2904" s="69" t="s">
        <v>7165</v>
      </c>
      <c r="G2904" s="69" t="s">
        <v>216</v>
      </c>
      <c r="H2904" s="69" t="s">
        <v>217</v>
      </c>
      <c r="I2904" s="69" t="s">
        <v>127</v>
      </c>
      <c r="J2904" s="69" t="s">
        <v>128</v>
      </c>
      <c r="K2904" s="70">
        <v>8</v>
      </c>
      <c r="L2904" s="70">
        <v>8</v>
      </c>
      <c r="M2904" s="71" t="str">
        <f>VLOOKUP(A2904,'Item Master'!$A:$D,4,0)</f>
        <v>RK</v>
      </c>
      <c r="N2904" s="71">
        <f>IFERROR((VLOOKUP(M2904,'UK Freight Rate'!$B$4:$C$8,2,0)*L2904),0)</f>
        <v>0.82940389749988641</v>
      </c>
    </row>
    <row r="2905" spans="1:14" x14ac:dyDescent="0.75">
      <c r="A2905" s="72" t="s">
        <v>232</v>
      </c>
      <c r="B2905" s="69" t="s">
        <v>36</v>
      </c>
      <c r="C2905" s="69" t="s">
        <v>7164</v>
      </c>
      <c r="D2905" s="69" t="s">
        <v>38</v>
      </c>
      <c r="E2905" s="69" t="s">
        <v>53</v>
      </c>
      <c r="F2905" s="69" t="s">
        <v>7163</v>
      </c>
      <c r="G2905" s="69" t="s">
        <v>153</v>
      </c>
      <c r="H2905" s="69" t="s">
        <v>154</v>
      </c>
      <c r="I2905" s="69" t="s">
        <v>127</v>
      </c>
      <c r="J2905" s="69" t="s">
        <v>128</v>
      </c>
      <c r="K2905" s="70">
        <v>16</v>
      </c>
      <c r="L2905" s="70">
        <v>16</v>
      </c>
      <c r="M2905" s="71" t="str">
        <f>VLOOKUP(A2905,'Item Master'!$A:$D,4,0)</f>
        <v>RK</v>
      </c>
      <c r="N2905" s="71">
        <f>IFERROR((VLOOKUP(M2905,'UK Freight Rate'!$B$4:$C$8,2,0)*L2905),0)</f>
        <v>1.6588077949997728</v>
      </c>
    </row>
    <row r="2906" spans="1:14" x14ac:dyDescent="0.75">
      <c r="A2906" s="72" t="s">
        <v>232</v>
      </c>
      <c r="B2906" s="69" t="s">
        <v>36</v>
      </c>
      <c r="C2906" s="69" t="s">
        <v>7162</v>
      </c>
      <c r="D2906" s="69" t="s">
        <v>38</v>
      </c>
      <c r="E2906" s="69" t="s">
        <v>53</v>
      </c>
      <c r="F2906" s="69" t="s">
        <v>7161</v>
      </c>
      <c r="G2906" s="69" t="s">
        <v>4784</v>
      </c>
      <c r="H2906" s="69" t="s">
        <v>4783</v>
      </c>
      <c r="I2906" s="69" t="s">
        <v>127</v>
      </c>
      <c r="J2906" s="69" t="s">
        <v>128</v>
      </c>
      <c r="K2906" s="70">
        <v>16</v>
      </c>
      <c r="L2906" s="70">
        <v>16</v>
      </c>
      <c r="M2906" s="71" t="str">
        <f>VLOOKUP(A2906,'Item Master'!$A:$D,4,0)</f>
        <v>RK</v>
      </c>
      <c r="N2906" s="71">
        <f>IFERROR((VLOOKUP(M2906,'UK Freight Rate'!$B$4:$C$8,2,0)*L2906),0)</f>
        <v>1.6588077949997728</v>
      </c>
    </row>
    <row r="2907" spans="1:14" x14ac:dyDescent="0.75">
      <c r="A2907" s="72" t="s">
        <v>232</v>
      </c>
      <c r="B2907" s="69" t="s">
        <v>36</v>
      </c>
      <c r="C2907" s="69" t="s">
        <v>7160</v>
      </c>
      <c r="D2907" s="69" t="s">
        <v>38</v>
      </c>
      <c r="E2907" s="69" t="s">
        <v>53</v>
      </c>
      <c r="F2907" s="69" t="s">
        <v>7159</v>
      </c>
      <c r="G2907" s="69" t="s">
        <v>165</v>
      </c>
      <c r="H2907" s="69" t="s">
        <v>166</v>
      </c>
      <c r="I2907" s="69" t="s">
        <v>127</v>
      </c>
      <c r="J2907" s="69" t="s">
        <v>128</v>
      </c>
      <c r="K2907" s="70">
        <v>24</v>
      </c>
      <c r="L2907" s="70">
        <v>24</v>
      </c>
      <c r="M2907" s="71" t="str">
        <f>VLOOKUP(A2907,'Item Master'!$A:$D,4,0)</f>
        <v>RK</v>
      </c>
      <c r="N2907" s="71">
        <f>IFERROR((VLOOKUP(M2907,'UK Freight Rate'!$B$4:$C$8,2,0)*L2907),0)</f>
        <v>2.4882116924996591</v>
      </c>
    </row>
    <row r="2908" spans="1:14" x14ac:dyDescent="0.75">
      <c r="A2908" s="72" t="s">
        <v>232</v>
      </c>
      <c r="B2908" s="69" t="s">
        <v>36</v>
      </c>
      <c r="C2908" s="69" t="s">
        <v>7158</v>
      </c>
      <c r="D2908" s="69" t="s">
        <v>38</v>
      </c>
      <c r="E2908" s="69" t="s">
        <v>53</v>
      </c>
      <c r="F2908" s="69" t="s">
        <v>7157</v>
      </c>
      <c r="G2908" s="69" t="s">
        <v>7156</v>
      </c>
      <c r="H2908" s="69" t="s">
        <v>7155</v>
      </c>
      <c r="I2908" s="69" t="s">
        <v>127</v>
      </c>
      <c r="J2908" s="69" t="s">
        <v>128</v>
      </c>
      <c r="K2908" s="70">
        <v>8</v>
      </c>
      <c r="L2908" s="70">
        <v>8</v>
      </c>
      <c r="M2908" s="71" t="str">
        <f>VLOOKUP(A2908,'Item Master'!$A:$D,4,0)</f>
        <v>RK</v>
      </c>
      <c r="N2908" s="71">
        <f>IFERROR((VLOOKUP(M2908,'UK Freight Rate'!$B$4:$C$8,2,0)*L2908),0)</f>
        <v>0.82940389749988641</v>
      </c>
    </row>
    <row r="2909" spans="1:14" x14ac:dyDescent="0.75">
      <c r="A2909" s="72" t="s">
        <v>232</v>
      </c>
      <c r="B2909" s="69" t="s">
        <v>36</v>
      </c>
      <c r="C2909" s="69" t="s">
        <v>7154</v>
      </c>
      <c r="D2909" s="69" t="s">
        <v>38</v>
      </c>
      <c r="E2909" s="69" t="s">
        <v>53</v>
      </c>
      <c r="F2909" s="69" t="s">
        <v>7153</v>
      </c>
      <c r="G2909" s="69" t="s">
        <v>4449</v>
      </c>
      <c r="H2909" s="69" t="s">
        <v>4448</v>
      </c>
      <c r="I2909" s="69" t="s">
        <v>127</v>
      </c>
      <c r="J2909" s="69" t="s">
        <v>128</v>
      </c>
      <c r="K2909" s="70">
        <v>16</v>
      </c>
      <c r="L2909" s="70">
        <v>16</v>
      </c>
      <c r="M2909" s="71" t="str">
        <f>VLOOKUP(A2909,'Item Master'!$A:$D,4,0)</f>
        <v>RK</v>
      </c>
      <c r="N2909" s="71">
        <f>IFERROR((VLOOKUP(M2909,'UK Freight Rate'!$B$4:$C$8,2,0)*L2909),0)</f>
        <v>1.6588077949997728</v>
      </c>
    </row>
    <row r="2910" spans="1:14" x14ac:dyDescent="0.75">
      <c r="A2910" s="72" t="s">
        <v>232</v>
      </c>
      <c r="B2910" s="69" t="s">
        <v>36</v>
      </c>
      <c r="C2910" s="69" t="s">
        <v>7152</v>
      </c>
      <c r="D2910" s="69" t="s">
        <v>38</v>
      </c>
      <c r="E2910" s="69" t="s">
        <v>53</v>
      </c>
      <c r="F2910" s="69" t="s">
        <v>7151</v>
      </c>
      <c r="G2910" s="69" t="s">
        <v>6894</v>
      </c>
      <c r="H2910" s="69" t="s">
        <v>6893</v>
      </c>
      <c r="I2910" s="69" t="s">
        <v>127</v>
      </c>
      <c r="J2910" s="69" t="s">
        <v>128</v>
      </c>
      <c r="K2910" s="70">
        <v>16</v>
      </c>
      <c r="L2910" s="70">
        <v>16</v>
      </c>
      <c r="M2910" s="71" t="str">
        <f>VLOOKUP(A2910,'Item Master'!$A:$D,4,0)</f>
        <v>RK</v>
      </c>
      <c r="N2910" s="71">
        <f>IFERROR((VLOOKUP(M2910,'UK Freight Rate'!$B$4:$C$8,2,0)*L2910),0)</f>
        <v>1.6588077949997728</v>
      </c>
    </row>
    <row r="2911" spans="1:14" x14ac:dyDescent="0.75">
      <c r="A2911" s="72" t="s">
        <v>232</v>
      </c>
      <c r="B2911" s="69" t="s">
        <v>36</v>
      </c>
      <c r="C2911" s="69" t="s">
        <v>7150</v>
      </c>
      <c r="D2911" s="69" t="s">
        <v>38</v>
      </c>
      <c r="E2911" s="69" t="s">
        <v>53</v>
      </c>
      <c r="F2911" s="69" t="s">
        <v>7149</v>
      </c>
      <c r="G2911" s="69" t="s">
        <v>4760</v>
      </c>
      <c r="H2911" s="69" t="s">
        <v>4759</v>
      </c>
      <c r="I2911" s="69" t="s">
        <v>127</v>
      </c>
      <c r="J2911" s="69" t="s">
        <v>128</v>
      </c>
      <c r="K2911" s="70">
        <v>80</v>
      </c>
      <c r="L2911" s="70">
        <v>80</v>
      </c>
      <c r="M2911" s="71" t="str">
        <f>VLOOKUP(A2911,'Item Master'!$A:$D,4,0)</f>
        <v>RK</v>
      </c>
      <c r="N2911" s="71">
        <f>IFERROR((VLOOKUP(M2911,'UK Freight Rate'!$B$4:$C$8,2,0)*L2911),0)</f>
        <v>8.2940389749988643</v>
      </c>
    </row>
    <row r="2912" spans="1:14" x14ac:dyDescent="0.75">
      <c r="A2912" s="72" t="s">
        <v>232</v>
      </c>
      <c r="B2912" s="69" t="s">
        <v>36</v>
      </c>
      <c r="C2912" s="69" t="s">
        <v>7148</v>
      </c>
      <c r="D2912" s="69" t="s">
        <v>38</v>
      </c>
      <c r="E2912" s="69" t="s">
        <v>53</v>
      </c>
      <c r="F2912" s="69" t="s">
        <v>7147</v>
      </c>
      <c r="G2912" s="69" t="s">
        <v>4760</v>
      </c>
      <c r="H2912" s="69" t="s">
        <v>4759</v>
      </c>
      <c r="I2912" s="69" t="s">
        <v>127</v>
      </c>
      <c r="J2912" s="69" t="s">
        <v>128</v>
      </c>
      <c r="K2912" s="70">
        <v>40</v>
      </c>
      <c r="L2912" s="70">
        <v>40</v>
      </c>
      <c r="M2912" s="71" t="str">
        <f>VLOOKUP(A2912,'Item Master'!$A:$D,4,0)</f>
        <v>RK</v>
      </c>
      <c r="N2912" s="71">
        <f>IFERROR((VLOOKUP(M2912,'UK Freight Rate'!$B$4:$C$8,2,0)*L2912),0)</f>
        <v>4.1470194874994322</v>
      </c>
    </row>
    <row r="2913" spans="1:14" x14ac:dyDescent="0.75">
      <c r="A2913" s="72" t="s">
        <v>232</v>
      </c>
      <c r="B2913" s="69" t="s">
        <v>36</v>
      </c>
      <c r="C2913" s="69" t="s">
        <v>7146</v>
      </c>
      <c r="D2913" s="69" t="s">
        <v>38</v>
      </c>
      <c r="E2913" s="69" t="s">
        <v>53</v>
      </c>
      <c r="F2913" s="69" t="s">
        <v>7145</v>
      </c>
      <c r="G2913" s="69" t="s">
        <v>6930</v>
      </c>
      <c r="H2913" s="69" t="s">
        <v>6929</v>
      </c>
      <c r="I2913" s="69" t="s">
        <v>127</v>
      </c>
      <c r="J2913" s="69" t="s">
        <v>128</v>
      </c>
      <c r="K2913" s="70">
        <v>16</v>
      </c>
      <c r="L2913" s="70">
        <v>16</v>
      </c>
      <c r="M2913" s="71" t="str">
        <f>VLOOKUP(A2913,'Item Master'!$A:$D,4,0)</f>
        <v>RK</v>
      </c>
      <c r="N2913" s="71">
        <f>IFERROR((VLOOKUP(M2913,'UK Freight Rate'!$B$4:$C$8,2,0)*L2913),0)</f>
        <v>1.6588077949997728</v>
      </c>
    </row>
    <row r="2914" spans="1:14" x14ac:dyDescent="0.75">
      <c r="A2914" s="72" t="s">
        <v>232</v>
      </c>
      <c r="B2914" s="69" t="s">
        <v>36</v>
      </c>
      <c r="C2914" s="69" t="s">
        <v>7144</v>
      </c>
      <c r="D2914" s="69" t="s">
        <v>38</v>
      </c>
      <c r="E2914" s="69" t="s">
        <v>53</v>
      </c>
      <c r="F2914" s="69" t="s">
        <v>7143</v>
      </c>
      <c r="G2914" s="69" t="s">
        <v>6930</v>
      </c>
      <c r="H2914" s="69" t="s">
        <v>6929</v>
      </c>
      <c r="I2914" s="69" t="s">
        <v>127</v>
      </c>
      <c r="J2914" s="69" t="s">
        <v>128</v>
      </c>
      <c r="K2914" s="70">
        <v>16</v>
      </c>
      <c r="L2914" s="70">
        <v>16</v>
      </c>
      <c r="M2914" s="71" t="str">
        <f>VLOOKUP(A2914,'Item Master'!$A:$D,4,0)</f>
        <v>RK</v>
      </c>
      <c r="N2914" s="71">
        <f>IFERROR((VLOOKUP(M2914,'UK Freight Rate'!$B$4:$C$8,2,0)*L2914),0)</f>
        <v>1.6588077949997728</v>
      </c>
    </row>
    <row r="2915" spans="1:14" x14ac:dyDescent="0.75">
      <c r="A2915" s="72" t="s">
        <v>232</v>
      </c>
      <c r="B2915" s="69" t="s">
        <v>36</v>
      </c>
      <c r="C2915" s="69" t="s">
        <v>7142</v>
      </c>
      <c r="D2915" s="69" t="s">
        <v>38</v>
      </c>
      <c r="E2915" s="69" t="s">
        <v>53</v>
      </c>
      <c r="F2915" s="69" t="s">
        <v>7141</v>
      </c>
      <c r="G2915" s="69" t="s">
        <v>4648</v>
      </c>
      <c r="H2915" s="69" t="s">
        <v>4647</v>
      </c>
      <c r="I2915" s="69" t="s">
        <v>127</v>
      </c>
      <c r="J2915" s="69" t="s">
        <v>128</v>
      </c>
      <c r="K2915" s="70">
        <v>64</v>
      </c>
      <c r="L2915" s="70">
        <v>64</v>
      </c>
      <c r="M2915" s="71" t="str">
        <f>VLOOKUP(A2915,'Item Master'!$A:$D,4,0)</f>
        <v>RK</v>
      </c>
      <c r="N2915" s="71">
        <f>IFERROR((VLOOKUP(M2915,'UK Freight Rate'!$B$4:$C$8,2,0)*L2915),0)</f>
        <v>6.6352311799990913</v>
      </c>
    </row>
    <row r="2916" spans="1:14" x14ac:dyDescent="0.75">
      <c r="A2916" s="72" t="s">
        <v>232</v>
      </c>
      <c r="B2916" s="69" t="s">
        <v>36</v>
      </c>
      <c r="C2916" s="69" t="s">
        <v>7140</v>
      </c>
      <c r="D2916" s="69" t="s">
        <v>38</v>
      </c>
      <c r="E2916" s="69" t="s">
        <v>53</v>
      </c>
      <c r="F2916" s="69" t="s">
        <v>7139</v>
      </c>
      <c r="G2916" s="69" t="s">
        <v>4421</v>
      </c>
      <c r="H2916" s="69" t="s">
        <v>4420</v>
      </c>
      <c r="I2916" s="69" t="s">
        <v>127</v>
      </c>
      <c r="J2916" s="69" t="s">
        <v>128</v>
      </c>
      <c r="K2916" s="70">
        <v>8</v>
      </c>
      <c r="L2916" s="70">
        <v>8</v>
      </c>
      <c r="M2916" s="71" t="str">
        <f>VLOOKUP(A2916,'Item Master'!$A:$D,4,0)</f>
        <v>RK</v>
      </c>
      <c r="N2916" s="71">
        <f>IFERROR((VLOOKUP(M2916,'UK Freight Rate'!$B$4:$C$8,2,0)*L2916),0)</f>
        <v>0.82940389749988641</v>
      </c>
    </row>
    <row r="2917" spans="1:14" x14ac:dyDescent="0.75">
      <c r="A2917" s="72" t="s">
        <v>232</v>
      </c>
      <c r="B2917" s="69" t="s">
        <v>36</v>
      </c>
      <c r="C2917" s="69" t="s">
        <v>7138</v>
      </c>
      <c r="D2917" s="69" t="s">
        <v>38</v>
      </c>
      <c r="E2917" s="69" t="s">
        <v>53</v>
      </c>
      <c r="F2917" s="69" t="s">
        <v>7137</v>
      </c>
      <c r="G2917" s="69" t="s">
        <v>7136</v>
      </c>
      <c r="H2917" s="69" t="s">
        <v>7135</v>
      </c>
      <c r="I2917" s="69" t="s">
        <v>127</v>
      </c>
      <c r="J2917" s="69" t="s">
        <v>128</v>
      </c>
      <c r="K2917" s="70">
        <v>8</v>
      </c>
      <c r="L2917" s="70">
        <v>8</v>
      </c>
      <c r="M2917" s="71" t="str">
        <f>VLOOKUP(A2917,'Item Master'!$A:$D,4,0)</f>
        <v>RK</v>
      </c>
      <c r="N2917" s="71">
        <f>IFERROR((VLOOKUP(M2917,'UK Freight Rate'!$B$4:$C$8,2,0)*L2917),0)</f>
        <v>0.82940389749988641</v>
      </c>
    </row>
    <row r="2918" spans="1:14" x14ac:dyDescent="0.75">
      <c r="A2918" s="72" t="s">
        <v>232</v>
      </c>
      <c r="B2918" s="69" t="s">
        <v>36</v>
      </c>
      <c r="C2918" s="69" t="s">
        <v>7134</v>
      </c>
      <c r="D2918" s="69" t="s">
        <v>38</v>
      </c>
      <c r="E2918" s="69" t="s">
        <v>53</v>
      </c>
      <c r="F2918" s="69" t="s">
        <v>7133</v>
      </c>
      <c r="G2918" s="69" t="s">
        <v>7132</v>
      </c>
      <c r="H2918" s="69" t="s">
        <v>7131</v>
      </c>
      <c r="I2918" s="69" t="s">
        <v>127</v>
      </c>
      <c r="J2918" s="69" t="s">
        <v>128</v>
      </c>
      <c r="K2918" s="70">
        <v>8</v>
      </c>
      <c r="L2918" s="70">
        <v>8</v>
      </c>
      <c r="M2918" s="71" t="str">
        <f>VLOOKUP(A2918,'Item Master'!$A:$D,4,0)</f>
        <v>RK</v>
      </c>
      <c r="N2918" s="71">
        <f>IFERROR((VLOOKUP(M2918,'UK Freight Rate'!$B$4:$C$8,2,0)*L2918),0)</f>
        <v>0.82940389749988641</v>
      </c>
    </row>
    <row r="2919" spans="1:14" x14ac:dyDescent="0.75">
      <c r="A2919" s="72" t="s">
        <v>232</v>
      </c>
      <c r="B2919" s="69" t="s">
        <v>36</v>
      </c>
      <c r="C2919" s="69" t="s">
        <v>7130</v>
      </c>
      <c r="D2919" s="69" t="s">
        <v>38</v>
      </c>
      <c r="E2919" s="69" t="s">
        <v>53</v>
      </c>
      <c r="F2919" s="69" t="s">
        <v>7129</v>
      </c>
      <c r="G2919" s="69" t="s">
        <v>7128</v>
      </c>
      <c r="H2919" s="69" t="s">
        <v>7127</v>
      </c>
      <c r="I2919" s="69" t="s">
        <v>127</v>
      </c>
      <c r="J2919" s="69" t="s">
        <v>128</v>
      </c>
      <c r="K2919" s="70">
        <v>24</v>
      </c>
      <c r="L2919" s="70">
        <v>24</v>
      </c>
      <c r="M2919" s="71" t="str">
        <f>VLOOKUP(A2919,'Item Master'!$A:$D,4,0)</f>
        <v>RK</v>
      </c>
      <c r="N2919" s="71">
        <f>IFERROR((VLOOKUP(M2919,'UK Freight Rate'!$B$4:$C$8,2,0)*L2919),0)</f>
        <v>2.4882116924996591</v>
      </c>
    </row>
    <row r="2920" spans="1:14" x14ac:dyDescent="0.75">
      <c r="A2920" s="72" t="s">
        <v>232</v>
      </c>
      <c r="B2920" s="69" t="s">
        <v>65</v>
      </c>
      <c r="C2920" s="69" t="s">
        <v>4549</v>
      </c>
      <c r="D2920" s="69" t="s">
        <v>38</v>
      </c>
      <c r="E2920" s="69" t="s">
        <v>53</v>
      </c>
      <c r="F2920" s="69" t="s">
        <v>4548</v>
      </c>
      <c r="G2920" s="69" t="s">
        <v>197</v>
      </c>
      <c r="H2920" s="69" t="s">
        <v>198</v>
      </c>
      <c r="I2920" s="69" t="s">
        <v>127</v>
      </c>
      <c r="J2920" s="69" t="s">
        <v>128</v>
      </c>
      <c r="K2920" s="70">
        <v>48</v>
      </c>
      <c r="L2920" s="70">
        <v>48</v>
      </c>
      <c r="M2920" s="71" t="str">
        <f>VLOOKUP(A2920,'Item Master'!$A:$D,4,0)</f>
        <v>RK</v>
      </c>
      <c r="N2920" s="71">
        <f>IFERROR((VLOOKUP(M2920,'UK Freight Rate'!$B$4:$C$8,2,0)*L2920),0)</f>
        <v>4.9764233849993182</v>
      </c>
    </row>
    <row r="2921" spans="1:14" x14ac:dyDescent="0.75">
      <c r="A2921" s="72" t="s">
        <v>232</v>
      </c>
      <c r="B2921" s="69" t="s">
        <v>65</v>
      </c>
      <c r="C2921" s="69" t="s">
        <v>7126</v>
      </c>
      <c r="D2921" s="69" t="s">
        <v>38</v>
      </c>
      <c r="E2921" s="69" t="s">
        <v>53</v>
      </c>
      <c r="F2921" s="69" t="s">
        <v>7125</v>
      </c>
      <c r="G2921" s="69" t="s">
        <v>197</v>
      </c>
      <c r="H2921" s="69" t="s">
        <v>198</v>
      </c>
      <c r="I2921" s="69" t="s">
        <v>127</v>
      </c>
      <c r="J2921" s="69" t="s">
        <v>128</v>
      </c>
      <c r="K2921" s="70">
        <v>2</v>
      </c>
      <c r="L2921" s="70">
        <v>2</v>
      </c>
      <c r="M2921" s="71" t="str">
        <f>VLOOKUP(A2921,'Item Master'!$A:$D,4,0)</f>
        <v>RK</v>
      </c>
      <c r="N2921" s="71">
        <f>IFERROR((VLOOKUP(M2921,'UK Freight Rate'!$B$4:$C$8,2,0)*L2921),0)</f>
        <v>0.2073509743749716</v>
      </c>
    </row>
    <row r="2922" spans="1:14" x14ac:dyDescent="0.75">
      <c r="A2922" s="72" t="s">
        <v>232</v>
      </c>
      <c r="B2922" s="69" t="s">
        <v>65</v>
      </c>
      <c r="C2922" s="69" t="s">
        <v>7124</v>
      </c>
      <c r="D2922" s="69" t="s">
        <v>38</v>
      </c>
      <c r="E2922" s="69" t="s">
        <v>53</v>
      </c>
      <c r="F2922" s="69" t="s">
        <v>7123</v>
      </c>
      <c r="G2922" s="69" t="s">
        <v>197</v>
      </c>
      <c r="H2922" s="69" t="s">
        <v>198</v>
      </c>
      <c r="I2922" s="69" t="s">
        <v>127</v>
      </c>
      <c r="J2922" s="69" t="s">
        <v>128</v>
      </c>
      <c r="K2922" s="70">
        <v>2</v>
      </c>
      <c r="L2922" s="70">
        <v>2</v>
      </c>
      <c r="M2922" s="71" t="str">
        <f>VLOOKUP(A2922,'Item Master'!$A:$D,4,0)</f>
        <v>RK</v>
      </c>
      <c r="N2922" s="71">
        <f>IFERROR((VLOOKUP(M2922,'UK Freight Rate'!$B$4:$C$8,2,0)*L2922),0)</f>
        <v>0.2073509743749716</v>
      </c>
    </row>
    <row r="2923" spans="1:14" x14ac:dyDescent="0.75">
      <c r="A2923" s="72" t="s">
        <v>232</v>
      </c>
      <c r="B2923" s="69" t="s">
        <v>65</v>
      </c>
      <c r="C2923" s="69" t="s">
        <v>7122</v>
      </c>
      <c r="D2923" s="69" t="s">
        <v>38</v>
      </c>
      <c r="E2923" s="69" t="s">
        <v>53</v>
      </c>
      <c r="F2923" s="69" t="s">
        <v>7121</v>
      </c>
      <c r="G2923" s="69" t="s">
        <v>197</v>
      </c>
      <c r="H2923" s="69" t="s">
        <v>198</v>
      </c>
      <c r="I2923" s="69" t="s">
        <v>127</v>
      </c>
      <c r="J2923" s="69" t="s">
        <v>128</v>
      </c>
      <c r="K2923" s="70">
        <v>10</v>
      </c>
      <c r="L2923" s="70">
        <v>10</v>
      </c>
      <c r="M2923" s="71" t="str">
        <f>VLOOKUP(A2923,'Item Master'!$A:$D,4,0)</f>
        <v>RK</v>
      </c>
      <c r="N2923" s="71">
        <f>IFERROR((VLOOKUP(M2923,'UK Freight Rate'!$B$4:$C$8,2,0)*L2923),0)</f>
        <v>1.036754871874858</v>
      </c>
    </row>
    <row r="2924" spans="1:14" x14ac:dyDescent="0.75">
      <c r="A2924" s="72" t="s">
        <v>232</v>
      </c>
      <c r="B2924" s="69" t="s">
        <v>65</v>
      </c>
      <c r="C2924" s="69" t="s">
        <v>7120</v>
      </c>
      <c r="D2924" s="69" t="s">
        <v>38</v>
      </c>
      <c r="E2924" s="69" t="s">
        <v>53</v>
      </c>
      <c r="F2924" s="69" t="s">
        <v>7119</v>
      </c>
      <c r="G2924" s="69" t="s">
        <v>197</v>
      </c>
      <c r="H2924" s="69" t="s">
        <v>198</v>
      </c>
      <c r="I2924" s="69" t="s">
        <v>127</v>
      </c>
      <c r="J2924" s="69" t="s">
        <v>128</v>
      </c>
      <c r="K2924" s="70">
        <v>12</v>
      </c>
      <c r="L2924" s="70">
        <v>12</v>
      </c>
      <c r="M2924" s="71" t="str">
        <f>VLOOKUP(A2924,'Item Master'!$A:$D,4,0)</f>
        <v>RK</v>
      </c>
      <c r="N2924" s="71">
        <f>IFERROR((VLOOKUP(M2924,'UK Freight Rate'!$B$4:$C$8,2,0)*L2924),0)</f>
        <v>1.2441058462498296</v>
      </c>
    </row>
    <row r="2925" spans="1:14" x14ac:dyDescent="0.75">
      <c r="A2925" s="72" t="s">
        <v>232</v>
      </c>
      <c r="B2925" s="69" t="s">
        <v>65</v>
      </c>
      <c r="C2925" s="69" t="s">
        <v>7118</v>
      </c>
      <c r="D2925" s="69" t="s">
        <v>38</v>
      </c>
      <c r="E2925" s="69" t="s">
        <v>53</v>
      </c>
      <c r="F2925" s="69" t="s">
        <v>7117</v>
      </c>
      <c r="G2925" s="69" t="s">
        <v>141</v>
      </c>
      <c r="H2925" s="69" t="s">
        <v>142</v>
      </c>
      <c r="I2925" s="69" t="s">
        <v>127</v>
      </c>
      <c r="J2925" s="69" t="s">
        <v>128</v>
      </c>
      <c r="K2925" s="70">
        <v>40</v>
      </c>
      <c r="L2925" s="70">
        <v>40</v>
      </c>
      <c r="M2925" s="71" t="str">
        <f>VLOOKUP(A2925,'Item Master'!$A:$D,4,0)</f>
        <v>RK</v>
      </c>
      <c r="N2925" s="71">
        <f>IFERROR((VLOOKUP(M2925,'UK Freight Rate'!$B$4:$C$8,2,0)*L2925),0)</f>
        <v>4.1470194874994322</v>
      </c>
    </row>
    <row r="2926" spans="1:14" x14ac:dyDescent="0.75">
      <c r="A2926" s="72" t="s">
        <v>232</v>
      </c>
      <c r="B2926" s="69" t="s">
        <v>65</v>
      </c>
      <c r="C2926" s="69" t="s">
        <v>7116</v>
      </c>
      <c r="D2926" s="69" t="s">
        <v>38</v>
      </c>
      <c r="E2926" s="69" t="s">
        <v>53</v>
      </c>
      <c r="F2926" s="69" t="s">
        <v>7115</v>
      </c>
      <c r="G2926" s="69" t="s">
        <v>141</v>
      </c>
      <c r="H2926" s="69" t="s">
        <v>142</v>
      </c>
      <c r="I2926" s="69" t="s">
        <v>127</v>
      </c>
      <c r="J2926" s="69" t="s">
        <v>128</v>
      </c>
      <c r="K2926" s="70">
        <v>8</v>
      </c>
      <c r="L2926" s="70">
        <v>8</v>
      </c>
      <c r="M2926" s="71" t="str">
        <f>VLOOKUP(A2926,'Item Master'!$A:$D,4,0)</f>
        <v>RK</v>
      </c>
      <c r="N2926" s="71">
        <f>IFERROR((VLOOKUP(M2926,'UK Freight Rate'!$B$4:$C$8,2,0)*L2926),0)</f>
        <v>0.82940389749988641</v>
      </c>
    </row>
    <row r="2927" spans="1:14" x14ac:dyDescent="0.75">
      <c r="A2927" s="72" t="s">
        <v>232</v>
      </c>
      <c r="B2927" s="69" t="s">
        <v>65</v>
      </c>
      <c r="C2927" s="69" t="s">
        <v>7114</v>
      </c>
      <c r="D2927" s="69" t="s">
        <v>38</v>
      </c>
      <c r="E2927" s="69" t="s">
        <v>53</v>
      </c>
      <c r="F2927" s="69" t="s">
        <v>7113</v>
      </c>
      <c r="G2927" s="69" t="s">
        <v>4695</v>
      </c>
      <c r="H2927" s="69" t="s">
        <v>4694</v>
      </c>
      <c r="I2927" s="69" t="s">
        <v>127</v>
      </c>
      <c r="J2927" s="69" t="s">
        <v>128</v>
      </c>
      <c r="K2927" s="70">
        <v>16</v>
      </c>
      <c r="L2927" s="70">
        <v>16</v>
      </c>
      <c r="M2927" s="71" t="str">
        <f>VLOOKUP(A2927,'Item Master'!$A:$D,4,0)</f>
        <v>RK</v>
      </c>
      <c r="N2927" s="71">
        <f>IFERROR((VLOOKUP(M2927,'UK Freight Rate'!$B$4:$C$8,2,0)*L2927),0)</f>
        <v>1.6588077949997728</v>
      </c>
    </row>
    <row r="2928" spans="1:14" x14ac:dyDescent="0.75">
      <c r="A2928" s="72" t="s">
        <v>232</v>
      </c>
      <c r="B2928" s="69" t="s">
        <v>65</v>
      </c>
      <c r="C2928" s="69" t="s">
        <v>7112</v>
      </c>
      <c r="D2928" s="69" t="s">
        <v>38</v>
      </c>
      <c r="E2928" s="69" t="s">
        <v>53</v>
      </c>
      <c r="F2928" s="69" t="s">
        <v>7111</v>
      </c>
      <c r="G2928" s="69" t="s">
        <v>197</v>
      </c>
      <c r="H2928" s="69" t="s">
        <v>198</v>
      </c>
      <c r="I2928" s="69" t="s">
        <v>127</v>
      </c>
      <c r="J2928" s="69" t="s">
        <v>128</v>
      </c>
      <c r="K2928" s="70">
        <v>8</v>
      </c>
      <c r="L2928" s="70">
        <v>8</v>
      </c>
      <c r="M2928" s="71" t="str">
        <f>VLOOKUP(A2928,'Item Master'!$A:$D,4,0)</f>
        <v>RK</v>
      </c>
      <c r="N2928" s="71">
        <f>IFERROR((VLOOKUP(M2928,'UK Freight Rate'!$B$4:$C$8,2,0)*L2928),0)</f>
        <v>0.82940389749988641</v>
      </c>
    </row>
    <row r="2929" spans="1:14" x14ac:dyDescent="0.75">
      <c r="A2929" s="72" t="s">
        <v>232</v>
      </c>
      <c r="B2929" s="69" t="s">
        <v>65</v>
      </c>
      <c r="C2929" s="69" t="s">
        <v>7110</v>
      </c>
      <c r="D2929" s="69" t="s">
        <v>38</v>
      </c>
      <c r="E2929" s="69" t="s">
        <v>53</v>
      </c>
      <c r="F2929" s="69" t="s">
        <v>7109</v>
      </c>
      <c r="G2929" s="69" t="s">
        <v>197</v>
      </c>
      <c r="H2929" s="69" t="s">
        <v>198</v>
      </c>
      <c r="I2929" s="69" t="s">
        <v>127</v>
      </c>
      <c r="J2929" s="69" t="s">
        <v>128</v>
      </c>
      <c r="K2929" s="70">
        <v>48</v>
      </c>
      <c r="L2929" s="70">
        <v>48</v>
      </c>
      <c r="M2929" s="71" t="str">
        <f>VLOOKUP(A2929,'Item Master'!$A:$D,4,0)</f>
        <v>RK</v>
      </c>
      <c r="N2929" s="71">
        <f>IFERROR((VLOOKUP(M2929,'UK Freight Rate'!$B$4:$C$8,2,0)*L2929),0)</f>
        <v>4.9764233849993182</v>
      </c>
    </row>
    <row r="2930" spans="1:14" x14ac:dyDescent="0.75">
      <c r="A2930" s="72" t="s">
        <v>232</v>
      </c>
      <c r="B2930" s="69" t="s">
        <v>65</v>
      </c>
      <c r="C2930" s="69" t="s">
        <v>7108</v>
      </c>
      <c r="D2930" s="69" t="s">
        <v>38</v>
      </c>
      <c r="E2930" s="69" t="s">
        <v>53</v>
      </c>
      <c r="F2930" s="69" t="s">
        <v>7107</v>
      </c>
      <c r="G2930" s="69" t="s">
        <v>197</v>
      </c>
      <c r="H2930" s="69" t="s">
        <v>198</v>
      </c>
      <c r="I2930" s="69" t="s">
        <v>127</v>
      </c>
      <c r="J2930" s="69" t="s">
        <v>128</v>
      </c>
      <c r="K2930" s="70">
        <v>32</v>
      </c>
      <c r="L2930" s="70">
        <v>32</v>
      </c>
      <c r="M2930" s="71" t="str">
        <f>VLOOKUP(A2930,'Item Master'!$A:$D,4,0)</f>
        <v>RK</v>
      </c>
      <c r="N2930" s="71">
        <f>IFERROR((VLOOKUP(M2930,'UK Freight Rate'!$B$4:$C$8,2,0)*L2930),0)</f>
        <v>3.3176155899995456</v>
      </c>
    </row>
    <row r="2931" spans="1:14" x14ac:dyDescent="0.75">
      <c r="A2931" s="72" t="s">
        <v>232</v>
      </c>
      <c r="B2931" s="69" t="s">
        <v>65</v>
      </c>
      <c r="C2931" s="69" t="s">
        <v>7106</v>
      </c>
      <c r="D2931" s="69" t="s">
        <v>38</v>
      </c>
      <c r="E2931" s="69" t="s">
        <v>53</v>
      </c>
      <c r="F2931" s="69" t="s">
        <v>7105</v>
      </c>
      <c r="G2931" s="69" t="s">
        <v>7104</v>
      </c>
      <c r="H2931" s="69" t="s">
        <v>7103</v>
      </c>
      <c r="I2931" s="69" t="s">
        <v>127</v>
      </c>
      <c r="J2931" s="69" t="s">
        <v>128</v>
      </c>
      <c r="K2931" s="70">
        <v>1</v>
      </c>
      <c r="L2931" s="70">
        <v>1</v>
      </c>
      <c r="M2931" s="71" t="str">
        <f>VLOOKUP(A2931,'Item Master'!$A:$D,4,0)</f>
        <v>RK</v>
      </c>
      <c r="N2931" s="71">
        <f>IFERROR((VLOOKUP(M2931,'UK Freight Rate'!$B$4:$C$8,2,0)*L2931),0)</f>
        <v>0.1036754871874858</v>
      </c>
    </row>
    <row r="2932" spans="1:14" x14ac:dyDescent="0.75">
      <c r="A2932" s="72" t="s">
        <v>232</v>
      </c>
      <c r="B2932" s="69" t="s">
        <v>65</v>
      </c>
      <c r="C2932" s="69" t="s">
        <v>7102</v>
      </c>
      <c r="D2932" s="69" t="s">
        <v>38</v>
      </c>
      <c r="E2932" s="69" t="s">
        <v>53</v>
      </c>
      <c r="F2932" s="69" t="s">
        <v>7101</v>
      </c>
      <c r="G2932" s="69" t="s">
        <v>197</v>
      </c>
      <c r="H2932" s="69" t="s">
        <v>198</v>
      </c>
      <c r="I2932" s="69" t="s">
        <v>127</v>
      </c>
      <c r="J2932" s="69" t="s">
        <v>128</v>
      </c>
      <c r="K2932" s="70">
        <v>4</v>
      </c>
      <c r="L2932" s="70">
        <v>4</v>
      </c>
      <c r="M2932" s="71" t="str">
        <f>VLOOKUP(A2932,'Item Master'!$A:$D,4,0)</f>
        <v>RK</v>
      </c>
      <c r="N2932" s="71">
        <f>IFERROR((VLOOKUP(M2932,'UK Freight Rate'!$B$4:$C$8,2,0)*L2932),0)</f>
        <v>0.41470194874994321</v>
      </c>
    </row>
    <row r="2933" spans="1:14" x14ac:dyDescent="0.75">
      <c r="A2933" s="72" t="s">
        <v>232</v>
      </c>
      <c r="B2933" s="69" t="s">
        <v>65</v>
      </c>
      <c r="C2933" s="69" t="s">
        <v>7100</v>
      </c>
      <c r="D2933" s="69" t="s">
        <v>38</v>
      </c>
      <c r="E2933" s="69" t="s">
        <v>53</v>
      </c>
      <c r="F2933" s="69" t="s">
        <v>7099</v>
      </c>
      <c r="G2933" s="69" t="s">
        <v>197</v>
      </c>
      <c r="H2933" s="69" t="s">
        <v>198</v>
      </c>
      <c r="I2933" s="69" t="s">
        <v>127</v>
      </c>
      <c r="J2933" s="69" t="s">
        <v>128</v>
      </c>
      <c r="K2933" s="70">
        <v>48</v>
      </c>
      <c r="L2933" s="70">
        <v>48</v>
      </c>
      <c r="M2933" s="71" t="str">
        <f>VLOOKUP(A2933,'Item Master'!$A:$D,4,0)</f>
        <v>RK</v>
      </c>
      <c r="N2933" s="71">
        <f>IFERROR((VLOOKUP(M2933,'UK Freight Rate'!$B$4:$C$8,2,0)*L2933),0)</f>
        <v>4.9764233849993182</v>
      </c>
    </row>
    <row r="2934" spans="1:14" x14ac:dyDescent="0.75">
      <c r="A2934" s="72" t="s">
        <v>232</v>
      </c>
      <c r="B2934" s="69" t="s">
        <v>65</v>
      </c>
      <c r="C2934" s="69" t="s">
        <v>7098</v>
      </c>
      <c r="D2934" s="69" t="s">
        <v>38</v>
      </c>
      <c r="E2934" s="69" t="s">
        <v>53</v>
      </c>
      <c r="F2934" s="69" t="s">
        <v>7097</v>
      </c>
      <c r="G2934" s="69" t="s">
        <v>141</v>
      </c>
      <c r="H2934" s="69" t="s">
        <v>142</v>
      </c>
      <c r="I2934" s="69" t="s">
        <v>127</v>
      </c>
      <c r="J2934" s="69" t="s">
        <v>128</v>
      </c>
      <c r="K2934" s="70">
        <v>8</v>
      </c>
      <c r="L2934" s="70">
        <v>8</v>
      </c>
      <c r="M2934" s="71" t="str">
        <f>VLOOKUP(A2934,'Item Master'!$A:$D,4,0)</f>
        <v>RK</v>
      </c>
      <c r="N2934" s="71">
        <f>IFERROR((VLOOKUP(M2934,'UK Freight Rate'!$B$4:$C$8,2,0)*L2934),0)</f>
        <v>0.82940389749988641</v>
      </c>
    </row>
    <row r="2935" spans="1:14" x14ac:dyDescent="0.75">
      <c r="A2935" s="72" t="s">
        <v>232</v>
      </c>
      <c r="B2935" s="69" t="s">
        <v>65</v>
      </c>
      <c r="C2935" s="69" t="s">
        <v>7096</v>
      </c>
      <c r="D2935" s="69" t="s">
        <v>38</v>
      </c>
      <c r="E2935" s="69" t="s">
        <v>53</v>
      </c>
      <c r="F2935" s="69" t="s">
        <v>7095</v>
      </c>
      <c r="G2935" s="69" t="s">
        <v>7094</v>
      </c>
      <c r="H2935" s="69" t="s">
        <v>7093</v>
      </c>
      <c r="I2935" s="69" t="s">
        <v>127</v>
      </c>
      <c r="J2935" s="69" t="s">
        <v>128</v>
      </c>
      <c r="K2935" s="70">
        <v>2</v>
      </c>
      <c r="L2935" s="70">
        <v>2</v>
      </c>
      <c r="M2935" s="71" t="str">
        <f>VLOOKUP(A2935,'Item Master'!$A:$D,4,0)</f>
        <v>RK</v>
      </c>
      <c r="N2935" s="71">
        <f>IFERROR((VLOOKUP(M2935,'UK Freight Rate'!$B$4:$C$8,2,0)*L2935),0)</f>
        <v>0.2073509743749716</v>
      </c>
    </row>
    <row r="2936" spans="1:14" x14ac:dyDescent="0.75">
      <c r="A2936" s="72" t="s">
        <v>232</v>
      </c>
      <c r="B2936" s="69" t="s">
        <v>65</v>
      </c>
      <c r="C2936" s="69" t="s">
        <v>7092</v>
      </c>
      <c r="D2936" s="69" t="s">
        <v>38</v>
      </c>
      <c r="E2936" s="69" t="s">
        <v>53</v>
      </c>
      <c r="F2936" s="69" t="s">
        <v>7091</v>
      </c>
      <c r="G2936" s="69" t="s">
        <v>197</v>
      </c>
      <c r="H2936" s="69" t="s">
        <v>198</v>
      </c>
      <c r="I2936" s="69" t="s">
        <v>127</v>
      </c>
      <c r="J2936" s="69" t="s">
        <v>128</v>
      </c>
      <c r="K2936" s="70">
        <v>1</v>
      </c>
      <c r="L2936" s="70">
        <v>1</v>
      </c>
      <c r="M2936" s="71" t="str">
        <f>VLOOKUP(A2936,'Item Master'!$A:$D,4,0)</f>
        <v>RK</v>
      </c>
      <c r="N2936" s="71">
        <f>IFERROR((VLOOKUP(M2936,'UK Freight Rate'!$B$4:$C$8,2,0)*L2936),0)</f>
        <v>0.1036754871874858</v>
      </c>
    </row>
    <row r="2937" spans="1:14" x14ac:dyDescent="0.75">
      <c r="A2937" s="72" t="s">
        <v>232</v>
      </c>
      <c r="B2937" s="69" t="s">
        <v>65</v>
      </c>
      <c r="C2937" s="69" t="s">
        <v>7090</v>
      </c>
      <c r="D2937" s="69" t="s">
        <v>38</v>
      </c>
      <c r="E2937" s="69" t="s">
        <v>53</v>
      </c>
      <c r="F2937" s="69" t="s">
        <v>7089</v>
      </c>
      <c r="G2937" s="69" t="s">
        <v>197</v>
      </c>
      <c r="H2937" s="69" t="s">
        <v>198</v>
      </c>
      <c r="I2937" s="69" t="s">
        <v>127</v>
      </c>
      <c r="J2937" s="69" t="s">
        <v>128</v>
      </c>
      <c r="K2937" s="70">
        <v>5</v>
      </c>
      <c r="L2937" s="70">
        <v>5</v>
      </c>
      <c r="M2937" s="71" t="str">
        <f>VLOOKUP(A2937,'Item Master'!$A:$D,4,0)</f>
        <v>RK</v>
      </c>
      <c r="N2937" s="71">
        <f>IFERROR((VLOOKUP(M2937,'UK Freight Rate'!$B$4:$C$8,2,0)*L2937),0)</f>
        <v>0.51837743593742902</v>
      </c>
    </row>
    <row r="2938" spans="1:14" x14ac:dyDescent="0.75">
      <c r="A2938" s="72" t="s">
        <v>232</v>
      </c>
      <c r="B2938" s="69" t="s">
        <v>65</v>
      </c>
      <c r="C2938" s="69" t="s">
        <v>7088</v>
      </c>
      <c r="D2938" s="69" t="s">
        <v>38</v>
      </c>
      <c r="E2938" s="69" t="s">
        <v>187</v>
      </c>
      <c r="F2938" s="69" t="s">
        <v>7087</v>
      </c>
      <c r="G2938" s="69" t="s">
        <v>197</v>
      </c>
      <c r="H2938" s="69" t="s">
        <v>198</v>
      </c>
      <c r="I2938" s="69" t="s">
        <v>127</v>
      </c>
      <c r="J2938" s="69" t="s">
        <v>128</v>
      </c>
      <c r="K2938" s="70">
        <v>16</v>
      </c>
      <c r="L2938" s="70">
        <v>16</v>
      </c>
      <c r="M2938" s="71" t="str">
        <f>VLOOKUP(A2938,'Item Master'!$A:$D,4,0)</f>
        <v>RK</v>
      </c>
      <c r="N2938" s="71">
        <f>IFERROR((VLOOKUP(M2938,'UK Freight Rate'!$B$4:$C$8,2,0)*L2938),0)</f>
        <v>1.6588077949997728</v>
      </c>
    </row>
    <row r="2939" spans="1:14" x14ac:dyDescent="0.75">
      <c r="A2939" s="72" t="s">
        <v>232</v>
      </c>
      <c r="B2939" s="69" t="s">
        <v>65</v>
      </c>
      <c r="C2939" s="69" t="s">
        <v>7086</v>
      </c>
      <c r="D2939" s="69" t="s">
        <v>38</v>
      </c>
      <c r="E2939" s="69" t="s">
        <v>53</v>
      </c>
      <c r="F2939" s="69" t="s">
        <v>7085</v>
      </c>
      <c r="G2939" s="69" t="s">
        <v>197</v>
      </c>
      <c r="H2939" s="69" t="s">
        <v>198</v>
      </c>
      <c r="I2939" s="69" t="s">
        <v>127</v>
      </c>
      <c r="J2939" s="69" t="s">
        <v>128</v>
      </c>
      <c r="K2939" s="70">
        <v>16</v>
      </c>
      <c r="L2939" s="70">
        <v>16</v>
      </c>
      <c r="M2939" s="71" t="str">
        <f>VLOOKUP(A2939,'Item Master'!$A:$D,4,0)</f>
        <v>RK</v>
      </c>
      <c r="N2939" s="71">
        <f>IFERROR((VLOOKUP(M2939,'UK Freight Rate'!$B$4:$C$8,2,0)*L2939),0)</f>
        <v>1.6588077949997728</v>
      </c>
    </row>
    <row r="2940" spans="1:14" x14ac:dyDescent="0.75">
      <c r="A2940" s="72" t="s">
        <v>232</v>
      </c>
      <c r="B2940" s="69" t="s">
        <v>65</v>
      </c>
      <c r="C2940" s="69" t="s">
        <v>7084</v>
      </c>
      <c r="D2940" s="69" t="s">
        <v>38</v>
      </c>
      <c r="E2940" s="69" t="s">
        <v>187</v>
      </c>
      <c r="F2940" s="69" t="s">
        <v>7083</v>
      </c>
      <c r="G2940" s="69" t="s">
        <v>197</v>
      </c>
      <c r="H2940" s="69" t="s">
        <v>198</v>
      </c>
      <c r="I2940" s="69" t="s">
        <v>127</v>
      </c>
      <c r="J2940" s="69" t="s">
        <v>128</v>
      </c>
      <c r="K2940" s="70">
        <v>16</v>
      </c>
      <c r="L2940" s="70">
        <v>16</v>
      </c>
      <c r="M2940" s="71" t="str">
        <f>VLOOKUP(A2940,'Item Master'!$A:$D,4,0)</f>
        <v>RK</v>
      </c>
      <c r="N2940" s="71">
        <f>IFERROR((VLOOKUP(M2940,'UK Freight Rate'!$B$4:$C$8,2,0)*L2940),0)</f>
        <v>1.6588077949997728</v>
      </c>
    </row>
    <row r="2941" spans="1:14" x14ac:dyDescent="0.75">
      <c r="A2941" s="72" t="s">
        <v>232</v>
      </c>
      <c r="B2941" s="69" t="s">
        <v>65</v>
      </c>
      <c r="C2941" s="69" t="s">
        <v>7082</v>
      </c>
      <c r="D2941" s="69" t="s">
        <v>38</v>
      </c>
      <c r="E2941" s="69" t="s">
        <v>187</v>
      </c>
      <c r="F2941" s="69" t="s">
        <v>7081</v>
      </c>
      <c r="G2941" s="69" t="s">
        <v>197</v>
      </c>
      <c r="H2941" s="69" t="s">
        <v>198</v>
      </c>
      <c r="I2941" s="69" t="s">
        <v>127</v>
      </c>
      <c r="J2941" s="69" t="s">
        <v>128</v>
      </c>
      <c r="K2941" s="70">
        <v>16</v>
      </c>
      <c r="L2941" s="70">
        <v>16</v>
      </c>
      <c r="M2941" s="71" t="str">
        <f>VLOOKUP(A2941,'Item Master'!$A:$D,4,0)</f>
        <v>RK</v>
      </c>
      <c r="N2941" s="71">
        <f>IFERROR((VLOOKUP(M2941,'UK Freight Rate'!$B$4:$C$8,2,0)*L2941),0)</f>
        <v>1.6588077949997728</v>
      </c>
    </row>
    <row r="2942" spans="1:14" x14ac:dyDescent="0.75">
      <c r="A2942" s="72" t="s">
        <v>232</v>
      </c>
      <c r="B2942" s="69" t="s">
        <v>65</v>
      </c>
      <c r="C2942" s="69" t="s">
        <v>7080</v>
      </c>
      <c r="D2942" s="69" t="s">
        <v>38</v>
      </c>
      <c r="E2942" s="69" t="s">
        <v>53</v>
      </c>
      <c r="F2942" s="69" t="s">
        <v>7079</v>
      </c>
      <c r="G2942" s="69" t="s">
        <v>197</v>
      </c>
      <c r="H2942" s="69" t="s">
        <v>198</v>
      </c>
      <c r="I2942" s="69" t="s">
        <v>127</v>
      </c>
      <c r="J2942" s="69" t="s">
        <v>128</v>
      </c>
      <c r="K2942" s="70">
        <v>16</v>
      </c>
      <c r="L2942" s="70">
        <v>16</v>
      </c>
      <c r="M2942" s="71" t="str">
        <f>VLOOKUP(A2942,'Item Master'!$A:$D,4,0)</f>
        <v>RK</v>
      </c>
      <c r="N2942" s="71">
        <f>IFERROR((VLOOKUP(M2942,'UK Freight Rate'!$B$4:$C$8,2,0)*L2942),0)</f>
        <v>1.6588077949997728</v>
      </c>
    </row>
    <row r="2943" spans="1:14" x14ac:dyDescent="0.75">
      <c r="A2943" s="72" t="s">
        <v>232</v>
      </c>
      <c r="B2943" s="69" t="s">
        <v>65</v>
      </c>
      <c r="C2943" s="69" t="s">
        <v>7078</v>
      </c>
      <c r="D2943" s="69" t="s">
        <v>38</v>
      </c>
      <c r="E2943" s="69" t="s">
        <v>53</v>
      </c>
      <c r="F2943" s="69" t="s">
        <v>7077</v>
      </c>
      <c r="G2943" s="69" t="s">
        <v>197</v>
      </c>
      <c r="H2943" s="69" t="s">
        <v>198</v>
      </c>
      <c r="I2943" s="69" t="s">
        <v>127</v>
      </c>
      <c r="J2943" s="69" t="s">
        <v>128</v>
      </c>
      <c r="K2943" s="70">
        <v>16</v>
      </c>
      <c r="L2943" s="70">
        <v>16</v>
      </c>
      <c r="M2943" s="71" t="str">
        <f>VLOOKUP(A2943,'Item Master'!$A:$D,4,0)</f>
        <v>RK</v>
      </c>
      <c r="N2943" s="71">
        <f>IFERROR((VLOOKUP(M2943,'UK Freight Rate'!$B$4:$C$8,2,0)*L2943),0)</f>
        <v>1.6588077949997728</v>
      </c>
    </row>
    <row r="2944" spans="1:14" x14ac:dyDescent="0.75">
      <c r="A2944" s="72" t="s">
        <v>232</v>
      </c>
      <c r="B2944" s="69" t="s">
        <v>65</v>
      </c>
      <c r="C2944" s="69" t="s">
        <v>7076</v>
      </c>
      <c r="D2944" s="69" t="s">
        <v>38</v>
      </c>
      <c r="E2944" s="69" t="s">
        <v>53</v>
      </c>
      <c r="F2944" s="69" t="s">
        <v>7075</v>
      </c>
      <c r="G2944" s="69" t="s">
        <v>197</v>
      </c>
      <c r="H2944" s="69" t="s">
        <v>198</v>
      </c>
      <c r="I2944" s="69" t="s">
        <v>127</v>
      </c>
      <c r="J2944" s="69" t="s">
        <v>128</v>
      </c>
      <c r="K2944" s="70">
        <v>16</v>
      </c>
      <c r="L2944" s="70">
        <v>16</v>
      </c>
      <c r="M2944" s="71" t="str">
        <f>VLOOKUP(A2944,'Item Master'!$A:$D,4,0)</f>
        <v>RK</v>
      </c>
      <c r="N2944" s="71">
        <f>IFERROR((VLOOKUP(M2944,'UK Freight Rate'!$B$4:$C$8,2,0)*L2944),0)</f>
        <v>1.6588077949997728</v>
      </c>
    </row>
    <row r="2945" spans="1:14" x14ac:dyDescent="0.75">
      <c r="A2945" s="72" t="s">
        <v>232</v>
      </c>
      <c r="B2945" s="69" t="s">
        <v>65</v>
      </c>
      <c r="C2945" s="69" t="s">
        <v>7074</v>
      </c>
      <c r="D2945" s="69" t="s">
        <v>38</v>
      </c>
      <c r="E2945" s="69" t="s">
        <v>53</v>
      </c>
      <c r="F2945" s="69" t="s">
        <v>7073</v>
      </c>
      <c r="G2945" s="69" t="s">
        <v>197</v>
      </c>
      <c r="H2945" s="69" t="s">
        <v>198</v>
      </c>
      <c r="I2945" s="69" t="s">
        <v>127</v>
      </c>
      <c r="J2945" s="69" t="s">
        <v>128</v>
      </c>
      <c r="K2945" s="70">
        <v>16</v>
      </c>
      <c r="L2945" s="70">
        <v>16</v>
      </c>
      <c r="M2945" s="71" t="str">
        <f>VLOOKUP(A2945,'Item Master'!$A:$D,4,0)</f>
        <v>RK</v>
      </c>
      <c r="N2945" s="71">
        <f>IFERROR((VLOOKUP(M2945,'UK Freight Rate'!$B$4:$C$8,2,0)*L2945),0)</f>
        <v>1.6588077949997728</v>
      </c>
    </row>
    <row r="2946" spans="1:14" x14ac:dyDescent="0.75">
      <c r="A2946" s="72" t="s">
        <v>232</v>
      </c>
      <c r="B2946" s="69" t="s">
        <v>65</v>
      </c>
      <c r="C2946" s="69" t="s">
        <v>7072</v>
      </c>
      <c r="D2946" s="69" t="s">
        <v>38</v>
      </c>
      <c r="E2946" s="69" t="s">
        <v>53</v>
      </c>
      <c r="F2946" s="69" t="s">
        <v>7071</v>
      </c>
      <c r="G2946" s="69" t="s">
        <v>197</v>
      </c>
      <c r="H2946" s="69" t="s">
        <v>198</v>
      </c>
      <c r="I2946" s="69" t="s">
        <v>127</v>
      </c>
      <c r="J2946" s="69" t="s">
        <v>128</v>
      </c>
      <c r="K2946" s="70">
        <v>16</v>
      </c>
      <c r="L2946" s="70">
        <v>16</v>
      </c>
      <c r="M2946" s="71" t="str">
        <f>VLOOKUP(A2946,'Item Master'!$A:$D,4,0)</f>
        <v>RK</v>
      </c>
      <c r="N2946" s="71">
        <f>IFERROR((VLOOKUP(M2946,'UK Freight Rate'!$B$4:$C$8,2,0)*L2946),0)</f>
        <v>1.6588077949997728</v>
      </c>
    </row>
    <row r="2947" spans="1:14" x14ac:dyDescent="0.75">
      <c r="A2947" s="72" t="s">
        <v>232</v>
      </c>
      <c r="B2947" s="69" t="s">
        <v>65</v>
      </c>
      <c r="C2947" s="69" t="s">
        <v>7070</v>
      </c>
      <c r="D2947" s="69" t="s">
        <v>38</v>
      </c>
      <c r="E2947" s="69" t="s">
        <v>53</v>
      </c>
      <c r="F2947" s="69" t="s">
        <v>7069</v>
      </c>
      <c r="G2947" s="69" t="s">
        <v>197</v>
      </c>
      <c r="H2947" s="69" t="s">
        <v>198</v>
      </c>
      <c r="I2947" s="69" t="s">
        <v>127</v>
      </c>
      <c r="J2947" s="69" t="s">
        <v>128</v>
      </c>
      <c r="K2947" s="70">
        <v>16</v>
      </c>
      <c r="L2947" s="70">
        <v>16</v>
      </c>
      <c r="M2947" s="71" t="str">
        <f>VLOOKUP(A2947,'Item Master'!$A:$D,4,0)</f>
        <v>RK</v>
      </c>
      <c r="N2947" s="71">
        <f>IFERROR((VLOOKUP(M2947,'UK Freight Rate'!$B$4:$C$8,2,0)*L2947),0)</f>
        <v>1.6588077949997728</v>
      </c>
    </row>
    <row r="2948" spans="1:14" x14ac:dyDescent="0.75">
      <c r="A2948" s="72" t="s">
        <v>232</v>
      </c>
      <c r="B2948" s="69" t="s">
        <v>65</v>
      </c>
      <c r="C2948" s="69" t="s">
        <v>7068</v>
      </c>
      <c r="D2948" s="69" t="s">
        <v>38</v>
      </c>
      <c r="E2948" s="69" t="s">
        <v>53</v>
      </c>
      <c r="F2948" s="69" t="s">
        <v>7067</v>
      </c>
      <c r="G2948" s="69" t="s">
        <v>197</v>
      </c>
      <c r="H2948" s="69" t="s">
        <v>198</v>
      </c>
      <c r="I2948" s="69" t="s">
        <v>127</v>
      </c>
      <c r="J2948" s="69" t="s">
        <v>128</v>
      </c>
      <c r="K2948" s="70">
        <v>1</v>
      </c>
      <c r="L2948" s="70">
        <v>1</v>
      </c>
      <c r="M2948" s="71" t="str">
        <f>VLOOKUP(A2948,'Item Master'!$A:$D,4,0)</f>
        <v>RK</v>
      </c>
      <c r="N2948" s="71">
        <f>IFERROR((VLOOKUP(M2948,'UK Freight Rate'!$B$4:$C$8,2,0)*L2948),0)</f>
        <v>0.1036754871874858</v>
      </c>
    </row>
    <row r="2949" spans="1:14" x14ac:dyDescent="0.75">
      <c r="A2949" s="72" t="s">
        <v>232</v>
      </c>
      <c r="B2949" s="69" t="s">
        <v>65</v>
      </c>
      <c r="C2949" s="69" t="s">
        <v>7066</v>
      </c>
      <c r="D2949" s="69" t="s">
        <v>38</v>
      </c>
      <c r="E2949" s="69" t="s">
        <v>53</v>
      </c>
      <c r="F2949" s="69" t="s">
        <v>7065</v>
      </c>
      <c r="G2949" s="69" t="s">
        <v>197</v>
      </c>
      <c r="H2949" s="69" t="s">
        <v>198</v>
      </c>
      <c r="I2949" s="69" t="s">
        <v>127</v>
      </c>
      <c r="J2949" s="69" t="s">
        <v>128</v>
      </c>
      <c r="K2949" s="70">
        <v>2</v>
      </c>
      <c r="L2949" s="70">
        <v>2</v>
      </c>
      <c r="M2949" s="71" t="str">
        <f>VLOOKUP(A2949,'Item Master'!$A:$D,4,0)</f>
        <v>RK</v>
      </c>
      <c r="N2949" s="71">
        <f>IFERROR((VLOOKUP(M2949,'UK Freight Rate'!$B$4:$C$8,2,0)*L2949),0)</f>
        <v>0.2073509743749716</v>
      </c>
    </row>
    <row r="2950" spans="1:14" x14ac:dyDescent="0.75">
      <c r="A2950" s="72" t="s">
        <v>232</v>
      </c>
      <c r="B2950" s="69" t="s">
        <v>65</v>
      </c>
      <c r="C2950" s="69" t="s">
        <v>7064</v>
      </c>
      <c r="D2950" s="69" t="s">
        <v>38</v>
      </c>
      <c r="E2950" s="69" t="s">
        <v>53</v>
      </c>
      <c r="F2950" s="69" t="s">
        <v>7063</v>
      </c>
      <c r="G2950" s="69" t="s">
        <v>197</v>
      </c>
      <c r="H2950" s="69" t="s">
        <v>198</v>
      </c>
      <c r="I2950" s="69" t="s">
        <v>127</v>
      </c>
      <c r="J2950" s="69" t="s">
        <v>128</v>
      </c>
      <c r="K2950" s="70">
        <v>2</v>
      </c>
      <c r="L2950" s="70">
        <v>2</v>
      </c>
      <c r="M2950" s="71" t="str">
        <f>VLOOKUP(A2950,'Item Master'!$A:$D,4,0)</f>
        <v>RK</v>
      </c>
      <c r="N2950" s="71">
        <f>IFERROR((VLOOKUP(M2950,'UK Freight Rate'!$B$4:$C$8,2,0)*L2950),0)</f>
        <v>0.2073509743749716</v>
      </c>
    </row>
    <row r="2951" spans="1:14" x14ac:dyDescent="0.75">
      <c r="A2951" s="72" t="s">
        <v>232</v>
      </c>
      <c r="B2951" s="69" t="s">
        <v>65</v>
      </c>
      <c r="C2951" s="69" t="s">
        <v>7062</v>
      </c>
      <c r="D2951" s="69" t="s">
        <v>38</v>
      </c>
      <c r="E2951" s="69" t="s">
        <v>53</v>
      </c>
      <c r="F2951" s="69" t="s">
        <v>7061</v>
      </c>
      <c r="G2951" s="69" t="s">
        <v>197</v>
      </c>
      <c r="H2951" s="69" t="s">
        <v>198</v>
      </c>
      <c r="I2951" s="69" t="s">
        <v>127</v>
      </c>
      <c r="J2951" s="69" t="s">
        <v>128</v>
      </c>
      <c r="K2951" s="70">
        <v>1</v>
      </c>
      <c r="L2951" s="70">
        <v>1</v>
      </c>
      <c r="M2951" s="71" t="str">
        <f>VLOOKUP(A2951,'Item Master'!$A:$D,4,0)</f>
        <v>RK</v>
      </c>
      <c r="N2951" s="71">
        <f>IFERROR((VLOOKUP(M2951,'UK Freight Rate'!$B$4:$C$8,2,0)*L2951),0)</f>
        <v>0.1036754871874858</v>
      </c>
    </row>
    <row r="2952" spans="1:14" x14ac:dyDescent="0.75">
      <c r="A2952" s="72" t="s">
        <v>232</v>
      </c>
      <c r="B2952" s="69" t="s">
        <v>65</v>
      </c>
      <c r="C2952" s="69" t="s">
        <v>7060</v>
      </c>
      <c r="D2952" s="69" t="s">
        <v>38</v>
      </c>
      <c r="E2952" s="69" t="s">
        <v>53</v>
      </c>
      <c r="F2952" s="69" t="s">
        <v>7059</v>
      </c>
      <c r="G2952" s="69" t="s">
        <v>197</v>
      </c>
      <c r="H2952" s="69" t="s">
        <v>198</v>
      </c>
      <c r="I2952" s="69" t="s">
        <v>127</v>
      </c>
      <c r="J2952" s="69" t="s">
        <v>128</v>
      </c>
      <c r="K2952" s="70">
        <v>48</v>
      </c>
      <c r="L2952" s="70">
        <v>48</v>
      </c>
      <c r="M2952" s="71" t="str">
        <f>VLOOKUP(A2952,'Item Master'!$A:$D,4,0)</f>
        <v>RK</v>
      </c>
      <c r="N2952" s="71">
        <f>IFERROR((VLOOKUP(M2952,'UK Freight Rate'!$B$4:$C$8,2,0)*L2952),0)</f>
        <v>4.9764233849993182</v>
      </c>
    </row>
    <row r="2953" spans="1:14" x14ac:dyDescent="0.75">
      <c r="A2953" s="72" t="s">
        <v>232</v>
      </c>
      <c r="B2953" s="69" t="s">
        <v>65</v>
      </c>
      <c r="C2953" s="69" t="s">
        <v>7058</v>
      </c>
      <c r="D2953" s="69" t="s">
        <v>38</v>
      </c>
      <c r="E2953" s="69" t="s">
        <v>53</v>
      </c>
      <c r="F2953" s="69" t="s">
        <v>7057</v>
      </c>
      <c r="G2953" s="69" t="s">
        <v>197</v>
      </c>
      <c r="H2953" s="69" t="s">
        <v>198</v>
      </c>
      <c r="I2953" s="69" t="s">
        <v>127</v>
      </c>
      <c r="J2953" s="69" t="s">
        <v>128</v>
      </c>
      <c r="K2953" s="70">
        <v>4</v>
      </c>
      <c r="L2953" s="70">
        <v>4</v>
      </c>
      <c r="M2953" s="71" t="str">
        <f>VLOOKUP(A2953,'Item Master'!$A:$D,4,0)</f>
        <v>RK</v>
      </c>
      <c r="N2953" s="71">
        <f>IFERROR((VLOOKUP(M2953,'UK Freight Rate'!$B$4:$C$8,2,0)*L2953),0)</f>
        <v>0.41470194874994321</v>
      </c>
    </row>
    <row r="2954" spans="1:14" x14ac:dyDescent="0.75">
      <c r="A2954" s="72" t="s">
        <v>232</v>
      </c>
      <c r="B2954" s="69" t="s">
        <v>65</v>
      </c>
      <c r="C2954" s="69" t="s">
        <v>7056</v>
      </c>
      <c r="D2954" s="69" t="s">
        <v>38</v>
      </c>
      <c r="E2954" s="69" t="s">
        <v>53</v>
      </c>
      <c r="F2954" s="69" t="s">
        <v>7055</v>
      </c>
      <c r="G2954" s="69" t="s">
        <v>197</v>
      </c>
      <c r="H2954" s="69" t="s">
        <v>198</v>
      </c>
      <c r="I2954" s="69" t="s">
        <v>127</v>
      </c>
      <c r="J2954" s="69" t="s">
        <v>128</v>
      </c>
      <c r="K2954" s="70">
        <v>12</v>
      </c>
      <c r="L2954" s="70">
        <v>12</v>
      </c>
      <c r="M2954" s="71" t="str">
        <f>VLOOKUP(A2954,'Item Master'!$A:$D,4,0)</f>
        <v>RK</v>
      </c>
      <c r="N2954" s="71">
        <f>IFERROR((VLOOKUP(M2954,'UK Freight Rate'!$B$4:$C$8,2,0)*L2954),0)</f>
        <v>1.2441058462498296</v>
      </c>
    </row>
    <row r="2955" spans="1:14" x14ac:dyDescent="0.75">
      <c r="A2955" s="72" t="s">
        <v>232</v>
      </c>
      <c r="B2955" s="69" t="s">
        <v>65</v>
      </c>
      <c r="C2955" s="69" t="s">
        <v>7054</v>
      </c>
      <c r="D2955" s="69" t="s">
        <v>38</v>
      </c>
      <c r="E2955" s="69" t="s">
        <v>53</v>
      </c>
      <c r="F2955" s="69" t="s">
        <v>7053</v>
      </c>
      <c r="G2955" s="69" t="s">
        <v>197</v>
      </c>
      <c r="H2955" s="69" t="s">
        <v>198</v>
      </c>
      <c r="I2955" s="69" t="s">
        <v>127</v>
      </c>
      <c r="J2955" s="69" t="s">
        <v>128</v>
      </c>
      <c r="K2955" s="70">
        <v>16</v>
      </c>
      <c r="L2955" s="70">
        <v>16</v>
      </c>
      <c r="M2955" s="71" t="str">
        <f>VLOOKUP(A2955,'Item Master'!$A:$D,4,0)</f>
        <v>RK</v>
      </c>
      <c r="N2955" s="71">
        <f>IFERROR((VLOOKUP(M2955,'UK Freight Rate'!$B$4:$C$8,2,0)*L2955),0)</f>
        <v>1.6588077949997728</v>
      </c>
    </row>
    <row r="2956" spans="1:14" x14ac:dyDescent="0.75">
      <c r="A2956" s="72" t="s">
        <v>232</v>
      </c>
      <c r="B2956" s="69" t="s">
        <v>65</v>
      </c>
      <c r="C2956" s="69" t="s">
        <v>7052</v>
      </c>
      <c r="D2956" s="69" t="s">
        <v>38</v>
      </c>
      <c r="E2956" s="69" t="s">
        <v>53</v>
      </c>
      <c r="F2956" s="69" t="s">
        <v>7051</v>
      </c>
      <c r="G2956" s="69" t="s">
        <v>197</v>
      </c>
      <c r="H2956" s="69" t="s">
        <v>198</v>
      </c>
      <c r="I2956" s="69" t="s">
        <v>127</v>
      </c>
      <c r="J2956" s="69" t="s">
        <v>128</v>
      </c>
      <c r="K2956" s="70">
        <v>48</v>
      </c>
      <c r="L2956" s="70">
        <v>48</v>
      </c>
      <c r="M2956" s="71" t="str">
        <f>VLOOKUP(A2956,'Item Master'!$A:$D,4,0)</f>
        <v>RK</v>
      </c>
      <c r="N2956" s="71">
        <f>IFERROR((VLOOKUP(M2956,'UK Freight Rate'!$B$4:$C$8,2,0)*L2956),0)</f>
        <v>4.9764233849993182</v>
      </c>
    </row>
    <row r="2957" spans="1:14" x14ac:dyDescent="0.75">
      <c r="A2957" s="72" t="s">
        <v>232</v>
      </c>
      <c r="B2957" s="69" t="s">
        <v>65</v>
      </c>
      <c r="C2957" s="69" t="s">
        <v>7050</v>
      </c>
      <c r="D2957" s="69" t="s">
        <v>38</v>
      </c>
      <c r="E2957" s="69" t="s">
        <v>53</v>
      </c>
      <c r="F2957" s="69" t="s">
        <v>7049</v>
      </c>
      <c r="G2957" s="69" t="s">
        <v>4648</v>
      </c>
      <c r="H2957" s="69" t="s">
        <v>4647</v>
      </c>
      <c r="I2957" s="69" t="s">
        <v>127</v>
      </c>
      <c r="J2957" s="69" t="s">
        <v>128</v>
      </c>
      <c r="K2957" s="70">
        <v>2</v>
      </c>
      <c r="L2957" s="70">
        <v>2</v>
      </c>
      <c r="M2957" s="71" t="str">
        <f>VLOOKUP(A2957,'Item Master'!$A:$D,4,0)</f>
        <v>RK</v>
      </c>
      <c r="N2957" s="71">
        <f>IFERROR((VLOOKUP(M2957,'UK Freight Rate'!$B$4:$C$8,2,0)*L2957),0)</f>
        <v>0.2073509743749716</v>
      </c>
    </row>
    <row r="2958" spans="1:14" x14ac:dyDescent="0.75">
      <c r="A2958" s="72" t="s">
        <v>232</v>
      </c>
      <c r="B2958" s="69" t="s">
        <v>65</v>
      </c>
      <c r="C2958" s="69" t="s">
        <v>7048</v>
      </c>
      <c r="D2958" s="69" t="s">
        <v>38</v>
      </c>
      <c r="E2958" s="69" t="s">
        <v>53</v>
      </c>
      <c r="F2958" s="69" t="s">
        <v>7047</v>
      </c>
      <c r="G2958" s="69" t="s">
        <v>195</v>
      </c>
      <c r="H2958" s="69" t="s">
        <v>196</v>
      </c>
      <c r="I2958" s="69" t="s">
        <v>127</v>
      </c>
      <c r="J2958" s="69" t="s">
        <v>128</v>
      </c>
      <c r="K2958" s="70">
        <v>2</v>
      </c>
      <c r="L2958" s="70">
        <v>2</v>
      </c>
      <c r="M2958" s="71" t="str">
        <f>VLOOKUP(A2958,'Item Master'!$A:$D,4,0)</f>
        <v>RK</v>
      </c>
      <c r="N2958" s="71">
        <f>IFERROR((VLOOKUP(M2958,'UK Freight Rate'!$B$4:$C$8,2,0)*L2958),0)</f>
        <v>0.2073509743749716</v>
      </c>
    </row>
    <row r="2959" spans="1:14" x14ac:dyDescent="0.75">
      <c r="A2959" s="72" t="s">
        <v>232</v>
      </c>
      <c r="B2959" s="69" t="s">
        <v>65</v>
      </c>
      <c r="C2959" s="69" t="s">
        <v>7046</v>
      </c>
      <c r="D2959" s="69" t="s">
        <v>38</v>
      </c>
      <c r="E2959" s="69" t="s">
        <v>53</v>
      </c>
      <c r="F2959" s="69" t="s">
        <v>7045</v>
      </c>
      <c r="G2959" s="69" t="s">
        <v>197</v>
      </c>
      <c r="H2959" s="69" t="s">
        <v>198</v>
      </c>
      <c r="I2959" s="69" t="s">
        <v>127</v>
      </c>
      <c r="J2959" s="69" t="s">
        <v>128</v>
      </c>
      <c r="K2959" s="70">
        <v>48</v>
      </c>
      <c r="L2959" s="70">
        <v>48</v>
      </c>
      <c r="M2959" s="71" t="str">
        <f>VLOOKUP(A2959,'Item Master'!$A:$D,4,0)</f>
        <v>RK</v>
      </c>
      <c r="N2959" s="71">
        <f>IFERROR((VLOOKUP(M2959,'UK Freight Rate'!$B$4:$C$8,2,0)*L2959),0)</f>
        <v>4.9764233849993182</v>
      </c>
    </row>
    <row r="2960" spans="1:14" x14ac:dyDescent="0.75">
      <c r="A2960" s="72" t="s">
        <v>232</v>
      </c>
      <c r="B2960" s="69" t="s">
        <v>65</v>
      </c>
      <c r="C2960" s="69" t="s">
        <v>7044</v>
      </c>
      <c r="D2960" s="69" t="s">
        <v>38</v>
      </c>
      <c r="E2960" s="69" t="s">
        <v>53</v>
      </c>
      <c r="F2960" s="69" t="s">
        <v>7043</v>
      </c>
      <c r="G2960" s="69" t="s">
        <v>197</v>
      </c>
      <c r="H2960" s="69" t="s">
        <v>198</v>
      </c>
      <c r="I2960" s="69" t="s">
        <v>127</v>
      </c>
      <c r="J2960" s="69" t="s">
        <v>128</v>
      </c>
      <c r="K2960" s="70">
        <v>1</v>
      </c>
      <c r="L2960" s="70">
        <v>1</v>
      </c>
      <c r="M2960" s="71" t="str">
        <f>VLOOKUP(A2960,'Item Master'!$A:$D,4,0)</f>
        <v>RK</v>
      </c>
      <c r="N2960" s="71">
        <f>IFERROR((VLOOKUP(M2960,'UK Freight Rate'!$B$4:$C$8,2,0)*L2960),0)</f>
        <v>0.1036754871874858</v>
      </c>
    </row>
    <row r="2961" spans="1:14" x14ac:dyDescent="0.75">
      <c r="A2961" s="72" t="s">
        <v>232</v>
      </c>
      <c r="B2961" s="69" t="s">
        <v>65</v>
      </c>
      <c r="C2961" s="69" t="s">
        <v>7042</v>
      </c>
      <c r="D2961" s="69" t="s">
        <v>38</v>
      </c>
      <c r="E2961" s="69" t="s">
        <v>53</v>
      </c>
      <c r="F2961" s="69" t="s">
        <v>7041</v>
      </c>
      <c r="G2961" s="69" t="s">
        <v>197</v>
      </c>
      <c r="H2961" s="69" t="s">
        <v>198</v>
      </c>
      <c r="I2961" s="69" t="s">
        <v>127</v>
      </c>
      <c r="J2961" s="69" t="s">
        <v>128</v>
      </c>
      <c r="K2961" s="70">
        <v>48</v>
      </c>
      <c r="L2961" s="70">
        <v>48</v>
      </c>
      <c r="M2961" s="71" t="str">
        <f>VLOOKUP(A2961,'Item Master'!$A:$D,4,0)</f>
        <v>RK</v>
      </c>
      <c r="N2961" s="71">
        <f>IFERROR((VLOOKUP(M2961,'UK Freight Rate'!$B$4:$C$8,2,0)*L2961),0)</f>
        <v>4.9764233849993182</v>
      </c>
    </row>
    <row r="2962" spans="1:14" x14ac:dyDescent="0.75">
      <c r="A2962" s="72" t="s">
        <v>232</v>
      </c>
      <c r="B2962" s="69" t="s">
        <v>65</v>
      </c>
      <c r="C2962" s="69" t="s">
        <v>7040</v>
      </c>
      <c r="D2962" s="69" t="s">
        <v>38</v>
      </c>
      <c r="E2962" s="69" t="s">
        <v>53</v>
      </c>
      <c r="F2962" s="69" t="s">
        <v>7039</v>
      </c>
      <c r="G2962" s="69" t="s">
        <v>7038</v>
      </c>
      <c r="H2962" s="69" t="s">
        <v>7037</v>
      </c>
      <c r="I2962" s="69" t="s">
        <v>127</v>
      </c>
      <c r="J2962" s="69" t="s">
        <v>128</v>
      </c>
      <c r="K2962" s="70">
        <v>336</v>
      </c>
      <c r="L2962" s="70">
        <v>336</v>
      </c>
      <c r="M2962" s="71" t="str">
        <f>VLOOKUP(A2962,'Item Master'!$A:$D,4,0)</f>
        <v>RK</v>
      </c>
      <c r="N2962" s="71">
        <f>IFERROR((VLOOKUP(M2962,'UK Freight Rate'!$B$4:$C$8,2,0)*L2962),0)</f>
        <v>34.834963694995231</v>
      </c>
    </row>
    <row r="2963" spans="1:14" x14ac:dyDescent="0.75">
      <c r="A2963" s="72" t="s">
        <v>232</v>
      </c>
      <c r="B2963" s="69" t="s">
        <v>65</v>
      </c>
      <c r="C2963" s="69" t="s">
        <v>7036</v>
      </c>
      <c r="D2963" s="69" t="s">
        <v>38</v>
      </c>
      <c r="E2963" s="69" t="s">
        <v>53</v>
      </c>
      <c r="F2963" s="69" t="s">
        <v>7035</v>
      </c>
      <c r="G2963" s="69" t="s">
        <v>197</v>
      </c>
      <c r="H2963" s="69" t="s">
        <v>198</v>
      </c>
      <c r="I2963" s="69" t="s">
        <v>127</v>
      </c>
      <c r="J2963" s="69" t="s">
        <v>128</v>
      </c>
      <c r="K2963" s="70">
        <v>30</v>
      </c>
      <c r="L2963" s="70">
        <v>30</v>
      </c>
      <c r="M2963" s="71" t="str">
        <f>VLOOKUP(A2963,'Item Master'!$A:$D,4,0)</f>
        <v>RK</v>
      </c>
      <c r="N2963" s="71">
        <f>IFERROR((VLOOKUP(M2963,'UK Freight Rate'!$B$4:$C$8,2,0)*L2963),0)</f>
        <v>3.1102646156245739</v>
      </c>
    </row>
    <row r="2964" spans="1:14" x14ac:dyDescent="0.75">
      <c r="A2964" s="72" t="s">
        <v>232</v>
      </c>
      <c r="B2964" s="69" t="s">
        <v>65</v>
      </c>
      <c r="C2964" s="69" t="s">
        <v>7034</v>
      </c>
      <c r="D2964" s="69" t="s">
        <v>38</v>
      </c>
      <c r="E2964" s="69" t="s">
        <v>53</v>
      </c>
      <c r="F2964" s="69" t="s">
        <v>7033</v>
      </c>
      <c r="G2964" s="69" t="s">
        <v>197</v>
      </c>
      <c r="H2964" s="69" t="s">
        <v>198</v>
      </c>
      <c r="I2964" s="69" t="s">
        <v>127</v>
      </c>
      <c r="J2964" s="69" t="s">
        <v>128</v>
      </c>
      <c r="K2964" s="70">
        <v>8</v>
      </c>
      <c r="L2964" s="70">
        <v>8</v>
      </c>
      <c r="M2964" s="71" t="str">
        <f>VLOOKUP(A2964,'Item Master'!$A:$D,4,0)</f>
        <v>RK</v>
      </c>
      <c r="N2964" s="71">
        <f>IFERROR((VLOOKUP(M2964,'UK Freight Rate'!$B$4:$C$8,2,0)*L2964),0)</f>
        <v>0.82940389749988641</v>
      </c>
    </row>
    <row r="2965" spans="1:14" x14ac:dyDescent="0.75">
      <c r="A2965" s="72" t="s">
        <v>232</v>
      </c>
      <c r="B2965" s="69" t="s">
        <v>65</v>
      </c>
      <c r="C2965" s="69" t="s">
        <v>7032</v>
      </c>
      <c r="D2965" s="69" t="s">
        <v>38</v>
      </c>
      <c r="E2965" s="69" t="s">
        <v>53</v>
      </c>
      <c r="F2965" s="69" t="s">
        <v>7031</v>
      </c>
      <c r="G2965" s="69" t="s">
        <v>197</v>
      </c>
      <c r="H2965" s="69" t="s">
        <v>198</v>
      </c>
      <c r="I2965" s="69" t="s">
        <v>127</v>
      </c>
      <c r="J2965" s="69" t="s">
        <v>128</v>
      </c>
      <c r="K2965" s="70">
        <v>48</v>
      </c>
      <c r="L2965" s="70">
        <v>48</v>
      </c>
      <c r="M2965" s="71" t="str">
        <f>VLOOKUP(A2965,'Item Master'!$A:$D,4,0)</f>
        <v>RK</v>
      </c>
      <c r="N2965" s="71">
        <f>IFERROR((VLOOKUP(M2965,'UK Freight Rate'!$B$4:$C$8,2,0)*L2965),0)</f>
        <v>4.9764233849993182</v>
      </c>
    </row>
    <row r="2966" spans="1:14" x14ac:dyDescent="0.75">
      <c r="A2966" s="72" t="s">
        <v>232</v>
      </c>
      <c r="B2966" s="69" t="s">
        <v>65</v>
      </c>
      <c r="C2966" s="69" t="s">
        <v>7030</v>
      </c>
      <c r="D2966" s="69" t="s">
        <v>38</v>
      </c>
      <c r="E2966" s="69" t="s">
        <v>53</v>
      </c>
      <c r="F2966" s="69" t="s">
        <v>7029</v>
      </c>
      <c r="G2966" s="69" t="s">
        <v>197</v>
      </c>
      <c r="H2966" s="69" t="s">
        <v>198</v>
      </c>
      <c r="I2966" s="69" t="s">
        <v>127</v>
      </c>
      <c r="J2966" s="69" t="s">
        <v>128</v>
      </c>
      <c r="K2966" s="70">
        <v>8</v>
      </c>
      <c r="L2966" s="70">
        <v>8</v>
      </c>
      <c r="M2966" s="71" t="str">
        <f>VLOOKUP(A2966,'Item Master'!$A:$D,4,0)</f>
        <v>RK</v>
      </c>
      <c r="N2966" s="71">
        <f>IFERROR((VLOOKUP(M2966,'UK Freight Rate'!$B$4:$C$8,2,0)*L2966),0)</f>
        <v>0.82940389749988641</v>
      </c>
    </row>
    <row r="2967" spans="1:14" x14ac:dyDescent="0.75">
      <c r="A2967" s="72" t="s">
        <v>232</v>
      </c>
      <c r="B2967" s="69" t="s">
        <v>65</v>
      </c>
      <c r="C2967" s="69" t="s">
        <v>7028</v>
      </c>
      <c r="D2967" s="69" t="s">
        <v>38</v>
      </c>
      <c r="E2967" s="69" t="s">
        <v>53</v>
      </c>
      <c r="F2967" s="69" t="s">
        <v>7027</v>
      </c>
      <c r="G2967" s="69" t="s">
        <v>197</v>
      </c>
      <c r="H2967" s="69" t="s">
        <v>198</v>
      </c>
      <c r="I2967" s="69" t="s">
        <v>127</v>
      </c>
      <c r="J2967" s="69" t="s">
        <v>128</v>
      </c>
      <c r="K2967" s="70">
        <v>48</v>
      </c>
      <c r="L2967" s="70">
        <v>48</v>
      </c>
      <c r="M2967" s="71" t="str">
        <f>VLOOKUP(A2967,'Item Master'!$A:$D,4,0)</f>
        <v>RK</v>
      </c>
      <c r="N2967" s="71">
        <f>IFERROR((VLOOKUP(M2967,'UK Freight Rate'!$B$4:$C$8,2,0)*L2967),0)</f>
        <v>4.9764233849993182</v>
      </c>
    </row>
    <row r="2968" spans="1:14" x14ac:dyDescent="0.75">
      <c r="A2968" s="72" t="s">
        <v>232</v>
      </c>
      <c r="B2968" s="69" t="s">
        <v>65</v>
      </c>
      <c r="C2968" s="69" t="s">
        <v>7026</v>
      </c>
      <c r="D2968" s="69" t="s">
        <v>38</v>
      </c>
      <c r="E2968" s="69" t="s">
        <v>53</v>
      </c>
      <c r="F2968" s="69" t="s">
        <v>7025</v>
      </c>
      <c r="G2968" s="69" t="s">
        <v>197</v>
      </c>
      <c r="H2968" s="69" t="s">
        <v>198</v>
      </c>
      <c r="I2968" s="69" t="s">
        <v>127</v>
      </c>
      <c r="J2968" s="69" t="s">
        <v>128</v>
      </c>
      <c r="K2968" s="70">
        <v>48</v>
      </c>
      <c r="L2968" s="70">
        <v>48</v>
      </c>
      <c r="M2968" s="71" t="str">
        <f>VLOOKUP(A2968,'Item Master'!$A:$D,4,0)</f>
        <v>RK</v>
      </c>
      <c r="N2968" s="71">
        <f>IFERROR((VLOOKUP(M2968,'UK Freight Rate'!$B$4:$C$8,2,0)*L2968),0)</f>
        <v>4.9764233849993182</v>
      </c>
    </row>
    <row r="2969" spans="1:14" x14ac:dyDescent="0.75">
      <c r="A2969" s="72" t="s">
        <v>232</v>
      </c>
      <c r="B2969" s="69" t="s">
        <v>65</v>
      </c>
      <c r="C2969" s="69" t="s">
        <v>7024</v>
      </c>
      <c r="D2969" s="69" t="s">
        <v>38</v>
      </c>
      <c r="E2969" s="69" t="s">
        <v>53</v>
      </c>
      <c r="F2969" s="69" t="s">
        <v>7023</v>
      </c>
      <c r="G2969" s="69" t="s">
        <v>197</v>
      </c>
      <c r="H2969" s="69" t="s">
        <v>198</v>
      </c>
      <c r="I2969" s="69" t="s">
        <v>127</v>
      </c>
      <c r="J2969" s="69" t="s">
        <v>128</v>
      </c>
      <c r="K2969" s="70">
        <v>48</v>
      </c>
      <c r="L2969" s="70">
        <v>48</v>
      </c>
      <c r="M2969" s="71" t="str">
        <f>VLOOKUP(A2969,'Item Master'!$A:$D,4,0)</f>
        <v>RK</v>
      </c>
      <c r="N2969" s="71">
        <f>IFERROR((VLOOKUP(M2969,'UK Freight Rate'!$B$4:$C$8,2,0)*L2969),0)</f>
        <v>4.9764233849993182</v>
      </c>
    </row>
    <row r="2970" spans="1:14" x14ac:dyDescent="0.75">
      <c r="A2970" s="72" t="s">
        <v>232</v>
      </c>
      <c r="B2970" s="69" t="s">
        <v>65</v>
      </c>
      <c r="C2970" s="69" t="s">
        <v>7022</v>
      </c>
      <c r="D2970" s="69" t="s">
        <v>38</v>
      </c>
      <c r="E2970" s="69" t="s">
        <v>53</v>
      </c>
      <c r="F2970" s="69" t="s">
        <v>7021</v>
      </c>
      <c r="G2970" s="69" t="s">
        <v>197</v>
      </c>
      <c r="H2970" s="69" t="s">
        <v>198</v>
      </c>
      <c r="I2970" s="69" t="s">
        <v>127</v>
      </c>
      <c r="J2970" s="69" t="s">
        <v>128</v>
      </c>
      <c r="K2970" s="70">
        <v>8</v>
      </c>
      <c r="L2970" s="70">
        <v>8</v>
      </c>
      <c r="M2970" s="71" t="str">
        <f>VLOOKUP(A2970,'Item Master'!$A:$D,4,0)</f>
        <v>RK</v>
      </c>
      <c r="N2970" s="71">
        <f>IFERROR((VLOOKUP(M2970,'UK Freight Rate'!$B$4:$C$8,2,0)*L2970),0)</f>
        <v>0.82940389749988641</v>
      </c>
    </row>
    <row r="2971" spans="1:14" x14ac:dyDescent="0.75">
      <c r="A2971" s="72" t="s">
        <v>232</v>
      </c>
      <c r="B2971" s="69" t="s">
        <v>65</v>
      </c>
      <c r="C2971" s="69" t="s">
        <v>7020</v>
      </c>
      <c r="D2971" s="69" t="s">
        <v>38</v>
      </c>
      <c r="E2971" s="69" t="s">
        <v>53</v>
      </c>
      <c r="F2971" s="69" t="s">
        <v>7019</v>
      </c>
      <c r="G2971" s="69" t="s">
        <v>4734</v>
      </c>
      <c r="H2971" s="69" t="s">
        <v>4733</v>
      </c>
      <c r="I2971" s="69" t="s">
        <v>127</v>
      </c>
      <c r="J2971" s="69" t="s">
        <v>128</v>
      </c>
      <c r="K2971" s="70">
        <v>2</v>
      </c>
      <c r="L2971" s="70">
        <v>2</v>
      </c>
      <c r="M2971" s="71" t="str">
        <f>VLOOKUP(A2971,'Item Master'!$A:$D,4,0)</f>
        <v>RK</v>
      </c>
      <c r="N2971" s="71">
        <f>IFERROR((VLOOKUP(M2971,'UK Freight Rate'!$B$4:$C$8,2,0)*L2971),0)</f>
        <v>0.2073509743749716</v>
      </c>
    </row>
    <row r="2972" spans="1:14" x14ac:dyDescent="0.75">
      <c r="A2972" s="72" t="s">
        <v>232</v>
      </c>
      <c r="B2972" s="69" t="s">
        <v>65</v>
      </c>
      <c r="C2972" s="69" t="s">
        <v>7018</v>
      </c>
      <c r="D2972" s="69" t="s">
        <v>38</v>
      </c>
      <c r="E2972" s="69" t="s">
        <v>53</v>
      </c>
      <c r="F2972" s="69" t="s">
        <v>7017</v>
      </c>
      <c r="G2972" s="69" t="s">
        <v>7016</v>
      </c>
      <c r="H2972" s="69" t="s">
        <v>7015</v>
      </c>
      <c r="I2972" s="69" t="s">
        <v>127</v>
      </c>
      <c r="J2972" s="69" t="s">
        <v>128</v>
      </c>
      <c r="K2972" s="70">
        <v>3</v>
      </c>
      <c r="L2972" s="70">
        <v>3</v>
      </c>
      <c r="M2972" s="71" t="str">
        <f>VLOOKUP(A2972,'Item Master'!$A:$D,4,0)</f>
        <v>RK</v>
      </c>
      <c r="N2972" s="71">
        <f>IFERROR((VLOOKUP(M2972,'UK Freight Rate'!$B$4:$C$8,2,0)*L2972),0)</f>
        <v>0.31102646156245739</v>
      </c>
    </row>
    <row r="2973" spans="1:14" x14ac:dyDescent="0.75">
      <c r="A2973" s="72" t="s">
        <v>232</v>
      </c>
      <c r="B2973" s="69" t="s">
        <v>65</v>
      </c>
      <c r="C2973" s="69" t="s">
        <v>7014</v>
      </c>
      <c r="D2973" s="69" t="s">
        <v>38</v>
      </c>
      <c r="E2973" s="69" t="s">
        <v>53</v>
      </c>
      <c r="F2973" s="69" t="s">
        <v>7013</v>
      </c>
      <c r="G2973" s="69" t="s">
        <v>195</v>
      </c>
      <c r="H2973" s="69" t="s">
        <v>196</v>
      </c>
      <c r="I2973" s="69" t="s">
        <v>127</v>
      </c>
      <c r="J2973" s="69" t="s">
        <v>128</v>
      </c>
      <c r="K2973" s="70">
        <v>2</v>
      </c>
      <c r="L2973" s="70">
        <v>2</v>
      </c>
      <c r="M2973" s="71" t="str">
        <f>VLOOKUP(A2973,'Item Master'!$A:$D,4,0)</f>
        <v>RK</v>
      </c>
      <c r="N2973" s="71">
        <f>IFERROR((VLOOKUP(M2973,'UK Freight Rate'!$B$4:$C$8,2,0)*L2973),0)</f>
        <v>0.2073509743749716</v>
      </c>
    </row>
    <row r="2974" spans="1:14" x14ac:dyDescent="0.75">
      <c r="A2974" s="72" t="s">
        <v>232</v>
      </c>
      <c r="B2974" s="69" t="s">
        <v>65</v>
      </c>
      <c r="C2974" s="69" t="s">
        <v>7012</v>
      </c>
      <c r="D2974" s="69" t="s">
        <v>38</v>
      </c>
      <c r="E2974" s="69" t="s">
        <v>53</v>
      </c>
      <c r="F2974" s="69" t="s">
        <v>7011</v>
      </c>
      <c r="G2974" s="69" t="s">
        <v>197</v>
      </c>
      <c r="H2974" s="69" t="s">
        <v>198</v>
      </c>
      <c r="I2974" s="69" t="s">
        <v>127</v>
      </c>
      <c r="J2974" s="69" t="s">
        <v>128</v>
      </c>
      <c r="K2974" s="70">
        <v>3</v>
      </c>
      <c r="L2974" s="70">
        <v>3</v>
      </c>
      <c r="M2974" s="71" t="str">
        <f>VLOOKUP(A2974,'Item Master'!$A:$D,4,0)</f>
        <v>RK</v>
      </c>
      <c r="N2974" s="71">
        <f>IFERROR((VLOOKUP(M2974,'UK Freight Rate'!$B$4:$C$8,2,0)*L2974),0)</f>
        <v>0.31102646156245739</v>
      </c>
    </row>
    <row r="2975" spans="1:14" x14ac:dyDescent="0.75">
      <c r="A2975" s="72" t="s">
        <v>232</v>
      </c>
      <c r="B2975" s="69" t="s">
        <v>65</v>
      </c>
      <c r="C2975" s="69" t="s">
        <v>7010</v>
      </c>
      <c r="D2975" s="69" t="s">
        <v>38</v>
      </c>
      <c r="E2975" s="69" t="s">
        <v>53</v>
      </c>
      <c r="F2975" s="69" t="s">
        <v>7009</v>
      </c>
      <c r="G2975" s="69" t="s">
        <v>4648</v>
      </c>
      <c r="H2975" s="69" t="s">
        <v>4647</v>
      </c>
      <c r="I2975" s="69" t="s">
        <v>127</v>
      </c>
      <c r="J2975" s="69" t="s">
        <v>128</v>
      </c>
      <c r="K2975" s="70">
        <v>3</v>
      </c>
      <c r="L2975" s="70">
        <v>3</v>
      </c>
      <c r="M2975" s="71" t="str">
        <f>VLOOKUP(A2975,'Item Master'!$A:$D,4,0)</f>
        <v>RK</v>
      </c>
      <c r="N2975" s="71">
        <f>IFERROR((VLOOKUP(M2975,'UK Freight Rate'!$B$4:$C$8,2,0)*L2975),0)</f>
        <v>0.31102646156245739</v>
      </c>
    </row>
    <row r="2976" spans="1:14" x14ac:dyDescent="0.75">
      <c r="A2976" s="72" t="s">
        <v>232</v>
      </c>
      <c r="B2976" s="69" t="s">
        <v>65</v>
      </c>
      <c r="C2976" s="69" t="s">
        <v>7008</v>
      </c>
      <c r="D2976" s="69" t="s">
        <v>38</v>
      </c>
      <c r="E2976" s="69" t="s">
        <v>53</v>
      </c>
      <c r="F2976" s="69" t="s">
        <v>7007</v>
      </c>
      <c r="G2976" s="69" t="s">
        <v>197</v>
      </c>
      <c r="H2976" s="69" t="s">
        <v>198</v>
      </c>
      <c r="I2976" s="69" t="s">
        <v>127</v>
      </c>
      <c r="J2976" s="69" t="s">
        <v>128</v>
      </c>
      <c r="K2976" s="70">
        <v>3</v>
      </c>
      <c r="L2976" s="70">
        <v>3</v>
      </c>
      <c r="M2976" s="71" t="str">
        <f>VLOOKUP(A2976,'Item Master'!$A:$D,4,0)</f>
        <v>RK</v>
      </c>
      <c r="N2976" s="71">
        <f>IFERROR((VLOOKUP(M2976,'UK Freight Rate'!$B$4:$C$8,2,0)*L2976),0)</f>
        <v>0.31102646156245739</v>
      </c>
    </row>
    <row r="2977" spans="1:14" x14ac:dyDescent="0.75">
      <c r="A2977" s="72" t="s">
        <v>232</v>
      </c>
      <c r="B2977" s="69" t="s">
        <v>65</v>
      </c>
      <c r="C2977" s="69" t="s">
        <v>7006</v>
      </c>
      <c r="D2977" s="69" t="s">
        <v>38</v>
      </c>
      <c r="E2977" s="69" t="s">
        <v>187</v>
      </c>
      <c r="F2977" s="69" t="s">
        <v>7005</v>
      </c>
      <c r="G2977" s="69" t="s">
        <v>197</v>
      </c>
      <c r="H2977" s="69" t="s">
        <v>198</v>
      </c>
      <c r="I2977" s="69" t="s">
        <v>127</v>
      </c>
      <c r="J2977" s="69" t="s">
        <v>128</v>
      </c>
      <c r="K2977" s="70">
        <v>1</v>
      </c>
      <c r="L2977" s="70">
        <v>1</v>
      </c>
      <c r="M2977" s="71" t="str">
        <f>VLOOKUP(A2977,'Item Master'!$A:$D,4,0)</f>
        <v>RK</v>
      </c>
      <c r="N2977" s="71">
        <f>IFERROR((VLOOKUP(M2977,'UK Freight Rate'!$B$4:$C$8,2,0)*L2977),0)</f>
        <v>0.1036754871874858</v>
      </c>
    </row>
    <row r="2978" spans="1:14" x14ac:dyDescent="0.75">
      <c r="A2978" s="72" t="s">
        <v>232</v>
      </c>
      <c r="B2978" s="69" t="s">
        <v>65</v>
      </c>
      <c r="C2978" s="69" t="s">
        <v>7004</v>
      </c>
      <c r="D2978" s="69" t="s">
        <v>38</v>
      </c>
      <c r="E2978" s="69" t="s">
        <v>53</v>
      </c>
      <c r="F2978" s="69" t="s">
        <v>7003</v>
      </c>
      <c r="G2978" s="69" t="s">
        <v>4467</v>
      </c>
      <c r="H2978" s="69" t="s">
        <v>4466</v>
      </c>
      <c r="I2978" s="69" t="s">
        <v>127</v>
      </c>
      <c r="J2978" s="69" t="s">
        <v>128</v>
      </c>
      <c r="K2978" s="70">
        <v>2</v>
      </c>
      <c r="L2978" s="70">
        <v>2</v>
      </c>
      <c r="M2978" s="71" t="str">
        <f>VLOOKUP(A2978,'Item Master'!$A:$D,4,0)</f>
        <v>RK</v>
      </c>
      <c r="N2978" s="71">
        <f>IFERROR((VLOOKUP(M2978,'UK Freight Rate'!$B$4:$C$8,2,0)*L2978),0)</f>
        <v>0.2073509743749716</v>
      </c>
    </row>
    <row r="2979" spans="1:14" x14ac:dyDescent="0.75">
      <c r="A2979" s="72" t="s">
        <v>232</v>
      </c>
      <c r="B2979" s="69" t="s">
        <v>65</v>
      </c>
      <c r="C2979" s="69" t="s">
        <v>7002</v>
      </c>
      <c r="D2979" s="69" t="s">
        <v>38</v>
      </c>
      <c r="E2979" s="69" t="s">
        <v>53</v>
      </c>
      <c r="F2979" s="69" t="s">
        <v>7001</v>
      </c>
      <c r="G2979" s="69" t="s">
        <v>151</v>
      </c>
      <c r="H2979" s="69" t="s">
        <v>152</v>
      </c>
      <c r="I2979" s="69" t="s">
        <v>127</v>
      </c>
      <c r="J2979" s="69" t="s">
        <v>128</v>
      </c>
      <c r="K2979" s="70">
        <v>4</v>
      </c>
      <c r="L2979" s="70">
        <v>4</v>
      </c>
      <c r="M2979" s="71" t="str">
        <f>VLOOKUP(A2979,'Item Master'!$A:$D,4,0)</f>
        <v>RK</v>
      </c>
      <c r="N2979" s="71">
        <f>IFERROR((VLOOKUP(M2979,'UK Freight Rate'!$B$4:$C$8,2,0)*L2979),0)</f>
        <v>0.41470194874994321</v>
      </c>
    </row>
    <row r="2980" spans="1:14" x14ac:dyDescent="0.75">
      <c r="A2980" s="72" t="s">
        <v>83</v>
      </c>
      <c r="B2980" s="69" t="s">
        <v>65</v>
      </c>
      <c r="C2980" s="69" t="s">
        <v>7000</v>
      </c>
      <c r="D2980" s="69" t="s">
        <v>38</v>
      </c>
      <c r="E2980" s="69" t="s">
        <v>53</v>
      </c>
      <c r="F2980" s="69" t="s">
        <v>6999</v>
      </c>
      <c r="G2980" s="69" t="s">
        <v>6940</v>
      </c>
      <c r="H2980" s="69" t="s">
        <v>6939</v>
      </c>
      <c r="I2980" s="69" t="s">
        <v>127</v>
      </c>
      <c r="J2980" s="69" t="s">
        <v>128</v>
      </c>
      <c r="K2980" s="70">
        <v>2</v>
      </c>
      <c r="L2980" s="70">
        <v>2</v>
      </c>
      <c r="M2980" s="71" t="str">
        <f>VLOOKUP(A2980,'Item Master'!$A:$D,4,0)</f>
        <v>Expense</v>
      </c>
      <c r="N2980" s="71">
        <f>IFERROR((VLOOKUP(M2980,'UK Freight Rate'!$B$4:$C$8,2,0)*L2980),0)</f>
        <v>0</v>
      </c>
    </row>
    <row r="2981" spans="1:14" x14ac:dyDescent="0.75">
      <c r="A2981" s="72" t="s">
        <v>83</v>
      </c>
      <c r="B2981" s="69" t="s">
        <v>65</v>
      </c>
      <c r="C2981" s="69" t="s">
        <v>6998</v>
      </c>
      <c r="D2981" s="69" t="s">
        <v>38</v>
      </c>
      <c r="E2981" s="69" t="s">
        <v>53</v>
      </c>
      <c r="F2981" s="69" t="s">
        <v>6997</v>
      </c>
      <c r="G2981" s="69" t="s">
        <v>4800</v>
      </c>
      <c r="H2981" s="69" t="s">
        <v>4799</v>
      </c>
      <c r="I2981" s="69" t="s">
        <v>127</v>
      </c>
      <c r="J2981" s="69" t="s">
        <v>128</v>
      </c>
      <c r="K2981" s="70">
        <v>1</v>
      </c>
      <c r="L2981" s="70">
        <v>1</v>
      </c>
      <c r="M2981" s="71" t="str">
        <f>VLOOKUP(A2981,'Item Master'!$A:$D,4,0)</f>
        <v>Expense</v>
      </c>
      <c r="N2981" s="71">
        <f>IFERROR((VLOOKUP(M2981,'UK Freight Rate'!$B$4:$C$8,2,0)*L2981),0)</f>
        <v>0</v>
      </c>
    </row>
    <row r="2982" spans="1:14" x14ac:dyDescent="0.75">
      <c r="A2982" s="72" t="s">
        <v>83</v>
      </c>
      <c r="B2982" s="69" t="s">
        <v>65</v>
      </c>
      <c r="C2982" s="69" t="s">
        <v>6996</v>
      </c>
      <c r="D2982" s="69" t="s">
        <v>38</v>
      </c>
      <c r="E2982" s="69" t="s">
        <v>53</v>
      </c>
      <c r="F2982" s="69" t="s">
        <v>6995</v>
      </c>
      <c r="G2982" s="69" t="s">
        <v>197</v>
      </c>
      <c r="H2982" s="69" t="s">
        <v>198</v>
      </c>
      <c r="I2982" s="69" t="s">
        <v>127</v>
      </c>
      <c r="J2982" s="69" t="s">
        <v>128</v>
      </c>
      <c r="K2982" s="70">
        <v>2</v>
      </c>
      <c r="L2982" s="70">
        <v>2</v>
      </c>
      <c r="M2982" s="71" t="str">
        <f>VLOOKUP(A2982,'Item Master'!$A:$D,4,0)</f>
        <v>Expense</v>
      </c>
      <c r="N2982" s="71">
        <f>IFERROR((VLOOKUP(M2982,'UK Freight Rate'!$B$4:$C$8,2,0)*L2982),0)</f>
        <v>0</v>
      </c>
    </row>
    <row r="2983" spans="1:14" x14ac:dyDescent="0.75">
      <c r="A2983" s="72" t="s">
        <v>83</v>
      </c>
      <c r="B2983" s="69" t="s">
        <v>65</v>
      </c>
      <c r="C2983" s="69" t="s">
        <v>6994</v>
      </c>
      <c r="D2983" s="69" t="s">
        <v>38</v>
      </c>
      <c r="E2983" s="69" t="s">
        <v>53</v>
      </c>
      <c r="F2983" s="69" t="s">
        <v>6993</v>
      </c>
      <c r="G2983" s="69" t="s">
        <v>6992</v>
      </c>
      <c r="H2983" s="69" t="s">
        <v>6991</v>
      </c>
      <c r="I2983" s="69" t="s">
        <v>127</v>
      </c>
      <c r="J2983" s="69" t="s">
        <v>128</v>
      </c>
      <c r="K2983" s="70">
        <v>2</v>
      </c>
      <c r="L2983" s="70">
        <v>2</v>
      </c>
      <c r="M2983" s="71" t="str">
        <f>VLOOKUP(A2983,'Item Master'!$A:$D,4,0)</f>
        <v>Expense</v>
      </c>
      <c r="N2983" s="71">
        <f>IFERROR((VLOOKUP(M2983,'UK Freight Rate'!$B$4:$C$8,2,0)*L2983),0)</f>
        <v>0</v>
      </c>
    </row>
    <row r="2984" spans="1:14" x14ac:dyDescent="0.75">
      <c r="A2984" s="72" t="s">
        <v>83</v>
      </c>
      <c r="B2984" s="69" t="s">
        <v>65</v>
      </c>
      <c r="C2984" s="69" t="s">
        <v>6990</v>
      </c>
      <c r="D2984" s="69" t="s">
        <v>38</v>
      </c>
      <c r="E2984" s="69" t="s">
        <v>187</v>
      </c>
      <c r="F2984" s="69" t="s">
        <v>6989</v>
      </c>
      <c r="G2984" s="69" t="s">
        <v>4812</v>
      </c>
      <c r="H2984" s="69" t="s">
        <v>4811</v>
      </c>
      <c r="I2984" s="69" t="s">
        <v>127</v>
      </c>
      <c r="J2984" s="69" t="s">
        <v>128</v>
      </c>
      <c r="K2984" s="70">
        <v>1</v>
      </c>
      <c r="L2984" s="70">
        <v>1</v>
      </c>
      <c r="M2984" s="71" t="str">
        <f>VLOOKUP(A2984,'Item Master'!$A:$D,4,0)</f>
        <v>Expense</v>
      </c>
      <c r="N2984" s="71">
        <f>IFERROR((VLOOKUP(M2984,'UK Freight Rate'!$B$4:$C$8,2,0)*L2984),0)</f>
        <v>0</v>
      </c>
    </row>
    <row r="2985" spans="1:14" x14ac:dyDescent="0.75">
      <c r="A2985" s="72" t="s">
        <v>83</v>
      </c>
      <c r="B2985" s="69" t="s">
        <v>65</v>
      </c>
      <c r="C2985" s="69" t="s">
        <v>6988</v>
      </c>
      <c r="D2985" s="69" t="s">
        <v>38</v>
      </c>
      <c r="E2985" s="69" t="s">
        <v>187</v>
      </c>
      <c r="F2985" s="69" t="s">
        <v>6987</v>
      </c>
      <c r="G2985" s="69" t="s">
        <v>4812</v>
      </c>
      <c r="H2985" s="69" t="s">
        <v>4811</v>
      </c>
      <c r="I2985" s="69" t="s">
        <v>127</v>
      </c>
      <c r="J2985" s="69" t="s">
        <v>128</v>
      </c>
      <c r="K2985" s="70">
        <v>1</v>
      </c>
      <c r="L2985" s="70">
        <v>1</v>
      </c>
      <c r="M2985" s="71" t="str">
        <f>VLOOKUP(A2985,'Item Master'!$A:$D,4,0)</f>
        <v>Expense</v>
      </c>
      <c r="N2985" s="71">
        <f>IFERROR((VLOOKUP(M2985,'UK Freight Rate'!$B$4:$C$8,2,0)*L2985),0)</f>
        <v>0</v>
      </c>
    </row>
    <row r="2986" spans="1:14" x14ac:dyDescent="0.75">
      <c r="A2986" s="72" t="s">
        <v>83</v>
      </c>
      <c r="B2986" s="69" t="s">
        <v>65</v>
      </c>
      <c r="C2986" s="69" t="s">
        <v>6986</v>
      </c>
      <c r="D2986" s="69" t="s">
        <v>38</v>
      </c>
      <c r="E2986" s="69" t="s">
        <v>187</v>
      </c>
      <c r="F2986" s="69" t="s">
        <v>6985</v>
      </c>
      <c r="G2986" s="69" t="s">
        <v>4812</v>
      </c>
      <c r="H2986" s="69" t="s">
        <v>4811</v>
      </c>
      <c r="I2986" s="69" t="s">
        <v>127</v>
      </c>
      <c r="J2986" s="69" t="s">
        <v>128</v>
      </c>
      <c r="K2986" s="70">
        <v>1</v>
      </c>
      <c r="L2986" s="70">
        <v>1</v>
      </c>
      <c r="M2986" s="71" t="str">
        <f>VLOOKUP(A2986,'Item Master'!$A:$D,4,0)</f>
        <v>Expense</v>
      </c>
      <c r="N2986" s="71">
        <f>IFERROR((VLOOKUP(M2986,'UK Freight Rate'!$B$4:$C$8,2,0)*L2986),0)</f>
        <v>0</v>
      </c>
    </row>
    <row r="2987" spans="1:14" x14ac:dyDescent="0.75">
      <c r="A2987" s="72" t="s">
        <v>83</v>
      </c>
      <c r="B2987" s="69" t="s">
        <v>65</v>
      </c>
      <c r="C2987" s="69" t="s">
        <v>6984</v>
      </c>
      <c r="D2987" s="69" t="s">
        <v>38</v>
      </c>
      <c r="E2987" s="69" t="s">
        <v>187</v>
      </c>
      <c r="F2987" s="69" t="s">
        <v>6983</v>
      </c>
      <c r="G2987" s="69" t="s">
        <v>4812</v>
      </c>
      <c r="H2987" s="69" t="s">
        <v>4811</v>
      </c>
      <c r="I2987" s="69" t="s">
        <v>127</v>
      </c>
      <c r="J2987" s="69" t="s">
        <v>128</v>
      </c>
      <c r="K2987" s="70">
        <v>1</v>
      </c>
      <c r="L2987" s="70">
        <v>1</v>
      </c>
      <c r="M2987" s="71" t="str">
        <f>VLOOKUP(A2987,'Item Master'!$A:$D,4,0)</f>
        <v>Expense</v>
      </c>
      <c r="N2987" s="71">
        <f>IFERROR((VLOOKUP(M2987,'UK Freight Rate'!$B$4:$C$8,2,0)*L2987),0)</f>
        <v>0</v>
      </c>
    </row>
    <row r="2988" spans="1:14" x14ac:dyDescent="0.75">
      <c r="A2988" s="72" t="s">
        <v>83</v>
      </c>
      <c r="B2988" s="69" t="s">
        <v>65</v>
      </c>
      <c r="C2988" s="69" t="s">
        <v>6982</v>
      </c>
      <c r="D2988" s="69" t="s">
        <v>38</v>
      </c>
      <c r="E2988" s="69" t="s">
        <v>187</v>
      </c>
      <c r="F2988" s="69" t="s">
        <v>6981</v>
      </c>
      <c r="G2988" s="69" t="s">
        <v>4812</v>
      </c>
      <c r="H2988" s="69" t="s">
        <v>4811</v>
      </c>
      <c r="I2988" s="69" t="s">
        <v>127</v>
      </c>
      <c r="J2988" s="69" t="s">
        <v>128</v>
      </c>
      <c r="K2988" s="70">
        <v>1</v>
      </c>
      <c r="L2988" s="70">
        <v>1</v>
      </c>
      <c r="M2988" s="71" t="str">
        <f>VLOOKUP(A2988,'Item Master'!$A:$D,4,0)</f>
        <v>Expense</v>
      </c>
      <c r="N2988" s="71">
        <f>IFERROR((VLOOKUP(M2988,'UK Freight Rate'!$B$4:$C$8,2,0)*L2988),0)</f>
        <v>0</v>
      </c>
    </row>
    <row r="2989" spans="1:14" x14ac:dyDescent="0.75">
      <c r="A2989" s="72" t="s">
        <v>83</v>
      </c>
      <c r="B2989" s="69" t="s">
        <v>65</v>
      </c>
      <c r="C2989" s="69" t="s">
        <v>6980</v>
      </c>
      <c r="D2989" s="69" t="s">
        <v>38</v>
      </c>
      <c r="E2989" s="69" t="s">
        <v>187</v>
      </c>
      <c r="F2989" s="69" t="s">
        <v>6979</v>
      </c>
      <c r="G2989" s="69" t="s">
        <v>4812</v>
      </c>
      <c r="H2989" s="69" t="s">
        <v>4811</v>
      </c>
      <c r="I2989" s="69" t="s">
        <v>127</v>
      </c>
      <c r="J2989" s="69" t="s">
        <v>128</v>
      </c>
      <c r="K2989" s="70">
        <v>1</v>
      </c>
      <c r="L2989" s="70">
        <v>1</v>
      </c>
      <c r="M2989" s="71" t="str">
        <f>VLOOKUP(A2989,'Item Master'!$A:$D,4,0)</f>
        <v>Expense</v>
      </c>
      <c r="N2989" s="71">
        <f>IFERROR((VLOOKUP(M2989,'UK Freight Rate'!$B$4:$C$8,2,0)*L2989),0)</f>
        <v>0</v>
      </c>
    </row>
    <row r="2990" spans="1:14" x14ac:dyDescent="0.75">
      <c r="A2990" s="72" t="s">
        <v>83</v>
      </c>
      <c r="B2990" s="69" t="s">
        <v>65</v>
      </c>
      <c r="C2990" s="69" t="s">
        <v>6978</v>
      </c>
      <c r="D2990" s="69" t="s">
        <v>38</v>
      </c>
      <c r="E2990" s="69" t="s">
        <v>187</v>
      </c>
      <c r="F2990" s="69" t="s">
        <v>6977</v>
      </c>
      <c r="G2990" s="69" t="s">
        <v>4812</v>
      </c>
      <c r="H2990" s="69" t="s">
        <v>4811</v>
      </c>
      <c r="I2990" s="69" t="s">
        <v>127</v>
      </c>
      <c r="J2990" s="69" t="s">
        <v>128</v>
      </c>
      <c r="K2990" s="70">
        <v>1</v>
      </c>
      <c r="L2990" s="70">
        <v>1</v>
      </c>
      <c r="M2990" s="71" t="str">
        <f>VLOOKUP(A2990,'Item Master'!$A:$D,4,0)</f>
        <v>Expense</v>
      </c>
      <c r="N2990" s="71">
        <f>IFERROR((VLOOKUP(M2990,'UK Freight Rate'!$B$4:$C$8,2,0)*L2990),0)</f>
        <v>0</v>
      </c>
    </row>
    <row r="2991" spans="1:14" x14ac:dyDescent="0.75">
      <c r="A2991" s="72" t="s">
        <v>83</v>
      </c>
      <c r="B2991" s="69" t="s">
        <v>65</v>
      </c>
      <c r="C2991" s="69" t="s">
        <v>6976</v>
      </c>
      <c r="D2991" s="69" t="s">
        <v>38</v>
      </c>
      <c r="E2991" s="69" t="s">
        <v>187</v>
      </c>
      <c r="F2991" s="69" t="s">
        <v>6975</v>
      </c>
      <c r="G2991" s="69" t="s">
        <v>4812</v>
      </c>
      <c r="H2991" s="69" t="s">
        <v>4811</v>
      </c>
      <c r="I2991" s="69" t="s">
        <v>127</v>
      </c>
      <c r="J2991" s="69" t="s">
        <v>128</v>
      </c>
      <c r="K2991" s="70">
        <v>1</v>
      </c>
      <c r="L2991" s="70">
        <v>1</v>
      </c>
      <c r="M2991" s="71" t="str">
        <f>VLOOKUP(A2991,'Item Master'!$A:$D,4,0)</f>
        <v>Expense</v>
      </c>
      <c r="N2991" s="71">
        <f>IFERROR((VLOOKUP(M2991,'UK Freight Rate'!$B$4:$C$8,2,0)*L2991),0)</f>
        <v>0</v>
      </c>
    </row>
    <row r="2992" spans="1:14" x14ac:dyDescent="0.75">
      <c r="A2992" s="72" t="s">
        <v>83</v>
      </c>
      <c r="B2992" s="69" t="s">
        <v>65</v>
      </c>
      <c r="C2992" s="69" t="s">
        <v>6974</v>
      </c>
      <c r="D2992" s="69" t="s">
        <v>38</v>
      </c>
      <c r="E2992" s="69" t="s">
        <v>187</v>
      </c>
      <c r="F2992" s="69" t="s">
        <v>6973</v>
      </c>
      <c r="G2992" s="69" t="s">
        <v>4812</v>
      </c>
      <c r="H2992" s="69" t="s">
        <v>4811</v>
      </c>
      <c r="I2992" s="69" t="s">
        <v>127</v>
      </c>
      <c r="J2992" s="69" t="s">
        <v>128</v>
      </c>
      <c r="K2992" s="70">
        <v>1</v>
      </c>
      <c r="L2992" s="70">
        <v>1</v>
      </c>
      <c r="M2992" s="71" t="str">
        <f>VLOOKUP(A2992,'Item Master'!$A:$D,4,0)</f>
        <v>Expense</v>
      </c>
      <c r="N2992" s="71">
        <f>IFERROR((VLOOKUP(M2992,'UK Freight Rate'!$B$4:$C$8,2,0)*L2992),0)</f>
        <v>0</v>
      </c>
    </row>
    <row r="2993" spans="1:14" x14ac:dyDescent="0.75">
      <c r="A2993" s="72" t="s">
        <v>83</v>
      </c>
      <c r="B2993" s="69" t="s">
        <v>65</v>
      </c>
      <c r="C2993" s="69" t="s">
        <v>6972</v>
      </c>
      <c r="D2993" s="69" t="s">
        <v>38</v>
      </c>
      <c r="E2993" s="69" t="s">
        <v>187</v>
      </c>
      <c r="F2993" s="69" t="s">
        <v>6971</v>
      </c>
      <c r="G2993" s="69" t="s">
        <v>4812</v>
      </c>
      <c r="H2993" s="69" t="s">
        <v>4811</v>
      </c>
      <c r="I2993" s="69" t="s">
        <v>127</v>
      </c>
      <c r="J2993" s="69" t="s">
        <v>128</v>
      </c>
      <c r="K2993" s="70">
        <v>1</v>
      </c>
      <c r="L2993" s="70">
        <v>1</v>
      </c>
      <c r="M2993" s="71" t="str">
        <f>VLOOKUP(A2993,'Item Master'!$A:$D,4,0)</f>
        <v>Expense</v>
      </c>
      <c r="N2993" s="71">
        <f>IFERROR((VLOOKUP(M2993,'UK Freight Rate'!$B$4:$C$8,2,0)*L2993),0)</f>
        <v>0</v>
      </c>
    </row>
    <row r="2994" spans="1:14" x14ac:dyDescent="0.75">
      <c r="A2994" s="72" t="s">
        <v>83</v>
      </c>
      <c r="B2994" s="69" t="s">
        <v>65</v>
      </c>
      <c r="C2994" s="69" t="s">
        <v>6970</v>
      </c>
      <c r="D2994" s="69" t="s">
        <v>38</v>
      </c>
      <c r="E2994" s="69" t="s">
        <v>187</v>
      </c>
      <c r="F2994" s="69" t="s">
        <v>6969</v>
      </c>
      <c r="G2994" s="69" t="s">
        <v>4812</v>
      </c>
      <c r="H2994" s="69" t="s">
        <v>4811</v>
      </c>
      <c r="I2994" s="69" t="s">
        <v>127</v>
      </c>
      <c r="J2994" s="69" t="s">
        <v>128</v>
      </c>
      <c r="K2994" s="70">
        <v>1</v>
      </c>
      <c r="L2994" s="70">
        <v>1</v>
      </c>
      <c r="M2994" s="71" t="str">
        <f>VLOOKUP(A2994,'Item Master'!$A:$D,4,0)</f>
        <v>Expense</v>
      </c>
      <c r="N2994" s="71">
        <f>IFERROR((VLOOKUP(M2994,'UK Freight Rate'!$B$4:$C$8,2,0)*L2994),0)</f>
        <v>0</v>
      </c>
    </row>
    <row r="2995" spans="1:14" x14ac:dyDescent="0.75">
      <c r="A2995" s="72" t="s">
        <v>83</v>
      </c>
      <c r="B2995" s="69" t="s">
        <v>65</v>
      </c>
      <c r="C2995" s="69" t="s">
        <v>6968</v>
      </c>
      <c r="D2995" s="69" t="s">
        <v>38</v>
      </c>
      <c r="E2995" s="69" t="s">
        <v>53</v>
      </c>
      <c r="F2995" s="69" t="s">
        <v>6967</v>
      </c>
      <c r="G2995" s="69" t="s">
        <v>4812</v>
      </c>
      <c r="H2995" s="69" t="s">
        <v>4811</v>
      </c>
      <c r="I2995" s="69" t="s">
        <v>127</v>
      </c>
      <c r="J2995" s="69" t="s">
        <v>128</v>
      </c>
      <c r="K2995" s="70">
        <v>1</v>
      </c>
      <c r="L2995" s="70">
        <v>1</v>
      </c>
      <c r="M2995" s="71" t="str">
        <f>VLOOKUP(A2995,'Item Master'!$A:$D,4,0)</f>
        <v>Expense</v>
      </c>
      <c r="N2995" s="71">
        <f>IFERROR((VLOOKUP(M2995,'UK Freight Rate'!$B$4:$C$8,2,0)*L2995),0)</f>
        <v>0</v>
      </c>
    </row>
    <row r="2996" spans="1:14" x14ac:dyDescent="0.75">
      <c r="A2996" s="72" t="s">
        <v>83</v>
      </c>
      <c r="B2996" s="69" t="s">
        <v>65</v>
      </c>
      <c r="C2996" s="69" t="s">
        <v>6966</v>
      </c>
      <c r="D2996" s="69" t="s">
        <v>38</v>
      </c>
      <c r="E2996" s="69" t="s">
        <v>53</v>
      </c>
      <c r="F2996" s="69" t="s">
        <v>6965</v>
      </c>
      <c r="G2996" s="69" t="s">
        <v>4812</v>
      </c>
      <c r="H2996" s="69" t="s">
        <v>4811</v>
      </c>
      <c r="I2996" s="69" t="s">
        <v>127</v>
      </c>
      <c r="J2996" s="69" t="s">
        <v>128</v>
      </c>
      <c r="K2996" s="70">
        <v>1</v>
      </c>
      <c r="L2996" s="70">
        <v>1</v>
      </c>
      <c r="M2996" s="71" t="str">
        <f>VLOOKUP(A2996,'Item Master'!$A:$D,4,0)</f>
        <v>Expense</v>
      </c>
      <c r="N2996" s="71">
        <f>IFERROR((VLOOKUP(M2996,'UK Freight Rate'!$B$4:$C$8,2,0)*L2996),0)</f>
        <v>0</v>
      </c>
    </row>
    <row r="2997" spans="1:14" x14ac:dyDescent="0.75">
      <c r="A2997" s="72" t="s">
        <v>83</v>
      </c>
      <c r="B2997" s="69" t="s">
        <v>65</v>
      </c>
      <c r="C2997" s="69" t="s">
        <v>6964</v>
      </c>
      <c r="D2997" s="69" t="s">
        <v>38</v>
      </c>
      <c r="E2997" s="69" t="s">
        <v>187</v>
      </c>
      <c r="F2997" s="69" t="s">
        <v>6963</v>
      </c>
      <c r="G2997" s="69" t="s">
        <v>4812</v>
      </c>
      <c r="H2997" s="69" t="s">
        <v>4811</v>
      </c>
      <c r="I2997" s="69" t="s">
        <v>127</v>
      </c>
      <c r="J2997" s="69" t="s">
        <v>128</v>
      </c>
      <c r="K2997" s="70">
        <v>1</v>
      </c>
      <c r="L2997" s="70">
        <v>1</v>
      </c>
      <c r="M2997" s="71" t="str">
        <f>VLOOKUP(A2997,'Item Master'!$A:$D,4,0)</f>
        <v>Expense</v>
      </c>
      <c r="N2997" s="71">
        <f>IFERROR((VLOOKUP(M2997,'UK Freight Rate'!$B$4:$C$8,2,0)*L2997),0)</f>
        <v>0</v>
      </c>
    </row>
    <row r="2998" spans="1:14" x14ac:dyDescent="0.75">
      <c r="A2998" s="72" t="s">
        <v>83</v>
      </c>
      <c r="B2998" s="69" t="s">
        <v>65</v>
      </c>
      <c r="C2998" s="69" t="s">
        <v>6962</v>
      </c>
      <c r="D2998" s="69" t="s">
        <v>38</v>
      </c>
      <c r="E2998" s="69" t="s">
        <v>187</v>
      </c>
      <c r="F2998" s="69" t="s">
        <v>6961</v>
      </c>
      <c r="G2998" s="69" t="s">
        <v>4812</v>
      </c>
      <c r="H2998" s="69" t="s">
        <v>4811</v>
      </c>
      <c r="I2998" s="69" t="s">
        <v>127</v>
      </c>
      <c r="J2998" s="69" t="s">
        <v>128</v>
      </c>
      <c r="K2998" s="70">
        <v>1</v>
      </c>
      <c r="L2998" s="70">
        <v>1</v>
      </c>
      <c r="M2998" s="71" t="str">
        <f>VLOOKUP(A2998,'Item Master'!$A:$D,4,0)</f>
        <v>Expense</v>
      </c>
      <c r="N2998" s="71">
        <f>IFERROR((VLOOKUP(M2998,'UK Freight Rate'!$B$4:$C$8,2,0)*L2998),0)</f>
        <v>0</v>
      </c>
    </row>
    <row r="2999" spans="1:14" x14ac:dyDescent="0.75">
      <c r="A2999" s="72" t="s">
        <v>83</v>
      </c>
      <c r="B2999" s="69" t="s">
        <v>65</v>
      </c>
      <c r="C2999" s="69" t="s">
        <v>6960</v>
      </c>
      <c r="D2999" s="69" t="s">
        <v>38</v>
      </c>
      <c r="E2999" s="69" t="s">
        <v>187</v>
      </c>
      <c r="F2999" s="69" t="s">
        <v>6959</v>
      </c>
      <c r="G2999" s="69" t="s">
        <v>4812</v>
      </c>
      <c r="H2999" s="69" t="s">
        <v>4811</v>
      </c>
      <c r="I2999" s="69" t="s">
        <v>127</v>
      </c>
      <c r="J2999" s="69" t="s">
        <v>128</v>
      </c>
      <c r="K2999" s="70">
        <v>1</v>
      </c>
      <c r="L2999" s="70">
        <v>1</v>
      </c>
      <c r="M2999" s="71" t="str">
        <f>VLOOKUP(A2999,'Item Master'!$A:$D,4,0)</f>
        <v>Expense</v>
      </c>
      <c r="N2999" s="71">
        <f>IFERROR((VLOOKUP(M2999,'UK Freight Rate'!$B$4:$C$8,2,0)*L2999),0)</f>
        <v>0</v>
      </c>
    </row>
    <row r="3000" spans="1:14" x14ac:dyDescent="0.75">
      <c r="A3000" s="72" t="s">
        <v>83</v>
      </c>
      <c r="B3000" s="69" t="s">
        <v>65</v>
      </c>
      <c r="C3000" s="69" t="s">
        <v>6958</v>
      </c>
      <c r="D3000" s="69" t="s">
        <v>38</v>
      </c>
      <c r="E3000" s="69" t="s">
        <v>187</v>
      </c>
      <c r="F3000" s="69" t="s">
        <v>6957</v>
      </c>
      <c r="G3000" s="69" t="s">
        <v>4812</v>
      </c>
      <c r="H3000" s="69" t="s">
        <v>4811</v>
      </c>
      <c r="I3000" s="69" t="s">
        <v>127</v>
      </c>
      <c r="J3000" s="69" t="s">
        <v>128</v>
      </c>
      <c r="K3000" s="70">
        <v>1</v>
      </c>
      <c r="L3000" s="70">
        <v>1</v>
      </c>
      <c r="M3000" s="71" t="str">
        <f>VLOOKUP(A3000,'Item Master'!$A:$D,4,0)</f>
        <v>Expense</v>
      </c>
      <c r="N3000" s="71">
        <f>IFERROR((VLOOKUP(M3000,'UK Freight Rate'!$B$4:$C$8,2,0)*L3000),0)</f>
        <v>0</v>
      </c>
    </row>
    <row r="3001" spans="1:14" x14ac:dyDescent="0.75">
      <c r="A3001" s="72" t="s">
        <v>83</v>
      </c>
      <c r="B3001" s="69" t="s">
        <v>65</v>
      </c>
      <c r="C3001" s="69" t="s">
        <v>6956</v>
      </c>
      <c r="D3001" s="69" t="s">
        <v>38</v>
      </c>
      <c r="E3001" s="69" t="s">
        <v>187</v>
      </c>
      <c r="F3001" s="69" t="s">
        <v>6955</v>
      </c>
      <c r="G3001" s="69" t="s">
        <v>4812</v>
      </c>
      <c r="H3001" s="69" t="s">
        <v>4811</v>
      </c>
      <c r="I3001" s="69" t="s">
        <v>127</v>
      </c>
      <c r="J3001" s="69" t="s">
        <v>128</v>
      </c>
      <c r="K3001" s="70">
        <v>1</v>
      </c>
      <c r="L3001" s="70">
        <v>1</v>
      </c>
      <c r="M3001" s="71" t="str">
        <f>VLOOKUP(A3001,'Item Master'!$A:$D,4,0)</f>
        <v>Expense</v>
      </c>
      <c r="N3001" s="71">
        <f>IFERROR((VLOOKUP(M3001,'UK Freight Rate'!$B$4:$C$8,2,0)*L3001),0)</f>
        <v>0</v>
      </c>
    </row>
    <row r="3002" spans="1:14" x14ac:dyDescent="0.75">
      <c r="A3002" s="72" t="s">
        <v>83</v>
      </c>
      <c r="B3002" s="69" t="s">
        <v>65</v>
      </c>
      <c r="C3002" s="69" t="s">
        <v>6954</v>
      </c>
      <c r="D3002" s="69" t="s">
        <v>38</v>
      </c>
      <c r="E3002" s="69" t="s">
        <v>187</v>
      </c>
      <c r="F3002" s="69" t="s">
        <v>6953</v>
      </c>
      <c r="G3002" s="69" t="s">
        <v>4812</v>
      </c>
      <c r="H3002" s="69" t="s">
        <v>4811</v>
      </c>
      <c r="I3002" s="69" t="s">
        <v>127</v>
      </c>
      <c r="J3002" s="69" t="s">
        <v>128</v>
      </c>
      <c r="K3002" s="70">
        <v>1</v>
      </c>
      <c r="L3002" s="70">
        <v>1</v>
      </c>
      <c r="M3002" s="71" t="str">
        <f>VLOOKUP(A3002,'Item Master'!$A:$D,4,0)</f>
        <v>Expense</v>
      </c>
      <c r="N3002" s="71">
        <f>IFERROR((VLOOKUP(M3002,'UK Freight Rate'!$B$4:$C$8,2,0)*L3002),0)</f>
        <v>0</v>
      </c>
    </row>
    <row r="3003" spans="1:14" x14ac:dyDescent="0.75">
      <c r="A3003" s="72" t="s">
        <v>83</v>
      </c>
      <c r="B3003" s="69" t="s">
        <v>65</v>
      </c>
      <c r="C3003" s="69" t="s">
        <v>6952</v>
      </c>
      <c r="D3003" s="69" t="s">
        <v>38</v>
      </c>
      <c r="E3003" s="69" t="s">
        <v>53</v>
      </c>
      <c r="F3003" s="69" t="s">
        <v>6951</v>
      </c>
      <c r="G3003" s="69" t="s">
        <v>4812</v>
      </c>
      <c r="H3003" s="69" t="s">
        <v>4811</v>
      </c>
      <c r="I3003" s="69" t="s">
        <v>127</v>
      </c>
      <c r="J3003" s="69" t="s">
        <v>128</v>
      </c>
      <c r="K3003" s="70">
        <v>1</v>
      </c>
      <c r="L3003" s="70">
        <v>1</v>
      </c>
      <c r="M3003" s="71" t="str">
        <f>VLOOKUP(A3003,'Item Master'!$A:$D,4,0)</f>
        <v>Expense</v>
      </c>
      <c r="N3003" s="71">
        <f>IFERROR((VLOOKUP(M3003,'UK Freight Rate'!$B$4:$C$8,2,0)*L3003),0)</f>
        <v>0</v>
      </c>
    </row>
    <row r="3004" spans="1:14" x14ac:dyDescent="0.75">
      <c r="A3004" s="72" t="s">
        <v>83</v>
      </c>
      <c r="B3004" s="69" t="s">
        <v>65</v>
      </c>
      <c r="C3004" s="69" t="s">
        <v>6950</v>
      </c>
      <c r="D3004" s="69" t="s">
        <v>38</v>
      </c>
      <c r="E3004" s="69" t="s">
        <v>187</v>
      </c>
      <c r="F3004" s="69" t="s">
        <v>6949</v>
      </c>
      <c r="G3004" s="69" t="s">
        <v>4812</v>
      </c>
      <c r="H3004" s="69" t="s">
        <v>4811</v>
      </c>
      <c r="I3004" s="69" t="s">
        <v>127</v>
      </c>
      <c r="J3004" s="69" t="s">
        <v>128</v>
      </c>
      <c r="K3004" s="70">
        <v>1</v>
      </c>
      <c r="L3004" s="70">
        <v>1</v>
      </c>
      <c r="M3004" s="71" t="str">
        <f>VLOOKUP(A3004,'Item Master'!$A:$D,4,0)</f>
        <v>Expense</v>
      </c>
      <c r="N3004" s="71">
        <f>IFERROR((VLOOKUP(M3004,'UK Freight Rate'!$B$4:$C$8,2,0)*L3004),0)</f>
        <v>0</v>
      </c>
    </row>
    <row r="3005" spans="1:14" x14ac:dyDescent="0.75">
      <c r="A3005" s="72" t="s">
        <v>83</v>
      </c>
      <c r="B3005" s="69" t="s">
        <v>65</v>
      </c>
      <c r="C3005" s="69" t="s">
        <v>6948</v>
      </c>
      <c r="D3005" s="69" t="s">
        <v>38</v>
      </c>
      <c r="E3005" s="69" t="s">
        <v>53</v>
      </c>
      <c r="F3005" s="69" t="s">
        <v>6947</v>
      </c>
      <c r="G3005" s="69" t="s">
        <v>4812</v>
      </c>
      <c r="H3005" s="69" t="s">
        <v>4811</v>
      </c>
      <c r="I3005" s="69" t="s">
        <v>127</v>
      </c>
      <c r="J3005" s="69" t="s">
        <v>128</v>
      </c>
      <c r="K3005" s="70">
        <v>1</v>
      </c>
      <c r="L3005" s="70">
        <v>1</v>
      </c>
      <c r="M3005" s="71" t="str">
        <f>VLOOKUP(A3005,'Item Master'!$A:$D,4,0)</f>
        <v>Expense</v>
      </c>
      <c r="N3005" s="71">
        <f>IFERROR((VLOOKUP(M3005,'UK Freight Rate'!$B$4:$C$8,2,0)*L3005),0)</f>
        <v>0</v>
      </c>
    </row>
    <row r="3006" spans="1:14" x14ac:dyDescent="0.75">
      <c r="A3006" s="72" t="s">
        <v>83</v>
      </c>
      <c r="B3006" s="69" t="s">
        <v>65</v>
      </c>
      <c r="C3006" s="69" t="s">
        <v>6946</v>
      </c>
      <c r="D3006" s="69" t="s">
        <v>38</v>
      </c>
      <c r="E3006" s="69" t="s">
        <v>53</v>
      </c>
      <c r="F3006" s="69" t="s">
        <v>6945</v>
      </c>
      <c r="G3006" s="69" t="s">
        <v>4812</v>
      </c>
      <c r="H3006" s="69" t="s">
        <v>4811</v>
      </c>
      <c r="I3006" s="69" t="s">
        <v>127</v>
      </c>
      <c r="J3006" s="69" t="s">
        <v>128</v>
      </c>
      <c r="K3006" s="70">
        <v>1</v>
      </c>
      <c r="L3006" s="70">
        <v>1</v>
      </c>
      <c r="M3006" s="71" t="str">
        <f>VLOOKUP(A3006,'Item Master'!$A:$D,4,0)</f>
        <v>Expense</v>
      </c>
      <c r="N3006" s="71">
        <f>IFERROR((VLOOKUP(M3006,'UK Freight Rate'!$B$4:$C$8,2,0)*L3006),0)</f>
        <v>0</v>
      </c>
    </row>
    <row r="3007" spans="1:14" x14ac:dyDescent="0.75">
      <c r="A3007" s="72" t="s">
        <v>83</v>
      </c>
      <c r="B3007" s="69" t="s">
        <v>65</v>
      </c>
      <c r="C3007" s="69" t="s">
        <v>6944</v>
      </c>
      <c r="D3007" s="69" t="s">
        <v>38</v>
      </c>
      <c r="E3007" s="69" t="s">
        <v>187</v>
      </c>
      <c r="F3007" s="69" t="s">
        <v>6943</v>
      </c>
      <c r="G3007" s="69" t="s">
        <v>4812</v>
      </c>
      <c r="H3007" s="69" t="s">
        <v>4811</v>
      </c>
      <c r="I3007" s="69" t="s">
        <v>127</v>
      </c>
      <c r="J3007" s="69" t="s">
        <v>128</v>
      </c>
      <c r="K3007" s="70">
        <v>1</v>
      </c>
      <c r="L3007" s="70">
        <v>1</v>
      </c>
      <c r="M3007" s="71" t="str">
        <f>VLOOKUP(A3007,'Item Master'!$A:$D,4,0)</f>
        <v>Expense</v>
      </c>
      <c r="N3007" s="71">
        <f>IFERROR((VLOOKUP(M3007,'UK Freight Rate'!$B$4:$C$8,2,0)*L3007),0)</f>
        <v>0</v>
      </c>
    </row>
    <row r="3008" spans="1:14" x14ac:dyDescent="0.75">
      <c r="A3008" s="72" t="s">
        <v>83</v>
      </c>
      <c r="B3008" s="69" t="s">
        <v>65</v>
      </c>
      <c r="C3008" s="69" t="s">
        <v>6942</v>
      </c>
      <c r="D3008" s="69" t="s">
        <v>38</v>
      </c>
      <c r="E3008" s="69" t="s">
        <v>53</v>
      </c>
      <c r="F3008" s="69" t="s">
        <v>6941</v>
      </c>
      <c r="G3008" s="69" t="s">
        <v>6940</v>
      </c>
      <c r="H3008" s="69" t="s">
        <v>6939</v>
      </c>
      <c r="I3008" s="69" t="s">
        <v>127</v>
      </c>
      <c r="J3008" s="69" t="s">
        <v>128</v>
      </c>
      <c r="K3008" s="70">
        <v>1</v>
      </c>
      <c r="L3008" s="70">
        <v>1</v>
      </c>
      <c r="M3008" s="71" t="str">
        <f>VLOOKUP(A3008,'Item Master'!$A:$D,4,0)</f>
        <v>Expense</v>
      </c>
      <c r="N3008" s="71">
        <f>IFERROR((VLOOKUP(M3008,'UK Freight Rate'!$B$4:$C$8,2,0)*L3008),0)</f>
        <v>0</v>
      </c>
    </row>
    <row r="3009" spans="1:14" x14ac:dyDescent="0.75">
      <c r="A3009" s="72" t="s">
        <v>83</v>
      </c>
      <c r="B3009" s="69" t="s">
        <v>65</v>
      </c>
      <c r="C3009" s="69" t="s">
        <v>6938</v>
      </c>
      <c r="D3009" s="69" t="s">
        <v>38</v>
      </c>
      <c r="E3009" s="69" t="s">
        <v>53</v>
      </c>
      <c r="F3009" s="69" t="s">
        <v>6937</v>
      </c>
      <c r="G3009" s="69" t="s">
        <v>6930</v>
      </c>
      <c r="H3009" s="69" t="s">
        <v>6929</v>
      </c>
      <c r="I3009" s="69" t="s">
        <v>127</v>
      </c>
      <c r="J3009" s="69" t="s">
        <v>128</v>
      </c>
      <c r="K3009" s="70">
        <v>1</v>
      </c>
      <c r="L3009" s="70">
        <v>1</v>
      </c>
      <c r="M3009" s="71" t="str">
        <f>VLOOKUP(A3009,'Item Master'!$A:$D,4,0)</f>
        <v>Expense</v>
      </c>
      <c r="N3009" s="71">
        <f>IFERROR((VLOOKUP(M3009,'UK Freight Rate'!$B$4:$C$8,2,0)*L3009),0)</f>
        <v>0</v>
      </c>
    </row>
    <row r="3010" spans="1:14" x14ac:dyDescent="0.75">
      <c r="A3010" s="72" t="s">
        <v>83</v>
      </c>
      <c r="B3010" s="69" t="s">
        <v>65</v>
      </c>
      <c r="C3010" s="69" t="s">
        <v>6936</v>
      </c>
      <c r="D3010" s="69" t="s">
        <v>38</v>
      </c>
      <c r="E3010" s="69" t="s">
        <v>53</v>
      </c>
      <c r="F3010" s="69" t="s">
        <v>6935</v>
      </c>
      <c r="G3010" s="69" t="s">
        <v>6930</v>
      </c>
      <c r="H3010" s="69" t="s">
        <v>6929</v>
      </c>
      <c r="I3010" s="69" t="s">
        <v>127</v>
      </c>
      <c r="J3010" s="69" t="s">
        <v>128</v>
      </c>
      <c r="K3010" s="70">
        <v>1</v>
      </c>
      <c r="L3010" s="70">
        <v>1</v>
      </c>
      <c r="M3010" s="71" t="str">
        <f>VLOOKUP(A3010,'Item Master'!$A:$D,4,0)</f>
        <v>Expense</v>
      </c>
      <c r="N3010" s="71">
        <f>IFERROR((VLOOKUP(M3010,'UK Freight Rate'!$B$4:$C$8,2,0)*L3010),0)</f>
        <v>0</v>
      </c>
    </row>
    <row r="3011" spans="1:14" x14ac:dyDescent="0.75">
      <c r="A3011" s="72" t="s">
        <v>83</v>
      </c>
      <c r="B3011" s="69" t="s">
        <v>65</v>
      </c>
      <c r="C3011" s="69" t="s">
        <v>6934</v>
      </c>
      <c r="D3011" s="69" t="s">
        <v>38</v>
      </c>
      <c r="E3011" s="69" t="s">
        <v>53</v>
      </c>
      <c r="F3011" s="69" t="s">
        <v>6933</v>
      </c>
      <c r="G3011" s="69" t="s">
        <v>6906</v>
      </c>
      <c r="H3011" s="69" t="s">
        <v>6905</v>
      </c>
      <c r="I3011" s="69" t="s">
        <v>127</v>
      </c>
      <c r="J3011" s="69" t="s">
        <v>128</v>
      </c>
      <c r="K3011" s="70">
        <v>1</v>
      </c>
      <c r="L3011" s="70">
        <v>1</v>
      </c>
      <c r="M3011" s="71" t="str">
        <f>VLOOKUP(A3011,'Item Master'!$A:$D,4,0)</f>
        <v>Expense</v>
      </c>
      <c r="N3011" s="71">
        <f>IFERROR((VLOOKUP(M3011,'UK Freight Rate'!$B$4:$C$8,2,0)*L3011),0)</f>
        <v>0</v>
      </c>
    </row>
    <row r="3012" spans="1:14" x14ac:dyDescent="0.75">
      <c r="A3012" s="72" t="s">
        <v>83</v>
      </c>
      <c r="B3012" s="69" t="s">
        <v>65</v>
      </c>
      <c r="C3012" s="69" t="s">
        <v>6932</v>
      </c>
      <c r="D3012" s="69" t="s">
        <v>38</v>
      </c>
      <c r="E3012" s="69" t="s">
        <v>187</v>
      </c>
      <c r="F3012" s="69" t="s">
        <v>6931</v>
      </c>
      <c r="G3012" s="69" t="s">
        <v>6930</v>
      </c>
      <c r="H3012" s="69" t="s">
        <v>6929</v>
      </c>
      <c r="I3012" s="69" t="s">
        <v>127</v>
      </c>
      <c r="J3012" s="69" t="s">
        <v>128</v>
      </c>
      <c r="K3012" s="70">
        <v>1</v>
      </c>
      <c r="L3012" s="70">
        <v>1</v>
      </c>
      <c r="M3012" s="71" t="str">
        <f>VLOOKUP(A3012,'Item Master'!$A:$D,4,0)</f>
        <v>Expense</v>
      </c>
      <c r="N3012" s="71">
        <f>IFERROR((VLOOKUP(M3012,'UK Freight Rate'!$B$4:$C$8,2,0)*L3012),0)</f>
        <v>0</v>
      </c>
    </row>
    <row r="3013" spans="1:14" x14ac:dyDescent="0.75">
      <c r="A3013" s="72" t="s">
        <v>83</v>
      </c>
      <c r="B3013" s="69" t="s">
        <v>65</v>
      </c>
      <c r="C3013" s="69" t="s">
        <v>6928</v>
      </c>
      <c r="D3013" s="69" t="s">
        <v>38</v>
      </c>
      <c r="E3013" s="69" t="s">
        <v>53</v>
      </c>
      <c r="F3013" s="69" t="s">
        <v>6927</v>
      </c>
      <c r="G3013" s="69" t="s">
        <v>4658</v>
      </c>
      <c r="H3013" s="69" t="s">
        <v>4657</v>
      </c>
      <c r="I3013" s="69" t="s">
        <v>127</v>
      </c>
      <c r="J3013" s="69" t="s">
        <v>128</v>
      </c>
      <c r="K3013" s="70">
        <v>4</v>
      </c>
      <c r="L3013" s="70">
        <v>4</v>
      </c>
      <c r="M3013" s="71" t="str">
        <f>VLOOKUP(A3013,'Item Master'!$A:$D,4,0)</f>
        <v>Expense</v>
      </c>
      <c r="N3013" s="71">
        <f>IFERROR((VLOOKUP(M3013,'UK Freight Rate'!$B$4:$C$8,2,0)*L3013),0)</f>
        <v>0</v>
      </c>
    </row>
    <row r="3014" spans="1:14" x14ac:dyDescent="0.75">
      <c r="A3014" s="72" t="s">
        <v>83</v>
      </c>
      <c r="B3014" s="69" t="s">
        <v>65</v>
      </c>
      <c r="C3014" s="69" t="s">
        <v>6926</v>
      </c>
      <c r="D3014" s="69" t="s">
        <v>38</v>
      </c>
      <c r="E3014" s="69" t="s">
        <v>53</v>
      </c>
      <c r="F3014" s="69" t="s">
        <v>6925</v>
      </c>
      <c r="G3014" s="69" t="s">
        <v>197</v>
      </c>
      <c r="H3014" s="69" t="s">
        <v>198</v>
      </c>
      <c r="I3014" s="69" t="s">
        <v>127</v>
      </c>
      <c r="J3014" s="69" t="s">
        <v>128</v>
      </c>
      <c r="K3014" s="70">
        <v>2</v>
      </c>
      <c r="L3014" s="70">
        <v>2</v>
      </c>
      <c r="M3014" s="71" t="str">
        <f>VLOOKUP(A3014,'Item Master'!$A:$D,4,0)</f>
        <v>Expense</v>
      </c>
      <c r="N3014" s="71">
        <f>IFERROR((VLOOKUP(M3014,'UK Freight Rate'!$B$4:$C$8,2,0)*L3014),0)</f>
        <v>0</v>
      </c>
    </row>
    <row r="3015" spans="1:14" x14ac:dyDescent="0.75">
      <c r="A3015" s="72" t="s">
        <v>83</v>
      </c>
      <c r="B3015" s="69" t="s">
        <v>65</v>
      </c>
      <c r="C3015" s="69" t="s">
        <v>6924</v>
      </c>
      <c r="D3015" s="69" t="s">
        <v>38</v>
      </c>
      <c r="E3015" s="69" t="s">
        <v>53</v>
      </c>
      <c r="F3015" s="69" t="s">
        <v>6923</v>
      </c>
      <c r="G3015" s="69" t="s">
        <v>197</v>
      </c>
      <c r="H3015" s="69" t="s">
        <v>198</v>
      </c>
      <c r="I3015" s="69" t="s">
        <v>127</v>
      </c>
      <c r="J3015" s="69" t="s">
        <v>128</v>
      </c>
      <c r="K3015" s="70">
        <v>3</v>
      </c>
      <c r="L3015" s="70">
        <v>3</v>
      </c>
      <c r="M3015" s="71" t="str">
        <f>VLOOKUP(A3015,'Item Master'!$A:$D,4,0)</f>
        <v>Expense</v>
      </c>
      <c r="N3015" s="71">
        <f>IFERROR((VLOOKUP(M3015,'UK Freight Rate'!$B$4:$C$8,2,0)*L3015),0)</f>
        <v>0</v>
      </c>
    </row>
    <row r="3016" spans="1:14" x14ac:dyDescent="0.75">
      <c r="A3016" s="72" t="s">
        <v>83</v>
      </c>
      <c r="B3016" s="69" t="s">
        <v>65</v>
      </c>
      <c r="C3016" s="69" t="s">
        <v>6922</v>
      </c>
      <c r="D3016" s="69" t="s">
        <v>38</v>
      </c>
      <c r="E3016" s="69" t="s">
        <v>53</v>
      </c>
      <c r="F3016" s="69" t="s">
        <v>6921</v>
      </c>
      <c r="G3016" s="69" t="s">
        <v>197</v>
      </c>
      <c r="H3016" s="69" t="s">
        <v>198</v>
      </c>
      <c r="I3016" s="69" t="s">
        <v>127</v>
      </c>
      <c r="J3016" s="69" t="s">
        <v>128</v>
      </c>
      <c r="K3016" s="70">
        <v>2</v>
      </c>
      <c r="L3016" s="70">
        <v>2</v>
      </c>
      <c r="M3016" s="71" t="str">
        <f>VLOOKUP(A3016,'Item Master'!$A:$D,4,0)</f>
        <v>Expense</v>
      </c>
      <c r="N3016" s="71">
        <f>IFERROR((VLOOKUP(M3016,'UK Freight Rate'!$B$4:$C$8,2,0)*L3016),0)</f>
        <v>0</v>
      </c>
    </row>
    <row r="3017" spans="1:14" x14ac:dyDescent="0.75">
      <c r="A3017" s="72" t="s">
        <v>83</v>
      </c>
      <c r="B3017" s="69" t="s">
        <v>65</v>
      </c>
      <c r="C3017" s="69" t="s">
        <v>6920</v>
      </c>
      <c r="D3017" s="69" t="s">
        <v>38</v>
      </c>
      <c r="E3017" s="69" t="s">
        <v>53</v>
      </c>
      <c r="F3017" s="69" t="s">
        <v>6919</v>
      </c>
      <c r="G3017" s="69" t="s">
        <v>197</v>
      </c>
      <c r="H3017" s="69" t="s">
        <v>198</v>
      </c>
      <c r="I3017" s="69" t="s">
        <v>127</v>
      </c>
      <c r="J3017" s="69" t="s">
        <v>128</v>
      </c>
      <c r="K3017" s="70">
        <v>1</v>
      </c>
      <c r="L3017" s="70">
        <v>1</v>
      </c>
      <c r="M3017" s="71" t="str">
        <f>VLOOKUP(A3017,'Item Master'!$A:$D,4,0)</f>
        <v>Expense</v>
      </c>
      <c r="N3017" s="71">
        <f>IFERROR((VLOOKUP(M3017,'UK Freight Rate'!$B$4:$C$8,2,0)*L3017),0)</f>
        <v>0</v>
      </c>
    </row>
    <row r="3018" spans="1:14" x14ac:dyDescent="0.75">
      <c r="A3018" s="72" t="s">
        <v>83</v>
      </c>
      <c r="B3018" s="69" t="s">
        <v>65</v>
      </c>
      <c r="C3018" s="69" t="s">
        <v>6918</v>
      </c>
      <c r="D3018" s="69" t="s">
        <v>38</v>
      </c>
      <c r="E3018" s="69" t="s">
        <v>53</v>
      </c>
      <c r="F3018" s="69" t="s">
        <v>6917</v>
      </c>
      <c r="G3018" s="69" t="s">
        <v>197</v>
      </c>
      <c r="H3018" s="69" t="s">
        <v>198</v>
      </c>
      <c r="I3018" s="69" t="s">
        <v>127</v>
      </c>
      <c r="J3018" s="69" t="s">
        <v>128</v>
      </c>
      <c r="K3018" s="70">
        <v>1</v>
      </c>
      <c r="L3018" s="70">
        <v>1</v>
      </c>
      <c r="M3018" s="71" t="str">
        <f>VLOOKUP(A3018,'Item Master'!$A:$D,4,0)</f>
        <v>Expense</v>
      </c>
      <c r="N3018" s="71">
        <f>IFERROR((VLOOKUP(M3018,'UK Freight Rate'!$B$4:$C$8,2,0)*L3018),0)</f>
        <v>0</v>
      </c>
    </row>
    <row r="3019" spans="1:14" x14ac:dyDescent="0.75">
      <c r="A3019" s="72" t="s">
        <v>83</v>
      </c>
      <c r="B3019" s="69" t="s">
        <v>65</v>
      </c>
      <c r="C3019" s="69" t="s">
        <v>6916</v>
      </c>
      <c r="D3019" s="69" t="s">
        <v>38</v>
      </c>
      <c r="E3019" s="69" t="s">
        <v>53</v>
      </c>
      <c r="F3019" s="69" t="s">
        <v>6915</v>
      </c>
      <c r="G3019" s="69" t="s">
        <v>6914</v>
      </c>
      <c r="H3019" s="69" t="s">
        <v>6913</v>
      </c>
      <c r="I3019" s="69" t="s">
        <v>127</v>
      </c>
      <c r="J3019" s="69" t="s">
        <v>128</v>
      </c>
      <c r="K3019" s="70">
        <v>1</v>
      </c>
      <c r="L3019" s="70">
        <v>1</v>
      </c>
      <c r="M3019" s="71" t="str">
        <f>VLOOKUP(A3019,'Item Master'!$A:$D,4,0)</f>
        <v>Expense</v>
      </c>
      <c r="N3019" s="71">
        <f>IFERROR((VLOOKUP(M3019,'UK Freight Rate'!$B$4:$C$8,2,0)*L3019),0)</f>
        <v>0</v>
      </c>
    </row>
    <row r="3020" spans="1:14" x14ac:dyDescent="0.75">
      <c r="A3020" s="72" t="s">
        <v>83</v>
      </c>
      <c r="B3020" s="69" t="s">
        <v>65</v>
      </c>
      <c r="C3020" s="69" t="s">
        <v>6912</v>
      </c>
      <c r="D3020" s="69" t="s">
        <v>38</v>
      </c>
      <c r="E3020" s="69" t="s">
        <v>53</v>
      </c>
      <c r="F3020" s="69" t="s">
        <v>6911</v>
      </c>
      <c r="G3020" s="69" t="s">
        <v>6910</v>
      </c>
      <c r="H3020" s="69" t="s">
        <v>6909</v>
      </c>
      <c r="I3020" s="69" t="s">
        <v>127</v>
      </c>
      <c r="J3020" s="69" t="s">
        <v>128</v>
      </c>
      <c r="K3020" s="70">
        <v>1</v>
      </c>
      <c r="L3020" s="70">
        <v>1</v>
      </c>
      <c r="M3020" s="71" t="str">
        <f>VLOOKUP(A3020,'Item Master'!$A:$D,4,0)</f>
        <v>Expense</v>
      </c>
      <c r="N3020" s="71">
        <f>IFERROR((VLOOKUP(M3020,'UK Freight Rate'!$B$4:$C$8,2,0)*L3020),0)</f>
        <v>0</v>
      </c>
    </row>
    <row r="3021" spans="1:14" x14ac:dyDescent="0.75">
      <c r="A3021" s="72" t="s">
        <v>83</v>
      </c>
      <c r="B3021" s="69" t="s">
        <v>65</v>
      </c>
      <c r="C3021" s="69" t="s">
        <v>6908</v>
      </c>
      <c r="D3021" s="69" t="s">
        <v>38</v>
      </c>
      <c r="E3021" s="69" t="s">
        <v>53</v>
      </c>
      <c r="F3021" s="69" t="s">
        <v>6907</v>
      </c>
      <c r="G3021" s="69" t="s">
        <v>6906</v>
      </c>
      <c r="H3021" s="69" t="s">
        <v>6905</v>
      </c>
      <c r="I3021" s="69" t="s">
        <v>127</v>
      </c>
      <c r="J3021" s="69" t="s">
        <v>128</v>
      </c>
      <c r="K3021" s="70">
        <v>1</v>
      </c>
      <c r="L3021" s="70">
        <v>1</v>
      </c>
      <c r="M3021" s="71" t="str">
        <f>VLOOKUP(A3021,'Item Master'!$A:$D,4,0)</f>
        <v>Expense</v>
      </c>
      <c r="N3021" s="71">
        <f>IFERROR((VLOOKUP(M3021,'UK Freight Rate'!$B$4:$C$8,2,0)*L3021),0)</f>
        <v>0</v>
      </c>
    </row>
    <row r="3022" spans="1:14" x14ac:dyDescent="0.75">
      <c r="A3022" s="72" t="s">
        <v>83</v>
      </c>
      <c r="B3022" s="69" t="s">
        <v>65</v>
      </c>
      <c r="C3022" s="69" t="s">
        <v>6904</v>
      </c>
      <c r="D3022" s="69" t="s">
        <v>38</v>
      </c>
      <c r="E3022" s="69" t="s">
        <v>53</v>
      </c>
      <c r="F3022" s="69" t="s">
        <v>6903</v>
      </c>
      <c r="G3022" s="69" t="s">
        <v>6902</v>
      </c>
      <c r="H3022" s="69" t="s">
        <v>6901</v>
      </c>
      <c r="I3022" s="69" t="s">
        <v>127</v>
      </c>
      <c r="J3022" s="69" t="s">
        <v>128</v>
      </c>
      <c r="K3022" s="70">
        <v>1</v>
      </c>
      <c r="L3022" s="70">
        <v>1</v>
      </c>
      <c r="M3022" s="71" t="str">
        <f>VLOOKUP(A3022,'Item Master'!$A:$D,4,0)</f>
        <v>Expense</v>
      </c>
      <c r="N3022" s="71">
        <f>IFERROR((VLOOKUP(M3022,'UK Freight Rate'!$B$4:$C$8,2,0)*L3022),0)</f>
        <v>0</v>
      </c>
    </row>
    <row r="3023" spans="1:14" x14ac:dyDescent="0.75">
      <c r="A3023" s="72" t="s">
        <v>83</v>
      </c>
      <c r="B3023" s="69" t="s">
        <v>65</v>
      </c>
      <c r="C3023" s="69" t="s">
        <v>6900</v>
      </c>
      <c r="D3023" s="69" t="s">
        <v>38</v>
      </c>
      <c r="E3023" s="69" t="s">
        <v>53</v>
      </c>
      <c r="F3023" s="69" t="s">
        <v>6899</v>
      </c>
      <c r="G3023" s="69" t="s">
        <v>6898</v>
      </c>
      <c r="H3023" s="69" t="s">
        <v>6897</v>
      </c>
      <c r="I3023" s="69" t="s">
        <v>127</v>
      </c>
      <c r="J3023" s="69" t="s">
        <v>128</v>
      </c>
      <c r="K3023" s="70">
        <v>2</v>
      </c>
      <c r="L3023" s="70">
        <v>2</v>
      </c>
      <c r="M3023" s="71" t="str">
        <f>VLOOKUP(A3023,'Item Master'!$A:$D,4,0)</f>
        <v>Expense</v>
      </c>
      <c r="N3023" s="71">
        <f>IFERROR((VLOOKUP(M3023,'UK Freight Rate'!$B$4:$C$8,2,0)*L3023),0)</f>
        <v>0</v>
      </c>
    </row>
    <row r="3024" spans="1:14" x14ac:dyDescent="0.75">
      <c r="A3024" s="72" t="s">
        <v>83</v>
      </c>
      <c r="B3024" s="69" t="s">
        <v>65</v>
      </c>
      <c r="C3024" s="69" t="s">
        <v>6896</v>
      </c>
      <c r="D3024" s="69" t="s">
        <v>38</v>
      </c>
      <c r="E3024" s="69" t="s">
        <v>53</v>
      </c>
      <c r="F3024" s="69" t="s">
        <v>6895</v>
      </c>
      <c r="G3024" s="69" t="s">
        <v>6894</v>
      </c>
      <c r="H3024" s="69" t="s">
        <v>6893</v>
      </c>
      <c r="I3024" s="69" t="s">
        <v>127</v>
      </c>
      <c r="J3024" s="69" t="s">
        <v>128</v>
      </c>
      <c r="K3024" s="70">
        <v>1</v>
      </c>
      <c r="L3024" s="70">
        <v>1</v>
      </c>
      <c r="M3024" s="71" t="str">
        <f>VLOOKUP(A3024,'Item Master'!$A:$D,4,0)</f>
        <v>Expense</v>
      </c>
      <c r="N3024" s="71">
        <f>IFERROR((VLOOKUP(M3024,'UK Freight Rate'!$B$4:$C$8,2,0)*L3024),0)</f>
        <v>0</v>
      </c>
    </row>
    <row r="3025" spans="1:14" x14ac:dyDescent="0.75">
      <c r="A3025" s="72" t="s">
        <v>83</v>
      </c>
      <c r="B3025" s="69" t="s">
        <v>65</v>
      </c>
      <c r="C3025" s="69" t="s">
        <v>6892</v>
      </c>
      <c r="D3025" s="69" t="s">
        <v>38</v>
      </c>
      <c r="E3025" s="69" t="s">
        <v>53</v>
      </c>
      <c r="F3025" s="69" t="s">
        <v>6891</v>
      </c>
      <c r="G3025" s="69" t="s">
        <v>6890</v>
      </c>
      <c r="H3025" s="69" t="s">
        <v>6889</v>
      </c>
      <c r="I3025" s="69" t="s">
        <v>127</v>
      </c>
      <c r="J3025" s="69" t="s">
        <v>128</v>
      </c>
      <c r="K3025" s="70">
        <v>1</v>
      </c>
      <c r="L3025" s="70">
        <v>1</v>
      </c>
      <c r="M3025" s="71" t="str">
        <f>VLOOKUP(A3025,'Item Master'!$A:$D,4,0)</f>
        <v>Expense</v>
      </c>
      <c r="N3025" s="71">
        <f>IFERROR((VLOOKUP(M3025,'UK Freight Rate'!$B$4:$C$8,2,0)*L3025),0)</f>
        <v>0</v>
      </c>
    </row>
    <row r="3026" spans="1:14" x14ac:dyDescent="0.75">
      <c r="A3026" s="72" t="s">
        <v>83</v>
      </c>
      <c r="B3026" s="69" t="s">
        <v>65</v>
      </c>
      <c r="C3026" s="69" t="s">
        <v>6888</v>
      </c>
      <c r="D3026" s="69" t="s">
        <v>38</v>
      </c>
      <c r="E3026" s="69" t="s">
        <v>53</v>
      </c>
      <c r="F3026" s="69" t="s">
        <v>6887</v>
      </c>
      <c r="G3026" s="69" t="s">
        <v>6886</v>
      </c>
      <c r="H3026" s="69" t="s">
        <v>6885</v>
      </c>
      <c r="I3026" s="69" t="s">
        <v>127</v>
      </c>
      <c r="J3026" s="69" t="s">
        <v>128</v>
      </c>
      <c r="K3026" s="70">
        <v>1</v>
      </c>
      <c r="L3026" s="70">
        <v>1</v>
      </c>
      <c r="M3026" s="71" t="str">
        <f>VLOOKUP(A3026,'Item Master'!$A:$D,4,0)</f>
        <v>Expense</v>
      </c>
      <c r="N3026" s="71">
        <f>IFERROR((VLOOKUP(M3026,'UK Freight Rate'!$B$4:$C$8,2,0)*L3026),0)</f>
        <v>0</v>
      </c>
    </row>
    <row r="3027" spans="1:14" x14ac:dyDescent="0.75">
      <c r="A3027" s="72" t="s">
        <v>83</v>
      </c>
      <c r="B3027" s="69" t="s">
        <v>65</v>
      </c>
      <c r="C3027" s="69" t="s">
        <v>6884</v>
      </c>
      <c r="D3027" s="69" t="s">
        <v>38</v>
      </c>
      <c r="E3027" s="69" t="s">
        <v>53</v>
      </c>
      <c r="F3027" s="69" t="s">
        <v>6883</v>
      </c>
      <c r="G3027" s="69" t="s">
        <v>6882</v>
      </c>
      <c r="H3027" s="69" t="s">
        <v>6881</v>
      </c>
      <c r="I3027" s="69" t="s">
        <v>127</v>
      </c>
      <c r="J3027" s="69" t="s">
        <v>128</v>
      </c>
      <c r="K3027" s="70">
        <v>1</v>
      </c>
      <c r="L3027" s="70">
        <v>1</v>
      </c>
      <c r="M3027" s="71" t="str">
        <f>VLOOKUP(A3027,'Item Master'!$A:$D,4,0)</f>
        <v>Expense</v>
      </c>
      <c r="N3027" s="71">
        <f>IFERROR((VLOOKUP(M3027,'UK Freight Rate'!$B$4:$C$8,2,0)*L3027),0)</f>
        <v>0</v>
      </c>
    </row>
    <row r="3028" spans="1:14" x14ac:dyDescent="0.75">
      <c r="A3028" s="72" t="s">
        <v>83</v>
      </c>
      <c r="B3028" s="69" t="s">
        <v>65</v>
      </c>
      <c r="C3028" s="69" t="s">
        <v>6880</v>
      </c>
      <c r="D3028" s="69" t="s">
        <v>38</v>
      </c>
      <c r="E3028" s="69" t="s">
        <v>53</v>
      </c>
      <c r="F3028" s="69" t="s">
        <v>6879</v>
      </c>
      <c r="G3028" s="69" t="s">
        <v>6878</v>
      </c>
      <c r="H3028" s="69" t="s">
        <v>6877</v>
      </c>
      <c r="I3028" s="69" t="s">
        <v>127</v>
      </c>
      <c r="J3028" s="69" t="s">
        <v>128</v>
      </c>
      <c r="K3028" s="70">
        <v>1</v>
      </c>
      <c r="L3028" s="70">
        <v>1</v>
      </c>
      <c r="M3028" s="71" t="str">
        <f>VLOOKUP(A3028,'Item Master'!$A:$D,4,0)</f>
        <v>Expense</v>
      </c>
      <c r="N3028" s="71">
        <f>IFERROR((VLOOKUP(M3028,'UK Freight Rate'!$B$4:$C$8,2,0)*L3028),0)</f>
        <v>0</v>
      </c>
    </row>
    <row r="3029" spans="1:14" x14ac:dyDescent="0.75">
      <c r="A3029" s="72" t="s">
        <v>83</v>
      </c>
      <c r="B3029" s="69" t="s">
        <v>65</v>
      </c>
      <c r="C3029" s="69" t="s">
        <v>6876</v>
      </c>
      <c r="D3029" s="69" t="s">
        <v>38</v>
      </c>
      <c r="E3029" s="69" t="s">
        <v>53</v>
      </c>
      <c r="F3029" s="69" t="s">
        <v>6875</v>
      </c>
      <c r="G3029" s="69" t="s">
        <v>6874</v>
      </c>
      <c r="H3029" s="69" t="s">
        <v>6873</v>
      </c>
      <c r="I3029" s="69" t="s">
        <v>127</v>
      </c>
      <c r="J3029" s="69" t="s">
        <v>128</v>
      </c>
      <c r="K3029" s="70">
        <v>1</v>
      </c>
      <c r="L3029" s="70">
        <v>1</v>
      </c>
      <c r="M3029" s="71" t="str">
        <f>VLOOKUP(A3029,'Item Master'!$A:$D,4,0)</f>
        <v>Expense</v>
      </c>
      <c r="N3029" s="71">
        <f>IFERROR((VLOOKUP(M3029,'UK Freight Rate'!$B$4:$C$8,2,0)*L3029),0)</f>
        <v>0</v>
      </c>
    </row>
    <row r="3030" spans="1:14" x14ac:dyDescent="0.75">
      <c r="A3030" s="72" t="s">
        <v>83</v>
      </c>
      <c r="B3030" s="69" t="s">
        <v>65</v>
      </c>
      <c r="C3030" s="69" t="s">
        <v>6872</v>
      </c>
      <c r="D3030" s="69" t="s">
        <v>38</v>
      </c>
      <c r="E3030" s="69" t="s">
        <v>53</v>
      </c>
      <c r="F3030" s="69" t="s">
        <v>6871</v>
      </c>
      <c r="G3030" s="69" t="s">
        <v>6870</v>
      </c>
      <c r="H3030" s="69" t="s">
        <v>6869</v>
      </c>
      <c r="I3030" s="69" t="s">
        <v>127</v>
      </c>
      <c r="J3030" s="69" t="s">
        <v>128</v>
      </c>
      <c r="K3030" s="70">
        <v>1</v>
      </c>
      <c r="L3030" s="70">
        <v>1</v>
      </c>
      <c r="M3030" s="71" t="str">
        <f>VLOOKUP(A3030,'Item Master'!$A:$D,4,0)</f>
        <v>Expense</v>
      </c>
      <c r="N3030" s="71">
        <f>IFERROR((VLOOKUP(M3030,'UK Freight Rate'!$B$4:$C$8,2,0)*L3030),0)</f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44A1-317B-44CB-B8AD-6A95803D3A5B}">
  <sheetPr filterMode="1"/>
  <dimension ref="A1:O3068"/>
  <sheetViews>
    <sheetView workbookViewId="0"/>
  </sheetViews>
  <sheetFormatPr defaultRowHeight="11.5" x14ac:dyDescent="0.5"/>
  <cols>
    <col min="2" max="2" width="10" customWidth="1"/>
    <col min="3" max="3" width="13" customWidth="1"/>
    <col min="4" max="4" width="10" customWidth="1"/>
    <col min="5" max="5" width="11" customWidth="1"/>
    <col min="6" max="6" width="15" customWidth="1"/>
    <col min="7" max="7" width="17" customWidth="1"/>
    <col min="8" max="8" width="48" customWidth="1"/>
    <col min="9" max="9" width="12" customWidth="1"/>
    <col min="10" max="10" width="10" customWidth="1"/>
    <col min="11" max="11" width="12" customWidth="1"/>
    <col min="12" max="12" width="13.796875" bestFit="1" customWidth="1"/>
    <col min="14" max="14" width="11.19921875" bestFit="1" customWidth="1"/>
  </cols>
  <sheetData>
    <row r="1" spans="1:15" ht="12" x14ac:dyDescent="0.5">
      <c r="B1" s="54" t="s">
        <v>112</v>
      </c>
      <c r="C1" s="42"/>
      <c r="D1" s="42"/>
      <c r="E1" s="42"/>
      <c r="F1" s="42"/>
      <c r="G1" s="44" t="s">
        <v>113</v>
      </c>
      <c r="H1" s="52">
        <v>43374</v>
      </c>
      <c r="I1" s="42"/>
      <c r="J1" s="42"/>
      <c r="K1" s="44" t="s">
        <v>27</v>
      </c>
      <c r="L1" s="53" t="s">
        <v>8308</v>
      </c>
      <c r="N1" s="31" t="s">
        <v>6778</v>
      </c>
      <c r="O1" s="31"/>
    </row>
    <row r="2" spans="1:15" x14ac:dyDescent="0.5">
      <c r="B2" s="44" t="s">
        <v>1</v>
      </c>
      <c r="C2" s="44" t="s">
        <v>114</v>
      </c>
      <c r="D2" s="42"/>
      <c r="E2" s="42"/>
      <c r="F2" s="42"/>
      <c r="G2" s="44" t="s">
        <v>115</v>
      </c>
      <c r="H2" s="52">
        <v>43404</v>
      </c>
      <c r="I2" s="42"/>
      <c r="J2" s="42"/>
      <c r="K2" s="44" t="s">
        <v>3</v>
      </c>
      <c r="L2" s="51">
        <v>43404.871126908198</v>
      </c>
      <c r="N2" s="31"/>
      <c r="O2" s="31"/>
    </row>
    <row r="3" spans="1:15" x14ac:dyDescent="0.5">
      <c r="B3" s="44" t="s">
        <v>26</v>
      </c>
      <c r="C3" s="44" t="s">
        <v>6777</v>
      </c>
      <c r="D3" s="42"/>
      <c r="E3" s="42"/>
      <c r="F3" s="42"/>
      <c r="G3" s="42"/>
      <c r="H3" s="42"/>
      <c r="I3" s="42"/>
      <c r="J3" s="42"/>
      <c r="K3" s="42"/>
      <c r="L3" s="42"/>
      <c r="N3" s="31"/>
      <c r="O3" s="31"/>
    </row>
    <row r="4" spans="1:15" x14ac:dyDescent="0.5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N4" s="31"/>
      <c r="O4" s="31"/>
    </row>
    <row r="5" spans="1:15" x14ac:dyDescent="0.5">
      <c r="B5" s="50" t="s">
        <v>33</v>
      </c>
      <c r="C5" s="49"/>
      <c r="D5" s="50" t="s">
        <v>116</v>
      </c>
      <c r="E5" s="49"/>
      <c r="F5" s="49"/>
      <c r="G5" s="49"/>
      <c r="H5" s="50" t="s">
        <v>6776</v>
      </c>
      <c r="I5" s="49"/>
      <c r="J5" s="49"/>
      <c r="K5" s="49"/>
      <c r="L5" s="49"/>
      <c r="N5" s="31"/>
      <c r="O5" s="31"/>
    </row>
    <row r="6" spans="1:15" x14ac:dyDescent="0.5">
      <c r="A6">
        <f>VLOOKUP(B6,B:C,2,FALSE)</f>
        <v>0</v>
      </c>
      <c r="B6" s="48" t="s">
        <v>124</v>
      </c>
      <c r="C6" s="47"/>
      <c r="D6" s="48" t="s">
        <v>125</v>
      </c>
      <c r="E6" s="47"/>
      <c r="F6" s="47"/>
      <c r="G6" s="47"/>
      <c r="H6" s="47"/>
      <c r="I6" s="47"/>
      <c r="J6" s="47"/>
      <c r="K6" s="47"/>
      <c r="L6" s="47"/>
      <c r="N6" s="31"/>
      <c r="O6" s="31"/>
    </row>
    <row r="7" spans="1:15" x14ac:dyDescent="0.5">
      <c r="A7" s="50" t="s">
        <v>33</v>
      </c>
      <c r="B7" s="46" t="s">
        <v>24</v>
      </c>
      <c r="C7" s="46" t="s">
        <v>117</v>
      </c>
      <c r="D7" s="46" t="s">
        <v>35</v>
      </c>
      <c r="E7" s="46" t="s">
        <v>118</v>
      </c>
      <c r="F7" s="46" t="s">
        <v>119</v>
      </c>
      <c r="G7" s="46" t="s">
        <v>120</v>
      </c>
      <c r="H7" s="46" t="s">
        <v>121</v>
      </c>
      <c r="I7" s="46" t="s">
        <v>122</v>
      </c>
      <c r="J7" s="46" t="s">
        <v>110</v>
      </c>
      <c r="K7" s="45" t="s">
        <v>123</v>
      </c>
      <c r="L7" s="45" t="s">
        <v>34</v>
      </c>
      <c r="N7" s="31"/>
      <c r="O7" s="31"/>
    </row>
    <row r="8" spans="1:15" x14ac:dyDescent="0.5">
      <c r="A8" s="48" t="str">
        <f>IF(B8="","",IF(B7="Type",B6,A7))</f>
        <v>J1A2255</v>
      </c>
      <c r="B8" s="44" t="s">
        <v>36</v>
      </c>
      <c r="C8" s="44" t="s">
        <v>8087</v>
      </c>
      <c r="D8" s="44" t="s">
        <v>38</v>
      </c>
      <c r="E8" s="44" t="s">
        <v>53</v>
      </c>
      <c r="F8" s="44" t="s">
        <v>8086</v>
      </c>
      <c r="G8" s="44" t="s">
        <v>4527</v>
      </c>
      <c r="H8" s="44" t="s">
        <v>4526</v>
      </c>
      <c r="I8" s="44" t="s">
        <v>127</v>
      </c>
      <c r="J8" s="44" t="s">
        <v>128</v>
      </c>
      <c r="K8" s="43">
        <v>8</v>
      </c>
      <c r="L8" s="43">
        <v>8</v>
      </c>
      <c r="N8" s="31"/>
      <c r="O8" s="31"/>
    </row>
    <row r="9" spans="1:15" x14ac:dyDescent="0.5">
      <c r="A9" s="48" t="str">
        <f t="shared" ref="A9:A72" si="0">IF(B9="","",IF(B8="Type",B7,A8))</f>
        <v>J1A2255</v>
      </c>
      <c r="B9" s="44" t="s">
        <v>36</v>
      </c>
      <c r="C9" s="44" t="s">
        <v>8112</v>
      </c>
      <c r="D9" s="44" t="s">
        <v>38</v>
      </c>
      <c r="E9" s="44" t="s">
        <v>53</v>
      </c>
      <c r="F9" s="44" t="s">
        <v>8111</v>
      </c>
      <c r="G9" s="44" t="s">
        <v>4429</v>
      </c>
      <c r="H9" s="44" t="s">
        <v>4428</v>
      </c>
      <c r="I9" s="44" t="s">
        <v>127</v>
      </c>
      <c r="J9" s="44" t="s">
        <v>128</v>
      </c>
      <c r="K9" s="43">
        <v>8</v>
      </c>
      <c r="L9" s="43">
        <v>8</v>
      </c>
      <c r="N9" s="31"/>
      <c r="O9" s="31"/>
    </row>
    <row r="10" spans="1:15" x14ac:dyDescent="0.5">
      <c r="A10" s="48" t="str">
        <f t="shared" si="0"/>
        <v>J1A2255</v>
      </c>
      <c r="B10" s="44" t="s">
        <v>36</v>
      </c>
      <c r="C10" s="44" t="s">
        <v>7943</v>
      </c>
      <c r="D10" s="44" t="s">
        <v>38</v>
      </c>
      <c r="E10" s="44" t="s">
        <v>53</v>
      </c>
      <c r="F10" s="44" t="s">
        <v>7942</v>
      </c>
      <c r="G10" s="44" t="s">
        <v>126</v>
      </c>
      <c r="H10" s="44" t="s">
        <v>4640</v>
      </c>
      <c r="I10" s="44" t="s">
        <v>127</v>
      </c>
      <c r="J10" s="44" t="s">
        <v>128</v>
      </c>
      <c r="K10" s="43">
        <v>16</v>
      </c>
      <c r="L10" s="43">
        <v>16</v>
      </c>
    </row>
    <row r="11" spans="1:15" x14ac:dyDescent="0.5">
      <c r="A11" s="48" t="str">
        <f t="shared" si="0"/>
        <v>J1A2255</v>
      </c>
      <c r="B11" s="44" t="s">
        <v>36</v>
      </c>
      <c r="C11" s="44" t="s">
        <v>7937</v>
      </c>
      <c r="D11" s="44" t="s">
        <v>38</v>
      </c>
      <c r="E11" s="44" t="s">
        <v>53</v>
      </c>
      <c r="F11" s="44" t="s">
        <v>7936</v>
      </c>
      <c r="G11" s="44" t="s">
        <v>159</v>
      </c>
      <c r="H11" s="44" t="s">
        <v>160</v>
      </c>
      <c r="I11" s="44" t="s">
        <v>127</v>
      </c>
      <c r="J11" s="44" t="s">
        <v>128</v>
      </c>
      <c r="K11" s="43">
        <v>8</v>
      </c>
      <c r="L11" s="43">
        <v>8</v>
      </c>
    </row>
    <row r="12" spans="1:15" x14ac:dyDescent="0.5">
      <c r="A12" s="48" t="str">
        <f t="shared" si="0"/>
        <v>J1A2255</v>
      </c>
      <c r="B12" s="44" t="s">
        <v>36</v>
      </c>
      <c r="C12" s="44" t="s">
        <v>7923</v>
      </c>
      <c r="D12" s="44" t="s">
        <v>38</v>
      </c>
      <c r="E12" s="44" t="s">
        <v>53</v>
      </c>
      <c r="F12" s="44" t="s">
        <v>7922</v>
      </c>
      <c r="G12" s="44" t="s">
        <v>212</v>
      </c>
      <c r="H12" s="44" t="s">
        <v>213</v>
      </c>
      <c r="I12" s="44" t="s">
        <v>127</v>
      </c>
      <c r="J12" s="44" t="s">
        <v>128</v>
      </c>
      <c r="K12" s="43">
        <v>8</v>
      </c>
      <c r="L12" s="43">
        <v>8</v>
      </c>
    </row>
    <row r="13" spans="1:15" x14ac:dyDescent="0.5">
      <c r="A13" s="48" t="str">
        <f t="shared" si="0"/>
        <v>J1A2255</v>
      </c>
      <c r="B13" s="44" t="s">
        <v>36</v>
      </c>
      <c r="C13" s="44" t="s">
        <v>7921</v>
      </c>
      <c r="D13" s="44" t="s">
        <v>38</v>
      </c>
      <c r="E13" s="44" t="s">
        <v>53</v>
      </c>
      <c r="F13" s="44" t="s">
        <v>7920</v>
      </c>
      <c r="G13" s="44" t="s">
        <v>220</v>
      </c>
      <c r="H13" s="44" t="s">
        <v>221</v>
      </c>
      <c r="I13" s="44" t="s">
        <v>127</v>
      </c>
      <c r="J13" s="44" t="s">
        <v>128</v>
      </c>
      <c r="K13" s="43">
        <v>8</v>
      </c>
      <c r="L13" s="43">
        <v>8</v>
      </c>
    </row>
    <row r="14" spans="1:15" x14ac:dyDescent="0.5">
      <c r="A14" s="48" t="str">
        <f t="shared" si="0"/>
        <v>J1A2255</v>
      </c>
      <c r="B14" s="44" t="s">
        <v>36</v>
      </c>
      <c r="C14" s="44" t="s">
        <v>7909</v>
      </c>
      <c r="D14" s="44" t="s">
        <v>38</v>
      </c>
      <c r="E14" s="44" t="s">
        <v>53</v>
      </c>
      <c r="F14" s="44" t="s">
        <v>7908</v>
      </c>
      <c r="G14" s="44" t="s">
        <v>153</v>
      </c>
      <c r="H14" s="44" t="s">
        <v>154</v>
      </c>
      <c r="I14" s="44" t="s">
        <v>127</v>
      </c>
      <c r="J14" s="44" t="s">
        <v>128</v>
      </c>
      <c r="K14" s="43">
        <v>8</v>
      </c>
      <c r="L14" s="43">
        <v>8</v>
      </c>
    </row>
    <row r="15" spans="1:15" x14ac:dyDescent="0.5">
      <c r="A15" s="48" t="str">
        <f t="shared" si="0"/>
        <v>J1A2255</v>
      </c>
      <c r="B15" s="44" t="s">
        <v>36</v>
      </c>
      <c r="C15" s="44" t="s">
        <v>7897</v>
      </c>
      <c r="D15" s="44" t="s">
        <v>38</v>
      </c>
      <c r="E15" s="44" t="s">
        <v>53</v>
      </c>
      <c r="F15" s="44" t="s">
        <v>7896</v>
      </c>
      <c r="G15" s="44" t="s">
        <v>7540</v>
      </c>
      <c r="H15" s="44" t="s">
        <v>7539</v>
      </c>
      <c r="I15" s="44" t="s">
        <v>127</v>
      </c>
      <c r="J15" s="44" t="s">
        <v>128</v>
      </c>
      <c r="K15" s="43">
        <v>8</v>
      </c>
      <c r="L15" s="43">
        <v>8</v>
      </c>
    </row>
    <row r="16" spans="1:15" x14ac:dyDescent="0.5">
      <c r="A16" s="48" t="str">
        <f t="shared" si="0"/>
        <v>J1A2255</v>
      </c>
      <c r="B16" s="44" t="s">
        <v>36</v>
      </c>
      <c r="C16" s="44" t="s">
        <v>7891</v>
      </c>
      <c r="D16" s="44" t="s">
        <v>38</v>
      </c>
      <c r="E16" s="44" t="s">
        <v>53</v>
      </c>
      <c r="F16" s="44" t="s">
        <v>7890</v>
      </c>
      <c r="G16" s="44" t="s">
        <v>139</v>
      </c>
      <c r="H16" s="44" t="s">
        <v>140</v>
      </c>
      <c r="I16" s="44" t="s">
        <v>127</v>
      </c>
      <c r="J16" s="44" t="s">
        <v>128</v>
      </c>
      <c r="K16" s="43">
        <v>16</v>
      </c>
      <c r="L16" s="43">
        <v>16</v>
      </c>
    </row>
    <row r="17" spans="1:12" x14ac:dyDescent="0.5">
      <c r="A17" s="48" t="str">
        <f t="shared" si="0"/>
        <v>J1A2255</v>
      </c>
      <c r="B17" s="44" t="s">
        <v>36</v>
      </c>
      <c r="C17" s="44" t="s">
        <v>7877</v>
      </c>
      <c r="D17" s="44" t="s">
        <v>38</v>
      </c>
      <c r="E17" s="44" t="s">
        <v>53</v>
      </c>
      <c r="F17" s="44" t="s">
        <v>7876</v>
      </c>
      <c r="G17" s="44" t="s">
        <v>4459</v>
      </c>
      <c r="H17" s="44" t="s">
        <v>4458</v>
      </c>
      <c r="I17" s="44" t="s">
        <v>127</v>
      </c>
      <c r="J17" s="44" t="s">
        <v>128</v>
      </c>
      <c r="K17" s="43">
        <v>8</v>
      </c>
      <c r="L17" s="43">
        <v>8</v>
      </c>
    </row>
    <row r="18" spans="1:12" x14ac:dyDescent="0.5">
      <c r="A18" s="48" t="str">
        <f t="shared" si="0"/>
        <v>J1A2255</v>
      </c>
      <c r="B18" s="44" t="s">
        <v>36</v>
      </c>
      <c r="C18" s="44" t="s">
        <v>7873</v>
      </c>
      <c r="D18" s="44" t="s">
        <v>38</v>
      </c>
      <c r="E18" s="44" t="s">
        <v>53</v>
      </c>
      <c r="F18" s="44" t="s">
        <v>7872</v>
      </c>
      <c r="G18" s="44" t="s">
        <v>157</v>
      </c>
      <c r="H18" s="44" t="s">
        <v>158</v>
      </c>
      <c r="I18" s="44" t="s">
        <v>127</v>
      </c>
      <c r="J18" s="44" t="s">
        <v>128</v>
      </c>
      <c r="K18" s="43">
        <v>48</v>
      </c>
      <c r="L18" s="43">
        <v>48</v>
      </c>
    </row>
    <row r="19" spans="1:12" x14ac:dyDescent="0.5">
      <c r="A19" s="48" t="str">
        <f t="shared" si="0"/>
        <v>J1A2255</v>
      </c>
      <c r="B19" s="44" t="s">
        <v>36</v>
      </c>
      <c r="C19" s="44" t="s">
        <v>7871</v>
      </c>
      <c r="D19" s="44" t="s">
        <v>38</v>
      </c>
      <c r="E19" s="44" t="s">
        <v>53</v>
      </c>
      <c r="F19" s="44" t="s">
        <v>7870</v>
      </c>
      <c r="G19" s="44" t="s">
        <v>135</v>
      </c>
      <c r="H19" s="44" t="s">
        <v>136</v>
      </c>
      <c r="I19" s="44" t="s">
        <v>127</v>
      </c>
      <c r="J19" s="44" t="s">
        <v>128</v>
      </c>
      <c r="K19" s="43">
        <v>48</v>
      </c>
      <c r="L19" s="43">
        <v>48</v>
      </c>
    </row>
    <row r="20" spans="1:12" x14ac:dyDescent="0.5">
      <c r="A20" s="48" t="str">
        <f t="shared" si="0"/>
        <v>J1A2255</v>
      </c>
      <c r="B20" s="44" t="s">
        <v>36</v>
      </c>
      <c r="C20" s="44" t="s">
        <v>7863</v>
      </c>
      <c r="D20" s="44" t="s">
        <v>38</v>
      </c>
      <c r="E20" s="44" t="s">
        <v>53</v>
      </c>
      <c r="F20" s="44" t="s">
        <v>7862</v>
      </c>
      <c r="G20" s="44" t="s">
        <v>207</v>
      </c>
      <c r="H20" s="44" t="s">
        <v>4706</v>
      </c>
      <c r="I20" s="44" t="s">
        <v>127</v>
      </c>
      <c r="J20" s="44" t="s">
        <v>128</v>
      </c>
      <c r="K20" s="43">
        <v>48</v>
      </c>
      <c r="L20" s="43">
        <v>48</v>
      </c>
    </row>
    <row r="21" spans="1:12" x14ac:dyDescent="0.5">
      <c r="A21" s="48" t="str">
        <f t="shared" si="0"/>
        <v>J1A2255</v>
      </c>
      <c r="B21" s="44" t="s">
        <v>36</v>
      </c>
      <c r="C21" s="44" t="s">
        <v>7861</v>
      </c>
      <c r="D21" s="44" t="s">
        <v>38</v>
      </c>
      <c r="E21" s="44" t="s">
        <v>53</v>
      </c>
      <c r="F21" s="44" t="s">
        <v>7860</v>
      </c>
      <c r="G21" s="44" t="s">
        <v>207</v>
      </c>
      <c r="H21" s="44" t="s">
        <v>4706</v>
      </c>
      <c r="I21" s="44" t="s">
        <v>127</v>
      </c>
      <c r="J21" s="44" t="s">
        <v>128</v>
      </c>
      <c r="K21" s="43">
        <v>48</v>
      </c>
      <c r="L21" s="43">
        <v>48</v>
      </c>
    </row>
    <row r="22" spans="1:12" x14ac:dyDescent="0.5">
      <c r="A22" s="48" t="str">
        <f t="shared" si="0"/>
        <v>J1A2255</v>
      </c>
      <c r="B22" s="44" t="s">
        <v>36</v>
      </c>
      <c r="C22" s="44" t="s">
        <v>8300</v>
      </c>
      <c r="D22" s="44" t="s">
        <v>38</v>
      </c>
      <c r="E22" s="44" t="s">
        <v>53</v>
      </c>
      <c r="F22" s="44" t="s">
        <v>8299</v>
      </c>
      <c r="G22" s="44" t="s">
        <v>4405</v>
      </c>
      <c r="H22" s="44" t="s">
        <v>4404</v>
      </c>
      <c r="I22" s="44" t="s">
        <v>127</v>
      </c>
      <c r="J22" s="44" t="s">
        <v>128</v>
      </c>
      <c r="K22" s="43">
        <v>8</v>
      </c>
      <c r="L22" s="43">
        <v>8</v>
      </c>
    </row>
    <row r="23" spans="1:12" x14ac:dyDescent="0.5">
      <c r="A23" s="48" t="str">
        <f t="shared" si="0"/>
        <v>J1A2255</v>
      </c>
      <c r="B23" s="44" t="s">
        <v>36</v>
      </c>
      <c r="C23" s="44" t="s">
        <v>7853</v>
      </c>
      <c r="D23" s="44" t="s">
        <v>38</v>
      </c>
      <c r="E23" s="44" t="s">
        <v>53</v>
      </c>
      <c r="F23" s="44" t="s">
        <v>7852</v>
      </c>
      <c r="G23" s="44" t="s">
        <v>167</v>
      </c>
      <c r="H23" s="44" t="s">
        <v>168</v>
      </c>
      <c r="I23" s="44" t="s">
        <v>127</v>
      </c>
      <c r="J23" s="44" t="s">
        <v>128</v>
      </c>
      <c r="K23" s="43">
        <v>8</v>
      </c>
      <c r="L23" s="43">
        <v>8</v>
      </c>
    </row>
    <row r="24" spans="1:12" x14ac:dyDescent="0.5">
      <c r="A24" s="48" t="str">
        <f t="shared" si="0"/>
        <v>J1A2255</v>
      </c>
      <c r="B24" s="44" t="s">
        <v>36</v>
      </c>
      <c r="C24" s="44" t="s">
        <v>7849</v>
      </c>
      <c r="D24" s="44" t="s">
        <v>38</v>
      </c>
      <c r="E24" s="44" t="s">
        <v>53</v>
      </c>
      <c r="F24" s="44" t="s">
        <v>7848</v>
      </c>
      <c r="G24" s="44" t="s">
        <v>7242</v>
      </c>
      <c r="H24" s="44" t="s">
        <v>7241</v>
      </c>
      <c r="I24" s="44" t="s">
        <v>127</v>
      </c>
      <c r="J24" s="44" t="s">
        <v>128</v>
      </c>
      <c r="K24" s="43">
        <v>8</v>
      </c>
      <c r="L24" s="43">
        <v>8</v>
      </c>
    </row>
    <row r="25" spans="1:12" x14ac:dyDescent="0.5">
      <c r="A25" s="48" t="str">
        <f t="shared" si="0"/>
        <v>J1A2255</v>
      </c>
      <c r="B25" s="44" t="s">
        <v>36</v>
      </c>
      <c r="C25" s="44" t="s">
        <v>7837</v>
      </c>
      <c r="D25" s="44" t="s">
        <v>38</v>
      </c>
      <c r="E25" s="44" t="s">
        <v>53</v>
      </c>
      <c r="F25" s="44" t="s">
        <v>7836</v>
      </c>
      <c r="G25" s="44" t="s">
        <v>214</v>
      </c>
      <c r="H25" s="44" t="s">
        <v>215</v>
      </c>
      <c r="I25" s="44" t="s">
        <v>127</v>
      </c>
      <c r="J25" s="44" t="s">
        <v>128</v>
      </c>
      <c r="K25" s="43">
        <v>8</v>
      </c>
      <c r="L25" s="43">
        <v>8</v>
      </c>
    </row>
    <row r="26" spans="1:12" x14ac:dyDescent="0.5">
      <c r="A26" s="48" t="str">
        <f t="shared" si="0"/>
        <v>J1A2255</v>
      </c>
      <c r="B26" s="44" t="s">
        <v>36</v>
      </c>
      <c r="C26" s="44" t="s">
        <v>7835</v>
      </c>
      <c r="D26" s="44" t="s">
        <v>38</v>
      </c>
      <c r="E26" s="44" t="s">
        <v>53</v>
      </c>
      <c r="F26" s="44" t="s">
        <v>7834</v>
      </c>
      <c r="G26" s="44" t="s">
        <v>7833</v>
      </c>
      <c r="H26" s="44" t="s">
        <v>7832</v>
      </c>
      <c r="I26" s="44" t="s">
        <v>127</v>
      </c>
      <c r="J26" s="44" t="s">
        <v>128</v>
      </c>
      <c r="K26" s="43">
        <v>8</v>
      </c>
      <c r="L26" s="43">
        <v>8</v>
      </c>
    </row>
    <row r="27" spans="1:12" x14ac:dyDescent="0.5">
      <c r="A27" s="48" t="str">
        <f t="shared" si="0"/>
        <v>J1A2255</v>
      </c>
      <c r="B27" s="44" t="s">
        <v>36</v>
      </c>
      <c r="C27" s="44" t="s">
        <v>7831</v>
      </c>
      <c r="D27" s="44" t="s">
        <v>38</v>
      </c>
      <c r="E27" s="44" t="s">
        <v>53</v>
      </c>
      <c r="F27" s="44" t="s">
        <v>7830</v>
      </c>
      <c r="G27" s="44" t="s">
        <v>179</v>
      </c>
      <c r="H27" s="44" t="s">
        <v>180</v>
      </c>
      <c r="I27" s="44" t="s">
        <v>127</v>
      </c>
      <c r="J27" s="44" t="s">
        <v>128</v>
      </c>
      <c r="K27" s="43">
        <v>8</v>
      </c>
      <c r="L27" s="43">
        <v>8</v>
      </c>
    </row>
    <row r="28" spans="1:12" x14ac:dyDescent="0.5">
      <c r="A28" s="48" t="str">
        <f t="shared" si="0"/>
        <v>J1A2255</v>
      </c>
      <c r="B28" s="44" t="s">
        <v>36</v>
      </c>
      <c r="C28" s="44" t="s">
        <v>7825</v>
      </c>
      <c r="D28" s="44" t="s">
        <v>38</v>
      </c>
      <c r="E28" s="44" t="s">
        <v>53</v>
      </c>
      <c r="F28" s="44" t="s">
        <v>7824</v>
      </c>
      <c r="G28" s="44" t="s">
        <v>147</v>
      </c>
      <c r="H28" s="44" t="s">
        <v>148</v>
      </c>
      <c r="I28" s="44" t="s">
        <v>127</v>
      </c>
      <c r="J28" s="44" t="s">
        <v>128</v>
      </c>
      <c r="K28" s="43">
        <v>96</v>
      </c>
      <c r="L28" s="43">
        <v>96</v>
      </c>
    </row>
    <row r="29" spans="1:12" x14ac:dyDescent="0.5">
      <c r="A29" s="48" t="str">
        <f t="shared" si="0"/>
        <v>J1A2255</v>
      </c>
      <c r="B29" s="44" t="s">
        <v>36</v>
      </c>
      <c r="C29" s="44" t="s">
        <v>7823</v>
      </c>
      <c r="D29" s="44" t="s">
        <v>38</v>
      </c>
      <c r="E29" s="44" t="s">
        <v>53</v>
      </c>
      <c r="F29" s="44" t="s">
        <v>7822</v>
      </c>
      <c r="G29" s="44" t="s">
        <v>183</v>
      </c>
      <c r="H29" s="44" t="s">
        <v>184</v>
      </c>
      <c r="I29" s="44" t="s">
        <v>127</v>
      </c>
      <c r="J29" s="44" t="s">
        <v>128</v>
      </c>
      <c r="K29" s="43">
        <v>8</v>
      </c>
      <c r="L29" s="43">
        <v>8</v>
      </c>
    </row>
    <row r="30" spans="1:12" x14ac:dyDescent="0.5">
      <c r="A30" s="48" t="str">
        <f t="shared" si="0"/>
        <v>J1A2255</v>
      </c>
      <c r="B30" s="44" t="s">
        <v>36</v>
      </c>
      <c r="C30" s="44" t="s">
        <v>7815</v>
      </c>
      <c r="D30" s="44" t="s">
        <v>38</v>
      </c>
      <c r="E30" s="44" t="s">
        <v>53</v>
      </c>
      <c r="F30" s="44" t="s">
        <v>7814</v>
      </c>
      <c r="G30" s="44" t="s">
        <v>4429</v>
      </c>
      <c r="H30" s="44" t="s">
        <v>4428</v>
      </c>
      <c r="I30" s="44" t="s">
        <v>127</v>
      </c>
      <c r="J30" s="44" t="s">
        <v>128</v>
      </c>
      <c r="K30" s="43">
        <v>8</v>
      </c>
      <c r="L30" s="43">
        <v>8</v>
      </c>
    </row>
    <row r="31" spans="1:12" x14ac:dyDescent="0.5">
      <c r="A31" s="48" t="str">
        <f t="shared" si="0"/>
        <v>J1A2255</v>
      </c>
      <c r="B31" s="44" t="s">
        <v>36</v>
      </c>
      <c r="C31" s="44" t="s">
        <v>7811</v>
      </c>
      <c r="D31" s="44" t="s">
        <v>38</v>
      </c>
      <c r="E31" s="44" t="s">
        <v>53</v>
      </c>
      <c r="F31" s="44" t="s">
        <v>7810</v>
      </c>
      <c r="G31" s="44" t="s">
        <v>165</v>
      </c>
      <c r="H31" s="44" t="s">
        <v>166</v>
      </c>
      <c r="I31" s="44" t="s">
        <v>127</v>
      </c>
      <c r="J31" s="44" t="s">
        <v>128</v>
      </c>
      <c r="K31" s="43">
        <v>8</v>
      </c>
      <c r="L31" s="43">
        <v>8</v>
      </c>
    </row>
    <row r="32" spans="1:12" x14ac:dyDescent="0.5">
      <c r="A32" s="48" t="str">
        <f t="shared" si="0"/>
        <v>J1A2255</v>
      </c>
      <c r="B32" s="44" t="s">
        <v>36</v>
      </c>
      <c r="C32" s="44" t="s">
        <v>7797</v>
      </c>
      <c r="D32" s="44" t="s">
        <v>38</v>
      </c>
      <c r="E32" s="44" t="s">
        <v>53</v>
      </c>
      <c r="F32" s="44" t="s">
        <v>7796</v>
      </c>
      <c r="G32" s="44" t="s">
        <v>7322</v>
      </c>
      <c r="H32" s="44" t="s">
        <v>7321</v>
      </c>
      <c r="I32" s="44" t="s">
        <v>127</v>
      </c>
      <c r="J32" s="44" t="s">
        <v>128</v>
      </c>
      <c r="K32" s="43">
        <v>8</v>
      </c>
      <c r="L32" s="43">
        <v>8</v>
      </c>
    </row>
    <row r="33" spans="1:12" x14ac:dyDescent="0.5">
      <c r="A33" s="48" t="str">
        <f t="shared" si="0"/>
        <v>J1A2255</v>
      </c>
      <c r="B33" s="44" t="s">
        <v>36</v>
      </c>
      <c r="C33" s="44" t="s">
        <v>7795</v>
      </c>
      <c r="D33" s="44" t="s">
        <v>38</v>
      </c>
      <c r="E33" s="44" t="s">
        <v>53</v>
      </c>
      <c r="F33" s="44" t="s">
        <v>7794</v>
      </c>
      <c r="G33" s="44" t="s">
        <v>193</v>
      </c>
      <c r="H33" s="44" t="s">
        <v>194</v>
      </c>
      <c r="I33" s="44" t="s">
        <v>127</v>
      </c>
      <c r="J33" s="44" t="s">
        <v>128</v>
      </c>
      <c r="K33" s="43">
        <v>8</v>
      </c>
      <c r="L33" s="43">
        <v>8</v>
      </c>
    </row>
    <row r="34" spans="1:12" x14ac:dyDescent="0.5">
      <c r="A34" s="48" t="str">
        <f t="shared" si="0"/>
        <v>J1A2255</v>
      </c>
      <c r="B34" s="44" t="s">
        <v>36</v>
      </c>
      <c r="C34" s="44" t="s">
        <v>7793</v>
      </c>
      <c r="D34" s="44" t="s">
        <v>38</v>
      </c>
      <c r="E34" s="44" t="s">
        <v>53</v>
      </c>
      <c r="F34" s="44" t="s">
        <v>7792</v>
      </c>
      <c r="G34" s="44" t="s">
        <v>7094</v>
      </c>
      <c r="H34" s="44" t="s">
        <v>7093</v>
      </c>
      <c r="I34" s="44" t="s">
        <v>127</v>
      </c>
      <c r="J34" s="44" t="s">
        <v>128</v>
      </c>
      <c r="K34" s="43">
        <v>8</v>
      </c>
      <c r="L34" s="43">
        <v>8</v>
      </c>
    </row>
    <row r="35" spans="1:12" x14ac:dyDescent="0.5">
      <c r="A35" s="48" t="str">
        <f t="shared" si="0"/>
        <v>J1A2255</v>
      </c>
      <c r="B35" s="44" t="s">
        <v>36</v>
      </c>
      <c r="C35" s="44" t="s">
        <v>7787</v>
      </c>
      <c r="D35" s="44" t="s">
        <v>38</v>
      </c>
      <c r="E35" s="44" t="s">
        <v>53</v>
      </c>
      <c r="F35" s="44" t="s">
        <v>7786</v>
      </c>
      <c r="G35" s="44" t="s">
        <v>159</v>
      </c>
      <c r="H35" s="44" t="s">
        <v>160</v>
      </c>
      <c r="I35" s="44" t="s">
        <v>127</v>
      </c>
      <c r="J35" s="44" t="s">
        <v>128</v>
      </c>
      <c r="K35" s="43">
        <v>8</v>
      </c>
      <c r="L35" s="43">
        <v>8</v>
      </c>
    </row>
    <row r="36" spans="1:12" x14ac:dyDescent="0.5">
      <c r="A36" s="48" t="str">
        <f t="shared" si="0"/>
        <v>J1A2255</v>
      </c>
      <c r="B36" s="44" t="s">
        <v>36</v>
      </c>
      <c r="C36" s="44" t="s">
        <v>7781</v>
      </c>
      <c r="D36" s="44" t="s">
        <v>38</v>
      </c>
      <c r="E36" s="44" t="s">
        <v>53</v>
      </c>
      <c r="F36" s="44" t="s">
        <v>7780</v>
      </c>
      <c r="G36" s="44" t="s">
        <v>126</v>
      </c>
      <c r="H36" s="44" t="s">
        <v>4640</v>
      </c>
      <c r="I36" s="44" t="s">
        <v>127</v>
      </c>
      <c r="J36" s="44" t="s">
        <v>128</v>
      </c>
      <c r="K36" s="43">
        <v>8</v>
      </c>
      <c r="L36" s="43">
        <v>8</v>
      </c>
    </row>
    <row r="37" spans="1:12" x14ac:dyDescent="0.5">
      <c r="A37" s="48" t="str">
        <f t="shared" si="0"/>
        <v>J1A2255</v>
      </c>
      <c r="B37" s="44" t="s">
        <v>36</v>
      </c>
      <c r="C37" s="44" t="s">
        <v>7779</v>
      </c>
      <c r="D37" s="44" t="s">
        <v>38</v>
      </c>
      <c r="E37" s="44" t="s">
        <v>53</v>
      </c>
      <c r="F37" s="44" t="s">
        <v>7778</v>
      </c>
      <c r="G37" s="44" t="s">
        <v>137</v>
      </c>
      <c r="H37" s="44" t="s">
        <v>138</v>
      </c>
      <c r="I37" s="44" t="s">
        <v>127</v>
      </c>
      <c r="J37" s="44" t="s">
        <v>128</v>
      </c>
      <c r="K37" s="43">
        <v>48</v>
      </c>
      <c r="L37" s="43">
        <v>48</v>
      </c>
    </row>
    <row r="38" spans="1:12" x14ac:dyDescent="0.5">
      <c r="A38" s="48" t="str">
        <f t="shared" si="0"/>
        <v>J1A2255</v>
      </c>
      <c r="B38" s="44" t="s">
        <v>36</v>
      </c>
      <c r="C38" s="44" t="s">
        <v>7777</v>
      </c>
      <c r="D38" s="44" t="s">
        <v>38</v>
      </c>
      <c r="E38" s="44" t="s">
        <v>53</v>
      </c>
      <c r="F38" s="44" t="s">
        <v>7776</v>
      </c>
      <c r="G38" s="44" t="s">
        <v>6992</v>
      </c>
      <c r="H38" s="44" t="s">
        <v>6991</v>
      </c>
      <c r="I38" s="44" t="s">
        <v>127</v>
      </c>
      <c r="J38" s="44" t="s">
        <v>128</v>
      </c>
      <c r="K38" s="43">
        <v>8</v>
      </c>
      <c r="L38" s="43">
        <v>8</v>
      </c>
    </row>
    <row r="39" spans="1:12" x14ac:dyDescent="0.5">
      <c r="A39" s="48" t="str">
        <f t="shared" si="0"/>
        <v>J1A2255</v>
      </c>
      <c r="B39" s="44" t="s">
        <v>36</v>
      </c>
      <c r="C39" s="44" t="s">
        <v>7759</v>
      </c>
      <c r="D39" s="44" t="s">
        <v>38</v>
      </c>
      <c r="E39" s="44" t="s">
        <v>53</v>
      </c>
      <c r="F39" s="44" t="s">
        <v>7758</v>
      </c>
      <c r="G39" s="44" t="s">
        <v>171</v>
      </c>
      <c r="H39" s="44" t="s">
        <v>172</v>
      </c>
      <c r="I39" s="44" t="s">
        <v>127</v>
      </c>
      <c r="J39" s="44" t="s">
        <v>128</v>
      </c>
      <c r="K39" s="43">
        <v>8</v>
      </c>
      <c r="L39" s="43">
        <v>8</v>
      </c>
    </row>
    <row r="40" spans="1:12" x14ac:dyDescent="0.5">
      <c r="A40" s="48" t="str">
        <f t="shared" si="0"/>
        <v>J1A2255</v>
      </c>
      <c r="B40" s="44" t="s">
        <v>36</v>
      </c>
      <c r="C40" s="44" t="s">
        <v>7757</v>
      </c>
      <c r="D40" s="44" t="s">
        <v>38</v>
      </c>
      <c r="E40" s="44" t="s">
        <v>53</v>
      </c>
      <c r="F40" s="44" t="s">
        <v>7756</v>
      </c>
      <c r="G40" s="44" t="s">
        <v>4635</v>
      </c>
      <c r="H40" s="44" t="s">
        <v>4634</v>
      </c>
      <c r="I40" s="44" t="s">
        <v>127</v>
      </c>
      <c r="J40" s="44" t="s">
        <v>128</v>
      </c>
      <c r="K40" s="43">
        <v>8</v>
      </c>
      <c r="L40" s="43">
        <v>8</v>
      </c>
    </row>
    <row r="41" spans="1:12" x14ac:dyDescent="0.5">
      <c r="A41" s="48" t="str">
        <f t="shared" si="0"/>
        <v>J1A2255</v>
      </c>
      <c r="B41" s="44" t="s">
        <v>36</v>
      </c>
      <c r="C41" s="44" t="s">
        <v>7755</v>
      </c>
      <c r="D41" s="44" t="s">
        <v>38</v>
      </c>
      <c r="E41" s="44" t="s">
        <v>53</v>
      </c>
      <c r="F41" s="44" t="s">
        <v>7754</v>
      </c>
      <c r="G41" s="44" t="s">
        <v>216</v>
      </c>
      <c r="H41" s="44" t="s">
        <v>217</v>
      </c>
      <c r="I41" s="44" t="s">
        <v>127</v>
      </c>
      <c r="J41" s="44" t="s">
        <v>128</v>
      </c>
      <c r="K41" s="43">
        <v>8</v>
      </c>
      <c r="L41" s="43">
        <v>8</v>
      </c>
    </row>
    <row r="42" spans="1:12" x14ac:dyDescent="0.5">
      <c r="A42" s="48" t="str">
        <f t="shared" si="0"/>
        <v>J1A2255</v>
      </c>
      <c r="B42" s="44" t="s">
        <v>36</v>
      </c>
      <c r="C42" s="44" t="s">
        <v>7751</v>
      </c>
      <c r="D42" s="44" t="s">
        <v>38</v>
      </c>
      <c r="E42" s="44" t="s">
        <v>53</v>
      </c>
      <c r="F42" s="44" t="s">
        <v>7750</v>
      </c>
      <c r="G42" s="44" t="s">
        <v>6930</v>
      </c>
      <c r="H42" s="44" t="s">
        <v>6929</v>
      </c>
      <c r="I42" s="44" t="s">
        <v>127</v>
      </c>
      <c r="J42" s="44" t="s">
        <v>128</v>
      </c>
      <c r="K42" s="43">
        <v>16</v>
      </c>
      <c r="L42" s="43">
        <v>16</v>
      </c>
    </row>
    <row r="43" spans="1:12" x14ac:dyDescent="0.5">
      <c r="A43" s="48" t="str">
        <f t="shared" si="0"/>
        <v>J1A2255</v>
      </c>
      <c r="B43" s="44" t="s">
        <v>36</v>
      </c>
      <c r="C43" s="44" t="s">
        <v>8005</v>
      </c>
      <c r="D43" s="44" t="s">
        <v>38</v>
      </c>
      <c r="E43" s="44" t="s">
        <v>53</v>
      </c>
      <c r="F43" s="44" t="s">
        <v>8004</v>
      </c>
      <c r="G43" s="44" t="s">
        <v>7304</v>
      </c>
      <c r="H43" s="44" t="s">
        <v>7303</v>
      </c>
      <c r="I43" s="44" t="s">
        <v>127</v>
      </c>
      <c r="J43" s="44" t="s">
        <v>128</v>
      </c>
      <c r="K43" s="43">
        <v>8</v>
      </c>
      <c r="L43" s="43">
        <v>8</v>
      </c>
    </row>
    <row r="44" spans="1:12" x14ac:dyDescent="0.5">
      <c r="A44" s="48" t="str">
        <f t="shared" si="0"/>
        <v>J1A2255</v>
      </c>
      <c r="B44" s="44" t="s">
        <v>36</v>
      </c>
      <c r="C44" s="44" t="s">
        <v>7745</v>
      </c>
      <c r="D44" s="44" t="s">
        <v>38</v>
      </c>
      <c r="E44" s="44" t="s">
        <v>53</v>
      </c>
      <c r="F44" s="44" t="s">
        <v>7744</v>
      </c>
      <c r="G44" s="44" t="s">
        <v>207</v>
      </c>
      <c r="H44" s="44" t="s">
        <v>4706</v>
      </c>
      <c r="I44" s="44" t="s">
        <v>127</v>
      </c>
      <c r="J44" s="44" t="s">
        <v>128</v>
      </c>
      <c r="K44" s="43">
        <v>48</v>
      </c>
      <c r="L44" s="43">
        <v>48</v>
      </c>
    </row>
    <row r="45" spans="1:12" x14ac:dyDescent="0.5">
      <c r="A45" s="48" t="str">
        <f t="shared" si="0"/>
        <v>J1A2255</v>
      </c>
      <c r="B45" s="44" t="s">
        <v>36</v>
      </c>
      <c r="C45" s="44" t="s">
        <v>7743</v>
      </c>
      <c r="D45" s="44" t="s">
        <v>38</v>
      </c>
      <c r="E45" s="44" t="s">
        <v>53</v>
      </c>
      <c r="F45" s="44" t="s">
        <v>7742</v>
      </c>
      <c r="G45" s="44" t="s">
        <v>7016</v>
      </c>
      <c r="H45" s="44" t="s">
        <v>7015</v>
      </c>
      <c r="I45" s="44" t="s">
        <v>127</v>
      </c>
      <c r="J45" s="44" t="s">
        <v>128</v>
      </c>
      <c r="K45" s="43">
        <v>8</v>
      </c>
      <c r="L45" s="43">
        <v>8</v>
      </c>
    </row>
    <row r="46" spans="1:12" x14ac:dyDescent="0.5">
      <c r="A46" s="48" t="str">
        <f t="shared" si="0"/>
        <v>J1A2255</v>
      </c>
      <c r="B46" s="44" t="s">
        <v>36</v>
      </c>
      <c r="C46" s="44" t="s">
        <v>7999</v>
      </c>
      <c r="D46" s="44" t="s">
        <v>38</v>
      </c>
      <c r="E46" s="44" t="s">
        <v>53</v>
      </c>
      <c r="F46" s="44" t="s">
        <v>7998</v>
      </c>
      <c r="G46" s="44" t="s">
        <v>153</v>
      </c>
      <c r="H46" s="44" t="s">
        <v>154</v>
      </c>
      <c r="I46" s="44" t="s">
        <v>127</v>
      </c>
      <c r="J46" s="44" t="s">
        <v>128</v>
      </c>
      <c r="K46" s="43">
        <v>8</v>
      </c>
      <c r="L46" s="43">
        <v>8</v>
      </c>
    </row>
    <row r="47" spans="1:12" x14ac:dyDescent="0.5">
      <c r="A47" s="48" t="str">
        <f t="shared" si="0"/>
        <v>J1A2255</v>
      </c>
      <c r="B47" s="44" t="s">
        <v>36</v>
      </c>
      <c r="C47" s="44" t="s">
        <v>7729</v>
      </c>
      <c r="D47" s="44" t="s">
        <v>38</v>
      </c>
      <c r="E47" s="44" t="s">
        <v>53</v>
      </c>
      <c r="F47" s="44" t="s">
        <v>7728</v>
      </c>
      <c r="G47" s="44" t="s">
        <v>7727</v>
      </c>
      <c r="H47" s="44" t="s">
        <v>7726</v>
      </c>
      <c r="I47" s="44" t="s">
        <v>127</v>
      </c>
      <c r="J47" s="44" t="s">
        <v>128</v>
      </c>
      <c r="K47" s="43">
        <v>8</v>
      </c>
      <c r="L47" s="43">
        <v>8</v>
      </c>
    </row>
    <row r="48" spans="1:12" x14ac:dyDescent="0.5">
      <c r="A48" s="48" t="str">
        <f t="shared" si="0"/>
        <v>J1A2255</v>
      </c>
      <c r="B48" s="44" t="s">
        <v>36</v>
      </c>
      <c r="C48" s="44" t="s">
        <v>8122</v>
      </c>
      <c r="D48" s="44" t="s">
        <v>38</v>
      </c>
      <c r="E48" s="44" t="s">
        <v>53</v>
      </c>
      <c r="F48" s="44" t="s">
        <v>8121</v>
      </c>
      <c r="G48" s="44" t="s">
        <v>4453</v>
      </c>
      <c r="H48" s="44" t="s">
        <v>4452</v>
      </c>
      <c r="I48" s="44" t="s">
        <v>127</v>
      </c>
      <c r="J48" s="44" t="s">
        <v>128</v>
      </c>
      <c r="K48" s="43">
        <v>16</v>
      </c>
      <c r="L48" s="43">
        <v>16</v>
      </c>
    </row>
    <row r="49" spans="1:12" x14ac:dyDescent="0.5">
      <c r="A49" s="48" t="str">
        <f t="shared" si="0"/>
        <v>J1A2255</v>
      </c>
      <c r="B49" s="44" t="s">
        <v>36</v>
      </c>
      <c r="C49" s="44" t="s">
        <v>7721</v>
      </c>
      <c r="D49" s="44" t="s">
        <v>38</v>
      </c>
      <c r="E49" s="44" t="s">
        <v>53</v>
      </c>
      <c r="F49" s="44" t="s">
        <v>7720</v>
      </c>
      <c r="G49" s="44" t="s">
        <v>7444</v>
      </c>
      <c r="H49" s="44" t="s">
        <v>7443</v>
      </c>
      <c r="I49" s="44" t="s">
        <v>127</v>
      </c>
      <c r="J49" s="44" t="s">
        <v>128</v>
      </c>
      <c r="K49" s="43">
        <v>8</v>
      </c>
      <c r="L49" s="43">
        <v>8</v>
      </c>
    </row>
    <row r="50" spans="1:12" x14ac:dyDescent="0.5">
      <c r="A50" s="48" t="str">
        <f t="shared" si="0"/>
        <v>J1A2255</v>
      </c>
      <c r="B50" s="44" t="s">
        <v>36</v>
      </c>
      <c r="C50" s="44" t="s">
        <v>7709</v>
      </c>
      <c r="D50" s="44" t="s">
        <v>38</v>
      </c>
      <c r="E50" s="44" t="s">
        <v>53</v>
      </c>
      <c r="F50" s="44" t="s">
        <v>7708</v>
      </c>
      <c r="G50" s="44" t="s">
        <v>131</v>
      </c>
      <c r="H50" s="44" t="s">
        <v>132</v>
      </c>
      <c r="I50" s="44" t="s">
        <v>127</v>
      </c>
      <c r="J50" s="44" t="s">
        <v>128</v>
      </c>
      <c r="K50" s="43">
        <v>16</v>
      </c>
      <c r="L50" s="43">
        <v>16</v>
      </c>
    </row>
    <row r="51" spans="1:12" x14ac:dyDescent="0.5">
      <c r="A51" s="48" t="str">
        <f t="shared" si="0"/>
        <v>J1A2255</v>
      </c>
      <c r="B51" s="44" t="s">
        <v>36</v>
      </c>
      <c r="C51" s="44" t="s">
        <v>7707</v>
      </c>
      <c r="D51" s="44" t="s">
        <v>38</v>
      </c>
      <c r="E51" s="44" t="s">
        <v>53</v>
      </c>
      <c r="F51" s="44" t="s">
        <v>7706</v>
      </c>
      <c r="G51" s="44" t="s">
        <v>141</v>
      </c>
      <c r="H51" s="44" t="s">
        <v>142</v>
      </c>
      <c r="I51" s="44" t="s">
        <v>127</v>
      </c>
      <c r="J51" s="44" t="s">
        <v>128</v>
      </c>
      <c r="K51" s="43">
        <v>56</v>
      </c>
      <c r="L51" s="43">
        <v>56</v>
      </c>
    </row>
    <row r="52" spans="1:12" x14ac:dyDescent="0.5">
      <c r="A52" s="48" t="str">
        <f t="shared" si="0"/>
        <v>J1A2255</v>
      </c>
      <c r="B52" s="44" t="s">
        <v>36</v>
      </c>
      <c r="C52" s="44" t="s">
        <v>8105</v>
      </c>
      <c r="D52" s="44" t="s">
        <v>38</v>
      </c>
      <c r="E52" s="44" t="s">
        <v>53</v>
      </c>
      <c r="F52" s="44" t="s">
        <v>8104</v>
      </c>
      <c r="G52" s="44" t="s">
        <v>7771</v>
      </c>
      <c r="H52" s="44" t="s">
        <v>7770</v>
      </c>
      <c r="I52" s="44" t="s">
        <v>127</v>
      </c>
      <c r="J52" s="44" t="s">
        <v>128</v>
      </c>
      <c r="K52" s="43">
        <v>144</v>
      </c>
      <c r="L52" s="43">
        <v>144</v>
      </c>
    </row>
    <row r="53" spans="1:12" x14ac:dyDescent="0.5">
      <c r="A53" s="48" t="str">
        <f t="shared" si="0"/>
        <v>J1A2255</v>
      </c>
      <c r="B53" s="44" t="s">
        <v>36</v>
      </c>
      <c r="C53" s="44" t="s">
        <v>7695</v>
      </c>
      <c r="D53" s="44" t="s">
        <v>38</v>
      </c>
      <c r="E53" s="44" t="s">
        <v>53</v>
      </c>
      <c r="F53" s="44" t="s">
        <v>7694</v>
      </c>
      <c r="G53" s="44" t="s">
        <v>157</v>
      </c>
      <c r="H53" s="44" t="s">
        <v>158</v>
      </c>
      <c r="I53" s="44" t="s">
        <v>127</v>
      </c>
      <c r="J53" s="44" t="s">
        <v>128</v>
      </c>
      <c r="K53" s="43">
        <v>48</v>
      </c>
      <c r="L53" s="43">
        <v>48</v>
      </c>
    </row>
    <row r="54" spans="1:12" x14ac:dyDescent="0.5">
      <c r="A54" s="48" t="str">
        <f t="shared" si="0"/>
        <v>J1A2255</v>
      </c>
      <c r="B54" s="44" t="s">
        <v>36</v>
      </c>
      <c r="C54" s="44" t="s">
        <v>7693</v>
      </c>
      <c r="D54" s="44" t="s">
        <v>38</v>
      </c>
      <c r="E54" s="44" t="s">
        <v>53</v>
      </c>
      <c r="F54" s="44" t="s">
        <v>7692</v>
      </c>
      <c r="G54" s="44" t="s">
        <v>7204</v>
      </c>
      <c r="H54" s="44" t="s">
        <v>7203</v>
      </c>
      <c r="I54" s="44" t="s">
        <v>127</v>
      </c>
      <c r="J54" s="44" t="s">
        <v>128</v>
      </c>
      <c r="K54" s="43">
        <v>8</v>
      </c>
      <c r="L54" s="43">
        <v>8</v>
      </c>
    </row>
    <row r="55" spans="1:12" x14ac:dyDescent="0.5">
      <c r="A55" s="48" t="str">
        <f t="shared" si="0"/>
        <v>J1A2255</v>
      </c>
      <c r="B55" s="44" t="s">
        <v>36</v>
      </c>
      <c r="C55" s="44" t="s">
        <v>7691</v>
      </c>
      <c r="D55" s="44" t="s">
        <v>38</v>
      </c>
      <c r="E55" s="44" t="s">
        <v>53</v>
      </c>
      <c r="F55" s="44" t="s">
        <v>7690</v>
      </c>
      <c r="G55" s="44" t="s">
        <v>4648</v>
      </c>
      <c r="H55" s="44" t="s">
        <v>4647</v>
      </c>
      <c r="I55" s="44" t="s">
        <v>127</v>
      </c>
      <c r="J55" s="44" t="s">
        <v>128</v>
      </c>
      <c r="K55" s="43">
        <v>8</v>
      </c>
      <c r="L55" s="43">
        <v>8</v>
      </c>
    </row>
    <row r="56" spans="1:12" x14ac:dyDescent="0.5">
      <c r="A56" s="48" t="str">
        <f t="shared" si="0"/>
        <v>J1A2255</v>
      </c>
      <c r="B56" s="44" t="s">
        <v>36</v>
      </c>
      <c r="C56" s="44" t="s">
        <v>7689</v>
      </c>
      <c r="D56" s="44" t="s">
        <v>38</v>
      </c>
      <c r="E56" s="44" t="s">
        <v>53</v>
      </c>
      <c r="F56" s="44" t="s">
        <v>7688</v>
      </c>
      <c r="G56" s="44" t="s">
        <v>4437</v>
      </c>
      <c r="H56" s="44" t="s">
        <v>4436</v>
      </c>
      <c r="I56" s="44" t="s">
        <v>127</v>
      </c>
      <c r="J56" s="44" t="s">
        <v>128</v>
      </c>
      <c r="K56" s="43">
        <v>8</v>
      </c>
      <c r="L56" s="43">
        <v>8</v>
      </c>
    </row>
    <row r="57" spans="1:12" x14ac:dyDescent="0.5">
      <c r="A57" s="48" t="str">
        <f t="shared" si="0"/>
        <v>J1A2255</v>
      </c>
      <c r="B57" s="44" t="s">
        <v>36</v>
      </c>
      <c r="C57" s="44" t="s">
        <v>7687</v>
      </c>
      <c r="D57" s="44" t="s">
        <v>38</v>
      </c>
      <c r="E57" s="44" t="s">
        <v>53</v>
      </c>
      <c r="F57" s="44" t="s">
        <v>7686</v>
      </c>
      <c r="G57" s="44" t="s">
        <v>7304</v>
      </c>
      <c r="H57" s="44" t="s">
        <v>7303</v>
      </c>
      <c r="I57" s="44" t="s">
        <v>127</v>
      </c>
      <c r="J57" s="44" t="s">
        <v>128</v>
      </c>
      <c r="K57" s="43">
        <v>8</v>
      </c>
      <c r="L57" s="43">
        <v>8</v>
      </c>
    </row>
    <row r="58" spans="1:12" x14ac:dyDescent="0.5">
      <c r="A58" s="48" t="str">
        <f t="shared" si="0"/>
        <v>J1A2255</v>
      </c>
      <c r="B58" s="44" t="s">
        <v>36</v>
      </c>
      <c r="C58" s="44" t="s">
        <v>7679</v>
      </c>
      <c r="D58" s="44" t="s">
        <v>38</v>
      </c>
      <c r="E58" s="44" t="s">
        <v>53</v>
      </c>
      <c r="F58" s="44" t="s">
        <v>7678</v>
      </c>
      <c r="G58" s="44" t="s">
        <v>4467</v>
      </c>
      <c r="H58" s="44" t="s">
        <v>4466</v>
      </c>
      <c r="I58" s="44" t="s">
        <v>127</v>
      </c>
      <c r="J58" s="44" t="s">
        <v>128</v>
      </c>
      <c r="K58" s="43">
        <v>8</v>
      </c>
      <c r="L58" s="43">
        <v>8</v>
      </c>
    </row>
    <row r="59" spans="1:12" x14ac:dyDescent="0.5">
      <c r="A59" s="48" t="str">
        <f t="shared" si="0"/>
        <v>J1A2255</v>
      </c>
      <c r="B59" s="44" t="s">
        <v>36</v>
      </c>
      <c r="C59" s="44" t="s">
        <v>7675</v>
      </c>
      <c r="D59" s="44" t="s">
        <v>38</v>
      </c>
      <c r="E59" s="44" t="s">
        <v>53</v>
      </c>
      <c r="F59" s="44" t="s">
        <v>7674</v>
      </c>
      <c r="G59" s="44" t="s">
        <v>175</v>
      </c>
      <c r="H59" s="44" t="s">
        <v>176</v>
      </c>
      <c r="I59" s="44" t="s">
        <v>127</v>
      </c>
      <c r="J59" s="44" t="s">
        <v>128</v>
      </c>
      <c r="K59" s="43">
        <v>8</v>
      </c>
      <c r="L59" s="43">
        <v>8</v>
      </c>
    </row>
    <row r="60" spans="1:12" x14ac:dyDescent="0.5">
      <c r="A60" s="48" t="str">
        <f t="shared" si="0"/>
        <v>J1A2255</v>
      </c>
      <c r="B60" s="44" t="s">
        <v>36</v>
      </c>
      <c r="C60" s="44" t="s">
        <v>7673</v>
      </c>
      <c r="D60" s="44" t="s">
        <v>38</v>
      </c>
      <c r="E60" s="44" t="s">
        <v>53</v>
      </c>
      <c r="F60" s="44" t="s">
        <v>7672</v>
      </c>
      <c r="G60" s="44" t="s">
        <v>4760</v>
      </c>
      <c r="H60" s="44" t="s">
        <v>4759</v>
      </c>
      <c r="I60" s="44" t="s">
        <v>127</v>
      </c>
      <c r="J60" s="44" t="s">
        <v>128</v>
      </c>
      <c r="K60" s="43">
        <v>16</v>
      </c>
      <c r="L60" s="43">
        <v>16</v>
      </c>
    </row>
    <row r="61" spans="1:12" x14ac:dyDescent="0.5">
      <c r="A61" s="48" t="str">
        <f t="shared" si="0"/>
        <v>J1A2255</v>
      </c>
      <c r="B61" s="44" t="s">
        <v>36</v>
      </c>
      <c r="C61" s="44" t="s">
        <v>7665</v>
      </c>
      <c r="D61" s="44" t="s">
        <v>38</v>
      </c>
      <c r="E61" s="44" t="s">
        <v>53</v>
      </c>
      <c r="F61" s="44" t="s">
        <v>7664</v>
      </c>
      <c r="G61" s="44" t="s">
        <v>165</v>
      </c>
      <c r="H61" s="44" t="s">
        <v>166</v>
      </c>
      <c r="I61" s="44" t="s">
        <v>127</v>
      </c>
      <c r="J61" s="44" t="s">
        <v>128</v>
      </c>
      <c r="K61" s="43">
        <v>8</v>
      </c>
      <c r="L61" s="43">
        <v>8</v>
      </c>
    </row>
    <row r="62" spans="1:12" x14ac:dyDescent="0.5">
      <c r="A62" s="48" t="str">
        <f t="shared" si="0"/>
        <v>J1A2255</v>
      </c>
      <c r="B62" s="44" t="s">
        <v>36</v>
      </c>
      <c r="C62" s="44" t="s">
        <v>7663</v>
      </c>
      <c r="D62" s="44" t="s">
        <v>38</v>
      </c>
      <c r="E62" s="44" t="s">
        <v>53</v>
      </c>
      <c r="F62" s="44" t="s">
        <v>7662</v>
      </c>
      <c r="G62" s="44" t="s">
        <v>4778</v>
      </c>
      <c r="H62" s="44" t="s">
        <v>4777</v>
      </c>
      <c r="I62" s="44" t="s">
        <v>127</v>
      </c>
      <c r="J62" s="44" t="s">
        <v>128</v>
      </c>
      <c r="K62" s="43">
        <v>8</v>
      </c>
      <c r="L62" s="43">
        <v>8</v>
      </c>
    </row>
    <row r="63" spans="1:12" x14ac:dyDescent="0.5">
      <c r="A63" s="48" t="str">
        <f t="shared" si="0"/>
        <v>J1A2255</v>
      </c>
      <c r="B63" s="44" t="s">
        <v>36</v>
      </c>
      <c r="C63" s="44" t="s">
        <v>7659</v>
      </c>
      <c r="D63" s="44" t="s">
        <v>38</v>
      </c>
      <c r="E63" s="44" t="s">
        <v>53</v>
      </c>
      <c r="F63" s="44" t="s">
        <v>7658</v>
      </c>
      <c r="G63" s="44" t="s">
        <v>192</v>
      </c>
      <c r="H63" s="44" t="s">
        <v>4675</v>
      </c>
      <c r="I63" s="44" t="s">
        <v>127</v>
      </c>
      <c r="J63" s="44" t="s">
        <v>128</v>
      </c>
      <c r="K63" s="43">
        <v>32</v>
      </c>
      <c r="L63" s="43">
        <v>32</v>
      </c>
    </row>
    <row r="64" spans="1:12" x14ac:dyDescent="0.5">
      <c r="A64" s="48" t="str">
        <f t="shared" si="0"/>
        <v>J1A2255</v>
      </c>
      <c r="B64" s="44" t="s">
        <v>36</v>
      </c>
      <c r="C64" s="44" t="s">
        <v>7655</v>
      </c>
      <c r="D64" s="44" t="s">
        <v>38</v>
      </c>
      <c r="E64" s="44" t="s">
        <v>53</v>
      </c>
      <c r="F64" s="44" t="s">
        <v>7654</v>
      </c>
      <c r="G64" s="44" t="s">
        <v>7226</v>
      </c>
      <c r="H64" s="44" t="s">
        <v>7225</v>
      </c>
      <c r="I64" s="44" t="s">
        <v>127</v>
      </c>
      <c r="J64" s="44" t="s">
        <v>128</v>
      </c>
      <c r="K64" s="43">
        <v>8</v>
      </c>
      <c r="L64" s="43">
        <v>8</v>
      </c>
    </row>
    <row r="65" spans="1:12" x14ac:dyDescent="0.5">
      <c r="A65" s="48" t="str">
        <f t="shared" si="0"/>
        <v>J1A2255</v>
      </c>
      <c r="B65" s="44" t="s">
        <v>36</v>
      </c>
      <c r="C65" s="44" t="s">
        <v>7649</v>
      </c>
      <c r="D65" s="44" t="s">
        <v>38</v>
      </c>
      <c r="E65" s="44" t="s">
        <v>53</v>
      </c>
      <c r="F65" s="44" t="s">
        <v>7648</v>
      </c>
      <c r="G65" s="44" t="s">
        <v>135</v>
      </c>
      <c r="H65" s="44" t="s">
        <v>136</v>
      </c>
      <c r="I65" s="44" t="s">
        <v>127</v>
      </c>
      <c r="J65" s="44" t="s">
        <v>128</v>
      </c>
      <c r="K65" s="43">
        <v>48</v>
      </c>
      <c r="L65" s="43">
        <v>48</v>
      </c>
    </row>
    <row r="66" spans="1:12" x14ac:dyDescent="0.5">
      <c r="A66" s="48" t="str">
        <f t="shared" si="0"/>
        <v>J1A2255</v>
      </c>
      <c r="B66" s="44" t="s">
        <v>36</v>
      </c>
      <c r="C66" s="44" t="s">
        <v>8099</v>
      </c>
      <c r="D66" s="44" t="s">
        <v>38</v>
      </c>
      <c r="E66" s="44" t="s">
        <v>53</v>
      </c>
      <c r="F66" s="44" t="s">
        <v>8098</v>
      </c>
      <c r="G66" s="44" t="s">
        <v>185</v>
      </c>
      <c r="H66" s="44" t="s">
        <v>186</v>
      </c>
      <c r="I66" s="44" t="s">
        <v>127</v>
      </c>
      <c r="J66" s="44" t="s">
        <v>128</v>
      </c>
      <c r="K66" s="43">
        <v>24</v>
      </c>
      <c r="L66" s="43">
        <v>24</v>
      </c>
    </row>
    <row r="67" spans="1:12" x14ac:dyDescent="0.5">
      <c r="A67" s="48" t="str">
        <f t="shared" si="0"/>
        <v>J1A2255</v>
      </c>
      <c r="B67" s="44" t="s">
        <v>36</v>
      </c>
      <c r="C67" s="44" t="s">
        <v>7641</v>
      </c>
      <c r="D67" s="44" t="s">
        <v>38</v>
      </c>
      <c r="E67" s="44" t="s">
        <v>53</v>
      </c>
      <c r="F67" s="44" t="s">
        <v>7640</v>
      </c>
      <c r="G67" s="44" t="s">
        <v>7639</v>
      </c>
      <c r="H67" s="44" t="s">
        <v>7638</v>
      </c>
      <c r="I67" s="44" t="s">
        <v>127</v>
      </c>
      <c r="J67" s="44" t="s">
        <v>128</v>
      </c>
      <c r="K67" s="43">
        <v>8</v>
      </c>
      <c r="L67" s="43">
        <v>8</v>
      </c>
    </row>
    <row r="68" spans="1:12" x14ac:dyDescent="0.5">
      <c r="A68" s="48" t="str">
        <f t="shared" si="0"/>
        <v>J1A2255</v>
      </c>
      <c r="B68" s="44" t="s">
        <v>36</v>
      </c>
      <c r="C68" s="44" t="s">
        <v>7631</v>
      </c>
      <c r="D68" s="44" t="s">
        <v>38</v>
      </c>
      <c r="E68" s="44" t="s">
        <v>53</v>
      </c>
      <c r="F68" s="44" t="s">
        <v>7630</v>
      </c>
      <c r="G68" s="44" t="s">
        <v>7304</v>
      </c>
      <c r="H68" s="44" t="s">
        <v>7303</v>
      </c>
      <c r="I68" s="44" t="s">
        <v>127</v>
      </c>
      <c r="J68" s="44" t="s">
        <v>128</v>
      </c>
      <c r="K68" s="43">
        <v>8</v>
      </c>
      <c r="L68" s="43">
        <v>8</v>
      </c>
    </row>
    <row r="69" spans="1:12" x14ac:dyDescent="0.5">
      <c r="A69" s="48" t="str">
        <f t="shared" si="0"/>
        <v>J1A2255</v>
      </c>
      <c r="B69" s="44" t="s">
        <v>36</v>
      </c>
      <c r="C69" s="44" t="s">
        <v>7629</v>
      </c>
      <c r="D69" s="44" t="s">
        <v>38</v>
      </c>
      <c r="E69" s="44" t="s">
        <v>53</v>
      </c>
      <c r="F69" s="44" t="s">
        <v>7628</v>
      </c>
      <c r="G69" s="44" t="s">
        <v>188</v>
      </c>
      <c r="H69" s="44" t="s">
        <v>189</v>
      </c>
      <c r="I69" s="44" t="s">
        <v>127</v>
      </c>
      <c r="J69" s="44" t="s">
        <v>128</v>
      </c>
      <c r="K69" s="43">
        <v>8</v>
      </c>
      <c r="L69" s="43">
        <v>8</v>
      </c>
    </row>
    <row r="70" spans="1:12" x14ac:dyDescent="0.5">
      <c r="A70" s="48" t="str">
        <f t="shared" si="0"/>
        <v>J1A2255</v>
      </c>
      <c r="B70" s="44" t="s">
        <v>36</v>
      </c>
      <c r="C70" s="44" t="s">
        <v>7614</v>
      </c>
      <c r="D70" s="44" t="s">
        <v>38</v>
      </c>
      <c r="E70" s="44" t="s">
        <v>53</v>
      </c>
      <c r="F70" s="44" t="s">
        <v>7613</v>
      </c>
      <c r="G70" s="44" t="s">
        <v>165</v>
      </c>
      <c r="H70" s="44" t="s">
        <v>166</v>
      </c>
      <c r="I70" s="44" t="s">
        <v>127</v>
      </c>
      <c r="J70" s="44" t="s">
        <v>128</v>
      </c>
      <c r="K70" s="43">
        <v>8</v>
      </c>
      <c r="L70" s="43">
        <v>8</v>
      </c>
    </row>
    <row r="71" spans="1:12" x14ac:dyDescent="0.5">
      <c r="A71" s="48" t="str">
        <f t="shared" si="0"/>
        <v>J1A2255</v>
      </c>
      <c r="B71" s="44" t="s">
        <v>36</v>
      </c>
      <c r="C71" s="44" t="s">
        <v>7604</v>
      </c>
      <c r="D71" s="44" t="s">
        <v>38</v>
      </c>
      <c r="E71" s="44" t="s">
        <v>53</v>
      </c>
      <c r="F71" s="44" t="s">
        <v>7603</v>
      </c>
      <c r="G71" s="44" t="s">
        <v>4658</v>
      </c>
      <c r="H71" s="44" t="s">
        <v>4657</v>
      </c>
      <c r="I71" s="44" t="s">
        <v>127</v>
      </c>
      <c r="J71" s="44" t="s">
        <v>128</v>
      </c>
      <c r="K71" s="43">
        <v>32</v>
      </c>
      <c r="L71" s="43">
        <v>32</v>
      </c>
    </row>
    <row r="72" spans="1:12" x14ac:dyDescent="0.5">
      <c r="A72" s="48" t="str">
        <f t="shared" si="0"/>
        <v>J1A2255</v>
      </c>
      <c r="B72" s="44" t="s">
        <v>36</v>
      </c>
      <c r="C72" s="44" t="s">
        <v>7598</v>
      </c>
      <c r="D72" s="44" t="s">
        <v>38</v>
      </c>
      <c r="E72" s="44" t="s">
        <v>53</v>
      </c>
      <c r="F72" s="44" t="s">
        <v>7597</v>
      </c>
      <c r="G72" s="44" t="s">
        <v>157</v>
      </c>
      <c r="H72" s="44" t="s">
        <v>158</v>
      </c>
      <c r="I72" s="44" t="s">
        <v>127</v>
      </c>
      <c r="J72" s="44" t="s">
        <v>128</v>
      </c>
      <c r="K72" s="43">
        <v>48</v>
      </c>
      <c r="L72" s="43">
        <v>48</v>
      </c>
    </row>
    <row r="73" spans="1:12" x14ac:dyDescent="0.5">
      <c r="A73" s="48" t="str">
        <f t="shared" ref="A73:A136" si="1">IF(B73="","",IF(B72="Type",B71,A72))</f>
        <v>J1A2255</v>
      </c>
      <c r="B73" s="44" t="s">
        <v>36</v>
      </c>
      <c r="C73" s="44" t="s">
        <v>7594</v>
      </c>
      <c r="D73" s="44" t="s">
        <v>38</v>
      </c>
      <c r="E73" s="44" t="s">
        <v>53</v>
      </c>
      <c r="F73" s="44" t="s">
        <v>7593</v>
      </c>
      <c r="G73" s="44" t="s">
        <v>171</v>
      </c>
      <c r="H73" s="44" t="s">
        <v>172</v>
      </c>
      <c r="I73" s="44" t="s">
        <v>127</v>
      </c>
      <c r="J73" s="44" t="s">
        <v>128</v>
      </c>
      <c r="K73" s="43">
        <v>16</v>
      </c>
      <c r="L73" s="43">
        <v>16</v>
      </c>
    </row>
    <row r="74" spans="1:12" x14ac:dyDescent="0.5">
      <c r="A74" s="48" t="str">
        <f t="shared" si="1"/>
        <v>J1A2255</v>
      </c>
      <c r="B74" s="44" t="s">
        <v>36</v>
      </c>
      <c r="C74" s="44" t="s">
        <v>7592</v>
      </c>
      <c r="D74" s="44" t="s">
        <v>38</v>
      </c>
      <c r="E74" s="44" t="s">
        <v>53</v>
      </c>
      <c r="F74" s="44" t="s">
        <v>7591</v>
      </c>
      <c r="G74" s="44" t="s">
        <v>149</v>
      </c>
      <c r="H74" s="44" t="s">
        <v>150</v>
      </c>
      <c r="I74" s="44" t="s">
        <v>127</v>
      </c>
      <c r="J74" s="44" t="s">
        <v>128</v>
      </c>
      <c r="K74" s="43">
        <v>8</v>
      </c>
      <c r="L74" s="43">
        <v>8</v>
      </c>
    </row>
    <row r="75" spans="1:12" x14ac:dyDescent="0.5">
      <c r="A75" s="48" t="str">
        <f t="shared" si="1"/>
        <v>J1A2255</v>
      </c>
      <c r="B75" s="44" t="s">
        <v>36</v>
      </c>
      <c r="C75" s="44" t="s">
        <v>7584</v>
      </c>
      <c r="D75" s="44" t="s">
        <v>38</v>
      </c>
      <c r="E75" s="44" t="s">
        <v>53</v>
      </c>
      <c r="F75" s="44" t="s">
        <v>7583</v>
      </c>
      <c r="G75" s="44" t="s">
        <v>4467</v>
      </c>
      <c r="H75" s="44" t="s">
        <v>4466</v>
      </c>
      <c r="I75" s="44" t="s">
        <v>127</v>
      </c>
      <c r="J75" s="44" t="s">
        <v>128</v>
      </c>
      <c r="K75" s="43">
        <v>8</v>
      </c>
      <c r="L75" s="43">
        <v>8</v>
      </c>
    </row>
    <row r="76" spans="1:12" x14ac:dyDescent="0.5">
      <c r="A76" s="48" t="str">
        <f t="shared" si="1"/>
        <v>J1A2255</v>
      </c>
      <c r="B76" s="44" t="s">
        <v>36</v>
      </c>
      <c r="C76" s="44" t="s">
        <v>7576</v>
      </c>
      <c r="D76" s="44" t="s">
        <v>38</v>
      </c>
      <c r="E76" s="44" t="s">
        <v>53</v>
      </c>
      <c r="F76" s="44" t="s">
        <v>7575</v>
      </c>
      <c r="G76" s="44" t="s">
        <v>7342</v>
      </c>
      <c r="H76" s="44" t="s">
        <v>7341</v>
      </c>
      <c r="I76" s="44" t="s">
        <v>127</v>
      </c>
      <c r="J76" s="44" t="s">
        <v>128</v>
      </c>
      <c r="K76" s="43">
        <v>8</v>
      </c>
      <c r="L76" s="43">
        <v>8</v>
      </c>
    </row>
    <row r="77" spans="1:12" x14ac:dyDescent="0.5">
      <c r="A77" s="48" t="str">
        <f t="shared" si="1"/>
        <v>J1A2255</v>
      </c>
      <c r="B77" s="44" t="s">
        <v>36</v>
      </c>
      <c r="C77" s="44" t="s">
        <v>8307</v>
      </c>
      <c r="D77" s="44" t="s">
        <v>38</v>
      </c>
      <c r="E77" s="44" t="s">
        <v>53</v>
      </c>
      <c r="F77" s="44" t="s">
        <v>8306</v>
      </c>
      <c r="G77" s="44" t="s">
        <v>129</v>
      </c>
      <c r="H77" s="44" t="s">
        <v>130</v>
      </c>
      <c r="I77" s="44" t="s">
        <v>127</v>
      </c>
      <c r="J77" s="44" t="s">
        <v>128</v>
      </c>
      <c r="K77" s="43">
        <v>96</v>
      </c>
      <c r="L77" s="43">
        <v>96</v>
      </c>
    </row>
    <row r="78" spans="1:12" x14ac:dyDescent="0.5">
      <c r="A78" s="48" t="str">
        <f t="shared" si="1"/>
        <v>J1A2255</v>
      </c>
      <c r="B78" s="44" t="s">
        <v>36</v>
      </c>
      <c r="C78" s="44" t="s">
        <v>7552</v>
      </c>
      <c r="D78" s="44" t="s">
        <v>38</v>
      </c>
      <c r="E78" s="44" t="s">
        <v>53</v>
      </c>
      <c r="F78" s="44" t="s">
        <v>7551</v>
      </c>
      <c r="G78" s="44" t="s">
        <v>4421</v>
      </c>
      <c r="H78" s="44" t="s">
        <v>4420</v>
      </c>
      <c r="I78" s="44" t="s">
        <v>127</v>
      </c>
      <c r="J78" s="44" t="s">
        <v>128</v>
      </c>
      <c r="K78" s="43">
        <v>8</v>
      </c>
      <c r="L78" s="43">
        <v>8</v>
      </c>
    </row>
    <row r="79" spans="1:12" x14ac:dyDescent="0.5">
      <c r="A79" s="48" t="str">
        <f t="shared" si="1"/>
        <v>J1A2255</v>
      </c>
      <c r="B79" s="44" t="s">
        <v>36</v>
      </c>
      <c r="C79" s="44" t="s">
        <v>7987</v>
      </c>
      <c r="D79" s="44" t="s">
        <v>38</v>
      </c>
      <c r="E79" s="44" t="s">
        <v>53</v>
      </c>
      <c r="F79" s="44" t="s">
        <v>7986</v>
      </c>
      <c r="G79" s="44" t="s">
        <v>7985</v>
      </c>
      <c r="H79" s="44" t="s">
        <v>7984</v>
      </c>
      <c r="I79" s="44" t="s">
        <v>127</v>
      </c>
      <c r="J79" s="44" t="s">
        <v>128</v>
      </c>
      <c r="K79" s="43">
        <v>2208</v>
      </c>
      <c r="L79" s="43">
        <v>2208</v>
      </c>
    </row>
    <row r="80" spans="1:12" x14ac:dyDescent="0.5">
      <c r="A80" s="48" t="str">
        <f t="shared" si="1"/>
        <v>J1A2255</v>
      </c>
      <c r="B80" s="44" t="s">
        <v>36</v>
      </c>
      <c r="C80" s="44" t="s">
        <v>7534</v>
      </c>
      <c r="D80" s="44" t="s">
        <v>38</v>
      </c>
      <c r="E80" s="44" t="s">
        <v>53</v>
      </c>
      <c r="F80" s="44" t="s">
        <v>7533</v>
      </c>
      <c r="G80" s="44" t="s">
        <v>6894</v>
      </c>
      <c r="H80" s="44" t="s">
        <v>6893</v>
      </c>
      <c r="I80" s="44" t="s">
        <v>127</v>
      </c>
      <c r="J80" s="44" t="s">
        <v>128</v>
      </c>
      <c r="K80" s="43">
        <v>8</v>
      </c>
      <c r="L80" s="43">
        <v>8</v>
      </c>
    </row>
    <row r="81" spans="1:12" x14ac:dyDescent="0.5">
      <c r="A81" s="48" t="str">
        <f t="shared" si="1"/>
        <v>J1A2255</v>
      </c>
      <c r="B81" s="44" t="s">
        <v>36</v>
      </c>
      <c r="C81" s="44" t="s">
        <v>7530</v>
      </c>
      <c r="D81" s="44" t="s">
        <v>38</v>
      </c>
      <c r="E81" s="44" t="s">
        <v>53</v>
      </c>
      <c r="F81" s="44" t="s">
        <v>7529</v>
      </c>
      <c r="G81" s="44" t="s">
        <v>4648</v>
      </c>
      <c r="H81" s="44" t="s">
        <v>4647</v>
      </c>
      <c r="I81" s="44" t="s">
        <v>127</v>
      </c>
      <c r="J81" s="44" t="s">
        <v>128</v>
      </c>
      <c r="K81" s="43">
        <v>8</v>
      </c>
      <c r="L81" s="43">
        <v>8</v>
      </c>
    </row>
    <row r="82" spans="1:12" x14ac:dyDescent="0.5">
      <c r="A82" s="48" t="str">
        <f t="shared" si="1"/>
        <v>J1A2255</v>
      </c>
      <c r="B82" s="44" t="s">
        <v>36</v>
      </c>
      <c r="C82" s="44" t="s">
        <v>7520</v>
      </c>
      <c r="D82" s="44" t="s">
        <v>38</v>
      </c>
      <c r="E82" s="44" t="s">
        <v>53</v>
      </c>
      <c r="F82" s="44" t="s">
        <v>7519</v>
      </c>
      <c r="G82" s="44" t="s">
        <v>145</v>
      </c>
      <c r="H82" s="44" t="s">
        <v>146</v>
      </c>
      <c r="I82" s="44" t="s">
        <v>127</v>
      </c>
      <c r="J82" s="44" t="s">
        <v>128</v>
      </c>
      <c r="K82" s="43">
        <v>8</v>
      </c>
      <c r="L82" s="43">
        <v>8</v>
      </c>
    </row>
    <row r="83" spans="1:12" x14ac:dyDescent="0.5">
      <c r="A83" s="48" t="str">
        <f t="shared" si="1"/>
        <v>J1A2255</v>
      </c>
      <c r="B83" s="44" t="s">
        <v>36</v>
      </c>
      <c r="C83" s="44" t="s">
        <v>7516</v>
      </c>
      <c r="D83" s="44" t="s">
        <v>38</v>
      </c>
      <c r="E83" s="44" t="s">
        <v>53</v>
      </c>
      <c r="F83" s="44" t="s">
        <v>7515</v>
      </c>
      <c r="G83" s="44" t="s">
        <v>147</v>
      </c>
      <c r="H83" s="44" t="s">
        <v>148</v>
      </c>
      <c r="I83" s="44" t="s">
        <v>127</v>
      </c>
      <c r="J83" s="44" t="s">
        <v>128</v>
      </c>
      <c r="K83" s="43">
        <v>96</v>
      </c>
      <c r="L83" s="43">
        <v>96</v>
      </c>
    </row>
    <row r="84" spans="1:12" x14ac:dyDescent="0.5">
      <c r="A84" s="48" t="str">
        <f t="shared" si="1"/>
        <v>J1A2255</v>
      </c>
      <c r="B84" s="44" t="s">
        <v>36</v>
      </c>
      <c r="C84" s="44" t="s">
        <v>7504</v>
      </c>
      <c r="D84" s="44" t="s">
        <v>38</v>
      </c>
      <c r="E84" s="44" t="s">
        <v>53</v>
      </c>
      <c r="F84" s="44" t="s">
        <v>7503</v>
      </c>
      <c r="G84" s="44" t="s">
        <v>153</v>
      </c>
      <c r="H84" s="44" t="s">
        <v>154</v>
      </c>
      <c r="I84" s="44" t="s">
        <v>127</v>
      </c>
      <c r="J84" s="44" t="s">
        <v>128</v>
      </c>
      <c r="K84" s="43">
        <v>8</v>
      </c>
      <c r="L84" s="43">
        <v>8</v>
      </c>
    </row>
    <row r="85" spans="1:12" x14ac:dyDescent="0.5">
      <c r="A85" s="48" t="str">
        <f t="shared" si="1"/>
        <v>J1A2255</v>
      </c>
      <c r="B85" s="44" t="s">
        <v>36</v>
      </c>
      <c r="C85" s="44" t="s">
        <v>7496</v>
      </c>
      <c r="D85" s="44" t="s">
        <v>38</v>
      </c>
      <c r="E85" s="44" t="s">
        <v>53</v>
      </c>
      <c r="F85" s="44" t="s">
        <v>7495</v>
      </c>
      <c r="G85" s="44" t="s">
        <v>7364</v>
      </c>
      <c r="H85" s="44" t="s">
        <v>7363</v>
      </c>
      <c r="I85" s="44" t="s">
        <v>127</v>
      </c>
      <c r="J85" s="44" t="s">
        <v>128</v>
      </c>
      <c r="K85" s="43">
        <v>8</v>
      </c>
      <c r="L85" s="43">
        <v>8</v>
      </c>
    </row>
    <row r="86" spans="1:12" x14ac:dyDescent="0.5">
      <c r="A86" s="48" t="str">
        <f t="shared" si="1"/>
        <v>J1A2255</v>
      </c>
      <c r="B86" s="44" t="s">
        <v>36</v>
      </c>
      <c r="C86" s="44" t="s">
        <v>7492</v>
      </c>
      <c r="D86" s="44" t="s">
        <v>38</v>
      </c>
      <c r="E86" s="44" t="s">
        <v>53</v>
      </c>
      <c r="F86" s="44" t="s">
        <v>7491</v>
      </c>
      <c r="G86" s="44" t="s">
        <v>7490</v>
      </c>
      <c r="H86" s="44" t="s">
        <v>7489</v>
      </c>
      <c r="I86" s="44" t="s">
        <v>127</v>
      </c>
      <c r="J86" s="44" t="s">
        <v>128</v>
      </c>
      <c r="K86" s="43">
        <v>8</v>
      </c>
      <c r="L86" s="43">
        <v>8</v>
      </c>
    </row>
    <row r="87" spans="1:12" x14ac:dyDescent="0.5">
      <c r="A87" s="48" t="str">
        <f t="shared" si="1"/>
        <v>J1A2255</v>
      </c>
      <c r="B87" s="44" t="s">
        <v>36</v>
      </c>
      <c r="C87" s="44" t="s">
        <v>7488</v>
      </c>
      <c r="D87" s="44" t="s">
        <v>38</v>
      </c>
      <c r="E87" s="44" t="s">
        <v>53</v>
      </c>
      <c r="F87" s="44" t="s">
        <v>7487</v>
      </c>
      <c r="G87" s="44" t="s">
        <v>6902</v>
      </c>
      <c r="H87" s="44" t="s">
        <v>6901</v>
      </c>
      <c r="I87" s="44" t="s">
        <v>127</v>
      </c>
      <c r="J87" s="44" t="s">
        <v>128</v>
      </c>
      <c r="K87" s="43">
        <v>8</v>
      </c>
      <c r="L87" s="43">
        <v>8</v>
      </c>
    </row>
    <row r="88" spans="1:12" x14ac:dyDescent="0.5">
      <c r="A88" s="48" t="str">
        <f t="shared" si="1"/>
        <v>J1A2255</v>
      </c>
      <c r="B88" s="44" t="s">
        <v>36</v>
      </c>
      <c r="C88" s="44" t="s">
        <v>7468</v>
      </c>
      <c r="D88" s="44" t="s">
        <v>38</v>
      </c>
      <c r="E88" s="44" t="s">
        <v>53</v>
      </c>
      <c r="F88" s="44" t="s">
        <v>7467</v>
      </c>
      <c r="G88" s="44" t="s">
        <v>4764</v>
      </c>
      <c r="H88" s="44" t="s">
        <v>4763</v>
      </c>
      <c r="I88" s="44" t="s">
        <v>127</v>
      </c>
      <c r="J88" s="44" t="s">
        <v>128</v>
      </c>
      <c r="K88" s="43">
        <v>24</v>
      </c>
      <c r="L88" s="43">
        <v>24</v>
      </c>
    </row>
    <row r="89" spans="1:12" x14ac:dyDescent="0.5">
      <c r="A89" s="48" t="str">
        <f t="shared" si="1"/>
        <v>J1A2255</v>
      </c>
      <c r="B89" s="44" t="s">
        <v>36</v>
      </c>
      <c r="C89" s="44" t="s">
        <v>7462</v>
      </c>
      <c r="D89" s="44" t="s">
        <v>38</v>
      </c>
      <c r="E89" s="44" t="s">
        <v>53</v>
      </c>
      <c r="F89" s="44" t="s">
        <v>7461</v>
      </c>
      <c r="G89" s="44" t="s">
        <v>6878</v>
      </c>
      <c r="H89" s="44" t="s">
        <v>6877</v>
      </c>
      <c r="I89" s="44" t="s">
        <v>127</v>
      </c>
      <c r="J89" s="44" t="s">
        <v>128</v>
      </c>
      <c r="K89" s="43">
        <v>8</v>
      </c>
      <c r="L89" s="43">
        <v>8</v>
      </c>
    </row>
    <row r="90" spans="1:12" x14ac:dyDescent="0.5">
      <c r="A90" s="48" t="str">
        <f t="shared" si="1"/>
        <v>J1A2255</v>
      </c>
      <c r="B90" s="44" t="s">
        <v>36</v>
      </c>
      <c r="C90" s="44" t="s">
        <v>7977</v>
      </c>
      <c r="D90" s="44" t="s">
        <v>38</v>
      </c>
      <c r="E90" s="44" t="s">
        <v>53</v>
      </c>
      <c r="F90" s="44" t="s">
        <v>7976</v>
      </c>
      <c r="G90" s="44" t="s">
        <v>4852</v>
      </c>
      <c r="H90" s="44" t="s">
        <v>4851</v>
      </c>
      <c r="I90" s="44" t="s">
        <v>127</v>
      </c>
      <c r="J90" s="44" t="s">
        <v>128</v>
      </c>
      <c r="K90" s="43">
        <v>8</v>
      </c>
      <c r="L90" s="43">
        <v>8</v>
      </c>
    </row>
    <row r="91" spans="1:12" x14ac:dyDescent="0.5">
      <c r="A91" s="48" t="str">
        <f t="shared" si="1"/>
        <v>J1A2255</v>
      </c>
      <c r="B91" s="44" t="s">
        <v>36</v>
      </c>
      <c r="C91" s="44" t="s">
        <v>7422</v>
      </c>
      <c r="D91" s="44" t="s">
        <v>38</v>
      </c>
      <c r="E91" s="44" t="s">
        <v>53</v>
      </c>
      <c r="F91" s="44" t="s">
        <v>7421</v>
      </c>
      <c r="G91" s="44" t="s">
        <v>192</v>
      </c>
      <c r="H91" s="44" t="s">
        <v>4675</v>
      </c>
      <c r="I91" s="44" t="s">
        <v>127</v>
      </c>
      <c r="J91" s="44" t="s">
        <v>128</v>
      </c>
      <c r="K91" s="43">
        <v>8</v>
      </c>
      <c r="L91" s="43">
        <v>8</v>
      </c>
    </row>
    <row r="92" spans="1:12" x14ac:dyDescent="0.5">
      <c r="A92" s="48" t="str">
        <f t="shared" si="1"/>
        <v>J1A2255</v>
      </c>
      <c r="B92" s="44" t="s">
        <v>36</v>
      </c>
      <c r="C92" s="44" t="s">
        <v>7418</v>
      </c>
      <c r="D92" s="44" t="s">
        <v>38</v>
      </c>
      <c r="E92" s="44" t="s">
        <v>53</v>
      </c>
      <c r="F92" s="44" t="s">
        <v>7417</v>
      </c>
      <c r="G92" s="44" t="s">
        <v>4409</v>
      </c>
      <c r="H92" s="44" t="s">
        <v>4408</v>
      </c>
      <c r="I92" s="44" t="s">
        <v>127</v>
      </c>
      <c r="J92" s="44" t="s">
        <v>128</v>
      </c>
      <c r="K92" s="43">
        <v>48</v>
      </c>
      <c r="L92" s="43">
        <v>48</v>
      </c>
    </row>
    <row r="93" spans="1:12" x14ac:dyDescent="0.5">
      <c r="A93" s="48" t="str">
        <f t="shared" si="1"/>
        <v>J1A2255</v>
      </c>
      <c r="B93" s="44" t="s">
        <v>36</v>
      </c>
      <c r="C93" s="44" t="s">
        <v>7396</v>
      </c>
      <c r="D93" s="44" t="s">
        <v>38</v>
      </c>
      <c r="E93" s="44" t="s">
        <v>53</v>
      </c>
      <c r="F93" s="44" t="s">
        <v>7395</v>
      </c>
      <c r="G93" s="44" t="s">
        <v>7388</v>
      </c>
      <c r="H93" s="44" t="s">
        <v>7387</v>
      </c>
      <c r="I93" s="44" t="s">
        <v>127</v>
      </c>
      <c r="J93" s="44" t="s">
        <v>128</v>
      </c>
      <c r="K93" s="43">
        <v>16</v>
      </c>
      <c r="L93" s="43">
        <v>16</v>
      </c>
    </row>
    <row r="94" spans="1:12" x14ac:dyDescent="0.5">
      <c r="A94" s="48" t="str">
        <f t="shared" si="1"/>
        <v>J1A2255</v>
      </c>
      <c r="B94" s="44" t="s">
        <v>36</v>
      </c>
      <c r="C94" s="44" t="s">
        <v>7394</v>
      </c>
      <c r="D94" s="44" t="s">
        <v>38</v>
      </c>
      <c r="E94" s="44" t="s">
        <v>53</v>
      </c>
      <c r="F94" s="44" t="s">
        <v>7393</v>
      </c>
      <c r="G94" s="44" t="s">
        <v>7388</v>
      </c>
      <c r="H94" s="44" t="s">
        <v>7387</v>
      </c>
      <c r="I94" s="44" t="s">
        <v>127</v>
      </c>
      <c r="J94" s="44" t="s">
        <v>128</v>
      </c>
      <c r="K94" s="43">
        <v>16</v>
      </c>
      <c r="L94" s="43">
        <v>16</v>
      </c>
    </row>
    <row r="95" spans="1:12" x14ac:dyDescent="0.5">
      <c r="A95" s="48" t="str">
        <f t="shared" si="1"/>
        <v>J1A2255</v>
      </c>
      <c r="B95" s="44" t="s">
        <v>36</v>
      </c>
      <c r="C95" s="44" t="s">
        <v>7392</v>
      </c>
      <c r="D95" s="44" t="s">
        <v>38</v>
      </c>
      <c r="E95" s="44" t="s">
        <v>53</v>
      </c>
      <c r="F95" s="44" t="s">
        <v>7391</v>
      </c>
      <c r="G95" s="44" t="s">
        <v>7388</v>
      </c>
      <c r="H95" s="44" t="s">
        <v>7387</v>
      </c>
      <c r="I95" s="44" t="s">
        <v>127</v>
      </c>
      <c r="J95" s="44" t="s">
        <v>128</v>
      </c>
      <c r="K95" s="43">
        <v>16</v>
      </c>
      <c r="L95" s="43">
        <v>16</v>
      </c>
    </row>
    <row r="96" spans="1:12" x14ac:dyDescent="0.5">
      <c r="A96" s="48" t="str">
        <f t="shared" si="1"/>
        <v>J1A2255</v>
      </c>
      <c r="B96" s="44" t="s">
        <v>36</v>
      </c>
      <c r="C96" s="44" t="s">
        <v>7390</v>
      </c>
      <c r="D96" s="44" t="s">
        <v>38</v>
      </c>
      <c r="E96" s="44" t="s">
        <v>53</v>
      </c>
      <c r="F96" s="44" t="s">
        <v>7389</v>
      </c>
      <c r="G96" s="44" t="s">
        <v>7388</v>
      </c>
      <c r="H96" s="44" t="s">
        <v>7387</v>
      </c>
      <c r="I96" s="44" t="s">
        <v>127</v>
      </c>
      <c r="J96" s="44" t="s">
        <v>128</v>
      </c>
      <c r="K96" s="43">
        <v>16</v>
      </c>
      <c r="L96" s="43">
        <v>16</v>
      </c>
    </row>
    <row r="97" spans="1:12" x14ac:dyDescent="0.5">
      <c r="A97" s="48" t="str">
        <f t="shared" si="1"/>
        <v>J1A2255</v>
      </c>
      <c r="B97" s="44" t="s">
        <v>36</v>
      </c>
      <c r="C97" s="44" t="s">
        <v>7384</v>
      </c>
      <c r="D97" s="44" t="s">
        <v>38</v>
      </c>
      <c r="E97" s="44" t="s">
        <v>53</v>
      </c>
      <c r="F97" s="44" t="s">
        <v>7383</v>
      </c>
      <c r="G97" s="44" t="s">
        <v>7382</v>
      </c>
      <c r="H97" s="44" t="s">
        <v>7381</v>
      </c>
      <c r="I97" s="44" t="s">
        <v>127</v>
      </c>
      <c r="J97" s="44" t="s">
        <v>128</v>
      </c>
      <c r="K97" s="43">
        <v>8</v>
      </c>
      <c r="L97" s="43">
        <v>8</v>
      </c>
    </row>
    <row r="98" spans="1:12" x14ac:dyDescent="0.5">
      <c r="A98" s="48" t="str">
        <f t="shared" si="1"/>
        <v>J1A2255</v>
      </c>
      <c r="B98" s="44" t="s">
        <v>36</v>
      </c>
      <c r="C98" s="44" t="s">
        <v>7378</v>
      </c>
      <c r="D98" s="44" t="s">
        <v>38</v>
      </c>
      <c r="E98" s="44" t="s">
        <v>53</v>
      </c>
      <c r="F98" s="44" t="s">
        <v>7377</v>
      </c>
      <c r="G98" s="44" t="s">
        <v>7242</v>
      </c>
      <c r="H98" s="44" t="s">
        <v>7241</v>
      </c>
      <c r="I98" s="44" t="s">
        <v>127</v>
      </c>
      <c r="J98" s="44" t="s">
        <v>128</v>
      </c>
      <c r="K98" s="43">
        <v>8</v>
      </c>
      <c r="L98" s="43">
        <v>8</v>
      </c>
    </row>
    <row r="99" spans="1:12" x14ac:dyDescent="0.5">
      <c r="A99" s="48" t="str">
        <f t="shared" si="1"/>
        <v>J1A2255</v>
      </c>
      <c r="B99" s="44" t="s">
        <v>36</v>
      </c>
      <c r="C99" s="44" t="s">
        <v>7374</v>
      </c>
      <c r="D99" s="44" t="s">
        <v>38</v>
      </c>
      <c r="E99" s="44" t="s">
        <v>53</v>
      </c>
      <c r="F99" s="44" t="s">
        <v>7373</v>
      </c>
      <c r="G99" s="44" t="s">
        <v>7372</v>
      </c>
      <c r="H99" s="44" t="s">
        <v>7371</v>
      </c>
      <c r="I99" s="44" t="s">
        <v>127</v>
      </c>
      <c r="J99" s="44" t="s">
        <v>128</v>
      </c>
      <c r="K99" s="43">
        <v>8</v>
      </c>
      <c r="L99" s="43">
        <v>8</v>
      </c>
    </row>
    <row r="100" spans="1:12" x14ac:dyDescent="0.5">
      <c r="A100" s="48" t="str">
        <f t="shared" si="1"/>
        <v>J1A2255</v>
      </c>
      <c r="B100" s="44" t="s">
        <v>36</v>
      </c>
      <c r="C100" s="44" t="s">
        <v>7370</v>
      </c>
      <c r="D100" s="44" t="s">
        <v>38</v>
      </c>
      <c r="E100" s="44" t="s">
        <v>53</v>
      </c>
      <c r="F100" s="44" t="s">
        <v>7369</v>
      </c>
      <c r="G100" s="44" t="s">
        <v>7368</v>
      </c>
      <c r="H100" s="44" t="s">
        <v>7367</v>
      </c>
      <c r="I100" s="44" t="s">
        <v>127</v>
      </c>
      <c r="J100" s="44" t="s">
        <v>128</v>
      </c>
      <c r="K100" s="43">
        <v>16</v>
      </c>
      <c r="L100" s="43">
        <v>16</v>
      </c>
    </row>
    <row r="101" spans="1:12" x14ac:dyDescent="0.5">
      <c r="A101" s="48" t="str">
        <f t="shared" si="1"/>
        <v>J1A2255</v>
      </c>
      <c r="B101" s="44" t="s">
        <v>36</v>
      </c>
      <c r="C101" s="44" t="s">
        <v>7362</v>
      </c>
      <c r="D101" s="44" t="s">
        <v>38</v>
      </c>
      <c r="E101" s="44" t="s">
        <v>53</v>
      </c>
      <c r="F101" s="44" t="s">
        <v>7361</v>
      </c>
      <c r="G101" s="44" t="s">
        <v>7360</v>
      </c>
      <c r="H101" s="44" t="s">
        <v>7359</v>
      </c>
      <c r="I101" s="44" t="s">
        <v>127</v>
      </c>
      <c r="J101" s="44" t="s">
        <v>128</v>
      </c>
      <c r="K101" s="43">
        <v>16</v>
      </c>
      <c r="L101" s="43">
        <v>16</v>
      </c>
    </row>
    <row r="102" spans="1:12" x14ac:dyDescent="0.5">
      <c r="A102" s="48" t="str">
        <f t="shared" si="1"/>
        <v>J1A2255</v>
      </c>
      <c r="B102" s="44" t="s">
        <v>36</v>
      </c>
      <c r="C102" s="44" t="s">
        <v>7358</v>
      </c>
      <c r="D102" s="44" t="s">
        <v>38</v>
      </c>
      <c r="E102" s="44" t="s">
        <v>53</v>
      </c>
      <c r="F102" s="44" t="s">
        <v>7357</v>
      </c>
      <c r="G102" s="44" t="s">
        <v>7356</v>
      </c>
      <c r="H102" s="44" t="s">
        <v>7355</v>
      </c>
      <c r="I102" s="44" t="s">
        <v>127</v>
      </c>
      <c r="J102" s="44" t="s">
        <v>128</v>
      </c>
      <c r="K102" s="43">
        <v>16</v>
      </c>
      <c r="L102" s="43">
        <v>16</v>
      </c>
    </row>
    <row r="103" spans="1:12" x14ac:dyDescent="0.5">
      <c r="A103" s="48" t="str">
        <f t="shared" si="1"/>
        <v>J1A2255</v>
      </c>
      <c r="B103" s="44" t="s">
        <v>36</v>
      </c>
      <c r="C103" s="44" t="s">
        <v>7354</v>
      </c>
      <c r="D103" s="44" t="s">
        <v>38</v>
      </c>
      <c r="E103" s="44" t="s">
        <v>53</v>
      </c>
      <c r="F103" s="44" t="s">
        <v>7353</v>
      </c>
      <c r="G103" s="44" t="s">
        <v>7352</v>
      </c>
      <c r="H103" s="44" t="s">
        <v>7351</v>
      </c>
      <c r="I103" s="44" t="s">
        <v>127</v>
      </c>
      <c r="J103" s="44" t="s">
        <v>128</v>
      </c>
      <c r="K103" s="43">
        <v>8</v>
      </c>
      <c r="L103" s="43">
        <v>8</v>
      </c>
    </row>
    <row r="104" spans="1:12" x14ac:dyDescent="0.5">
      <c r="A104" s="48" t="str">
        <f t="shared" si="1"/>
        <v>J1A2255</v>
      </c>
      <c r="B104" s="44" t="s">
        <v>36</v>
      </c>
      <c r="C104" s="44" t="s">
        <v>7340</v>
      </c>
      <c r="D104" s="44" t="s">
        <v>38</v>
      </c>
      <c r="E104" s="44" t="s">
        <v>53</v>
      </c>
      <c r="F104" s="44" t="s">
        <v>7339</v>
      </c>
      <c r="G104" s="44" t="s">
        <v>214</v>
      </c>
      <c r="H104" s="44" t="s">
        <v>215</v>
      </c>
      <c r="I104" s="44" t="s">
        <v>127</v>
      </c>
      <c r="J104" s="44" t="s">
        <v>128</v>
      </c>
      <c r="K104" s="43">
        <v>8</v>
      </c>
      <c r="L104" s="43">
        <v>8</v>
      </c>
    </row>
    <row r="105" spans="1:12" x14ac:dyDescent="0.5">
      <c r="A105" s="48" t="str">
        <f t="shared" si="1"/>
        <v>J1A2255</v>
      </c>
      <c r="B105" s="44" t="s">
        <v>36</v>
      </c>
      <c r="C105" s="44" t="s">
        <v>7332</v>
      </c>
      <c r="D105" s="44" t="s">
        <v>38</v>
      </c>
      <c r="E105" s="44" t="s">
        <v>53</v>
      </c>
      <c r="F105" s="44" t="s">
        <v>7331</v>
      </c>
      <c r="G105" s="44" t="s">
        <v>139</v>
      </c>
      <c r="H105" s="44" t="s">
        <v>140</v>
      </c>
      <c r="I105" s="44" t="s">
        <v>127</v>
      </c>
      <c r="J105" s="44" t="s">
        <v>128</v>
      </c>
      <c r="K105" s="43">
        <v>8</v>
      </c>
      <c r="L105" s="43">
        <v>8</v>
      </c>
    </row>
    <row r="106" spans="1:12" x14ac:dyDescent="0.5">
      <c r="A106" s="48" t="str">
        <f t="shared" si="1"/>
        <v>J1A2255</v>
      </c>
      <c r="B106" s="44" t="s">
        <v>36</v>
      </c>
      <c r="C106" s="44" t="s">
        <v>7308</v>
      </c>
      <c r="D106" s="44" t="s">
        <v>38</v>
      </c>
      <c r="E106" s="44" t="s">
        <v>53</v>
      </c>
      <c r="F106" s="44" t="s">
        <v>7307</v>
      </c>
      <c r="G106" s="44" t="s">
        <v>159</v>
      </c>
      <c r="H106" s="44" t="s">
        <v>160</v>
      </c>
      <c r="I106" s="44" t="s">
        <v>127</v>
      </c>
      <c r="J106" s="44" t="s">
        <v>128</v>
      </c>
      <c r="K106" s="43">
        <v>24</v>
      </c>
      <c r="L106" s="43">
        <v>24</v>
      </c>
    </row>
    <row r="107" spans="1:12" x14ac:dyDescent="0.5">
      <c r="A107" s="48" t="str">
        <f t="shared" si="1"/>
        <v>J1A2255</v>
      </c>
      <c r="B107" s="44" t="s">
        <v>36</v>
      </c>
      <c r="C107" s="44" t="s">
        <v>7300</v>
      </c>
      <c r="D107" s="44" t="s">
        <v>38</v>
      </c>
      <c r="E107" s="44" t="s">
        <v>53</v>
      </c>
      <c r="F107" s="44" t="s">
        <v>7299</v>
      </c>
      <c r="G107" s="44" t="s">
        <v>169</v>
      </c>
      <c r="H107" s="44" t="s">
        <v>170</v>
      </c>
      <c r="I107" s="44" t="s">
        <v>127</v>
      </c>
      <c r="J107" s="44" t="s">
        <v>128</v>
      </c>
      <c r="K107" s="43">
        <v>16</v>
      </c>
      <c r="L107" s="43">
        <v>16</v>
      </c>
    </row>
    <row r="108" spans="1:12" x14ac:dyDescent="0.5">
      <c r="A108" s="48" t="str">
        <f t="shared" si="1"/>
        <v>J1A2255</v>
      </c>
      <c r="B108" s="44" t="s">
        <v>36</v>
      </c>
      <c r="C108" s="44" t="s">
        <v>7294</v>
      </c>
      <c r="D108" s="44" t="s">
        <v>38</v>
      </c>
      <c r="E108" s="44" t="s">
        <v>53</v>
      </c>
      <c r="F108" s="44" t="s">
        <v>7293</v>
      </c>
      <c r="G108" s="44" t="s">
        <v>135</v>
      </c>
      <c r="H108" s="44" t="s">
        <v>136</v>
      </c>
      <c r="I108" s="44" t="s">
        <v>127</v>
      </c>
      <c r="J108" s="44" t="s">
        <v>128</v>
      </c>
      <c r="K108" s="43">
        <v>48</v>
      </c>
      <c r="L108" s="43">
        <v>48</v>
      </c>
    </row>
    <row r="109" spans="1:12" x14ac:dyDescent="0.5">
      <c r="A109" s="48" t="str">
        <f t="shared" si="1"/>
        <v>J1A2255</v>
      </c>
      <c r="B109" s="44" t="s">
        <v>36</v>
      </c>
      <c r="C109" s="44" t="s">
        <v>7280</v>
      </c>
      <c r="D109" s="44" t="s">
        <v>38</v>
      </c>
      <c r="E109" s="44" t="s">
        <v>53</v>
      </c>
      <c r="F109" s="44" t="s">
        <v>7279</v>
      </c>
      <c r="G109" s="44" t="s">
        <v>7278</v>
      </c>
      <c r="H109" s="44" t="s">
        <v>7277</v>
      </c>
      <c r="I109" s="44" t="s">
        <v>127</v>
      </c>
      <c r="J109" s="44" t="s">
        <v>128</v>
      </c>
      <c r="K109" s="43">
        <v>16</v>
      </c>
      <c r="L109" s="43">
        <v>16</v>
      </c>
    </row>
    <row r="110" spans="1:12" x14ac:dyDescent="0.5">
      <c r="A110" s="48" t="str">
        <f t="shared" si="1"/>
        <v>J1A2255</v>
      </c>
      <c r="B110" s="44" t="s">
        <v>36</v>
      </c>
      <c r="C110" s="44" t="s">
        <v>7969</v>
      </c>
      <c r="D110" s="44" t="s">
        <v>38</v>
      </c>
      <c r="E110" s="44" t="s">
        <v>53</v>
      </c>
      <c r="F110" s="44" t="s">
        <v>7968</v>
      </c>
      <c r="G110" s="44" t="s">
        <v>7967</v>
      </c>
      <c r="H110" s="44" t="s">
        <v>7966</v>
      </c>
      <c r="I110" s="44" t="s">
        <v>127</v>
      </c>
      <c r="J110" s="44" t="s">
        <v>128</v>
      </c>
      <c r="K110" s="43">
        <v>8</v>
      </c>
      <c r="L110" s="43">
        <v>8</v>
      </c>
    </row>
    <row r="111" spans="1:12" x14ac:dyDescent="0.5">
      <c r="A111" s="48" t="str">
        <f t="shared" si="1"/>
        <v>J1A2255</v>
      </c>
      <c r="B111" s="44" t="s">
        <v>36</v>
      </c>
      <c r="C111" s="44" t="s">
        <v>7965</v>
      </c>
      <c r="D111" s="44" t="s">
        <v>38</v>
      </c>
      <c r="E111" s="44" t="s">
        <v>53</v>
      </c>
      <c r="F111" s="44" t="s">
        <v>7964</v>
      </c>
      <c r="G111" s="44" t="s">
        <v>7963</v>
      </c>
      <c r="H111" s="44" t="s">
        <v>7962</v>
      </c>
      <c r="I111" s="44" t="s">
        <v>127</v>
      </c>
      <c r="J111" s="44" t="s">
        <v>128</v>
      </c>
      <c r="K111" s="43">
        <v>8</v>
      </c>
      <c r="L111" s="43">
        <v>8</v>
      </c>
    </row>
    <row r="112" spans="1:12" x14ac:dyDescent="0.5">
      <c r="A112" s="48" t="str">
        <f t="shared" si="1"/>
        <v>J1A2255</v>
      </c>
      <c r="B112" s="44" t="s">
        <v>36</v>
      </c>
      <c r="C112" s="44" t="s">
        <v>7961</v>
      </c>
      <c r="D112" s="44" t="s">
        <v>38</v>
      </c>
      <c r="E112" s="44" t="s">
        <v>53</v>
      </c>
      <c r="F112" s="44" t="s">
        <v>7960</v>
      </c>
      <c r="G112" s="44" t="s">
        <v>7959</v>
      </c>
      <c r="H112" s="44" t="s">
        <v>7958</v>
      </c>
      <c r="I112" s="44" t="s">
        <v>127</v>
      </c>
      <c r="J112" s="44" t="s">
        <v>128</v>
      </c>
      <c r="K112" s="43">
        <v>8</v>
      </c>
      <c r="L112" s="43">
        <v>8</v>
      </c>
    </row>
    <row r="113" spans="1:12" x14ac:dyDescent="0.5">
      <c r="A113" s="48" t="str">
        <f t="shared" si="1"/>
        <v>J1A2255</v>
      </c>
      <c r="B113" s="44" t="s">
        <v>36</v>
      </c>
      <c r="C113" s="44" t="s">
        <v>7276</v>
      </c>
      <c r="D113" s="44" t="s">
        <v>38</v>
      </c>
      <c r="E113" s="44" t="s">
        <v>53</v>
      </c>
      <c r="F113" s="44" t="s">
        <v>7275</v>
      </c>
      <c r="G113" s="44" t="s">
        <v>7264</v>
      </c>
      <c r="H113" s="44" t="s">
        <v>7263</v>
      </c>
      <c r="I113" s="44" t="s">
        <v>127</v>
      </c>
      <c r="J113" s="44" t="s">
        <v>128</v>
      </c>
      <c r="K113" s="43">
        <v>16</v>
      </c>
      <c r="L113" s="43">
        <v>16</v>
      </c>
    </row>
    <row r="114" spans="1:12" x14ac:dyDescent="0.5">
      <c r="A114" s="48" t="str">
        <f t="shared" si="1"/>
        <v>J1A2255</v>
      </c>
      <c r="B114" s="44" t="s">
        <v>36</v>
      </c>
      <c r="C114" s="44" t="s">
        <v>7274</v>
      </c>
      <c r="D114" s="44" t="s">
        <v>38</v>
      </c>
      <c r="E114" s="44" t="s">
        <v>53</v>
      </c>
      <c r="F114" s="44" t="s">
        <v>7273</v>
      </c>
      <c r="G114" s="44" t="s">
        <v>7264</v>
      </c>
      <c r="H114" s="44" t="s">
        <v>7263</v>
      </c>
      <c r="I114" s="44" t="s">
        <v>127</v>
      </c>
      <c r="J114" s="44" t="s">
        <v>128</v>
      </c>
      <c r="K114" s="43">
        <v>16</v>
      </c>
      <c r="L114" s="43">
        <v>16</v>
      </c>
    </row>
    <row r="115" spans="1:12" x14ac:dyDescent="0.5">
      <c r="A115" s="48" t="str">
        <f t="shared" si="1"/>
        <v>J1A2255</v>
      </c>
      <c r="B115" s="44" t="s">
        <v>36</v>
      </c>
      <c r="C115" s="44" t="s">
        <v>7272</v>
      </c>
      <c r="D115" s="44" t="s">
        <v>38</v>
      </c>
      <c r="E115" s="44" t="s">
        <v>53</v>
      </c>
      <c r="F115" s="44" t="s">
        <v>7271</v>
      </c>
      <c r="G115" s="44" t="s">
        <v>7264</v>
      </c>
      <c r="H115" s="44" t="s">
        <v>7263</v>
      </c>
      <c r="I115" s="44" t="s">
        <v>127</v>
      </c>
      <c r="J115" s="44" t="s">
        <v>128</v>
      </c>
      <c r="K115" s="43">
        <v>16</v>
      </c>
      <c r="L115" s="43">
        <v>16</v>
      </c>
    </row>
    <row r="116" spans="1:12" x14ac:dyDescent="0.5">
      <c r="A116" s="48" t="str">
        <f t="shared" si="1"/>
        <v>J1A2255</v>
      </c>
      <c r="B116" s="44" t="s">
        <v>36</v>
      </c>
      <c r="C116" s="44" t="s">
        <v>7270</v>
      </c>
      <c r="D116" s="44" t="s">
        <v>38</v>
      </c>
      <c r="E116" s="44" t="s">
        <v>53</v>
      </c>
      <c r="F116" s="44" t="s">
        <v>7269</v>
      </c>
      <c r="G116" s="44" t="s">
        <v>7264</v>
      </c>
      <c r="H116" s="44" t="s">
        <v>7263</v>
      </c>
      <c r="I116" s="44" t="s">
        <v>127</v>
      </c>
      <c r="J116" s="44" t="s">
        <v>128</v>
      </c>
      <c r="K116" s="43">
        <v>16</v>
      </c>
      <c r="L116" s="43">
        <v>16</v>
      </c>
    </row>
    <row r="117" spans="1:12" x14ac:dyDescent="0.5">
      <c r="A117" s="48" t="str">
        <f t="shared" si="1"/>
        <v>J1A2255</v>
      </c>
      <c r="B117" s="44" t="s">
        <v>36</v>
      </c>
      <c r="C117" s="44" t="s">
        <v>7268</v>
      </c>
      <c r="D117" s="44" t="s">
        <v>38</v>
      </c>
      <c r="E117" s="44" t="s">
        <v>53</v>
      </c>
      <c r="F117" s="44" t="s">
        <v>7267</v>
      </c>
      <c r="G117" s="44" t="s">
        <v>7264</v>
      </c>
      <c r="H117" s="44" t="s">
        <v>7263</v>
      </c>
      <c r="I117" s="44" t="s">
        <v>127</v>
      </c>
      <c r="J117" s="44" t="s">
        <v>128</v>
      </c>
      <c r="K117" s="43">
        <v>16</v>
      </c>
      <c r="L117" s="43">
        <v>16</v>
      </c>
    </row>
    <row r="118" spans="1:12" x14ac:dyDescent="0.5">
      <c r="A118" s="48" t="str">
        <f t="shared" si="1"/>
        <v>J1A2255</v>
      </c>
      <c r="B118" s="44" t="s">
        <v>36</v>
      </c>
      <c r="C118" s="44" t="s">
        <v>7266</v>
      </c>
      <c r="D118" s="44" t="s">
        <v>38</v>
      </c>
      <c r="E118" s="44" t="s">
        <v>53</v>
      </c>
      <c r="F118" s="44" t="s">
        <v>7265</v>
      </c>
      <c r="G118" s="44" t="s">
        <v>7264</v>
      </c>
      <c r="H118" s="44" t="s">
        <v>7263</v>
      </c>
      <c r="I118" s="44" t="s">
        <v>127</v>
      </c>
      <c r="J118" s="44" t="s">
        <v>128</v>
      </c>
      <c r="K118" s="43">
        <v>16</v>
      </c>
      <c r="L118" s="43">
        <v>16</v>
      </c>
    </row>
    <row r="119" spans="1:12" x14ac:dyDescent="0.5">
      <c r="A119" s="48" t="str">
        <f t="shared" si="1"/>
        <v>J1A2255</v>
      </c>
      <c r="B119" s="44" t="s">
        <v>36</v>
      </c>
      <c r="C119" s="44" t="s">
        <v>7262</v>
      </c>
      <c r="D119" s="44" t="s">
        <v>38</v>
      </c>
      <c r="E119" s="44" t="s">
        <v>53</v>
      </c>
      <c r="F119" s="44" t="s">
        <v>7261</v>
      </c>
      <c r="G119" s="44" t="s">
        <v>4681</v>
      </c>
      <c r="H119" s="44" t="s">
        <v>4680</v>
      </c>
      <c r="I119" s="44" t="s">
        <v>127</v>
      </c>
      <c r="J119" s="44" t="s">
        <v>128</v>
      </c>
      <c r="K119" s="43">
        <v>8</v>
      </c>
      <c r="L119" s="43">
        <v>8</v>
      </c>
    </row>
    <row r="120" spans="1:12" x14ac:dyDescent="0.5">
      <c r="A120" s="48" t="str">
        <f t="shared" si="1"/>
        <v>J1A2255</v>
      </c>
      <c r="B120" s="44" t="s">
        <v>36</v>
      </c>
      <c r="C120" s="44" t="s">
        <v>7258</v>
      </c>
      <c r="D120" s="44" t="s">
        <v>38</v>
      </c>
      <c r="E120" s="44" t="s">
        <v>53</v>
      </c>
      <c r="F120" s="44" t="s">
        <v>7257</v>
      </c>
      <c r="G120" s="44" t="s">
        <v>145</v>
      </c>
      <c r="H120" s="44" t="s">
        <v>146</v>
      </c>
      <c r="I120" s="44" t="s">
        <v>127</v>
      </c>
      <c r="J120" s="44" t="s">
        <v>128</v>
      </c>
      <c r="K120" s="43">
        <v>8</v>
      </c>
      <c r="L120" s="43">
        <v>8</v>
      </c>
    </row>
    <row r="121" spans="1:12" x14ac:dyDescent="0.5">
      <c r="A121" s="48" t="str">
        <f t="shared" si="1"/>
        <v>J1A2255</v>
      </c>
      <c r="B121" s="44" t="s">
        <v>36</v>
      </c>
      <c r="C121" s="44" t="s">
        <v>7254</v>
      </c>
      <c r="D121" s="44" t="s">
        <v>38</v>
      </c>
      <c r="E121" s="44" t="s">
        <v>53</v>
      </c>
      <c r="F121" s="44" t="s">
        <v>7253</v>
      </c>
      <c r="G121" s="44" t="s">
        <v>7252</v>
      </c>
      <c r="H121" s="44" t="s">
        <v>7251</v>
      </c>
      <c r="I121" s="44" t="s">
        <v>127</v>
      </c>
      <c r="J121" s="44" t="s">
        <v>128</v>
      </c>
      <c r="K121" s="43">
        <v>16</v>
      </c>
      <c r="L121" s="43">
        <v>16</v>
      </c>
    </row>
    <row r="122" spans="1:12" x14ac:dyDescent="0.5">
      <c r="A122" s="48" t="str">
        <f t="shared" si="1"/>
        <v>J1A2255</v>
      </c>
      <c r="B122" s="44" t="s">
        <v>36</v>
      </c>
      <c r="C122" s="44" t="s">
        <v>7250</v>
      </c>
      <c r="D122" s="44" t="s">
        <v>38</v>
      </c>
      <c r="E122" s="44" t="s">
        <v>53</v>
      </c>
      <c r="F122" s="44" t="s">
        <v>7249</v>
      </c>
      <c r="G122" s="44" t="s">
        <v>7248</v>
      </c>
      <c r="H122" s="44" t="s">
        <v>7247</v>
      </c>
      <c r="I122" s="44" t="s">
        <v>127</v>
      </c>
      <c r="J122" s="44" t="s">
        <v>128</v>
      </c>
      <c r="K122" s="43">
        <v>8</v>
      </c>
      <c r="L122" s="43">
        <v>8</v>
      </c>
    </row>
    <row r="123" spans="1:12" x14ac:dyDescent="0.5">
      <c r="A123" s="48" t="str">
        <f t="shared" si="1"/>
        <v>J1A2255</v>
      </c>
      <c r="B123" s="44" t="s">
        <v>36</v>
      </c>
      <c r="C123" s="44" t="s">
        <v>7240</v>
      </c>
      <c r="D123" s="44" t="s">
        <v>38</v>
      </c>
      <c r="E123" s="44" t="s">
        <v>53</v>
      </c>
      <c r="F123" s="44" t="s">
        <v>7239</v>
      </c>
      <c r="G123" s="44" t="s">
        <v>192</v>
      </c>
      <c r="H123" s="44" t="s">
        <v>4675</v>
      </c>
      <c r="I123" s="44" t="s">
        <v>127</v>
      </c>
      <c r="J123" s="44" t="s">
        <v>128</v>
      </c>
      <c r="K123" s="43">
        <v>8</v>
      </c>
      <c r="L123" s="43">
        <v>8</v>
      </c>
    </row>
    <row r="124" spans="1:12" x14ac:dyDescent="0.5">
      <c r="A124" s="48" t="str">
        <f t="shared" si="1"/>
        <v>J1A2255</v>
      </c>
      <c r="B124" s="44" t="s">
        <v>36</v>
      </c>
      <c r="C124" s="44" t="s">
        <v>7238</v>
      </c>
      <c r="D124" s="44" t="s">
        <v>38</v>
      </c>
      <c r="E124" s="44" t="s">
        <v>53</v>
      </c>
      <c r="F124" s="44" t="s">
        <v>7237</v>
      </c>
      <c r="G124" s="44" t="s">
        <v>126</v>
      </c>
      <c r="H124" s="44" t="s">
        <v>4640</v>
      </c>
      <c r="I124" s="44" t="s">
        <v>127</v>
      </c>
      <c r="J124" s="44" t="s">
        <v>128</v>
      </c>
      <c r="K124" s="43">
        <v>8</v>
      </c>
      <c r="L124" s="43">
        <v>8</v>
      </c>
    </row>
    <row r="125" spans="1:12" x14ac:dyDescent="0.5">
      <c r="A125" s="48" t="str">
        <f t="shared" si="1"/>
        <v>J1A2255</v>
      </c>
      <c r="B125" s="44" t="s">
        <v>36</v>
      </c>
      <c r="C125" s="44" t="s">
        <v>7236</v>
      </c>
      <c r="D125" s="44" t="s">
        <v>38</v>
      </c>
      <c r="E125" s="44" t="s">
        <v>53</v>
      </c>
      <c r="F125" s="44" t="s">
        <v>7235</v>
      </c>
      <c r="G125" s="44" t="s">
        <v>7196</v>
      </c>
      <c r="H125" s="44" t="s">
        <v>7195</v>
      </c>
      <c r="I125" s="44" t="s">
        <v>127</v>
      </c>
      <c r="J125" s="44" t="s">
        <v>128</v>
      </c>
      <c r="K125" s="43">
        <v>16</v>
      </c>
      <c r="L125" s="43">
        <v>16</v>
      </c>
    </row>
    <row r="126" spans="1:12" x14ac:dyDescent="0.5">
      <c r="A126" s="48" t="str">
        <f t="shared" si="1"/>
        <v>J1A2255</v>
      </c>
      <c r="B126" s="44" t="s">
        <v>36</v>
      </c>
      <c r="C126" s="44" t="s">
        <v>7234</v>
      </c>
      <c r="D126" s="44" t="s">
        <v>38</v>
      </c>
      <c r="E126" s="44" t="s">
        <v>53</v>
      </c>
      <c r="F126" s="44" t="s">
        <v>7233</v>
      </c>
      <c r="G126" s="44" t="s">
        <v>7232</v>
      </c>
      <c r="H126" s="44" t="s">
        <v>7231</v>
      </c>
      <c r="I126" s="44" t="s">
        <v>127</v>
      </c>
      <c r="J126" s="44" t="s">
        <v>128</v>
      </c>
      <c r="K126" s="43">
        <v>8</v>
      </c>
      <c r="L126" s="43">
        <v>8</v>
      </c>
    </row>
    <row r="127" spans="1:12" x14ac:dyDescent="0.5">
      <c r="A127" s="48" t="str">
        <f t="shared" si="1"/>
        <v>J1A2255</v>
      </c>
      <c r="B127" s="44" t="s">
        <v>36</v>
      </c>
      <c r="C127" s="44" t="s">
        <v>7228</v>
      </c>
      <c r="D127" s="44" t="s">
        <v>38</v>
      </c>
      <c r="E127" s="44" t="s">
        <v>53</v>
      </c>
      <c r="F127" s="44" t="s">
        <v>7227</v>
      </c>
      <c r="G127" s="44" t="s">
        <v>7226</v>
      </c>
      <c r="H127" s="44" t="s">
        <v>7225</v>
      </c>
      <c r="I127" s="44" t="s">
        <v>127</v>
      </c>
      <c r="J127" s="44" t="s">
        <v>128</v>
      </c>
      <c r="K127" s="43">
        <v>8</v>
      </c>
      <c r="L127" s="43">
        <v>8</v>
      </c>
    </row>
    <row r="128" spans="1:12" x14ac:dyDescent="0.5">
      <c r="A128" s="48" t="str">
        <f t="shared" si="1"/>
        <v>J1A2255</v>
      </c>
      <c r="B128" s="44" t="s">
        <v>36</v>
      </c>
      <c r="C128" s="44" t="s">
        <v>7222</v>
      </c>
      <c r="D128" s="44" t="s">
        <v>38</v>
      </c>
      <c r="E128" s="44" t="s">
        <v>53</v>
      </c>
      <c r="F128" s="44" t="s">
        <v>7221</v>
      </c>
      <c r="G128" s="44" t="s">
        <v>207</v>
      </c>
      <c r="H128" s="44" t="s">
        <v>4706</v>
      </c>
      <c r="I128" s="44" t="s">
        <v>127</v>
      </c>
      <c r="J128" s="44" t="s">
        <v>128</v>
      </c>
      <c r="K128" s="43">
        <v>48</v>
      </c>
      <c r="L128" s="43">
        <v>48</v>
      </c>
    </row>
    <row r="129" spans="1:12" x14ac:dyDescent="0.5">
      <c r="A129" s="48" t="str">
        <f t="shared" si="1"/>
        <v>J1A2255</v>
      </c>
      <c r="B129" s="44" t="s">
        <v>36</v>
      </c>
      <c r="C129" s="44" t="s">
        <v>7218</v>
      </c>
      <c r="D129" s="44" t="s">
        <v>38</v>
      </c>
      <c r="E129" s="44" t="s">
        <v>53</v>
      </c>
      <c r="F129" s="44" t="s">
        <v>7217</v>
      </c>
      <c r="G129" s="44" t="s">
        <v>5073</v>
      </c>
      <c r="H129" s="44" t="s">
        <v>5072</v>
      </c>
      <c r="I129" s="44" t="s">
        <v>127</v>
      </c>
      <c r="J129" s="44" t="s">
        <v>128</v>
      </c>
      <c r="K129" s="43">
        <v>8</v>
      </c>
      <c r="L129" s="43">
        <v>8</v>
      </c>
    </row>
    <row r="130" spans="1:12" x14ac:dyDescent="0.5">
      <c r="A130" s="48" t="str">
        <f t="shared" si="1"/>
        <v>J1A2255</v>
      </c>
      <c r="B130" s="44" t="s">
        <v>36</v>
      </c>
      <c r="C130" s="44" t="s">
        <v>7198</v>
      </c>
      <c r="D130" s="44" t="s">
        <v>38</v>
      </c>
      <c r="E130" s="44" t="s">
        <v>53</v>
      </c>
      <c r="F130" s="44" t="s">
        <v>7197</v>
      </c>
      <c r="G130" s="44" t="s">
        <v>7196</v>
      </c>
      <c r="H130" s="44" t="s">
        <v>7195</v>
      </c>
      <c r="I130" s="44" t="s">
        <v>127</v>
      </c>
      <c r="J130" s="44" t="s">
        <v>128</v>
      </c>
      <c r="K130" s="43">
        <v>96</v>
      </c>
      <c r="L130" s="43">
        <v>96</v>
      </c>
    </row>
    <row r="131" spans="1:12" x14ac:dyDescent="0.5">
      <c r="A131" s="48" t="str">
        <f t="shared" si="1"/>
        <v>J1A2255</v>
      </c>
      <c r="B131" s="44" t="s">
        <v>36</v>
      </c>
      <c r="C131" s="44" t="s">
        <v>7194</v>
      </c>
      <c r="D131" s="44" t="s">
        <v>38</v>
      </c>
      <c r="E131" s="44" t="s">
        <v>53</v>
      </c>
      <c r="F131" s="44" t="s">
        <v>7193</v>
      </c>
      <c r="G131" s="44" t="s">
        <v>7192</v>
      </c>
      <c r="H131" s="44" t="s">
        <v>7191</v>
      </c>
      <c r="I131" s="44" t="s">
        <v>127</v>
      </c>
      <c r="J131" s="44" t="s">
        <v>128</v>
      </c>
      <c r="K131" s="43">
        <v>8</v>
      </c>
      <c r="L131" s="43">
        <v>8</v>
      </c>
    </row>
    <row r="132" spans="1:12" x14ac:dyDescent="0.5">
      <c r="A132" s="48" t="str">
        <f t="shared" si="1"/>
        <v>J1A2255</v>
      </c>
      <c r="B132" s="44" t="s">
        <v>36</v>
      </c>
      <c r="C132" s="44" t="s">
        <v>7188</v>
      </c>
      <c r="D132" s="44" t="s">
        <v>38</v>
      </c>
      <c r="E132" s="44" t="s">
        <v>53</v>
      </c>
      <c r="F132" s="44" t="s">
        <v>7187</v>
      </c>
      <c r="G132" s="44" t="s">
        <v>7186</v>
      </c>
      <c r="H132" s="44" t="s">
        <v>7185</v>
      </c>
      <c r="I132" s="44" t="s">
        <v>127</v>
      </c>
      <c r="J132" s="44" t="s">
        <v>128</v>
      </c>
      <c r="K132" s="43">
        <v>8</v>
      </c>
      <c r="L132" s="43">
        <v>8</v>
      </c>
    </row>
    <row r="133" spans="1:12" x14ac:dyDescent="0.5">
      <c r="A133" s="48" t="str">
        <f t="shared" si="1"/>
        <v>J1A2255</v>
      </c>
      <c r="B133" s="44" t="s">
        <v>36</v>
      </c>
      <c r="C133" s="44" t="s">
        <v>7182</v>
      </c>
      <c r="D133" s="44" t="s">
        <v>38</v>
      </c>
      <c r="E133" s="44" t="s">
        <v>53</v>
      </c>
      <c r="F133" s="44" t="s">
        <v>7181</v>
      </c>
      <c r="G133" s="44" t="s">
        <v>7180</v>
      </c>
      <c r="H133" s="44" t="s">
        <v>7179</v>
      </c>
      <c r="I133" s="44" t="s">
        <v>127</v>
      </c>
      <c r="J133" s="44" t="s">
        <v>128</v>
      </c>
      <c r="K133" s="43">
        <v>8</v>
      </c>
      <c r="L133" s="43">
        <v>8</v>
      </c>
    </row>
    <row r="134" spans="1:12" x14ac:dyDescent="0.5">
      <c r="A134" s="48" t="str">
        <f t="shared" si="1"/>
        <v>J1A2255</v>
      </c>
      <c r="B134" s="44" t="s">
        <v>36</v>
      </c>
      <c r="C134" s="44" t="s">
        <v>7178</v>
      </c>
      <c r="D134" s="44" t="s">
        <v>38</v>
      </c>
      <c r="E134" s="44" t="s">
        <v>53</v>
      </c>
      <c r="F134" s="44" t="s">
        <v>7177</v>
      </c>
      <c r="G134" s="44" t="s">
        <v>7176</v>
      </c>
      <c r="H134" s="44" t="s">
        <v>7175</v>
      </c>
      <c r="I134" s="44" t="s">
        <v>127</v>
      </c>
      <c r="J134" s="44" t="s">
        <v>128</v>
      </c>
      <c r="K134" s="43">
        <v>8</v>
      </c>
      <c r="L134" s="43">
        <v>8</v>
      </c>
    </row>
    <row r="135" spans="1:12" x14ac:dyDescent="0.5">
      <c r="A135" s="48" t="str">
        <f t="shared" si="1"/>
        <v>J1A2255</v>
      </c>
      <c r="B135" s="44" t="s">
        <v>36</v>
      </c>
      <c r="C135" s="44" t="s">
        <v>7174</v>
      </c>
      <c r="D135" s="44" t="s">
        <v>38</v>
      </c>
      <c r="E135" s="44" t="s">
        <v>53</v>
      </c>
      <c r="F135" s="44" t="s">
        <v>7173</v>
      </c>
      <c r="G135" s="44" t="s">
        <v>7172</v>
      </c>
      <c r="H135" s="44" t="s">
        <v>7171</v>
      </c>
      <c r="I135" s="44" t="s">
        <v>127</v>
      </c>
      <c r="J135" s="44" t="s">
        <v>128</v>
      </c>
      <c r="K135" s="43">
        <v>8</v>
      </c>
      <c r="L135" s="43">
        <v>8</v>
      </c>
    </row>
    <row r="136" spans="1:12" x14ac:dyDescent="0.5">
      <c r="A136" s="48" t="str">
        <f t="shared" si="1"/>
        <v>J1A2255</v>
      </c>
      <c r="B136" s="44" t="s">
        <v>36</v>
      </c>
      <c r="C136" s="44" t="s">
        <v>7170</v>
      </c>
      <c r="D136" s="44" t="s">
        <v>38</v>
      </c>
      <c r="E136" s="44" t="s">
        <v>53</v>
      </c>
      <c r="F136" s="44" t="s">
        <v>7169</v>
      </c>
      <c r="G136" s="44" t="s">
        <v>7168</v>
      </c>
      <c r="H136" s="44" t="s">
        <v>7167</v>
      </c>
      <c r="I136" s="44" t="s">
        <v>127</v>
      </c>
      <c r="J136" s="44" t="s">
        <v>128</v>
      </c>
      <c r="K136" s="43">
        <v>8</v>
      </c>
      <c r="L136" s="43">
        <v>8</v>
      </c>
    </row>
    <row r="137" spans="1:12" x14ac:dyDescent="0.5">
      <c r="A137" s="48" t="str">
        <f t="shared" ref="A137:A200" si="2">IF(B137="","",IF(B136="Type",B135,A136))</f>
        <v>J1A2255</v>
      </c>
      <c r="B137" s="44" t="s">
        <v>36</v>
      </c>
      <c r="C137" s="44" t="s">
        <v>8305</v>
      </c>
      <c r="D137" s="44" t="s">
        <v>38</v>
      </c>
      <c r="E137" s="44" t="s">
        <v>53</v>
      </c>
      <c r="F137" s="44" t="s">
        <v>8304</v>
      </c>
      <c r="G137" s="44" t="s">
        <v>7985</v>
      </c>
      <c r="H137" s="44" t="s">
        <v>7984</v>
      </c>
      <c r="I137" s="44" t="s">
        <v>127</v>
      </c>
      <c r="J137" s="44" t="s">
        <v>128</v>
      </c>
      <c r="K137" s="43">
        <v>1488</v>
      </c>
      <c r="L137" s="43">
        <v>1488</v>
      </c>
    </row>
    <row r="138" spans="1:12" x14ac:dyDescent="0.5">
      <c r="A138" s="48" t="str">
        <f t="shared" si="2"/>
        <v>J1A2255</v>
      </c>
      <c r="B138" s="44" t="s">
        <v>36</v>
      </c>
      <c r="C138" s="44" t="s">
        <v>7158</v>
      </c>
      <c r="D138" s="44" t="s">
        <v>38</v>
      </c>
      <c r="E138" s="44" t="s">
        <v>53</v>
      </c>
      <c r="F138" s="44" t="s">
        <v>7157</v>
      </c>
      <c r="G138" s="44" t="s">
        <v>7156</v>
      </c>
      <c r="H138" s="44" t="s">
        <v>7155</v>
      </c>
      <c r="I138" s="44" t="s">
        <v>127</v>
      </c>
      <c r="J138" s="44" t="s">
        <v>128</v>
      </c>
      <c r="K138" s="43">
        <v>8</v>
      </c>
      <c r="L138" s="43">
        <v>8</v>
      </c>
    </row>
    <row r="139" spans="1:12" x14ac:dyDescent="0.5">
      <c r="A139" s="48" t="str">
        <f t="shared" si="2"/>
        <v>J1A2255</v>
      </c>
      <c r="B139" s="44" t="s">
        <v>36</v>
      </c>
      <c r="C139" s="44" t="s">
        <v>7142</v>
      </c>
      <c r="D139" s="44" t="s">
        <v>38</v>
      </c>
      <c r="E139" s="44" t="s">
        <v>53</v>
      </c>
      <c r="F139" s="44" t="s">
        <v>7141</v>
      </c>
      <c r="G139" s="44" t="s">
        <v>4648</v>
      </c>
      <c r="H139" s="44" t="s">
        <v>4647</v>
      </c>
      <c r="I139" s="44" t="s">
        <v>127</v>
      </c>
      <c r="J139" s="44" t="s">
        <v>128</v>
      </c>
      <c r="K139" s="43">
        <v>16</v>
      </c>
      <c r="L139" s="43">
        <v>16</v>
      </c>
    </row>
    <row r="140" spans="1:12" x14ac:dyDescent="0.5">
      <c r="A140" s="48" t="str">
        <f t="shared" si="2"/>
        <v>J1A2255</v>
      </c>
      <c r="B140" s="44" t="s">
        <v>36</v>
      </c>
      <c r="C140" s="44" t="s">
        <v>7138</v>
      </c>
      <c r="D140" s="44" t="s">
        <v>38</v>
      </c>
      <c r="E140" s="44" t="s">
        <v>53</v>
      </c>
      <c r="F140" s="44" t="s">
        <v>7137</v>
      </c>
      <c r="G140" s="44" t="s">
        <v>7136</v>
      </c>
      <c r="H140" s="44" t="s">
        <v>7135</v>
      </c>
      <c r="I140" s="44" t="s">
        <v>127</v>
      </c>
      <c r="J140" s="44" t="s">
        <v>128</v>
      </c>
      <c r="K140" s="43">
        <v>8</v>
      </c>
      <c r="L140" s="43">
        <v>8</v>
      </c>
    </row>
    <row r="141" spans="1:12" x14ac:dyDescent="0.5">
      <c r="A141" s="48" t="str">
        <f t="shared" si="2"/>
        <v>J1A2255</v>
      </c>
      <c r="B141" s="44" t="s">
        <v>36</v>
      </c>
      <c r="C141" s="44" t="s">
        <v>7134</v>
      </c>
      <c r="D141" s="44" t="s">
        <v>38</v>
      </c>
      <c r="E141" s="44" t="s">
        <v>53</v>
      </c>
      <c r="F141" s="44" t="s">
        <v>7133</v>
      </c>
      <c r="G141" s="44" t="s">
        <v>7132</v>
      </c>
      <c r="H141" s="44" t="s">
        <v>7131</v>
      </c>
      <c r="I141" s="44" t="s">
        <v>127</v>
      </c>
      <c r="J141" s="44" t="s">
        <v>128</v>
      </c>
      <c r="K141" s="43">
        <v>16</v>
      </c>
      <c r="L141" s="43">
        <v>16</v>
      </c>
    </row>
    <row r="142" spans="1:12" x14ac:dyDescent="0.5">
      <c r="A142" s="48" t="str">
        <f t="shared" si="2"/>
        <v>J1A2255</v>
      </c>
      <c r="B142" s="44" t="s">
        <v>36</v>
      </c>
      <c r="C142" s="44" t="s">
        <v>7130</v>
      </c>
      <c r="D142" s="44" t="s">
        <v>38</v>
      </c>
      <c r="E142" s="44" t="s">
        <v>53</v>
      </c>
      <c r="F142" s="44" t="s">
        <v>7129</v>
      </c>
      <c r="G142" s="44" t="s">
        <v>7128</v>
      </c>
      <c r="H142" s="44" t="s">
        <v>7127</v>
      </c>
      <c r="I142" s="44" t="s">
        <v>127</v>
      </c>
      <c r="J142" s="44" t="s">
        <v>128</v>
      </c>
      <c r="K142" s="43">
        <v>24</v>
      </c>
      <c r="L142" s="43">
        <v>24</v>
      </c>
    </row>
    <row r="143" spans="1:12" x14ac:dyDescent="0.5">
      <c r="A143" s="48" t="str">
        <f t="shared" si="2"/>
        <v>J1A2255</v>
      </c>
      <c r="B143" s="44" t="s">
        <v>65</v>
      </c>
      <c r="C143" s="44" t="s">
        <v>4549</v>
      </c>
      <c r="D143" s="44" t="s">
        <v>38</v>
      </c>
      <c r="E143" s="44" t="s">
        <v>53</v>
      </c>
      <c r="F143" s="44" t="s">
        <v>4548</v>
      </c>
      <c r="G143" s="44" t="s">
        <v>197</v>
      </c>
      <c r="H143" s="44" t="s">
        <v>198</v>
      </c>
      <c r="I143" s="44" t="s">
        <v>127</v>
      </c>
      <c r="J143" s="44" t="s">
        <v>128</v>
      </c>
      <c r="K143" s="43">
        <v>2</v>
      </c>
      <c r="L143" s="43">
        <v>2</v>
      </c>
    </row>
    <row r="144" spans="1:12" x14ac:dyDescent="0.5">
      <c r="A144" s="48" t="str">
        <f t="shared" si="2"/>
        <v>J1A2255</v>
      </c>
      <c r="B144" s="44" t="s">
        <v>65</v>
      </c>
      <c r="C144" s="44" t="s">
        <v>7118</v>
      </c>
      <c r="D144" s="44" t="s">
        <v>38</v>
      </c>
      <c r="E144" s="44" t="s">
        <v>53</v>
      </c>
      <c r="F144" s="44" t="s">
        <v>7117</v>
      </c>
      <c r="G144" s="44" t="s">
        <v>141</v>
      </c>
      <c r="H144" s="44" t="s">
        <v>142</v>
      </c>
      <c r="I144" s="44" t="s">
        <v>127</v>
      </c>
      <c r="J144" s="44" t="s">
        <v>128</v>
      </c>
      <c r="K144" s="43">
        <v>8</v>
      </c>
      <c r="L144" s="43">
        <v>8</v>
      </c>
    </row>
    <row r="145" spans="1:12" x14ac:dyDescent="0.5">
      <c r="A145" s="48" t="str">
        <f t="shared" si="2"/>
        <v>J1A2255</v>
      </c>
      <c r="B145" s="44" t="s">
        <v>65</v>
      </c>
      <c r="C145" s="44" t="s">
        <v>7112</v>
      </c>
      <c r="D145" s="44" t="s">
        <v>38</v>
      </c>
      <c r="E145" s="44" t="s">
        <v>53</v>
      </c>
      <c r="F145" s="44" t="s">
        <v>7111</v>
      </c>
      <c r="G145" s="44" t="s">
        <v>197</v>
      </c>
      <c r="H145" s="44" t="s">
        <v>198</v>
      </c>
      <c r="I145" s="44" t="s">
        <v>127</v>
      </c>
      <c r="J145" s="44" t="s">
        <v>128</v>
      </c>
      <c r="K145" s="43">
        <v>2</v>
      </c>
      <c r="L145" s="43">
        <v>2</v>
      </c>
    </row>
    <row r="146" spans="1:12" x14ac:dyDescent="0.5">
      <c r="A146" s="48" t="str">
        <f t="shared" si="2"/>
        <v>J1A2255</v>
      </c>
      <c r="B146" s="44" t="s">
        <v>65</v>
      </c>
      <c r="C146" s="44" t="s">
        <v>7110</v>
      </c>
      <c r="D146" s="44" t="s">
        <v>38</v>
      </c>
      <c r="E146" s="44" t="s">
        <v>53</v>
      </c>
      <c r="F146" s="44" t="s">
        <v>7109</v>
      </c>
      <c r="G146" s="44" t="s">
        <v>197</v>
      </c>
      <c r="H146" s="44" t="s">
        <v>198</v>
      </c>
      <c r="I146" s="44" t="s">
        <v>127</v>
      </c>
      <c r="J146" s="44" t="s">
        <v>128</v>
      </c>
      <c r="K146" s="43">
        <v>48</v>
      </c>
      <c r="L146" s="43">
        <v>48</v>
      </c>
    </row>
    <row r="147" spans="1:12" x14ac:dyDescent="0.5">
      <c r="A147" s="48" t="str">
        <f t="shared" si="2"/>
        <v>J1A2255</v>
      </c>
      <c r="B147" s="44" t="s">
        <v>65</v>
      </c>
      <c r="C147" s="44" t="s">
        <v>7108</v>
      </c>
      <c r="D147" s="44" t="s">
        <v>38</v>
      </c>
      <c r="E147" s="44" t="s">
        <v>53</v>
      </c>
      <c r="F147" s="44" t="s">
        <v>7107</v>
      </c>
      <c r="G147" s="44" t="s">
        <v>197</v>
      </c>
      <c r="H147" s="44" t="s">
        <v>198</v>
      </c>
      <c r="I147" s="44" t="s">
        <v>127</v>
      </c>
      <c r="J147" s="44" t="s">
        <v>128</v>
      </c>
      <c r="K147" s="43">
        <v>24</v>
      </c>
      <c r="L147" s="43">
        <v>24</v>
      </c>
    </row>
    <row r="148" spans="1:12" x14ac:dyDescent="0.5">
      <c r="A148" s="48" t="str">
        <f t="shared" si="2"/>
        <v>J1A2255</v>
      </c>
      <c r="B148" s="44" t="s">
        <v>65</v>
      </c>
      <c r="C148" s="44" t="s">
        <v>7102</v>
      </c>
      <c r="D148" s="44" t="s">
        <v>38</v>
      </c>
      <c r="E148" s="44" t="s">
        <v>53</v>
      </c>
      <c r="F148" s="44" t="s">
        <v>7101</v>
      </c>
      <c r="G148" s="44" t="s">
        <v>197</v>
      </c>
      <c r="H148" s="44" t="s">
        <v>198</v>
      </c>
      <c r="I148" s="44" t="s">
        <v>127</v>
      </c>
      <c r="J148" s="44" t="s">
        <v>128</v>
      </c>
      <c r="K148" s="43">
        <v>4</v>
      </c>
      <c r="L148" s="43">
        <v>4</v>
      </c>
    </row>
    <row r="149" spans="1:12" x14ac:dyDescent="0.5">
      <c r="A149" s="48" t="str">
        <f t="shared" si="2"/>
        <v>J1A2255</v>
      </c>
      <c r="B149" s="44" t="s">
        <v>65</v>
      </c>
      <c r="C149" s="44" t="s">
        <v>7088</v>
      </c>
      <c r="D149" s="44" t="s">
        <v>38</v>
      </c>
      <c r="E149" s="44" t="s">
        <v>187</v>
      </c>
      <c r="F149" s="44" t="s">
        <v>7087</v>
      </c>
      <c r="G149" s="44" t="s">
        <v>197</v>
      </c>
      <c r="H149" s="44" t="s">
        <v>198</v>
      </c>
      <c r="I149" s="44" t="s">
        <v>127</v>
      </c>
      <c r="J149" s="44" t="s">
        <v>128</v>
      </c>
      <c r="K149" s="43">
        <v>8</v>
      </c>
      <c r="L149" s="43">
        <v>8</v>
      </c>
    </row>
    <row r="150" spans="1:12" x14ac:dyDescent="0.5">
      <c r="A150" s="48" t="str">
        <f t="shared" si="2"/>
        <v>J1A2255</v>
      </c>
      <c r="B150" s="44" t="s">
        <v>65</v>
      </c>
      <c r="C150" s="44" t="s">
        <v>7086</v>
      </c>
      <c r="D150" s="44" t="s">
        <v>38</v>
      </c>
      <c r="E150" s="44" t="s">
        <v>53</v>
      </c>
      <c r="F150" s="44" t="s">
        <v>7085</v>
      </c>
      <c r="G150" s="44" t="s">
        <v>197</v>
      </c>
      <c r="H150" s="44" t="s">
        <v>198</v>
      </c>
      <c r="I150" s="44" t="s">
        <v>127</v>
      </c>
      <c r="J150" s="44" t="s">
        <v>128</v>
      </c>
      <c r="K150" s="43">
        <v>8</v>
      </c>
      <c r="L150" s="43">
        <v>8</v>
      </c>
    </row>
    <row r="151" spans="1:12" x14ac:dyDescent="0.5">
      <c r="A151" s="48" t="str">
        <f t="shared" si="2"/>
        <v>J1A2255</v>
      </c>
      <c r="B151" s="44" t="s">
        <v>65</v>
      </c>
      <c r="C151" s="44" t="s">
        <v>7084</v>
      </c>
      <c r="D151" s="44" t="s">
        <v>38</v>
      </c>
      <c r="E151" s="44" t="s">
        <v>187</v>
      </c>
      <c r="F151" s="44" t="s">
        <v>7083</v>
      </c>
      <c r="G151" s="44" t="s">
        <v>197</v>
      </c>
      <c r="H151" s="44" t="s">
        <v>198</v>
      </c>
      <c r="I151" s="44" t="s">
        <v>127</v>
      </c>
      <c r="J151" s="44" t="s">
        <v>128</v>
      </c>
      <c r="K151" s="43">
        <v>8</v>
      </c>
      <c r="L151" s="43">
        <v>8</v>
      </c>
    </row>
    <row r="152" spans="1:12" x14ac:dyDescent="0.5">
      <c r="A152" s="48" t="str">
        <f t="shared" si="2"/>
        <v>J1A2255</v>
      </c>
      <c r="B152" s="44" t="s">
        <v>65</v>
      </c>
      <c r="C152" s="44" t="s">
        <v>7082</v>
      </c>
      <c r="D152" s="44" t="s">
        <v>38</v>
      </c>
      <c r="E152" s="44" t="s">
        <v>187</v>
      </c>
      <c r="F152" s="44" t="s">
        <v>7081</v>
      </c>
      <c r="G152" s="44" t="s">
        <v>197</v>
      </c>
      <c r="H152" s="44" t="s">
        <v>198</v>
      </c>
      <c r="I152" s="44" t="s">
        <v>127</v>
      </c>
      <c r="J152" s="44" t="s">
        <v>128</v>
      </c>
      <c r="K152" s="43">
        <v>8</v>
      </c>
      <c r="L152" s="43">
        <v>8</v>
      </c>
    </row>
    <row r="153" spans="1:12" x14ac:dyDescent="0.5">
      <c r="A153" s="48" t="str">
        <f t="shared" si="2"/>
        <v>J1A2255</v>
      </c>
      <c r="B153" s="44" t="s">
        <v>65</v>
      </c>
      <c r="C153" s="44" t="s">
        <v>7080</v>
      </c>
      <c r="D153" s="44" t="s">
        <v>38</v>
      </c>
      <c r="E153" s="44" t="s">
        <v>53</v>
      </c>
      <c r="F153" s="44" t="s">
        <v>7079</v>
      </c>
      <c r="G153" s="44" t="s">
        <v>197</v>
      </c>
      <c r="H153" s="44" t="s">
        <v>198</v>
      </c>
      <c r="I153" s="44" t="s">
        <v>127</v>
      </c>
      <c r="J153" s="44" t="s">
        <v>128</v>
      </c>
      <c r="K153" s="43">
        <v>8</v>
      </c>
      <c r="L153" s="43">
        <v>8</v>
      </c>
    </row>
    <row r="154" spans="1:12" x14ac:dyDescent="0.5">
      <c r="A154" s="48" t="str">
        <f t="shared" si="2"/>
        <v>J1A2255</v>
      </c>
      <c r="B154" s="44" t="s">
        <v>65</v>
      </c>
      <c r="C154" s="44" t="s">
        <v>7078</v>
      </c>
      <c r="D154" s="44" t="s">
        <v>38</v>
      </c>
      <c r="E154" s="44" t="s">
        <v>53</v>
      </c>
      <c r="F154" s="44" t="s">
        <v>7077</v>
      </c>
      <c r="G154" s="44" t="s">
        <v>197</v>
      </c>
      <c r="H154" s="44" t="s">
        <v>198</v>
      </c>
      <c r="I154" s="44" t="s">
        <v>127</v>
      </c>
      <c r="J154" s="44" t="s">
        <v>128</v>
      </c>
      <c r="K154" s="43">
        <v>8</v>
      </c>
      <c r="L154" s="43">
        <v>8</v>
      </c>
    </row>
    <row r="155" spans="1:12" x14ac:dyDescent="0.5">
      <c r="A155" s="48" t="str">
        <f t="shared" si="2"/>
        <v>J1A2255</v>
      </c>
      <c r="B155" s="44" t="s">
        <v>65</v>
      </c>
      <c r="C155" s="44" t="s">
        <v>7076</v>
      </c>
      <c r="D155" s="44" t="s">
        <v>38</v>
      </c>
      <c r="E155" s="44" t="s">
        <v>53</v>
      </c>
      <c r="F155" s="44" t="s">
        <v>7075</v>
      </c>
      <c r="G155" s="44" t="s">
        <v>197</v>
      </c>
      <c r="H155" s="44" t="s">
        <v>198</v>
      </c>
      <c r="I155" s="44" t="s">
        <v>127</v>
      </c>
      <c r="J155" s="44" t="s">
        <v>128</v>
      </c>
      <c r="K155" s="43">
        <v>8</v>
      </c>
      <c r="L155" s="43">
        <v>8</v>
      </c>
    </row>
    <row r="156" spans="1:12" x14ac:dyDescent="0.5">
      <c r="A156" s="48" t="str">
        <f t="shared" si="2"/>
        <v>J1A2255</v>
      </c>
      <c r="B156" s="44" t="s">
        <v>65</v>
      </c>
      <c r="C156" s="44" t="s">
        <v>7074</v>
      </c>
      <c r="D156" s="44" t="s">
        <v>38</v>
      </c>
      <c r="E156" s="44" t="s">
        <v>53</v>
      </c>
      <c r="F156" s="44" t="s">
        <v>7073</v>
      </c>
      <c r="G156" s="44" t="s">
        <v>197</v>
      </c>
      <c r="H156" s="44" t="s">
        <v>198</v>
      </c>
      <c r="I156" s="44" t="s">
        <v>127</v>
      </c>
      <c r="J156" s="44" t="s">
        <v>128</v>
      </c>
      <c r="K156" s="43">
        <v>8</v>
      </c>
      <c r="L156" s="43">
        <v>8</v>
      </c>
    </row>
    <row r="157" spans="1:12" x14ac:dyDescent="0.5">
      <c r="A157" s="48" t="str">
        <f t="shared" si="2"/>
        <v>J1A2255</v>
      </c>
      <c r="B157" s="44" t="s">
        <v>65</v>
      </c>
      <c r="C157" s="44" t="s">
        <v>7072</v>
      </c>
      <c r="D157" s="44" t="s">
        <v>38</v>
      </c>
      <c r="E157" s="44" t="s">
        <v>53</v>
      </c>
      <c r="F157" s="44" t="s">
        <v>7071</v>
      </c>
      <c r="G157" s="44" t="s">
        <v>197</v>
      </c>
      <c r="H157" s="44" t="s">
        <v>198</v>
      </c>
      <c r="I157" s="44" t="s">
        <v>127</v>
      </c>
      <c r="J157" s="44" t="s">
        <v>128</v>
      </c>
      <c r="K157" s="43">
        <v>8</v>
      </c>
      <c r="L157" s="43">
        <v>8</v>
      </c>
    </row>
    <row r="158" spans="1:12" x14ac:dyDescent="0.5">
      <c r="A158" s="48" t="str">
        <f t="shared" si="2"/>
        <v>J1A2255</v>
      </c>
      <c r="B158" s="44" t="s">
        <v>65</v>
      </c>
      <c r="C158" s="44" t="s">
        <v>7070</v>
      </c>
      <c r="D158" s="44" t="s">
        <v>38</v>
      </c>
      <c r="E158" s="44" t="s">
        <v>53</v>
      </c>
      <c r="F158" s="44" t="s">
        <v>7069</v>
      </c>
      <c r="G158" s="44" t="s">
        <v>197</v>
      </c>
      <c r="H158" s="44" t="s">
        <v>198</v>
      </c>
      <c r="I158" s="44" t="s">
        <v>127</v>
      </c>
      <c r="J158" s="44" t="s">
        <v>128</v>
      </c>
      <c r="K158" s="43">
        <v>8</v>
      </c>
      <c r="L158" s="43">
        <v>8</v>
      </c>
    </row>
    <row r="159" spans="1:12" x14ac:dyDescent="0.5">
      <c r="A159" s="48" t="str">
        <f t="shared" si="2"/>
        <v>J1A2255</v>
      </c>
      <c r="B159" s="44" t="s">
        <v>65</v>
      </c>
      <c r="C159" s="44" t="s">
        <v>7052</v>
      </c>
      <c r="D159" s="44" t="s">
        <v>38</v>
      </c>
      <c r="E159" s="44" t="s">
        <v>53</v>
      </c>
      <c r="F159" s="44" t="s">
        <v>7051</v>
      </c>
      <c r="G159" s="44" t="s">
        <v>197</v>
      </c>
      <c r="H159" s="44" t="s">
        <v>198</v>
      </c>
      <c r="I159" s="44" t="s">
        <v>127</v>
      </c>
      <c r="J159" s="44" t="s">
        <v>128</v>
      </c>
      <c r="K159" s="43">
        <v>48</v>
      </c>
      <c r="L159" s="43">
        <v>48</v>
      </c>
    </row>
    <row r="160" spans="1:12" x14ac:dyDescent="0.5">
      <c r="A160" s="48" t="str">
        <f t="shared" si="2"/>
        <v>J1A2255</v>
      </c>
      <c r="B160" s="44" t="s">
        <v>65</v>
      </c>
      <c r="C160" s="44" t="s">
        <v>7042</v>
      </c>
      <c r="D160" s="44" t="s">
        <v>38</v>
      </c>
      <c r="E160" s="44" t="s">
        <v>53</v>
      </c>
      <c r="F160" s="44" t="s">
        <v>7041</v>
      </c>
      <c r="G160" s="44" t="s">
        <v>197</v>
      </c>
      <c r="H160" s="44" t="s">
        <v>198</v>
      </c>
      <c r="I160" s="44" t="s">
        <v>127</v>
      </c>
      <c r="J160" s="44" t="s">
        <v>128</v>
      </c>
      <c r="K160" s="43">
        <v>8</v>
      </c>
      <c r="L160" s="43">
        <v>8</v>
      </c>
    </row>
    <row r="161" spans="1:12" x14ac:dyDescent="0.5">
      <c r="A161" s="48" t="str">
        <f t="shared" si="2"/>
        <v>J1A2255</v>
      </c>
      <c r="B161" s="44" t="s">
        <v>65</v>
      </c>
      <c r="C161" s="44" t="s">
        <v>7040</v>
      </c>
      <c r="D161" s="44" t="s">
        <v>38</v>
      </c>
      <c r="E161" s="44" t="s">
        <v>53</v>
      </c>
      <c r="F161" s="44" t="s">
        <v>7039</v>
      </c>
      <c r="G161" s="44" t="s">
        <v>7038</v>
      </c>
      <c r="H161" s="44" t="s">
        <v>7037</v>
      </c>
      <c r="I161" s="44" t="s">
        <v>127</v>
      </c>
      <c r="J161" s="44" t="s">
        <v>128</v>
      </c>
      <c r="K161" s="43">
        <v>192</v>
      </c>
      <c r="L161" s="43">
        <v>192</v>
      </c>
    </row>
    <row r="162" spans="1:12" x14ac:dyDescent="0.5">
      <c r="A162" s="48" t="str">
        <f t="shared" si="2"/>
        <v>J1A2255</v>
      </c>
      <c r="B162" s="44" t="s">
        <v>65</v>
      </c>
      <c r="C162" s="44" t="s">
        <v>7034</v>
      </c>
      <c r="D162" s="44" t="s">
        <v>38</v>
      </c>
      <c r="E162" s="44" t="s">
        <v>53</v>
      </c>
      <c r="F162" s="44" t="s">
        <v>7033</v>
      </c>
      <c r="G162" s="44" t="s">
        <v>197</v>
      </c>
      <c r="H162" s="44" t="s">
        <v>198</v>
      </c>
      <c r="I162" s="44" t="s">
        <v>127</v>
      </c>
      <c r="J162" s="44" t="s">
        <v>128</v>
      </c>
      <c r="K162" s="43">
        <v>2</v>
      </c>
      <c r="L162" s="43">
        <v>2</v>
      </c>
    </row>
    <row r="163" spans="1:12" x14ac:dyDescent="0.5">
      <c r="A163" s="48" t="str">
        <f t="shared" si="2"/>
        <v>J1A2255</v>
      </c>
      <c r="B163" s="44" t="s">
        <v>65</v>
      </c>
      <c r="C163" s="44" t="s">
        <v>7028</v>
      </c>
      <c r="D163" s="44" t="s">
        <v>38</v>
      </c>
      <c r="E163" s="44" t="s">
        <v>53</v>
      </c>
      <c r="F163" s="44" t="s">
        <v>7027</v>
      </c>
      <c r="G163" s="44" t="s">
        <v>197</v>
      </c>
      <c r="H163" s="44" t="s">
        <v>198</v>
      </c>
      <c r="I163" s="44" t="s">
        <v>127</v>
      </c>
      <c r="J163" s="44" t="s">
        <v>128</v>
      </c>
      <c r="K163" s="43">
        <v>2</v>
      </c>
      <c r="L163" s="43">
        <v>2</v>
      </c>
    </row>
    <row r="164" spans="1:12" x14ac:dyDescent="0.5">
      <c r="A164" s="48" t="str">
        <f t="shared" si="2"/>
        <v>J1A2255</v>
      </c>
      <c r="B164" s="44" t="s">
        <v>65</v>
      </c>
      <c r="C164" s="44" t="s">
        <v>7026</v>
      </c>
      <c r="D164" s="44" t="s">
        <v>38</v>
      </c>
      <c r="E164" s="44" t="s">
        <v>53</v>
      </c>
      <c r="F164" s="44" t="s">
        <v>7025</v>
      </c>
      <c r="G164" s="44" t="s">
        <v>197</v>
      </c>
      <c r="H164" s="44" t="s">
        <v>198</v>
      </c>
      <c r="I164" s="44" t="s">
        <v>127</v>
      </c>
      <c r="J164" s="44" t="s">
        <v>128</v>
      </c>
      <c r="K164" s="43">
        <v>2</v>
      </c>
      <c r="L164" s="43">
        <v>2</v>
      </c>
    </row>
    <row r="165" spans="1:12" x14ac:dyDescent="0.5">
      <c r="A165" s="48" t="str">
        <f t="shared" si="2"/>
        <v>J1A2255</v>
      </c>
      <c r="B165" s="44" t="s">
        <v>65</v>
      </c>
      <c r="C165" s="44" t="s">
        <v>7024</v>
      </c>
      <c r="D165" s="44" t="s">
        <v>38</v>
      </c>
      <c r="E165" s="44" t="s">
        <v>53</v>
      </c>
      <c r="F165" s="44" t="s">
        <v>7023</v>
      </c>
      <c r="G165" s="44" t="s">
        <v>197</v>
      </c>
      <c r="H165" s="44" t="s">
        <v>198</v>
      </c>
      <c r="I165" s="44" t="s">
        <v>127</v>
      </c>
      <c r="J165" s="44" t="s">
        <v>128</v>
      </c>
      <c r="K165" s="43">
        <v>2</v>
      </c>
      <c r="L165" s="43">
        <v>2</v>
      </c>
    </row>
    <row r="166" spans="1:12" x14ac:dyDescent="0.5">
      <c r="A166" s="48" t="str">
        <f t="shared" si="2"/>
        <v>J1A2255</v>
      </c>
      <c r="B166" s="44" t="s">
        <v>65</v>
      </c>
      <c r="C166" s="44" t="s">
        <v>7012</v>
      </c>
      <c r="D166" s="44" t="s">
        <v>38</v>
      </c>
      <c r="E166" s="44" t="s">
        <v>53</v>
      </c>
      <c r="F166" s="44" t="s">
        <v>7011</v>
      </c>
      <c r="G166" s="44" t="s">
        <v>197</v>
      </c>
      <c r="H166" s="44" t="s">
        <v>198</v>
      </c>
      <c r="I166" s="44" t="s">
        <v>127</v>
      </c>
      <c r="J166" s="44" t="s">
        <v>128</v>
      </c>
      <c r="K166" s="43">
        <v>3</v>
      </c>
      <c r="L166" s="43">
        <v>3</v>
      </c>
    </row>
    <row r="167" spans="1:12" hidden="1" x14ac:dyDescent="0.5">
      <c r="A167" s="48" t="str">
        <f t="shared" si="2"/>
        <v/>
      </c>
      <c r="B167" s="42"/>
      <c r="C167" s="42"/>
      <c r="D167" s="42"/>
      <c r="E167" s="42"/>
      <c r="F167" s="42"/>
      <c r="G167" s="42"/>
      <c r="H167" s="42"/>
      <c r="I167" s="42"/>
      <c r="J167" s="41" t="s">
        <v>18</v>
      </c>
      <c r="K167" s="40">
        <v>6523</v>
      </c>
      <c r="L167" s="40">
        <v>6523</v>
      </c>
    </row>
    <row r="168" spans="1:12" hidden="1" x14ac:dyDescent="0.5">
      <c r="A168" s="48" t="str">
        <f t="shared" si="2"/>
        <v/>
      </c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</row>
    <row r="169" spans="1:12" hidden="1" x14ac:dyDescent="0.5">
      <c r="A169" s="48" t="str">
        <f t="shared" si="2"/>
        <v/>
      </c>
      <c r="B169" s="48" t="s">
        <v>203</v>
      </c>
      <c r="C169" s="47"/>
      <c r="D169" s="48" t="s">
        <v>204</v>
      </c>
      <c r="E169" s="47"/>
      <c r="F169" s="47"/>
      <c r="G169" s="47"/>
      <c r="H169" s="47"/>
      <c r="I169" s="47"/>
      <c r="J169" s="47"/>
      <c r="K169" s="47"/>
      <c r="L169" s="47"/>
    </row>
    <row r="170" spans="1:12" hidden="1" x14ac:dyDescent="0.5">
      <c r="A170" s="48" t="str">
        <f t="shared" si="2"/>
        <v/>
      </c>
      <c r="B170" s="46" t="s">
        <v>24</v>
      </c>
      <c r="C170" s="46" t="s">
        <v>117</v>
      </c>
      <c r="D170" s="46" t="s">
        <v>35</v>
      </c>
      <c r="E170" s="46" t="s">
        <v>118</v>
      </c>
      <c r="F170" s="46" t="s">
        <v>119</v>
      </c>
      <c r="G170" s="46" t="s">
        <v>120</v>
      </c>
      <c r="H170" s="46" t="s">
        <v>121</v>
      </c>
      <c r="I170" s="46" t="s">
        <v>122</v>
      </c>
      <c r="J170" s="46" t="s">
        <v>110</v>
      </c>
      <c r="K170" s="45" t="s">
        <v>123</v>
      </c>
      <c r="L170" s="45" t="s">
        <v>34</v>
      </c>
    </row>
    <row r="171" spans="1:12" x14ac:dyDescent="0.5">
      <c r="A171" s="48" t="str">
        <f t="shared" si="2"/>
        <v>J1D2295</v>
      </c>
      <c r="B171" s="44" t="s">
        <v>36</v>
      </c>
      <c r="C171" s="44" t="s">
        <v>8303</v>
      </c>
      <c r="D171" s="44" t="s">
        <v>38</v>
      </c>
      <c r="E171" s="44" t="s">
        <v>53</v>
      </c>
      <c r="F171" s="44" t="s">
        <v>5047</v>
      </c>
      <c r="G171" s="44" t="s">
        <v>4445</v>
      </c>
      <c r="H171" s="44" t="s">
        <v>4444</v>
      </c>
      <c r="I171" s="44" t="s">
        <v>127</v>
      </c>
      <c r="J171" s="44" t="s">
        <v>128</v>
      </c>
      <c r="K171" s="43">
        <v>100</v>
      </c>
      <c r="L171" s="43">
        <v>6</v>
      </c>
    </row>
    <row r="172" spans="1:12" x14ac:dyDescent="0.5">
      <c r="A172" s="48" t="str">
        <f t="shared" si="2"/>
        <v>J1D2295</v>
      </c>
      <c r="B172" s="44" t="s">
        <v>36</v>
      </c>
      <c r="C172" s="44" t="s">
        <v>7957</v>
      </c>
      <c r="D172" s="44" t="s">
        <v>38</v>
      </c>
      <c r="E172" s="44" t="s">
        <v>53</v>
      </c>
      <c r="F172" s="44" t="s">
        <v>7956</v>
      </c>
      <c r="G172" s="44" t="s">
        <v>135</v>
      </c>
      <c r="H172" s="44" t="s">
        <v>136</v>
      </c>
      <c r="I172" s="44" t="s">
        <v>127</v>
      </c>
      <c r="J172" s="44" t="s">
        <v>128</v>
      </c>
      <c r="K172" s="43">
        <v>336</v>
      </c>
      <c r="L172" s="43">
        <v>336</v>
      </c>
    </row>
    <row r="173" spans="1:12" x14ac:dyDescent="0.5">
      <c r="A173" s="48" t="str">
        <f t="shared" si="2"/>
        <v>J1D2295</v>
      </c>
      <c r="B173" s="44" t="s">
        <v>36</v>
      </c>
      <c r="C173" s="44" t="s">
        <v>7955</v>
      </c>
      <c r="D173" s="44" t="s">
        <v>38</v>
      </c>
      <c r="E173" s="44" t="s">
        <v>53</v>
      </c>
      <c r="F173" s="44" t="s">
        <v>7954</v>
      </c>
      <c r="G173" s="44" t="s">
        <v>4778</v>
      </c>
      <c r="H173" s="44" t="s">
        <v>4777</v>
      </c>
      <c r="I173" s="44" t="s">
        <v>127</v>
      </c>
      <c r="J173" s="44" t="s">
        <v>128</v>
      </c>
      <c r="K173" s="43">
        <v>16</v>
      </c>
      <c r="L173" s="43">
        <v>16</v>
      </c>
    </row>
    <row r="174" spans="1:12" x14ac:dyDescent="0.5">
      <c r="A174" s="48" t="str">
        <f t="shared" si="2"/>
        <v>J1D2295</v>
      </c>
      <c r="B174" s="44" t="s">
        <v>36</v>
      </c>
      <c r="C174" s="44" t="s">
        <v>7953</v>
      </c>
      <c r="D174" s="44" t="s">
        <v>38</v>
      </c>
      <c r="E174" s="44" t="s">
        <v>53</v>
      </c>
      <c r="F174" s="44" t="s">
        <v>7952</v>
      </c>
      <c r="G174" s="44" t="s">
        <v>7104</v>
      </c>
      <c r="H174" s="44" t="s">
        <v>7103</v>
      </c>
      <c r="I174" s="44" t="s">
        <v>127</v>
      </c>
      <c r="J174" s="44" t="s">
        <v>128</v>
      </c>
      <c r="K174" s="43">
        <v>4</v>
      </c>
      <c r="L174" s="43">
        <v>4</v>
      </c>
    </row>
    <row r="175" spans="1:12" x14ac:dyDescent="0.5">
      <c r="A175" s="48" t="str">
        <f t="shared" si="2"/>
        <v>J1D2295</v>
      </c>
      <c r="B175" s="44" t="s">
        <v>36</v>
      </c>
      <c r="C175" s="44" t="s">
        <v>8302</v>
      </c>
      <c r="D175" s="44" t="s">
        <v>38</v>
      </c>
      <c r="E175" s="44" t="s">
        <v>53</v>
      </c>
      <c r="F175" s="44" t="s">
        <v>8301</v>
      </c>
      <c r="G175" s="44" t="s">
        <v>4425</v>
      </c>
      <c r="H175" s="44" t="s">
        <v>4424</v>
      </c>
      <c r="I175" s="44" t="s">
        <v>127</v>
      </c>
      <c r="J175" s="44" t="s">
        <v>128</v>
      </c>
      <c r="K175" s="43">
        <v>8</v>
      </c>
      <c r="L175" s="43">
        <v>8</v>
      </c>
    </row>
    <row r="176" spans="1:12" x14ac:dyDescent="0.5">
      <c r="A176" s="48" t="str">
        <f t="shared" si="2"/>
        <v>J1D2295</v>
      </c>
      <c r="B176" s="44" t="s">
        <v>36</v>
      </c>
      <c r="C176" s="44" t="s">
        <v>8021</v>
      </c>
      <c r="D176" s="44" t="s">
        <v>38</v>
      </c>
      <c r="E176" s="44" t="s">
        <v>53</v>
      </c>
      <c r="F176" s="44" t="s">
        <v>8020</v>
      </c>
      <c r="G176" s="44" t="s">
        <v>179</v>
      </c>
      <c r="H176" s="44" t="s">
        <v>180</v>
      </c>
      <c r="I176" s="44" t="s">
        <v>127</v>
      </c>
      <c r="J176" s="44" t="s">
        <v>128</v>
      </c>
      <c r="K176" s="43">
        <v>8</v>
      </c>
      <c r="L176" s="43">
        <v>8</v>
      </c>
    </row>
    <row r="177" spans="1:12" x14ac:dyDescent="0.5">
      <c r="A177" s="48" t="str">
        <f t="shared" si="2"/>
        <v>J1D2295</v>
      </c>
      <c r="B177" s="44" t="s">
        <v>36</v>
      </c>
      <c r="C177" s="44" t="s">
        <v>7951</v>
      </c>
      <c r="D177" s="44" t="s">
        <v>38</v>
      </c>
      <c r="E177" s="44" t="s">
        <v>53</v>
      </c>
      <c r="F177" s="44" t="s">
        <v>7950</v>
      </c>
      <c r="G177" s="44" t="s">
        <v>207</v>
      </c>
      <c r="H177" s="44" t="s">
        <v>4706</v>
      </c>
      <c r="I177" s="44" t="s">
        <v>127</v>
      </c>
      <c r="J177" s="44" t="s">
        <v>128</v>
      </c>
      <c r="K177" s="43">
        <v>72</v>
      </c>
      <c r="L177" s="43">
        <v>72</v>
      </c>
    </row>
    <row r="178" spans="1:12" x14ac:dyDescent="0.5">
      <c r="A178" s="48" t="str">
        <f t="shared" si="2"/>
        <v>J1D2295</v>
      </c>
      <c r="B178" s="44" t="s">
        <v>36</v>
      </c>
      <c r="C178" s="44" t="s">
        <v>7949</v>
      </c>
      <c r="D178" s="44" t="s">
        <v>38</v>
      </c>
      <c r="E178" s="44" t="s">
        <v>53</v>
      </c>
      <c r="F178" s="44" t="s">
        <v>7948</v>
      </c>
      <c r="G178" s="44" t="s">
        <v>207</v>
      </c>
      <c r="H178" s="44" t="s">
        <v>4706</v>
      </c>
      <c r="I178" s="44" t="s">
        <v>127</v>
      </c>
      <c r="J178" s="44" t="s">
        <v>128</v>
      </c>
      <c r="K178" s="43">
        <v>24</v>
      </c>
      <c r="L178" s="43">
        <v>24</v>
      </c>
    </row>
    <row r="179" spans="1:12" x14ac:dyDescent="0.5">
      <c r="A179" s="48" t="str">
        <f t="shared" si="2"/>
        <v>J1D2295</v>
      </c>
      <c r="B179" s="44" t="s">
        <v>36</v>
      </c>
      <c r="C179" s="44" t="s">
        <v>8087</v>
      </c>
      <c r="D179" s="44" t="s">
        <v>38</v>
      </c>
      <c r="E179" s="44" t="s">
        <v>53</v>
      </c>
      <c r="F179" s="44" t="s">
        <v>8086</v>
      </c>
      <c r="G179" s="44" t="s">
        <v>4527</v>
      </c>
      <c r="H179" s="44" t="s">
        <v>4526</v>
      </c>
      <c r="I179" s="44" t="s">
        <v>127</v>
      </c>
      <c r="J179" s="44" t="s">
        <v>128</v>
      </c>
      <c r="K179" s="43">
        <v>8</v>
      </c>
      <c r="L179" s="43">
        <v>8</v>
      </c>
    </row>
    <row r="180" spans="1:12" x14ac:dyDescent="0.5">
      <c r="A180" s="48" t="str">
        <f t="shared" si="2"/>
        <v>J1D2295</v>
      </c>
      <c r="B180" s="44" t="s">
        <v>36</v>
      </c>
      <c r="C180" s="44" t="s">
        <v>7947</v>
      </c>
      <c r="D180" s="44" t="s">
        <v>38</v>
      </c>
      <c r="E180" s="44" t="s">
        <v>53</v>
      </c>
      <c r="F180" s="44" t="s">
        <v>7946</v>
      </c>
      <c r="G180" s="44" t="s">
        <v>165</v>
      </c>
      <c r="H180" s="44" t="s">
        <v>166</v>
      </c>
      <c r="I180" s="44" t="s">
        <v>127</v>
      </c>
      <c r="J180" s="44" t="s">
        <v>128</v>
      </c>
      <c r="K180" s="43">
        <v>8</v>
      </c>
      <c r="L180" s="43">
        <v>8</v>
      </c>
    </row>
    <row r="181" spans="1:12" x14ac:dyDescent="0.5">
      <c r="A181" s="48" t="str">
        <f t="shared" si="2"/>
        <v>J1D2295</v>
      </c>
      <c r="B181" s="44" t="s">
        <v>36</v>
      </c>
      <c r="C181" s="44" t="s">
        <v>7945</v>
      </c>
      <c r="D181" s="44" t="s">
        <v>38</v>
      </c>
      <c r="E181" s="44" t="s">
        <v>53</v>
      </c>
      <c r="F181" s="44" t="s">
        <v>7944</v>
      </c>
      <c r="G181" s="44" t="s">
        <v>149</v>
      </c>
      <c r="H181" s="44" t="s">
        <v>150</v>
      </c>
      <c r="I181" s="44" t="s">
        <v>127</v>
      </c>
      <c r="J181" s="44" t="s">
        <v>128</v>
      </c>
      <c r="K181" s="43">
        <v>24</v>
      </c>
      <c r="L181" s="43">
        <v>24</v>
      </c>
    </row>
    <row r="182" spans="1:12" x14ac:dyDescent="0.5">
      <c r="A182" s="48" t="str">
        <f t="shared" si="2"/>
        <v>J1D2295</v>
      </c>
      <c r="B182" s="44" t="s">
        <v>36</v>
      </c>
      <c r="C182" s="44" t="s">
        <v>7943</v>
      </c>
      <c r="D182" s="44" t="s">
        <v>38</v>
      </c>
      <c r="E182" s="44" t="s">
        <v>53</v>
      </c>
      <c r="F182" s="44" t="s">
        <v>7942</v>
      </c>
      <c r="G182" s="44" t="s">
        <v>126</v>
      </c>
      <c r="H182" s="44" t="s">
        <v>4640</v>
      </c>
      <c r="I182" s="44" t="s">
        <v>127</v>
      </c>
      <c r="J182" s="44" t="s">
        <v>128</v>
      </c>
      <c r="K182" s="43">
        <v>40</v>
      </c>
      <c r="L182" s="43">
        <v>40</v>
      </c>
    </row>
    <row r="183" spans="1:12" x14ac:dyDescent="0.5">
      <c r="A183" s="48" t="str">
        <f t="shared" si="2"/>
        <v>J1D2295</v>
      </c>
      <c r="B183" s="44" t="s">
        <v>36</v>
      </c>
      <c r="C183" s="44" t="s">
        <v>7941</v>
      </c>
      <c r="D183" s="44" t="s">
        <v>38</v>
      </c>
      <c r="E183" s="44" t="s">
        <v>53</v>
      </c>
      <c r="F183" s="44" t="s">
        <v>7940</v>
      </c>
      <c r="G183" s="44" t="s">
        <v>4832</v>
      </c>
      <c r="H183" s="44" t="s">
        <v>4831</v>
      </c>
      <c r="I183" s="44" t="s">
        <v>127</v>
      </c>
      <c r="J183" s="44" t="s">
        <v>128</v>
      </c>
      <c r="K183" s="43">
        <v>8</v>
      </c>
      <c r="L183" s="43">
        <v>8</v>
      </c>
    </row>
    <row r="184" spans="1:12" x14ac:dyDescent="0.5">
      <c r="A184" s="48" t="str">
        <f t="shared" si="2"/>
        <v>J1D2295</v>
      </c>
      <c r="B184" s="44" t="s">
        <v>36</v>
      </c>
      <c r="C184" s="44" t="s">
        <v>8085</v>
      </c>
      <c r="D184" s="44" t="s">
        <v>38</v>
      </c>
      <c r="E184" s="44" t="s">
        <v>53</v>
      </c>
      <c r="F184" s="44" t="s">
        <v>8084</v>
      </c>
      <c r="G184" s="44" t="s">
        <v>159</v>
      </c>
      <c r="H184" s="44" t="s">
        <v>160</v>
      </c>
      <c r="I184" s="44" t="s">
        <v>127</v>
      </c>
      <c r="J184" s="44" t="s">
        <v>128</v>
      </c>
      <c r="K184" s="43">
        <v>12</v>
      </c>
      <c r="L184" s="43">
        <v>12</v>
      </c>
    </row>
    <row r="185" spans="1:12" x14ac:dyDescent="0.5">
      <c r="A185" s="48" t="str">
        <f t="shared" si="2"/>
        <v>J1D2295</v>
      </c>
      <c r="B185" s="44" t="s">
        <v>36</v>
      </c>
      <c r="C185" s="44" t="s">
        <v>7937</v>
      </c>
      <c r="D185" s="44" t="s">
        <v>38</v>
      </c>
      <c r="E185" s="44" t="s">
        <v>53</v>
      </c>
      <c r="F185" s="44" t="s">
        <v>7936</v>
      </c>
      <c r="G185" s="44" t="s">
        <v>159</v>
      </c>
      <c r="H185" s="44" t="s">
        <v>160</v>
      </c>
      <c r="I185" s="44" t="s">
        <v>127</v>
      </c>
      <c r="J185" s="44" t="s">
        <v>128</v>
      </c>
      <c r="K185" s="43">
        <v>8</v>
      </c>
      <c r="L185" s="43">
        <v>8</v>
      </c>
    </row>
    <row r="186" spans="1:12" x14ac:dyDescent="0.5">
      <c r="A186" s="48" t="str">
        <f t="shared" si="2"/>
        <v>J1D2295</v>
      </c>
      <c r="B186" s="44" t="s">
        <v>36</v>
      </c>
      <c r="C186" s="44" t="s">
        <v>7933</v>
      </c>
      <c r="D186" s="44" t="s">
        <v>38</v>
      </c>
      <c r="E186" s="44" t="s">
        <v>53</v>
      </c>
      <c r="F186" s="44" t="s">
        <v>7932</v>
      </c>
      <c r="G186" s="44" t="s">
        <v>205</v>
      </c>
      <c r="H186" s="44" t="s">
        <v>206</v>
      </c>
      <c r="I186" s="44" t="s">
        <v>127</v>
      </c>
      <c r="J186" s="44" t="s">
        <v>128</v>
      </c>
      <c r="K186" s="43">
        <v>100</v>
      </c>
      <c r="L186" s="43">
        <v>100</v>
      </c>
    </row>
    <row r="187" spans="1:12" x14ac:dyDescent="0.5">
      <c r="A187" s="48" t="str">
        <f t="shared" si="2"/>
        <v>J1D2295</v>
      </c>
      <c r="B187" s="44" t="s">
        <v>36</v>
      </c>
      <c r="C187" s="44" t="s">
        <v>7931</v>
      </c>
      <c r="D187" s="44" t="s">
        <v>38</v>
      </c>
      <c r="E187" s="44" t="s">
        <v>53</v>
      </c>
      <c r="F187" s="44" t="s">
        <v>7930</v>
      </c>
      <c r="G187" s="44" t="s">
        <v>4463</v>
      </c>
      <c r="H187" s="44" t="s">
        <v>4462</v>
      </c>
      <c r="I187" s="44" t="s">
        <v>127</v>
      </c>
      <c r="J187" s="44" t="s">
        <v>128</v>
      </c>
      <c r="K187" s="43">
        <v>12</v>
      </c>
      <c r="L187" s="43">
        <v>12</v>
      </c>
    </row>
    <row r="188" spans="1:12" x14ac:dyDescent="0.5">
      <c r="A188" s="48" t="str">
        <f t="shared" si="2"/>
        <v>J1D2295</v>
      </c>
      <c r="B188" s="44" t="s">
        <v>36</v>
      </c>
      <c r="C188" s="44" t="s">
        <v>8083</v>
      </c>
      <c r="D188" s="44" t="s">
        <v>38</v>
      </c>
      <c r="E188" s="44" t="s">
        <v>53</v>
      </c>
      <c r="F188" s="44" t="s">
        <v>8082</v>
      </c>
      <c r="G188" s="44" t="s">
        <v>218</v>
      </c>
      <c r="H188" s="44" t="s">
        <v>219</v>
      </c>
      <c r="I188" s="44" t="s">
        <v>127</v>
      </c>
      <c r="J188" s="44" t="s">
        <v>128</v>
      </c>
      <c r="K188" s="43">
        <v>20</v>
      </c>
      <c r="L188" s="43">
        <v>20</v>
      </c>
    </row>
    <row r="189" spans="1:12" x14ac:dyDescent="0.5">
      <c r="A189" s="48" t="str">
        <f t="shared" si="2"/>
        <v>J1D2295</v>
      </c>
      <c r="B189" s="44" t="s">
        <v>36</v>
      </c>
      <c r="C189" s="44" t="s">
        <v>7929</v>
      </c>
      <c r="D189" s="44" t="s">
        <v>38</v>
      </c>
      <c r="E189" s="44" t="s">
        <v>53</v>
      </c>
      <c r="F189" s="44" t="s">
        <v>7928</v>
      </c>
      <c r="G189" s="44" t="s">
        <v>155</v>
      </c>
      <c r="H189" s="44" t="s">
        <v>156</v>
      </c>
      <c r="I189" s="44" t="s">
        <v>127</v>
      </c>
      <c r="J189" s="44" t="s">
        <v>128</v>
      </c>
      <c r="K189" s="43">
        <v>8</v>
      </c>
      <c r="L189" s="43">
        <v>8</v>
      </c>
    </row>
    <row r="190" spans="1:12" x14ac:dyDescent="0.5">
      <c r="A190" s="48" t="str">
        <f t="shared" si="2"/>
        <v>J1D2295</v>
      </c>
      <c r="B190" s="44" t="s">
        <v>36</v>
      </c>
      <c r="C190" s="44" t="s">
        <v>7927</v>
      </c>
      <c r="D190" s="44" t="s">
        <v>38</v>
      </c>
      <c r="E190" s="44" t="s">
        <v>53</v>
      </c>
      <c r="F190" s="44" t="s">
        <v>7926</v>
      </c>
      <c r="G190" s="44" t="s">
        <v>4409</v>
      </c>
      <c r="H190" s="44" t="s">
        <v>4408</v>
      </c>
      <c r="I190" s="44" t="s">
        <v>127</v>
      </c>
      <c r="J190" s="44" t="s">
        <v>128</v>
      </c>
      <c r="K190" s="43">
        <v>96</v>
      </c>
      <c r="L190" s="43">
        <v>96</v>
      </c>
    </row>
    <row r="191" spans="1:12" x14ac:dyDescent="0.5">
      <c r="A191" s="48" t="str">
        <f t="shared" si="2"/>
        <v>J1D2295</v>
      </c>
      <c r="B191" s="44" t="s">
        <v>36</v>
      </c>
      <c r="C191" s="44" t="s">
        <v>7925</v>
      </c>
      <c r="D191" s="44" t="s">
        <v>38</v>
      </c>
      <c r="E191" s="44" t="s">
        <v>53</v>
      </c>
      <c r="F191" s="44" t="s">
        <v>7924</v>
      </c>
      <c r="G191" s="44" t="s">
        <v>147</v>
      </c>
      <c r="H191" s="44" t="s">
        <v>148</v>
      </c>
      <c r="I191" s="44" t="s">
        <v>127</v>
      </c>
      <c r="J191" s="44" t="s">
        <v>128</v>
      </c>
      <c r="K191" s="43">
        <v>24</v>
      </c>
      <c r="L191" s="43">
        <v>24</v>
      </c>
    </row>
    <row r="192" spans="1:12" x14ac:dyDescent="0.5">
      <c r="A192" s="48" t="str">
        <f t="shared" si="2"/>
        <v>J1D2295</v>
      </c>
      <c r="B192" s="44" t="s">
        <v>36</v>
      </c>
      <c r="C192" s="44" t="s">
        <v>7923</v>
      </c>
      <c r="D192" s="44" t="s">
        <v>38</v>
      </c>
      <c r="E192" s="44" t="s">
        <v>53</v>
      </c>
      <c r="F192" s="44" t="s">
        <v>7922</v>
      </c>
      <c r="G192" s="44" t="s">
        <v>212</v>
      </c>
      <c r="H192" s="44" t="s">
        <v>213</v>
      </c>
      <c r="I192" s="44" t="s">
        <v>127</v>
      </c>
      <c r="J192" s="44" t="s">
        <v>128</v>
      </c>
      <c r="K192" s="43">
        <v>8</v>
      </c>
      <c r="L192" s="43">
        <v>8</v>
      </c>
    </row>
    <row r="193" spans="1:12" x14ac:dyDescent="0.5">
      <c r="A193" s="48" t="str">
        <f t="shared" si="2"/>
        <v>J1D2295</v>
      </c>
      <c r="B193" s="44" t="s">
        <v>36</v>
      </c>
      <c r="C193" s="44" t="s">
        <v>8136</v>
      </c>
      <c r="D193" s="44" t="s">
        <v>38</v>
      </c>
      <c r="E193" s="44" t="s">
        <v>53</v>
      </c>
      <c r="F193" s="44" t="s">
        <v>8135</v>
      </c>
      <c r="G193" s="44" t="s">
        <v>4483</v>
      </c>
      <c r="H193" s="44" t="s">
        <v>4482</v>
      </c>
      <c r="I193" s="44" t="s">
        <v>127</v>
      </c>
      <c r="J193" s="44" t="s">
        <v>128</v>
      </c>
      <c r="K193" s="43">
        <v>8</v>
      </c>
      <c r="L193" s="43">
        <v>8</v>
      </c>
    </row>
    <row r="194" spans="1:12" x14ac:dyDescent="0.5">
      <c r="A194" s="48" t="str">
        <f t="shared" si="2"/>
        <v>J1D2295</v>
      </c>
      <c r="B194" s="44" t="s">
        <v>36</v>
      </c>
      <c r="C194" s="44" t="s">
        <v>7917</v>
      </c>
      <c r="D194" s="44" t="s">
        <v>38</v>
      </c>
      <c r="E194" s="44" t="s">
        <v>53</v>
      </c>
      <c r="F194" s="44" t="s">
        <v>7916</v>
      </c>
      <c r="G194" s="44" t="s">
        <v>133</v>
      </c>
      <c r="H194" s="44" t="s">
        <v>134</v>
      </c>
      <c r="I194" s="44" t="s">
        <v>127</v>
      </c>
      <c r="J194" s="44" t="s">
        <v>128</v>
      </c>
      <c r="K194" s="43">
        <v>4</v>
      </c>
      <c r="L194" s="43">
        <v>4</v>
      </c>
    </row>
    <row r="195" spans="1:12" x14ac:dyDescent="0.5">
      <c r="A195" s="48" t="str">
        <f t="shared" si="2"/>
        <v>J1D2295</v>
      </c>
      <c r="B195" s="44" t="s">
        <v>36</v>
      </c>
      <c r="C195" s="44" t="s">
        <v>7915</v>
      </c>
      <c r="D195" s="44" t="s">
        <v>38</v>
      </c>
      <c r="E195" s="44" t="s">
        <v>53</v>
      </c>
      <c r="F195" s="44" t="s">
        <v>7914</v>
      </c>
      <c r="G195" s="44" t="s">
        <v>169</v>
      </c>
      <c r="H195" s="44" t="s">
        <v>170</v>
      </c>
      <c r="I195" s="44" t="s">
        <v>127</v>
      </c>
      <c r="J195" s="44" t="s">
        <v>128</v>
      </c>
      <c r="K195" s="43">
        <v>40</v>
      </c>
      <c r="L195" s="43">
        <v>40</v>
      </c>
    </row>
    <row r="196" spans="1:12" x14ac:dyDescent="0.5">
      <c r="A196" s="48" t="str">
        <f t="shared" si="2"/>
        <v>J1D2295</v>
      </c>
      <c r="B196" s="44" t="s">
        <v>36</v>
      </c>
      <c r="C196" s="44" t="s">
        <v>7913</v>
      </c>
      <c r="D196" s="44" t="s">
        <v>38</v>
      </c>
      <c r="E196" s="44" t="s">
        <v>53</v>
      </c>
      <c r="F196" s="44" t="s">
        <v>7912</v>
      </c>
      <c r="G196" s="44" t="s">
        <v>159</v>
      </c>
      <c r="H196" s="44" t="s">
        <v>160</v>
      </c>
      <c r="I196" s="44" t="s">
        <v>127</v>
      </c>
      <c r="J196" s="44" t="s">
        <v>128</v>
      </c>
      <c r="K196" s="43">
        <v>28</v>
      </c>
      <c r="L196" s="43">
        <v>28</v>
      </c>
    </row>
    <row r="197" spans="1:12" x14ac:dyDescent="0.5">
      <c r="A197" s="48" t="str">
        <f t="shared" si="2"/>
        <v>J1D2295</v>
      </c>
      <c r="B197" s="44" t="s">
        <v>36</v>
      </c>
      <c r="C197" s="44" t="s">
        <v>7909</v>
      </c>
      <c r="D197" s="44" t="s">
        <v>38</v>
      </c>
      <c r="E197" s="44" t="s">
        <v>53</v>
      </c>
      <c r="F197" s="44" t="s">
        <v>7908</v>
      </c>
      <c r="G197" s="44" t="s">
        <v>153</v>
      </c>
      <c r="H197" s="44" t="s">
        <v>154</v>
      </c>
      <c r="I197" s="44" t="s">
        <v>127</v>
      </c>
      <c r="J197" s="44" t="s">
        <v>128</v>
      </c>
      <c r="K197" s="43">
        <v>12</v>
      </c>
      <c r="L197" s="43">
        <v>12</v>
      </c>
    </row>
    <row r="198" spans="1:12" x14ac:dyDescent="0.5">
      <c r="A198" s="48" t="str">
        <f t="shared" si="2"/>
        <v>J1D2295</v>
      </c>
      <c r="B198" s="44" t="s">
        <v>36</v>
      </c>
      <c r="C198" s="44" t="s">
        <v>8081</v>
      </c>
      <c r="D198" s="44" t="s">
        <v>38</v>
      </c>
      <c r="E198" s="44" t="s">
        <v>53</v>
      </c>
      <c r="F198" s="44" t="s">
        <v>8080</v>
      </c>
      <c r="G198" s="44" t="s">
        <v>177</v>
      </c>
      <c r="H198" s="44" t="s">
        <v>178</v>
      </c>
      <c r="I198" s="44" t="s">
        <v>127</v>
      </c>
      <c r="J198" s="44" t="s">
        <v>128</v>
      </c>
      <c r="K198" s="43">
        <v>12</v>
      </c>
      <c r="L198" s="43">
        <v>12</v>
      </c>
    </row>
    <row r="199" spans="1:12" x14ac:dyDescent="0.5">
      <c r="A199" s="48" t="str">
        <f t="shared" si="2"/>
        <v>J1D2295</v>
      </c>
      <c r="B199" s="44" t="s">
        <v>36</v>
      </c>
      <c r="C199" s="44" t="s">
        <v>7907</v>
      </c>
      <c r="D199" s="44" t="s">
        <v>38</v>
      </c>
      <c r="E199" s="44" t="s">
        <v>53</v>
      </c>
      <c r="F199" s="44" t="s">
        <v>7906</v>
      </c>
      <c r="G199" s="44" t="s">
        <v>4760</v>
      </c>
      <c r="H199" s="44" t="s">
        <v>4759</v>
      </c>
      <c r="I199" s="44" t="s">
        <v>127</v>
      </c>
      <c r="J199" s="44" t="s">
        <v>128</v>
      </c>
      <c r="K199" s="43">
        <v>40</v>
      </c>
      <c r="L199" s="43">
        <v>40</v>
      </c>
    </row>
    <row r="200" spans="1:12" x14ac:dyDescent="0.5">
      <c r="A200" s="48" t="str">
        <f t="shared" si="2"/>
        <v>J1D2295</v>
      </c>
      <c r="B200" s="44" t="s">
        <v>36</v>
      </c>
      <c r="C200" s="44" t="s">
        <v>8079</v>
      </c>
      <c r="D200" s="44" t="s">
        <v>38</v>
      </c>
      <c r="E200" s="44" t="s">
        <v>53</v>
      </c>
      <c r="F200" s="44" t="s">
        <v>8078</v>
      </c>
      <c r="G200" s="44" t="s">
        <v>8077</v>
      </c>
      <c r="H200" s="44" t="s">
        <v>8076</v>
      </c>
      <c r="I200" s="44" t="s">
        <v>127</v>
      </c>
      <c r="J200" s="44" t="s">
        <v>128</v>
      </c>
      <c r="K200" s="43">
        <v>12</v>
      </c>
      <c r="L200" s="43">
        <v>12</v>
      </c>
    </row>
    <row r="201" spans="1:12" x14ac:dyDescent="0.5">
      <c r="A201" s="48" t="str">
        <f t="shared" ref="A201:A264" si="3">IF(B201="","",IF(B200="Type",B199,A200))</f>
        <v>J1D2295</v>
      </c>
      <c r="B201" s="44" t="s">
        <v>36</v>
      </c>
      <c r="C201" s="44" t="s">
        <v>7905</v>
      </c>
      <c r="D201" s="44" t="s">
        <v>38</v>
      </c>
      <c r="E201" s="44" t="s">
        <v>53</v>
      </c>
      <c r="F201" s="44" t="s">
        <v>7904</v>
      </c>
      <c r="G201" s="44" t="s">
        <v>151</v>
      </c>
      <c r="H201" s="44" t="s">
        <v>152</v>
      </c>
      <c r="I201" s="44" t="s">
        <v>127</v>
      </c>
      <c r="J201" s="44" t="s">
        <v>128</v>
      </c>
      <c r="K201" s="43">
        <v>16</v>
      </c>
      <c r="L201" s="43">
        <v>16</v>
      </c>
    </row>
    <row r="202" spans="1:12" x14ac:dyDescent="0.5">
      <c r="A202" s="48" t="str">
        <f t="shared" si="3"/>
        <v>J1D2295</v>
      </c>
      <c r="B202" s="44" t="s">
        <v>36</v>
      </c>
      <c r="C202" s="44" t="s">
        <v>7903</v>
      </c>
      <c r="D202" s="44" t="s">
        <v>38</v>
      </c>
      <c r="E202" s="44" t="s">
        <v>53</v>
      </c>
      <c r="F202" s="44" t="s">
        <v>7902</v>
      </c>
      <c r="G202" s="44" t="s">
        <v>4648</v>
      </c>
      <c r="H202" s="44" t="s">
        <v>4647</v>
      </c>
      <c r="I202" s="44" t="s">
        <v>127</v>
      </c>
      <c r="J202" s="44" t="s">
        <v>128</v>
      </c>
      <c r="K202" s="43">
        <v>72</v>
      </c>
      <c r="L202" s="43">
        <v>72</v>
      </c>
    </row>
    <row r="203" spans="1:12" x14ac:dyDescent="0.5">
      <c r="A203" s="48" t="str">
        <f t="shared" si="3"/>
        <v>J1D2295</v>
      </c>
      <c r="B203" s="44" t="s">
        <v>36</v>
      </c>
      <c r="C203" s="44" t="s">
        <v>8019</v>
      </c>
      <c r="D203" s="44" t="s">
        <v>38</v>
      </c>
      <c r="E203" s="44" t="s">
        <v>53</v>
      </c>
      <c r="F203" s="44" t="s">
        <v>8018</v>
      </c>
      <c r="G203" s="44" t="s">
        <v>131</v>
      </c>
      <c r="H203" s="44" t="s">
        <v>132</v>
      </c>
      <c r="I203" s="44" t="s">
        <v>127</v>
      </c>
      <c r="J203" s="44" t="s">
        <v>128</v>
      </c>
      <c r="K203" s="43">
        <v>40</v>
      </c>
      <c r="L203" s="43">
        <v>40</v>
      </c>
    </row>
    <row r="204" spans="1:12" x14ac:dyDescent="0.5">
      <c r="A204" s="48" t="str">
        <f t="shared" si="3"/>
        <v>J1D2295</v>
      </c>
      <c r="B204" s="44" t="s">
        <v>36</v>
      </c>
      <c r="C204" s="44" t="s">
        <v>7901</v>
      </c>
      <c r="D204" s="44" t="s">
        <v>38</v>
      </c>
      <c r="E204" s="44" t="s">
        <v>53</v>
      </c>
      <c r="F204" s="44" t="s">
        <v>7900</v>
      </c>
      <c r="G204" s="44" t="s">
        <v>4467</v>
      </c>
      <c r="H204" s="44" t="s">
        <v>4466</v>
      </c>
      <c r="I204" s="44" t="s">
        <v>127</v>
      </c>
      <c r="J204" s="44" t="s">
        <v>128</v>
      </c>
      <c r="K204" s="43">
        <v>20</v>
      </c>
      <c r="L204" s="43">
        <v>20</v>
      </c>
    </row>
    <row r="205" spans="1:12" x14ac:dyDescent="0.5">
      <c r="A205" s="48" t="str">
        <f t="shared" si="3"/>
        <v>J1D2295</v>
      </c>
      <c r="B205" s="44" t="s">
        <v>36</v>
      </c>
      <c r="C205" s="44" t="s">
        <v>7899</v>
      </c>
      <c r="D205" s="44" t="s">
        <v>38</v>
      </c>
      <c r="E205" s="44" t="s">
        <v>53</v>
      </c>
      <c r="F205" s="44" t="s">
        <v>7898</v>
      </c>
      <c r="G205" s="44" t="s">
        <v>129</v>
      </c>
      <c r="H205" s="44" t="s">
        <v>130</v>
      </c>
      <c r="I205" s="44" t="s">
        <v>127</v>
      </c>
      <c r="J205" s="44" t="s">
        <v>128</v>
      </c>
      <c r="K205" s="43">
        <v>96</v>
      </c>
      <c r="L205" s="43">
        <v>96</v>
      </c>
    </row>
    <row r="206" spans="1:12" x14ac:dyDescent="0.5">
      <c r="A206" s="48" t="str">
        <f t="shared" si="3"/>
        <v>J1D2295</v>
      </c>
      <c r="B206" s="44" t="s">
        <v>36</v>
      </c>
      <c r="C206" s="44" t="s">
        <v>7897</v>
      </c>
      <c r="D206" s="44" t="s">
        <v>38</v>
      </c>
      <c r="E206" s="44" t="s">
        <v>53</v>
      </c>
      <c r="F206" s="44" t="s">
        <v>7896</v>
      </c>
      <c r="G206" s="44" t="s">
        <v>7540</v>
      </c>
      <c r="H206" s="44" t="s">
        <v>7539</v>
      </c>
      <c r="I206" s="44" t="s">
        <v>127</v>
      </c>
      <c r="J206" s="44" t="s">
        <v>128</v>
      </c>
      <c r="K206" s="43">
        <v>32</v>
      </c>
      <c r="L206" s="43">
        <v>32</v>
      </c>
    </row>
    <row r="207" spans="1:12" x14ac:dyDescent="0.5">
      <c r="A207" s="48" t="str">
        <f t="shared" si="3"/>
        <v>J1D2295</v>
      </c>
      <c r="B207" s="44" t="s">
        <v>36</v>
      </c>
      <c r="C207" s="44" t="s">
        <v>8017</v>
      </c>
      <c r="D207" s="44" t="s">
        <v>38</v>
      </c>
      <c r="E207" s="44" t="s">
        <v>53</v>
      </c>
      <c r="F207" s="44" t="s">
        <v>8016</v>
      </c>
      <c r="G207" s="44" t="s">
        <v>165</v>
      </c>
      <c r="H207" s="44" t="s">
        <v>166</v>
      </c>
      <c r="I207" s="44" t="s">
        <v>127</v>
      </c>
      <c r="J207" s="44" t="s">
        <v>128</v>
      </c>
      <c r="K207" s="43">
        <v>8</v>
      </c>
      <c r="L207" s="43">
        <v>8</v>
      </c>
    </row>
    <row r="208" spans="1:12" x14ac:dyDescent="0.5">
      <c r="A208" s="48" t="str">
        <f t="shared" si="3"/>
        <v>J1D2295</v>
      </c>
      <c r="B208" s="44" t="s">
        <v>36</v>
      </c>
      <c r="C208" s="44" t="s">
        <v>7893</v>
      </c>
      <c r="D208" s="44" t="s">
        <v>38</v>
      </c>
      <c r="E208" s="44" t="s">
        <v>53</v>
      </c>
      <c r="F208" s="44" t="s">
        <v>7892</v>
      </c>
      <c r="G208" s="44" t="s">
        <v>7490</v>
      </c>
      <c r="H208" s="44" t="s">
        <v>7489</v>
      </c>
      <c r="I208" s="44" t="s">
        <v>127</v>
      </c>
      <c r="J208" s="44" t="s">
        <v>128</v>
      </c>
      <c r="K208" s="43">
        <v>12</v>
      </c>
      <c r="L208" s="43">
        <v>12</v>
      </c>
    </row>
    <row r="209" spans="1:12" x14ac:dyDescent="0.5">
      <c r="A209" s="48" t="str">
        <f t="shared" si="3"/>
        <v>J1D2295</v>
      </c>
      <c r="B209" s="44" t="s">
        <v>36</v>
      </c>
      <c r="C209" s="44" t="s">
        <v>7891</v>
      </c>
      <c r="D209" s="44" t="s">
        <v>38</v>
      </c>
      <c r="E209" s="44" t="s">
        <v>53</v>
      </c>
      <c r="F209" s="44" t="s">
        <v>7890</v>
      </c>
      <c r="G209" s="44" t="s">
        <v>139</v>
      </c>
      <c r="H209" s="44" t="s">
        <v>140</v>
      </c>
      <c r="I209" s="44" t="s">
        <v>127</v>
      </c>
      <c r="J209" s="44" t="s">
        <v>128</v>
      </c>
      <c r="K209" s="43">
        <v>28</v>
      </c>
      <c r="L209" s="43">
        <v>28</v>
      </c>
    </row>
    <row r="210" spans="1:12" x14ac:dyDescent="0.5">
      <c r="A210" s="48" t="str">
        <f t="shared" si="3"/>
        <v>J1D2295</v>
      </c>
      <c r="B210" s="44" t="s">
        <v>36</v>
      </c>
      <c r="C210" s="44" t="s">
        <v>7887</v>
      </c>
      <c r="D210" s="44" t="s">
        <v>38</v>
      </c>
      <c r="E210" s="44" t="s">
        <v>53</v>
      </c>
      <c r="F210" s="44" t="s">
        <v>7886</v>
      </c>
      <c r="G210" s="44" t="s">
        <v>4784</v>
      </c>
      <c r="H210" s="44" t="s">
        <v>4783</v>
      </c>
      <c r="I210" s="44" t="s">
        <v>127</v>
      </c>
      <c r="J210" s="44" t="s">
        <v>128</v>
      </c>
      <c r="K210" s="43">
        <v>4</v>
      </c>
      <c r="L210" s="43">
        <v>4</v>
      </c>
    </row>
    <row r="211" spans="1:12" x14ac:dyDescent="0.5">
      <c r="A211" s="48" t="str">
        <f t="shared" si="3"/>
        <v>J1D2295</v>
      </c>
      <c r="B211" s="44" t="s">
        <v>36</v>
      </c>
      <c r="C211" s="44" t="s">
        <v>7885</v>
      </c>
      <c r="D211" s="44" t="s">
        <v>38</v>
      </c>
      <c r="E211" s="44" t="s">
        <v>53</v>
      </c>
      <c r="F211" s="44" t="s">
        <v>7884</v>
      </c>
      <c r="G211" s="44" t="s">
        <v>177</v>
      </c>
      <c r="H211" s="44" t="s">
        <v>178</v>
      </c>
      <c r="I211" s="44" t="s">
        <v>127</v>
      </c>
      <c r="J211" s="44" t="s">
        <v>128</v>
      </c>
      <c r="K211" s="43">
        <v>12</v>
      </c>
      <c r="L211" s="43">
        <v>12</v>
      </c>
    </row>
    <row r="212" spans="1:12" x14ac:dyDescent="0.5">
      <c r="A212" s="48" t="str">
        <f t="shared" si="3"/>
        <v>J1D2295</v>
      </c>
      <c r="B212" s="44" t="s">
        <v>36</v>
      </c>
      <c r="C212" s="44" t="s">
        <v>8015</v>
      </c>
      <c r="D212" s="44" t="s">
        <v>38</v>
      </c>
      <c r="E212" s="44" t="s">
        <v>53</v>
      </c>
      <c r="F212" s="44" t="s">
        <v>8014</v>
      </c>
      <c r="G212" s="44" t="s">
        <v>7318</v>
      </c>
      <c r="H212" s="44" t="s">
        <v>7317</v>
      </c>
      <c r="I212" s="44" t="s">
        <v>127</v>
      </c>
      <c r="J212" s="44" t="s">
        <v>128</v>
      </c>
      <c r="K212" s="43">
        <v>12</v>
      </c>
      <c r="L212" s="43">
        <v>12</v>
      </c>
    </row>
    <row r="213" spans="1:12" x14ac:dyDescent="0.5">
      <c r="A213" s="48" t="str">
        <f t="shared" si="3"/>
        <v>J1D2295</v>
      </c>
      <c r="B213" s="44" t="s">
        <v>36</v>
      </c>
      <c r="C213" s="44" t="s">
        <v>7883</v>
      </c>
      <c r="D213" s="44" t="s">
        <v>38</v>
      </c>
      <c r="E213" s="44" t="s">
        <v>53</v>
      </c>
      <c r="F213" s="44" t="s">
        <v>7882</v>
      </c>
      <c r="G213" s="44" t="s">
        <v>6940</v>
      </c>
      <c r="H213" s="44" t="s">
        <v>6939</v>
      </c>
      <c r="I213" s="44" t="s">
        <v>127</v>
      </c>
      <c r="J213" s="44" t="s">
        <v>128</v>
      </c>
      <c r="K213" s="43">
        <v>12</v>
      </c>
      <c r="L213" s="43">
        <v>12</v>
      </c>
    </row>
    <row r="214" spans="1:12" x14ac:dyDescent="0.5">
      <c r="A214" s="48" t="str">
        <f t="shared" si="3"/>
        <v>J1D2295</v>
      </c>
      <c r="B214" s="44" t="s">
        <v>36</v>
      </c>
      <c r="C214" s="44" t="s">
        <v>7881</v>
      </c>
      <c r="D214" s="44" t="s">
        <v>38</v>
      </c>
      <c r="E214" s="44" t="s">
        <v>53</v>
      </c>
      <c r="F214" s="44" t="s">
        <v>7880</v>
      </c>
      <c r="G214" s="44" t="s">
        <v>126</v>
      </c>
      <c r="H214" s="44" t="s">
        <v>4640</v>
      </c>
      <c r="I214" s="44" t="s">
        <v>127</v>
      </c>
      <c r="J214" s="44" t="s">
        <v>128</v>
      </c>
      <c r="K214" s="43">
        <v>60</v>
      </c>
      <c r="L214" s="43">
        <v>60</v>
      </c>
    </row>
    <row r="215" spans="1:12" x14ac:dyDescent="0.5">
      <c r="A215" s="48" t="str">
        <f t="shared" si="3"/>
        <v>J1D2295</v>
      </c>
      <c r="B215" s="44" t="s">
        <v>36</v>
      </c>
      <c r="C215" s="44" t="s">
        <v>7879</v>
      </c>
      <c r="D215" s="44" t="s">
        <v>38</v>
      </c>
      <c r="E215" s="44" t="s">
        <v>53</v>
      </c>
      <c r="F215" s="44" t="s">
        <v>7878</v>
      </c>
      <c r="G215" s="44" t="s">
        <v>6940</v>
      </c>
      <c r="H215" s="44" t="s">
        <v>6939</v>
      </c>
      <c r="I215" s="44" t="s">
        <v>127</v>
      </c>
      <c r="J215" s="44" t="s">
        <v>128</v>
      </c>
      <c r="K215" s="43">
        <v>12</v>
      </c>
      <c r="L215" s="43">
        <v>12</v>
      </c>
    </row>
    <row r="216" spans="1:12" x14ac:dyDescent="0.5">
      <c r="A216" s="48" t="str">
        <f t="shared" si="3"/>
        <v>J1D2295</v>
      </c>
      <c r="B216" s="44" t="s">
        <v>36</v>
      </c>
      <c r="C216" s="44" t="s">
        <v>8075</v>
      </c>
      <c r="D216" s="44" t="s">
        <v>38</v>
      </c>
      <c r="E216" s="44" t="s">
        <v>53</v>
      </c>
      <c r="F216" s="44" t="s">
        <v>8074</v>
      </c>
      <c r="G216" s="44" t="s">
        <v>145</v>
      </c>
      <c r="H216" s="44" t="s">
        <v>146</v>
      </c>
      <c r="I216" s="44" t="s">
        <v>127</v>
      </c>
      <c r="J216" s="44" t="s">
        <v>128</v>
      </c>
      <c r="K216" s="43">
        <v>24</v>
      </c>
      <c r="L216" s="43">
        <v>24</v>
      </c>
    </row>
    <row r="217" spans="1:12" x14ac:dyDescent="0.5">
      <c r="A217" s="48" t="str">
        <f t="shared" si="3"/>
        <v>J1D2295</v>
      </c>
      <c r="B217" s="44" t="s">
        <v>36</v>
      </c>
      <c r="C217" s="44" t="s">
        <v>7877</v>
      </c>
      <c r="D217" s="44" t="s">
        <v>38</v>
      </c>
      <c r="E217" s="44" t="s">
        <v>53</v>
      </c>
      <c r="F217" s="44" t="s">
        <v>7876</v>
      </c>
      <c r="G217" s="44" t="s">
        <v>4459</v>
      </c>
      <c r="H217" s="44" t="s">
        <v>4458</v>
      </c>
      <c r="I217" s="44" t="s">
        <v>127</v>
      </c>
      <c r="J217" s="44" t="s">
        <v>128</v>
      </c>
      <c r="K217" s="43">
        <v>8</v>
      </c>
      <c r="L217" s="43">
        <v>8</v>
      </c>
    </row>
    <row r="218" spans="1:12" x14ac:dyDescent="0.5">
      <c r="A218" s="48" t="str">
        <f t="shared" si="3"/>
        <v>J1D2295</v>
      </c>
      <c r="B218" s="44" t="s">
        <v>36</v>
      </c>
      <c r="C218" s="44" t="s">
        <v>7875</v>
      </c>
      <c r="D218" s="44" t="s">
        <v>38</v>
      </c>
      <c r="E218" s="44" t="s">
        <v>53</v>
      </c>
      <c r="F218" s="44" t="s">
        <v>7874</v>
      </c>
      <c r="G218" s="44" t="s">
        <v>159</v>
      </c>
      <c r="H218" s="44" t="s">
        <v>160</v>
      </c>
      <c r="I218" s="44" t="s">
        <v>127</v>
      </c>
      <c r="J218" s="44" t="s">
        <v>128</v>
      </c>
      <c r="K218" s="43">
        <v>36</v>
      </c>
      <c r="L218" s="43">
        <v>36</v>
      </c>
    </row>
    <row r="219" spans="1:12" x14ac:dyDescent="0.5">
      <c r="A219" s="48" t="str">
        <f t="shared" si="3"/>
        <v>J1D2295</v>
      </c>
      <c r="B219" s="44" t="s">
        <v>36</v>
      </c>
      <c r="C219" s="44" t="s">
        <v>7873</v>
      </c>
      <c r="D219" s="44" t="s">
        <v>38</v>
      </c>
      <c r="E219" s="44" t="s">
        <v>53</v>
      </c>
      <c r="F219" s="44" t="s">
        <v>7872</v>
      </c>
      <c r="G219" s="44" t="s">
        <v>157</v>
      </c>
      <c r="H219" s="44" t="s">
        <v>158</v>
      </c>
      <c r="I219" s="44" t="s">
        <v>127</v>
      </c>
      <c r="J219" s="44" t="s">
        <v>128</v>
      </c>
      <c r="K219" s="43">
        <v>96</v>
      </c>
      <c r="L219" s="43">
        <v>96</v>
      </c>
    </row>
    <row r="220" spans="1:12" x14ac:dyDescent="0.5">
      <c r="A220" s="48" t="str">
        <f t="shared" si="3"/>
        <v>J1D2295</v>
      </c>
      <c r="B220" s="44" t="s">
        <v>36</v>
      </c>
      <c r="C220" s="44" t="s">
        <v>7871</v>
      </c>
      <c r="D220" s="44" t="s">
        <v>38</v>
      </c>
      <c r="E220" s="44" t="s">
        <v>53</v>
      </c>
      <c r="F220" s="44" t="s">
        <v>7870</v>
      </c>
      <c r="G220" s="44" t="s">
        <v>135</v>
      </c>
      <c r="H220" s="44" t="s">
        <v>136</v>
      </c>
      <c r="I220" s="44" t="s">
        <v>127</v>
      </c>
      <c r="J220" s="44" t="s">
        <v>128</v>
      </c>
      <c r="K220" s="43">
        <v>480</v>
      </c>
      <c r="L220" s="43">
        <v>480</v>
      </c>
    </row>
    <row r="221" spans="1:12" x14ac:dyDescent="0.5">
      <c r="A221" s="48" t="str">
        <f t="shared" si="3"/>
        <v>J1D2295</v>
      </c>
      <c r="B221" s="44" t="s">
        <v>36</v>
      </c>
      <c r="C221" s="44" t="s">
        <v>8073</v>
      </c>
      <c r="D221" s="44" t="s">
        <v>38</v>
      </c>
      <c r="E221" s="44" t="s">
        <v>53</v>
      </c>
      <c r="F221" s="44" t="s">
        <v>8072</v>
      </c>
      <c r="G221" s="44" t="s">
        <v>4429</v>
      </c>
      <c r="H221" s="44" t="s">
        <v>4428</v>
      </c>
      <c r="I221" s="44" t="s">
        <v>127</v>
      </c>
      <c r="J221" s="44" t="s">
        <v>128</v>
      </c>
      <c r="K221" s="43">
        <v>4</v>
      </c>
      <c r="L221" s="43">
        <v>4</v>
      </c>
    </row>
    <row r="222" spans="1:12" x14ac:dyDescent="0.5">
      <c r="A222" s="48" t="str">
        <f t="shared" si="3"/>
        <v>J1D2295</v>
      </c>
      <c r="B222" s="44" t="s">
        <v>36</v>
      </c>
      <c r="C222" s="44" t="s">
        <v>7869</v>
      </c>
      <c r="D222" s="44" t="s">
        <v>38</v>
      </c>
      <c r="E222" s="44" t="s">
        <v>53</v>
      </c>
      <c r="F222" s="44" t="s">
        <v>7868</v>
      </c>
      <c r="G222" s="44" t="s">
        <v>4658</v>
      </c>
      <c r="H222" s="44" t="s">
        <v>4657</v>
      </c>
      <c r="I222" s="44" t="s">
        <v>127</v>
      </c>
      <c r="J222" s="44" t="s">
        <v>128</v>
      </c>
      <c r="K222" s="43">
        <v>52</v>
      </c>
      <c r="L222" s="43">
        <v>52</v>
      </c>
    </row>
    <row r="223" spans="1:12" x14ac:dyDescent="0.5">
      <c r="A223" s="48" t="str">
        <f t="shared" si="3"/>
        <v>J1D2295</v>
      </c>
      <c r="B223" s="44" t="s">
        <v>36</v>
      </c>
      <c r="C223" s="44" t="s">
        <v>7867</v>
      </c>
      <c r="D223" s="44" t="s">
        <v>38</v>
      </c>
      <c r="E223" s="44" t="s">
        <v>53</v>
      </c>
      <c r="F223" s="44" t="s">
        <v>7866</v>
      </c>
      <c r="G223" s="44" t="s">
        <v>165</v>
      </c>
      <c r="H223" s="44" t="s">
        <v>166</v>
      </c>
      <c r="I223" s="44" t="s">
        <v>127</v>
      </c>
      <c r="J223" s="44" t="s">
        <v>128</v>
      </c>
      <c r="K223" s="43">
        <v>8</v>
      </c>
      <c r="L223" s="43">
        <v>8</v>
      </c>
    </row>
    <row r="224" spans="1:12" x14ac:dyDescent="0.5">
      <c r="A224" s="48" t="str">
        <f t="shared" si="3"/>
        <v>J1D2295</v>
      </c>
      <c r="B224" s="44" t="s">
        <v>36</v>
      </c>
      <c r="C224" s="44" t="s">
        <v>7865</v>
      </c>
      <c r="D224" s="44" t="s">
        <v>38</v>
      </c>
      <c r="E224" s="44" t="s">
        <v>53</v>
      </c>
      <c r="F224" s="44" t="s">
        <v>7864</v>
      </c>
      <c r="G224" s="44" t="s">
        <v>4437</v>
      </c>
      <c r="H224" s="44" t="s">
        <v>4436</v>
      </c>
      <c r="I224" s="44" t="s">
        <v>127</v>
      </c>
      <c r="J224" s="44" t="s">
        <v>128</v>
      </c>
      <c r="K224" s="43">
        <v>16</v>
      </c>
      <c r="L224" s="43">
        <v>16</v>
      </c>
    </row>
    <row r="225" spans="1:12" x14ac:dyDescent="0.5">
      <c r="A225" s="48" t="str">
        <f t="shared" si="3"/>
        <v>J1D2295</v>
      </c>
      <c r="B225" s="44" t="s">
        <v>36</v>
      </c>
      <c r="C225" s="44" t="s">
        <v>7863</v>
      </c>
      <c r="D225" s="44" t="s">
        <v>38</v>
      </c>
      <c r="E225" s="44" t="s">
        <v>53</v>
      </c>
      <c r="F225" s="44" t="s">
        <v>7862</v>
      </c>
      <c r="G225" s="44" t="s">
        <v>207</v>
      </c>
      <c r="H225" s="44" t="s">
        <v>4706</v>
      </c>
      <c r="I225" s="44" t="s">
        <v>127</v>
      </c>
      <c r="J225" s="44" t="s">
        <v>128</v>
      </c>
      <c r="K225" s="43">
        <v>72</v>
      </c>
      <c r="L225" s="43">
        <v>72</v>
      </c>
    </row>
    <row r="226" spans="1:12" x14ac:dyDescent="0.5">
      <c r="A226" s="48" t="str">
        <f t="shared" si="3"/>
        <v>J1D2295</v>
      </c>
      <c r="B226" s="44" t="s">
        <v>36</v>
      </c>
      <c r="C226" s="44" t="s">
        <v>7861</v>
      </c>
      <c r="D226" s="44" t="s">
        <v>38</v>
      </c>
      <c r="E226" s="44" t="s">
        <v>53</v>
      </c>
      <c r="F226" s="44" t="s">
        <v>7860</v>
      </c>
      <c r="G226" s="44" t="s">
        <v>207</v>
      </c>
      <c r="H226" s="44" t="s">
        <v>4706</v>
      </c>
      <c r="I226" s="44" t="s">
        <v>127</v>
      </c>
      <c r="J226" s="44" t="s">
        <v>128</v>
      </c>
      <c r="K226" s="43">
        <v>72</v>
      </c>
      <c r="L226" s="43">
        <v>72</v>
      </c>
    </row>
    <row r="227" spans="1:12" x14ac:dyDescent="0.5">
      <c r="A227" s="48" t="str">
        <f t="shared" si="3"/>
        <v>J1D2295</v>
      </c>
      <c r="B227" s="44" t="s">
        <v>36</v>
      </c>
      <c r="C227" s="44" t="s">
        <v>8300</v>
      </c>
      <c r="D227" s="44" t="s">
        <v>38</v>
      </c>
      <c r="E227" s="44" t="s">
        <v>53</v>
      </c>
      <c r="F227" s="44" t="s">
        <v>8299</v>
      </c>
      <c r="G227" s="44" t="s">
        <v>4405</v>
      </c>
      <c r="H227" s="44" t="s">
        <v>4404</v>
      </c>
      <c r="I227" s="44" t="s">
        <v>127</v>
      </c>
      <c r="J227" s="44" t="s">
        <v>128</v>
      </c>
      <c r="K227" s="43">
        <v>8</v>
      </c>
      <c r="L227" s="43">
        <v>8</v>
      </c>
    </row>
    <row r="228" spans="1:12" x14ac:dyDescent="0.5">
      <c r="A228" s="48" t="str">
        <f t="shared" si="3"/>
        <v>J1D2295</v>
      </c>
      <c r="B228" s="44" t="s">
        <v>36</v>
      </c>
      <c r="C228" s="44" t="s">
        <v>8134</v>
      </c>
      <c r="D228" s="44" t="s">
        <v>38</v>
      </c>
      <c r="E228" s="44" t="s">
        <v>53</v>
      </c>
      <c r="F228" s="44" t="s">
        <v>8133</v>
      </c>
      <c r="G228" s="44" t="s">
        <v>4459</v>
      </c>
      <c r="H228" s="44" t="s">
        <v>4458</v>
      </c>
      <c r="I228" s="44" t="s">
        <v>127</v>
      </c>
      <c r="J228" s="44" t="s">
        <v>128</v>
      </c>
      <c r="K228" s="43">
        <v>20</v>
      </c>
      <c r="L228" s="43">
        <v>20</v>
      </c>
    </row>
    <row r="229" spans="1:12" x14ac:dyDescent="0.5">
      <c r="A229" s="48" t="str">
        <f t="shared" si="3"/>
        <v>J1D2295</v>
      </c>
      <c r="B229" s="44" t="s">
        <v>36</v>
      </c>
      <c r="C229" s="44" t="s">
        <v>7855</v>
      </c>
      <c r="D229" s="44" t="s">
        <v>38</v>
      </c>
      <c r="E229" s="44" t="s">
        <v>53</v>
      </c>
      <c r="F229" s="44" t="s">
        <v>7854</v>
      </c>
      <c r="G229" s="44" t="s">
        <v>126</v>
      </c>
      <c r="H229" s="44" t="s">
        <v>4640</v>
      </c>
      <c r="I229" s="44" t="s">
        <v>127</v>
      </c>
      <c r="J229" s="44" t="s">
        <v>128</v>
      </c>
      <c r="K229" s="43">
        <v>60</v>
      </c>
      <c r="L229" s="43">
        <v>60</v>
      </c>
    </row>
    <row r="230" spans="1:12" x14ac:dyDescent="0.5">
      <c r="A230" s="48" t="str">
        <f t="shared" si="3"/>
        <v>J1D2295</v>
      </c>
      <c r="B230" s="44" t="s">
        <v>36</v>
      </c>
      <c r="C230" s="44" t="s">
        <v>7853</v>
      </c>
      <c r="D230" s="44" t="s">
        <v>38</v>
      </c>
      <c r="E230" s="44" t="s">
        <v>53</v>
      </c>
      <c r="F230" s="44" t="s">
        <v>7852</v>
      </c>
      <c r="G230" s="44" t="s">
        <v>167</v>
      </c>
      <c r="H230" s="44" t="s">
        <v>168</v>
      </c>
      <c r="I230" s="44" t="s">
        <v>127</v>
      </c>
      <c r="J230" s="44" t="s">
        <v>128</v>
      </c>
      <c r="K230" s="43">
        <v>8</v>
      </c>
      <c r="L230" s="43">
        <v>8</v>
      </c>
    </row>
    <row r="231" spans="1:12" x14ac:dyDescent="0.5">
      <c r="A231" s="48" t="str">
        <f t="shared" si="3"/>
        <v>J1D2295</v>
      </c>
      <c r="B231" s="44" t="s">
        <v>36</v>
      </c>
      <c r="C231" s="44" t="s">
        <v>7851</v>
      </c>
      <c r="D231" s="44" t="s">
        <v>38</v>
      </c>
      <c r="E231" s="44" t="s">
        <v>53</v>
      </c>
      <c r="F231" s="44" t="s">
        <v>7850</v>
      </c>
      <c r="G231" s="44" t="s">
        <v>205</v>
      </c>
      <c r="H231" s="44" t="s">
        <v>206</v>
      </c>
      <c r="I231" s="44" t="s">
        <v>127</v>
      </c>
      <c r="J231" s="44" t="s">
        <v>128</v>
      </c>
      <c r="K231" s="43">
        <v>100</v>
      </c>
      <c r="L231" s="43">
        <v>100</v>
      </c>
    </row>
    <row r="232" spans="1:12" x14ac:dyDescent="0.5">
      <c r="A232" s="48" t="str">
        <f t="shared" si="3"/>
        <v>J1D2295</v>
      </c>
      <c r="B232" s="44" t="s">
        <v>36</v>
      </c>
      <c r="C232" s="44" t="s">
        <v>7849</v>
      </c>
      <c r="D232" s="44" t="s">
        <v>38</v>
      </c>
      <c r="E232" s="44" t="s">
        <v>53</v>
      </c>
      <c r="F232" s="44" t="s">
        <v>7848</v>
      </c>
      <c r="G232" s="44" t="s">
        <v>7242</v>
      </c>
      <c r="H232" s="44" t="s">
        <v>7241</v>
      </c>
      <c r="I232" s="44" t="s">
        <v>127</v>
      </c>
      <c r="J232" s="44" t="s">
        <v>128</v>
      </c>
      <c r="K232" s="43">
        <v>8</v>
      </c>
      <c r="L232" s="43">
        <v>8</v>
      </c>
    </row>
    <row r="233" spans="1:12" x14ac:dyDescent="0.5">
      <c r="A233" s="48" t="str">
        <f t="shared" si="3"/>
        <v>J1D2295</v>
      </c>
      <c r="B233" s="44" t="s">
        <v>36</v>
      </c>
      <c r="C233" s="44" t="s">
        <v>7847</v>
      </c>
      <c r="D233" s="44" t="s">
        <v>38</v>
      </c>
      <c r="E233" s="44" t="s">
        <v>53</v>
      </c>
      <c r="F233" s="44" t="s">
        <v>7846</v>
      </c>
      <c r="G233" s="44" t="s">
        <v>149</v>
      </c>
      <c r="H233" s="44" t="s">
        <v>150</v>
      </c>
      <c r="I233" s="44" t="s">
        <v>127</v>
      </c>
      <c r="J233" s="44" t="s">
        <v>128</v>
      </c>
      <c r="K233" s="43">
        <v>20</v>
      </c>
      <c r="L233" s="43">
        <v>20</v>
      </c>
    </row>
    <row r="234" spans="1:12" x14ac:dyDescent="0.5">
      <c r="A234" s="48" t="str">
        <f t="shared" si="3"/>
        <v>J1D2295</v>
      </c>
      <c r="B234" s="44" t="s">
        <v>36</v>
      </c>
      <c r="C234" s="44" t="s">
        <v>7845</v>
      </c>
      <c r="D234" s="44" t="s">
        <v>38</v>
      </c>
      <c r="E234" s="44" t="s">
        <v>53</v>
      </c>
      <c r="F234" s="44" t="s">
        <v>7844</v>
      </c>
      <c r="G234" s="44" t="s">
        <v>153</v>
      </c>
      <c r="H234" s="44" t="s">
        <v>154</v>
      </c>
      <c r="I234" s="44" t="s">
        <v>127</v>
      </c>
      <c r="J234" s="44" t="s">
        <v>128</v>
      </c>
      <c r="K234" s="43">
        <v>4</v>
      </c>
      <c r="L234" s="43">
        <v>4</v>
      </c>
    </row>
    <row r="235" spans="1:12" x14ac:dyDescent="0.5">
      <c r="A235" s="48" t="str">
        <f t="shared" si="3"/>
        <v>J1D2295</v>
      </c>
      <c r="B235" s="44" t="s">
        <v>36</v>
      </c>
      <c r="C235" s="44" t="s">
        <v>7843</v>
      </c>
      <c r="D235" s="44" t="s">
        <v>38</v>
      </c>
      <c r="E235" s="44" t="s">
        <v>53</v>
      </c>
      <c r="F235" s="44" t="s">
        <v>7842</v>
      </c>
      <c r="G235" s="44" t="s">
        <v>177</v>
      </c>
      <c r="H235" s="44" t="s">
        <v>178</v>
      </c>
      <c r="I235" s="44" t="s">
        <v>127</v>
      </c>
      <c r="J235" s="44" t="s">
        <v>128</v>
      </c>
      <c r="K235" s="43">
        <v>16</v>
      </c>
      <c r="L235" s="43">
        <v>16</v>
      </c>
    </row>
    <row r="236" spans="1:12" x14ac:dyDescent="0.5">
      <c r="A236" s="48" t="str">
        <f t="shared" si="3"/>
        <v>J1D2295</v>
      </c>
      <c r="B236" s="44" t="s">
        <v>36</v>
      </c>
      <c r="C236" s="44" t="s">
        <v>7835</v>
      </c>
      <c r="D236" s="44" t="s">
        <v>38</v>
      </c>
      <c r="E236" s="44" t="s">
        <v>53</v>
      </c>
      <c r="F236" s="44" t="s">
        <v>7834</v>
      </c>
      <c r="G236" s="44" t="s">
        <v>7833</v>
      </c>
      <c r="H236" s="44" t="s">
        <v>7832</v>
      </c>
      <c r="I236" s="44" t="s">
        <v>127</v>
      </c>
      <c r="J236" s="44" t="s">
        <v>128</v>
      </c>
      <c r="K236" s="43">
        <v>20</v>
      </c>
      <c r="L236" s="43">
        <v>20</v>
      </c>
    </row>
    <row r="237" spans="1:12" x14ac:dyDescent="0.5">
      <c r="A237" s="48" t="str">
        <f t="shared" si="3"/>
        <v>J1D2295</v>
      </c>
      <c r="B237" s="44" t="s">
        <v>36</v>
      </c>
      <c r="C237" s="44" t="s">
        <v>7831</v>
      </c>
      <c r="D237" s="44" t="s">
        <v>38</v>
      </c>
      <c r="E237" s="44" t="s">
        <v>53</v>
      </c>
      <c r="F237" s="44" t="s">
        <v>7830</v>
      </c>
      <c r="G237" s="44" t="s">
        <v>179</v>
      </c>
      <c r="H237" s="44" t="s">
        <v>180</v>
      </c>
      <c r="I237" s="44" t="s">
        <v>127</v>
      </c>
      <c r="J237" s="44" t="s">
        <v>128</v>
      </c>
      <c r="K237" s="43">
        <v>12</v>
      </c>
      <c r="L237" s="43">
        <v>12</v>
      </c>
    </row>
    <row r="238" spans="1:12" x14ac:dyDescent="0.5">
      <c r="A238" s="48" t="str">
        <f t="shared" si="3"/>
        <v>J1D2295</v>
      </c>
      <c r="B238" s="44" t="s">
        <v>36</v>
      </c>
      <c r="C238" s="44" t="s">
        <v>7829</v>
      </c>
      <c r="D238" s="44" t="s">
        <v>38</v>
      </c>
      <c r="E238" s="44" t="s">
        <v>53</v>
      </c>
      <c r="F238" s="44" t="s">
        <v>7828</v>
      </c>
      <c r="G238" s="44" t="s">
        <v>161</v>
      </c>
      <c r="H238" s="44" t="s">
        <v>162</v>
      </c>
      <c r="I238" s="44" t="s">
        <v>127</v>
      </c>
      <c r="J238" s="44" t="s">
        <v>128</v>
      </c>
      <c r="K238" s="43">
        <v>144</v>
      </c>
      <c r="L238" s="43">
        <v>144</v>
      </c>
    </row>
    <row r="239" spans="1:12" x14ac:dyDescent="0.5">
      <c r="A239" s="48" t="str">
        <f t="shared" si="3"/>
        <v>J1D2295</v>
      </c>
      <c r="B239" s="44" t="s">
        <v>36</v>
      </c>
      <c r="C239" s="44" t="s">
        <v>7827</v>
      </c>
      <c r="D239" s="44" t="s">
        <v>38</v>
      </c>
      <c r="E239" s="44" t="s">
        <v>53</v>
      </c>
      <c r="F239" s="44" t="s">
        <v>7826</v>
      </c>
      <c r="G239" s="44" t="s">
        <v>159</v>
      </c>
      <c r="H239" s="44" t="s">
        <v>160</v>
      </c>
      <c r="I239" s="44" t="s">
        <v>127</v>
      </c>
      <c r="J239" s="44" t="s">
        <v>128</v>
      </c>
      <c r="K239" s="43">
        <v>16</v>
      </c>
      <c r="L239" s="43">
        <v>16</v>
      </c>
    </row>
    <row r="240" spans="1:12" x14ac:dyDescent="0.5">
      <c r="A240" s="48" t="str">
        <f t="shared" si="3"/>
        <v>J1D2295</v>
      </c>
      <c r="B240" s="44" t="s">
        <v>36</v>
      </c>
      <c r="C240" s="44" t="s">
        <v>7825</v>
      </c>
      <c r="D240" s="44" t="s">
        <v>38</v>
      </c>
      <c r="E240" s="44" t="s">
        <v>53</v>
      </c>
      <c r="F240" s="44" t="s">
        <v>7824</v>
      </c>
      <c r="G240" s="44" t="s">
        <v>147</v>
      </c>
      <c r="H240" s="44" t="s">
        <v>148</v>
      </c>
      <c r="I240" s="44" t="s">
        <v>127</v>
      </c>
      <c r="J240" s="44" t="s">
        <v>128</v>
      </c>
      <c r="K240" s="43">
        <v>648</v>
      </c>
      <c r="L240" s="43">
        <v>648</v>
      </c>
    </row>
    <row r="241" spans="1:12" x14ac:dyDescent="0.5">
      <c r="A241" s="48" t="str">
        <f t="shared" si="3"/>
        <v>J1D2295</v>
      </c>
      <c r="B241" s="44" t="s">
        <v>36</v>
      </c>
      <c r="C241" s="44" t="s">
        <v>7823</v>
      </c>
      <c r="D241" s="44" t="s">
        <v>38</v>
      </c>
      <c r="E241" s="44" t="s">
        <v>53</v>
      </c>
      <c r="F241" s="44" t="s">
        <v>7822</v>
      </c>
      <c r="G241" s="44" t="s">
        <v>183</v>
      </c>
      <c r="H241" s="44" t="s">
        <v>184</v>
      </c>
      <c r="I241" s="44" t="s">
        <v>127</v>
      </c>
      <c r="J241" s="44" t="s">
        <v>128</v>
      </c>
      <c r="K241" s="43">
        <v>4</v>
      </c>
      <c r="L241" s="43">
        <v>4</v>
      </c>
    </row>
    <row r="242" spans="1:12" x14ac:dyDescent="0.5">
      <c r="A242" s="48" t="str">
        <f t="shared" si="3"/>
        <v>J1D2295</v>
      </c>
      <c r="B242" s="44" t="s">
        <v>36</v>
      </c>
      <c r="C242" s="44" t="s">
        <v>7821</v>
      </c>
      <c r="D242" s="44" t="s">
        <v>38</v>
      </c>
      <c r="E242" s="44" t="s">
        <v>53</v>
      </c>
      <c r="F242" s="44" t="s">
        <v>7820</v>
      </c>
      <c r="G242" s="44" t="s">
        <v>4437</v>
      </c>
      <c r="H242" s="44" t="s">
        <v>4436</v>
      </c>
      <c r="I242" s="44" t="s">
        <v>127</v>
      </c>
      <c r="J242" s="44" t="s">
        <v>128</v>
      </c>
      <c r="K242" s="43">
        <v>32</v>
      </c>
      <c r="L242" s="43">
        <v>32</v>
      </c>
    </row>
    <row r="243" spans="1:12" x14ac:dyDescent="0.5">
      <c r="A243" s="48" t="str">
        <f t="shared" si="3"/>
        <v>J1D2295</v>
      </c>
      <c r="B243" s="44" t="s">
        <v>36</v>
      </c>
      <c r="C243" s="44" t="s">
        <v>7819</v>
      </c>
      <c r="D243" s="44" t="s">
        <v>38</v>
      </c>
      <c r="E243" s="44" t="s">
        <v>53</v>
      </c>
      <c r="F243" s="44" t="s">
        <v>7818</v>
      </c>
      <c r="G243" s="44" t="s">
        <v>159</v>
      </c>
      <c r="H243" s="44" t="s">
        <v>160</v>
      </c>
      <c r="I243" s="44" t="s">
        <v>127</v>
      </c>
      <c r="J243" s="44" t="s">
        <v>128</v>
      </c>
      <c r="K243" s="43">
        <v>12</v>
      </c>
      <c r="L243" s="43">
        <v>12</v>
      </c>
    </row>
    <row r="244" spans="1:12" x14ac:dyDescent="0.5">
      <c r="A244" s="48" t="str">
        <f t="shared" si="3"/>
        <v>J1D2295</v>
      </c>
      <c r="B244" s="44" t="s">
        <v>36</v>
      </c>
      <c r="C244" s="44" t="s">
        <v>7815</v>
      </c>
      <c r="D244" s="44" t="s">
        <v>38</v>
      </c>
      <c r="E244" s="44" t="s">
        <v>53</v>
      </c>
      <c r="F244" s="44" t="s">
        <v>7814</v>
      </c>
      <c r="G244" s="44" t="s">
        <v>4429</v>
      </c>
      <c r="H244" s="44" t="s">
        <v>4428</v>
      </c>
      <c r="I244" s="44" t="s">
        <v>127</v>
      </c>
      <c r="J244" s="44" t="s">
        <v>128</v>
      </c>
      <c r="K244" s="43">
        <v>8</v>
      </c>
      <c r="L244" s="43">
        <v>8</v>
      </c>
    </row>
    <row r="245" spans="1:12" x14ac:dyDescent="0.5">
      <c r="A245" s="48" t="str">
        <f t="shared" si="3"/>
        <v>J1D2295</v>
      </c>
      <c r="B245" s="44" t="s">
        <v>36</v>
      </c>
      <c r="C245" s="44" t="s">
        <v>7813</v>
      </c>
      <c r="D245" s="44" t="s">
        <v>38</v>
      </c>
      <c r="E245" s="44" t="s">
        <v>53</v>
      </c>
      <c r="F245" s="44" t="s">
        <v>7812</v>
      </c>
      <c r="G245" s="44" t="s">
        <v>129</v>
      </c>
      <c r="H245" s="44" t="s">
        <v>130</v>
      </c>
      <c r="I245" s="44" t="s">
        <v>127</v>
      </c>
      <c r="J245" s="44" t="s">
        <v>128</v>
      </c>
      <c r="K245" s="43">
        <v>48</v>
      </c>
      <c r="L245" s="43">
        <v>48</v>
      </c>
    </row>
    <row r="246" spans="1:12" x14ac:dyDescent="0.5">
      <c r="A246" s="48" t="str">
        <f t="shared" si="3"/>
        <v>J1D2295</v>
      </c>
      <c r="B246" s="44" t="s">
        <v>36</v>
      </c>
      <c r="C246" s="44" t="s">
        <v>7811</v>
      </c>
      <c r="D246" s="44" t="s">
        <v>38</v>
      </c>
      <c r="E246" s="44" t="s">
        <v>53</v>
      </c>
      <c r="F246" s="44" t="s">
        <v>7810</v>
      </c>
      <c r="G246" s="44" t="s">
        <v>165</v>
      </c>
      <c r="H246" s="44" t="s">
        <v>166</v>
      </c>
      <c r="I246" s="44" t="s">
        <v>127</v>
      </c>
      <c r="J246" s="44" t="s">
        <v>128</v>
      </c>
      <c r="K246" s="43">
        <v>12</v>
      </c>
      <c r="L246" s="43">
        <v>12</v>
      </c>
    </row>
    <row r="247" spans="1:12" x14ac:dyDescent="0.5">
      <c r="A247" s="48" t="str">
        <f t="shared" si="3"/>
        <v>J1D2295</v>
      </c>
      <c r="B247" s="44" t="s">
        <v>36</v>
      </c>
      <c r="C247" s="44" t="s">
        <v>8013</v>
      </c>
      <c r="D247" s="44" t="s">
        <v>38</v>
      </c>
      <c r="E247" s="44" t="s">
        <v>53</v>
      </c>
      <c r="F247" s="44" t="s">
        <v>8012</v>
      </c>
      <c r="G247" s="44" t="s">
        <v>4648</v>
      </c>
      <c r="H247" s="44" t="s">
        <v>4647</v>
      </c>
      <c r="I247" s="44" t="s">
        <v>127</v>
      </c>
      <c r="J247" s="44" t="s">
        <v>128</v>
      </c>
      <c r="K247" s="43">
        <v>24</v>
      </c>
      <c r="L247" s="43">
        <v>24</v>
      </c>
    </row>
    <row r="248" spans="1:12" x14ac:dyDescent="0.5">
      <c r="A248" s="48" t="str">
        <f t="shared" si="3"/>
        <v>J1D2295</v>
      </c>
      <c r="B248" s="44" t="s">
        <v>36</v>
      </c>
      <c r="C248" s="44" t="s">
        <v>7809</v>
      </c>
      <c r="D248" s="44" t="s">
        <v>38</v>
      </c>
      <c r="E248" s="44" t="s">
        <v>53</v>
      </c>
      <c r="F248" s="44" t="s">
        <v>7808</v>
      </c>
      <c r="G248" s="44" t="s">
        <v>7434</v>
      </c>
      <c r="H248" s="44" t="s">
        <v>7433</v>
      </c>
      <c r="I248" s="44" t="s">
        <v>127</v>
      </c>
      <c r="J248" s="44" t="s">
        <v>128</v>
      </c>
      <c r="K248" s="43">
        <v>4</v>
      </c>
      <c r="L248" s="43">
        <v>4</v>
      </c>
    </row>
    <row r="249" spans="1:12" x14ac:dyDescent="0.5">
      <c r="A249" s="48" t="str">
        <f t="shared" si="3"/>
        <v>J1D2295</v>
      </c>
      <c r="B249" s="44" t="s">
        <v>36</v>
      </c>
      <c r="C249" s="44" t="s">
        <v>7807</v>
      </c>
      <c r="D249" s="44" t="s">
        <v>38</v>
      </c>
      <c r="E249" s="44" t="s">
        <v>53</v>
      </c>
      <c r="F249" s="44" t="s">
        <v>7806</v>
      </c>
      <c r="G249" s="44" t="s">
        <v>4852</v>
      </c>
      <c r="H249" s="44" t="s">
        <v>4851</v>
      </c>
      <c r="I249" s="44" t="s">
        <v>127</v>
      </c>
      <c r="J249" s="44" t="s">
        <v>128</v>
      </c>
      <c r="K249" s="43">
        <v>8</v>
      </c>
      <c r="L249" s="43">
        <v>8</v>
      </c>
    </row>
    <row r="250" spans="1:12" x14ac:dyDescent="0.5">
      <c r="A250" s="48" t="str">
        <f t="shared" si="3"/>
        <v>J1D2295</v>
      </c>
      <c r="B250" s="44" t="s">
        <v>36</v>
      </c>
      <c r="C250" s="44" t="s">
        <v>8011</v>
      </c>
      <c r="D250" s="44" t="s">
        <v>38</v>
      </c>
      <c r="E250" s="44" t="s">
        <v>53</v>
      </c>
      <c r="F250" s="44" t="s">
        <v>8010</v>
      </c>
      <c r="G250" s="44" t="s">
        <v>210</v>
      </c>
      <c r="H250" s="44" t="s">
        <v>211</v>
      </c>
      <c r="I250" s="44" t="s">
        <v>127</v>
      </c>
      <c r="J250" s="44" t="s">
        <v>128</v>
      </c>
      <c r="K250" s="43">
        <v>4</v>
      </c>
      <c r="L250" s="43">
        <v>4</v>
      </c>
    </row>
    <row r="251" spans="1:12" x14ac:dyDescent="0.5">
      <c r="A251" s="48" t="str">
        <f t="shared" si="3"/>
        <v>J1D2295</v>
      </c>
      <c r="B251" s="44" t="s">
        <v>36</v>
      </c>
      <c r="C251" s="44" t="s">
        <v>8071</v>
      </c>
      <c r="D251" s="44" t="s">
        <v>38</v>
      </c>
      <c r="E251" s="44" t="s">
        <v>53</v>
      </c>
      <c r="F251" s="44" t="s">
        <v>8070</v>
      </c>
      <c r="G251" s="44" t="s">
        <v>4463</v>
      </c>
      <c r="H251" s="44" t="s">
        <v>4462</v>
      </c>
      <c r="I251" s="44" t="s">
        <v>127</v>
      </c>
      <c r="J251" s="44" t="s">
        <v>128</v>
      </c>
      <c r="K251" s="43">
        <v>4</v>
      </c>
      <c r="L251" s="43">
        <v>4</v>
      </c>
    </row>
    <row r="252" spans="1:12" x14ac:dyDescent="0.5">
      <c r="A252" s="48" t="str">
        <f t="shared" si="3"/>
        <v>J1D2295</v>
      </c>
      <c r="B252" s="44" t="s">
        <v>36</v>
      </c>
      <c r="C252" s="44" t="s">
        <v>7805</v>
      </c>
      <c r="D252" s="44" t="s">
        <v>38</v>
      </c>
      <c r="E252" s="44" t="s">
        <v>53</v>
      </c>
      <c r="F252" s="44" t="s">
        <v>7804</v>
      </c>
      <c r="G252" s="44" t="s">
        <v>7803</v>
      </c>
      <c r="H252" s="44" t="s">
        <v>7802</v>
      </c>
      <c r="I252" s="44" t="s">
        <v>127</v>
      </c>
      <c r="J252" s="44" t="s">
        <v>128</v>
      </c>
      <c r="K252" s="43">
        <v>4</v>
      </c>
      <c r="L252" s="43">
        <v>4</v>
      </c>
    </row>
    <row r="253" spans="1:12" x14ac:dyDescent="0.5">
      <c r="A253" s="48" t="str">
        <f t="shared" si="3"/>
        <v>J1D2295</v>
      </c>
      <c r="B253" s="44" t="s">
        <v>36</v>
      </c>
      <c r="C253" s="44" t="s">
        <v>8009</v>
      </c>
      <c r="D253" s="44" t="s">
        <v>38</v>
      </c>
      <c r="E253" s="44" t="s">
        <v>53</v>
      </c>
      <c r="F253" s="44" t="s">
        <v>8008</v>
      </c>
      <c r="G253" s="44" t="s">
        <v>4475</v>
      </c>
      <c r="H253" s="44" t="s">
        <v>4474</v>
      </c>
      <c r="I253" s="44" t="s">
        <v>127</v>
      </c>
      <c r="J253" s="44" t="s">
        <v>128</v>
      </c>
      <c r="K253" s="43">
        <v>16</v>
      </c>
      <c r="L253" s="43">
        <v>16</v>
      </c>
    </row>
    <row r="254" spans="1:12" x14ac:dyDescent="0.5">
      <c r="A254" s="48" t="str">
        <f t="shared" si="3"/>
        <v>J1D2295</v>
      </c>
      <c r="B254" s="44" t="s">
        <v>36</v>
      </c>
      <c r="C254" s="44" t="s">
        <v>7801</v>
      </c>
      <c r="D254" s="44" t="s">
        <v>38</v>
      </c>
      <c r="E254" s="44" t="s">
        <v>53</v>
      </c>
      <c r="F254" s="44" t="s">
        <v>7800</v>
      </c>
      <c r="G254" s="44" t="s">
        <v>4575</v>
      </c>
      <c r="H254" s="44" t="s">
        <v>4574</v>
      </c>
      <c r="I254" s="44" t="s">
        <v>127</v>
      </c>
      <c r="J254" s="44" t="s">
        <v>128</v>
      </c>
      <c r="K254" s="43">
        <v>8</v>
      </c>
      <c r="L254" s="43">
        <v>8</v>
      </c>
    </row>
    <row r="255" spans="1:12" x14ac:dyDescent="0.5">
      <c r="A255" s="48" t="str">
        <f t="shared" si="3"/>
        <v>J1D2295</v>
      </c>
      <c r="B255" s="44" t="s">
        <v>36</v>
      </c>
      <c r="C255" s="44" t="s">
        <v>7799</v>
      </c>
      <c r="D255" s="44" t="s">
        <v>38</v>
      </c>
      <c r="E255" s="44" t="s">
        <v>53</v>
      </c>
      <c r="F255" s="44" t="s">
        <v>7798</v>
      </c>
      <c r="G255" s="44" t="s">
        <v>4575</v>
      </c>
      <c r="H255" s="44" t="s">
        <v>4574</v>
      </c>
      <c r="I255" s="44" t="s">
        <v>127</v>
      </c>
      <c r="J255" s="44" t="s">
        <v>128</v>
      </c>
      <c r="K255" s="43">
        <v>8</v>
      </c>
      <c r="L255" s="43">
        <v>8</v>
      </c>
    </row>
    <row r="256" spans="1:12" x14ac:dyDescent="0.5">
      <c r="A256" s="48" t="str">
        <f t="shared" si="3"/>
        <v>J1D2295</v>
      </c>
      <c r="B256" s="44" t="s">
        <v>36</v>
      </c>
      <c r="C256" s="44" t="s">
        <v>7797</v>
      </c>
      <c r="D256" s="44" t="s">
        <v>38</v>
      </c>
      <c r="E256" s="44" t="s">
        <v>53</v>
      </c>
      <c r="F256" s="44" t="s">
        <v>7796</v>
      </c>
      <c r="G256" s="44" t="s">
        <v>7322</v>
      </c>
      <c r="H256" s="44" t="s">
        <v>7321</v>
      </c>
      <c r="I256" s="44" t="s">
        <v>127</v>
      </c>
      <c r="J256" s="44" t="s">
        <v>128</v>
      </c>
      <c r="K256" s="43">
        <v>4</v>
      </c>
      <c r="L256" s="43">
        <v>4</v>
      </c>
    </row>
    <row r="257" spans="1:12" x14ac:dyDescent="0.5">
      <c r="A257" s="48" t="str">
        <f t="shared" si="3"/>
        <v>J1D2295</v>
      </c>
      <c r="B257" s="44" t="s">
        <v>36</v>
      </c>
      <c r="C257" s="44" t="s">
        <v>7795</v>
      </c>
      <c r="D257" s="44" t="s">
        <v>38</v>
      </c>
      <c r="E257" s="44" t="s">
        <v>53</v>
      </c>
      <c r="F257" s="44" t="s">
        <v>7794</v>
      </c>
      <c r="G257" s="44" t="s">
        <v>193</v>
      </c>
      <c r="H257" s="44" t="s">
        <v>194</v>
      </c>
      <c r="I257" s="44" t="s">
        <v>127</v>
      </c>
      <c r="J257" s="44" t="s">
        <v>128</v>
      </c>
      <c r="K257" s="43">
        <v>12</v>
      </c>
      <c r="L257" s="43">
        <v>12</v>
      </c>
    </row>
    <row r="258" spans="1:12" x14ac:dyDescent="0.5">
      <c r="A258" s="48" t="str">
        <f t="shared" si="3"/>
        <v>J1D2295</v>
      </c>
      <c r="B258" s="44" t="s">
        <v>36</v>
      </c>
      <c r="C258" s="44" t="s">
        <v>7793</v>
      </c>
      <c r="D258" s="44" t="s">
        <v>38</v>
      </c>
      <c r="E258" s="44" t="s">
        <v>53</v>
      </c>
      <c r="F258" s="44" t="s">
        <v>7792</v>
      </c>
      <c r="G258" s="44" t="s">
        <v>7094</v>
      </c>
      <c r="H258" s="44" t="s">
        <v>7093</v>
      </c>
      <c r="I258" s="44" t="s">
        <v>127</v>
      </c>
      <c r="J258" s="44" t="s">
        <v>128</v>
      </c>
      <c r="K258" s="43">
        <v>28</v>
      </c>
      <c r="L258" s="43">
        <v>28</v>
      </c>
    </row>
    <row r="259" spans="1:12" x14ac:dyDescent="0.5">
      <c r="A259" s="48" t="str">
        <f t="shared" si="3"/>
        <v>J1D2295</v>
      </c>
      <c r="B259" s="44" t="s">
        <v>36</v>
      </c>
      <c r="C259" s="44" t="s">
        <v>7791</v>
      </c>
      <c r="D259" s="44" t="s">
        <v>38</v>
      </c>
      <c r="E259" s="44" t="s">
        <v>53</v>
      </c>
      <c r="F259" s="44" t="s">
        <v>7790</v>
      </c>
      <c r="G259" s="44" t="s">
        <v>208</v>
      </c>
      <c r="H259" s="44" t="s">
        <v>209</v>
      </c>
      <c r="I259" s="44" t="s">
        <v>127</v>
      </c>
      <c r="J259" s="44" t="s">
        <v>128</v>
      </c>
      <c r="K259" s="43">
        <v>1752</v>
      </c>
      <c r="L259" s="43">
        <v>1752</v>
      </c>
    </row>
    <row r="260" spans="1:12" x14ac:dyDescent="0.5">
      <c r="A260" s="48" t="str">
        <f t="shared" si="3"/>
        <v>J1D2295</v>
      </c>
      <c r="B260" s="44" t="s">
        <v>36</v>
      </c>
      <c r="C260" s="44" t="s">
        <v>8298</v>
      </c>
      <c r="D260" s="44" t="s">
        <v>38</v>
      </c>
      <c r="E260" s="44" t="s">
        <v>53</v>
      </c>
      <c r="F260" s="44" t="s">
        <v>8297</v>
      </c>
      <c r="G260" s="44" t="s">
        <v>4734</v>
      </c>
      <c r="H260" s="44" t="s">
        <v>4733</v>
      </c>
      <c r="I260" s="44" t="s">
        <v>127</v>
      </c>
      <c r="J260" s="44" t="s">
        <v>128</v>
      </c>
      <c r="K260" s="43">
        <v>8</v>
      </c>
      <c r="L260" s="43">
        <v>8</v>
      </c>
    </row>
    <row r="261" spans="1:12" x14ac:dyDescent="0.5">
      <c r="A261" s="48" t="str">
        <f t="shared" si="3"/>
        <v>J1D2295</v>
      </c>
      <c r="B261" s="44" t="s">
        <v>36</v>
      </c>
      <c r="C261" s="44" t="s">
        <v>7789</v>
      </c>
      <c r="D261" s="44" t="s">
        <v>38</v>
      </c>
      <c r="E261" s="44" t="s">
        <v>53</v>
      </c>
      <c r="F261" s="44" t="s">
        <v>7788</v>
      </c>
      <c r="G261" s="44" t="s">
        <v>139</v>
      </c>
      <c r="H261" s="44" t="s">
        <v>140</v>
      </c>
      <c r="I261" s="44" t="s">
        <v>127</v>
      </c>
      <c r="J261" s="44" t="s">
        <v>128</v>
      </c>
      <c r="K261" s="43">
        <v>12</v>
      </c>
      <c r="L261" s="43">
        <v>12</v>
      </c>
    </row>
    <row r="262" spans="1:12" x14ac:dyDescent="0.5">
      <c r="A262" s="48" t="str">
        <f t="shared" si="3"/>
        <v>J1D2295</v>
      </c>
      <c r="B262" s="44" t="s">
        <v>36</v>
      </c>
      <c r="C262" s="44" t="s">
        <v>7787</v>
      </c>
      <c r="D262" s="44" t="s">
        <v>38</v>
      </c>
      <c r="E262" s="44" t="s">
        <v>53</v>
      </c>
      <c r="F262" s="44" t="s">
        <v>7786</v>
      </c>
      <c r="G262" s="44" t="s">
        <v>159</v>
      </c>
      <c r="H262" s="44" t="s">
        <v>160</v>
      </c>
      <c r="I262" s="44" t="s">
        <v>127</v>
      </c>
      <c r="J262" s="44" t="s">
        <v>128</v>
      </c>
      <c r="K262" s="43">
        <v>32</v>
      </c>
      <c r="L262" s="43">
        <v>32</v>
      </c>
    </row>
    <row r="263" spans="1:12" x14ac:dyDescent="0.5">
      <c r="A263" s="48" t="str">
        <f t="shared" si="3"/>
        <v>J1D2295</v>
      </c>
      <c r="B263" s="44" t="s">
        <v>36</v>
      </c>
      <c r="C263" s="44" t="s">
        <v>7785</v>
      </c>
      <c r="D263" s="44" t="s">
        <v>38</v>
      </c>
      <c r="E263" s="44" t="s">
        <v>53</v>
      </c>
      <c r="F263" s="44" t="s">
        <v>7784</v>
      </c>
      <c r="G263" s="44" t="s">
        <v>4425</v>
      </c>
      <c r="H263" s="44" t="s">
        <v>4424</v>
      </c>
      <c r="I263" s="44" t="s">
        <v>127</v>
      </c>
      <c r="J263" s="44" t="s">
        <v>128</v>
      </c>
      <c r="K263" s="43">
        <v>8</v>
      </c>
      <c r="L263" s="43">
        <v>8</v>
      </c>
    </row>
    <row r="264" spans="1:12" x14ac:dyDescent="0.5">
      <c r="A264" s="48" t="str">
        <f t="shared" si="3"/>
        <v>J1D2295</v>
      </c>
      <c r="B264" s="44" t="s">
        <v>36</v>
      </c>
      <c r="C264" s="44" t="s">
        <v>7783</v>
      </c>
      <c r="D264" s="44" t="s">
        <v>38</v>
      </c>
      <c r="E264" s="44" t="s">
        <v>53</v>
      </c>
      <c r="F264" s="44" t="s">
        <v>7782</v>
      </c>
      <c r="G264" s="44" t="s">
        <v>169</v>
      </c>
      <c r="H264" s="44" t="s">
        <v>170</v>
      </c>
      <c r="I264" s="44" t="s">
        <v>127</v>
      </c>
      <c r="J264" s="44" t="s">
        <v>128</v>
      </c>
      <c r="K264" s="43">
        <v>40</v>
      </c>
      <c r="L264" s="43">
        <v>40</v>
      </c>
    </row>
    <row r="265" spans="1:12" x14ac:dyDescent="0.5">
      <c r="A265" s="48" t="str">
        <f t="shared" ref="A265:A328" si="4">IF(B265="","",IF(B264="Type",B263,A264))</f>
        <v>J1D2295</v>
      </c>
      <c r="B265" s="44" t="s">
        <v>36</v>
      </c>
      <c r="C265" s="44" t="s">
        <v>8007</v>
      </c>
      <c r="D265" s="44" t="s">
        <v>38</v>
      </c>
      <c r="E265" s="44" t="s">
        <v>53</v>
      </c>
      <c r="F265" s="44" t="s">
        <v>8006</v>
      </c>
      <c r="G265" s="44" t="s">
        <v>220</v>
      </c>
      <c r="H265" s="44" t="s">
        <v>221</v>
      </c>
      <c r="I265" s="44" t="s">
        <v>127</v>
      </c>
      <c r="J265" s="44" t="s">
        <v>128</v>
      </c>
      <c r="K265" s="43">
        <v>12</v>
      </c>
      <c r="L265" s="43">
        <v>12</v>
      </c>
    </row>
    <row r="266" spans="1:12" x14ac:dyDescent="0.5">
      <c r="A266" s="48" t="str">
        <f t="shared" si="4"/>
        <v>J1D2295</v>
      </c>
      <c r="B266" s="44" t="s">
        <v>36</v>
      </c>
      <c r="C266" s="44" t="s">
        <v>7781</v>
      </c>
      <c r="D266" s="44" t="s">
        <v>38</v>
      </c>
      <c r="E266" s="44" t="s">
        <v>53</v>
      </c>
      <c r="F266" s="44" t="s">
        <v>7780</v>
      </c>
      <c r="G266" s="44" t="s">
        <v>126</v>
      </c>
      <c r="H266" s="44" t="s">
        <v>4640</v>
      </c>
      <c r="I266" s="44" t="s">
        <v>127</v>
      </c>
      <c r="J266" s="44" t="s">
        <v>128</v>
      </c>
      <c r="K266" s="43">
        <v>40</v>
      </c>
      <c r="L266" s="43">
        <v>40</v>
      </c>
    </row>
    <row r="267" spans="1:12" x14ac:dyDescent="0.5">
      <c r="A267" s="48" t="str">
        <f t="shared" si="4"/>
        <v>J1D2295</v>
      </c>
      <c r="B267" s="44" t="s">
        <v>36</v>
      </c>
      <c r="C267" s="44" t="s">
        <v>7779</v>
      </c>
      <c r="D267" s="44" t="s">
        <v>38</v>
      </c>
      <c r="E267" s="44" t="s">
        <v>53</v>
      </c>
      <c r="F267" s="44" t="s">
        <v>7778</v>
      </c>
      <c r="G267" s="44" t="s">
        <v>137</v>
      </c>
      <c r="H267" s="44" t="s">
        <v>138</v>
      </c>
      <c r="I267" s="44" t="s">
        <v>127</v>
      </c>
      <c r="J267" s="44" t="s">
        <v>128</v>
      </c>
      <c r="K267" s="43">
        <v>48</v>
      </c>
      <c r="L267" s="43">
        <v>48</v>
      </c>
    </row>
    <row r="268" spans="1:12" x14ac:dyDescent="0.5">
      <c r="A268" s="48" t="str">
        <f t="shared" si="4"/>
        <v>J1D2295</v>
      </c>
      <c r="B268" s="44" t="s">
        <v>36</v>
      </c>
      <c r="C268" s="44" t="s">
        <v>8069</v>
      </c>
      <c r="D268" s="44" t="s">
        <v>38</v>
      </c>
      <c r="E268" s="44" t="s">
        <v>53</v>
      </c>
      <c r="F268" s="44" t="s">
        <v>8068</v>
      </c>
      <c r="G268" s="44" t="s">
        <v>4764</v>
      </c>
      <c r="H268" s="44" t="s">
        <v>4763</v>
      </c>
      <c r="I268" s="44" t="s">
        <v>127</v>
      </c>
      <c r="J268" s="44" t="s">
        <v>128</v>
      </c>
      <c r="K268" s="43">
        <v>24</v>
      </c>
      <c r="L268" s="43">
        <v>24</v>
      </c>
    </row>
    <row r="269" spans="1:12" x14ac:dyDescent="0.5">
      <c r="A269" s="48" t="str">
        <f t="shared" si="4"/>
        <v>J1D2295</v>
      </c>
      <c r="B269" s="44" t="s">
        <v>36</v>
      </c>
      <c r="C269" s="44" t="s">
        <v>7777</v>
      </c>
      <c r="D269" s="44" t="s">
        <v>38</v>
      </c>
      <c r="E269" s="44" t="s">
        <v>53</v>
      </c>
      <c r="F269" s="44" t="s">
        <v>7776</v>
      </c>
      <c r="G269" s="44" t="s">
        <v>6992</v>
      </c>
      <c r="H269" s="44" t="s">
        <v>6991</v>
      </c>
      <c r="I269" s="44" t="s">
        <v>127</v>
      </c>
      <c r="J269" s="44" t="s">
        <v>128</v>
      </c>
      <c r="K269" s="43">
        <v>8</v>
      </c>
      <c r="L269" s="43">
        <v>8</v>
      </c>
    </row>
    <row r="270" spans="1:12" x14ac:dyDescent="0.5">
      <c r="A270" s="48" t="str">
        <f t="shared" si="4"/>
        <v>J1D2295</v>
      </c>
      <c r="B270" s="44" t="s">
        <v>36</v>
      </c>
      <c r="C270" s="44" t="s">
        <v>7775</v>
      </c>
      <c r="D270" s="44" t="s">
        <v>38</v>
      </c>
      <c r="E270" s="44" t="s">
        <v>53</v>
      </c>
      <c r="F270" s="44" t="s">
        <v>7774</v>
      </c>
      <c r="G270" s="44" t="s">
        <v>165</v>
      </c>
      <c r="H270" s="44" t="s">
        <v>166</v>
      </c>
      <c r="I270" s="44" t="s">
        <v>127</v>
      </c>
      <c r="J270" s="44" t="s">
        <v>128</v>
      </c>
      <c r="K270" s="43">
        <v>4</v>
      </c>
      <c r="L270" s="43">
        <v>4</v>
      </c>
    </row>
    <row r="271" spans="1:12" x14ac:dyDescent="0.5">
      <c r="A271" s="48" t="str">
        <f t="shared" si="4"/>
        <v>J1D2295</v>
      </c>
      <c r="B271" s="44" t="s">
        <v>36</v>
      </c>
      <c r="C271" s="44" t="s">
        <v>7773</v>
      </c>
      <c r="D271" s="44" t="s">
        <v>38</v>
      </c>
      <c r="E271" s="44" t="s">
        <v>53</v>
      </c>
      <c r="F271" s="44" t="s">
        <v>7772</v>
      </c>
      <c r="G271" s="44" t="s">
        <v>7771</v>
      </c>
      <c r="H271" s="44" t="s">
        <v>7770</v>
      </c>
      <c r="I271" s="44" t="s">
        <v>127</v>
      </c>
      <c r="J271" s="44" t="s">
        <v>128</v>
      </c>
      <c r="K271" s="43">
        <v>4</v>
      </c>
      <c r="L271" s="43">
        <v>4</v>
      </c>
    </row>
    <row r="272" spans="1:12" x14ac:dyDescent="0.5">
      <c r="A272" s="48" t="str">
        <f t="shared" si="4"/>
        <v>J1D2295</v>
      </c>
      <c r="B272" s="44" t="s">
        <v>36</v>
      </c>
      <c r="C272" s="44" t="s">
        <v>8132</v>
      </c>
      <c r="D272" s="44" t="s">
        <v>38</v>
      </c>
      <c r="E272" s="44" t="s">
        <v>53</v>
      </c>
      <c r="F272" s="44" t="s">
        <v>8131</v>
      </c>
      <c r="G272" s="44" t="s">
        <v>7771</v>
      </c>
      <c r="H272" s="44" t="s">
        <v>7770</v>
      </c>
      <c r="I272" s="44" t="s">
        <v>127</v>
      </c>
      <c r="J272" s="44" t="s">
        <v>128</v>
      </c>
      <c r="K272" s="43">
        <v>48</v>
      </c>
      <c r="L272" s="43">
        <v>48</v>
      </c>
    </row>
    <row r="273" spans="1:12" x14ac:dyDescent="0.5">
      <c r="A273" s="48" t="str">
        <f t="shared" si="4"/>
        <v>J1D2295</v>
      </c>
      <c r="B273" s="44" t="s">
        <v>36</v>
      </c>
      <c r="C273" s="44" t="s">
        <v>7767</v>
      </c>
      <c r="D273" s="44" t="s">
        <v>38</v>
      </c>
      <c r="E273" s="44" t="s">
        <v>53</v>
      </c>
      <c r="F273" s="44" t="s">
        <v>7766</v>
      </c>
      <c r="G273" s="44" t="s">
        <v>7765</v>
      </c>
      <c r="H273" s="44" t="s">
        <v>7764</v>
      </c>
      <c r="I273" s="44" t="s">
        <v>127</v>
      </c>
      <c r="J273" s="44" t="s">
        <v>128</v>
      </c>
      <c r="K273" s="43">
        <v>4</v>
      </c>
      <c r="L273" s="43">
        <v>4</v>
      </c>
    </row>
    <row r="274" spans="1:12" x14ac:dyDescent="0.5">
      <c r="A274" s="48" t="str">
        <f t="shared" si="4"/>
        <v>J1D2295</v>
      </c>
      <c r="B274" s="44" t="s">
        <v>36</v>
      </c>
      <c r="C274" s="44" t="s">
        <v>7763</v>
      </c>
      <c r="D274" s="44" t="s">
        <v>38</v>
      </c>
      <c r="E274" s="44" t="s">
        <v>53</v>
      </c>
      <c r="F274" s="44" t="s">
        <v>7762</v>
      </c>
      <c r="G274" s="44" t="s">
        <v>129</v>
      </c>
      <c r="H274" s="44" t="s">
        <v>130</v>
      </c>
      <c r="I274" s="44" t="s">
        <v>127</v>
      </c>
      <c r="J274" s="44" t="s">
        <v>128</v>
      </c>
      <c r="K274" s="43">
        <v>96</v>
      </c>
      <c r="L274" s="43">
        <v>96</v>
      </c>
    </row>
    <row r="275" spans="1:12" x14ac:dyDescent="0.5">
      <c r="A275" s="48" t="str">
        <f t="shared" si="4"/>
        <v>J1D2295</v>
      </c>
      <c r="B275" s="44" t="s">
        <v>36</v>
      </c>
      <c r="C275" s="44" t="s">
        <v>7759</v>
      </c>
      <c r="D275" s="44" t="s">
        <v>38</v>
      </c>
      <c r="E275" s="44" t="s">
        <v>53</v>
      </c>
      <c r="F275" s="44" t="s">
        <v>7758</v>
      </c>
      <c r="G275" s="44" t="s">
        <v>171</v>
      </c>
      <c r="H275" s="44" t="s">
        <v>172</v>
      </c>
      <c r="I275" s="44" t="s">
        <v>127</v>
      </c>
      <c r="J275" s="44" t="s">
        <v>128</v>
      </c>
      <c r="K275" s="43">
        <v>36</v>
      </c>
      <c r="L275" s="43">
        <v>36</v>
      </c>
    </row>
    <row r="276" spans="1:12" x14ac:dyDescent="0.5">
      <c r="A276" s="48" t="str">
        <f t="shared" si="4"/>
        <v>J1D2295</v>
      </c>
      <c r="B276" s="44" t="s">
        <v>36</v>
      </c>
      <c r="C276" s="44" t="s">
        <v>7757</v>
      </c>
      <c r="D276" s="44" t="s">
        <v>38</v>
      </c>
      <c r="E276" s="44" t="s">
        <v>53</v>
      </c>
      <c r="F276" s="44" t="s">
        <v>7756</v>
      </c>
      <c r="G276" s="44" t="s">
        <v>4635</v>
      </c>
      <c r="H276" s="44" t="s">
        <v>4634</v>
      </c>
      <c r="I276" s="44" t="s">
        <v>127</v>
      </c>
      <c r="J276" s="44" t="s">
        <v>128</v>
      </c>
      <c r="K276" s="43">
        <v>32</v>
      </c>
      <c r="L276" s="43">
        <v>32</v>
      </c>
    </row>
    <row r="277" spans="1:12" x14ac:dyDescent="0.5">
      <c r="A277" s="48" t="str">
        <f t="shared" si="4"/>
        <v>J1D2295</v>
      </c>
      <c r="B277" s="44" t="s">
        <v>36</v>
      </c>
      <c r="C277" s="44" t="s">
        <v>7753</v>
      </c>
      <c r="D277" s="44" t="s">
        <v>38</v>
      </c>
      <c r="E277" s="44" t="s">
        <v>53</v>
      </c>
      <c r="F277" s="44" t="s">
        <v>7752</v>
      </c>
      <c r="G277" s="44" t="s">
        <v>4467</v>
      </c>
      <c r="H277" s="44" t="s">
        <v>4466</v>
      </c>
      <c r="I277" s="44" t="s">
        <v>127</v>
      </c>
      <c r="J277" s="44" t="s">
        <v>128</v>
      </c>
      <c r="K277" s="43">
        <v>20</v>
      </c>
      <c r="L277" s="43">
        <v>20</v>
      </c>
    </row>
    <row r="278" spans="1:12" x14ac:dyDescent="0.5">
      <c r="A278" s="48" t="str">
        <f t="shared" si="4"/>
        <v>J1D2295</v>
      </c>
      <c r="B278" s="44" t="s">
        <v>36</v>
      </c>
      <c r="C278" s="44" t="s">
        <v>7751</v>
      </c>
      <c r="D278" s="44" t="s">
        <v>38</v>
      </c>
      <c r="E278" s="44" t="s">
        <v>53</v>
      </c>
      <c r="F278" s="44" t="s">
        <v>7750</v>
      </c>
      <c r="G278" s="44" t="s">
        <v>6930</v>
      </c>
      <c r="H278" s="44" t="s">
        <v>6929</v>
      </c>
      <c r="I278" s="44" t="s">
        <v>127</v>
      </c>
      <c r="J278" s="44" t="s">
        <v>128</v>
      </c>
      <c r="K278" s="43">
        <v>36</v>
      </c>
      <c r="L278" s="43">
        <v>36</v>
      </c>
    </row>
    <row r="279" spans="1:12" x14ac:dyDescent="0.5">
      <c r="A279" s="48" t="str">
        <f t="shared" si="4"/>
        <v>J1D2295</v>
      </c>
      <c r="B279" s="44" t="s">
        <v>36</v>
      </c>
      <c r="C279" s="44" t="s">
        <v>8005</v>
      </c>
      <c r="D279" s="44" t="s">
        <v>38</v>
      </c>
      <c r="E279" s="44" t="s">
        <v>53</v>
      </c>
      <c r="F279" s="44" t="s">
        <v>8004</v>
      </c>
      <c r="G279" s="44" t="s">
        <v>7304</v>
      </c>
      <c r="H279" s="44" t="s">
        <v>7303</v>
      </c>
      <c r="I279" s="44" t="s">
        <v>127</v>
      </c>
      <c r="J279" s="44" t="s">
        <v>128</v>
      </c>
      <c r="K279" s="43">
        <v>8</v>
      </c>
      <c r="L279" s="43">
        <v>8</v>
      </c>
    </row>
    <row r="280" spans="1:12" x14ac:dyDescent="0.5">
      <c r="A280" s="48" t="str">
        <f t="shared" si="4"/>
        <v>J1D2295</v>
      </c>
      <c r="B280" s="44" t="s">
        <v>36</v>
      </c>
      <c r="C280" s="44" t="s">
        <v>7749</v>
      </c>
      <c r="D280" s="44" t="s">
        <v>38</v>
      </c>
      <c r="E280" s="44" t="s">
        <v>53</v>
      </c>
      <c r="F280" s="44" t="s">
        <v>7748</v>
      </c>
      <c r="G280" s="44" t="s">
        <v>5073</v>
      </c>
      <c r="H280" s="44" t="s">
        <v>5072</v>
      </c>
      <c r="I280" s="44" t="s">
        <v>127</v>
      </c>
      <c r="J280" s="44" t="s">
        <v>128</v>
      </c>
      <c r="K280" s="43">
        <v>8</v>
      </c>
      <c r="L280" s="43">
        <v>8</v>
      </c>
    </row>
    <row r="281" spans="1:12" x14ac:dyDescent="0.5">
      <c r="A281" s="48" t="str">
        <f t="shared" si="4"/>
        <v>J1D2295</v>
      </c>
      <c r="B281" s="44" t="s">
        <v>36</v>
      </c>
      <c r="C281" s="44" t="s">
        <v>7747</v>
      </c>
      <c r="D281" s="44" t="s">
        <v>38</v>
      </c>
      <c r="E281" s="44" t="s">
        <v>53</v>
      </c>
      <c r="F281" s="44" t="s">
        <v>7746</v>
      </c>
      <c r="G281" s="44" t="s">
        <v>7540</v>
      </c>
      <c r="H281" s="44" t="s">
        <v>7539</v>
      </c>
      <c r="I281" s="44" t="s">
        <v>127</v>
      </c>
      <c r="J281" s="44" t="s">
        <v>128</v>
      </c>
      <c r="K281" s="43">
        <v>24</v>
      </c>
      <c r="L281" s="43">
        <v>24</v>
      </c>
    </row>
    <row r="282" spans="1:12" x14ac:dyDescent="0.5">
      <c r="A282" s="48" t="str">
        <f t="shared" si="4"/>
        <v>J1D2295</v>
      </c>
      <c r="B282" s="44" t="s">
        <v>36</v>
      </c>
      <c r="C282" s="44" t="s">
        <v>8296</v>
      </c>
      <c r="D282" s="44" t="s">
        <v>38</v>
      </c>
      <c r="E282" s="44" t="s">
        <v>53</v>
      </c>
      <c r="F282" s="44" t="s">
        <v>8295</v>
      </c>
      <c r="G282" s="44" t="s">
        <v>129</v>
      </c>
      <c r="H282" s="44" t="s">
        <v>130</v>
      </c>
      <c r="I282" s="44" t="s">
        <v>127</v>
      </c>
      <c r="J282" s="44" t="s">
        <v>128</v>
      </c>
      <c r="K282" s="43">
        <v>144</v>
      </c>
      <c r="L282" s="43">
        <v>144</v>
      </c>
    </row>
    <row r="283" spans="1:12" x14ac:dyDescent="0.5">
      <c r="A283" s="48" t="str">
        <f t="shared" si="4"/>
        <v>J1D2295</v>
      </c>
      <c r="B283" s="44" t="s">
        <v>36</v>
      </c>
      <c r="C283" s="44" t="s">
        <v>7745</v>
      </c>
      <c r="D283" s="44" t="s">
        <v>38</v>
      </c>
      <c r="E283" s="44" t="s">
        <v>53</v>
      </c>
      <c r="F283" s="44" t="s">
        <v>7744</v>
      </c>
      <c r="G283" s="44" t="s">
        <v>207</v>
      </c>
      <c r="H283" s="44" t="s">
        <v>4706</v>
      </c>
      <c r="I283" s="44" t="s">
        <v>127</v>
      </c>
      <c r="J283" s="44" t="s">
        <v>128</v>
      </c>
      <c r="K283" s="43">
        <v>72</v>
      </c>
      <c r="L283" s="43">
        <v>72</v>
      </c>
    </row>
    <row r="284" spans="1:12" x14ac:dyDescent="0.5">
      <c r="A284" s="48" t="str">
        <f t="shared" si="4"/>
        <v>J1D2295</v>
      </c>
      <c r="B284" s="44" t="s">
        <v>36</v>
      </c>
      <c r="C284" s="44" t="s">
        <v>8107</v>
      </c>
      <c r="D284" s="44" t="s">
        <v>38</v>
      </c>
      <c r="E284" s="44" t="s">
        <v>53</v>
      </c>
      <c r="F284" s="44" t="s">
        <v>8106</v>
      </c>
      <c r="G284" s="44" t="s">
        <v>207</v>
      </c>
      <c r="H284" s="44" t="s">
        <v>4706</v>
      </c>
      <c r="I284" s="44" t="s">
        <v>127</v>
      </c>
      <c r="J284" s="44" t="s">
        <v>128</v>
      </c>
      <c r="K284" s="43">
        <v>48</v>
      </c>
      <c r="L284" s="43">
        <v>48</v>
      </c>
    </row>
    <row r="285" spans="1:12" x14ac:dyDescent="0.5">
      <c r="A285" s="48" t="str">
        <f t="shared" si="4"/>
        <v>J1D2295</v>
      </c>
      <c r="B285" s="44" t="s">
        <v>36</v>
      </c>
      <c r="C285" s="44" t="s">
        <v>8065</v>
      </c>
      <c r="D285" s="44" t="s">
        <v>38</v>
      </c>
      <c r="E285" s="44" t="s">
        <v>53</v>
      </c>
      <c r="F285" s="44" t="s">
        <v>8064</v>
      </c>
      <c r="G285" s="44" t="s">
        <v>207</v>
      </c>
      <c r="H285" s="44" t="s">
        <v>4706</v>
      </c>
      <c r="I285" s="44" t="s">
        <v>127</v>
      </c>
      <c r="J285" s="44" t="s">
        <v>128</v>
      </c>
      <c r="K285" s="43">
        <v>48</v>
      </c>
      <c r="L285" s="43">
        <v>48</v>
      </c>
    </row>
    <row r="286" spans="1:12" x14ac:dyDescent="0.5">
      <c r="A286" s="48" t="str">
        <f t="shared" si="4"/>
        <v>J1D2295</v>
      </c>
      <c r="B286" s="44" t="s">
        <v>36</v>
      </c>
      <c r="C286" s="44" t="s">
        <v>7743</v>
      </c>
      <c r="D286" s="44" t="s">
        <v>38</v>
      </c>
      <c r="E286" s="44" t="s">
        <v>53</v>
      </c>
      <c r="F286" s="44" t="s">
        <v>7742</v>
      </c>
      <c r="G286" s="44" t="s">
        <v>7016</v>
      </c>
      <c r="H286" s="44" t="s">
        <v>7015</v>
      </c>
      <c r="I286" s="44" t="s">
        <v>127</v>
      </c>
      <c r="J286" s="44" t="s">
        <v>128</v>
      </c>
      <c r="K286" s="43">
        <v>20</v>
      </c>
      <c r="L286" s="43">
        <v>20</v>
      </c>
    </row>
    <row r="287" spans="1:12" x14ac:dyDescent="0.5">
      <c r="A287" s="48" t="str">
        <f t="shared" si="4"/>
        <v>J1D2295</v>
      </c>
      <c r="B287" s="44" t="s">
        <v>36</v>
      </c>
      <c r="C287" s="44" t="s">
        <v>7741</v>
      </c>
      <c r="D287" s="44" t="s">
        <v>38</v>
      </c>
      <c r="E287" s="44" t="s">
        <v>53</v>
      </c>
      <c r="F287" s="44" t="s">
        <v>7740</v>
      </c>
      <c r="G287" s="44" t="s">
        <v>165</v>
      </c>
      <c r="H287" s="44" t="s">
        <v>166</v>
      </c>
      <c r="I287" s="44" t="s">
        <v>127</v>
      </c>
      <c r="J287" s="44" t="s">
        <v>128</v>
      </c>
      <c r="K287" s="43">
        <v>12</v>
      </c>
      <c r="L287" s="43">
        <v>12</v>
      </c>
    </row>
    <row r="288" spans="1:12" x14ac:dyDescent="0.5">
      <c r="A288" s="48" t="str">
        <f t="shared" si="4"/>
        <v>J1D2295</v>
      </c>
      <c r="B288" s="44" t="s">
        <v>36</v>
      </c>
      <c r="C288" s="44" t="s">
        <v>7999</v>
      </c>
      <c r="D288" s="44" t="s">
        <v>38</v>
      </c>
      <c r="E288" s="44" t="s">
        <v>53</v>
      </c>
      <c r="F288" s="44" t="s">
        <v>7998</v>
      </c>
      <c r="G288" s="44" t="s">
        <v>153</v>
      </c>
      <c r="H288" s="44" t="s">
        <v>154</v>
      </c>
      <c r="I288" s="44" t="s">
        <v>127</v>
      </c>
      <c r="J288" s="44" t="s">
        <v>128</v>
      </c>
      <c r="K288" s="43">
        <v>16</v>
      </c>
      <c r="L288" s="43">
        <v>16</v>
      </c>
    </row>
    <row r="289" spans="1:12" x14ac:dyDescent="0.5">
      <c r="A289" s="48" t="str">
        <f t="shared" si="4"/>
        <v>J1D2295</v>
      </c>
      <c r="B289" s="44" t="s">
        <v>36</v>
      </c>
      <c r="C289" s="44" t="s">
        <v>8124</v>
      </c>
      <c r="D289" s="44" t="s">
        <v>38</v>
      </c>
      <c r="E289" s="44" t="s">
        <v>53</v>
      </c>
      <c r="F289" s="44" t="s">
        <v>8123</v>
      </c>
      <c r="G289" s="44" t="s">
        <v>4459</v>
      </c>
      <c r="H289" s="44" t="s">
        <v>4458</v>
      </c>
      <c r="I289" s="44" t="s">
        <v>127</v>
      </c>
      <c r="J289" s="44" t="s">
        <v>128</v>
      </c>
      <c r="K289" s="43">
        <v>20</v>
      </c>
      <c r="L289" s="43">
        <v>20</v>
      </c>
    </row>
    <row r="290" spans="1:12" x14ac:dyDescent="0.5">
      <c r="A290" s="48" t="str">
        <f t="shared" si="4"/>
        <v>J1D2295</v>
      </c>
      <c r="B290" s="44" t="s">
        <v>36</v>
      </c>
      <c r="C290" s="44" t="s">
        <v>8063</v>
      </c>
      <c r="D290" s="44" t="s">
        <v>38</v>
      </c>
      <c r="E290" s="44" t="s">
        <v>53</v>
      </c>
      <c r="F290" s="44" t="s">
        <v>8062</v>
      </c>
      <c r="G290" s="44" t="s">
        <v>4695</v>
      </c>
      <c r="H290" s="44" t="s">
        <v>4694</v>
      </c>
      <c r="I290" s="44" t="s">
        <v>127</v>
      </c>
      <c r="J290" s="44" t="s">
        <v>128</v>
      </c>
      <c r="K290" s="43">
        <v>12</v>
      </c>
      <c r="L290" s="43">
        <v>12</v>
      </c>
    </row>
    <row r="291" spans="1:12" x14ac:dyDescent="0.5">
      <c r="A291" s="48" t="str">
        <f t="shared" si="4"/>
        <v>J1D2295</v>
      </c>
      <c r="B291" s="44" t="s">
        <v>36</v>
      </c>
      <c r="C291" s="44" t="s">
        <v>7739</v>
      </c>
      <c r="D291" s="44" t="s">
        <v>38</v>
      </c>
      <c r="E291" s="44" t="s">
        <v>53</v>
      </c>
      <c r="F291" s="44" t="s">
        <v>7738</v>
      </c>
      <c r="G291" s="44" t="s">
        <v>214</v>
      </c>
      <c r="H291" s="44" t="s">
        <v>215</v>
      </c>
      <c r="I291" s="44" t="s">
        <v>127</v>
      </c>
      <c r="J291" s="44" t="s">
        <v>128</v>
      </c>
      <c r="K291" s="43">
        <v>12</v>
      </c>
      <c r="L291" s="43">
        <v>12</v>
      </c>
    </row>
    <row r="292" spans="1:12" x14ac:dyDescent="0.5">
      <c r="A292" s="48" t="str">
        <f t="shared" si="4"/>
        <v>J1D2295</v>
      </c>
      <c r="B292" s="44" t="s">
        <v>36</v>
      </c>
      <c r="C292" s="44" t="s">
        <v>7737</v>
      </c>
      <c r="D292" s="44" t="s">
        <v>38</v>
      </c>
      <c r="E292" s="44" t="s">
        <v>53</v>
      </c>
      <c r="F292" s="44" t="s">
        <v>7736</v>
      </c>
      <c r="G292" s="44" t="s">
        <v>149</v>
      </c>
      <c r="H292" s="44" t="s">
        <v>150</v>
      </c>
      <c r="I292" s="44" t="s">
        <v>127</v>
      </c>
      <c r="J292" s="44" t="s">
        <v>128</v>
      </c>
      <c r="K292" s="43">
        <v>24</v>
      </c>
      <c r="L292" s="43">
        <v>24</v>
      </c>
    </row>
    <row r="293" spans="1:12" x14ac:dyDescent="0.5">
      <c r="A293" s="48" t="str">
        <f t="shared" si="4"/>
        <v>J1D2295</v>
      </c>
      <c r="B293" s="44" t="s">
        <v>36</v>
      </c>
      <c r="C293" s="44" t="s">
        <v>7735</v>
      </c>
      <c r="D293" s="44" t="s">
        <v>38</v>
      </c>
      <c r="E293" s="44" t="s">
        <v>53</v>
      </c>
      <c r="F293" s="44" t="s">
        <v>7734</v>
      </c>
      <c r="G293" s="44" t="s">
        <v>7326</v>
      </c>
      <c r="H293" s="44" t="s">
        <v>7325</v>
      </c>
      <c r="I293" s="44" t="s">
        <v>127</v>
      </c>
      <c r="J293" s="44" t="s">
        <v>128</v>
      </c>
      <c r="K293" s="43">
        <v>32</v>
      </c>
      <c r="L293" s="43">
        <v>32</v>
      </c>
    </row>
    <row r="294" spans="1:12" x14ac:dyDescent="0.5">
      <c r="A294" s="48" t="str">
        <f t="shared" si="4"/>
        <v>J1D2295</v>
      </c>
      <c r="B294" s="44" t="s">
        <v>36</v>
      </c>
      <c r="C294" s="44" t="s">
        <v>7733</v>
      </c>
      <c r="D294" s="44" t="s">
        <v>38</v>
      </c>
      <c r="E294" s="44" t="s">
        <v>53</v>
      </c>
      <c r="F294" s="44" t="s">
        <v>7732</v>
      </c>
      <c r="G294" s="44" t="s">
        <v>139</v>
      </c>
      <c r="H294" s="44" t="s">
        <v>140</v>
      </c>
      <c r="I294" s="44" t="s">
        <v>127</v>
      </c>
      <c r="J294" s="44" t="s">
        <v>128</v>
      </c>
      <c r="K294" s="43">
        <v>16</v>
      </c>
      <c r="L294" s="43">
        <v>16</v>
      </c>
    </row>
    <row r="295" spans="1:12" x14ac:dyDescent="0.5">
      <c r="A295" s="48" t="str">
        <f t="shared" si="4"/>
        <v>J1D2295</v>
      </c>
      <c r="B295" s="44" t="s">
        <v>36</v>
      </c>
      <c r="C295" s="44" t="s">
        <v>7731</v>
      </c>
      <c r="D295" s="44" t="s">
        <v>38</v>
      </c>
      <c r="E295" s="44" t="s">
        <v>53</v>
      </c>
      <c r="F295" s="44" t="s">
        <v>7730</v>
      </c>
      <c r="G295" s="44" t="s">
        <v>4409</v>
      </c>
      <c r="H295" s="44" t="s">
        <v>4408</v>
      </c>
      <c r="I295" s="44" t="s">
        <v>127</v>
      </c>
      <c r="J295" s="44" t="s">
        <v>128</v>
      </c>
      <c r="K295" s="43">
        <v>96</v>
      </c>
      <c r="L295" s="43">
        <v>96</v>
      </c>
    </row>
    <row r="296" spans="1:12" x14ac:dyDescent="0.5">
      <c r="A296" s="48" t="str">
        <f t="shared" si="4"/>
        <v>J1D2295</v>
      </c>
      <c r="B296" s="44" t="s">
        <v>36</v>
      </c>
      <c r="C296" s="44" t="s">
        <v>7729</v>
      </c>
      <c r="D296" s="44" t="s">
        <v>38</v>
      </c>
      <c r="E296" s="44" t="s">
        <v>53</v>
      </c>
      <c r="F296" s="44" t="s">
        <v>7728</v>
      </c>
      <c r="G296" s="44" t="s">
        <v>7727</v>
      </c>
      <c r="H296" s="44" t="s">
        <v>7726</v>
      </c>
      <c r="I296" s="44" t="s">
        <v>127</v>
      </c>
      <c r="J296" s="44" t="s">
        <v>128</v>
      </c>
      <c r="K296" s="43">
        <v>4</v>
      </c>
      <c r="L296" s="43">
        <v>4</v>
      </c>
    </row>
    <row r="297" spans="1:12" x14ac:dyDescent="0.5">
      <c r="A297" s="48" t="str">
        <f t="shared" si="4"/>
        <v>J1D2295</v>
      </c>
      <c r="B297" s="44" t="s">
        <v>36</v>
      </c>
      <c r="C297" s="44" t="s">
        <v>7725</v>
      </c>
      <c r="D297" s="44" t="s">
        <v>38</v>
      </c>
      <c r="E297" s="44" t="s">
        <v>53</v>
      </c>
      <c r="F297" s="44" t="s">
        <v>7724</v>
      </c>
      <c r="G297" s="44" t="s">
        <v>151</v>
      </c>
      <c r="H297" s="44" t="s">
        <v>152</v>
      </c>
      <c r="I297" s="44" t="s">
        <v>127</v>
      </c>
      <c r="J297" s="44" t="s">
        <v>128</v>
      </c>
      <c r="K297" s="43">
        <v>8</v>
      </c>
      <c r="L297" s="43">
        <v>8</v>
      </c>
    </row>
    <row r="298" spans="1:12" x14ac:dyDescent="0.5">
      <c r="A298" s="48" t="str">
        <f t="shared" si="4"/>
        <v>J1D2295</v>
      </c>
      <c r="B298" s="44" t="s">
        <v>36</v>
      </c>
      <c r="C298" s="44" t="s">
        <v>8122</v>
      </c>
      <c r="D298" s="44" t="s">
        <v>38</v>
      </c>
      <c r="E298" s="44" t="s">
        <v>53</v>
      </c>
      <c r="F298" s="44" t="s">
        <v>8121</v>
      </c>
      <c r="G298" s="44" t="s">
        <v>4453</v>
      </c>
      <c r="H298" s="44" t="s">
        <v>4452</v>
      </c>
      <c r="I298" s="44" t="s">
        <v>127</v>
      </c>
      <c r="J298" s="44" t="s">
        <v>128</v>
      </c>
      <c r="K298" s="43">
        <v>16</v>
      </c>
      <c r="L298" s="43">
        <v>16</v>
      </c>
    </row>
    <row r="299" spans="1:12" x14ac:dyDescent="0.5">
      <c r="A299" s="48" t="str">
        <f t="shared" si="4"/>
        <v>J1D2295</v>
      </c>
      <c r="B299" s="44" t="s">
        <v>36</v>
      </c>
      <c r="C299" s="44" t="s">
        <v>7723</v>
      </c>
      <c r="D299" s="44" t="s">
        <v>38</v>
      </c>
      <c r="E299" s="44" t="s">
        <v>53</v>
      </c>
      <c r="F299" s="44" t="s">
        <v>7722</v>
      </c>
      <c r="G299" s="44" t="s">
        <v>145</v>
      </c>
      <c r="H299" s="44" t="s">
        <v>146</v>
      </c>
      <c r="I299" s="44" t="s">
        <v>127</v>
      </c>
      <c r="J299" s="44" t="s">
        <v>128</v>
      </c>
      <c r="K299" s="43">
        <v>24</v>
      </c>
      <c r="L299" s="43">
        <v>24</v>
      </c>
    </row>
    <row r="300" spans="1:12" x14ac:dyDescent="0.5">
      <c r="A300" s="48" t="str">
        <f t="shared" si="4"/>
        <v>J1D2295</v>
      </c>
      <c r="B300" s="44" t="s">
        <v>36</v>
      </c>
      <c r="C300" s="44" t="s">
        <v>7997</v>
      </c>
      <c r="D300" s="44" t="s">
        <v>38</v>
      </c>
      <c r="E300" s="44" t="s">
        <v>53</v>
      </c>
      <c r="F300" s="44" t="s">
        <v>7996</v>
      </c>
      <c r="G300" s="44" t="s">
        <v>159</v>
      </c>
      <c r="H300" s="44" t="s">
        <v>160</v>
      </c>
      <c r="I300" s="44" t="s">
        <v>127</v>
      </c>
      <c r="J300" s="44" t="s">
        <v>128</v>
      </c>
      <c r="K300" s="43">
        <v>20</v>
      </c>
      <c r="L300" s="43">
        <v>20</v>
      </c>
    </row>
    <row r="301" spans="1:12" x14ac:dyDescent="0.5">
      <c r="A301" s="48" t="str">
        <f t="shared" si="4"/>
        <v>J1D2295</v>
      </c>
      <c r="B301" s="44" t="s">
        <v>36</v>
      </c>
      <c r="C301" s="44" t="s">
        <v>7721</v>
      </c>
      <c r="D301" s="44" t="s">
        <v>38</v>
      </c>
      <c r="E301" s="44" t="s">
        <v>53</v>
      </c>
      <c r="F301" s="44" t="s">
        <v>7720</v>
      </c>
      <c r="G301" s="44" t="s">
        <v>7444</v>
      </c>
      <c r="H301" s="44" t="s">
        <v>7443</v>
      </c>
      <c r="I301" s="44" t="s">
        <v>127</v>
      </c>
      <c r="J301" s="44" t="s">
        <v>128</v>
      </c>
      <c r="K301" s="43">
        <v>8</v>
      </c>
      <c r="L301" s="43">
        <v>8</v>
      </c>
    </row>
    <row r="302" spans="1:12" x14ac:dyDescent="0.5">
      <c r="A302" s="48" t="str">
        <f t="shared" si="4"/>
        <v>J1D2295</v>
      </c>
      <c r="B302" s="44" t="s">
        <v>36</v>
      </c>
      <c r="C302" s="44" t="s">
        <v>7719</v>
      </c>
      <c r="D302" s="44" t="s">
        <v>38</v>
      </c>
      <c r="E302" s="44" t="s">
        <v>53</v>
      </c>
      <c r="F302" s="44" t="s">
        <v>7718</v>
      </c>
      <c r="G302" s="44" t="s">
        <v>4832</v>
      </c>
      <c r="H302" s="44" t="s">
        <v>4831</v>
      </c>
      <c r="I302" s="44" t="s">
        <v>127</v>
      </c>
      <c r="J302" s="44" t="s">
        <v>128</v>
      </c>
      <c r="K302" s="43">
        <v>12</v>
      </c>
      <c r="L302" s="43">
        <v>12</v>
      </c>
    </row>
    <row r="303" spans="1:12" x14ac:dyDescent="0.5">
      <c r="A303" s="48" t="str">
        <f t="shared" si="4"/>
        <v>J1D2295</v>
      </c>
      <c r="B303" s="44" t="s">
        <v>36</v>
      </c>
      <c r="C303" s="44" t="s">
        <v>7717</v>
      </c>
      <c r="D303" s="44" t="s">
        <v>38</v>
      </c>
      <c r="E303" s="44" t="s">
        <v>53</v>
      </c>
      <c r="F303" s="44" t="s">
        <v>7716</v>
      </c>
      <c r="G303" s="44" t="s">
        <v>205</v>
      </c>
      <c r="H303" s="44" t="s">
        <v>206</v>
      </c>
      <c r="I303" s="44" t="s">
        <v>127</v>
      </c>
      <c r="J303" s="44" t="s">
        <v>128</v>
      </c>
      <c r="K303" s="43">
        <v>96</v>
      </c>
      <c r="L303" s="43">
        <v>96</v>
      </c>
    </row>
    <row r="304" spans="1:12" x14ac:dyDescent="0.5">
      <c r="A304" s="48" t="str">
        <f t="shared" si="4"/>
        <v>J1D2295</v>
      </c>
      <c r="B304" s="44" t="s">
        <v>36</v>
      </c>
      <c r="C304" s="44" t="s">
        <v>7715</v>
      </c>
      <c r="D304" s="44" t="s">
        <v>38</v>
      </c>
      <c r="E304" s="44" t="s">
        <v>53</v>
      </c>
      <c r="F304" s="44" t="s">
        <v>7714</v>
      </c>
      <c r="G304" s="44" t="s">
        <v>235</v>
      </c>
      <c r="H304" s="44" t="s">
        <v>236</v>
      </c>
      <c r="I304" s="44" t="s">
        <v>127</v>
      </c>
      <c r="J304" s="44" t="s">
        <v>128</v>
      </c>
      <c r="K304" s="43">
        <v>288</v>
      </c>
      <c r="L304" s="43">
        <v>288</v>
      </c>
    </row>
    <row r="305" spans="1:12" x14ac:dyDescent="0.5">
      <c r="A305" s="48" t="str">
        <f t="shared" si="4"/>
        <v>J1D2295</v>
      </c>
      <c r="B305" s="44" t="s">
        <v>36</v>
      </c>
      <c r="C305" s="44" t="s">
        <v>7713</v>
      </c>
      <c r="D305" s="44" t="s">
        <v>38</v>
      </c>
      <c r="E305" s="44" t="s">
        <v>53</v>
      </c>
      <c r="F305" s="44" t="s">
        <v>7712</v>
      </c>
      <c r="G305" s="44" t="s">
        <v>157</v>
      </c>
      <c r="H305" s="44" t="s">
        <v>158</v>
      </c>
      <c r="I305" s="44" t="s">
        <v>127</v>
      </c>
      <c r="J305" s="44" t="s">
        <v>128</v>
      </c>
      <c r="K305" s="43">
        <v>72</v>
      </c>
      <c r="L305" s="43">
        <v>72</v>
      </c>
    </row>
    <row r="306" spans="1:12" x14ac:dyDescent="0.5">
      <c r="A306" s="48" t="str">
        <f t="shared" si="4"/>
        <v>J1D2295</v>
      </c>
      <c r="B306" s="44" t="s">
        <v>36</v>
      </c>
      <c r="C306" s="44" t="s">
        <v>7709</v>
      </c>
      <c r="D306" s="44" t="s">
        <v>38</v>
      </c>
      <c r="E306" s="44" t="s">
        <v>53</v>
      </c>
      <c r="F306" s="44" t="s">
        <v>7708</v>
      </c>
      <c r="G306" s="44" t="s">
        <v>131</v>
      </c>
      <c r="H306" s="44" t="s">
        <v>132</v>
      </c>
      <c r="I306" s="44" t="s">
        <v>127</v>
      </c>
      <c r="J306" s="44" t="s">
        <v>128</v>
      </c>
      <c r="K306" s="43">
        <v>16</v>
      </c>
      <c r="L306" s="43">
        <v>16</v>
      </c>
    </row>
    <row r="307" spans="1:12" x14ac:dyDescent="0.5">
      <c r="A307" s="48" t="str">
        <f t="shared" si="4"/>
        <v>J1D2295</v>
      </c>
      <c r="B307" s="44" t="s">
        <v>36</v>
      </c>
      <c r="C307" s="44" t="s">
        <v>7707</v>
      </c>
      <c r="D307" s="44" t="s">
        <v>38</v>
      </c>
      <c r="E307" s="44" t="s">
        <v>53</v>
      </c>
      <c r="F307" s="44" t="s">
        <v>7706</v>
      </c>
      <c r="G307" s="44" t="s">
        <v>141</v>
      </c>
      <c r="H307" s="44" t="s">
        <v>142</v>
      </c>
      <c r="I307" s="44" t="s">
        <v>127</v>
      </c>
      <c r="J307" s="44" t="s">
        <v>128</v>
      </c>
      <c r="K307" s="43">
        <v>96</v>
      </c>
      <c r="L307" s="43">
        <v>96</v>
      </c>
    </row>
    <row r="308" spans="1:12" x14ac:dyDescent="0.5">
      <c r="A308" s="48" t="str">
        <f t="shared" si="4"/>
        <v>J1D2295</v>
      </c>
      <c r="B308" s="44" t="s">
        <v>36</v>
      </c>
      <c r="C308" s="44" t="s">
        <v>7705</v>
      </c>
      <c r="D308" s="44" t="s">
        <v>38</v>
      </c>
      <c r="E308" s="44" t="s">
        <v>53</v>
      </c>
      <c r="F308" s="44" t="s">
        <v>7704</v>
      </c>
      <c r="G308" s="44" t="s">
        <v>129</v>
      </c>
      <c r="H308" s="44" t="s">
        <v>130</v>
      </c>
      <c r="I308" s="44" t="s">
        <v>127</v>
      </c>
      <c r="J308" s="44" t="s">
        <v>128</v>
      </c>
      <c r="K308" s="43">
        <v>192</v>
      </c>
      <c r="L308" s="43">
        <v>192</v>
      </c>
    </row>
    <row r="309" spans="1:12" x14ac:dyDescent="0.5">
      <c r="A309" s="48" t="str">
        <f t="shared" si="4"/>
        <v>J1D2295</v>
      </c>
      <c r="B309" s="44" t="s">
        <v>36</v>
      </c>
      <c r="C309" s="44" t="s">
        <v>8105</v>
      </c>
      <c r="D309" s="44" t="s">
        <v>38</v>
      </c>
      <c r="E309" s="44" t="s">
        <v>53</v>
      </c>
      <c r="F309" s="44" t="s">
        <v>8104</v>
      </c>
      <c r="G309" s="44" t="s">
        <v>7771</v>
      </c>
      <c r="H309" s="44" t="s">
        <v>7770</v>
      </c>
      <c r="I309" s="44" t="s">
        <v>127</v>
      </c>
      <c r="J309" s="44" t="s">
        <v>128</v>
      </c>
      <c r="K309" s="43">
        <v>48</v>
      </c>
      <c r="L309" s="43">
        <v>48</v>
      </c>
    </row>
    <row r="310" spans="1:12" x14ac:dyDescent="0.5">
      <c r="A310" s="48" t="str">
        <f t="shared" si="4"/>
        <v>J1D2295</v>
      </c>
      <c r="B310" s="44" t="s">
        <v>36</v>
      </c>
      <c r="C310" s="44" t="s">
        <v>7703</v>
      </c>
      <c r="D310" s="44" t="s">
        <v>38</v>
      </c>
      <c r="E310" s="44" t="s">
        <v>53</v>
      </c>
      <c r="F310" s="44" t="s">
        <v>7702</v>
      </c>
      <c r="G310" s="44" t="s">
        <v>126</v>
      </c>
      <c r="H310" s="44" t="s">
        <v>4640</v>
      </c>
      <c r="I310" s="44" t="s">
        <v>127</v>
      </c>
      <c r="J310" s="44" t="s">
        <v>128</v>
      </c>
      <c r="K310" s="43">
        <v>60</v>
      </c>
      <c r="L310" s="43">
        <v>60</v>
      </c>
    </row>
    <row r="311" spans="1:12" x14ac:dyDescent="0.5">
      <c r="A311" s="48" t="str">
        <f t="shared" si="4"/>
        <v>J1D2295</v>
      </c>
      <c r="B311" s="44" t="s">
        <v>36</v>
      </c>
      <c r="C311" s="44" t="s">
        <v>7701</v>
      </c>
      <c r="D311" s="44" t="s">
        <v>38</v>
      </c>
      <c r="E311" s="44" t="s">
        <v>53</v>
      </c>
      <c r="F311" s="44" t="s">
        <v>7700</v>
      </c>
      <c r="G311" s="44" t="s">
        <v>159</v>
      </c>
      <c r="H311" s="44" t="s">
        <v>160</v>
      </c>
      <c r="I311" s="44" t="s">
        <v>127</v>
      </c>
      <c r="J311" s="44" t="s">
        <v>128</v>
      </c>
      <c r="K311" s="43">
        <v>24</v>
      </c>
      <c r="L311" s="43">
        <v>24</v>
      </c>
    </row>
    <row r="312" spans="1:12" x14ac:dyDescent="0.5">
      <c r="A312" s="48" t="str">
        <f t="shared" si="4"/>
        <v>J1D2295</v>
      </c>
      <c r="B312" s="44" t="s">
        <v>36</v>
      </c>
      <c r="C312" s="44" t="s">
        <v>8103</v>
      </c>
      <c r="D312" s="44" t="s">
        <v>38</v>
      </c>
      <c r="E312" s="44" t="s">
        <v>53</v>
      </c>
      <c r="F312" s="44" t="s">
        <v>8102</v>
      </c>
      <c r="G312" s="44" t="s">
        <v>4662</v>
      </c>
      <c r="H312" s="44" t="s">
        <v>4661</v>
      </c>
      <c r="I312" s="44" t="s">
        <v>127</v>
      </c>
      <c r="J312" s="44" t="s">
        <v>128</v>
      </c>
      <c r="K312" s="43">
        <v>8</v>
      </c>
      <c r="L312" s="43">
        <v>8</v>
      </c>
    </row>
    <row r="313" spans="1:12" x14ac:dyDescent="0.5">
      <c r="A313" s="48" t="str">
        <f t="shared" si="4"/>
        <v>J1D2295</v>
      </c>
      <c r="B313" s="44" t="s">
        <v>36</v>
      </c>
      <c r="C313" s="44" t="s">
        <v>7699</v>
      </c>
      <c r="D313" s="44" t="s">
        <v>38</v>
      </c>
      <c r="E313" s="44" t="s">
        <v>53</v>
      </c>
      <c r="F313" s="44" t="s">
        <v>7698</v>
      </c>
      <c r="G313" s="44" t="s">
        <v>173</v>
      </c>
      <c r="H313" s="44" t="s">
        <v>174</v>
      </c>
      <c r="I313" s="44" t="s">
        <v>127</v>
      </c>
      <c r="J313" s="44" t="s">
        <v>128</v>
      </c>
      <c r="K313" s="43">
        <v>12</v>
      </c>
      <c r="L313" s="43">
        <v>12</v>
      </c>
    </row>
    <row r="314" spans="1:12" x14ac:dyDescent="0.5">
      <c r="A314" s="48" t="str">
        <f t="shared" si="4"/>
        <v>J1D2295</v>
      </c>
      <c r="B314" s="44" t="s">
        <v>36</v>
      </c>
      <c r="C314" s="44" t="s">
        <v>7695</v>
      </c>
      <c r="D314" s="44" t="s">
        <v>38</v>
      </c>
      <c r="E314" s="44" t="s">
        <v>53</v>
      </c>
      <c r="F314" s="44" t="s">
        <v>7694</v>
      </c>
      <c r="G314" s="44" t="s">
        <v>157</v>
      </c>
      <c r="H314" s="44" t="s">
        <v>158</v>
      </c>
      <c r="I314" s="44" t="s">
        <v>127</v>
      </c>
      <c r="J314" s="44" t="s">
        <v>128</v>
      </c>
      <c r="K314" s="43">
        <v>120</v>
      </c>
      <c r="L314" s="43">
        <v>120</v>
      </c>
    </row>
    <row r="315" spans="1:12" x14ac:dyDescent="0.5">
      <c r="A315" s="48" t="str">
        <f t="shared" si="4"/>
        <v>J1D2295</v>
      </c>
      <c r="B315" s="44" t="s">
        <v>36</v>
      </c>
      <c r="C315" s="44" t="s">
        <v>7693</v>
      </c>
      <c r="D315" s="44" t="s">
        <v>38</v>
      </c>
      <c r="E315" s="44" t="s">
        <v>53</v>
      </c>
      <c r="F315" s="44" t="s">
        <v>7692</v>
      </c>
      <c r="G315" s="44" t="s">
        <v>7204</v>
      </c>
      <c r="H315" s="44" t="s">
        <v>7203</v>
      </c>
      <c r="I315" s="44" t="s">
        <v>127</v>
      </c>
      <c r="J315" s="44" t="s">
        <v>128</v>
      </c>
      <c r="K315" s="43">
        <v>8</v>
      </c>
      <c r="L315" s="43">
        <v>8</v>
      </c>
    </row>
    <row r="316" spans="1:12" x14ac:dyDescent="0.5">
      <c r="A316" s="48" t="str">
        <f t="shared" si="4"/>
        <v>J1D2295</v>
      </c>
      <c r="B316" s="44" t="s">
        <v>36</v>
      </c>
      <c r="C316" s="44" t="s">
        <v>7691</v>
      </c>
      <c r="D316" s="44" t="s">
        <v>38</v>
      </c>
      <c r="E316" s="44" t="s">
        <v>53</v>
      </c>
      <c r="F316" s="44" t="s">
        <v>7690</v>
      </c>
      <c r="G316" s="44" t="s">
        <v>4648</v>
      </c>
      <c r="H316" s="44" t="s">
        <v>4647</v>
      </c>
      <c r="I316" s="44" t="s">
        <v>127</v>
      </c>
      <c r="J316" s="44" t="s">
        <v>128</v>
      </c>
      <c r="K316" s="43">
        <v>24</v>
      </c>
      <c r="L316" s="43">
        <v>24</v>
      </c>
    </row>
    <row r="317" spans="1:12" x14ac:dyDescent="0.5">
      <c r="A317" s="48" t="str">
        <f t="shared" si="4"/>
        <v>J1D2295</v>
      </c>
      <c r="B317" s="44" t="s">
        <v>36</v>
      </c>
      <c r="C317" s="44" t="s">
        <v>7689</v>
      </c>
      <c r="D317" s="44" t="s">
        <v>38</v>
      </c>
      <c r="E317" s="44" t="s">
        <v>53</v>
      </c>
      <c r="F317" s="44" t="s">
        <v>7688</v>
      </c>
      <c r="G317" s="44" t="s">
        <v>4437</v>
      </c>
      <c r="H317" s="44" t="s">
        <v>4436</v>
      </c>
      <c r="I317" s="44" t="s">
        <v>127</v>
      </c>
      <c r="J317" s="44" t="s">
        <v>128</v>
      </c>
      <c r="K317" s="43">
        <v>8</v>
      </c>
      <c r="L317" s="43">
        <v>8</v>
      </c>
    </row>
    <row r="318" spans="1:12" x14ac:dyDescent="0.5">
      <c r="A318" s="48" t="str">
        <f t="shared" si="4"/>
        <v>J1D2295</v>
      </c>
      <c r="B318" s="44" t="s">
        <v>36</v>
      </c>
      <c r="C318" s="44" t="s">
        <v>7687</v>
      </c>
      <c r="D318" s="44" t="s">
        <v>38</v>
      </c>
      <c r="E318" s="44" t="s">
        <v>53</v>
      </c>
      <c r="F318" s="44" t="s">
        <v>7686</v>
      </c>
      <c r="G318" s="44" t="s">
        <v>7304</v>
      </c>
      <c r="H318" s="44" t="s">
        <v>7303</v>
      </c>
      <c r="I318" s="44" t="s">
        <v>127</v>
      </c>
      <c r="J318" s="44" t="s">
        <v>128</v>
      </c>
      <c r="K318" s="43">
        <v>8</v>
      </c>
      <c r="L318" s="43">
        <v>8</v>
      </c>
    </row>
    <row r="319" spans="1:12" x14ac:dyDescent="0.5">
      <c r="A319" s="48" t="str">
        <f t="shared" si="4"/>
        <v>J1D2295</v>
      </c>
      <c r="B319" s="44" t="s">
        <v>36</v>
      </c>
      <c r="C319" s="44" t="s">
        <v>7685</v>
      </c>
      <c r="D319" s="44" t="s">
        <v>38</v>
      </c>
      <c r="E319" s="44" t="s">
        <v>53</v>
      </c>
      <c r="F319" s="44" t="s">
        <v>7684</v>
      </c>
      <c r="G319" s="44" t="s">
        <v>4475</v>
      </c>
      <c r="H319" s="44" t="s">
        <v>4474</v>
      </c>
      <c r="I319" s="44" t="s">
        <v>127</v>
      </c>
      <c r="J319" s="44" t="s">
        <v>128</v>
      </c>
      <c r="K319" s="43">
        <v>24</v>
      </c>
      <c r="L319" s="43">
        <v>24</v>
      </c>
    </row>
    <row r="320" spans="1:12" x14ac:dyDescent="0.5">
      <c r="A320" s="48" t="str">
        <f t="shared" si="4"/>
        <v>J1D2295</v>
      </c>
      <c r="B320" s="44" t="s">
        <v>36</v>
      </c>
      <c r="C320" s="44" t="s">
        <v>7683</v>
      </c>
      <c r="D320" s="44" t="s">
        <v>38</v>
      </c>
      <c r="E320" s="44" t="s">
        <v>53</v>
      </c>
      <c r="F320" s="44" t="s">
        <v>7682</v>
      </c>
      <c r="G320" s="44" t="s">
        <v>205</v>
      </c>
      <c r="H320" s="44" t="s">
        <v>206</v>
      </c>
      <c r="I320" s="44" t="s">
        <v>127</v>
      </c>
      <c r="J320" s="44" t="s">
        <v>128</v>
      </c>
      <c r="K320" s="43">
        <v>100</v>
      </c>
      <c r="L320" s="43">
        <v>100</v>
      </c>
    </row>
    <row r="321" spans="1:12" x14ac:dyDescent="0.5">
      <c r="A321" s="48" t="str">
        <f t="shared" si="4"/>
        <v>J1D2295</v>
      </c>
      <c r="B321" s="44" t="s">
        <v>36</v>
      </c>
      <c r="C321" s="44" t="s">
        <v>7681</v>
      </c>
      <c r="D321" s="44" t="s">
        <v>38</v>
      </c>
      <c r="E321" s="44" t="s">
        <v>53</v>
      </c>
      <c r="F321" s="44" t="s">
        <v>7680</v>
      </c>
      <c r="G321" s="44" t="s">
        <v>179</v>
      </c>
      <c r="H321" s="44" t="s">
        <v>180</v>
      </c>
      <c r="I321" s="44" t="s">
        <v>127</v>
      </c>
      <c r="J321" s="44" t="s">
        <v>128</v>
      </c>
      <c r="K321" s="43">
        <v>8</v>
      </c>
      <c r="L321" s="43">
        <v>8</v>
      </c>
    </row>
    <row r="322" spans="1:12" x14ac:dyDescent="0.5">
      <c r="A322" s="48" t="str">
        <f t="shared" si="4"/>
        <v>J1D2295</v>
      </c>
      <c r="B322" s="44" t="s">
        <v>36</v>
      </c>
      <c r="C322" s="44" t="s">
        <v>7679</v>
      </c>
      <c r="D322" s="44" t="s">
        <v>38</v>
      </c>
      <c r="E322" s="44" t="s">
        <v>53</v>
      </c>
      <c r="F322" s="44" t="s">
        <v>7678</v>
      </c>
      <c r="G322" s="44" t="s">
        <v>4467</v>
      </c>
      <c r="H322" s="44" t="s">
        <v>4466</v>
      </c>
      <c r="I322" s="44" t="s">
        <v>127</v>
      </c>
      <c r="J322" s="44" t="s">
        <v>128</v>
      </c>
      <c r="K322" s="43">
        <v>8</v>
      </c>
      <c r="L322" s="43">
        <v>8</v>
      </c>
    </row>
    <row r="323" spans="1:12" x14ac:dyDescent="0.5">
      <c r="A323" s="48" t="str">
        <f t="shared" si="4"/>
        <v>J1D2295</v>
      </c>
      <c r="B323" s="44" t="s">
        <v>36</v>
      </c>
      <c r="C323" s="44" t="s">
        <v>8059</v>
      </c>
      <c r="D323" s="44" t="s">
        <v>38</v>
      </c>
      <c r="E323" s="44" t="s">
        <v>53</v>
      </c>
      <c r="F323" s="44" t="s">
        <v>8058</v>
      </c>
      <c r="G323" s="44" t="s">
        <v>126</v>
      </c>
      <c r="H323" s="44" t="s">
        <v>4640</v>
      </c>
      <c r="I323" s="44" t="s">
        <v>127</v>
      </c>
      <c r="J323" s="44" t="s">
        <v>128</v>
      </c>
      <c r="K323" s="43">
        <v>20</v>
      </c>
      <c r="L323" s="43">
        <v>20</v>
      </c>
    </row>
    <row r="324" spans="1:12" x14ac:dyDescent="0.5">
      <c r="A324" s="48" t="str">
        <f t="shared" si="4"/>
        <v>J1D2295</v>
      </c>
      <c r="B324" s="44" t="s">
        <v>36</v>
      </c>
      <c r="C324" s="44" t="s">
        <v>7677</v>
      </c>
      <c r="D324" s="44" t="s">
        <v>38</v>
      </c>
      <c r="E324" s="44" t="s">
        <v>53</v>
      </c>
      <c r="F324" s="44" t="s">
        <v>7676</v>
      </c>
      <c r="G324" s="44" t="s">
        <v>161</v>
      </c>
      <c r="H324" s="44" t="s">
        <v>162</v>
      </c>
      <c r="I324" s="44" t="s">
        <v>127</v>
      </c>
      <c r="J324" s="44" t="s">
        <v>128</v>
      </c>
      <c r="K324" s="43">
        <v>192</v>
      </c>
      <c r="L324" s="43">
        <v>192</v>
      </c>
    </row>
    <row r="325" spans="1:12" x14ac:dyDescent="0.5">
      <c r="A325" s="48" t="str">
        <f t="shared" si="4"/>
        <v>J1D2295</v>
      </c>
      <c r="B325" s="44" t="s">
        <v>36</v>
      </c>
      <c r="C325" s="44" t="s">
        <v>7675</v>
      </c>
      <c r="D325" s="44" t="s">
        <v>38</v>
      </c>
      <c r="E325" s="44" t="s">
        <v>53</v>
      </c>
      <c r="F325" s="44" t="s">
        <v>7674</v>
      </c>
      <c r="G325" s="44" t="s">
        <v>175</v>
      </c>
      <c r="H325" s="44" t="s">
        <v>176</v>
      </c>
      <c r="I325" s="44" t="s">
        <v>127</v>
      </c>
      <c r="J325" s="44" t="s">
        <v>128</v>
      </c>
      <c r="K325" s="43">
        <v>16</v>
      </c>
      <c r="L325" s="43">
        <v>16</v>
      </c>
    </row>
    <row r="326" spans="1:12" x14ac:dyDescent="0.5">
      <c r="A326" s="48" t="str">
        <f t="shared" si="4"/>
        <v>J1D2295</v>
      </c>
      <c r="B326" s="44" t="s">
        <v>36</v>
      </c>
      <c r="C326" s="44" t="s">
        <v>7673</v>
      </c>
      <c r="D326" s="44" t="s">
        <v>38</v>
      </c>
      <c r="E326" s="44" t="s">
        <v>53</v>
      </c>
      <c r="F326" s="44" t="s">
        <v>7672</v>
      </c>
      <c r="G326" s="44" t="s">
        <v>4760</v>
      </c>
      <c r="H326" s="44" t="s">
        <v>4759</v>
      </c>
      <c r="I326" s="44" t="s">
        <v>127</v>
      </c>
      <c r="J326" s="44" t="s">
        <v>128</v>
      </c>
      <c r="K326" s="43">
        <v>40</v>
      </c>
      <c r="L326" s="43">
        <v>40</v>
      </c>
    </row>
    <row r="327" spans="1:12" x14ac:dyDescent="0.5">
      <c r="A327" s="48" t="str">
        <f t="shared" si="4"/>
        <v>J1D2295</v>
      </c>
      <c r="B327" s="44" t="s">
        <v>36</v>
      </c>
      <c r="C327" s="44" t="s">
        <v>7671</v>
      </c>
      <c r="D327" s="44" t="s">
        <v>38</v>
      </c>
      <c r="E327" s="44" t="s">
        <v>53</v>
      </c>
      <c r="F327" s="44" t="s">
        <v>7670</v>
      </c>
      <c r="G327" s="44" t="s">
        <v>159</v>
      </c>
      <c r="H327" s="44" t="s">
        <v>160</v>
      </c>
      <c r="I327" s="44" t="s">
        <v>127</v>
      </c>
      <c r="J327" s="44" t="s">
        <v>128</v>
      </c>
      <c r="K327" s="43">
        <v>20</v>
      </c>
      <c r="L327" s="43">
        <v>20</v>
      </c>
    </row>
    <row r="328" spans="1:12" x14ac:dyDescent="0.5">
      <c r="A328" s="48" t="str">
        <f t="shared" si="4"/>
        <v>J1D2295</v>
      </c>
      <c r="B328" s="44" t="s">
        <v>36</v>
      </c>
      <c r="C328" s="44" t="s">
        <v>8057</v>
      </c>
      <c r="D328" s="44" t="s">
        <v>38</v>
      </c>
      <c r="E328" s="44" t="s">
        <v>53</v>
      </c>
      <c r="F328" s="44" t="s">
        <v>8056</v>
      </c>
      <c r="G328" s="44" t="s">
        <v>4463</v>
      </c>
      <c r="H328" s="44" t="s">
        <v>4462</v>
      </c>
      <c r="I328" s="44" t="s">
        <v>127</v>
      </c>
      <c r="J328" s="44" t="s">
        <v>128</v>
      </c>
      <c r="K328" s="43">
        <v>12</v>
      </c>
      <c r="L328" s="43">
        <v>12</v>
      </c>
    </row>
    <row r="329" spans="1:12" x14ac:dyDescent="0.5">
      <c r="A329" s="48" t="str">
        <f t="shared" ref="A329:A392" si="5">IF(B329="","",IF(B328="Type",B327,A328))</f>
        <v>J1D2295</v>
      </c>
      <c r="B329" s="44" t="s">
        <v>36</v>
      </c>
      <c r="C329" s="44" t="s">
        <v>8294</v>
      </c>
      <c r="D329" s="44" t="s">
        <v>38</v>
      </c>
      <c r="E329" s="44" t="s">
        <v>53</v>
      </c>
      <c r="F329" s="44" t="s">
        <v>8293</v>
      </c>
      <c r="G329" s="44" t="s">
        <v>129</v>
      </c>
      <c r="H329" s="44" t="s">
        <v>130</v>
      </c>
      <c r="I329" s="44" t="s">
        <v>127</v>
      </c>
      <c r="J329" s="44" t="s">
        <v>128</v>
      </c>
      <c r="K329" s="43">
        <v>192</v>
      </c>
      <c r="L329" s="43">
        <v>192</v>
      </c>
    </row>
    <row r="330" spans="1:12" x14ac:dyDescent="0.5">
      <c r="A330" s="48" t="str">
        <f t="shared" si="5"/>
        <v>J1D2295</v>
      </c>
      <c r="B330" s="44" t="s">
        <v>36</v>
      </c>
      <c r="C330" s="44" t="s">
        <v>8101</v>
      </c>
      <c r="D330" s="44" t="s">
        <v>38</v>
      </c>
      <c r="E330" s="44" t="s">
        <v>53</v>
      </c>
      <c r="F330" s="44" t="s">
        <v>8100</v>
      </c>
      <c r="G330" s="44" t="s">
        <v>4832</v>
      </c>
      <c r="H330" s="44" t="s">
        <v>4831</v>
      </c>
      <c r="I330" s="44" t="s">
        <v>127</v>
      </c>
      <c r="J330" s="44" t="s">
        <v>128</v>
      </c>
      <c r="K330" s="43">
        <v>24</v>
      </c>
      <c r="L330" s="43">
        <v>24</v>
      </c>
    </row>
    <row r="331" spans="1:12" x14ac:dyDescent="0.5">
      <c r="A331" s="48" t="str">
        <f t="shared" si="5"/>
        <v>J1D2295</v>
      </c>
      <c r="B331" s="44" t="s">
        <v>36</v>
      </c>
      <c r="C331" s="44" t="s">
        <v>7665</v>
      </c>
      <c r="D331" s="44" t="s">
        <v>38</v>
      </c>
      <c r="E331" s="44" t="s">
        <v>53</v>
      </c>
      <c r="F331" s="44" t="s">
        <v>7664</v>
      </c>
      <c r="G331" s="44" t="s">
        <v>165</v>
      </c>
      <c r="H331" s="44" t="s">
        <v>166</v>
      </c>
      <c r="I331" s="44" t="s">
        <v>127</v>
      </c>
      <c r="J331" s="44" t="s">
        <v>128</v>
      </c>
      <c r="K331" s="43">
        <v>16</v>
      </c>
      <c r="L331" s="43">
        <v>16</v>
      </c>
    </row>
    <row r="332" spans="1:12" x14ac:dyDescent="0.5">
      <c r="A332" s="48" t="str">
        <f t="shared" si="5"/>
        <v>J1D2295</v>
      </c>
      <c r="B332" s="44" t="s">
        <v>36</v>
      </c>
      <c r="C332" s="44" t="s">
        <v>7663</v>
      </c>
      <c r="D332" s="44" t="s">
        <v>38</v>
      </c>
      <c r="E332" s="44" t="s">
        <v>53</v>
      </c>
      <c r="F332" s="44" t="s">
        <v>7662</v>
      </c>
      <c r="G332" s="44" t="s">
        <v>4778</v>
      </c>
      <c r="H332" s="44" t="s">
        <v>4777</v>
      </c>
      <c r="I332" s="44" t="s">
        <v>127</v>
      </c>
      <c r="J332" s="44" t="s">
        <v>128</v>
      </c>
      <c r="K332" s="43">
        <v>12</v>
      </c>
      <c r="L332" s="43">
        <v>12</v>
      </c>
    </row>
    <row r="333" spans="1:12" x14ac:dyDescent="0.5">
      <c r="A333" s="48" t="str">
        <f t="shared" si="5"/>
        <v>J1D2295</v>
      </c>
      <c r="B333" s="44" t="s">
        <v>36</v>
      </c>
      <c r="C333" s="44" t="s">
        <v>7661</v>
      </c>
      <c r="D333" s="44" t="s">
        <v>38</v>
      </c>
      <c r="E333" s="44" t="s">
        <v>53</v>
      </c>
      <c r="F333" s="44" t="s">
        <v>7660</v>
      </c>
      <c r="G333" s="44" t="s">
        <v>214</v>
      </c>
      <c r="H333" s="44" t="s">
        <v>215</v>
      </c>
      <c r="I333" s="44" t="s">
        <v>127</v>
      </c>
      <c r="J333" s="44" t="s">
        <v>128</v>
      </c>
      <c r="K333" s="43">
        <v>12</v>
      </c>
      <c r="L333" s="43">
        <v>12</v>
      </c>
    </row>
    <row r="334" spans="1:12" x14ac:dyDescent="0.5">
      <c r="A334" s="48" t="str">
        <f t="shared" si="5"/>
        <v>J1D2295</v>
      </c>
      <c r="B334" s="44" t="s">
        <v>36</v>
      </c>
      <c r="C334" s="44" t="s">
        <v>7659</v>
      </c>
      <c r="D334" s="44" t="s">
        <v>38</v>
      </c>
      <c r="E334" s="44" t="s">
        <v>53</v>
      </c>
      <c r="F334" s="44" t="s">
        <v>7658</v>
      </c>
      <c r="G334" s="44" t="s">
        <v>192</v>
      </c>
      <c r="H334" s="44" t="s">
        <v>4675</v>
      </c>
      <c r="I334" s="44" t="s">
        <v>127</v>
      </c>
      <c r="J334" s="44" t="s">
        <v>128</v>
      </c>
      <c r="K334" s="43">
        <v>52</v>
      </c>
      <c r="L334" s="43">
        <v>52</v>
      </c>
    </row>
    <row r="335" spans="1:12" x14ac:dyDescent="0.5">
      <c r="A335" s="48" t="str">
        <f t="shared" si="5"/>
        <v>J1D2295</v>
      </c>
      <c r="B335" s="44" t="s">
        <v>36</v>
      </c>
      <c r="C335" s="44" t="s">
        <v>7657</v>
      </c>
      <c r="D335" s="44" t="s">
        <v>38</v>
      </c>
      <c r="E335" s="44" t="s">
        <v>53</v>
      </c>
      <c r="F335" s="44" t="s">
        <v>7656</v>
      </c>
      <c r="G335" s="44" t="s">
        <v>4429</v>
      </c>
      <c r="H335" s="44" t="s">
        <v>4428</v>
      </c>
      <c r="I335" s="44" t="s">
        <v>127</v>
      </c>
      <c r="J335" s="44" t="s">
        <v>128</v>
      </c>
      <c r="K335" s="43">
        <v>8</v>
      </c>
      <c r="L335" s="43">
        <v>8</v>
      </c>
    </row>
    <row r="336" spans="1:12" x14ac:dyDescent="0.5">
      <c r="A336" s="48" t="str">
        <f t="shared" si="5"/>
        <v>J1D2295</v>
      </c>
      <c r="B336" s="44" t="s">
        <v>36</v>
      </c>
      <c r="C336" s="44" t="s">
        <v>7655</v>
      </c>
      <c r="D336" s="44" t="s">
        <v>38</v>
      </c>
      <c r="E336" s="44" t="s">
        <v>53</v>
      </c>
      <c r="F336" s="44" t="s">
        <v>7654</v>
      </c>
      <c r="G336" s="44" t="s">
        <v>7226</v>
      </c>
      <c r="H336" s="44" t="s">
        <v>7225</v>
      </c>
      <c r="I336" s="44" t="s">
        <v>127</v>
      </c>
      <c r="J336" s="44" t="s">
        <v>128</v>
      </c>
      <c r="K336" s="43">
        <v>16</v>
      </c>
      <c r="L336" s="43">
        <v>16</v>
      </c>
    </row>
    <row r="337" spans="1:12" x14ac:dyDescent="0.5">
      <c r="A337" s="48" t="str">
        <f t="shared" si="5"/>
        <v>J1D2295</v>
      </c>
      <c r="B337" s="44" t="s">
        <v>36</v>
      </c>
      <c r="C337" s="44" t="s">
        <v>7653</v>
      </c>
      <c r="D337" s="44" t="s">
        <v>38</v>
      </c>
      <c r="E337" s="44" t="s">
        <v>53</v>
      </c>
      <c r="F337" s="44" t="s">
        <v>7652</v>
      </c>
      <c r="G337" s="44" t="s">
        <v>126</v>
      </c>
      <c r="H337" s="44" t="s">
        <v>4640</v>
      </c>
      <c r="I337" s="44" t="s">
        <v>127</v>
      </c>
      <c r="J337" s="44" t="s">
        <v>128</v>
      </c>
      <c r="K337" s="43">
        <v>80</v>
      </c>
      <c r="L337" s="43">
        <v>80</v>
      </c>
    </row>
    <row r="338" spans="1:12" x14ac:dyDescent="0.5">
      <c r="A338" s="48" t="str">
        <f t="shared" si="5"/>
        <v>J1D2295</v>
      </c>
      <c r="B338" s="44" t="s">
        <v>36</v>
      </c>
      <c r="C338" s="44" t="s">
        <v>7651</v>
      </c>
      <c r="D338" s="44" t="s">
        <v>38</v>
      </c>
      <c r="E338" s="44" t="s">
        <v>53</v>
      </c>
      <c r="F338" s="44" t="s">
        <v>7650</v>
      </c>
      <c r="G338" s="44" t="s">
        <v>4575</v>
      </c>
      <c r="H338" s="44" t="s">
        <v>4574</v>
      </c>
      <c r="I338" s="44" t="s">
        <v>127</v>
      </c>
      <c r="J338" s="44" t="s">
        <v>128</v>
      </c>
      <c r="K338" s="43">
        <v>12</v>
      </c>
      <c r="L338" s="43">
        <v>12</v>
      </c>
    </row>
    <row r="339" spans="1:12" x14ac:dyDescent="0.5">
      <c r="A339" s="48" t="str">
        <f t="shared" si="5"/>
        <v>J1D2295</v>
      </c>
      <c r="B339" s="44" t="s">
        <v>36</v>
      </c>
      <c r="C339" s="44" t="s">
        <v>7649</v>
      </c>
      <c r="D339" s="44" t="s">
        <v>38</v>
      </c>
      <c r="E339" s="44" t="s">
        <v>53</v>
      </c>
      <c r="F339" s="44" t="s">
        <v>7648</v>
      </c>
      <c r="G339" s="44" t="s">
        <v>135</v>
      </c>
      <c r="H339" s="44" t="s">
        <v>136</v>
      </c>
      <c r="I339" s="44" t="s">
        <v>127</v>
      </c>
      <c r="J339" s="44" t="s">
        <v>128</v>
      </c>
      <c r="K339" s="43">
        <v>576</v>
      </c>
      <c r="L339" s="43">
        <v>576</v>
      </c>
    </row>
    <row r="340" spans="1:12" x14ac:dyDescent="0.5">
      <c r="A340" s="48" t="str">
        <f t="shared" si="5"/>
        <v>J1D2295</v>
      </c>
      <c r="B340" s="44" t="s">
        <v>36</v>
      </c>
      <c r="C340" s="44" t="s">
        <v>8055</v>
      </c>
      <c r="D340" s="44" t="s">
        <v>38</v>
      </c>
      <c r="E340" s="44" t="s">
        <v>53</v>
      </c>
      <c r="F340" s="44" t="s">
        <v>8054</v>
      </c>
      <c r="G340" s="44" t="s">
        <v>216</v>
      </c>
      <c r="H340" s="44" t="s">
        <v>217</v>
      </c>
      <c r="I340" s="44" t="s">
        <v>127</v>
      </c>
      <c r="J340" s="44" t="s">
        <v>128</v>
      </c>
      <c r="K340" s="43">
        <v>8</v>
      </c>
      <c r="L340" s="43">
        <v>8</v>
      </c>
    </row>
    <row r="341" spans="1:12" x14ac:dyDescent="0.5">
      <c r="A341" s="48" t="str">
        <f t="shared" si="5"/>
        <v>J1D2295</v>
      </c>
      <c r="B341" s="44" t="s">
        <v>36</v>
      </c>
      <c r="C341" s="44" t="s">
        <v>7647</v>
      </c>
      <c r="D341" s="44" t="s">
        <v>38</v>
      </c>
      <c r="E341" s="44" t="s">
        <v>53</v>
      </c>
      <c r="F341" s="44" t="s">
        <v>7646</v>
      </c>
      <c r="G341" s="44" t="s">
        <v>7645</v>
      </c>
      <c r="H341" s="44" t="s">
        <v>7644</v>
      </c>
      <c r="I341" s="44" t="s">
        <v>127</v>
      </c>
      <c r="J341" s="44" t="s">
        <v>128</v>
      </c>
      <c r="K341" s="43">
        <v>80</v>
      </c>
      <c r="L341" s="43">
        <v>80</v>
      </c>
    </row>
    <row r="342" spans="1:12" x14ac:dyDescent="0.5">
      <c r="A342" s="48" t="str">
        <f t="shared" si="5"/>
        <v>J1D2295</v>
      </c>
      <c r="B342" s="44" t="s">
        <v>36</v>
      </c>
      <c r="C342" s="44" t="s">
        <v>7993</v>
      </c>
      <c r="D342" s="44" t="s">
        <v>38</v>
      </c>
      <c r="E342" s="44" t="s">
        <v>53</v>
      </c>
      <c r="F342" s="44" t="s">
        <v>7992</v>
      </c>
      <c r="G342" s="44" t="s">
        <v>137</v>
      </c>
      <c r="H342" s="44" t="s">
        <v>138</v>
      </c>
      <c r="I342" s="44" t="s">
        <v>127</v>
      </c>
      <c r="J342" s="44" t="s">
        <v>128</v>
      </c>
      <c r="K342" s="43">
        <v>120</v>
      </c>
      <c r="L342" s="43">
        <v>120</v>
      </c>
    </row>
    <row r="343" spans="1:12" x14ac:dyDescent="0.5">
      <c r="A343" s="48" t="str">
        <f t="shared" si="5"/>
        <v>J1D2295</v>
      </c>
      <c r="B343" s="44" t="s">
        <v>36</v>
      </c>
      <c r="C343" s="44" t="s">
        <v>7991</v>
      </c>
      <c r="D343" s="44" t="s">
        <v>38</v>
      </c>
      <c r="E343" s="44" t="s">
        <v>53</v>
      </c>
      <c r="F343" s="44" t="s">
        <v>7990</v>
      </c>
      <c r="G343" s="44" t="s">
        <v>153</v>
      </c>
      <c r="H343" s="44" t="s">
        <v>154</v>
      </c>
      <c r="I343" s="44" t="s">
        <v>127</v>
      </c>
      <c r="J343" s="44" t="s">
        <v>128</v>
      </c>
      <c r="K343" s="43">
        <v>12</v>
      </c>
      <c r="L343" s="43">
        <v>12</v>
      </c>
    </row>
    <row r="344" spans="1:12" x14ac:dyDescent="0.5">
      <c r="A344" s="48" t="str">
        <f t="shared" si="5"/>
        <v>J1D2295</v>
      </c>
      <c r="B344" s="44" t="s">
        <v>36</v>
      </c>
      <c r="C344" s="44" t="s">
        <v>7643</v>
      </c>
      <c r="D344" s="44" t="s">
        <v>38</v>
      </c>
      <c r="E344" s="44" t="s">
        <v>53</v>
      </c>
      <c r="F344" s="44" t="s">
        <v>7642</v>
      </c>
      <c r="G344" s="44" t="s">
        <v>6914</v>
      </c>
      <c r="H344" s="44" t="s">
        <v>6913</v>
      </c>
      <c r="I344" s="44" t="s">
        <v>127</v>
      </c>
      <c r="J344" s="44" t="s">
        <v>128</v>
      </c>
      <c r="K344" s="43">
        <v>8</v>
      </c>
      <c r="L344" s="43">
        <v>8</v>
      </c>
    </row>
    <row r="345" spans="1:12" x14ac:dyDescent="0.5">
      <c r="A345" s="48" t="str">
        <f t="shared" si="5"/>
        <v>J1D2295</v>
      </c>
      <c r="B345" s="44" t="s">
        <v>36</v>
      </c>
      <c r="C345" s="44" t="s">
        <v>8053</v>
      </c>
      <c r="D345" s="44" t="s">
        <v>38</v>
      </c>
      <c r="E345" s="44" t="s">
        <v>53</v>
      </c>
      <c r="F345" s="44" t="s">
        <v>8052</v>
      </c>
      <c r="G345" s="44" t="s">
        <v>4459</v>
      </c>
      <c r="H345" s="44" t="s">
        <v>4458</v>
      </c>
      <c r="I345" s="44" t="s">
        <v>127</v>
      </c>
      <c r="J345" s="44" t="s">
        <v>128</v>
      </c>
      <c r="K345" s="43">
        <v>12</v>
      </c>
      <c r="L345" s="43">
        <v>12</v>
      </c>
    </row>
    <row r="346" spans="1:12" x14ac:dyDescent="0.5">
      <c r="A346" s="48" t="str">
        <f t="shared" si="5"/>
        <v>J1D2295</v>
      </c>
      <c r="B346" s="44" t="s">
        <v>36</v>
      </c>
      <c r="C346" s="44" t="s">
        <v>8099</v>
      </c>
      <c r="D346" s="44" t="s">
        <v>38</v>
      </c>
      <c r="E346" s="44" t="s">
        <v>53</v>
      </c>
      <c r="F346" s="44" t="s">
        <v>8098</v>
      </c>
      <c r="G346" s="44" t="s">
        <v>185</v>
      </c>
      <c r="H346" s="44" t="s">
        <v>186</v>
      </c>
      <c r="I346" s="44" t="s">
        <v>127</v>
      </c>
      <c r="J346" s="44" t="s">
        <v>128</v>
      </c>
      <c r="K346" s="43">
        <v>72</v>
      </c>
      <c r="L346" s="43">
        <v>72</v>
      </c>
    </row>
    <row r="347" spans="1:12" x14ac:dyDescent="0.5">
      <c r="A347" s="48" t="str">
        <f t="shared" si="5"/>
        <v>J1D2295</v>
      </c>
      <c r="B347" s="44" t="s">
        <v>36</v>
      </c>
      <c r="C347" s="44" t="s">
        <v>7641</v>
      </c>
      <c r="D347" s="44" t="s">
        <v>38</v>
      </c>
      <c r="E347" s="44" t="s">
        <v>53</v>
      </c>
      <c r="F347" s="44" t="s">
        <v>7640</v>
      </c>
      <c r="G347" s="44" t="s">
        <v>7639</v>
      </c>
      <c r="H347" s="44" t="s">
        <v>7638</v>
      </c>
      <c r="I347" s="44" t="s">
        <v>127</v>
      </c>
      <c r="J347" s="44" t="s">
        <v>128</v>
      </c>
      <c r="K347" s="43">
        <v>8</v>
      </c>
      <c r="L347" s="43">
        <v>8</v>
      </c>
    </row>
    <row r="348" spans="1:12" x14ac:dyDescent="0.5">
      <c r="A348" s="48" t="str">
        <f t="shared" si="5"/>
        <v>J1D2295</v>
      </c>
      <c r="B348" s="44" t="s">
        <v>36</v>
      </c>
      <c r="C348" s="44" t="s">
        <v>8130</v>
      </c>
      <c r="D348" s="44" t="s">
        <v>38</v>
      </c>
      <c r="E348" s="44" t="s">
        <v>53</v>
      </c>
      <c r="F348" s="44" t="s">
        <v>8129</v>
      </c>
      <c r="G348" s="44" t="s">
        <v>4483</v>
      </c>
      <c r="H348" s="44" t="s">
        <v>4482</v>
      </c>
      <c r="I348" s="44" t="s">
        <v>127</v>
      </c>
      <c r="J348" s="44" t="s">
        <v>128</v>
      </c>
      <c r="K348" s="43">
        <v>12</v>
      </c>
      <c r="L348" s="43">
        <v>12</v>
      </c>
    </row>
    <row r="349" spans="1:12" x14ac:dyDescent="0.5">
      <c r="A349" s="48" t="str">
        <f t="shared" si="5"/>
        <v>J1D2295</v>
      </c>
      <c r="B349" s="44" t="s">
        <v>36</v>
      </c>
      <c r="C349" s="44" t="s">
        <v>7631</v>
      </c>
      <c r="D349" s="44" t="s">
        <v>38</v>
      </c>
      <c r="E349" s="44" t="s">
        <v>53</v>
      </c>
      <c r="F349" s="44" t="s">
        <v>7630</v>
      </c>
      <c r="G349" s="44" t="s">
        <v>7304</v>
      </c>
      <c r="H349" s="44" t="s">
        <v>7303</v>
      </c>
      <c r="I349" s="44" t="s">
        <v>127</v>
      </c>
      <c r="J349" s="44" t="s">
        <v>128</v>
      </c>
      <c r="K349" s="43">
        <v>8</v>
      </c>
      <c r="L349" s="43">
        <v>8</v>
      </c>
    </row>
    <row r="350" spans="1:12" x14ac:dyDescent="0.5">
      <c r="A350" s="48" t="str">
        <f t="shared" si="5"/>
        <v>J1D2295</v>
      </c>
      <c r="B350" s="44" t="s">
        <v>36</v>
      </c>
      <c r="C350" s="44" t="s">
        <v>7629</v>
      </c>
      <c r="D350" s="44" t="s">
        <v>38</v>
      </c>
      <c r="E350" s="44" t="s">
        <v>53</v>
      </c>
      <c r="F350" s="44" t="s">
        <v>7628</v>
      </c>
      <c r="G350" s="44" t="s">
        <v>188</v>
      </c>
      <c r="H350" s="44" t="s">
        <v>189</v>
      </c>
      <c r="I350" s="44" t="s">
        <v>127</v>
      </c>
      <c r="J350" s="44" t="s">
        <v>128</v>
      </c>
      <c r="K350" s="43">
        <v>20</v>
      </c>
      <c r="L350" s="43">
        <v>20</v>
      </c>
    </row>
    <row r="351" spans="1:12" x14ac:dyDescent="0.5">
      <c r="A351" s="48" t="str">
        <f t="shared" si="5"/>
        <v>J1D2295</v>
      </c>
      <c r="B351" s="44" t="s">
        <v>36</v>
      </c>
      <c r="C351" s="44" t="s">
        <v>7627</v>
      </c>
      <c r="D351" s="44" t="s">
        <v>38</v>
      </c>
      <c r="E351" s="44" t="s">
        <v>53</v>
      </c>
      <c r="F351" s="44" t="s">
        <v>7626</v>
      </c>
      <c r="G351" s="44" t="s">
        <v>167</v>
      </c>
      <c r="H351" s="44" t="s">
        <v>168</v>
      </c>
      <c r="I351" s="44" t="s">
        <v>127</v>
      </c>
      <c r="J351" s="44" t="s">
        <v>128</v>
      </c>
      <c r="K351" s="43">
        <v>4</v>
      </c>
      <c r="L351" s="43">
        <v>4</v>
      </c>
    </row>
    <row r="352" spans="1:12" x14ac:dyDescent="0.5">
      <c r="A352" s="48" t="str">
        <f t="shared" si="5"/>
        <v>J1D2295</v>
      </c>
      <c r="B352" s="44" t="s">
        <v>36</v>
      </c>
      <c r="C352" s="44" t="s">
        <v>7625</v>
      </c>
      <c r="D352" s="44" t="s">
        <v>38</v>
      </c>
      <c r="E352" s="44" t="s">
        <v>53</v>
      </c>
      <c r="F352" s="44" t="s">
        <v>7624</v>
      </c>
      <c r="G352" s="44" t="s">
        <v>159</v>
      </c>
      <c r="H352" s="44" t="s">
        <v>160</v>
      </c>
      <c r="I352" s="44" t="s">
        <v>127</v>
      </c>
      <c r="J352" s="44" t="s">
        <v>128</v>
      </c>
      <c r="K352" s="43">
        <v>24</v>
      </c>
      <c r="L352" s="43">
        <v>24</v>
      </c>
    </row>
    <row r="353" spans="1:12" x14ac:dyDescent="0.5">
      <c r="A353" s="48" t="str">
        <f t="shared" si="5"/>
        <v>J1D2295</v>
      </c>
      <c r="B353" s="44" t="s">
        <v>36</v>
      </c>
      <c r="C353" s="44" t="s">
        <v>7623</v>
      </c>
      <c r="D353" s="44" t="s">
        <v>38</v>
      </c>
      <c r="E353" s="44" t="s">
        <v>53</v>
      </c>
      <c r="F353" s="44" t="s">
        <v>7622</v>
      </c>
      <c r="G353" s="44" t="s">
        <v>145</v>
      </c>
      <c r="H353" s="44" t="s">
        <v>146</v>
      </c>
      <c r="I353" s="44" t="s">
        <v>127</v>
      </c>
      <c r="J353" s="44" t="s">
        <v>128</v>
      </c>
      <c r="K353" s="43">
        <v>12</v>
      </c>
      <c r="L353" s="43">
        <v>12</v>
      </c>
    </row>
    <row r="354" spans="1:12" x14ac:dyDescent="0.5">
      <c r="A354" s="48" t="str">
        <f t="shared" si="5"/>
        <v>J1D2295</v>
      </c>
      <c r="B354" s="44" t="s">
        <v>36</v>
      </c>
      <c r="C354" s="44" t="s">
        <v>7989</v>
      </c>
      <c r="D354" s="44" t="s">
        <v>38</v>
      </c>
      <c r="E354" s="44" t="s">
        <v>53</v>
      </c>
      <c r="F354" s="44" t="s">
        <v>7988</v>
      </c>
      <c r="G354" s="44" t="s">
        <v>7803</v>
      </c>
      <c r="H354" s="44" t="s">
        <v>7802</v>
      </c>
      <c r="I354" s="44" t="s">
        <v>127</v>
      </c>
      <c r="J354" s="44" t="s">
        <v>128</v>
      </c>
      <c r="K354" s="43">
        <v>4</v>
      </c>
      <c r="L354" s="43">
        <v>4</v>
      </c>
    </row>
    <row r="355" spans="1:12" x14ac:dyDescent="0.5">
      <c r="A355" s="48" t="str">
        <f t="shared" si="5"/>
        <v>J1D2295</v>
      </c>
      <c r="B355" s="44" t="s">
        <v>36</v>
      </c>
      <c r="C355" s="44" t="s">
        <v>7621</v>
      </c>
      <c r="D355" s="44" t="s">
        <v>38</v>
      </c>
      <c r="E355" s="44" t="s">
        <v>53</v>
      </c>
      <c r="F355" s="44" t="s">
        <v>7620</v>
      </c>
      <c r="G355" s="44" t="s">
        <v>4691</v>
      </c>
      <c r="H355" s="44" t="s">
        <v>7619</v>
      </c>
      <c r="I355" s="44" t="s">
        <v>127</v>
      </c>
      <c r="J355" s="44" t="s">
        <v>128</v>
      </c>
      <c r="K355" s="43">
        <v>216</v>
      </c>
      <c r="L355" s="43">
        <v>216</v>
      </c>
    </row>
    <row r="356" spans="1:12" x14ac:dyDescent="0.5">
      <c r="A356" s="48" t="str">
        <f t="shared" si="5"/>
        <v>J1D2295</v>
      </c>
      <c r="B356" s="44" t="s">
        <v>36</v>
      </c>
      <c r="C356" s="44" t="s">
        <v>7616</v>
      </c>
      <c r="D356" s="44" t="s">
        <v>38</v>
      </c>
      <c r="E356" s="44" t="s">
        <v>53</v>
      </c>
      <c r="F356" s="44" t="s">
        <v>7615</v>
      </c>
      <c r="G356" s="44" t="s">
        <v>6930</v>
      </c>
      <c r="H356" s="44" t="s">
        <v>6929</v>
      </c>
      <c r="I356" s="44" t="s">
        <v>127</v>
      </c>
      <c r="J356" s="44" t="s">
        <v>128</v>
      </c>
      <c r="K356" s="43">
        <v>12</v>
      </c>
      <c r="L356" s="43">
        <v>12</v>
      </c>
    </row>
    <row r="357" spans="1:12" x14ac:dyDescent="0.5">
      <c r="A357" s="48" t="str">
        <f t="shared" si="5"/>
        <v>J1D2295</v>
      </c>
      <c r="B357" s="44" t="s">
        <v>36</v>
      </c>
      <c r="C357" s="44" t="s">
        <v>7614</v>
      </c>
      <c r="D357" s="44" t="s">
        <v>38</v>
      </c>
      <c r="E357" s="44" t="s">
        <v>53</v>
      </c>
      <c r="F357" s="44" t="s">
        <v>7613</v>
      </c>
      <c r="G357" s="44" t="s">
        <v>165</v>
      </c>
      <c r="H357" s="44" t="s">
        <v>166</v>
      </c>
      <c r="I357" s="44" t="s">
        <v>127</v>
      </c>
      <c r="J357" s="44" t="s">
        <v>128</v>
      </c>
      <c r="K357" s="43">
        <v>20</v>
      </c>
      <c r="L357" s="43">
        <v>20</v>
      </c>
    </row>
    <row r="358" spans="1:12" x14ac:dyDescent="0.5">
      <c r="A358" s="48" t="str">
        <f t="shared" si="5"/>
        <v>J1D2295</v>
      </c>
      <c r="B358" s="44" t="s">
        <v>36</v>
      </c>
      <c r="C358" s="44" t="s">
        <v>7612</v>
      </c>
      <c r="D358" s="44" t="s">
        <v>38</v>
      </c>
      <c r="E358" s="44" t="s">
        <v>53</v>
      </c>
      <c r="F358" s="44" t="s">
        <v>7611</v>
      </c>
      <c r="G358" s="44" t="s">
        <v>6992</v>
      </c>
      <c r="H358" s="44" t="s">
        <v>6991</v>
      </c>
      <c r="I358" s="44" t="s">
        <v>127</v>
      </c>
      <c r="J358" s="44" t="s">
        <v>128</v>
      </c>
      <c r="K358" s="43">
        <v>16</v>
      </c>
      <c r="L358" s="43">
        <v>16</v>
      </c>
    </row>
    <row r="359" spans="1:12" x14ac:dyDescent="0.5">
      <c r="A359" s="48" t="str">
        <f t="shared" si="5"/>
        <v>J1D2295</v>
      </c>
      <c r="B359" s="44" t="s">
        <v>36</v>
      </c>
      <c r="C359" s="44" t="s">
        <v>7610</v>
      </c>
      <c r="D359" s="44" t="s">
        <v>38</v>
      </c>
      <c r="E359" s="44" t="s">
        <v>53</v>
      </c>
      <c r="F359" s="44" t="s">
        <v>7609</v>
      </c>
      <c r="G359" s="44" t="s">
        <v>139</v>
      </c>
      <c r="H359" s="44" t="s">
        <v>140</v>
      </c>
      <c r="I359" s="44" t="s">
        <v>127</v>
      </c>
      <c r="J359" s="44" t="s">
        <v>128</v>
      </c>
      <c r="K359" s="43">
        <v>28</v>
      </c>
      <c r="L359" s="43">
        <v>28</v>
      </c>
    </row>
    <row r="360" spans="1:12" x14ac:dyDescent="0.5">
      <c r="A360" s="48" t="str">
        <f t="shared" si="5"/>
        <v>J1D2295</v>
      </c>
      <c r="B360" s="44" t="s">
        <v>36</v>
      </c>
      <c r="C360" s="44" t="s">
        <v>7608</v>
      </c>
      <c r="D360" s="44" t="s">
        <v>38</v>
      </c>
      <c r="E360" s="44" t="s">
        <v>53</v>
      </c>
      <c r="F360" s="44" t="s">
        <v>7607</v>
      </c>
      <c r="G360" s="44" t="s">
        <v>7606</v>
      </c>
      <c r="H360" s="44" t="s">
        <v>7605</v>
      </c>
      <c r="I360" s="44" t="s">
        <v>127</v>
      </c>
      <c r="J360" s="44" t="s">
        <v>128</v>
      </c>
      <c r="K360" s="43">
        <v>8</v>
      </c>
      <c r="L360" s="43">
        <v>8</v>
      </c>
    </row>
    <row r="361" spans="1:12" x14ac:dyDescent="0.5">
      <c r="A361" s="48" t="str">
        <f t="shared" si="5"/>
        <v>J1D2295</v>
      </c>
      <c r="B361" s="44" t="s">
        <v>36</v>
      </c>
      <c r="C361" s="44" t="s">
        <v>7604</v>
      </c>
      <c r="D361" s="44" t="s">
        <v>38</v>
      </c>
      <c r="E361" s="44" t="s">
        <v>53</v>
      </c>
      <c r="F361" s="44" t="s">
        <v>7603</v>
      </c>
      <c r="G361" s="44" t="s">
        <v>4658</v>
      </c>
      <c r="H361" s="44" t="s">
        <v>4657</v>
      </c>
      <c r="I361" s="44" t="s">
        <v>127</v>
      </c>
      <c r="J361" s="44" t="s">
        <v>128</v>
      </c>
      <c r="K361" s="43">
        <v>40</v>
      </c>
      <c r="L361" s="43">
        <v>40</v>
      </c>
    </row>
    <row r="362" spans="1:12" x14ac:dyDescent="0.5">
      <c r="A362" s="48" t="str">
        <f t="shared" si="5"/>
        <v>J1D2295</v>
      </c>
      <c r="B362" s="44" t="s">
        <v>36</v>
      </c>
      <c r="C362" s="44" t="s">
        <v>7602</v>
      </c>
      <c r="D362" s="44" t="s">
        <v>38</v>
      </c>
      <c r="E362" s="44" t="s">
        <v>53</v>
      </c>
      <c r="F362" s="44" t="s">
        <v>7601</v>
      </c>
      <c r="G362" s="44" t="s">
        <v>169</v>
      </c>
      <c r="H362" s="44" t="s">
        <v>170</v>
      </c>
      <c r="I362" s="44" t="s">
        <v>127</v>
      </c>
      <c r="J362" s="44" t="s">
        <v>128</v>
      </c>
      <c r="K362" s="43">
        <v>48</v>
      </c>
      <c r="L362" s="43">
        <v>48</v>
      </c>
    </row>
    <row r="363" spans="1:12" x14ac:dyDescent="0.5">
      <c r="A363" s="48" t="str">
        <f t="shared" si="5"/>
        <v>J1D2295</v>
      </c>
      <c r="B363" s="44" t="s">
        <v>36</v>
      </c>
      <c r="C363" s="44" t="s">
        <v>7600</v>
      </c>
      <c r="D363" s="44" t="s">
        <v>38</v>
      </c>
      <c r="E363" s="44" t="s">
        <v>53</v>
      </c>
      <c r="F363" s="44" t="s">
        <v>7599</v>
      </c>
      <c r="G363" s="44" t="s">
        <v>149</v>
      </c>
      <c r="H363" s="44" t="s">
        <v>150</v>
      </c>
      <c r="I363" s="44" t="s">
        <v>127</v>
      </c>
      <c r="J363" s="44" t="s">
        <v>128</v>
      </c>
      <c r="K363" s="43">
        <v>20</v>
      </c>
      <c r="L363" s="43">
        <v>20</v>
      </c>
    </row>
    <row r="364" spans="1:12" x14ac:dyDescent="0.5">
      <c r="A364" s="48" t="str">
        <f t="shared" si="5"/>
        <v>J1D2295</v>
      </c>
      <c r="B364" s="44" t="s">
        <v>36</v>
      </c>
      <c r="C364" s="44" t="s">
        <v>7598</v>
      </c>
      <c r="D364" s="44" t="s">
        <v>38</v>
      </c>
      <c r="E364" s="44" t="s">
        <v>53</v>
      </c>
      <c r="F364" s="44" t="s">
        <v>7597</v>
      </c>
      <c r="G364" s="44" t="s">
        <v>157</v>
      </c>
      <c r="H364" s="44" t="s">
        <v>158</v>
      </c>
      <c r="I364" s="44" t="s">
        <v>127</v>
      </c>
      <c r="J364" s="44" t="s">
        <v>128</v>
      </c>
      <c r="K364" s="43">
        <v>120</v>
      </c>
      <c r="L364" s="43">
        <v>120</v>
      </c>
    </row>
    <row r="365" spans="1:12" x14ac:dyDescent="0.5">
      <c r="A365" s="48" t="str">
        <f t="shared" si="5"/>
        <v>J1D2295</v>
      </c>
      <c r="B365" s="44" t="s">
        <v>36</v>
      </c>
      <c r="C365" s="44" t="s">
        <v>7596</v>
      </c>
      <c r="D365" s="44" t="s">
        <v>38</v>
      </c>
      <c r="E365" s="44" t="s">
        <v>53</v>
      </c>
      <c r="F365" s="44" t="s">
        <v>7595</v>
      </c>
      <c r="G365" s="44" t="s">
        <v>4635</v>
      </c>
      <c r="H365" s="44" t="s">
        <v>4634</v>
      </c>
      <c r="I365" s="44" t="s">
        <v>127</v>
      </c>
      <c r="J365" s="44" t="s">
        <v>128</v>
      </c>
      <c r="K365" s="43">
        <v>28</v>
      </c>
      <c r="L365" s="43">
        <v>28</v>
      </c>
    </row>
    <row r="366" spans="1:12" x14ac:dyDescent="0.5">
      <c r="A366" s="48" t="str">
        <f t="shared" si="5"/>
        <v>J1D2295</v>
      </c>
      <c r="B366" s="44" t="s">
        <v>36</v>
      </c>
      <c r="C366" s="44" t="s">
        <v>8051</v>
      </c>
      <c r="D366" s="44" t="s">
        <v>38</v>
      </c>
      <c r="E366" s="44" t="s">
        <v>53</v>
      </c>
      <c r="F366" s="44" t="s">
        <v>8050</v>
      </c>
      <c r="G366" s="44" t="s">
        <v>149</v>
      </c>
      <c r="H366" s="44" t="s">
        <v>150</v>
      </c>
      <c r="I366" s="44" t="s">
        <v>127</v>
      </c>
      <c r="J366" s="44" t="s">
        <v>128</v>
      </c>
      <c r="K366" s="43">
        <v>8</v>
      </c>
      <c r="L366" s="43">
        <v>8</v>
      </c>
    </row>
    <row r="367" spans="1:12" x14ac:dyDescent="0.5">
      <c r="A367" s="48" t="str">
        <f t="shared" si="5"/>
        <v>J1D2295</v>
      </c>
      <c r="B367" s="44" t="s">
        <v>36</v>
      </c>
      <c r="C367" s="44" t="s">
        <v>7594</v>
      </c>
      <c r="D367" s="44" t="s">
        <v>38</v>
      </c>
      <c r="E367" s="44" t="s">
        <v>53</v>
      </c>
      <c r="F367" s="44" t="s">
        <v>7593</v>
      </c>
      <c r="G367" s="44" t="s">
        <v>171</v>
      </c>
      <c r="H367" s="44" t="s">
        <v>172</v>
      </c>
      <c r="I367" s="44" t="s">
        <v>127</v>
      </c>
      <c r="J367" s="44" t="s">
        <v>128</v>
      </c>
      <c r="K367" s="43">
        <v>48</v>
      </c>
      <c r="L367" s="43">
        <v>48</v>
      </c>
    </row>
    <row r="368" spans="1:12" x14ac:dyDescent="0.5">
      <c r="A368" s="48" t="str">
        <f t="shared" si="5"/>
        <v>J1D2295</v>
      </c>
      <c r="B368" s="44" t="s">
        <v>36</v>
      </c>
      <c r="C368" s="44" t="s">
        <v>7592</v>
      </c>
      <c r="D368" s="44" t="s">
        <v>38</v>
      </c>
      <c r="E368" s="44" t="s">
        <v>53</v>
      </c>
      <c r="F368" s="44" t="s">
        <v>7591</v>
      </c>
      <c r="G368" s="44" t="s">
        <v>149</v>
      </c>
      <c r="H368" s="44" t="s">
        <v>150</v>
      </c>
      <c r="I368" s="44" t="s">
        <v>127</v>
      </c>
      <c r="J368" s="44" t="s">
        <v>128</v>
      </c>
      <c r="K368" s="43">
        <v>24</v>
      </c>
      <c r="L368" s="43">
        <v>24</v>
      </c>
    </row>
    <row r="369" spans="1:12" x14ac:dyDescent="0.5">
      <c r="A369" s="48" t="str">
        <f t="shared" si="5"/>
        <v>J1D2295</v>
      </c>
      <c r="B369" s="44" t="s">
        <v>36</v>
      </c>
      <c r="C369" s="44" t="s">
        <v>7590</v>
      </c>
      <c r="D369" s="44" t="s">
        <v>38</v>
      </c>
      <c r="E369" s="44" t="s">
        <v>53</v>
      </c>
      <c r="F369" s="44" t="s">
        <v>7589</v>
      </c>
      <c r="G369" s="44" t="s">
        <v>155</v>
      </c>
      <c r="H369" s="44" t="s">
        <v>156</v>
      </c>
      <c r="I369" s="44" t="s">
        <v>127</v>
      </c>
      <c r="J369" s="44" t="s">
        <v>128</v>
      </c>
      <c r="K369" s="43">
        <v>8</v>
      </c>
      <c r="L369" s="43">
        <v>8</v>
      </c>
    </row>
    <row r="370" spans="1:12" x14ac:dyDescent="0.5">
      <c r="A370" s="48" t="str">
        <f t="shared" si="5"/>
        <v>J1D2295</v>
      </c>
      <c r="B370" s="44" t="s">
        <v>36</v>
      </c>
      <c r="C370" s="44" t="s">
        <v>7588</v>
      </c>
      <c r="D370" s="44" t="s">
        <v>38</v>
      </c>
      <c r="E370" s="44" t="s">
        <v>53</v>
      </c>
      <c r="F370" s="44" t="s">
        <v>7587</v>
      </c>
      <c r="G370" s="44" t="s">
        <v>7016</v>
      </c>
      <c r="H370" s="44" t="s">
        <v>7015</v>
      </c>
      <c r="I370" s="44" t="s">
        <v>127</v>
      </c>
      <c r="J370" s="44" t="s">
        <v>128</v>
      </c>
      <c r="K370" s="43">
        <v>32</v>
      </c>
      <c r="L370" s="43">
        <v>32</v>
      </c>
    </row>
    <row r="371" spans="1:12" x14ac:dyDescent="0.5">
      <c r="A371" s="48" t="str">
        <f t="shared" si="5"/>
        <v>J1D2295</v>
      </c>
      <c r="B371" s="44" t="s">
        <v>36</v>
      </c>
      <c r="C371" s="44" t="s">
        <v>8292</v>
      </c>
      <c r="D371" s="44" t="s">
        <v>38</v>
      </c>
      <c r="E371" s="44" t="s">
        <v>53</v>
      </c>
      <c r="F371" s="44" t="s">
        <v>8291</v>
      </c>
      <c r="G371" s="44" t="s">
        <v>129</v>
      </c>
      <c r="H371" s="44" t="s">
        <v>130</v>
      </c>
      <c r="I371" s="44" t="s">
        <v>127</v>
      </c>
      <c r="J371" s="44" t="s">
        <v>128</v>
      </c>
      <c r="K371" s="43">
        <v>192</v>
      </c>
      <c r="L371" s="43">
        <v>192</v>
      </c>
    </row>
    <row r="372" spans="1:12" x14ac:dyDescent="0.5">
      <c r="A372" s="48" t="str">
        <f t="shared" si="5"/>
        <v>J1D2295</v>
      </c>
      <c r="B372" s="44" t="s">
        <v>36</v>
      </c>
      <c r="C372" s="44" t="s">
        <v>7584</v>
      </c>
      <c r="D372" s="44" t="s">
        <v>38</v>
      </c>
      <c r="E372" s="44" t="s">
        <v>53</v>
      </c>
      <c r="F372" s="44" t="s">
        <v>7583</v>
      </c>
      <c r="G372" s="44" t="s">
        <v>4467</v>
      </c>
      <c r="H372" s="44" t="s">
        <v>4466</v>
      </c>
      <c r="I372" s="44" t="s">
        <v>127</v>
      </c>
      <c r="J372" s="44" t="s">
        <v>128</v>
      </c>
      <c r="K372" s="43">
        <v>12</v>
      </c>
      <c r="L372" s="43">
        <v>12</v>
      </c>
    </row>
    <row r="373" spans="1:12" x14ac:dyDescent="0.5">
      <c r="A373" s="48" t="str">
        <f t="shared" si="5"/>
        <v>J1D2295</v>
      </c>
      <c r="B373" s="44" t="s">
        <v>36</v>
      </c>
      <c r="C373" s="44" t="s">
        <v>7582</v>
      </c>
      <c r="D373" s="44" t="s">
        <v>38</v>
      </c>
      <c r="E373" s="44" t="s">
        <v>53</v>
      </c>
      <c r="F373" s="44" t="s">
        <v>7581</v>
      </c>
      <c r="G373" s="44" t="s">
        <v>151</v>
      </c>
      <c r="H373" s="44" t="s">
        <v>152</v>
      </c>
      <c r="I373" s="44" t="s">
        <v>127</v>
      </c>
      <c r="J373" s="44" t="s">
        <v>128</v>
      </c>
      <c r="K373" s="43">
        <v>4</v>
      </c>
      <c r="L373" s="43">
        <v>4</v>
      </c>
    </row>
    <row r="374" spans="1:12" x14ac:dyDescent="0.5">
      <c r="A374" s="48" t="str">
        <f t="shared" si="5"/>
        <v>J1D2295</v>
      </c>
      <c r="B374" s="44" t="s">
        <v>36</v>
      </c>
      <c r="C374" s="44" t="s">
        <v>7580</v>
      </c>
      <c r="D374" s="44" t="s">
        <v>38</v>
      </c>
      <c r="E374" s="44" t="s">
        <v>53</v>
      </c>
      <c r="F374" s="44" t="s">
        <v>7579</v>
      </c>
      <c r="G374" s="44" t="s">
        <v>159</v>
      </c>
      <c r="H374" s="44" t="s">
        <v>160</v>
      </c>
      <c r="I374" s="44" t="s">
        <v>127</v>
      </c>
      <c r="J374" s="44" t="s">
        <v>128</v>
      </c>
      <c r="K374" s="43">
        <v>20</v>
      </c>
      <c r="L374" s="43">
        <v>20</v>
      </c>
    </row>
    <row r="375" spans="1:12" x14ac:dyDescent="0.5">
      <c r="A375" s="48" t="str">
        <f t="shared" si="5"/>
        <v>J1D2295</v>
      </c>
      <c r="B375" s="44" t="s">
        <v>36</v>
      </c>
      <c r="C375" s="44" t="s">
        <v>7578</v>
      </c>
      <c r="D375" s="44" t="s">
        <v>38</v>
      </c>
      <c r="E375" s="44" t="s">
        <v>53</v>
      </c>
      <c r="F375" s="44" t="s">
        <v>7577</v>
      </c>
      <c r="G375" s="44" t="s">
        <v>159</v>
      </c>
      <c r="H375" s="44" t="s">
        <v>160</v>
      </c>
      <c r="I375" s="44" t="s">
        <v>127</v>
      </c>
      <c r="J375" s="44" t="s">
        <v>128</v>
      </c>
      <c r="K375" s="43">
        <v>20</v>
      </c>
      <c r="L375" s="43">
        <v>20</v>
      </c>
    </row>
    <row r="376" spans="1:12" x14ac:dyDescent="0.5">
      <c r="A376" s="48" t="str">
        <f t="shared" si="5"/>
        <v>J1D2295</v>
      </c>
      <c r="B376" s="44" t="s">
        <v>36</v>
      </c>
      <c r="C376" s="44" t="s">
        <v>7576</v>
      </c>
      <c r="D376" s="44" t="s">
        <v>38</v>
      </c>
      <c r="E376" s="44" t="s">
        <v>53</v>
      </c>
      <c r="F376" s="44" t="s">
        <v>7575</v>
      </c>
      <c r="G376" s="44" t="s">
        <v>7342</v>
      </c>
      <c r="H376" s="44" t="s">
        <v>7341</v>
      </c>
      <c r="I376" s="44" t="s">
        <v>127</v>
      </c>
      <c r="J376" s="44" t="s">
        <v>128</v>
      </c>
      <c r="K376" s="43">
        <v>8</v>
      </c>
      <c r="L376" s="43">
        <v>8</v>
      </c>
    </row>
    <row r="377" spans="1:12" x14ac:dyDescent="0.5">
      <c r="A377" s="48" t="str">
        <f t="shared" si="5"/>
        <v>J1D2295</v>
      </c>
      <c r="B377" s="44" t="s">
        <v>36</v>
      </c>
      <c r="C377" s="44" t="s">
        <v>7572</v>
      </c>
      <c r="D377" s="44" t="s">
        <v>38</v>
      </c>
      <c r="E377" s="44" t="s">
        <v>53</v>
      </c>
      <c r="F377" s="44" t="s">
        <v>7571</v>
      </c>
      <c r="G377" s="44" t="s">
        <v>181</v>
      </c>
      <c r="H377" s="44" t="s">
        <v>182</v>
      </c>
      <c r="I377" s="44" t="s">
        <v>127</v>
      </c>
      <c r="J377" s="44" t="s">
        <v>128</v>
      </c>
      <c r="K377" s="43">
        <v>20</v>
      </c>
      <c r="L377" s="43">
        <v>20</v>
      </c>
    </row>
    <row r="378" spans="1:12" x14ac:dyDescent="0.5">
      <c r="A378" s="48" t="str">
        <f t="shared" si="5"/>
        <v>J1D2295</v>
      </c>
      <c r="B378" s="44" t="s">
        <v>36</v>
      </c>
      <c r="C378" s="44" t="s">
        <v>7570</v>
      </c>
      <c r="D378" s="44" t="s">
        <v>38</v>
      </c>
      <c r="E378" s="44" t="s">
        <v>53</v>
      </c>
      <c r="F378" s="44" t="s">
        <v>7569</v>
      </c>
      <c r="G378" s="44" t="s">
        <v>7204</v>
      </c>
      <c r="H378" s="44" t="s">
        <v>7203</v>
      </c>
      <c r="I378" s="44" t="s">
        <v>127</v>
      </c>
      <c r="J378" s="44" t="s">
        <v>128</v>
      </c>
      <c r="K378" s="43">
        <v>20</v>
      </c>
      <c r="L378" s="43">
        <v>20</v>
      </c>
    </row>
    <row r="379" spans="1:12" x14ac:dyDescent="0.5">
      <c r="A379" s="48" t="str">
        <f t="shared" si="5"/>
        <v>J1D2295</v>
      </c>
      <c r="B379" s="44" t="s">
        <v>36</v>
      </c>
      <c r="C379" s="44" t="s">
        <v>7568</v>
      </c>
      <c r="D379" s="44" t="s">
        <v>38</v>
      </c>
      <c r="E379" s="44" t="s">
        <v>53</v>
      </c>
      <c r="F379" s="44" t="s">
        <v>7567</v>
      </c>
      <c r="G379" s="44" t="s">
        <v>4409</v>
      </c>
      <c r="H379" s="44" t="s">
        <v>4408</v>
      </c>
      <c r="I379" s="44" t="s">
        <v>127</v>
      </c>
      <c r="J379" s="44" t="s">
        <v>128</v>
      </c>
      <c r="K379" s="43">
        <v>144</v>
      </c>
      <c r="L379" s="43">
        <v>144</v>
      </c>
    </row>
    <row r="380" spans="1:12" x14ac:dyDescent="0.5">
      <c r="A380" s="48" t="str">
        <f t="shared" si="5"/>
        <v>J1D2295</v>
      </c>
      <c r="B380" s="44" t="s">
        <v>36</v>
      </c>
      <c r="C380" s="44" t="s">
        <v>7566</v>
      </c>
      <c r="D380" s="44" t="s">
        <v>38</v>
      </c>
      <c r="E380" s="44" t="s">
        <v>53</v>
      </c>
      <c r="F380" s="44" t="s">
        <v>7565</v>
      </c>
      <c r="G380" s="44" t="s">
        <v>193</v>
      </c>
      <c r="H380" s="44" t="s">
        <v>194</v>
      </c>
      <c r="I380" s="44" t="s">
        <v>127</v>
      </c>
      <c r="J380" s="44" t="s">
        <v>128</v>
      </c>
      <c r="K380" s="43">
        <v>4</v>
      </c>
      <c r="L380" s="43">
        <v>4</v>
      </c>
    </row>
    <row r="381" spans="1:12" x14ac:dyDescent="0.5">
      <c r="A381" s="48" t="str">
        <f t="shared" si="5"/>
        <v>J1D2295</v>
      </c>
      <c r="B381" s="44" t="s">
        <v>36</v>
      </c>
      <c r="C381" s="44" t="s">
        <v>7564</v>
      </c>
      <c r="D381" s="44" t="s">
        <v>38</v>
      </c>
      <c r="E381" s="44" t="s">
        <v>53</v>
      </c>
      <c r="F381" s="44" t="s">
        <v>7563</v>
      </c>
      <c r="G381" s="44" t="s">
        <v>4459</v>
      </c>
      <c r="H381" s="44" t="s">
        <v>4458</v>
      </c>
      <c r="I381" s="44" t="s">
        <v>127</v>
      </c>
      <c r="J381" s="44" t="s">
        <v>128</v>
      </c>
      <c r="K381" s="43">
        <v>8</v>
      </c>
      <c r="L381" s="43">
        <v>8</v>
      </c>
    </row>
    <row r="382" spans="1:12" x14ac:dyDescent="0.5">
      <c r="A382" s="48" t="str">
        <f t="shared" si="5"/>
        <v>J1D2295</v>
      </c>
      <c r="B382" s="44" t="s">
        <v>36</v>
      </c>
      <c r="C382" s="44" t="s">
        <v>7562</v>
      </c>
      <c r="D382" s="44" t="s">
        <v>38</v>
      </c>
      <c r="E382" s="44" t="s">
        <v>53</v>
      </c>
      <c r="F382" s="44" t="s">
        <v>7561</v>
      </c>
      <c r="G382" s="44" t="s">
        <v>6910</v>
      </c>
      <c r="H382" s="44" t="s">
        <v>6909</v>
      </c>
      <c r="I382" s="44" t="s">
        <v>127</v>
      </c>
      <c r="J382" s="44" t="s">
        <v>128</v>
      </c>
      <c r="K382" s="43">
        <v>8</v>
      </c>
      <c r="L382" s="43">
        <v>8</v>
      </c>
    </row>
    <row r="383" spans="1:12" x14ac:dyDescent="0.5">
      <c r="A383" s="48" t="str">
        <f t="shared" si="5"/>
        <v>J1D2295</v>
      </c>
      <c r="B383" s="44" t="s">
        <v>36</v>
      </c>
      <c r="C383" s="44" t="s">
        <v>7560</v>
      </c>
      <c r="D383" s="44" t="s">
        <v>38</v>
      </c>
      <c r="E383" s="44" t="s">
        <v>53</v>
      </c>
      <c r="F383" s="44" t="s">
        <v>7559</v>
      </c>
      <c r="G383" s="44" t="s">
        <v>4429</v>
      </c>
      <c r="H383" s="44" t="s">
        <v>4428</v>
      </c>
      <c r="I383" s="44" t="s">
        <v>127</v>
      </c>
      <c r="J383" s="44" t="s">
        <v>128</v>
      </c>
      <c r="K383" s="43">
        <v>4</v>
      </c>
      <c r="L383" s="43">
        <v>4</v>
      </c>
    </row>
    <row r="384" spans="1:12" x14ac:dyDescent="0.5">
      <c r="A384" s="48" t="str">
        <f t="shared" si="5"/>
        <v>J1D2295</v>
      </c>
      <c r="B384" s="44" t="s">
        <v>36</v>
      </c>
      <c r="C384" s="44" t="s">
        <v>7558</v>
      </c>
      <c r="D384" s="44" t="s">
        <v>38</v>
      </c>
      <c r="E384" s="44" t="s">
        <v>53</v>
      </c>
      <c r="F384" s="44" t="s">
        <v>7557</v>
      </c>
      <c r="G384" s="44" t="s">
        <v>153</v>
      </c>
      <c r="H384" s="44" t="s">
        <v>154</v>
      </c>
      <c r="I384" s="44" t="s">
        <v>127</v>
      </c>
      <c r="J384" s="44" t="s">
        <v>128</v>
      </c>
      <c r="K384" s="43">
        <v>8</v>
      </c>
      <c r="L384" s="43">
        <v>8</v>
      </c>
    </row>
    <row r="385" spans="1:12" x14ac:dyDescent="0.5">
      <c r="A385" s="48" t="str">
        <f t="shared" si="5"/>
        <v>J1D2295</v>
      </c>
      <c r="B385" s="44" t="s">
        <v>36</v>
      </c>
      <c r="C385" s="44" t="s">
        <v>7556</v>
      </c>
      <c r="D385" s="44" t="s">
        <v>38</v>
      </c>
      <c r="E385" s="44" t="s">
        <v>53</v>
      </c>
      <c r="F385" s="44" t="s">
        <v>7555</v>
      </c>
      <c r="G385" s="44" t="s">
        <v>7554</v>
      </c>
      <c r="H385" s="44" t="s">
        <v>7553</v>
      </c>
      <c r="I385" s="44" t="s">
        <v>127</v>
      </c>
      <c r="J385" s="44" t="s">
        <v>128</v>
      </c>
      <c r="K385" s="43">
        <v>8</v>
      </c>
      <c r="L385" s="43">
        <v>8</v>
      </c>
    </row>
    <row r="386" spans="1:12" x14ac:dyDescent="0.5">
      <c r="A386" s="48" t="str">
        <f t="shared" si="5"/>
        <v>J1D2295</v>
      </c>
      <c r="B386" s="44" t="s">
        <v>36</v>
      </c>
      <c r="C386" s="44" t="s">
        <v>7552</v>
      </c>
      <c r="D386" s="44" t="s">
        <v>38</v>
      </c>
      <c r="E386" s="44" t="s">
        <v>53</v>
      </c>
      <c r="F386" s="44" t="s">
        <v>7551</v>
      </c>
      <c r="G386" s="44" t="s">
        <v>4421</v>
      </c>
      <c r="H386" s="44" t="s">
        <v>4420</v>
      </c>
      <c r="I386" s="44" t="s">
        <v>127</v>
      </c>
      <c r="J386" s="44" t="s">
        <v>128</v>
      </c>
      <c r="K386" s="43">
        <v>4</v>
      </c>
      <c r="L386" s="43">
        <v>4</v>
      </c>
    </row>
    <row r="387" spans="1:12" x14ac:dyDescent="0.5">
      <c r="A387" s="48" t="str">
        <f t="shared" si="5"/>
        <v>J1D2295</v>
      </c>
      <c r="B387" s="44" t="s">
        <v>36</v>
      </c>
      <c r="C387" s="44" t="s">
        <v>7548</v>
      </c>
      <c r="D387" s="44" t="s">
        <v>38</v>
      </c>
      <c r="E387" s="44" t="s">
        <v>53</v>
      </c>
      <c r="F387" s="44" t="s">
        <v>7547</v>
      </c>
      <c r="G387" s="44" t="s">
        <v>207</v>
      </c>
      <c r="H387" s="44" t="s">
        <v>4706</v>
      </c>
      <c r="I387" s="44" t="s">
        <v>127</v>
      </c>
      <c r="J387" s="44" t="s">
        <v>128</v>
      </c>
      <c r="K387" s="43">
        <v>48</v>
      </c>
      <c r="L387" s="43">
        <v>48</v>
      </c>
    </row>
    <row r="388" spans="1:12" x14ac:dyDescent="0.5">
      <c r="A388" s="48" t="str">
        <f t="shared" si="5"/>
        <v>J1D2295</v>
      </c>
      <c r="B388" s="44" t="s">
        <v>36</v>
      </c>
      <c r="C388" s="44" t="s">
        <v>7546</v>
      </c>
      <c r="D388" s="44" t="s">
        <v>38</v>
      </c>
      <c r="E388" s="44" t="s">
        <v>53</v>
      </c>
      <c r="F388" s="44" t="s">
        <v>7545</v>
      </c>
      <c r="G388" s="44" t="s">
        <v>207</v>
      </c>
      <c r="H388" s="44" t="s">
        <v>4706</v>
      </c>
      <c r="I388" s="44" t="s">
        <v>127</v>
      </c>
      <c r="J388" s="44" t="s">
        <v>128</v>
      </c>
      <c r="K388" s="43">
        <v>96</v>
      </c>
      <c r="L388" s="43">
        <v>96</v>
      </c>
    </row>
    <row r="389" spans="1:12" x14ac:dyDescent="0.5">
      <c r="A389" s="48" t="str">
        <f t="shared" si="5"/>
        <v>J1D2295</v>
      </c>
      <c r="B389" s="44" t="s">
        <v>36</v>
      </c>
      <c r="C389" s="44" t="s">
        <v>7544</v>
      </c>
      <c r="D389" s="44" t="s">
        <v>38</v>
      </c>
      <c r="E389" s="44" t="s">
        <v>53</v>
      </c>
      <c r="F389" s="44" t="s">
        <v>7543</v>
      </c>
      <c r="G389" s="44" t="s">
        <v>126</v>
      </c>
      <c r="H389" s="44" t="s">
        <v>4640</v>
      </c>
      <c r="I389" s="44" t="s">
        <v>127</v>
      </c>
      <c r="J389" s="44" t="s">
        <v>128</v>
      </c>
      <c r="K389" s="43">
        <v>20</v>
      </c>
      <c r="L389" s="43">
        <v>20</v>
      </c>
    </row>
    <row r="390" spans="1:12" x14ac:dyDescent="0.5">
      <c r="A390" s="48" t="str">
        <f t="shared" si="5"/>
        <v>J1D2295</v>
      </c>
      <c r="B390" s="44" t="s">
        <v>36</v>
      </c>
      <c r="C390" s="44" t="s">
        <v>7987</v>
      </c>
      <c r="D390" s="44" t="s">
        <v>38</v>
      </c>
      <c r="E390" s="44" t="s">
        <v>53</v>
      </c>
      <c r="F390" s="44" t="s">
        <v>7986</v>
      </c>
      <c r="G390" s="44" t="s">
        <v>7985</v>
      </c>
      <c r="H390" s="44" t="s">
        <v>7984</v>
      </c>
      <c r="I390" s="44" t="s">
        <v>127</v>
      </c>
      <c r="J390" s="44" t="s">
        <v>128</v>
      </c>
      <c r="K390" s="43">
        <v>27072</v>
      </c>
      <c r="L390" s="43">
        <v>27072</v>
      </c>
    </row>
    <row r="391" spans="1:12" x14ac:dyDescent="0.5">
      <c r="A391" s="48" t="str">
        <f t="shared" si="5"/>
        <v>J1D2295</v>
      </c>
      <c r="B391" s="44" t="s">
        <v>36</v>
      </c>
      <c r="C391" s="44" t="s">
        <v>7542</v>
      </c>
      <c r="D391" s="44" t="s">
        <v>38</v>
      </c>
      <c r="E391" s="44" t="s">
        <v>53</v>
      </c>
      <c r="F391" s="44" t="s">
        <v>7541</v>
      </c>
      <c r="G391" s="44" t="s">
        <v>7540</v>
      </c>
      <c r="H391" s="44" t="s">
        <v>7539</v>
      </c>
      <c r="I391" s="44" t="s">
        <v>127</v>
      </c>
      <c r="J391" s="44" t="s">
        <v>128</v>
      </c>
      <c r="K391" s="43">
        <v>4</v>
      </c>
      <c r="L391" s="43">
        <v>4</v>
      </c>
    </row>
    <row r="392" spans="1:12" x14ac:dyDescent="0.5">
      <c r="A392" s="48" t="str">
        <f t="shared" si="5"/>
        <v>J1D2295</v>
      </c>
      <c r="B392" s="44" t="s">
        <v>36</v>
      </c>
      <c r="C392" s="44" t="s">
        <v>7538</v>
      </c>
      <c r="D392" s="44" t="s">
        <v>38</v>
      </c>
      <c r="E392" s="44" t="s">
        <v>53</v>
      </c>
      <c r="F392" s="44" t="s">
        <v>7537</v>
      </c>
      <c r="G392" s="44" t="s">
        <v>7536</v>
      </c>
      <c r="H392" s="44" t="s">
        <v>7535</v>
      </c>
      <c r="I392" s="44" t="s">
        <v>127</v>
      </c>
      <c r="J392" s="44" t="s">
        <v>128</v>
      </c>
      <c r="K392" s="43">
        <v>8</v>
      </c>
      <c r="L392" s="43">
        <v>8</v>
      </c>
    </row>
    <row r="393" spans="1:12" x14ac:dyDescent="0.5">
      <c r="A393" s="48" t="str">
        <f t="shared" ref="A393:A456" si="6">IF(B393="","",IF(B392="Type",B391,A392))</f>
        <v>J1D2295</v>
      </c>
      <c r="B393" s="44" t="s">
        <v>36</v>
      </c>
      <c r="C393" s="44" t="s">
        <v>7534</v>
      </c>
      <c r="D393" s="44" t="s">
        <v>38</v>
      </c>
      <c r="E393" s="44" t="s">
        <v>53</v>
      </c>
      <c r="F393" s="44" t="s">
        <v>7533</v>
      </c>
      <c r="G393" s="44" t="s">
        <v>6894</v>
      </c>
      <c r="H393" s="44" t="s">
        <v>6893</v>
      </c>
      <c r="I393" s="44" t="s">
        <v>127</v>
      </c>
      <c r="J393" s="44" t="s">
        <v>128</v>
      </c>
      <c r="K393" s="43">
        <v>8</v>
      </c>
      <c r="L393" s="43">
        <v>8</v>
      </c>
    </row>
    <row r="394" spans="1:12" x14ac:dyDescent="0.5">
      <c r="A394" s="48" t="str">
        <f t="shared" si="6"/>
        <v>J1D2295</v>
      </c>
      <c r="B394" s="44" t="s">
        <v>36</v>
      </c>
      <c r="C394" s="44" t="s">
        <v>8095</v>
      </c>
      <c r="D394" s="44" t="s">
        <v>38</v>
      </c>
      <c r="E394" s="44" t="s">
        <v>53</v>
      </c>
      <c r="F394" s="44" t="s">
        <v>8094</v>
      </c>
      <c r="G394" s="44" t="s">
        <v>7242</v>
      </c>
      <c r="H394" s="44" t="s">
        <v>7241</v>
      </c>
      <c r="I394" s="44" t="s">
        <v>127</v>
      </c>
      <c r="J394" s="44" t="s">
        <v>128</v>
      </c>
      <c r="K394" s="43">
        <v>12</v>
      </c>
      <c r="L394" s="43">
        <v>12</v>
      </c>
    </row>
    <row r="395" spans="1:12" x14ac:dyDescent="0.5">
      <c r="A395" s="48" t="str">
        <f t="shared" si="6"/>
        <v>J1D2295</v>
      </c>
      <c r="B395" s="44" t="s">
        <v>36</v>
      </c>
      <c r="C395" s="44" t="s">
        <v>7532</v>
      </c>
      <c r="D395" s="44" t="s">
        <v>38</v>
      </c>
      <c r="E395" s="44" t="s">
        <v>53</v>
      </c>
      <c r="F395" s="44" t="s">
        <v>7531</v>
      </c>
      <c r="G395" s="44" t="s">
        <v>220</v>
      </c>
      <c r="H395" s="44" t="s">
        <v>221</v>
      </c>
      <c r="I395" s="44" t="s">
        <v>127</v>
      </c>
      <c r="J395" s="44" t="s">
        <v>128</v>
      </c>
      <c r="K395" s="43">
        <v>8</v>
      </c>
      <c r="L395" s="43">
        <v>8</v>
      </c>
    </row>
    <row r="396" spans="1:12" x14ac:dyDescent="0.5">
      <c r="A396" s="48" t="str">
        <f t="shared" si="6"/>
        <v>J1D2295</v>
      </c>
      <c r="B396" s="44" t="s">
        <v>36</v>
      </c>
      <c r="C396" s="44" t="s">
        <v>7528</v>
      </c>
      <c r="D396" s="44" t="s">
        <v>38</v>
      </c>
      <c r="E396" s="44" t="s">
        <v>53</v>
      </c>
      <c r="F396" s="44" t="s">
        <v>7527</v>
      </c>
      <c r="G396" s="44" t="s">
        <v>4778</v>
      </c>
      <c r="H396" s="44" t="s">
        <v>4777</v>
      </c>
      <c r="I396" s="44" t="s">
        <v>127</v>
      </c>
      <c r="J396" s="44" t="s">
        <v>128</v>
      </c>
      <c r="K396" s="43">
        <v>8</v>
      </c>
      <c r="L396" s="43">
        <v>8</v>
      </c>
    </row>
    <row r="397" spans="1:12" x14ac:dyDescent="0.5">
      <c r="A397" s="48" t="str">
        <f t="shared" si="6"/>
        <v>J1D2295</v>
      </c>
      <c r="B397" s="44" t="s">
        <v>36</v>
      </c>
      <c r="C397" s="44" t="s">
        <v>7526</v>
      </c>
      <c r="D397" s="44" t="s">
        <v>38</v>
      </c>
      <c r="E397" s="44" t="s">
        <v>53</v>
      </c>
      <c r="F397" s="44" t="s">
        <v>7525</v>
      </c>
      <c r="G397" s="44" t="s">
        <v>4437</v>
      </c>
      <c r="H397" s="44" t="s">
        <v>4436</v>
      </c>
      <c r="I397" s="44" t="s">
        <v>127</v>
      </c>
      <c r="J397" s="44" t="s">
        <v>128</v>
      </c>
      <c r="K397" s="43">
        <v>4</v>
      </c>
      <c r="L397" s="43">
        <v>4</v>
      </c>
    </row>
    <row r="398" spans="1:12" x14ac:dyDescent="0.5">
      <c r="A398" s="48" t="str">
        <f t="shared" si="6"/>
        <v>J1D2295</v>
      </c>
      <c r="B398" s="44" t="s">
        <v>36</v>
      </c>
      <c r="C398" s="44" t="s">
        <v>8093</v>
      </c>
      <c r="D398" s="44" t="s">
        <v>38</v>
      </c>
      <c r="E398" s="44" t="s">
        <v>53</v>
      </c>
      <c r="F398" s="44" t="s">
        <v>8092</v>
      </c>
      <c r="G398" s="44" t="s">
        <v>7434</v>
      </c>
      <c r="H398" s="44" t="s">
        <v>7433</v>
      </c>
      <c r="I398" s="44" t="s">
        <v>127</v>
      </c>
      <c r="J398" s="44" t="s">
        <v>128</v>
      </c>
      <c r="K398" s="43">
        <v>4</v>
      </c>
      <c r="L398" s="43">
        <v>4</v>
      </c>
    </row>
    <row r="399" spans="1:12" x14ac:dyDescent="0.5">
      <c r="A399" s="48" t="str">
        <f t="shared" si="6"/>
        <v>J1D2295</v>
      </c>
      <c r="B399" s="44" t="s">
        <v>36</v>
      </c>
      <c r="C399" s="44" t="s">
        <v>7524</v>
      </c>
      <c r="D399" s="44" t="s">
        <v>38</v>
      </c>
      <c r="E399" s="44" t="s">
        <v>53</v>
      </c>
      <c r="F399" s="44" t="s">
        <v>7523</v>
      </c>
      <c r="G399" s="44" t="s">
        <v>4734</v>
      </c>
      <c r="H399" s="44" t="s">
        <v>4733</v>
      </c>
      <c r="I399" s="44" t="s">
        <v>127</v>
      </c>
      <c r="J399" s="44" t="s">
        <v>128</v>
      </c>
      <c r="K399" s="43">
        <v>4</v>
      </c>
      <c r="L399" s="43">
        <v>4</v>
      </c>
    </row>
    <row r="400" spans="1:12" x14ac:dyDescent="0.5">
      <c r="A400" s="48" t="str">
        <f t="shared" si="6"/>
        <v>J1D2295</v>
      </c>
      <c r="B400" s="44" t="s">
        <v>36</v>
      </c>
      <c r="C400" s="44" t="s">
        <v>7522</v>
      </c>
      <c r="D400" s="44" t="s">
        <v>38</v>
      </c>
      <c r="E400" s="44" t="s">
        <v>53</v>
      </c>
      <c r="F400" s="44" t="s">
        <v>7521</v>
      </c>
      <c r="G400" s="44" t="s">
        <v>179</v>
      </c>
      <c r="H400" s="44" t="s">
        <v>180</v>
      </c>
      <c r="I400" s="44" t="s">
        <v>127</v>
      </c>
      <c r="J400" s="44" t="s">
        <v>128</v>
      </c>
      <c r="K400" s="43">
        <v>24</v>
      </c>
      <c r="L400" s="43">
        <v>24</v>
      </c>
    </row>
    <row r="401" spans="1:12" x14ac:dyDescent="0.5">
      <c r="A401" s="48" t="str">
        <f t="shared" si="6"/>
        <v>J1D2295</v>
      </c>
      <c r="B401" s="44" t="s">
        <v>36</v>
      </c>
      <c r="C401" s="44" t="s">
        <v>7520</v>
      </c>
      <c r="D401" s="44" t="s">
        <v>38</v>
      </c>
      <c r="E401" s="44" t="s">
        <v>53</v>
      </c>
      <c r="F401" s="44" t="s">
        <v>7519</v>
      </c>
      <c r="G401" s="44" t="s">
        <v>145</v>
      </c>
      <c r="H401" s="44" t="s">
        <v>146</v>
      </c>
      <c r="I401" s="44" t="s">
        <v>127</v>
      </c>
      <c r="J401" s="44" t="s">
        <v>128</v>
      </c>
      <c r="K401" s="43">
        <v>24</v>
      </c>
      <c r="L401" s="43">
        <v>24</v>
      </c>
    </row>
    <row r="402" spans="1:12" x14ac:dyDescent="0.5">
      <c r="A402" s="48" t="str">
        <f t="shared" si="6"/>
        <v>J1D2295</v>
      </c>
      <c r="B402" s="44" t="s">
        <v>36</v>
      </c>
      <c r="C402" s="44" t="s">
        <v>7516</v>
      </c>
      <c r="D402" s="44" t="s">
        <v>38</v>
      </c>
      <c r="E402" s="44" t="s">
        <v>53</v>
      </c>
      <c r="F402" s="44" t="s">
        <v>7515</v>
      </c>
      <c r="G402" s="44" t="s">
        <v>147</v>
      </c>
      <c r="H402" s="44" t="s">
        <v>148</v>
      </c>
      <c r="I402" s="44" t="s">
        <v>127</v>
      </c>
      <c r="J402" s="44" t="s">
        <v>128</v>
      </c>
      <c r="K402" s="43">
        <v>816</v>
      </c>
      <c r="L402" s="43">
        <v>816</v>
      </c>
    </row>
    <row r="403" spans="1:12" x14ac:dyDescent="0.5">
      <c r="A403" s="48" t="str">
        <f t="shared" si="6"/>
        <v>J1D2295</v>
      </c>
      <c r="B403" s="44" t="s">
        <v>36</v>
      </c>
      <c r="C403" s="44" t="s">
        <v>7512</v>
      </c>
      <c r="D403" s="44" t="s">
        <v>38</v>
      </c>
      <c r="E403" s="44" t="s">
        <v>53</v>
      </c>
      <c r="F403" s="44" t="s">
        <v>7511</v>
      </c>
      <c r="G403" s="44" t="s">
        <v>159</v>
      </c>
      <c r="H403" s="44" t="s">
        <v>160</v>
      </c>
      <c r="I403" s="44" t="s">
        <v>127</v>
      </c>
      <c r="J403" s="44" t="s">
        <v>128</v>
      </c>
      <c r="K403" s="43">
        <v>24</v>
      </c>
      <c r="L403" s="43">
        <v>24</v>
      </c>
    </row>
    <row r="404" spans="1:12" x14ac:dyDescent="0.5">
      <c r="A404" s="48" t="str">
        <f t="shared" si="6"/>
        <v>J1D2295</v>
      </c>
      <c r="B404" s="44" t="s">
        <v>36</v>
      </c>
      <c r="C404" s="44" t="s">
        <v>7510</v>
      </c>
      <c r="D404" s="44" t="s">
        <v>38</v>
      </c>
      <c r="E404" s="44" t="s">
        <v>53</v>
      </c>
      <c r="F404" s="44" t="s">
        <v>7509</v>
      </c>
      <c r="G404" s="44" t="s">
        <v>126</v>
      </c>
      <c r="H404" s="44" t="s">
        <v>4640</v>
      </c>
      <c r="I404" s="44" t="s">
        <v>127</v>
      </c>
      <c r="J404" s="44" t="s">
        <v>128</v>
      </c>
      <c r="K404" s="43">
        <v>12</v>
      </c>
      <c r="L404" s="43">
        <v>12</v>
      </c>
    </row>
    <row r="405" spans="1:12" x14ac:dyDescent="0.5">
      <c r="A405" s="48" t="str">
        <f t="shared" si="6"/>
        <v>J1D2295</v>
      </c>
      <c r="B405" s="44" t="s">
        <v>36</v>
      </c>
      <c r="C405" s="44" t="s">
        <v>7508</v>
      </c>
      <c r="D405" s="44" t="s">
        <v>38</v>
      </c>
      <c r="E405" s="44" t="s">
        <v>53</v>
      </c>
      <c r="F405" s="44" t="s">
        <v>7507</v>
      </c>
      <c r="G405" s="44" t="s">
        <v>126</v>
      </c>
      <c r="H405" s="44" t="s">
        <v>4640</v>
      </c>
      <c r="I405" s="44" t="s">
        <v>127</v>
      </c>
      <c r="J405" s="44" t="s">
        <v>128</v>
      </c>
      <c r="K405" s="43">
        <v>40</v>
      </c>
      <c r="L405" s="43">
        <v>40</v>
      </c>
    </row>
    <row r="406" spans="1:12" x14ac:dyDescent="0.5">
      <c r="A406" s="48" t="str">
        <f t="shared" si="6"/>
        <v>J1D2295</v>
      </c>
      <c r="B406" s="44" t="s">
        <v>36</v>
      </c>
      <c r="C406" s="44" t="s">
        <v>8049</v>
      </c>
      <c r="D406" s="44" t="s">
        <v>38</v>
      </c>
      <c r="E406" s="44" t="s">
        <v>53</v>
      </c>
      <c r="F406" s="44" t="s">
        <v>8048</v>
      </c>
      <c r="G406" s="44" t="s">
        <v>205</v>
      </c>
      <c r="H406" s="44" t="s">
        <v>206</v>
      </c>
      <c r="I406" s="44" t="s">
        <v>127</v>
      </c>
      <c r="J406" s="44" t="s">
        <v>128</v>
      </c>
      <c r="K406" s="43">
        <v>200</v>
      </c>
      <c r="L406" s="43">
        <v>200</v>
      </c>
    </row>
    <row r="407" spans="1:12" x14ac:dyDescent="0.5">
      <c r="A407" s="48" t="str">
        <f t="shared" si="6"/>
        <v>J1D2295</v>
      </c>
      <c r="B407" s="44" t="s">
        <v>36</v>
      </c>
      <c r="C407" s="44" t="s">
        <v>7506</v>
      </c>
      <c r="D407" s="44" t="s">
        <v>38</v>
      </c>
      <c r="E407" s="44" t="s">
        <v>53</v>
      </c>
      <c r="F407" s="44" t="s">
        <v>7505</v>
      </c>
      <c r="G407" s="44" t="s">
        <v>165</v>
      </c>
      <c r="H407" s="44" t="s">
        <v>166</v>
      </c>
      <c r="I407" s="44" t="s">
        <v>127</v>
      </c>
      <c r="J407" s="44" t="s">
        <v>128</v>
      </c>
      <c r="K407" s="43">
        <v>8</v>
      </c>
      <c r="L407" s="43">
        <v>8</v>
      </c>
    </row>
    <row r="408" spans="1:12" x14ac:dyDescent="0.5">
      <c r="A408" s="48" t="str">
        <f t="shared" si="6"/>
        <v>J1D2295</v>
      </c>
      <c r="B408" s="44" t="s">
        <v>36</v>
      </c>
      <c r="C408" s="44" t="s">
        <v>7504</v>
      </c>
      <c r="D408" s="44" t="s">
        <v>38</v>
      </c>
      <c r="E408" s="44" t="s">
        <v>53</v>
      </c>
      <c r="F408" s="44" t="s">
        <v>7503</v>
      </c>
      <c r="G408" s="44" t="s">
        <v>153</v>
      </c>
      <c r="H408" s="44" t="s">
        <v>154</v>
      </c>
      <c r="I408" s="44" t="s">
        <v>127</v>
      </c>
      <c r="J408" s="44" t="s">
        <v>128</v>
      </c>
      <c r="K408" s="43">
        <v>12</v>
      </c>
      <c r="L408" s="43">
        <v>12</v>
      </c>
    </row>
    <row r="409" spans="1:12" x14ac:dyDescent="0.5">
      <c r="A409" s="48" t="str">
        <f t="shared" si="6"/>
        <v>J1D2295</v>
      </c>
      <c r="B409" s="44" t="s">
        <v>36</v>
      </c>
      <c r="C409" s="44" t="s">
        <v>7502</v>
      </c>
      <c r="D409" s="44" t="s">
        <v>38</v>
      </c>
      <c r="E409" s="44" t="s">
        <v>53</v>
      </c>
      <c r="F409" s="44" t="s">
        <v>7501</v>
      </c>
      <c r="G409" s="44" t="s">
        <v>4852</v>
      </c>
      <c r="H409" s="44" t="s">
        <v>4851</v>
      </c>
      <c r="I409" s="44" t="s">
        <v>127</v>
      </c>
      <c r="J409" s="44" t="s">
        <v>128</v>
      </c>
      <c r="K409" s="43">
        <v>8</v>
      </c>
      <c r="L409" s="43">
        <v>8</v>
      </c>
    </row>
    <row r="410" spans="1:12" x14ac:dyDescent="0.5">
      <c r="A410" s="48" t="str">
        <f t="shared" si="6"/>
        <v>J1D2295</v>
      </c>
      <c r="B410" s="44" t="s">
        <v>36</v>
      </c>
      <c r="C410" s="44" t="s">
        <v>7500</v>
      </c>
      <c r="D410" s="44" t="s">
        <v>38</v>
      </c>
      <c r="E410" s="44" t="s">
        <v>53</v>
      </c>
      <c r="F410" s="44" t="s">
        <v>7499</v>
      </c>
      <c r="G410" s="44" t="s">
        <v>6898</v>
      </c>
      <c r="H410" s="44" t="s">
        <v>6897</v>
      </c>
      <c r="I410" s="44" t="s">
        <v>127</v>
      </c>
      <c r="J410" s="44" t="s">
        <v>128</v>
      </c>
      <c r="K410" s="43">
        <v>8</v>
      </c>
      <c r="L410" s="43">
        <v>8</v>
      </c>
    </row>
    <row r="411" spans="1:12" x14ac:dyDescent="0.5">
      <c r="A411" s="48" t="str">
        <f t="shared" si="6"/>
        <v>J1D2295</v>
      </c>
      <c r="B411" s="44" t="s">
        <v>36</v>
      </c>
      <c r="C411" s="44" t="s">
        <v>7498</v>
      </c>
      <c r="D411" s="44" t="s">
        <v>38</v>
      </c>
      <c r="E411" s="44" t="s">
        <v>53</v>
      </c>
      <c r="F411" s="44" t="s">
        <v>7497</v>
      </c>
      <c r="G411" s="44" t="s">
        <v>4425</v>
      </c>
      <c r="H411" s="44" t="s">
        <v>4424</v>
      </c>
      <c r="I411" s="44" t="s">
        <v>127</v>
      </c>
      <c r="J411" s="44" t="s">
        <v>128</v>
      </c>
      <c r="K411" s="43">
        <v>4</v>
      </c>
      <c r="L411" s="43">
        <v>4</v>
      </c>
    </row>
    <row r="412" spans="1:12" x14ac:dyDescent="0.5">
      <c r="A412" s="48" t="str">
        <f t="shared" si="6"/>
        <v>J1D2295</v>
      </c>
      <c r="B412" s="44" t="s">
        <v>36</v>
      </c>
      <c r="C412" s="44" t="s">
        <v>7983</v>
      </c>
      <c r="D412" s="44" t="s">
        <v>38</v>
      </c>
      <c r="E412" s="44" t="s">
        <v>53</v>
      </c>
      <c r="F412" s="44" t="s">
        <v>7982</v>
      </c>
      <c r="G412" s="44" t="s">
        <v>4475</v>
      </c>
      <c r="H412" s="44" t="s">
        <v>4474</v>
      </c>
      <c r="I412" s="44" t="s">
        <v>127</v>
      </c>
      <c r="J412" s="44" t="s">
        <v>128</v>
      </c>
      <c r="K412" s="43">
        <v>12</v>
      </c>
      <c r="L412" s="43">
        <v>12</v>
      </c>
    </row>
    <row r="413" spans="1:12" x14ac:dyDescent="0.5">
      <c r="A413" s="48" t="str">
        <f t="shared" si="6"/>
        <v>J1D2295</v>
      </c>
      <c r="B413" s="44" t="s">
        <v>36</v>
      </c>
      <c r="C413" s="44" t="s">
        <v>7496</v>
      </c>
      <c r="D413" s="44" t="s">
        <v>38</v>
      </c>
      <c r="E413" s="44" t="s">
        <v>53</v>
      </c>
      <c r="F413" s="44" t="s">
        <v>7495</v>
      </c>
      <c r="G413" s="44" t="s">
        <v>7364</v>
      </c>
      <c r="H413" s="44" t="s">
        <v>7363</v>
      </c>
      <c r="I413" s="44" t="s">
        <v>127</v>
      </c>
      <c r="J413" s="44" t="s">
        <v>128</v>
      </c>
      <c r="K413" s="43">
        <v>24</v>
      </c>
      <c r="L413" s="43">
        <v>24</v>
      </c>
    </row>
    <row r="414" spans="1:12" x14ac:dyDescent="0.5">
      <c r="A414" s="48" t="str">
        <f t="shared" si="6"/>
        <v>J1D2295</v>
      </c>
      <c r="B414" s="44" t="s">
        <v>36</v>
      </c>
      <c r="C414" s="44" t="s">
        <v>7494</v>
      </c>
      <c r="D414" s="44" t="s">
        <v>38</v>
      </c>
      <c r="E414" s="44" t="s">
        <v>53</v>
      </c>
      <c r="F414" s="44" t="s">
        <v>7493</v>
      </c>
      <c r="G414" s="44" t="s">
        <v>4459</v>
      </c>
      <c r="H414" s="44" t="s">
        <v>4458</v>
      </c>
      <c r="I414" s="44" t="s">
        <v>127</v>
      </c>
      <c r="J414" s="44" t="s">
        <v>128</v>
      </c>
      <c r="K414" s="43">
        <v>12</v>
      </c>
      <c r="L414" s="43">
        <v>12</v>
      </c>
    </row>
    <row r="415" spans="1:12" x14ac:dyDescent="0.5">
      <c r="A415" s="48" t="str">
        <f t="shared" si="6"/>
        <v>J1D2295</v>
      </c>
      <c r="B415" s="44" t="s">
        <v>36</v>
      </c>
      <c r="C415" s="44" t="s">
        <v>7492</v>
      </c>
      <c r="D415" s="44" t="s">
        <v>38</v>
      </c>
      <c r="E415" s="44" t="s">
        <v>53</v>
      </c>
      <c r="F415" s="44" t="s">
        <v>7491</v>
      </c>
      <c r="G415" s="44" t="s">
        <v>7490</v>
      </c>
      <c r="H415" s="44" t="s">
        <v>7489</v>
      </c>
      <c r="I415" s="44" t="s">
        <v>127</v>
      </c>
      <c r="J415" s="44" t="s">
        <v>128</v>
      </c>
      <c r="K415" s="43">
        <v>8</v>
      </c>
      <c r="L415" s="43">
        <v>8</v>
      </c>
    </row>
    <row r="416" spans="1:12" x14ac:dyDescent="0.5">
      <c r="A416" s="48" t="str">
        <f t="shared" si="6"/>
        <v>J1D2295</v>
      </c>
      <c r="B416" s="44" t="s">
        <v>36</v>
      </c>
      <c r="C416" s="44" t="s">
        <v>7488</v>
      </c>
      <c r="D416" s="44" t="s">
        <v>38</v>
      </c>
      <c r="E416" s="44" t="s">
        <v>53</v>
      </c>
      <c r="F416" s="44" t="s">
        <v>7487</v>
      </c>
      <c r="G416" s="44" t="s">
        <v>6902</v>
      </c>
      <c r="H416" s="44" t="s">
        <v>6901</v>
      </c>
      <c r="I416" s="44" t="s">
        <v>127</v>
      </c>
      <c r="J416" s="44" t="s">
        <v>128</v>
      </c>
      <c r="K416" s="43">
        <v>4</v>
      </c>
      <c r="L416" s="43">
        <v>4</v>
      </c>
    </row>
    <row r="417" spans="1:12" x14ac:dyDescent="0.5">
      <c r="A417" s="48" t="str">
        <f t="shared" si="6"/>
        <v>J1D2295</v>
      </c>
      <c r="B417" s="44" t="s">
        <v>36</v>
      </c>
      <c r="C417" s="44" t="s">
        <v>8047</v>
      </c>
      <c r="D417" s="44" t="s">
        <v>38</v>
      </c>
      <c r="E417" s="44" t="s">
        <v>53</v>
      </c>
      <c r="F417" s="44" t="s">
        <v>8046</v>
      </c>
      <c r="G417" s="44" t="s">
        <v>149</v>
      </c>
      <c r="H417" s="44" t="s">
        <v>150</v>
      </c>
      <c r="I417" s="44" t="s">
        <v>127</v>
      </c>
      <c r="J417" s="44" t="s">
        <v>128</v>
      </c>
      <c r="K417" s="43">
        <v>28</v>
      </c>
      <c r="L417" s="43">
        <v>28</v>
      </c>
    </row>
    <row r="418" spans="1:12" x14ac:dyDescent="0.5">
      <c r="A418" s="48" t="str">
        <f t="shared" si="6"/>
        <v>J1D2295</v>
      </c>
      <c r="B418" s="44" t="s">
        <v>36</v>
      </c>
      <c r="C418" s="44" t="s">
        <v>7486</v>
      </c>
      <c r="D418" s="44" t="s">
        <v>38</v>
      </c>
      <c r="E418" s="44" t="s">
        <v>53</v>
      </c>
      <c r="F418" s="44" t="s">
        <v>7485</v>
      </c>
      <c r="G418" s="44" t="s">
        <v>7484</v>
      </c>
      <c r="H418" s="44" t="s">
        <v>7483</v>
      </c>
      <c r="I418" s="44" t="s">
        <v>127</v>
      </c>
      <c r="J418" s="44" t="s">
        <v>128</v>
      </c>
      <c r="K418" s="43">
        <v>4</v>
      </c>
      <c r="L418" s="43">
        <v>4</v>
      </c>
    </row>
    <row r="419" spans="1:12" x14ac:dyDescent="0.5">
      <c r="A419" s="48" t="str">
        <f t="shared" si="6"/>
        <v>J1D2295</v>
      </c>
      <c r="B419" s="44" t="s">
        <v>36</v>
      </c>
      <c r="C419" s="44" t="s">
        <v>7482</v>
      </c>
      <c r="D419" s="44" t="s">
        <v>38</v>
      </c>
      <c r="E419" s="44" t="s">
        <v>53</v>
      </c>
      <c r="F419" s="44" t="s">
        <v>7481</v>
      </c>
      <c r="G419" s="44" t="s">
        <v>161</v>
      </c>
      <c r="H419" s="44" t="s">
        <v>162</v>
      </c>
      <c r="I419" s="44" t="s">
        <v>127</v>
      </c>
      <c r="J419" s="44" t="s">
        <v>128</v>
      </c>
      <c r="K419" s="43">
        <v>240</v>
      </c>
      <c r="L419" s="43">
        <v>240</v>
      </c>
    </row>
    <row r="420" spans="1:12" x14ac:dyDescent="0.5">
      <c r="A420" s="48" t="str">
        <f t="shared" si="6"/>
        <v>J1D2295</v>
      </c>
      <c r="B420" s="44" t="s">
        <v>36</v>
      </c>
      <c r="C420" s="44" t="s">
        <v>7480</v>
      </c>
      <c r="D420" s="44" t="s">
        <v>38</v>
      </c>
      <c r="E420" s="44" t="s">
        <v>53</v>
      </c>
      <c r="F420" s="44" t="s">
        <v>7479</v>
      </c>
      <c r="G420" s="44" t="s">
        <v>5073</v>
      </c>
      <c r="H420" s="44" t="s">
        <v>5072</v>
      </c>
      <c r="I420" s="44" t="s">
        <v>127</v>
      </c>
      <c r="J420" s="44" t="s">
        <v>128</v>
      </c>
      <c r="K420" s="43">
        <v>4</v>
      </c>
      <c r="L420" s="43">
        <v>4</v>
      </c>
    </row>
    <row r="421" spans="1:12" x14ac:dyDescent="0.5">
      <c r="A421" s="48" t="str">
        <f t="shared" si="6"/>
        <v>J1D2295</v>
      </c>
      <c r="B421" s="44" t="s">
        <v>36</v>
      </c>
      <c r="C421" s="44" t="s">
        <v>7478</v>
      </c>
      <c r="D421" s="44" t="s">
        <v>38</v>
      </c>
      <c r="E421" s="44" t="s">
        <v>53</v>
      </c>
      <c r="F421" s="44" t="s">
        <v>7477</v>
      </c>
      <c r="G421" s="44" t="s">
        <v>139</v>
      </c>
      <c r="H421" s="44" t="s">
        <v>140</v>
      </c>
      <c r="I421" s="44" t="s">
        <v>127</v>
      </c>
      <c r="J421" s="44" t="s">
        <v>128</v>
      </c>
      <c r="K421" s="43">
        <v>12</v>
      </c>
      <c r="L421" s="43">
        <v>12</v>
      </c>
    </row>
    <row r="422" spans="1:12" x14ac:dyDescent="0.5">
      <c r="A422" s="48" t="str">
        <f t="shared" si="6"/>
        <v>J1D2295</v>
      </c>
      <c r="B422" s="44" t="s">
        <v>36</v>
      </c>
      <c r="C422" s="44" t="s">
        <v>7476</v>
      </c>
      <c r="D422" s="44" t="s">
        <v>38</v>
      </c>
      <c r="E422" s="44" t="s">
        <v>53</v>
      </c>
      <c r="F422" s="44" t="s">
        <v>7475</v>
      </c>
      <c r="G422" s="44" t="s">
        <v>131</v>
      </c>
      <c r="H422" s="44" t="s">
        <v>132</v>
      </c>
      <c r="I422" s="44" t="s">
        <v>127</v>
      </c>
      <c r="J422" s="44" t="s">
        <v>128</v>
      </c>
      <c r="K422" s="43">
        <v>20</v>
      </c>
      <c r="L422" s="43">
        <v>20</v>
      </c>
    </row>
    <row r="423" spans="1:12" x14ac:dyDescent="0.5">
      <c r="A423" s="48" t="str">
        <f t="shared" si="6"/>
        <v>J1D2295</v>
      </c>
      <c r="B423" s="44" t="s">
        <v>36</v>
      </c>
      <c r="C423" s="44" t="s">
        <v>7474</v>
      </c>
      <c r="D423" s="44" t="s">
        <v>38</v>
      </c>
      <c r="E423" s="44" t="s">
        <v>53</v>
      </c>
      <c r="F423" s="44" t="s">
        <v>7473</v>
      </c>
      <c r="G423" s="44" t="s">
        <v>4662</v>
      </c>
      <c r="H423" s="44" t="s">
        <v>4661</v>
      </c>
      <c r="I423" s="44" t="s">
        <v>127</v>
      </c>
      <c r="J423" s="44" t="s">
        <v>128</v>
      </c>
      <c r="K423" s="43">
        <v>4</v>
      </c>
      <c r="L423" s="43">
        <v>4</v>
      </c>
    </row>
    <row r="424" spans="1:12" x14ac:dyDescent="0.5">
      <c r="A424" s="48" t="str">
        <f t="shared" si="6"/>
        <v>J1D2295</v>
      </c>
      <c r="B424" s="44" t="s">
        <v>36</v>
      </c>
      <c r="C424" s="44" t="s">
        <v>7472</v>
      </c>
      <c r="D424" s="44" t="s">
        <v>38</v>
      </c>
      <c r="E424" s="44" t="s">
        <v>53</v>
      </c>
      <c r="F424" s="44" t="s">
        <v>7471</v>
      </c>
      <c r="G424" s="44" t="s">
        <v>216</v>
      </c>
      <c r="H424" s="44" t="s">
        <v>217</v>
      </c>
      <c r="I424" s="44" t="s">
        <v>127</v>
      </c>
      <c r="J424" s="44" t="s">
        <v>128</v>
      </c>
      <c r="K424" s="43">
        <v>8</v>
      </c>
      <c r="L424" s="43">
        <v>8</v>
      </c>
    </row>
    <row r="425" spans="1:12" x14ac:dyDescent="0.5">
      <c r="A425" s="48" t="str">
        <f t="shared" si="6"/>
        <v>J1D2295</v>
      </c>
      <c r="B425" s="44" t="s">
        <v>36</v>
      </c>
      <c r="C425" s="44" t="s">
        <v>7470</v>
      </c>
      <c r="D425" s="44" t="s">
        <v>38</v>
      </c>
      <c r="E425" s="44" t="s">
        <v>53</v>
      </c>
      <c r="F425" s="44" t="s">
        <v>7469</v>
      </c>
      <c r="G425" s="44" t="s">
        <v>207</v>
      </c>
      <c r="H425" s="44" t="s">
        <v>4706</v>
      </c>
      <c r="I425" s="44" t="s">
        <v>127</v>
      </c>
      <c r="J425" s="44" t="s">
        <v>128</v>
      </c>
      <c r="K425" s="43">
        <v>120</v>
      </c>
      <c r="L425" s="43">
        <v>120</v>
      </c>
    </row>
    <row r="426" spans="1:12" x14ac:dyDescent="0.5">
      <c r="A426" s="48" t="str">
        <f t="shared" si="6"/>
        <v>J1D2295</v>
      </c>
      <c r="B426" s="44" t="s">
        <v>36</v>
      </c>
      <c r="C426" s="44" t="s">
        <v>7466</v>
      </c>
      <c r="D426" s="44" t="s">
        <v>38</v>
      </c>
      <c r="E426" s="44" t="s">
        <v>53</v>
      </c>
      <c r="F426" s="44" t="s">
        <v>7465</v>
      </c>
      <c r="G426" s="44" t="s">
        <v>6890</v>
      </c>
      <c r="H426" s="44" t="s">
        <v>6889</v>
      </c>
      <c r="I426" s="44" t="s">
        <v>127</v>
      </c>
      <c r="J426" s="44" t="s">
        <v>128</v>
      </c>
      <c r="K426" s="43">
        <v>4</v>
      </c>
      <c r="L426" s="43">
        <v>4</v>
      </c>
    </row>
    <row r="427" spans="1:12" x14ac:dyDescent="0.5">
      <c r="A427" s="48" t="str">
        <f t="shared" si="6"/>
        <v>J1D2295</v>
      </c>
      <c r="B427" s="44" t="s">
        <v>36</v>
      </c>
      <c r="C427" s="44" t="s">
        <v>7464</v>
      </c>
      <c r="D427" s="44" t="s">
        <v>38</v>
      </c>
      <c r="E427" s="44" t="s">
        <v>53</v>
      </c>
      <c r="F427" s="44" t="s">
        <v>7463</v>
      </c>
      <c r="G427" s="44" t="s">
        <v>157</v>
      </c>
      <c r="H427" s="44" t="s">
        <v>158</v>
      </c>
      <c r="I427" s="44" t="s">
        <v>127</v>
      </c>
      <c r="J427" s="44" t="s">
        <v>128</v>
      </c>
      <c r="K427" s="43">
        <v>240</v>
      </c>
      <c r="L427" s="43">
        <v>240</v>
      </c>
    </row>
    <row r="428" spans="1:12" x14ac:dyDescent="0.5">
      <c r="A428" s="48" t="str">
        <f t="shared" si="6"/>
        <v>J1D2295</v>
      </c>
      <c r="B428" s="44" t="s">
        <v>36</v>
      </c>
      <c r="C428" s="44" t="s">
        <v>7462</v>
      </c>
      <c r="D428" s="44" t="s">
        <v>38</v>
      </c>
      <c r="E428" s="44" t="s">
        <v>53</v>
      </c>
      <c r="F428" s="44" t="s">
        <v>7461</v>
      </c>
      <c r="G428" s="44" t="s">
        <v>6878</v>
      </c>
      <c r="H428" s="44" t="s">
        <v>6877</v>
      </c>
      <c r="I428" s="44" t="s">
        <v>127</v>
      </c>
      <c r="J428" s="44" t="s">
        <v>128</v>
      </c>
      <c r="K428" s="43">
        <v>24</v>
      </c>
      <c r="L428" s="43">
        <v>24</v>
      </c>
    </row>
    <row r="429" spans="1:12" x14ac:dyDescent="0.5">
      <c r="A429" s="48" t="str">
        <f t="shared" si="6"/>
        <v>J1D2295</v>
      </c>
      <c r="B429" s="44" t="s">
        <v>36</v>
      </c>
      <c r="C429" s="44" t="s">
        <v>7460</v>
      </c>
      <c r="D429" s="44" t="s">
        <v>38</v>
      </c>
      <c r="E429" s="44" t="s">
        <v>53</v>
      </c>
      <c r="F429" s="44" t="s">
        <v>7459</v>
      </c>
      <c r="G429" s="44" t="s">
        <v>165</v>
      </c>
      <c r="H429" s="44" t="s">
        <v>166</v>
      </c>
      <c r="I429" s="44" t="s">
        <v>127</v>
      </c>
      <c r="J429" s="44" t="s">
        <v>128</v>
      </c>
      <c r="K429" s="43">
        <v>20</v>
      </c>
      <c r="L429" s="43">
        <v>20</v>
      </c>
    </row>
    <row r="430" spans="1:12" x14ac:dyDescent="0.5">
      <c r="A430" s="48" t="str">
        <f t="shared" si="6"/>
        <v>J1D2295</v>
      </c>
      <c r="B430" s="44" t="s">
        <v>36</v>
      </c>
      <c r="C430" s="44" t="s">
        <v>7458</v>
      </c>
      <c r="D430" s="44" t="s">
        <v>38</v>
      </c>
      <c r="E430" s="44" t="s">
        <v>53</v>
      </c>
      <c r="F430" s="44" t="s">
        <v>7457</v>
      </c>
      <c r="G430" s="44" t="s">
        <v>151</v>
      </c>
      <c r="H430" s="44" t="s">
        <v>152</v>
      </c>
      <c r="I430" s="44" t="s">
        <v>127</v>
      </c>
      <c r="J430" s="44" t="s">
        <v>128</v>
      </c>
      <c r="K430" s="43">
        <v>12</v>
      </c>
      <c r="L430" s="43">
        <v>12</v>
      </c>
    </row>
    <row r="431" spans="1:12" x14ac:dyDescent="0.5">
      <c r="A431" s="48" t="str">
        <f t="shared" si="6"/>
        <v>J1D2295</v>
      </c>
      <c r="B431" s="44" t="s">
        <v>36</v>
      </c>
      <c r="C431" s="44" t="s">
        <v>7456</v>
      </c>
      <c r="D431" s="44" t="s">
        <v>38</v>
      </c>
      <c r="E431" s="44" t="s">
        <v>53</v>
      </c>
      <c r="F431" s="44" t="s">
        <v>7455</v>
      </c>
      <c r="G431" s="44" t="s">
        <v>159</v>
      </c>
      <c r="H431" s="44" t="s">
        <v>160</v>
      </c>
      <c r="I431" s="44" t="s">
        <v>127</v>
      </c>
      <c r="J431" s="44" t="s">
        <v>128</v>
      </c>
      <c r="K431" s="43">
        <v>12</v>
      </c>
      <c r="L431" s="43">
        <v>12</v>
      </c>
    </row>
    <row r="432" spans="1:12" x14ac:dyDescent="0.5">
      <c r="A432" s="48" t="str">
        <f t="shared" si="6"/>
        <v>J1D2295</v>
      </c>
      <c r="B432" s="44" t="s">
        <v>36</v>
      </c>
      <c r="C432" s="44" t="s">
        <v>7454</v>
      </c>
      <c r="D432" s="44" t="s">
        <v>38</v>
      </c>
      <c r="E432" s="44" t="s">
        <v>53</v>
      </c>
      <c r="F432" s="44" t="s">
        <v>7453</v>
      </c>
      <c r="G432" s="44" t="s">
        <v>159</v>
      </c>
      <c r="H432" s="44" t="s">
        <v>160</v>
      </c>
      <c r="I432" s="44" t="s">
        <v>127</v>
      </c>
      <c r="J432" s="44" t="s">
        <v>128</v>
      </c>
      <c r="K432" s="43">
        <v>8</v>
      </c>
      <c r="L432" s="43">
        <v>8</v>
      </c>
    </row>
    <row r="433" spans="1:12" x14ac:dyDescent="0.5">
      <c r="A433" s="48" t="str">
        <f t="shared" si="6"/>
        <v>J1D2295</v>
      </c>
      <c r="B433" s="44" t="s">
        <v>36</v>
      </c>
      <c r="C433" s="44" t="s">
        <v>8290</v>
      </c>
      <c r="D433" s="44" t="s">
        <v>38</v>
      </c>
      <c r="E433" s="44" t="s">
        <v>53</v>
      </c>
      <c r="F433" s="44" t="s">
        <v>8289</v>
      </c>
      <c r="G433" s="44" t="s">
        <v>129</v>
      </c>
      <c r="H433" s="44" t="s">
        <v>130</v>
      </c>
      <c r="I433" s="44" t="s">
        <v>127</v>
      </c>
      <c r="J433" s="44" t="s">
        <v>128</v>
      </c>
      <c r="K433" s="43">
        <v>196</v>
      </c>
      <c r="L433" s="43">
        <v>196</v>
      </c>
    </row>
    <row r="434" spans="1:12" x14ac:dyDescent="0.5">
      <c r="A434" s="48" t="str">
        <f t="shared" si="6"/>
        <v>J1D2295</v>
      </c>
      <c r="B434" s="44" t="s">
        <v>36</v>
      </c>
      <c r="C434" s="44" t="s">
        <v>7450</v>
      </c>
      <c r="D434" s="44" t="s">
        <v>38</v>
      </c>
      <c r="E434" s="44" t="s">
        <v>53</v>
      </c>
      <c r="F434" s="44" t="s">
        <v>7449</v>
      </c>
      <c r="G434" s="44" t="s">
        <v>7318</v>
      </c>
      <c r="H434" s="44" t="s">
        <v>7317</v>
      </c>
      <c r="I434" s="44" t="s">
        <v>127</v>
      </c>
      <c r="J434" s="44" t="s">
        <v>128</v>
      </c>
      <c r="K434" s="43">
        <v>20</v>
      </c>
      <c r="L434" s="43">
        <v>20</v>
      </c>
    </row>
    <row r="435" spans="1:12" x14ac:dyDescent="0.5">
      <c r="A435" s="48" t="str">
        <f t="shared" si="6"/>
        <v>J1D2295</v>
      </c>
      <c r="B435" s="44" t="s">
        <v>36</v>
      </c>
      <c r="C435" s="44" t="s">
        <v>8288</v>
      </c>
      <c r="D435" s="44" t="s">
        <v>38</v>
      </c>
      <c r="E435" s="44" t="s">
        <v>53</v>
      </c>
      <c r="F435" s="44" t="s">
        <v>8287</v>
      </c>
      <c r="G435" s="44" t="s">
        <v>6886</v>
      </c>
      <c r="H435" s="44" t="s">
        <v>6885</v>
      </c>
      <c r="I435" s="44" t="s">
        <v>127</v>
      </c>
      <c r="J435" s="44" t="s">
        <v>128</v>
      </c>
      <c r="K435" s="43">
        <v>4</v>
      </c>
      <c r="L435" s="43">
        <v>4</v>
      </c>
    </row>
    <row r="436" spans="1:12" x14ac:dyDescent="0.5">
      <c r="A436" s="48" t="str">
        <f t="shared" si="6"/>
        <v>J1D2295</v>
      </c>
      <c r="B436" s="44" t="s">
        <v>36</v>
      </c>
      <c r="C436" s="44" t="s">
        <v>8286</v>
      </c>
      <c r="D436" s="44" t="s">
        <v>38</v>
      </c>
      <c r="E436" s="44" t="s">
        <v>53</v>
      </c>
      <c r="F436" s="44" t="s">
        <v>8285</v>
      </c>
      <c r="G436" s="44" t="s">
        <v>4800</v>
      </c>
      <c r="H436" s="44" t="s">
        <v>4799</v>
      </c>
      <c r="I436" s="44" t="s">
        <v>127</v>
      </c>
      <c r="J436" s="44" t="s">
        <v>128</v>
      </c>
      <c r="K436" s="43">
        <v>12</v>
      </c>
      <c r="L436" s="43">
        <v>12</v>
      </c>
    </row>
    <row r="437" spans="1:12" x14ac:dyDescent="0.5">
      <c r="A437" s="48" t="str">
        <f t="shared" si="6"/>
        <v>J1D2295</v>
      </c>
      <c r="B437" s="44" t="s">
        <v>36</v>
      </c>
      <c r="C437" s="44" t="s">
        <v>7979</v>
      </c>
      <c r="D437" s="44" t="s">
        <v>38</v>
      </c>
      <c r="E437" s="44" t="s">
        <v>53</v>
      </c>
      <c r="F437" s="44" t="s">
        <v>7978</v>
      </c>
      <c r="G437" s="44" t="s">
        <v>4648</v>
      </c>
      <c r="H437" s="44" t="s">
        <v>4647</v>
      </c>
      <c r="I437" s="44" t="s">
        <v>127</v>
      </c>
      <c r="J437" s="44" t="s">
        <v>128</v>
      </c>
      <c r="K437" s="43">
        <v>40</v>
      </c>
      <c r="L437" s="43">
        <v>40</v>
      </c>
    </row>
    <row r="438" spans="1:12" x14ac:dyDescent="0.5">
      <c r="A438" s="48" t="str">
        <f t="shared" si="6"/>
        <v>J1D2295</v>
      </c>
      <c r="B438" s="44" t="s">
        <v>36</v>
      </c>
      <c r="C438" s="44" t="s">
        <v>7442</v>
      </c>
      <c r="D438" s="44" t="s">
        <v>38</v>
      </c>
      <c r="E438" s="44" t="s">
        <v>53</v>
      </c>
      <c r="F438" s="44" t="s">
        <v>7441</v>
      </c>
      <c r="G438" s="44" t="s">
        <v>183</v>
      </c>
      <c r="H438" s="44" t="s">
        <v>184</v>
      </c>
      <c r="I438" s="44" t="s">
        <v>127</v>
      </c>
      <c r="J438" s="44" t="s">
        <v>128</v>
      </c>
      <c r="K438" s="43">
        <v>12</v>
      </c>
      <c r="L438" s="43">
        <v>12</v>
      </c>
    </row>
    <row r="439" spans="1:12" x14ac:dyDescent="0.5">
      <c r="A439" s="48" t="str">
        <f t="shared" si="6"/>
        <v>J1D2295</v>
      </c>
      <c r="B439" s="44" t="s">
        <v>36</v>
      </c>
      <c r="C439" s="44" t="s">
        <v>8043</v>
      </c>
      <c r="D439" s="44" t="s">
        <v>38</v>
      </c>
      <c r="E439" s="44" t="s">
        <v>53</v>
      </c>
      <c r="F439" s="44" t="s">
        <v>8042</v>
      </c>
      <c r="G439" s="44" t="s">
        <v>185</v>
      </c>
      <c r="H439" s="44" t="s">
        <v>186</v>
      </c>
      <c r="I439" s="44" t="s">
        <v>127</v>
      </c>
      <c r="J439" s="44" t="s">
        <v>128</v>
      </c>
      <c r="K439" s="43">
        <v>72</v>
      </c>
      <c r="L439" s="43">
        <v>72</v>
      </c>
    </row>
    <row r="440" spans="1:12" x14ac:dyDescent="0.5">
      <c r="A440" s="48" t="str">
        <f t="shared" si="6"/>
        <v>J1D2295</v>
      </c>
      <c r="B440" s="44" t="s">
        <v>36</v>
      </c>
      <c r="C440" s="44" t="s">
        <v>7440</v>
      </c>
      <c r="D440" s="44" t="s">
        <v>38</v>
      </c>
      <c r="E440" s="44" t="s">
        <v>53</v>
      </c>
      <c r="F440" s="44" t="s">
        <v>7439</v>
      </c>
      <c r="G440" s="44" t="s">
        <v>7094</v>
      </c>
      <c r="H440" s="44" t="s">
        <v>7093</v>
      </c>
      <c r="I440" s="44" t="s">
        <v>127</v>
      </c>
      <c r="J440" s="44" t="s">
        <v>128</v>
      </c>
      <c r="K440" s="43">
        <v>16</v>
      </c>
      <c r="L440" s="43">
        <v>16</v>
      </c>
    </row>
    <row r="441" spans="1:12" x14ac:dyDescent="0.5">
      <c r="A441" s="48" t="str">
        <f t="shared" si="6"/>
        <v>J1D2295</v>
      </c>
      <c r="B441" s="44" t="s">
        <v>36</v>
      </c>
      <c r="C441" s="44" t="s">
        <v>7977</v>
      </c>
      <c r="D441" s="44" t="s">
        <v>38</v>
      </c>
      <c r="E441" s="44" t="s">
        <v>53</v>
      </c>
      <c r="F441" s="44" t="s">
        <v>7976</v>
      </c>
      <c r="G441" s="44" t="s">
        <v>4852</v>
      </c>
      <c r="H441" s="44" t="s">
        <v>4851</v>
      </c>
      <c r="I441" s="44" t="s">
        <v>127</v>
      </c>
      <c r="J441" s="44" t="s">
        <v>128</v>
      </c>
      <c r="K441" s="43">
        <v>8</v>
      </c>
      <c r="L441" s="43">
        <v>8</v>
      </c>
    </row>
    <row r="442" spans="1:12" x14ac:dyDescent="0.5">
      <c r="A442" s="48" t="str">
        <f t="shared" si="6"/>
        <v>J1D2295</v>
      </c>
      <c r="B442" s="44" t="s">
        <v>36</v>
      </c>
      <c r="C442" s="44" t="s">
        <v>7438</v>
      </c>
      <c r="D442" s="44" t="s">
        <v>38</v>
      </c>
      <c r="E442" s="44" t="s">
        <v>53</v>
      </c>
      <c r="F442" s="44" t="s">
        <v>7437</v>
      </c>
      <c r="G442" s="44" t="s">
        <v>4635</v>
      </c>
      <c r="H442" s="44" t="s">
        <v>4634</v>
      </c>
      <c r="I442" s="44" t="s">
        <v>127</v>
      </c>
      <c r="J442" s="44" t="s">
        <v>128</v>
      </c>
      <c r="K442" s="43">
        <v>36</v>
      </c>
      <c r="L442" s="43">
        <v>36</v>
      </c>
    </row>
    <row r="443" spans="1:12" x14ac:dyDescent="0.5">
      <c r="A443" s="48" t="str">
        <f t="shared" si="6"/>
        <v>J1D2295</v>
      </c>
      <c r="B443" s="44" t="s">
        <v>36</v>
      </c>
      <c r="C443" s="44" t="s">
        <v>7432</v>
      </c>
      <c r="D443" s="44" t="s">
        <v>38</v>
      </c>
      <c r="E443" s="44" t="s">
        <v>53</v>
      </c>
      <c r="F443" s="44" t="s">
        <v>7431</v>
      </c>
      <c r="G443" s="44" t="s">
        <v>193</v>
      </c>
      <c r="H443" s="44" t="s">
        <v>194</v>
      </c>
      <c r="I443" s="44" t="s">
        <v>127</v>
      </c>
      <c r="J443" s="44" t="s">
        <v>128</v>
      </c>
      <c r="K443" s="43">
        <v>8</v>
      </c>
      <c r="L443" s="43">
        <v>8</v>
      </c>
    </row>
    <row r="444" spans="1:12" x14ac:dyDescent="0.5">
      <c r="A444" s="48" t="str">
        <f t="shared" si="6"/>
        <v>J1D2295</v>
      </c>
      <c r="B444" s="44" t="s">
        <v>36</v>
      </c>
      <c r="C444" s="44" t="s">
        <v>7430</v>
      </c>
      <c r="D444" s="44" t="s">
        <v>38</v>
      </c>
      <c r="E444" s="44" t="s">
        <v>53</v>
      </c>
      <c r="F444" s="44" t="s">
        <v>7429</v>
      </c>
      <c r="G444" s="44" t="s">
        <v>159</v>
      </c>
      <c r="H444" s="44" t="s">
        <v>160</v>
      </c>
      <c r="I444" s="44" t="s">
        <v>127</v>
      </c>
      <c r="J444" s="44" t="s">
        <v>128</v>
      </c>
      <c r="K444" s="43">
        <v>12</v>
      </c>
      <c r="L444" s="43">
        <v>12</v>
      </c>
    </row>
    <row r="445" spans="1:12" x14ac:dyDescent="0.5">
      <c r="A445" s="48" t="str">
        <f t="shared" si="6"/>
        <v>J1D2295</v>
      </c>
      <c r="B445" s="44" t="s">
        <v>36</v>
      </c>
      <c r="C445" s="44" t="s">
        <v>7428</v>
      </c>
      <c r="D445" s="44" t="s">
        <v>38</v>
      </c>
      <c r="E445" s="44" t="s">
        <v>53</v>
      </c>
      <c r="F445" s="44" t="s">
        <v>7427</v>
      </c>
      <c r="G445" s="44" t="s">
        <v>137</v>
      </c>
      <c r="H445" s="44" t="s">
        <v>138</v>
      </c>
      <c r="I445" s="44" t="s">
        <v>127</v>
      </c>
      <c r="J445" s="44" t="s">
        <v>128</v>
      </c>
      <c r="K445" s="43">
        <v>48</v>
      </c>
      <c r="L445" s="43">
        <v>48</v>
      </c>
    </row>
    <row r="446" spans="1:12" x14ac:dyDescent="0.5">
      <c r="A446" s="48" t="str">
        <f t="shared" si="6"/>
        <v>J1D2295</v>
      </c>
      <c r="B446" s="44" t="s">
        <v>36</v>
      </c>
      <c r="C446" s="44" t="s">
        <v>8284</v>
      </c>
      <c r="D446" s="44" t="s">
        <v>38</v>
      </c>
      <c r="E446" s="44" t="s">
        <v>53</v>
      </c>
      <c r="F446" s="44" t="s">
        <v>8283</v>
      </c>
      <c r="G446" s="44" t="s">
        <v>6882</v>
      </c>
      <c r="H446" s="44" t="s">
        <v>6881</v>
      </c>
      <c r="I446" s="44" t="s">
        <v>127</v>
      </c>
      <c r="J446" s="44" t="s">
        <v>128</v>
      </c>
      <c r="K446" s="43">
        <v>4</v>
      </c>
      <c r="L446" s="43">
        <v>4</v>
      </c>
    </row>
    <row r="447" spans="1:12" x14ac:dyDescent="0.5">
      <c r="A447" s="48" t="str">
        <f t="shared" si="6"/>
        <v>J1D2295</v>
      </c>
      <c r="B447" s="44" t="s">
        <v>36</v>
      </c>
      <c r="C447" s="44" t="s">
        <v>7426</v>
      </c>
      <c r="D447" s="44" t="s">
        <v>38</v>
      </c>
      <c r="E447" s="44" t="s">
        <v>53</v>
      </c>
      <c r="F447" s="44" t="s">
        <v>7425</v>
      </c>
      <c r="G447" s="44" t="s">
        <v>4429</v>
      </c>
      <c r="H447" s="44" t="s">
        <v>4428</v>
      </c>
      <c r="I447" s="44" t="s">
        <v>127</v>
      </c>
      <c r="J447" s="44" t="s">
        <v>128</v>
      </c>
      <c r="K447" s="43">
        <v>4</v>
      </c>
      <c r="L447" s="43">
        <v>4</v>
      </c>
    </row>
    <row r="448" spans="1:12" x14ac:dyDescent="0.5">
      <c r="A448" s="48" t="str">
        <f t="shared" si="6"/>
        <v>J1D2295</v>
      </c>
      <c r="B448" s="44" t="s">
        <v>36</v>
      </c>
      <c r="C448" s="44" t="s">
        <v>7424</v>
      </c>
      <c r="D448" s="44" t="s">
        <v>38</v>
      </c>
      <c r="E448" s="44" t="s">
        <v>53</v>
      </c>
      <c r="F448" s="44" t="s">
        <v>7423</v>
      </c>
      <c r="G448" s="44" t="s">
        <v>205</v>
      </c>
      <c r="H448" s="44" t="s">
        <v>206</v>
      </c>
      <c r="I448" s="44" t="s">
        <v>127</v>
      </c>
      <c r="J448" s="44" t="s">
        <v>128</v>
      </c>
      <c r="K448" s="43">
        <v>200</v>
      </c>
      <c r="L448" s="43">
        <v>200</v>
      </c>
    </row>
    <row r="449" spans="1:12" x14ac:dyDescent="0.5">
      <c r="A449" s="48" t="str">
        <f t="shared" si="6"/>
        <v>J1D2295</v>
      </c>
      <c r="B449" s="44" t="s">
        <v>36</v>
      </c>
      <c r="C449" s="44" t="s">
        <v>7422</v>
      </c>
      <c r="D449" s="44" t="s">
        <v>38</v>
      </c>
      <c r="E449" s="44" t="s">
        <v>53</v>
      </c>
      <c r="F449" s="44" t="s">
        <v>7421</v>
      </c>
      <c r="G449" s="44" t="s">
        <v>192</v>
      </c>
      <c r="H449" s="44" t="s">
        <v>4675</v>
      </c>
      <c r="I449" s="44" t="s">
        <v>127</v>
      </c>
      <c r="J449" s="44" t="s">
        <v>128</v>
      </c>
      <c r="K449" s="43">
        <v>120</v>
      </c>
      <c r="L449" s="43">
        <v>120</v>
      </c>
    </row>
    <row r="450" spans="1:12" x14ac:dyDescent="0.5">
      <c r="A450" s="48" t="str">
        <f t="shared" si="6"/>
        <v>J1D2295</v>
      </c>
      <c r="B450" s="44" t="s">
        <v>36</v>
      </c>
      <c r="C450" s="44" t="s">
        <v>7420</v>
      </c>
      <c r="D450" s="44" t="s">
        <v>38</v>
      </c>
      <c r="E450" s="44" t="s">
        <v>53</v>
      </c>
      <c r="F450" s="44" t="s">
        <v>7419</v>
      </c>
      <c r="G450" s="44" t="s">
        <v>4405</v>
      </c>
      <c r="H450" s="44" t="s">
        <v>4404</v>
      </c>
      <c r="I450" s="44" t="s">
        <v>127</v>
      </c>
      <c r="J450" s="44" t="s">
        <v>128</v>
      </c>
      <c r="K450" s="43">
        <v>12</v>
      </c>
      <c r="L450" s="43">
        <v>12</v>
      </c>
    </row>
    <row r="451" spans="1:12" x14ac:dyDescent="0.5">
      <c r="A451" s="48" t="str">
        <f t="shared" si="6"/>
        <v>J1D2295</v>
      </c>
      <c r="B451" s="44" t="s">
        <v>36</v>
      </c>
      <c r="C451" s="44" t="s">
        <v>7418</v>
      </c>
      <c r="D451" s="44" t="s">
        <v>38</v>
      </c>
      <c r="E451" s="44" t="s">
        <v>53</v>
      </c>
      <c r="F451" s="44" t="s">
        <v>7417</v>
      </c>
      <c r="G451" s="44" t="s">
        <v>4409</v>
      </c>
      <c r="H451" s="44" t="s">
        <v>4408</v>
      </c>
      <c r="I451" s="44" t="s">
        <v>127</v>
      </c>
      <c r="J451" s="44" t="s">
        <v>128</v>
      </c>
      <c r="K451" s="43">
        <v>96</v>
      </c>
      <c r="L451" s="43">
        <v>96</v>
      </c>
    </row>
    <row r="452" spans="1:12" x14ac:dyDescent="0.5">
      <c r="A452" s="48" t="str">
        <f t="shared" si="6"/>
        <v>J1D2295</v>
      </c>
      <c r="B452" s="44" t="s">
        <v>36</v>
      </c>
      <c r="C452" s="44" t="s">
        <v>7416</v>
      </c>
      <c r="D452" s="44" t="s">
        <v>38</v>
      </c>
      <c r="E452" s="44" t="s">
        <v>53</v>
      </c>
      <c r="F452" s="44" t="s">
        <v>7415</v>
      </c>
      <c r="G452" s="44" t="s">
        <v>4459</v>
      </c>
      <c r="H452" s="44" t="s">
        <v>4458</v>
      </c>
      <c r="I452" s="44" t="s">
        <v>127</v>
      </c>
      <c r="J452" s="44" t="s">
        <v>128</v>
      </c>
      <c r="K452" s="43">
        <v>12</v>
      </c>
      <c r="L452" s="43">
        <v>12</v>
      </c>
    </row>
    <row r="453" spans="1:12" x14ac:dyDescent="0.5">
      <c r="A453" s="48" t="str">
        <f t="shared" si="6"/>
        <v>J1D2295</v>
      </c>
      <c r="B453" s="44" t="s">
        <v>36</v>
      </c>
      <c r="C453" s="44" t="s">
        <v>7414</v>
      </c>
      <c r="D453" s="44" t="s">
        <v>38</v>
      </c>
      <c r="E453" s="44" t="s">
        <v>53</v>
      </c>
      <c r="F453" s="44" t="s">
        <v>7413</v>
      </c>
      <c r="G453" s="44" t="s">
        <v>126</v>
      </c>
      <c r="H453" s="44" t="s">
        <v>4640</v>
      </c>
      <c r="I453" s="44" t="s">
        <v>127</v>
      </c>
      <c r="J453" s="44" t="s">
        <v>128</v>
      </c>
      <c r="K453" s="43">
        <v>48</v>
      </c>
      <c r="L453" s="43">
        <v>48</v>
      </c>
    </row>
    <row r="454" spans="1:12" x14ac:dyDescent="0.5">
      <c r="A454" s="48" t="str">
        <f t="shared" si="6"/>
        <v>J1D2295</v>
      </c>
      <c r="B454" s="44" t="s">
        <v>36</v>
      </c>
      <c r="C454" s="44" t="s">
        <v>7412</v>
      </c>
      <c r="D454" s="44" t="s">
        <v>38</v>
      </c>
      <c r="E454" s="44" t="s">
        <v>53</v>
      </c>
      <c r="F454" s="44" t="s">
        <v>7411</v>
      </c>
      <c r="G454" s="44" t="s">
        <v>159</v>
      </c>
      <c r="H454" s="44" t="s">
        <v>160</v>
      </c>
      <c r="I454" s="44" t="s">
        <v>127</v>
      </c>
      <c r="J454" s="44" t="s">
        <v>128</v>
      </c>
      <c r="K454" s="43">
        <v>28</v>
      </c>
      <c r="L454" s="43">
        <v>28</v>
      </c>
    </row>
    <row r="455" spans="1:12" x14ac:dyDescent="0.5">
      <c r="A455" s="48" t="str">
        <f t="shared" si="6"/>
        <v>J1D2295</v>
      </c>
      <c r="B455" s="44" t="s">
        <v>36</v>
      </c>
      <c r="C455" s="44" t="s">
        <v>7410</v>
      </c>
      <c r="D455" s="44" t="s">
        <v>38</v>
      </c>
      <c r="E455" s="44" t="s">
        <v>53</v>
      </c>
      <c r="F455" s="44" t="s">
        <v>7409</v>
      </c>
      <c r="G455" s="44" t="s">
        <v>145</v>
      </c>
      <c r="H455" s="44" t="s">
        <v>146</v>
      </c>
      <c r="I455" s="44" t="s">
        <v>127</v>
      </c>
      <c r="J455" s="44" t="s">
        <v>128</v>
      </c>
      <c r="K455" s="43">
        <v>16</v>
      </c>
      <c r="L455" s="43">
        <v>16</v>
      </c>
    </row>
    <row r="456" spans="1:12" x14ac:dyDescent="0.5">
      <c r="A456" s="48" t="str">
        <f t="shared" si="6"/>
        <v>J1D2295</v>
      </c>
      <c r="B456" s="44" t="s">
        <v>36</v>
      </c>
      <c r="C456" s="44" t="s">
        <v>7408</v>
      </c>
      <c r="D456" s="44" t="s">
        <v>38</v>
      </c>
      <c r="E456" s="44" t="s">
        <v>53</v>
      </c>
      <c r="F456" s="44" t="s">
        <v>7407</v>
      </c>
      <c r="G456" s="44" t="s">
        <v>165</v>
      </c>
      <c r="H456" s="44" t="s">
        <v>166</v>
      </c>
      <c r="I456" s="44" t="s">
        <v>127</v>
      </c>
      <c r="J456" s="44" t="s">
        <v>128</v>
      </c>
      <c r="K456" s="43">
        <v>32</v>
      </c>
      <c r="L456" s="43">
        <v>32</v>
      </c>
    </row>
    <row r="457" spans="1:12" x14ac:dyDescent="0.5">
      <c r="A457" s="48" t="str">
        <f t="shared" ref="A457:A520" si="7">IF(B457="","",IF(B456="Type",B455,A456))</f>
        <v>J1D2295</v>
      </c>
      <c r="B457" s="44" t="s">
        <v>36</v>
      </c>
      <c r="C457" s="44" t="s">
        <v>7973</v>
      </c>
      <c r="D457" s="44" t="s">
        <v>38</v>
      </c>
      <c r="E457" s="44" t="s">
        <v>53</v>
      </c>
      <c r="F457" s="44" t="s">
        <v>7972</v>
      </c>
      <c r="G457" s="44" t="s">
        <v>4463</v>
      </c>
      <c r="H457" s="44" t="s">
        <v>4462</v>
      </c>
      <c r="I457" s="44" t="s">
        <v>127</v>
      </c>
      <c r="J457" s="44" t="s">
        <v>128</v>
      </c>
      <c r="K457" s="43">
        <v>12</v>
      </c>
      <c r="L457" s="43">
        <v>12</v>
      </c>
    </row>
    <row r="458" spans="1:12" x14ac:dyDescent="0.5">
      <c r="A458" s="48" t="str">
        <f t="shared" si="7"/>
        <v>J1D2295</v>
      </c>
      <c r="B458" s="44" t="s">
        <v>36</v>
      </c>
      <c r="C458" s="44" t="s">
        <v>7406</v>
      </c>
      <c r="D458" s="44" t="s">
        <v>38</v>
      </c>
      <c r="E458" s="44" t="s">
        <v>53</v>
      </c>
      <c r="F458" s="44" t="s">
        <v>7405</v>
      </c>
      <c r="G458" s="44" t="s">
        <v>4778</v>
      </c>
      <c r="H458" s="44" t="s">
        <v>4777</v>
      </c>
      <c r="I458" s="44" t="s">
        <v>127</v>
      </c>
      <c r="J458" s="44" t="s">
        <v>128</v>
      </c>
      <c r="K458" s="43">
        <v>4</v>
      </c>
      <c r="L458" s="43">
        <v>4</v>
      </c>
    </row>
    <row r="459" spans="1:12" x14ac:dyDescent="0.5">
      <c r="A459" s="48" t="str">
        <f t="shared" si="7"/>
        <v>J1D2295</v>
      </c>
      <c r="B459" s="44" t="s">
        <v>36</v>
      </c>
      <c r="C459" s="44" t="s">
        <v>7404</v>
      </c>
      <c r="D459" s="44" t="s">
        <v>38</v>
      </c>
      <c r="E459" s="44" t="s">
        <v>53</v>
      </c>
      <c r="F459" s="44" t="s">
        <v>7403</v>
      </c>
      <c r="G459" s="44" t="s">
        <v>6894</v>
      </c>
      <c r="H459" s="44" t="s">
        <v>6893</v>
      </c>
      <c r="I459" s="44" t="s">
        <v>127</v>
      </c>
      <c r="J459" s="44" t="s">
        <v>128</v>
      </c>
      <c r="K459" s="43">
        <v>4</v>
      </c>
      <c r="L459" s="43">
        <v>4</v>
      </c>
    </row>
    <row r="460" spans="1:12" x14ac:dyDescent="0.5">
      <c r="A460" s="48" t="str">
        <f t="shared" si="7"/>
        <v>J1D2295</v>
      </c>
      <c r="B460" s="44" t="s">
        <v>36</v>
      </c>
      <c r="C460" s="44" t="s">
        <v>8282</v>
      </c>
      <c r="D460" s="44" t="s">
        <v>38</v>
      </c>
      <c r="E460" s="44" t="s">
        <v>53</v>
      </c>
      <c r="F460" s="44" t="s">
        <v>8281</v>
      </c>
      <c r="G460" s="44" t="s">
        <v>129</v>
      </c>
      <c r="H460" s="44" t="s">
        <v>130</v>
      </c>
      <c r="I460" s="44" t="s">
        <v>127</v>
      </c>
      <c r="J460" s="44" t="s">
        <v>128</v>
      </c>
      <c r="K460" s="43">
        <v>192</v>
      </c>
      <c r="L460" s="43">
        <v>192</v>
      </c>
    </row>
    <row r="461" spans="1:12" x14ac:dyDescent="0.5">
      <c r="A461" s="48" t="str">
        <f t="shared" si="7"/>
        <v>J1D2295</v>
      </c>
      <c r="B461" s="44" t="s">
        <v>36</v>
      </c>
      <c r="C461" s="44" t="s">
        <v>8126</v>
      </c>
      <c r="D461" s="44" t="s">
        <v>38</v>
      </c>
      <c r="E461" s="44" t="s">
        <v>53</v>
      </c>
      <c r="F461" s="44" t="s">
        <v>8125</v>
      </c>
      <c r="G461" s="44" t="s">
        <v>126</v>
      </c>
      <c r="H461" s="44" t="s">
        <v>4640</v>
      </c>
      <c r="I461" s="44" t="s">
        <v>127</v>
      </c>
      <c r="J461" s="44" t="s">
        <v>128</v>
      </c>
      <c r="K461" s="43">
        <v>32</v>
      </c>
      <c r="L461" s="43">
        <v>32</v>
      </c>
    </row>
    <row r="462" spans="1:12" x14ac:dyDescent="0.5">
      <c r="A462" s="48" t="str">
        <f t="shared" si="7"/>
        <v>J1D2295</v>
      </c>
      <c r="B462" s="44" t="s">
        <v>36</v>
      </c>
      <c r="C462" s="44" t="s">
        <v>7400</v>
      </c>
      <c r="D462" s="44" t="s">
        <v>38</v>
      </c>
      <c r="E462" s="44" t="s">
        <v>53</v>
      </c>
      <c r="F462" s="44" t="s">
        <v>7399</v>
      </c>
      <c r="G462" s="44" t="s">
        <v>207</v>
      </c>
      <c r="H462" s="44" t="s">
        <v>4706</v>
      </c>
      <c r="I462" s="44" t="s">
        <v>127</v>
      </c>
      <c r="J462" s="44" t="s">
        <v>128</v>
      </c>
      <c r="K462" s="43">
        <v>48</v>
      </c>
      <c r="L462" s="43">
        <v>48</v>
      </c>
    </row>
    <row r="463" spans="1:12" x14ac:dyDescent="0.5">
      <c r="A463" s="48" t="str">
        <f t="shared" si="7"/>
        <v>J1D2295</v>
      </c>
      <c r="B463" s="44" t="s">
        <v>36</v>
      </c>
      <c r="C463" s="44" t="s">
        <v>7398</v>
      </c>
      <c r="D463" s="44" t="s">
        <v>38</v>
      </c>
      <c r="E463" s="44" t="s">
        <v>53</v>
      </c>
      <c r="F463" s="44" t="s">
        <v>7397</v>
      </c>
      <c r="G463" s="44" t="s">
        <v>207</v>
      </c>
      <c r="H463" s="44" t="s">
        <v>4706</v>
      </c>
      <c r="I463" s="44" t="s">
        <v>127</v>
      </c>
      <c r="J463" s="44" t="s">
        <v>128</v>
      </c>
      <c r="K463" s="43">
        <v>48</v>
      </c>
      <c r="L463" s="43">
        <v>48</v>
      </c>
    </row>
    <row r="464" spans="1:12" x14ac:dyDescent="0.5">
      <c r="A464" s="48" t="str">
        <f t="shared" si="7"/>
        <v>J1D2295</v>
      </c>
      <c r="B464" s="44" t="s">
        <v>36</v>
      </c>
      <c r="C464" s="44" t="s">
        <v>7396</v>
      </c>
      <c r="D464" s="44" t="s">
        <v>38</v>
      </c>
      <c r="E464" s="44" t="s">
        <v>53</v>
      </c>
      <c r="F464" s="44" t="s">
        <v>7395</v>
      </c>
      <c r="G464" s="44" t="s">
        <v>7388</v>
      </c>
      <c r="H464" s="44" t="s">
        <v>7387</v>
      </c>
      <c r="I464" s="44" t="s">
        <v>127</v>
      </c>
      <c r="J464" s="44" t="s">
        <v>128</v>
      </c>
      <c r="K464" s="43">
        <v>16</v>
      </c>
      <c r="L464" s="43">
        <v>16</v>
      </c>
    </row>
    <row r="465" spans="1:12" x14ac:dyDescent="0.5">
      <c r="A465" s="48" t="str">
        <f t="shared" si="7"/>
        <v>J1D2295</v>
      </c>
      <c r="B465" s="44" t="s">
        <v>36</v>
      </c>
      <c r="C465" s="44" t="s">
        <v>7394</v>
      </c>
      <c r="D465" s="44" t="s">
        <v>38</v>
      </c>
      <c r="E465" s="44" t="s">
        <v>53</v>
      </c>
      <c r="F465" s="44" t="s">
        <v>7393</v>
      </c>
      <c r="G465" s="44" t="s">
        <v>7388</v>
      </c>
      <c r="H465" s="44" t="s">
        <v>7387</v>
      </c>
      <c r="I465" s="44" t="s">
        <v>127</v>
      </c>
      <c r="J465" s="44" t="s">
        <v>128</v>
      </c>
      <c r="K465" s="43">
        <v>16</v>
      </c>
      <c r="L465" s="43">
        <v>16</v>
      </c>
    </row>
    <row r="466" spans="1:12" x14ac:dyDescent="0.5">
      <c r="A466" s="48" t="str">
        <f t="shared" si="7"/>
        <v>J1D2295</v>
      </c>
      <c r="B466" s="44" t="s">
        <v>36</v>
      </c>
      <c r="C466" s="44" t="s">
        <v>7392</v>
      </c>
      <c r="D466" s="44" t="s">
        <v>38</v>
      </c>
      <c r="E466" s="44" t="s">
        <v>53</v>
      </c>
      <c r="F466" s="44" t="s">
        <v>7391</v>
      </c>
      <c r="G466" s="44" t="s">
        <v>7388</v>
      </c>
      <c r="H466" s="44" t="s">
        <v>7387</v>
      </c>
      <c r="I466" s="44" t="s">
        <v>127</v>
      </c>
      <c r="J466" s="44" t="s">
        <v>128</v>
      </c>
      <c r="K466" s="43">
        <v>16</v>
      </c>
      <c r="L466" s="43">
        <v>16</v>
      </c>
    </row>
    <row r="467" spans="1:12" x14ac:dyDescent="0.5">
      <c r="A467" s="48" t="str">
        <f t="shared" si="7"/>
        <v>J1D2295</v>
      </c>
      <c r="B467" s="44" t="s">
        <v>36</v>
      </c>
      <c r="C467" s="44" t="s">
        <v>7390</v>
      </c>
      <c r="D467" s="44" t="s">
        <v>38</v>
      </c>
      <c r="E467" s="44" t="s">
        <v>53</v>
      </c>
      <c r="F467" s="44" t="s">
        <v>7389</v>
      </c>
      <c r="G467" s="44" t="s">
        <v>7388</v>
      </c>
      <c r="H467" s="44" t="s">
        <v>7387</v>
      </c>
      <c r="I467" s="44" t="s">
        <v>127</v>
      </c>
      <c r="J467" s="44" t="s">
        <v>128</v>
      </c>
      <c r="K467" s="43">
        <v>16</v>
      </c>
      <c r="L467" s="43">
        <v>16</v>
      </c>
    </row>
    <row r="468" spans="1:12" x14ac:dyDescent="0.5">
      <c r="A468" s="48" t="str">
        <f t="shared" si="7"/>
        <v>J1D2295</v>
      </c>
      <c r="B468" s="44" t="s">
        <v>36</v>
      </c>
      <c r="C468" s="44" t="s">
        <v>7384</v>
      </c>
      <c r="D468" s="44" t="s">
        <v>38</v>
      </c>
      <c r="E468" s="44" t="s">
        <v>53</v>
      </c>
      <c r="F468" s="44" t="s">
        <v>7383</v>
      </c>
      <c r="G468" s="44" t="s">
        <v>7382</v>
      </c>
      <c r="H468" s="44" t="s">
        <v>7381</v>
      </c>
      <c r="I468" s="44" t="s">
        <v>127</v>
      </c>
      <c r="J468" s="44" t="s">
        <v>128</v>
      </c>
      <c r="K468" s="43">
        <v>8</v>
      </c>
      <c r="L468" s="43">
        <v>8</v>
      </c>
    </row>
    <row r="469" spans="1:12" x14ac:dyDescent="0.5">
      <c r="A469" s="48" t="str">
        <f t="shared" si="7"/>
        <v>J1D2295</v>
      </c>
      <c r="B469" s="44" t="s">
        <v>36</v>
      </c>
      <c r="C469" s="44" t="s">
        <v>8120</v>
      </c>
      <c r="D469" s="44" t="s">
        <v>38</v>
      </c>
      <c r="E469" s="44" t="s">
        <v>53</v>
      </c>
      <c r="F469" s="44" t="s">
        <v>8119</v>
      </c>
      <c r="G469" s="44" t="s">
        <v>207</v>
      </c>
      <c r="H469" s="44" t="s">
        <v>4706</v>
      </c>
      <c r="I469" s="44" t="s">
        <v>127</v>
      </c>
      <c r="J469" s="44" t="s">
        <v>128</v>
      </c>
      <c r="K469" s="43">
        <v>72</v>
      </c>
      <c r="L469" s="43">
        <v>72</v>
      </c>
    </row>
    <row r="470" spans="1:12" x14ac:dyDescent="0.5">
      <c r="A470" s="48" t="str">
        <f t="shared" si="7"/>
        <v>J1D2295</v>
      </c>
      <c r="B470" s="44" t="s">
        <v>36</v>
      </c>
      <c r="C470" s="44" t="s">
        <v>7380</v>
      </c>
      <c r="D470" s="44" t="s">
        <v>38</v>
      </c>
      <c r="E470" s="44" t="s">
        <v>53</v>
      </c>
      <c r="F470" s="44" t="s">
        <v>7379</v>
      </c>
      <c r="G470" s="44" t="s">
        <v>6874</v>
      </c>
      <c r="H470" s="44" t="s">
        <v>6873</v>
      </c>
      <c r="I470" s="44" t="s">
        <v>127</v>
      </c>
      <c r="J470" s="44" t="s">
        <v>128</v>
      </c>
      <c r="K470" s="43">
        <v>4</v>
      </c>
      <c r="L470" s="43">
        <v>4</v>
      </c>
    </row>
    <row r="471" spans="1:12" x14ac:dyDescent="0.5">
      <c r="A471" s="48" t="str">
        <f t="shared" si="7"/>
        <v>J1D2295</v>
      </c>
      <c r="B471" s="44" t="s">
        <v>36</v>
      </c>
      <c r="C471" s="44" t="s">
        <v>7378</v>
      </c>
      <c r="D471" s="44" t="s">
        <v>38</v>
      </c>
      <c r="E471" s="44" t="s">
        <v>53</v>
      </c>
      <c r="F471" s="44" t="s">
        <v>7377</v>
      </c>
      <c r="G471" s="44" t="s">
        <v>7242</v>
      </c>
      <c r="H471" s="44" t="s">
        <v>7241</v>
      </c>
      <c r="I471" s="44" t="s">
        <v>127</v>
      </c>
      <c r="J471" s="44" t="s">
        <v>128</v>
      </c>
      <c r="K471" s="43">
        <v>12</v>
      </c>
      <c r="L471" s="43">
        <v>12</v>
      </c>
    </row>
    <row r="472" spans="1:12" x14ac:dyDescent="0.5">
      <c r="A472" s="48" t="str">
        <f t="shared" si="7"/>
        <v>J1D2295</v>
      </c>
      <c r="B472" s="44" t="s">
        <v>36</v>
      </c>
      <c r="C472" s="44" t="s">
        <v>7376</v>
      </c>
      <c r="D472" s="44" t="s">
        <v>38</v>
      </c>
      <c r="E472" s="44" t="s">
        <v>53</v>
      </c>
      <c r="F472" s="44" t="s">
        <v>7375</v>
      </c>
      <c r="G472" s="44" t="s">
        <v>181</v>
      </c>
      <c r="H472" s="44" t="s">
        <v>182</v>
      </c>
      <c r="I472" s="44" t="s">
        <v>127</v>
      </c>
      <c r="J472" s="44" t="s">
        <v>128</v>
      </c>
      <c r="K472" s="43">
        <v>12</v>
      </c>
      <c r="L472" s="43">
        <v>12</v>
      </c>
    </row>
    <row r="473" spans="1:12" x14ac:dyDescent="0.5">
      <c r="A473" s="48" t="str">
        <f t="shared" si="7"/>
        <v>J1D2295</v>
      </c>
      <c r="B473" s="44" t="s">
        <v>36</v>
      </c>
      <c r="C473" s="44" t="s">
        <v>7374</v>
      </c>
      <c r="D473" s="44" t="s">
        <v>38</v>
      </c>
      <c r="E473" s="44" t="s">
        <v>53</v>
      </c>
      <c r="F473" s="44" t="s">
        <v>7373</v>
      </c>
      <c r="G473" s="44" t="s">
        <v>7372</v>
      </c>
      <c r="H473" s="44" t="s">
        <v>7371</v>
      </c>
      <c r="I473" s="44" t="s">
        <v>127</v>
      </c>
      <c r="J473" s="44" t="s">
        <v>128</v>
      </c>
      <c r="K473" s="43">
        <v>8</v>
      </c>
      <c r="L473" s="43">
        <v>8</v>
      </c>
    </row>
    <row r="474" spans="1:12" x14ac:dyDescent="0.5">
      <c r="A474" s="48" t="str">
        <f t="shared" si="7"/>
        <v>J1D2295</v>
      </c>
      <c r="B474" s="44" t="s">
        <v>36</v>
      </c>
      <c r="C474" s="44" t="s">
        <v>7370</v>
      </c>
      <c r="D474" s="44" t="s">
        <v>38</v>
      </c>
      <c r="E474" s="44" t="s">
        <v>53</v>
      </c>
      <c r="F474" s="44" t="s">
        <v>7369</v>
      </c>
      <c r="G474" s="44" t="s">
        <v>7368</v>
      </c>
      <c r="H474" s="44" t="s">
        <v>7367</v>
      </c>
      <c r="I474" s="44" t="s">
        <v>127</v>
      </c>
      <c r="J474" s="44" t="s">
        <v>128</v>
      </c>
      <c r="K474" s="43">
        <v>16</v>
      </c>
      <c r="L474" s="43">
        <v>16</v>
      </c>
    </row>
    <row r="475" spans="1:12" x14ac:dyDescent="0.5">
      <c r="A475" s="48" t="str">
        <f t="shared" si="7"/>
        <v>J1D2295</v>
      </c>
      <c r="B475" s="44" t="s">
        <v>36</v>
      </c>
      <c r="C475" s="44" t="s">
        <v>7362</v>
      </c>
      <c r="D475" s="44" t="s">
        <v>38</v>
      </c>
      <c r="E475" s="44" t="s">
        <v>53</v>
      </c>
      <c r="F475" s="44" t="s">
        <v>7361</v>
      </c>
      <c r="G475" s="44" t="s">
        <v>7360</v>
      </c>
      <c r="H475" s="44" t="s">
        <v>7359</v>
      </c>
      <c r="I475" s="44" t="s">
        <v>127</v>
      </c>
      <c r="J475" s="44" t="s">
        <v>128</v>
      </c>
      <c r="K475" s="43">
        <v>16</v>
      </c>
      <c r="L475" s="43">
        <v>16</v>
      </c>
    </row>
    <row r="476" spans="1:12" x14ac:dyDescent="0.5">
      <c r="A476" s="48" t="str">
        <f t="shared" si="7"/>
        <v>J1D2295</v>
      </c>
      <c r="B476" s="44" t="s">
        <v>36</v>
      </c>
      <c r="C476" s="44" t="s">
        <v>7358</v>
      </c>
      <c r="D476" s="44" t="s">
        <v>38</v>
      </c>
      <c r="E476" s="44" t="s">
        <v>53</v>
      </c>
      <c r="F476" s="44" t="s">
        <v>7357</v>
      </c>
      <c r="G476" s="44" t="s">
        <v>7356</v>
      </c>
      <c r="H476" s="44" t="s">
        <v>7355</v>
      </c>
      <c r="I476" s="44" t="s">
        <v>127</v>
      </c>
      <c r="J476" s="44" t="s">
        <v>128</v>
      </c>
      <c r="K476" s="43">
        <v>16</v>
      </c>
      <c r="L476" s="43">
        <v>16</v>
      </c>
    </row>
    <row r="477" spans="1:12" x14ac:dyDescent="0.5">
      <c r="A477" s="48" t="str">
        <f t="shared" si="7"/>
        <v>J1D2295</v>
      </c>
      <c r="B477" s="44" t="s">
        <v>36</v>
      </c>
      <c r="C477" s="44" t="s">
        <v>7354</v>
      </c>
      <c r="D477" s="44" t="s">
        <v>38</v>
      </c>
      <c r="E477" s="44" t="s">
        <v>53</v>
      </c>
      <c r="F477" s="44" t="s">
        <v>7353</v>
      </c>
      <c r="G477" s="44" t="s">
        <v>7352</v>
      </c>
      <c r="H477" s="44" t="s">
        <v>7351</v>
      </c>
      <c r="I477" s="44" t="s">
        <v>127</v>
      </c>
      <c r="J477" s="44" t="s">
        <v>128</v>
      </c>
      <c r="K477" s="43">
        <v>8</v>
      </c>
      <c r="L477" s="43">
        <v>8</v>
      </c>
    </row>
    <row r="478" spans="1:12" x14ac:dyDescent="0.5">
      <c r="A478" s="48" t="str">
        <f t="shared" si="7"/>
        <v>J1D2295</v>
      </c>
      <c r="B478" s="44" t="s">
        <v>36</v>
      </c>
      <c r="C478" s="44" t="s">
        <v>7350</v>
      </c>
      <c r="D478" s="44" t="s">
        <v>38</v>
      </c>
      <c r="E478" s="44" t="s">
        <v>53</v>
      </c>
      <c r="F478" s="44" t="s">
        <v>7349</v>
      </c>
      <c r="G478" s="44" t="s">
        <v>153</v>
      </c>
      <c r="H478" s="44" t="s">
        <v>154</v>
      </c>
      <c r="I478" s="44" t="s">
        <v>127</v>
      </c>
      <c r="J478" s="44" t="s">
        <v>128</v>
      </c>
      <c r="K478" s="43">
        <v>12</v>
      </c>
      <c r="L478" s="43">
        <v>12</v>
      </c>
    </row>
    <row r="479" spans="1:12" x14ac:dyDescent="0.5">
      <c r="A479" s="48" t="str">
        <f t="shared" si="7"/>
        <v>J1D2295</v>
      </c>
      <c r="B479" s="44" t="s">
        <v>36</v>
      </c>
      <c r="C479" s="44" t="s">
        <v>7348</v>
      </c>
      <c r="D479" s="44" t="s">
        <v>38</v>
      </c>
      <c r="E479" s="44" t="s">
        <v>53</v>
      </c>
      <c r="F479" s="44" t="s">
        <v>7347</v>
      </c>
      <c r="G479" s="44" t="s">
        <v>7346</v>
      </c>
      <c r="H479" s="44" t="s">
        <v>7345</v>
      </c>
      <c r="I479" s="44" t="s">
        <v>127</v>
      </c>
      <c r="J479" s="44" t="s">
        <v>128</v>
      </c>
      <c r="K479" s="43">
        <v>4</v>
      </c>
      <c r="L479" s="43">
        <v>4</v>
      </c>
    </row>
    <row r="480" spans="1:12" x14ac:dyDescent="0.5">
      <c r="A480" s="48" t="str">
        <f t="shared" si="7"/>
        <v>J1D2295</v>
      </c>
      <c r="B480" s="44" t="s">
        <v>36</v>
      </c>
      <c r="C480" s="44" t="s">
        <v>7344</v>
      </c>
      <c r="D480" s="44" t="s">
        <v>38</v>
      </c>
      <c r="E480" s="44" t="s">
        <v>53</v>
      </c>
      <c r="F480" s="44" t="s">
        <v>7343</v>
      </c>
      <c r="G480" s="44" t="s">
        <v>7342</v>
      </c>
      <c r="H480" s="44" t="s">
        <v>7341</v>
      </c>
      <c r="I480" s="44" t="s">
        <v>127</v>
      </c>
      <c r="J480" s="44" t="s">
        <v>128</v>
      </c>
      <c r="K480" s="43">
        <v>8</v>
      </c>
      <c r="L480" s="43">
        <v>8</v>
      </c>
    </row>
    <row r="481" spans="1:12" x14ac:dyDescent="0.5">
      <c r="A481" s="48" t="str">
        <f t="shared" si="7"/>
        <v>J1D2295</v>
      </c>
      <c r="B481" s="44" t="s">
        <v>36</v>
      </c>
      <c r="C481" s="44" t="s">
        <v>8280</v>
      </c>
      <c r="D481" s="44" t="s">
        <v>38</v>
      </c>
      <c r="E481" s="44" t="s">
        <v>53</v>
      </c>
      <c r="F481" s="44" t="s">
        <v>8279</v>
      </c>
      <c r="G481" s="44" t="s">
        <v>4475</v>
      </c>
      <c r="H481" s="44" t="s">
        <v>4474</v>
      </c>
      <c r="I481" s="44" t="s">
        <v>127</v>
      </c>
      <c r="J481" s="44" t="s">
        <v>128</v>
      </c>
      <c r="K481" s="43">
        <v>16</v>
      </c>
      <c r="L481" s="43">
        <v>16</v>
      </c>
    </row>
    <row r="482" spans="1:12" x14ac:dyDescent="0.5">
      <c r="A482" s="48" t="str">
        <f t="shared" si="7"/>
        <v>J1D2295</v>
      </c>
      <c r="B482" s="44" t="s">
        <v>36</v>
      </c>
      <c r="C482" s="44" t="s">
        <v>7340</v>
      </c>
      <c r="D482" s="44" t="s">
        <v>38</v>
      </c>
      <c r="E482" s="44" t="s">
        <v>53</v>
      </c>
      <c r="F482" s="44" t="s">
        <v>7339</v>
      </c>
      <c r="G482" s="44" t="s">
        <v>214</v>
      </c>
      <c r="H482" s="44" t="s">
        <v>215</v>
      </c>
      <c r="I482" s="44" t="s">
        <v>127</v>
      </c>
      <c r="J482" s="44" t="s">
        <v>128</v>
      </c>
      <c r="K482" s="43">
        <v>16</v>
      </c>
      <c r="L482" s="43">
        <v>16</v>
      </c>
    </row>
    <row r="483" spans="1:12" x14ac:dyDescent="0.5">
      <c r="A483" s="48" t="str">
        <f t="shared" si="7"/>
        <v>J1D2295</v>
      </c>
      <c r="B483" s="44" t="s">
        <v>36</v>
      </c>
      <c r="C483" s="44" t="s">
        <v>7338</v>
      </c>
      <c r="D483" s="44" t="s">
        <v>38</v>
      </c>
      <c r="E483" s="44" t="s">
        <v>53</v>
      </c>
      <c r="F483" s="44" t="s">
        <v>7337</v>
      </c>
      <c r="G483" s="44" t="s">
        <v>7094</v>
      </c>
      <c r="H483" s="44" t="s">
        <v>7093</v>
      </c>
      <c r="I483" s="44" t="s">
        <v>127</v>
      </c>
      <c r="J483" s="44" t="s">
        <v>128</v>
      </c>
      <c r="K483" s="43">
        <v>12</v>
      </c>
      <c r="L483" s="43">
        <v>12</v>
      </c>
    </row>
    <row r="484" spans="1:12" x14ac:dyDescent="0.5">
      <c r="A484" s="48" t="str">
        <f t="shared" si="7"/>
        <v>J1D2295</v>
      </c>
      <c r="B484" s="44" t="s">
        <v>36</v>
      </c>
      <c r="C484" s="44" t="s">
        <v>7336</v>
      </c>
      <c r="D484" s="44" t="s">
        <v>38</v>
      </c>
      <c r="E484" s="44" t="s">
        <v>53</v>
      </c>
      <c r="F484" s="44" t="s">
        <v>7335</v>
      </c>
      <c r="G484" s="44" t="s">
        <v>5022</v>
      </c>
      <c r="H484" s="44" t="s">
        <v>5021</v>
      </c>
      <c r="I484" s="44" t="s">
        <v>127</v>
      </c>
      <c r="J484" s="44" t="s">
        <v>128</v>
      </c>
      <c r="K484" s="43">
        <v>8</v>
      </c>
      <c r="L484" s="43">
        <v>8</v>
      </c>
    </row>
    <row r="485" spans="1:12" x14ac:dyDescent="0.5">
      <c r="A485" s="48" t="str">
        <f t="shared" si="7"/>
        <v>J1D2295</v>
      </c>
      <c r="B485" s="44" t="s">
        <v>36</v>
      </c>
      <c r="C485" s="44" t="s">
        <v>7334</v>
      </c>
      <c r="D485" s="44" t="s">
        <v>38</v>
      </c>
      <c r="E485" s="44" t="s">
        <v>53</v>
      </c>
      <c r="F485" s="44" t="s">
        <v>7333</v>
      </c>
      <c r="G485" s="44" t="s">
        <v>5018</v>
      </c>
      <c r="H485" s="44" t="s">
        <v>5017</v>
      </c>
      <c r="I485" s="44" t="s">
        <v>127</v>
      </c>
      <c r="J485" s="44" t="s">
        <v>128</v>
      </c>
      <c r="K485" s="43">
        <v>12</v>
      </c>
      <c r="L485" s="43">
        <v>12</v>
      </c>
    </row>
    <row r="486" spans="1:12" x14ac:dyDescent="0.5">
      <c r="A486" s="48" t="str">
        <f t="shared" si="7"/>
        <v>J1D2295</v>
      </c>
      <c r="B486" s="44" t="s">
        <v>36</v>
      </c>
      <c r="C486" s="44" t="s">
        <v>7332</v>
      </c>
      <c r="D486" s="44" t="s">
        <v>38</v>
      </c>
      <c r="E486" s="44" t="s">
        <v>53</v>
      </c>
      <c r="F486" s="44" t="s">
        <v>7331</v>
      </c>
      <c r="G486" s="44" t="s">
        <v>139</v>
      </c>
      <c r="H486" s="44" t="s">
        <v>140</v>
      </c>
      <c r="I486" s="44" t="s">
        <v>127</v>
      </c>
      <c r="J486" s="44" t="s">
        <v>128</v>
      </c>
      <c r="K486" s="43">
        <v>20</v>
      </c>
      <c r="L486" s="43">
        <v>20</v>
      </c>
    </row>
    <row r="487" spans="1:12" x14ac:dyDescent="0.5">
      <c r="A487" s="48" t="str">
        <f t="shared" si="7"/>
        <v>J1D2295</v>
      </c>
      <c r="B487" s="44" t="s">
        <v>36</v>
      </c>
      <c r="C487" s="44" t="s">
        <v>7330</v>
      </c>
      <c r="D487" s="44" t="s">
        <v>38</v>
      </c>
      <c r="E487" s="44" t="s">
        <v>53</v>
      </c>
      <c r="F487" s="44" t="s">
        <v>7329</v>
      </c>
      <c r="G487" s="44" t="s">
        <v>153</v>
      </c>
      <c r="H487" s="44" t="s">
        <v>154</v>
      </c>
      <c r="I487" s="44" t="s">
        <v>127</v>
      </c>
      <c r="J487" s="44" t="s">
        <v>128</v>
      </c>
      <c r="K487" s="43">
        <v>8</v>
      </c>
      <c r="L487" s="43">
        <v>8</v>
      </c>
    </row>
    <row r="488" spans="1:12" x14ac:dyDescent="0.5">
      <c r="A488" s="48" t="str">
        <f t="shared" si="7"/>
        <v>J1D2295</v>
      </c>
      <c r="B488" s="44" t="s">
        <v>36</v>
      </c>
      <c r="C488" s="44" t="s">
        <v>7328</v>
      </c>
      <c r="D488" s="44" t="s">
        <v>38</v>
      </c>
      <c r="E488" s="44" t="s">
        <v>53</v>
      </c>
      <c r="F488" s="44" t="s">
        <v>7327</v>
      </c>
      <c r="G488" s="44" t="s">
        <v>7326</v>
      </c>
      <c r="H488" s="44" t="s">
        <v>7325</v>
      </c>
      <c r="I488" s="44" t="s">
        <v>127</v>
      </c>
      <c r="J488" s="44" t="s">
        <v>128</v>
      </c>
      <c r="K488" s="43">
        <v>12</v>
      </c>
      <c r="L488" s="43">
        <v>12</v>
      </c>
    </row>
    <row r="489" spans="1:12" x14ac:dyDescent="0.5">
      <c r="A489" s="48" t="str">
        <f t="shared" si="7"/>
        <v>J1D2295</v>
      </c>
      <c r="B489" s="44" t="s">
        <v>36</v>
      </c>
      <c r="C489" s="44" t="s">
        <v>7324</v>
      </c>
      <c r="D489" s="44" t="s">
        <v>38</v>
      </c>
      <c r="E489" s="44" t="s">
        <v>53</v>
      </c>
      <c r="F489" s="44" t="s">
        <v>7323</v>
      </c>
      <c r="G489" s="44" t="s">
        <v>7322</v>
      </c>
      <c r="H489" s="44" t="s">
        <v>7321</v>
      </c>
      <c r="I489" s="44" t="s">
        <v>127</v>
      </c>
      <c r="J489" s="44" t="s">
        <v>128</v>
      </c>
      <c r="K489" s="43">
        <v>12</v>
      </c>
      <c r="L489" s="43">
        <v>12</v>
      </c>
    </row>
    <row r="490" spans="1:12" x14ac:dyDescent="0.5">
      <c r="A490" s="48" t="str">
        <f t="shared" si="7"/>
        <v>J1D2295</v>
      </c>
      <c r="B490" s="44" t="s">
        <v>36</v>
      </c>
      <c r="C490" s="44" t="s">
        <v>7316</v>
      </c>
      <c r="D490" s="44" t="s">
        <v>38</v>
      </c>
      <c r="E490" s="44" t="s">
        <v>53</v>
      </c>
      <c r="F490" s="44" t="s">
        <v>7315</v>
      </c>
      <c r="G490" s="44" t="s">
        <v>141</v>
      </c>
      <c r="H490" s="44" t="s">
        <v>142</v>
      </c>
      <c r="I490" s="44" t="s">
        <v>127</v>
      </c>
      <c r="J490" s="44" t="s">
        <v>128</v>
      </c>
      <c r="K490" s="43">
        <v>96</v>
      </c>
      <c r="L490" s="43">
        <v>96</v>
      </c>
    </row>
    <row r="491" spans="1:12" x14ac:dyDescent="0.5">
      <c r="A491" s="48" t="str">
        <f t="shared" si="7"/>
        <v>J1D2295</v>
      </c>
      <c r="B491" s="44" t="s">
        <v>36</v>
      </c>
      <c r="C491" s="44" t="s">
        <v>7314</v>
      </c>
      <c r="D491" s="44" t="s">
        <v>38</v>
      </c>
      <c r="E491" s="44" t="s">
        <v>53</v>
      </c>
      <c r="F491" s="44" t="s">
        <v>7313</v>
      </c>
      <c r="G491" s="44" t="s">
        <v>4832</v>
      </c>
      <c r="H491" s="44" t="s">
        <v>4831</v>
      </c>
      <c r="I491" s="44" t="s">
        <v>127</v>
      </c>
      <c r="J491" s="44" t="s">
        <v>128</v>
      </c>
      <c r="K491" s="43">
        <v>16</v>
      </c>
      <c r="L491" s="43">
        <v>16</v>
      </c>
    </row>
    <row r="492" spans="1:12" x14ac:dyDescent="0.5">
      <c r="A492" s="48" t="str">
        <f t="shared" si="7"/>
        <v>J1D2295</v>
      </c>
      <c r="B492" s="44" t="s">
        <v>36</v>
      </c>
      <c r="C492" s="44" t="s">
        <v>7312</v>
      </c>
      <c r="D492" s="44" t="s">
        <v>38</v>
      </c>
      <c r="E492" s="44" t="s">
        <v>53</v>
      </c>
      <c r="F492" s="44" t="s">
        <v>7311</v>
      </c>
      <c r="G492" s="44" t="s">
        <v>149</v>
      </c>
      <c r="H492" s="44" t="s">
        <v>150</v>
      </c>
      <c r="I492" s="44" t="s">
        <v>127</v>
      </c>
      <c r="J492" s="44" t="s">
        <v>128</v>
      </c>
      <c r="K492" s="43">
        <v>16</v>
      </c>
      <c r="L492" s="43">
        <v>16</v>
      </c>
    </row>
    <row r="493" spans="1:12" x14ac:dyDescent="0.5">
      <c r="A493" s="48" t="str">
        <f t="shared" si="7"/>
        <v>J1D2295</v>
      </c>
      <c r="B493" s="44" t="s">
        <v>36</v>
      </c>
      <c r="C493" s="44" t="s">
        <v>7308</v>
      </c>
      <c r="D493" s="44" t="s">
        <v>38</v>
      </c>
      <c r="E493" s="44" t="s">
        <v>53</v>
      </c>
      <c r="F493" s="44" t="s">
        <v>7307</v>
      </c>
      <c r="G493" s="44" t="s">
        <v>159</v>
      </c>
      <c r="H493" s="44" t="s">
        <v>160</v>
      </c>
      <c r="I493" s="44" t="s">
        <v>127</v>
      </c>
      <c r="J493" s="44" t="s">
        <v>128</v>
      </c>
      <c r="K493" s="43">
        <v>124</v>
      </c>
      <c r="L493" s="43">
        <v>124</v>
      </c>
    </row>
    <row r="494" spans="1:12" x14ac:dyDescent="0.5">
      <c r="A494" s="48" t="str">
        <f t="shared" si="7"/>
        <v>J1D2295</v>
      </c>
      <c r="B494" s="44" t="s">
        <v>36</v>
      </c>
      <c r="C494" s="44" t="s">
        <v>7306</v>
      </c>
      <c r="D494" s="44" t="s">
        <v>38</v>
      </c>
      <c r="E494" s="44" t="s">
        <v>53</v>
      </c>
      <c r="F494" s="44" t="s">
        <v>7305</v>
      </c>
      <c r="G494" s="44" t="s">
        <v>7304</v>
      </c>
      <c r="H494" s="44" t="s">
        <v>7303</v>
      </c>
      <c r="I494" s="44" t="s">
        <v>127</v>
      </c>
      <c r="J494" s="44" t="s">
        <v>128</v>
      </c>
      <c r="K494" s="43">
        <v>20</v>
      </c>
      <c r="L494" s="43">
        <v>20</v>
      </c>
    </row>
    <row r="495" spans="1:12" x14ac:dyDescent="0.5">
      <c r="A495" s="48" t="str">
        <f t="shared" si="7"/>
        <v>J1D2295</v>
      </c>
      <c r="B495" s="44" t="s">
        <v>36</v>
      </c>
      <c r="C495" s="44" t="s">
        <v>7300</v>
      </c>
      <c r="D495" s="44" t="s">
        <v>38</v>
      </c>
      <c r="E495" s="44" t="s">
        <v>53</v>
      </c>
      <c r="F495" s="44" t="s">
        <v>7299</v>
      </c>
      <c r="G495" s="44" t="s">
        <v>169</v>
      </c>
      <c r="H495" s="44" t="s">
        <v>170</v>
      </c>
      <c r="I495" s="44" t="s">
        <v>127</v>
      </c>
      <c r="J495" s="44" t="s">
        <v>128</v>
      </c>
      <c r="K495" s="43">
        <v>48</v>
      </c>
      <c r="L495" s="43">
        <v>48</v>
      </c>
    </row>
    <row r="496" spans="1:12" x14ac:dyDescent="0.5">
      <c r="A496" s="48" t="str">
        <f t="shared" si="7"/>
        <v>J1D2295</v>
      </c>
      <c r="B496" s="44" t="s">
        <v>36</v>
      </c>
      <c r="C496" s="44" t="s">
        <v>7298</v>
      </c>
      <c r="D496" s="44" t="s">
        <v>38</v>
      </c>
      <c r="E496" s="44" t="s">
        <v>53</v>
      </c>
      <c r="F496" s="44" t="s">
        <v>7297</v>
      </c>
      <c r="G496" s="44" t="s">
        <v>161</v>
      </c>
      <c r="H496" s="44" t="s">
        <v>162</v>
      </c>
      <c r="I496" s="44" t="s">
        <v>127</v>
      </c>
      <c r="J496" s="44" t="s">
        <v>128</v>
      </c>
      <c r="K496" s="43">
        <v>240</v>
      </c>
      <c r="L496" s="43">
        <v>240</v>
      </c>
    </row>
    <row r="497" spans="1:12" x14ac:dyDescent="0.5">
      <c r="A497" s="48" t="str">
        <f t="shared" si="7"/>
        <v>J1D2295</v>
      </c>
      <c r="B497" s="44" t="s">
        <v>36</v>
      </c>
      <c r="C497" s="44" t="s">
        <v>7296</v>
      </c>
      <c r="D497" s="44" t="s">
        <v>38</v>
      </c>
      <c r="E497" s="44" t="s">
        <v>53</v>
      </c>
      <c r="F497" s="44" t="s">
        <v>7295</v>
      </c>
      <c r="G497" s="44" t="s">
        <v>157</v>
      </c>
      <c r="H497" s="44" t="s">
        <v>158</v>
      </c>
      <c r="I497" s="44" t="s">
        <v>127</v>
      </c>
      <c r="J497" s="44" t="s">
        <v>128</v>
      </c>
      <c r="K497" s="43">
        <v>48</v>
      </c>
      <c r="L497" s="43">
        <v>48</v>
      </c>
    </row>
    <row r="498" spans="1:12" x14ac:dyDescent="0.5">
      <c r="A498" s="48" t="str">
        <f t="shared" si="7"/>
        <v>J1D2295</v>
      </c>
      <c r="B498" s="44" t="s">
        <v>36</v>
      </c>
      <c r="C498" s="44" t="s">
        <v>7294</v>
      </c>
      <c r="D498" s="44" t="s">
        <v>38</v>
      </c>
      <c r="E498" s="44" t="s">
        <v>53</v>
      </c>
      <c r="F498" s="44" t="s">
        <v>7293</v>
      </c>
      <c r="G498" s="44" t="s">
        <v>135</v>
      </c>
      <c r="H498" s="44" t="s">
        <v>136</v>
      </c>
      <c r="I498" s="44" t="s">
        <v>127</v>
      </c>
      <c r="J498" s="44" t="s">
        <v>128</v>
      </c>
      <c r="K498" s="43">
        <v>528</v>
      </c>
      <c r="L498" s="43">
        <v>528</v>
      </c>
    </row>
    <row r="499" spans="1:12" x14ac:dyDescent="0.5">
      <c r="A499" s="48" t="str">
        <f t="shared" si="7"/>
        <v>J1D2295</v>
      </c>
      <c r="B499" s="44" t="s">
        <v>36</v>
      </c>
      <c r="C499" s="44" t="s">
        <v>7292</v>
      </c>
      <c r="D499" s="44" t="s">
        <v>38</v>
      </c>
      <c r="E499" s="44" t="s">
        <v>53</v>
      </c>
      <c r="F499" s="44" t="s">
        <v>7291</v>
      </c>
      <c r="G499" s="44" t="s">
        <v>4429</v>
      </c>
      <c r="H499" s="44" t="s">
        <v>4428</v>
      </c>
      <c r="I499" s="44" t="s">
        <v>127</v>
      </c>
      <c r="J499" s="44" t="s">
        <v>128</v>
      </c>
      <c r="K499" s="43">
        <v>8</v>
      </c>
      <c r="L499" s="43">
        <v>8</v>
      </c>
    </row>
    <row r="500" spans="1:12" x14ac:dyDescent="0.5">
      <c r="A500" s="48" t="str">
        <f t="shared" si="7"/>
        <v>J1D2295</v>
      </c>
      <c r="B500" s="44" t="s">
        <v>36</v>
      </c>
      <c r="C500" s="44" t="s">
        <v>8278</v>
      </c>
      <c r="D500" s="44" t="s">
        <v>38</v>
      </c>
      <c r="E500" s="44" t="s">
        <v>53</v>
      </c>
      <c r="F500" s="44" t="s">
        <v>8277</v>
      </c>
      <c r="G500" s="44" t="s">
        <v>8156</v>
      </c>
      <c r="H500" s="44" t="s">
        <v>8155</v>
      </c>
      <c r="I500" s="44" t="s">
        <v>127</v>
      </c>
      <c r="J500" s="44" t="s">
        <v>128</v>
      </c>
      <c r="K500" s="43">
        <v>4</v>
      </c>
      <c r="L500" s="43">
        <v>4</v>
      </c>
    </row>
    <row r="501" spans="1:12" x14ac:dyDescent="0.5">
      <c r="A501" s="48" t="str">
        <f t="shared" si="7"/>
        <v>J1D2295</v>
      </c>
      <c r="B501" s="44" t="s">
        <v>36</v>
      </c>
      <c r="C501" s="44" t="s">
        <v>7288</v>
      </c>
      <c r="D501" s="44" t="s">
        <v>38</v>
      </c>
      <c r="E501" s="44" t="s">
        <v>53</v>
      </c>
      <c r="F501" s="44" t="s">
        <v>7287</v>
      </c>
      <c r="G501" s="44" t="s">
        <v>165</v>
      </c>
      <c r="H501" s="44" t="s">
        <v>166</v>
      </c>
      <c r="I501" s="44" t="s">
        <v>127</v>
      </c>
      <c r="J501" s="44" t="s">
        <v>128</v>
      </c>
      <c r="K501" s="43">
        <v>20</v>
      </c>
      <c r="L501" s="43">
        <v>20</v>
      </c>
    </row>
    <row r="502" spans="1:12" x14ac:dyDescent="0.5">
      <c r="A502" s="48" t="str">
        <f t="shared" si="7"/>
        <v>J1D2295</v>
      </c>
      <c r="B502" s="44" t="s">
        <v>36</v>
      </c>
      <c r="C502" s="44" t="s">
        <v>7286</v>
      </c>
      <c r="D502" s="44" t="s">
        <v>38</v>
      </c>
      <c r="E502" s="44" t="s">
        <v>53</v>
      </c>
      <c r="F502" s="44" t="s">
        <v>7285</v>
      </c>
      <c r="G502" s="44" t="s">
        <v>193</v>
      </c>
      <c r="H502" s="44" t="s">
        <v>194</v>
      </c>
      <c r="I502" s="44" t="s">
        <v>127</v>
      </c>
      <c r="J502" s="44" t="s">
        <v>128</v>
      </c>
      <c r="K502" s="43">
        <v>8</v>
      </c>
      <c r="L502" s="43">
        <v>8</v>
      </c>
    </row>
    <row r="503" spans="1:12" x14ac:dyDescent="0.5">
      <c r="A503" s="48" t="str">
        <f t="shared" si="7"/>
        <v>J1D2295</v>
      </c>
      <c r="B503" s="44" t="s">
        <v>36</v>
      </c>
      <c r="C503" s="44" t="s">
        <v>7284</v>
      </c>
      <c r="D503" s="44" t="s">
        <v>38</v>
      </c>
      <c r="E503" s="44" t="s">
        <v>53</v>
      </c>
      <c r="F503" s="44" t="s">
        <v>7283</v>
      </c>
      <c r="G503" s="44" t="s">
        <v>4778</v>
      </c>
      <c r="H503" s="44" t="s">
        <v>4777</v>
      </c>
      <c r="I503" s="44" t="s">
        <v>127</v>
      </c>
      <c r="J503" s="44" t="s">
        <v>128</v>
      </c>
      <c r="K503" s="43">
        <v>8</v>
      </c>
      <c r="L503" s="43">
        <v>8</v>
      </c>
    </row>
    <row r="504" spans="1:12" x14ac:dyDescent="0.5">
      <c r="A504" s="48" t="str">
        <f t="shared" si="7"/>
        <v>J1D2295</v>
      </c>
      <c r="B504" s="44" t="s">
        <v>36</v>
      </c>
      <c r="C504" s="44" t="s">
        <v>8118</v>
      </c>
      <c r="D504" s="44" t="s">
        <v>38</v>
      </c>
      <c r="E504" s="44" t="s">
        <v>53</v>
      </c>
      <c r="F504" s="44" t="s">
        <v>8117</v>
      </c>
      <c r="G504" s="44" t="s">
        <v>7639</v>
      </c>
      <c r="H504" s="44" t="s">
        <v>7638</v>
      </c>
      <c r="I504" s="44" t="s">
        <v>127</v>
      </c>
      <c r="J504" s="44" t="s">
        <v>128</v>
      </c>
      <c r="K504" s="43">
        <v>4</v>
      </c>
      <c r="L504" s="43">
        <v>4</v>
      </c>
    </row>
    <row r="505" spans="1:12" x14ac:dyDescent="0.5">
      <c r="A505" s="48" t="str">
        <f t="shared" si="7"/>
        <v>J1D2295</v>
      </c>
      <c r="B505" s="44" t="s">
        <v>36</v>
      </c>
      <c r="C505" s="44" t="s">
        <v>7282</v>
      </c>
      <c r="D505" s="44" t="s">
        <v>38</v>
      </c>
      <c r="E505" s="44" t="s">
        <v>53</v>
      </c>
      <c r="F505" s="44" t="s">
        <v>7281</v>
      </c>
      <c r="G505" s="44" t="s">
        <v>4425</v>
      </c>
      <c r="H505" s="44" t="s">
        <v>4424</v>
      </c>
      <c r="I505" s="44" t="s">
        <v>127</v>
      </c>
      <c r="J505" s="44" t="s">
        <v>128</v>
      </c>
      <c r="K505" s="43">
        <v>4</v>
      </c>
      <c r="L505" s="43">
        <v>4</v>
      </c>
    </row>
    <row r="506" spans="1:12" x14ac:dyDescent="0.5">
      <c r="A506" s="48" t="str">
        <f t="shared" si="7"/>
        <v>J1D2295</v>
      </c>
      <c r="B506" s="44" t="s">
        <v>36</v>
      </c>
      <c r="C506" s="44" t="s">
        <v>8039</v>
      </c>
      <c r="D506" s="44" t="s">
        <v>38</v>
      </c>
      <c r="E506" s="44" t="s">
        <v>53</v>
      </c>
      <c r="F506" s="44" t="s">
        <v>8038</v>
      </c>
      <c r="G506" s="44" t="s">
        <v>205</v>
      </c>
      <c r="H506" s="44" t="s">
        <v>206</v>
      </c>
      <c r="I506" s="44" t="s">
        <v>127</v>
      </c>
      <c r="J506" s="44" t="s">
        <v>128</v>
      </c>
      <c r="K506" s="43">
        <v>200</v>
      </c>
      <c r="L506" s="43">
        <v>200</v>
      </c>
    </row>
    <row r="507" spans="1:12" x14ac:dyDescent="0.5">
      <c r="A507" s="48" t="str">
        <f t="shared" si="7"/>
        <v>J1D2295</v>
      </c>
      <c r="B507" s="44" t="s">
        <v>36</v>
      </c>
      <c r="C507" s="44" t="s">
        <v>7280</v>
      </c>
      <c r="D507" s="44" t="s">
        <v>38</v>
      </c>
      <c r="E507" s="44" t="s">
        <v>53</v>
      </c>
      <c r="F507" s="44" t="s">
        <v>7279</v>
      </c>
      <c r="G507" s="44" t="s">
        <v>7278</v>
      </c>
      <c r="H507" s="44" t="s">
        <v>7277</v>
      </c>
      <c r="I507" s="44" t="s">
        <v>127</v>
      </c>
      <c r="J507" s="44" t="s">
        <v>128</v>
      </c>
      <c r="K507" s="43">
        <v>16</v>
      </c>
      <c r="L507" s="43">
        <v>16</v>
      </c>
    </row>
    <row r="508" spans="1:12" x14ac:dyDescent="0.5">
      <c r="A508" s="48" t="str">
        <f t="shared" si="7"/>
        <v>J1D2295</v>
      </c>
      <c r="B508" s="44" t="s">
        <v>36</v>
      </c>
      <c r="C508" s="44" t="s">
        <v>7969</v>
      </c>
      <c r="D508" s="44" t="s">
        <v>38</v>
      </c>
      <c r="E508" s="44" t="s">
        <v>53</v>
      </c>
      <c r="F508" s="44" t="s">
        <v>7968</v>
      </c>
      <c r="G508" s="44" t="s">
        <v>7967</v>
      </c>
      <c r="H508" s="44" t="s">
        <v>7966</v>
      </c>
      <c r="I508" s="44" t="s">
        <v>127</v>
      </c>
      <c r="J508" s="44" t="s">
        <v>128</v>
      </c>
      <c r="K508" s="43">
        <v>28</v>
      </c>
      <c r="L508" s="43">
        <v>28</v>
      </c>
    </row>
    <row r="509" spans="1:12" x14ac:dyDescent="0.5">
      <c r="A509" s="48" t="str">
        <f t="shared" si="7"/>
        <v>J1D2295</v>
      </c>
      <c r="B509" s="44" t="s">
        <v>36</v>
      </c>
      <c r="C509" s="44" t="s">
        <v>7965</v>
      </c>
      <c r="D509" s="44" t="s">
        <v>38</v>
      </c>
      <c r="E509" s="44" t="s">
        <v>53</v>
      </c>
      <c r="F509" s="44" t="s">
        <v>7964</v>
      </c>
      <c r="G509" s="44" t="s">
        <v>7963</v>
      </c>
      <c r="H509" s="44" t="s">
        <v>7962</v>
      </c>
      <c r="I509" s="44" t="s">
        <v>127</v>
      </c>
      <c r="J509" s="44" t="s">
        <v>128</v>
      </c>
      <c r="K509" s="43">
        <v>16</v>
      </c>
      <c r="L509" s="43">
        <v>16</v>
      </c>
    </row>
    <row r="510" spans="1:12" x14ac:dyDescent="0.5">
      <c r="A510" s="48" t="str">
        <f t="shared" si="7"/>
        <v>J1D2295</v>
      </c>
      <c r="B510" s="44" t="s">
        <v>36</v>
      </c>
      <c r="C510" s="44" t="s">
        <v>7961</v>
      </c>
      <c r="D510" s="44" t="s">
        <v>38</v>
      </c>
      <c r="E510" s="44" t="s">
        <v>53</v>
      </c>
      <c r="F510" s="44" t="s">
        <v>7960</v>
      </c>
      <c r="G510" s="44" t="s">
        <v>7959</v>
      </c>
      <c r="H510" s="44" t="s">
        <v>7958</v>
      </c>
      <c r="I510" s="44" t="s">
        <v>127</v>
      </c>
      <c r="J510" s="44" t="s">
        <v>128</v>
      </c>
      <c r="K510" s="43">
        <v>28</v>
      </c>
      <c r="L510" s="43">
        <v>28</v>
      </c>
    </row>
    <row r="511" spans="1:12" x14ac:dyDescent="0.5">
      <c r="A511" s="48" t="str">
        <f t="shared" si="7"/>
        <v>J1D2295</v>
      </c>
      <c r="B511" s="44" t="s">
        <v>36</v>
      </c>
      <c r="C511" s="44" t="s">
        <v>8276</v>
      </c>
      <c r="D511" s="44" t="s">
        <v>38</v>
      </c>
      <c r="E511" s="44" t="s">
        <v>53</v>
      </c>
      <c r="F511" s="44" t="s">
        <v>8275</v>
      </c>
      <c r="G511" s="44" t="s">
        <v>129</v>
      </c>
      <c r="H511" s="44" t="s">
        <v>130</v>
      </c>
      <c r="I511" s="44" t="s">
        <v>127</v>
      </c>
      <c r="J511" s="44" t="s">
        <v>128</v>
      </c>
      <c r="K511" s="43">
        <v>96</v>
      </c>
      <c r="L511" s="43">
        <v>96</v>
      </c>
    </row>
    <row r="512" spans="1:12" x14ac:dyDescent="0.5">
      <c r="A512" s="48" t="str">
        <f t="shared" si="7"/>
        <v>J1D2295</v>
      </c>
      <c r="B512" s="44" t="s">
        <v>36</v>
      </c>
      <c r="C512" s="44" t="s">
        <v>7276</v>
      </c>
      <c r="D512" s="44" t="s">
        <v>38</v>
      </c>
      <c r="E512" s="44" t="s">
        <v>53</v>
      </c>
      <c r="F512" s="44" t="s">
        <v>7275</v>
      </c>
      <c r="G512" s="44" t="s">
        <v>7264</v>
      </c>
      <c r="H512" s="44" t="s">
        <v>7263</v>
      </c>
      <c r="I512" s="44" t="s">
        <v>127</v>
      </c>
      <c r="J512" s="44" t="s">
        <v>128</v>
      </c>
      <c r="K512" s="43">
        <v>16</v>
      </c>
      <c r="L512" s="43">
        <v>16</v>
      </c>
    </row>
    <row r="513" spans="1:12" x14ac:dyDescent="0.5">
      <c r="A513" s="48" t="str">
        <f t="shared" si="7"/>
        <v>J1D2295</v>
      </c>
      <c r="B513" s="44" t="s">
        <v>36</v>
      </c>
      <c r="C513" s="44" t="s">
        <v>7274</v>
      </c>
      <c r="D513" s="44" t="s">
        <v>38</v>
      </c>
      <c r="E513" s="44" t="s">
        <v>53</v>
      </c>
      <c r="F513" s="44" t="s">
        <v>7273</v>
      </c>
      <c r="G513" s="44" t="s">
        <v>7264</v>
      </c>
      <c r="H513" s="44" t="s">
        <v>7263</v>
      </c>
      <c r="I513" s="44" t="s">
        <v>127</v>
      </c>
      <c r="J513" s="44" t="s">
        <v>128</v>
      </c>
      <c r="K513" s="43">
        <v>16</v>
      </c>
      <c r="L513" s="43">
        <v>16</v>
      </c>
    </row>
    <row r="514" spans="1:12" x14ac:dyDescent="0.5">
      <c r="A514" s="48" t="str">
        <f t="shared" si="7"/>
        <v>J1D2295</v>
      </c>
      <c r="B514" s="44" t="s">
        <v>36</v>
      </c>
      <c r="C514" s="44" t="s">
        <v>7272</v>
      </c>
      <c r="D514" s="44" t="s">
        <v>38</v>
      </c>
      <c r="E514" s="44" t="s">
        <v>53</v>
      </c>
      <c r="F514" s="44" t="s">
        <v>7271</v>
      </c>
      <c r="G514" s="44" t="s">
        <v>7264</v>
      </c>
      <c r="H514" s="44" t="s">
        <v>7263</v>
      </c>
      <c r="I514" s="44" t="s">
        <v>127</v>
      </c>
      <c r="J514" s="44" t="s">
        <v>128</v>
      </c>
      <c r="K514" s="43">
        <v>16</v>
      </c>
      <c r="L514" s="43">
        <v>16</v>
      </c>
    </row>
    <row r="515" spans="1:12" x14ac:dyDescent="0.5">
      <c r="A515" s="48" t="str">
        <f t="shared" si="7"/>
        <v>J1D2295</v>
      </c>
      <c r="B515" s="44" t="s">
        <v>36</v>
      </c>
      <c r="C515" s="44" t="s">
        <v>7270</v>
      </c>
      <c r="D515" s="44" t="s">
        <v>38</v>
      </c>
      <c r="E515" s="44" t="s">
        <v>53</v>
      </c>
      <c r="F515" s="44" t="s">
        <v>7269</v>
      </c>
      <c r="G515" s="44" t="s">
        <v>7264</v>
      </c>
      <c r="H515" s="44" t="s">
        <v>7263</v>
      </c>
      <c r="I515" s="44" t="s">
        <v>127</v>
      </c>
      <c r="J515" s="44" t="s">
        <v>128</v>
      </c>
      <c r="K515" s="43">
        <v>16</v>
      </c>
      <c r="L515" s="43">
        <v>16</v>
      </c>
    </row>
    <row r="516" spans="1:12" x14ac:dyDescent="0.5">
      <c r="A516" s="48" t="str">
        <f t="shared" si="7"/>
        <v>J1D2295</v>
      </c>
      <c r="B516" s="44" t="s">
        <v>36</v>
      </c>
      <c r="C516" s="44" t="s">
        <v>7268</v>
      </c>
      <c r="D516" s="44" t="s">
        <v>38</v>
      </c>
      <c r="E516" s="44" t="s">
        <v>53</v>
      </c>
      <c r="F516" s="44" t="s">
        <v>7267</v>
      </c>
      <c r="G516" s="44" t="s">
        <v>7264</v>
      </c>
      <c r="H516" s="44" t="s">
        <v>7263</v>
      </c>
      <c r="I516" s="44" t="s">
        <v>127</v>
      </c>
      <c r="J516" s="44" t="s">
        <v>128</v>
      </c>
      <c r="K516" s="43">
        <v>16</v>
      </c>
      <c r="L516" s="43">
        <v>16</v>
      </c>
    </row>
    <row r="517" spans="1:12" x14ac:dyDescent="0.5">
      <c r="A517" s="48" t="str">
        <f t="shared" si="7"/>
        <v>J1D2295</v>
      </c>
      <c r="B517" s="44" t="s">
        <v>36</v>
      </c>
      <c r="C517" s="44" t="s">
        <v>7266</v>
      </c>
      <c r="D517" s="44" t="s">
        <v>38</v>
      </c>
      <c r="E517" s="44" t="s">
        <v>53</v>
      </c>
      <c r="F517" s="44" t="s">
        <v>7265</v>
      </c>
      <c r="G517" s="44" t="s">
        <v>7264</v>
      </c>
      <c r="H517" s="44" t="s">
        <v>7263</v>
      </c>
      <c r="I517" s="44" t="s">
        <v>127</v>
      </c>
      <c r="J517" s="44" t="s">
        <v>128</v>
      </c>
      <c r="K517" s="43">
        <v>16</v>
      </c>
      <c r="L517" s="43">
        <v>16</v>
      </c>
    </row>
    <row r="518" spans="1:12" x14ac:dyDescent="0.5">
      <c r="A518" s="48" t="str">
        <f t="shared" si="7"/>
        <v>J1D2295</v>
      </c>
      <c r="B518" s="44" t="s">
        <v>36</v>
      </c>
      <c r="C518" s="44" t="s">
        <v>7262</v>
      </c>
      <c r="D518" s="44" t="s">
        <v>38</v>
      </c>
      <c r="E518" s="44" t="s">
        <v>53</v>
      </c>
      <c r="F518" s="44" t="s">
        <v>7261</v>
      </c>
      <c r="G518" s="44" t="s">
        <v>4681</v>
      </c>
      <c r="H518" s="44" t="s">
        <v>4680</v>
      </c>
      <c r="I518" s="44" t="s">
        <v>127</v>
      </c>
      <c r="J518" s="44" t="s">
        <v>128</v>
      </c>
      <c r="K518" s="43">
        <v>40</v>
      </c>
      <c r="L518" s="43">
        <v>40</v>
      </c>
    </row>
    <row r="519" spans="1:12" x14ac:dyDescent="0.5">
      <c r="A519" s="48" t="str">
        <f t="shared" si="7"/>
        <v>J1D2295</v>
      </c>
      <c r="B519" s="44" t="s">
        <v>36</v>
      </c>
      <c r="C519" s="44" t="s">
        <v>7260</v>
      </c>
      <c r="D519" s="44" t="s">
        <v>38</v>
      </c>
      <c r="E519" s="44" t="s">
        <v>53</v>
      </c>
      <c r="F519" s="44" t="s">
        <v>7259</v>
      </c>
      <c r="G519" s="44" t="s">
        <v>212</v>
      </c>
      <c r="H519" s="44" t="s">
        <v>213</v>
      </c>
      <c r="I519" s="44" t="s">
        <v>127</v>
      </c>
      <c r="J519" s="44" t="s">
        <v>128</v>
      </c>
      <c r="K519" s="43">
        <v>8</v>
      </c>
      <c r="L519" s="43">
        <v>8</v>
      </c>
    </row>
    <row r="520" spans="1:12" x14ac:dyDescent="0.5">
      <c r="A520" s="48" t="str">
        <f t="shared" si="7"/>
        <v>J1D2295</v>
      </c>
      <c r="B520" s="44" t="s">
        <v>36</v>
      </c>
      <c r="C520" s="44" t="s">
        <v>7258</v>
      </c>
      <c r="D520" s="44" t="s">
        <v>38</v>
      </c>
      <c r="E520" s="44" t="s">
        <v>53</v>
      </c>
      <c r="F520" s="44" t="s">
        <v>7257</v>
      </c>
      <c r="G520" s="44" t="s">
        <v>145</v>
      </c>
      <c r="H520" s="44" t="s">
        <v>146</v>
      </c>
      <c r="I520" s="44" t="s">
        <v>127</v>
      </c>
      <c r="J520" s="44" t="s">
        <v>128</v>
      </c>
      <c r="K520" s="43">
        <v>16</v>
      </c>
      <c r="L520" s="43">
        <v>16</v>
      </c>
    </row>
    <row r="521" spans="1:12" x14ac:dyDescent="0.5">
      <c r="A521" s="48" t="str">
        <f t="shared" ref="A521:A584" si="8">IF(B521="","",IF(B520="Type",B519,A520))</f>
        <v>J1D2295</v>
      </c>
      <c r="B521" s="44" t="s">
        <v>36</v>
      </c>
      <c r="C521" s="44" t="s">
        <v>7254</v>
      </c>
      <c r="D521" s="44" t="s">
        <v>38</v>
      </c>
      <c r="E521" s="44" t="s">
        <v>53</v>
      </c>
      <c r="F521" s="44" t="s">
        <v>7253</v>
      </c>
      <c r="G521" s="44" t="s">
        <v>7252</v>
      </c>
      <c r="H521" s="44" t="s">
        <v>7251</v>
      </c>
      <c r="I521" s="44" t="s">
        <v>127</v>
      </c>
      <c r="J521" s="44" t="s">
        <v>128</v>
      </c>
      <c r="K521" s="43">
        <v>16</v>
      </c>
      <c r="L521" s="43">
        <v>16</v>
      </c>
    </row>
    <row r="522" spans="1:12" x14ac:dyDescent="0.5">
      <c r="A522" s="48" t="str">
        <f t="shared" si="8"/>
        <v>J1D2295</v>
      </c>
      <c r="B522" s="44" t="s">
        <v>36</v>
      </c>
      <c r="C522" s="44" t="s">
        <v>8033</v>
      </c>
      <c r="D522" s="44" t="s">
        <v>38</v>
      </c>
      <c r="E522" s="44" t="s">
        <v>53</v>
      </c>
      <c r="F522" s="44" t="s">
        <v>8032</v>
      </c>
      <c r="G522" s="44" t="s">
        <v>4764</v>
      </c>
      <c r="H522" s="44" t="s">
        <v>4763</v>
      </c>
      <c r="I522" s="44" t="s">
        <v>127</v>
      </c>
      <c r="J522" s="44" t="s">
        <v>128</v>
      </c>
      <c r="K522" s="43">
        <v>32</v>
      </c>
      <c r="L522" s="43">
        <v>32</v>
      </c>
    </row>
    <row r="523" spans="1:12" x14ac:dyDescent="0.5">
      <c r="A523" s="48" t="str">
        <f t="shared" si="8"/>
        <v>J1D2295</v>
      </c>
      <c r="B523" s="44" t="s">
        <v>36</v>
      </c>
      <c r="C523" s="44" t="s">
        <v>7250</v>
      </c>
      <c r="D523" s="44" t="s">
        <v>38</v>
      </c>
      <c r="E523" s="44" t="s">
        <v>53</v>
      </c>
      <c r="F523" s="44" t="s">
        <v>7249</v>
      </c>
      <c r="G523" s="44" t="s">
        <v>7248</v>
      </c>
      <c r="H523" s="44" t="s">
        <v>7247</v>
      </c>
      <c r="I523" s="44" t="s">
        <v>127</v>
      </c>
      <c r="J523" s="44" t="s">
        <v>128</v>
      </c>
      <c r="K523" s="43">
        <v>8</v>
      </c>
      <c r="L523" s="43">
        <v>8</v>
      </c>
    </row>
    <row r="524" spans="1:12" x14ac:dyDescent="0.5">
      <c r="A524" s="48" t="str">
        <f t="shared" si="8"/>
        <v>J1D2295</v>
      </c>
      <c r="B524" s="44" t="s">
        <v>36</v>
      </c>
      <c r="C524" s="44" t="s">
        <v>7246</v>
      </c>
      <c r="D524" s="44" t="s">
        <v>38</v>
      </c>
      <c r="E524" s="44" t="s">
        <v>53</v>
      </c>
      <c r="F524" s="44" t="s">
        <v>7245</v>
      </c>
      <c r="G524" s="44" t="s">
        <v>4483</v>
      </c>
      <c r="H524" s="44" t="s">
        <v>4482</v>
      </c>
      <c r="I524" s="44" t="s">
        <v>127</v>
      </c>
      <c r="J524" s="44" t="s">
        <v>128</v>
      </c>
      <c r="K524" s="43">
        <v>20</v>
      </c>
      <c r="L524" s="43">
        <v>20</v>
      </c>
    </row>
    <row r="525" spans="1:12" x14ac:dyDescent="0.5">
      <c r="A525" s="48" t="str">
        <f t="shared" si="8"/>
        <v>J1D2295</v>
      </c>
      <c r="B525" s="44" t="s">
        <v>36</v>
      </c>
      <c r="C525" s="44" t="s">
        <v>7244</v>
      </c>
      <c r="D525" s="44" t="s">
        <v>38</v>
      </c>
      <c r="E525" s="44" t="s">
        <v>53</v>
      </c>
      <c r="F525" s="44" t="s">
        <v>7243</v>
      </c>
      <c r="G525" s="44" t="s">
        <v>7242</v>
      </c>
      <c r="H525" s="44" t="s">
        <v>7241</v>
      </c>
      <c r="I525" s="44" t="s">
        <v>127</v>
      </c>
      <c r="J525" s="44" t="s">
        <v>128</v>
      </c>
      <c r="K525" s="43">
        <v>8</v>
      </c>
      <c r="L525" s="43">
        <v>8</v>
      </c>
    </row>
    <row r="526" spans="1:12" x14ac:dyDescent="0.5">
      <c r="A526" s="48" t="str">
        <f t="shared" si="8"/>
        <v>J1D2295</v>
      </c>
      <c r="B526" s="44" t="s">
        <v>36</v>
      </c>
      <c r="C526" s="44" t="s">
        <v>7240</v>
      </c>
      <c r="D526" s="44" t="s">
        <v>38</v>
      </c>
      <c r="E526" s="44" t="s">
        <v>53</v>
      </c>
      <c r="F526" s="44" t="s">
        <v>7239</v>
      </c>
      <c r="G526" s="44" t="s">
        <v>192</v>
      </c>
      <c r="H526" s="44" t="s">
        <v>4675</v>
      </c>
      <c r="I526" s="44" t="s">
        <v>127</v>
      </c>
      <c r="J526" s="44" t="s">
        <v>128</v>
      </c>
      <c r="K526" s="43">
        <v>144</v>
      </c>
      <c r="L526" s="43">
        <v>144</v>
      </c>
    </row>
    <row r="527" spans="1:12" x14ac:dyDescent="0.5">
      <c r="A527" s="48" t="str">
        <f t="shared" si="8"/>
        <v>J1D2295</v>
      </c>
      <c r="B527" s="44" t="s">
        <v>36</v>
      </c>
      <c r="C527" s="44" t="s">
        <v>7238</v>
      </c>
      <c r="D527" s="44" t="s">
        <v>38</v>
      </c>
      <c r="E527" s="44" t="s">
        <v>53</v>
      </c>
      <c r="F527" s="44" t="s">
        <v>7237</v>
      </c>
      <c r="G527" s="44" t="s">
        <v>126</v>
      </c>
      <c r="H527" s="44" t="s">
        <v>4640</v>
      </c>
      <c r="I527" s="44" t="s">
        <v>127</v>
      </c>
      <c r="J527" s="44" t="s">
        <v>128</v>
      </c>
      <c r="K527" s="43">
        <v>64</v>
      </c>
      <c r="L527" s="43">
        <v>64</v>
      </c>
    </row>
    <row r="528" spans="1:12" x14ac:dyDescent="0.5">
      <c r="A528" s="48" t="str">
        <f t="shared" si="8"/>
        <v>J1D2295</v>
      </c>
      <c r="B528" s="44" t="s">
        <v>36</v>
      </c>
      <c r="C528" s="44" t="s">
        <v>7236</v>
      </c>
      <c r="D528" s="44" t="s">
        <v>38</v>
      </c>
      <c r="E528" s="44" t="s">
        <v>53</v>
      </c>
      <c r="F528" s="44" t="s">
        <v>7235</v>
      </c>
      <c r="G528" s="44" t="s">
        <v>7196</v>
      </c>
      <c r="H528" s="44" t="s">
        <v>7195</v>
      </c>
      <c r="I528" s="44" t="s">
        <v>127</v>
      </c>
      <c r="J528" s="44" t="s">
        <v>128</v>
      </c>
      <c r="K528" s="43">
        <v>16</v>
      </c>
      <c r="L528" s="43">
        <v>16</v>
      </c>
    </row>
    <row r="529" spans="1:12" x14ac:dyDescent="0.5">
      <c r="A529" s="48" t="str">
        <f t="shared" si="8"/>
        <v>J1D2295</v>
      </c>
      <c r="B529" s="44" t="s">
        <v>36</v>
      </c>
      <c r="C529" s="44" t="s">
        <v>7234</v>
      </c>
      <c r="D529" s="44" t="s">
        <v>38</v>
      </c>
      <c r="E529" s="44" t="s">
        <v>53</v>
      </c>
      <c r="F529" s="44" t="s">
        <v>7233</v>
      </c>
      <c r="G529" s="44" t="s">
        <v>7232</v>
      </c>
      <c r="H529" s="44" t="s">
        <v>7231</v>
      </c>
      <c r="I529" s="44" t="s">
        <v>127</v>
      </c>
      <c r="J529" s="44" t="s">
        <v>128</v>
      </c>
      <c r="K529" s="43">
        <v>8</v>
      </c>
      <c r="L529" s="43">
        <v>8</v>
      </c>
    </row>
    <row r="530" spans="1:12" x14ac:dyDescent="0.5">
      <c r="A530" s="48" t="str">
        <f t="shared" si="8"/>
        <v>J1D2295</v>
      </c>
      <c r="B530" s="44" t="s">
        <v>36</v>
      </c>
      <c r="C530" s="44" t="s">
        <v>7224</v>
      </c>
      <c r="D530" s="44" t="s">
        <v>38</v>
      </c>
      <c r="E530" s="44" t="s">
        <v>53</v>
      </c>
      <c r="F530" s="44" t="s">
        <v>7223</v>
      </c>
      <c r="G530" s="44" t="s">
        <v>179</v>
      </c>
      <c r="H530" s="44" t="s">
        <v>180</v>
      </c>
      <c r="I530" s="44" t="s">
        <v>127</v>
      </c>
      <c r="J530" s="44" t="s">
        <v>128</v>
      </c>
      <c r="K530" s="43">
        <v>20</v>
      </c>
      <c r="L530" s="43">
        <v>20</v>
      </c>
    </row>
    <row r="531" spans="1:12" x14ac:dyDescent="0.5">
      <c r="A531" s="48" t="str">
        <f t="shared" si="8"/>
        <v>J1D2295</v>
      </c>
      <c r="B531" s="44" t="s">
        <v>36</v>
      </c>
      <c r="C531" s="44" t="s">
        <v>8274</v>
      </c>
      <c r="D531" s="44" t="s">
        <v>38</v>
      </c>
      <c r="E531" s="44" t="s">
        <v>53</v>
      </c>
      <c r="F531" s="44" t="s">
        <v>8273</v>
      </c>
      <c r="G531" s="44" t="s">
        <v>207</v>
      </c>
      <c r="H531" s="44" t="s">
        <v>4706</v>
      </c>
      <c r="I531" s="44" t="s">
        <v>127</v>
      </c>
      <c r="J531" s="44" t="s">
        <v>128</v>
      </c>
      <c r="K531" s="43">
        <v>24</v>
      </c>
      <c r="L531" s="43">
        <v>24</v>
      </c>
    </row>
    <row r="532" spans="1:12" x14ac:dyDescent="0.5">
      <c r="A532" s="48" t="str">
        <f t="shared" si="8"/>
        <v>J1D2295</v>
      </c>
      <c r="B532" s="44" t="s">
        <v>36</v>
      </c>
      <c r="C532" s="44" t="s">
        <v>7222</v>
      </c>
      <c r="D532" s="44" t="s">
        <v>38</v>
      </c>
      <c r="E532" s="44" t="s">
        <v>53</v>
      </c>
      <c r="F532" s="44" t="s">
        <v>7221</v>
      </c>
      <c r="G532" s="44" t="s">
        <v>207</v>
      </c>
      <c r="H532" s="44" t="s">
        <v>4706</v>
      </c>
      <c r="I532" s="44" t="s">
        <v>127</v>
      </c>
      <c r="J532" s="44" t="s">
        <v>128</v>
      </c>
      <c r="K532" s="43">
        <v>72</v>
      </c>
      <c r="L532" s="43">
        <v>72</v>
      </c>
    </row>
    <row r="533" spans="1:12" x14ac:dyDescent="0.5">
      <c r="A533" s="48" t="str">
        <f t="shared" si="8"/>
        <v>J1D2295</v>
      </c>
      <c r="B533" s="44" t="s">
        <v>36</v>
      </c>
      <c r="C533" s="44" t="s">
        <v>7220</v>
      </c>
      <c r="D533" s="44" t="s">
        <v>38</v>
      </c>
      <c r="E533" s="44" t="s">
        <v>53</v>
      </c>
      <c r="F533" s="44" t="s">
        <v>7219</v>
      </c>
      <c r="G533" s="44" t="s">
        <v>207</v>
      </c>
      <c r="H533" s="44" t="s">
        <v>4706</v>
      </c>
      <c r="I533" s="44" t="s">
        <v>127</v>
      </c>
      <c r="J533" s="44" t="s">
        <v>128</v>
      </c>
      <c r="K533" s="43">
        <v>72</v>
      </c>
      <c r="L533" s="43">
        <v>72</v>
      </c>
    </row>
    <row r="534" spans="1:12" x14ac:dyDescent="0.5">
      <c r="A534" s="48" t="str">
        <f t="shared" si="8"/>
        <v>J1D2295</v>
      </c>
      <c r="B534" s="44" t="s">
        <v>36</v>
      </c>
      <c r="C534" s="44" t="s">
        <v>7218</v>
      </c>
      <c r="D534" s="44" t="s">
        <v>38</v>
      </c>
      <c r="E534" s="44" t="s">
        <v>53</v>
      </c>
      <c r="F534" s="44" t="s">
        <v>7217</v>
      </c>
      <c r="G534" s="44" t="s">
        <v>5073</v>
      </c>
      <c r="H534" s="44" t="s">
        <v>5072</v>
      </c>
      <c r="I534" s="44" t="s">
        <v>127</v>
      </c>
      <c r="J534" s="44" t="s">
        <v>128</v>
      </c>
      <c r="K534" s="43">
        <v>8</v>
      </c>
      <c r="L534" s="43">
        <v>8</v>
      </c>
    </row>
    <row r="535" spans="1:12" x14ac:dyDescent="0.5">
      <c r="A535" s="48" t="str">
        <f t="shared" si="8"/>
        <v>J1D2295</v>
      </c>
      <c r="B535" s="44" t="s">
        <v>36</v>
      </c>
      <c r="C535" s="44" t="s">
        <v>7216</v>
      </c>
      <c r="D535" s="44" t="s">
        <v>38</v>
      </c>
      <c r="E535" s="44" t="s">
        <v>53</v>
      </c>
      <c r="F535" s="44" t="s">
        <v>7215</v>
      </c>
      <c r="G535" s="44" t="s">
        <v>151</v>
      </c>
      <c r="H535" s="44" t="s">
        <v>152</v>
      </c>
      <c r="I535" s="44" t="s">
        <v>127</v>
      </c>
      <c r="J535" s="44" t="s">
        <v>128</v>
      </c>
      <c r="K535" s="43">
        <v>12</v>
      </c>
      <c r="L535" s="43">
        <v>12</v>
      </c>
    </row>
    <row r="536" spans="1:12" x14ac:dyDescent="0.5">
      <c r="A536" s="48" t="str">
        <f t="shared" si="8"/>
        <v>J1D2295</v>
      </c>
      <c r="B536" s="44" t="s">
        <v>36</v>
      </c>
      <c r="C536" s="44" t="s">
        <v>7212</v>
      </c>
      <c r="D536" s="44" t="s">
        <v>38</v>
      </c>
      <c r="E536" s="44" t="s">
        <v>53</v>
      </c>
      <c r="F536" s="44" t="s">
        <v>7211</v>
      </c>
      <c r="G536" s="44" t="s">
        <v>7210</v>
      </c>
      <c r="H536" s="44" t="s">
        <v>7209</v>
      </c>
      <c r="I536" s="44" t="s">
        <v>127</v>
      </c>
      <c r="J536" s="44" t="s">
        <v>128</v>
      </c>
      <c r="K536" s="43">
        <v>4</v>
      </c>
      <c r="L536" s="43">
        <v>4</v>
      </c>
    </row>
    <row r="537" spans="1:12" x14ac:dyDescent="0.5">
      <c r="A537" s="48" t="str">
        <f t="shared" si="8"/>
        <v>J1D2295</v>
      </c>
      <c r="B537" s="44" t="s">
        <v>36</v>
      </c>
      <c r="C537" s="44" t="s">
        <v>7206</v>
      </c>
      <c r="D537" s="44" t="s">
        <v>38</v>
      </c>
      <c r="E537" s="44" t="s">
        <v>53</v>
      </c>
      <c r="F537" s="44" t="s">
        <v>7205</v>
      </c>
      <c r="G537" s="44" t="s">
        <v>7204</v>
      </c>
      <c r="H537" s="44" t="s">
        <v>7203</v>
      </c>
      <c r="I537" s="44" t="s">
        <v>127</v>
      </c>
      <c r="J537" s="44" t="s">
        <v>128</v>
      </c>
      <c r="K537" s="43">
        <v>16</v>
      </c>
      <c r="L537" s="43">
        <v>16</v>
      </c>
    </row>
    <row r="538" spans="1:12" x14ac:dyDescent="0.5">
      <c r="A538" s="48" t="str">
        <f t="shared" si="8"/>
        <v>J1D2295</v>
      </c>
      <c r="B538" s="44" t="s">
        <v>36</v>
      </c>
      <c r="C538" s="44" t="s">
        <v>7202</v>
      </c>
      <c r="D538" s="44" t="s">
        <v>38</v>
      </c>
      <c r="E538" s="44" t="s">
        <v>53</v>
      </c>
      <c r="F538" s="44" t="s">
        <v>7201</v>
      </c>
      <c r="G538" s="44" t="s">
        <v>7200</v>
      </c>
      <c r="H538" s="44" t="s">
        <v>7199</v>
      </c>
      <c r="I538" s="44" t="s">
        <v>127</v>
      </c>
      <c r="J538" s="44" t="s">
        <v>128</v>
      </c>
      <c r="K538" s="43">
        <v>56</v>
      </c>
      <c r="L538" s="43">
        <v>56</v>
      </c>
    </row>
    <row r="539" spans="1:12" x14ac:dyDescent="0.5">
      <c r="A539" s="48" t="str">
        <f t="shared" si="8"/>
        <v>J1D2295</v>
      </c>
      <c r="B539" s="44" t="s">
        <v>36</v>
      </c>
      <c r="C539" s="44" t="s">
        <v>7198</v>
      </c>
      <c r="D539" s="44" t="s">
        <v>38</v>
      </c>
      <c r="E539" s="44" t="s">
        <v>53</v>
      </c>
      <c r="F539" s="44" t="s">
        <v>7197</v>
      </c>
      <c r="G539" s="44" t="s">
        <v>7196</v>
      </c>
      <c r="H539" s="44" t="s">
        <v>7195</v>
      </c>
      <c r="I539" s="44" t="s">
        <v>127</v>
      </c>
      <c r="J539" s="44" t="s">
        <v>128</v>
      </c>
      <c r="K539" s="43">
        <v>96</v>
      </c>
      <c r="L539" s="43">
        <v>96</v>
      </c>
    </row>
    <row r="540" spans="1:12" x14ac:dyDescent="0.5">
      <c r="A540" s="48" t="str">
        <f t="shared" si="8"/>
        <v>J1D2295</v>
      </c>
      <c r="B540" s="44" t="s">
        <v>36</v>
      </c>
      <c r="C540" s="44" t="s">
        <v>7194</v>
      </c>
      <c r="D540" s="44" t="s">
        <v>38</v>
      </c>
      <c r="E540" s="44" t="s">
        <v>53</v>
      </c>
      <c r="F540" s="44" t="s">
        <v>7193</v>
      </c>
      <c r="G540" s="44" t="s">
        <v>7192</v>
      </c>
      <c r="H540" s="44" t="s">
        <v>7191</v>
      </c>
      <c r="I540" s="44" t="s">
        <v>127</v>
      </c>
      <c r="J540" s="44" t="s">
        <v>128</v>
      </c>
      <c r="K540" s="43">
        <v>8</v>
      </c>
      <c r="L540" s="43">
        <v>8</v>
      </c>
    </row>
    <row r="541" spans="1:12" x14ac:dyDescent="0.5">
      <c r="A541" s="48" t="str">
        <f t="shared" si="8"/>
        <v>J1D2295</v>
      </c>
      <c r="B541" s="44" t="s">
        <v>36</v>
      </c>
      <c r="C541" s="44" t="s">
        <v>7190</v>
      </c>
      <c r="D541" s="44" t="s">
        <v>38</v>
      </c>
      <c r="E541" s="44" t="s">
        <v>53</v>
      </c>
      <c r="F541" s="44" t="s">
        <v>7189</v>
      </c>
      <c r="G541" s="44" t="s">
        <v>177</v>
      </c>
      <c r="H541" s="44" t="s">
        <v>178</v>
      </c>
      <c r="I541" s="44" t="s">
        <v>127</v>
      </c>
      <c r="J541" s="44" t="s">
        <v>128</v>
      </c>
      <c r="K541" s="43">
        <v>20</v>
      </c>
      <c r="L541" s="43">
        <v>20</v>
      </c>
    </row>
    <row r="542" spans="1:12" x14ac:dyDescent="0.5">
      <c r="A542" s="48" t="str">
        <f t="shared" si="8"/>
        <v>J1D2295</v>
      </c>
      <c r="B542" s="44" t="s">
        <v>36</v>
      </c>
      <c r="C542" s="44" t="s">
        <v>7188</v>
      </c>
      <c r="D542" s="44" t="s">
        <v>38</v>
      </c>
      <c r="E542" s="44" t="s">
        <v>53</v>
      </c>
      <c r="F542" s="44" t="s">
        <v>7187</v>
      </c>
      <c r="G542" s="44" t="s">
        <v>7186</v>
      </c>
      <c r="H542" s="44" t="s">
        <v>7185</v>
      </c>
      <c r="I542" s="44" t="s">
        <v>127</v>
      </c>
      <c r="J542" s="44" t="s">
        <v>128</v>
      </c>
      <c r="K542" s="43">
        <v>8</v>
      </c>
      <c r="L542" s="43">
        <v>8</v>
      </c>
    </row>
    <row r="543" spans="1:12" x14ac:dyDescent="0.5">
      <c r="A543" s="48" t="str">
        <f t="shared" si="8"/>
        <v>J1D2295</v>
      </c>
      <c r="B543" s="44" t="s">
        <v>36</v>
      </c>
      <c r="C543" s="44" t="s">
        <v>7184</v>
      </c>
      <c r="D543" s="44" t="s">
        <v>38</v>
      </c>
      <c r="E543" s="44" t="s">
        <v>53</v>
      </c>
      <c r="F543" s="44" t="s">
        <v>7183</v>
      </c>
      <c r="G543" s="44" t="s">
        <v>4695</v>
      </c>
      <c r="H543" s="44" t="s">
        <v>4694</v>
      </c>
      <c r="I543" s="44" t="s">
        <v>127</v>
      </c>
      <c r="J543" s="44" t="s">
        <v>128</v>
      </c>
      <c r="K543" s="43">
        <v>12</v>
      </c>
      <c r="L543" s="43">
        <v>12</v>
      </c>
    </row>
    <row r="544" spans="1:12" x14ac:dyDescent="0.5">
      <c r="A544" s="48" t="str">
        <f t="shared" si="8"/>
        <v>J1D2295</v>
      </c>
      <c r="B544" s="44" t="s">
        <v>36</v>
      </c>
      <c r="C544" s="44" t="s">
        <v>7182</v>
      </c>
      <c r="D544" s="44" t="s">
        <v>38</v>
      </c>
      <c r="E544" s="44" t="s">
        <v>53</v>
      </c>
      <c r="F544" s="44" t="s">
        <v>7181</v>
      </c>
      <c r="G544" s="44" t="s">
        <v>7180</v>
      </c>
      <c r="H544" s="44" t="s">
        <v>7179</v>
      </c>
      <c r="I544" s="44" t="s">
        <v>127</v>
      </c>
      <c r="J544" s="44" t="s">
        <v>128</v>
      </c>
      <c r="K544" s="43">
        <v>4</v>
      </c>
      <c r="L544" s="43">
        <v>4</v>
      </c>
    </row>
    <row r="545" spans="1:12" x14ac:dyDescent="0.5">
      <c r="A545" s="48" t="str">
        <f t="shared" si="8"/>
        <v>J1D2295</v>
      </c>
      <c r="B545" s="44" t="s">
        <v>36</v>
      </c>
      <c r="C545" s="44" t="s">
        <v>7178</v>
      </c>
      <c r="D545" s="44" t="s">
        <v>38</v>
      </c>
      <c r="E545" s="44" t="s">
        <v>53</v>
      </c>
      <c r="F545" s="44" t="s">
        <v>7177</v>
      </c>
      <c r="G545" s="44" t="s">
        <v>7176</v>
      </c>
      <c r="H545" s="44" t="s">
        <v>7175</v>
      </c>
      <c r="I545" s="44" t="s">
        <v>127</v>
      </c>
      <c r="J545" s="44" t="s">
        <v>128</v>
      </c>
      <c r="K545" s="43">
        <v>8</v>
      </c>
      <c r="L545" s="43">
        <v>8</v>
      </c>
    </row>
    <row r="546" spans="1:12" x14ac:dyDescent="0.5">
      <c r="A546" s="48" t="str">
        <f t="shared" si="8"/>
        <v>J1D2295</v>
      </c>
      <c r="B546" s="44" t="s">
        <v>36</v>
      </c>
      <c r="C546" s="44" t="s">
        <v>7174</v>
      </c>
      <c r="D546" s="44" t="s">
        <v>38</v>
      </c>
      <c r="E546" s="44" t="s">
        <v>53</v>
      </c>
      <c r="F546" s="44" t="s">
        <v>7173</v>
      </c>
      <c r="G546" s="44" t="s">
        <v>7172</v>
      </c>
      <c r="H546" s="44" t="s">
        <v>7171</v>
      </c>
      <c r="I546" s="44" t="s">
        <v>127</v>
      </c>
      <c r="J546" s="44" t="s">
        <v>128</v>
      </c>
      <c r="K546" s="43">
        <v>8</v>
      </c>
      <c r="L546" s="43">
        <v>8</v>
      </c>
    </row>
    <row r="547" spans="1:12" x14ac:dyDescent="0.5">
      <c r="A547" s="48" t="str">
        <f t="shared" si="8"/>
        <v>J1D2295</v>
      </c>
      <c r="B547" s="44" t="s">
        <v>36</v>
      </c>
      <c r="C547" s="44" t="s">
        <v>7170</v>
      </c>
      <c r="D547" s="44" t="s">
        <v>38</v>
      </c>
      <c r="E547" s="44" t="s">
        <v>53</v>
      </c>
      <c r="F547" s="44" t="s">
        <v>7169</v>
      </c>
      <c r="G547" s="44" t="s">
        <v>7168</v>
      </c>
      <c r="H547" s="44" t="s">
        <v>7167</v>
      </c>
      <c r="I547" s="44" t="s">
        <v>127</v>
      </c>
      <c r="J547" s="44" t="s">
        <v>128</v>
      </c>
      <c r="K547" s="43">
        <v>8</v>
      </c>
      <c r="L547" s="43">
        <v>8</v>
      </c>
    </row>
    <row r="548" spans="1:12" x14ac:dyDescent="0.5">
      <c r="A548" s="48" t="str">
        <f t="shared" si="8"/>
        <v>J1D2295</v>
      </c>
      <c r="B548" s="44" t="s">
        <v>36</v>
      </c>
      <c r="C548" s="44" t="s">
        <v>7166</v>
      </c>
      <c r="D548" s="44" t="s">
        <v>38</v>
      </c>
      <c r="E548" s="44" t="s">
        <v>53</v>
      </c>
      <c r="F548" s="44" t="s">
        <v>7165</v>
      </c>
      <c r="G548" s="44" t="s">
        <v>216</v>
      </c>
      <c r="H548" s="44" t="s">
        <v>217</v>
      </c>
      <c r="I548" s="44" t="s">
        <v>127</v>
      </c>
      <c r="J548" s="44" t="s">
        <v>128</v>
      </c>
      <c r="K548" s="43">
        <v>8</v>
      </c>
      <c r="L548" s="43">
        <v>8</v>
      </c>
    </row>
    <row r="549" spans="1:12" x14ac:dyDescent="0.5">
      <c r="A549" s="48" t="str">
        <f t="shared" si="8"/>
        <v>J1D2295</v>
      </c>
      <c r="B549" s="44" t="s">
        <v>36</v>
      </c>
      <c r="C549" s="44" t="s">
        <v>7162</v>
      </c>
      <c r="D549" s="44" t="s">
        <v>38</v>
      </c>
      <c r="E549" s="44" t="s">
        <v>53</v>
      </c>
      <c r="F549" s="44" t="s">
        <v>7161</v>
      </c>
      <c r="G549" s="44" t="s">
        <v>4784</v>
      </c>
      <c r="H549" s="44" t="s">
        <v>4783</v>
      </c>
      <c r="I549" s="44" t="s">
        <v>127</v>
      </c>
      <c r="J549" s="44" t="s">
        <v>128</v>
      </c>
      <c r="K549" s="43">
        <v>8</v>
      </c>
      <c r="L549" s="43">
        <v>8</v>
      </c>
    </row>
    <row r="550" spans="1:12" x14ac:dyDescent="0.5">
      <c r="A550" s="48" t="str">
        <f t="shared" si="8"/>
        <v>J1D2295</v>
      </c>
      <c r="B550" s="44" t="s">
        <v>36</v>
      </c>
      <c r="C550" s="44" t="s">
        <v>7158</v>
      </c>
      <c r="D550" s="44" t="s">
        <v>38</v>
      </c>
      <c r="E550" s="44" t="s">
        <v>53</v>
      </c>
      <c r="F550" s="44" t="s">
        <v>7157</v>
      </c>
      <c r="G550" s="44" t="s">
        <v>7156</v>
      </c>
      <c r="H550" s="44" t="s">
        <v>7155</v>
      </c>
      <c r="I550" s="44" t="s">
        <v>127</v>
      </c>
      <c r="J550" s="44" t="s">
        <v>128</v>
      </c>
      <c r="K550" s="43">
        <v>4</v>
      </c>
      <c r="L550" s="43">
        <v>4</v>
      </c>
    </row>
    <row r="551" spans="1:12" x14ac:dyDescent="0.5">
      <c r="A551" s="48" t="str">
        <f t="shared" si="8"/>
        <v>J1D2295</v>
      </c>
      <c r="B551" s="44" t="s">
        <v>36</v>
      </c>
      <c r="C551" s="44" t="s">
        <v>7150</v>
      </c>
      <c r="D551" s="44" t="s">
        <v>38</v>
      </c>
      <c r="E551" s="44" t="s">
        <v>53</v>
      </c>
      <c r="F551" s="44" t="s">
        <v>7149</v>
      </c>
      <c r="G551" s="44" t="s">
        <v>4760</v>
      </c>
      <c r="H551" s="44" t="s">
        <v>4759</v>
      </c>
      <c r="I551" s="44" t="s">
        <v>127</v>
      </c>
      <c r="J551" s="44" t="s">
        <v>128</v>
      </c>
      <c r="K551" s="43">
        <v>108</v>
      </c>
      <c r="L551" s="43">
        <v>108</v>
      </c>
    </row>
    <row r="552" spans="1:12" x14ac:dyDescent="0.5">
      <c r="A552" s="48" t="str">
        <f t="shared" si="8"/>
        <v>J1D2295</v>
      </c>
      <c r="B552" s="44" t="s">
        <v>36</v>
      </c>
      <c r="C552" s="44" t="s">
        <v>7144</v>
      </c>
      <c r="D552" s="44" t="s">
        <v>38</v>
      </c>
      <c r="E552" s="44" t="s">
        <v>53</v>
      </c>
      <c r="F552" s="44" t="s">
        <v>7143</v>
      </c>
      <c r="G552" s="44" t="s">
        <v>6930</v>
      </c>
      <c r="H552" s="44" t="s">
        <v>6929</v>
      </c>
      <c r="I552" s="44" t="s">
        <v>127</v>
      </c>
      <c r="J552" s="44" t="s">
        <v>128</v>
      </c>
      <c r="K552" s="43">
        <v>24</v>
      </c>
      <c r="L552" s="43">
        <v>24</v>
      </c>
    </row>
    <row r="553" spans="1:12" x14ac:dyDescent="0.5">
      <c r="A553" s="48" t="str">
        <f t="shared" si="8"/>
        <v>J1D2295</v>
      </c>
      <c r="B553" s="44" t="s">
        <v>36</v>
      </c>
      <c r="C553" s="44" t="s">
        <v>8031</v>
      </c>
      <c r="D553" s="44" t="s">
        <v>38</v>
      </c>
      <c r="E553" s="44" t="s">
        <v>53</v>
      </c>
      <c r="F553" s="44" t="s">
        <v>8030</v>
      </c>
      <c r="G553" s="44" t="s">
        <v>149</v>
      </c>
      <c r="H553" s="44" t="s">
        <v>150</v>
      </c>
      <c r="I553" s="44" t="s">
        <v>127</v>
      </c>
      <c r="J553" s="44" t="s">
        <v>128</v>
      </c>
      <c r="K553" s="43">
        <v>8</v>
      </c>
      <c r="L553" s="43">
        <v>8</v>
      </c>
    </row>
    <row r="554" spans="1:12" x14ac:dyDescent="0.5">
      <c r="A554" s="48" t="str">
        <f t="shared" si="8"/>
        <v>J1D2295</v>
      </c>
      <c r="B554" s="44" t="s">
        <v>36</v>
      </c>
      <c r="C554" s="44" t="s">
        <v>8272</v>
      </c>
      <c r="D554" s="44" t="s">
        <v>38</v>
      </c>
      <c r="E554" s="44" t="s">
        <v>53</v>
      </c>
      <c r="F554" s="44" t="s">
        <v>8271</v>
      </c>
      <c r="G554" s="44" t="s">
        <v>129</v>
      </c>
      <c r="H554" s="44" t="s">
        <v>130</v>
      </c>
      <c r="I554" s="44" t="s">
        <v>127</v>
      </c>
      <c r="J554" s="44" t="s">
        <v>128</v>
      </c>
      <c r="K554" s="43">
        <v>192</v>
      </c>
      <c r="L554" s="43">
        <v>192</v>
      </c>
    </row>
    <row r="555" spans="1:12" x14ac:dyDescent="0.5">
      <c r="A555" s="48" t="str">
        <f t="shared" si="8"/>
        <v>J1D2295</v>
      </c>
      <c r="B555" s="44" t="s">
        <v>36</v>
      </c>
      <c r="C555" s="44" t="s">
        <v>8029</v>
      </c>
      <c r="D555" s="44" t="s">
        <v>38</v>
      </c>
      <c r="E555" s="44" t="s">
        <v>53</v>
      </c>
      <c r="F555" s="44" t="s">
        <v>8028</v>
      </c>
      <c r="G555" s="44" t="s">
        <v>4459</v>
      </c>
      <c r="H555" s="44" t="s">
        <v>4458</v>
      </c>
      <c r="I555" s="44" t="s">
        <v>127</v>
      </c>
      <c r="J555" s="44" t="s">
        <v>128</v>
      </c>
      <c r="K555" s="43">
        <v>12</v>
      </c>
      <c r="L555" s="43">
        <v>12</v>
      </c>
    </row>
    <row r="556" spans="1:12" x14ac:dyDescent="0.5">
      <c r="A556" s="48" t="str">
        <f t="shared" si="8"/>
        <v>J1D2295</v>
      </c>
      <c r="B556" s="44" t="s">
        <v>36</v>
      </c>
      <c r="C556" s="44" t="s">
        <v>7140</v>
      </c>
      <c r="D556" s="44" t="s">
        <v>38</v>
      </c>
      <c r="E556" s="44" t="s">
        <v>53</v>
      </c>
      <c r="F556" s="44" t="s">
        <v>7139</v>
      </c>
      <c r="G556" s="44" t="s">
        <v>4421</v>
      </c>
      <c r="H556" s="44" t="s">
        <v>4420</v>
      </c>
      <c r="I556" s="44" t="s">
        <v>127</v>
      </c>
      <c r="J556" s="44" t="s">
        <v>128</v>
      </c>
      <c r="K556" s="43">
        <v>8</v>
      </c>
      <c r="L556" s="43">
        <v>8</v>
      </c>
    </row>
    <row r="557" spans="1:12" x14ac:dyDescent="0.5">
      <c r="A557" s="48" t="str">
        <f t="shared" si="8"/>
        <v>J1D2295</v>
      </c>
      <c r="B557" s="44" t="s">
        <v>36</v>
      </c>
      <c r="C557" s="44" t="s">
        <v>7138</v>
      </c>
      <c r="D557" s="44" t="s">
        <v>38</v>
      </c>
      <c r="E557" s="44" t="s">
        <v>53</v>
      </c>
      <c r="F557" s="44" t="s">
        <v>7137</v>
      </c>
      <c r="G557" s="44" t="s">
        <v>7136</v>
      </c>
      <c r="H557" s="44" t="s">
        <v>7135</v>
      </c>
      <c r="I557" s="44" t="s">
        <v>127</v>
      </c>
      <c r="J557" s="44" t="s">
        <v>128</v>
      </c>
      <c r="K557" s="43">
        <v>4</v>
      </c>
      <c r="L557" s="43">
        <v>4</v>
      </c>
    </row>
    <row r="558" spans="1:12" x14ac:dyDescent="0.5">
      <c r="A558" s="48" t="str">
        <f t="shared" si="8"/>
        <v>J1D2295</v>
      </c>
      <c r="B558" s="44" t="s">
        <v>36</v>
      </c>
      <c r="C558" s="44" t="s">
        <v>7134</v>
      </c>
      <c r="D558" s="44" t="s">
        <v>38</v>
      </c>
      <c r="E558" s="44" t="s">
        <v>53</v>
      </c>
      <c r="F558" s="44" t="s">
        <v>7133</v>
      </c>
      <c r="G558" s="44" t="s">
        <v>7132</v>
      </c>
      <c r="H558" s="44" t="s">
        <v>7131</v>
      </c>
      <c r="I558" s="44" t="s">
        <v>127</v>
      </c>
      <c r="J558" s="44" t="s">
        <v>128</v>
      </c>
      <c r="K558" s="43">
        <v>8</v>
      </c>
      <c r="L558" s="43">
        <v>8</v>
      </c>
    </row>
    <row r="559" spans="1:12" x14ac:dyDescent="0.5">
      <c r="A559" s="48" t="str">
        <f t="shared" si="8"/>
        <v>J1D2295</v>
      </c>
      <c r="B559" s="44" t="s">
        <v>36</v>
      </c>
      <c r="C559" s="44" t="s">
        <v>7130</v>
      </c>
      <c r="D559" s="44" t="s">
        <v>38</v>
      </c>
      <c r="E559" s="44" t="s">
        <v>53</v>
      </c>
      <c r="F559" s="44" t="s">
        <v>7129</v>
      </c>
      <c r="G559" s="44" t="s">
        <v>7128</v>
      </c>
      <c r="H559" s="44" t="s">
        <v>7127</v>
      </c>
      <c r="I559" s="44" t="s">
        <v>127</v>
      </c>
      <c r="J559" s="44" t="s">
        <v>128</v>
      </c>
      <c r="K559" s="43">
        <v>24</v>
      </c>
      <c r="L559" s="43">
        <v>24</v>
      </c>
    </row>
    <row r="560" spans="1:12" x14ac:dyDescent="0.5">
      <c r="A560" s="48" t="str">
        <f t="shared" si="8"/>
        <v>J1D2295</v>
      </c>
      <c r="B560" s="44" t="s">
        <v>65</v>
      </c>
      <c r="C560" s="44" t="s">
        <v>8270</v>
      </c>
      <c r="D560" s="44" t="s">
        <v>38</v>
      </c>
      <c r="E560" s="44" t="s">
        <v>53</v>
      </c>
      <c r="F560" s="44" t="s">
        <v>8269</v>
      </c>
      <c r="G560" s="44" t="s">
        <v>197</v>
      </c>
      <c r="H560" s="44" t="s">
        <v>198</v>
      </c>
      <c r="I560" s="44" t="s">
        <v>127</v>
      </c>
      <c r="J560" s="44" t="s">
        <v>128</v>
      </c>
      <c r="K560" s="43">
        <v>24</v>
      </c>
      <c r="L560" s="43">
        <v>24</v>
      </c>
    </row>
    <row r="561" spans="1:12" x14ac:dyDescent="0.5">
      <c r="A561" s="48" t="str">
        <f t="shared" si="8"/>
        <v>J1D2295</v>
      </c>
      <c r="B561" s="44" t="s">
        <v>65</v>
      </c>
      <c r="C561" s="44" t="s">
        <v>8268</v>
      </c>
      <c r="D561" s="44" t="s">
        <v>38</v>
      </c>
      <c r="E561" s="44" t="s">
        <v>53</v>
      </c>
      <c r="F561" s="44" t="s">
        <v>8267</v>
      </c>
      <c r="G561" s="44" t="s">
        <v>197</v>
      </c>
      <c r="H561" s="44" t="s">
        <v>198</v>
      </c>
      <c r="I561" s="44" t="s">
        <v>127</v>
      </c>
      <c r="J561" s="44" t="s">
        <v>128</v>
      </c>
      <c r="K561" s="43">
        <v>24</v>
      </c>
      <c r="L561" s="43">
        <v>24</v>
      </c>
    </row>
    <row r="562" spans="1:12" x14ac:dyDescent="0.5">
      <c r="A562" s="48" t="str">
        <f t="shared" si="8"/>
        <v>J1D2295</v>
      </c>
      <c r="B562" s="44" t="s">
        <v>65</v>
      </c>
      <c r="C562" s="44" t="s">
        <v>8266</v>
      </c>
      <c r="D562" s="44" t="s">
        <v>38</v>
      </c>
      <c r="E562" s="44" t="s">
        <v>53</v>
      </c>
      <c r="F562" s="44" t="s">
        <v>8265</v>
      </c>
      <c r="G562" s="44" t="s">
        <v>197</v>
      </c>
      <c r="H562" s="44" t="s">
        <v>198</v>
      </c>
      <c r="I562" s="44" t="s">
        <v>127</v>
      </c>
      <c r="J562" s="44" t="s">
        <v>128</v>
      </c>
      <c r="K562" s="43">
        <v>24</v>
      </c>
      <c r="L562" s="43">
        <v>24</v>
      </c>
    </row>
    <row r="563" spans="1:12" x14ac:dyDescent="0.5">
      <c r="A563" s="48" t="str">
        <f t="shared" si="8"/>
        <v>J1D2295</v>
      </c>
      <c r="B563" s="44" t="s">
        <v>65</v>
      </c>
      <c r="C563" s="44" t="s">
        <v>8264</v>
      </c>
      <c r="D563" s="44" t="s">
        <v>38</v>
      </c>
      <c r="E563" s="44" t="s">
        <v>53</v>
      </c>
      <c r="F563" s="44" t="s">
        <v>8263</v>
      </c>
      <c r="G563" s="44" t="s">
        <v>197</v>
      </c>
      <c r="H563" s="44" t="s">
        <v>198</v>
      </c>
      <c r="I563" s="44" t="s">
        <v>127</v>
      </c>
      <c r="J563" s="44" t="s">
        <v>128</v>
      </c>
      <c r="K563" s="43">
        <v>24</v>
      </c>
      <c r="L563" s="43">
        <v>24</v>
      </c>
    </row>
    <row r="564" spans="1:12" x14ac:dyDescent="0.5">
      <c r="A564" s="48" t="str">
        <f t="shared" si="8"/>
        <v>J1D2295</v>
      </c>
      <c r="B564" s="44" t="s">
        <v>65</v>
      </c>
      <c r="C564" s="44" t="s">
        <v>4549</v>
      </c>
      <c r="D564" s="44" t="s">
        <v>38</v>
      </c>
      <c r="E564" s="44" t="s">
        <v>53</v>
      </c>
      <c r="F564" s="44" t="s">
        <v>4548</v>
      </c>
      <c r="G564" s="44" t="s">
        <v>197</v>
      </c>
      <c r="H564" s="44" t="s">
        <v>198</v>
      </c>
      <c r="I564" s="44" t="s">
        <v>127</v>
      </c>
      <c r="J564" s="44" t="s">
        <v>128</v>
      </c>
      <c r="K564" s="43">
        <v>2</v>
      </c>
      <c r="L564" s="43">
        <v>2</v>
      </c>
    </row>
    <row r="565" spans="1:12" x14ac:dyDescent="0.5">
      <c r="A565" s="48" t="str">
        <f t="shared" si="8"/>
        <v>J1D2295</v>
      </c>
      <c r="B565" s="44" t="s">
        <v>65</v>
      </c>
      <c r="C565" s="44" t="s">
        <v>7126</v>
      </c>
      <c r="D565" s="44" t="s">
        <v>38</v>
      </c>
      <c r="E565" s="44" t="s">
        <v>53</v>
      </c>
      <c r="F565" s="44" t="s">
        <v>7125</v>
      </c>
      <c r="G565" s="44" t="s">
        <v>197</v>
      </c>
      <c r="H565" s="44" t="s">
        <v>198</v>
      </c>
      <c r="I565" s="44" t="s">
        <v>127</v>
      </c>
      <c r="J565" s="44" t="s">
        <v>128</v>
      </c>
      <c r="K565" s="43">
        <v>2</v>
      </c>
      <c r="L565" s="43">
        <v>2</v>
      </c>
    </row>
    <row r="566" spans="1:12" x14ac:dyDescent="0.5">
      <c r="A566" s="48" t="str">
        <f t="shared" si="8"/>
        <v>J1D2295</v>
      </c>
      <c r="B566" s="44" t="s">
        <v>65</v>
      </c>
      <c r="C566" s="44" t="s">
        <v>7122</v>
      </c>
      <c r="D566" s="44" t="s">
        <v>38</v>
      </c>
      <c r="E566" s="44" t="s">
        <v>53</v>
      </c>
      <c r="F566" s="44" t="s">
        <v>7121</v>
      </c>
      <c r="G566" s="44" t="s">
        <v>197</v>
      </c>
      <c r="H566" s="44" t="s">
        <v>198</v>
      </c>
      <c r="I566" s="44" t="s">
        <v>127</v>
      </c>
      <c r="J566" s="44" t="s">
        <v>128</v>
      </c>
      <c r="K566" s="43">
        <v>15</v>
      </c>
      <c r="L566" s="43">
        <v>15</v>
      </c>
    </row>
    <row r="567" spans="1:12" x14ac:dyDescent="0.5">
      <c r="A567" s="48" t="str">
        <f t="shared" si="8"/>
        <v>J1D2295</v>
      </c>
      <c r="B567" s="44" t="s">
        <v>65</v>
      </c>
      <c r="C567" s="44" t="s">
        <v>8027</v>
      </c>
      <c r="D567" s="44" t="s">
        <v>38</v>
      </c>
      <c r="E567" s="44" t="s">
        <v>53</v>
      </c>
      <c r="F567" s="44" t="s">
        <v>8026</v>
      </c>
      <c r="G567" s="44" t="s">
        <v>197</v>
      </c>
      <c r="H567" s="44" t="s">
        <v>198</v>
      </c>
      <c r="I567" s="44" t="s">
        <v>127</v>
      </c>
      <c r="J567" s="44" t="s">
        <v>128</v>
      </c>
      <c r="K567" s="43">
        <v>2</v>
      </c>
      <c r="L567" s="43">
        <v>2</v>
      </c>
    </row>
    <row r="568" spans="1:12" x14ac:dyDescent="0.5">
      <c r="A568" s="48" t="str">
        <f t="shared" si="8"/>
        <v>J1D2295</v>
      </c>
      <c r="B568" s="44" t="s">
        <v>65</v>
      </c>
      <c r="C568" s="44" t="s">
        <v>7120</v>
      </c>
      <c r="D568" s="44" t="s">
        <v>38</v>
      </c>
      <c r="E568" s="44" t="s">
        <v>53</v>
      </c>
      <c r="F568" s="44" t="s">
        <v>7119</v>
      </c>
      <c r="G568" s="44" t="s">
        <v>197</v>
      </c>
      <c r="H568" s="44" t="s">
        <v>198</v>
      </c>
      <c r="I568" s="44" t="s">
        <v>127</v>
      </c>
      <c r="J568" s="44" t="s">
        <v>128</v>
      </c>
      <c r="K568" s="43">
        <v>5</v>
      </c>
      <c r="L568" s="43">
        <v>5</v>
      </c>
    </row>
    <row r="569" spans="1:12" x14ac:dyDescent="0.5">
      <c r="A569" s="48" t="str">
        <f t="shared" si="8"/>
        <v>J1D2295</v>
      </c>
      <c r="B569" s="44" t="s">
        <v>65</v>
      </c>
      <c r="C569" s="44" t="s">
        <v>7112</v>
      </c>
      <c r="D569" s="44" t="s">
        <v>38</v>
      </c>
      <c r="E569" s="44" t="s">
        <v>53</v>
      </c>
      <c r="F569" s="44" t="s">
        <v>7111</v>
      </c>
      <c r="G569" s="44" t="s">
        <v>197</v>
      </c>
      <c r="H569" s="44" t="s">
        <v>198</v>
      </c>
      <c r="I569" s="44" t="s">
        <v>127</v>
      </c>
      <c r="J569" s="44" t="s">
        <v>128</v>
      </c>
      <c r="K569" s="43">
        <v>10</v>
      </c>
      <c r="L569" s="43">
        <v>10</v>
      </c>
    </row>
    <row r="570" spans="1:12" x14ac:dyDescent="0.5">
      <c r="A570" s="48" t="str">
        <f t="shared" si="8"/>
        <v>J1D2295</v>
      </c>
      <c r="B570" s="44" t="s">
        <v>65</v>
      </c>
      <c r="C570" s="44" t="s">
        <v>7110</v>
      </c>
      <c r="D570" s="44" t="s">
        <v>38</v>
      </c>
      <c r="E570" s="44" t="s">
        <v>53</v>
      </c>
      <c r="F570" s="44" t="s">
        <v>7109</v>
      </c>
      <c r="G570" s="44" t="s">
        <v>197</v>
      </c>
      <c r="H570" s="44" t="s">
        <v>198</v>
      </c>
      <c r="I570" s="44" t="s">
        <v>127</v>
      </c>
      <c r="J570" s="44" t="s">
        <v>128</v>
      </c>
      <c r="K570" s="43">
        <v>96</v>
      </c>
      <c r="L570" s="43">
        <v>96</v>
      </c>
    </row>
    <row r="571" spans="1:12" x14ac:dyDescent="0.5">
      <c r="A571" s="48" t="str">
        <f t="shared" si="8"/>
        <v>J1D2295</v>
      </c>
      <c r="B571" s="44" t="s">
        <v>65</v>
      </c>
      <c r="C571" s="44" t="s">
        <v>8262</v>
      </c>
      <c r="D571" s="44" t="s">
        <v>38</v>
      </c>
      <c r="E571" s="44" t="s">
        <v>53</v>
      </c>
      <c r="F571" s="44" t="s">
        <v>8261</v>
      </c>
      <c r="G571" s="44" t="s">
        <v>4467</v>
      </c>
      <c r="H571" s="44" t="s">
        <v>4466</v>
      </c>
      <c r="I571" s="44" t="s">
        <v>127</v>
      </c>
      <c r="J571" s="44" t="s">
        <v>128</v>
      </c>
      <c r="K571" s="43">
        <v>2</v>
      </c>
      <c r="L571" s="43">
        <v>2</v>
      </c>
    </row>
    <row r="572" spans="1:12" x14ac:dyDescent="0.5">
      <c r="A572" s="48" t="str">
        <f t="shared" si="8"/>
        <v>J1D2295</v>
      </c>
      <c r="B572" s="44" t="s">
        <v>65</v>
      </c>
      <c r="C572" s="44" t="s">
        <v>7108</v>
      </c>
      <c r="D572" s="44" t="s">
        <v>38</v>
      </c>
      <c r="E572" s="44" t="s">
        <v>53</v>
      </c>
      <c r="F572" s="44" t="s">
        <v>7107</v>
      </c>
      <c r="G572" s="44" t="s">
        <v>197</v>
      </c>
      <c r="H572" s="44" t="s">
        <v>198</v>
      </c>
      <c r="I572" s="44" t="s">
        <v>127</v>
      </c>
      <c r="J572" s="44" t="s">
        <v>128</v>
      </c>
      <c r="K572" s="43">
        <v>88</v>
      </c>
      <c r="L572" s="43">
        <v>88</v>
      </c>
    </row>
    <row r="573" spans="1:12" x14ac:dyDescent="0.5">
      <c r="A573" s="48" t="str">
        <f t="shared" si="8"/>
        <v>J1D2295</v>
      </c>
      <c r="B573" s="44" t="s">
        <v>65</v>
      </c>
      <c r="C573" s="44" t="s">
        <v>7106</v>
      </c>
      <c r="D573" s="44" t="s">
        <v>38</v>
      </c>
      <c r="E573" s="44" t="s">
        <v>53</v>
      </c>
      <c r="F573" s="44" t="s">
        <v>7105</v>
      </c>
      <c r="G573" s="44" t="s">
        <v>7104</v>
      </c>
      <c r="H573" s="44" t="s">
        <v>7103</v>
      </c>
      <c r="I573" s="44" t="s">
        <v>127</v>
      </c>
      <c r="J573" s="44" t="s">
        <v>128</v>
      </c>
      <c r="K573" s="43">
        <v>4</v>
      </c>
      <c r="L573" s="43">
        <v>4</v>
      </c>
    </row>
    <row r="574" spans="1:12" x14ac:dyDescent="0.5">
      <c r="A574" s="48" t="str">
        <f t="shared" si="8"/>
        <v>J1D2295</v>
      </c>
      <c r="B574" s="44" t="s">
        <v>65</v>
      </c>
      <c r="C574" s="44" t="s">
        <v>7102</v>
      </c>
      <c r="D574" s="44" t="s">
        <v>38</v>
      </c>
      <c r="E574" s="44" t="s">
        <v>53</v>
      </c>
      <c r="F574" s="44" t="s">
        <v>7101</v>
      </c>
      <c r="G574" s="44" t="s">
        <v>197</v>
      </c>
      <c r="H574" s="44" t="s">
        <v>198</v>
      </c>
      <c r="I574" s="44" t="s">
        <v>127</v>
      </c>
      <c r="J574" s="44" t="s">
        <v>128</v>
      </c>
      <c r="K574" s="43">
        <v>4</v>
      </c>
      <c r="L574" s="43">
        <v>4</v>
      </c>
    </row>
    <row r="575" spans="1:12" x14ac:dyDescent="0.5">
      <c r="A575" s="48" t="str">
        <f t="shared" si="8"/>
        <v>J1D2295</v>
      </c>
      <c r="B575" s="44" t="s">
        <v>65</v>
      </c>
      <c r="C575" s="44" t="s">
        <v>8260</v>
      </c>
      <c r="D575" s="44" t="s">
        <v>38</v>
      </c>
      <c r="E575" s="44" t="s">
        <v>53</v>
      </c>
      <c r="F575" s="44" t="s">
        <v>8259</v>
      </c>
      <c r="G575" s="44" t="s">
        <v>4760</v>
      </c>
      <c r="H575" s="44" t="s">
        <v>4759</v>
      </c>
      <c r="I575" s="44" t="s">
        <v>127</v>
      </c>
      <c r="J575" s="44" t="s">
        <v>128</v>
      </c>
      <c r="K575" s="43">
        <v>8</v>
      </c>
      <c r="L575" s="43">
        <v>8</v>
      </c>
    </row>
    <row r="576" spans="1:12" x14ac:dyDescent="0.5">
      <c r="A576" s="48" t="str">
        <f t="shared" si="8"/>
        <v>J1D2295</v>
      </c>
      <c r="B576" s="44" t="s">
        <v>65</v>
      </c>
      <c r="C576" s="44" t="s">
        <v>8258</v>
      </c>
      <c r="D576" s="44" t="s">
        <v>38</v>
      </c>
      <c r="E576" s="44" t="s">
        <v>53</v>
      </c>
      <c r="F576" s="44" t="s">
        <v>8257</v>
      </c>
      <c r="G576" s="44" t="s">
        <v>197</v>
      </c>
      <c r="H576" s="44" t="s">
        <v>198</v>
      </c>
      <c r="I576" s="44" t="s">
        <v>127</v>
      </c>
      <c r="J576" s="44" t="s">
        <v>128</v>
      </c>
      <c r="K576" s="43">
        <v>24</v>
      </c>
      <c r="L576" s="43">
        <v>24</v>
      </c>
    </row>
    <row r="577" spans="1:12" x14ac:dyDescent="0.5">
      <c r="A577" s="48" t="str">
        <f t="shared" si="8"/>
        <v>J1D2295</v>
      </c>
      <c r="B577" s="44" t="s">
        <v>65</v>
      </c>
      <c r="C577" s="44" t="s">
        <v>7100</v>
      </c>
      <c r="D577" s="44" t="s">
        <v>38</v>
      </c>
      <c r="E577" s="44" t="s">
        <v>53</v>
      </c>
      <c r="F577" s="44" t="s">
        <v>7099</v>
      </c>
      <c r="G577" s="44" t="s">
        <v>197</v>
      </c>
      <c r="H577" s="44" t="s">
        <v>198</v>
      </c>
      <c r="I577" s="44" t="s">
        <v>127</v>
      </c>
      <c r="J577" s="44" t="s">
        <v>128</v>
      </c>
      <c r="K577" s="43">
        <v>24</v>
      </c>
      <c r="L577" s="43">
        <v>24</v>
      </c>
    </row>
    <row r="578" spans="1:12" x14ac:dyDescent="0.5">
      <c r="A578" s="48" t="str">
        <f t="shared" si="8"/>
        <v>J1D2295</v>
      </c>
      <c r="B578" s="44" t="s">
        <v>65</v>
      </c>
      <c r="C578" s="44" t="s">
        <v>8256</v>
      </c>
      <c r="D578" s="44" t="s">
        <v>38</v>
      </c>
      <c r="E578" s="44" t="s">
        <v>53</v>
      </c>
      <c r="F578" s="44" t="s">
        <v>8255</v>
      </c>
      <c r="G578" s="44" t="s">
        <v>7434</v>
      </c>
      <c r="H578" s="44" t="s">
        <v>7433</v>
      </c>
      <c r="I578" s="44" t="s">
        <v>127</v>
      </c>
      <c r="J578" s="44" t="s">
        <v>128</v>
      </c>
      <c r="K578" s="43">
        <v>4</v>
      </c>
      <c r="L578" s="43">
        <v>4</v>
      </c>
    </row>
    <row r="579" spans="1:12" x14ac:dyDescent="0.5">
      <c r="A579" s="48" t="str">
        <f t="shared" si="8"/>
        <v>J1D2295</v>
      </c>
      <c r="B579" s="44" t="s">
        <v>65</v>
      </c>
      <c r="C579" s="44" t="s">
        <v>8254</v>
      </c>
      <c r="D579" s="44" t="s">
        <v>38</v>
      </c>
      <c r="E579" s="44" t="s">
        <v>53</v>
      </c>
      <c r="F579" s="44" t="s">
        <v>8253</v>
      </c>
      <c r="G579" s="44" t="s">
        <v>197</v>
      </c>
      <c r="H579" s="44" t="s">
        <v>198</v>
      </c>
      <c r="I579" s="44" t="s">
        <v>127</v>
      </c>
      <c r="J579" s="44" t="s">
        <v>128</v>
      </c>
      <c r="K579" s="43">
        <v>1</v>
      </c>
      <c r="L579" s="43">
        <v>1</v>
      </c>
    </row>
    <row r="580" spans="1:12" x14ac:dyDescent="0.5">
      <c r="A580" s="48" t="str">
        <f t="shared" si="8"/>
        <v>J1D2295</v>
      </c>
      <c r="B580" s="44" t="s">
        <v>65</v>
      </c>
      <c r="C580" s="44" t="s">
        <v>8252</v>
      </c>
      <c r="D580" s="44" t="s">
        <v>38</v>
      </c>
      <c r="E580" s="44" t="s">
        <v>53</v>
      </c>
      <c r="F580" s="44" t="s">
        <v>8251</v>
      </c>
      <c r="G580" s="44" t="s">
        <v>7322</v>
      </c>
      <c r="H580" s="44" t="s">
        <v>7321</v>
      </c>
      <c r="I580" s="44" t="s">
        <v>127</v>
      </c>
      <c r="J580" s="44" t="s">
        <v>128</v>
      </c>
      <c r="K580" s="43">
        <v>4</v>
      </c>
      <c r="L580" s="43">
        <v>4</v>
      </c>
    </row>
    <row r="581" spans="1:12" x14ac:dyDescent="0.5">
      <c r="A581" s="48" t="str">
        <f t="shared" si="8"/>
        <v>J1D2295</v>
      </c>
      <c r="B581" s="44" t="s">
        <v>65</v>
      </c>
      <c r="C581" s="44" t="s">
        <v>7096</v>
      </c>
      <c r="D581" s="44" t="s">
        <v>38</v>
      </c>
      <c r="E581" s="44" t="s">
        <v>53</v>
      </c>
      <c r="F581" s="44" t="s">
        <v>7095</v>
      </c>
      <c r="G581" s="44" t="s">
        <v>7094</v>
      </c>
      <c r="H581" s="44" t="s">
        <v>7093</v>
      </c>
      <c r="I581" s="44" t="s">
        <v>127</v>
      </c>
      <c r="J581" s="44" t="s">
        <v>128</v>
      </c>
      <c r="K581" s="43">
        <v>8</v>
      </c>
      <c r="L581" s="43">
        <v>8</v>
      </c>
    </row>
    <row r="582" spans="1:12" x14ac:dyDescent="0.5">
      <c r="A582" s="48" t="str">
        <f t="shared" si="8"/>
        <v>J1D2295</v>
      </c>
      <c r="B582" s="44" t="s">
        <v>65</v>
      </c>
      <c r="C582" s="44" t="s">
        <v>8250</v>
      </c>
      <c r="D582" s="44" t="s">
        <v>38</v>
      </c>
      <c r="E582" s="44" t="s">
        <v>53</v>
      </c>
      <c r="F582" s="44" t="s">
        <v>8249</v>
      </c>
      <c r="G582" s="44" t="s">
        <v>197</v>
      </c>
      <c r="H582" s="44" t="s">
        <v>198</v>
      </c>
      <c r="I582" s="44" t="s">
        <v>127</v>
      </c>
      <c r="J582" s="44" t="s">
        <v>128</v>
      </c>
      <c r="K582" s="43">
        <v>24</v>
      </c>
      <c r="L582" s="43">
        <v>24</v>
      </c>
    </row>
    <row r="583" spans="1:12" x14ac:dyDescent="0.5">
      <c r="A583" s="48" t="str">
        <f t="shared" si="8"/>
        <v>J1D2295</v>
      </c>
      <c r="B583" s="44" t="s">
        <v>65</v>
      </c>
      <c r="C583" s="44" t="s">
        <v>8248</v>
      </c>
      <c r="D583" s="44" t="s">
        <v>38</v>
      </c>
      <c r="E583" s="44" t="s">
        <v>53</v>
      </c>
      <c r="F583" s="44" t="s">
        <v>8247</v>
      </c>
      <c r="G583" s="44" t="s">
        <v>197</v>
      </c>
      <c r="H583" s="44" t="s">
        <v>198</v>
      </c>
      <c r="I583" s="44" t="s">
        <v>127</v>
      </c>
      <c r="J583" s="44" t="s">
        <v>128</v>
      </c>
      <c r="K583" s="43">
        <v>96</v>
      </c>
      <c r="L583" s="43">
        <v>96</v>
      </c>
    </row>
    <row r="584" spans="1:12" x14ac:dyDescent="0.5">
      <c r="A584" s="48" t="str">
        <f t="shared" si="8"/>
        <v>J1D2295</v>
      </c>
      <c r="B584" s="44" t="s">
        <v>65</v>
      </c>
      <c r="C584" s="44" t="s">
        <v>8246</v>
      </c>
      <c r="D584" s="44" t="s">
        <v>38</v>
      </c>
      <c r="E584" s="44" t="s">
        <v>53</v>
      </c>
      <c r="F584" s="44" t="s">
        <v>8245</v>
      </c>
      <c r="G584" s="44" t="s">
        <v>7839</v>
      </c>
      <c r="H584" s="44" t="s">
        <v>7838</v>
      </c>
      <c r="I584" s="44" t="s">
        <v>127</v>
      </c>
      <c r="J584" s="44" t="s">
        <v>128</v>
      </c>
      <c r="K584" s="43">
        <v>4</v>
      </c>
      <c r="L584" s="43">
        <v>4</v>
      </c>
    </row>
    <row r="585" spans="1:12" x14ac:dyDescent="0.5">
      <c r="A585" s="48" t="str">
        <f t="shared" ref="A585:A648" si="9">IF(B585="","",IF(B584="Type",B583,A584))</f>
        <v>J1D2295</v>
      </c>
      <c r="B585" s="44" t="s">
        <v>65</v>
      </c>
      <c r="C585" s="44" t="s">
        <v>8244</v>
      </c>
      <c r="D585" s="44" t="s">
        <v>38</v>
      </c>
      <c r="E585" s="44" t="s">
        <v>53</v>
      </c>
      <c r="F585" s="44" t="s">
        <v>8243</v>
      </c>
      <c r="G585" s="44" t="s">
        <v>6906</v>
      </c>
      <c r="H585" s="44" t="s">
        <v>6905</v>
      </c>
      <c r="I585" s="44" t="s">
        <v>127</v>
      </c>
      <c r="J585" s="44" t="s">
        <v>128</v>
      </c>
      <c r="K585" s="43">
        <v>4</v>
      </c>
      <c r="L585" s="43">
        <v>4</v>
      </c>
    </row>
    <row r="586" spans="1:12" x14ac:dyDescent="0.5">
      <c r="A586" s="48" t="str">
        <f t="shared" si="9"/>
        <v>J1D2295</v>
      </c>
      <c r="B586" s="44" t="s">
        <v>65</v>
      </c>
      <c r="C586" s="44" t="s">
        <v>8242</v>
      </c>
      <c r="D586" s="44" t="s">
        <v>38</v>
      </c>
      <c r="E586" s="44" t="s">
        <v>53</v>
      </c>
      <c r="F586" s="44" t="s">
        <v>8241</v>
      </c>
      <c r="G586" s="44" t="s">
        <v>7765</v>
      </c>
      <c r="H586" s="44" t="s">
        <v>7764</v>
      </c>
      <c r="I586" s="44" t="s">
        <v>127</v>
      </c>
      <c r="J586" s="44" t="s">
        <v>128</v>
      </c>
      <c r="K586" s="43">
        <v>2</v>
      </c>
      <c r="L586" s="43">
        <v>2</v>
      </c>
    </row>
    <row r="587" spans="1:12" x14ac:dyDescent="0.5">
      <c r="A587" s="48" t="str">
        <f t="shared" si="9"/>
        <v>J1D2295</v>
      </c>
      <c r="B587" s="44" t="s">
        <v>65</v>
      </c>
      <c r="C587" s="44" t="s">
        <v>8240</v>
      </c>
      <c r="D587" s="44" t="s">
        <v>38</v>
      </c>
      <c r="E587" s="44" t="s">
        <v>53</v>
      </c>
      <c r="F587" s="44" t="s">
        <v>8239</v>
      </c>
      <c r="G587" s="44" t="s">
        <v>5073</v>
      </c>
      <c r="H587" s="44" t="s">
        <v>5072</v>
      </c>
      <c r="I587" s="44" t="s">
        <v>127</v>
      </c>
      <c r="J587" s="44" t="s">
        <v>128</v>
      </c>
      <c r="K587" s="43">
        <v>4</v>
      </c>
      <c r="L587" s="43">
        <v>4</v>
      </c>
    </row>
    <row r="588" spans="1:12" x14ac:dyDescent="0.5">
      <c r="A588" s="48" t="str">
        <f t="shared" si="9"/>
        <v>J1D2295</v>
      </c>
      <c r="B588" s="44" t="s">
        <v>65</v>
      </c>
      <c r="C588" s="44" t="s">
        <v>8238</v>
      </c>
      <c r="D588" s="44" t="s">
        <v>38</v>
      </c>
      <c r="E588" s="44" t="s">
        <v>53</v>
      </c>
      <c r="F588" s="44" t="s">
        <v>8237</v>
      </c>
      <c r="G588" s="44" t="s">
        <v>7016</v>
      </c>
      <c r="H588" s="44" t="s">
        <v>7015</v>
      </c>
      <c r="I588" s="44" t="s">
        <v>127</v>
      </c>
      <c r="J588" s="44" t="s">
        <v>128</v>
      </c>
      <c r="K588" s="43">
        <v>8</v>
      </c>
      <c r="L588" s="43">
        <v>8</v>
      </c>
    </row>
    <row r="589" spans="1:12" x14ac:dyDescent="0.5">
      <c r="A589" s="48" t="str">
        <f t="shared" si="9"/>
        <v>J1D2295</v>
      </c>
      <c r="B589" s="44" t="s">
        <v>65</v>
      </c>
      <c r="C589" s="44" t="s">
        <v>8236</v>
      </c>
      <c r="D589" s="44" t="s">
        <v>38</v>
      </c>
      <c r="E589" s="44" t="s">
        <v>53</v>
      </c>
      <c r="F589" s="44" t="s">
        <v>8235</v>
      </c>
      <c r="G589" s="44" t="s">
        <v>6930</v>
      </c>
      <c r="H589" s="44" t="s">
        <v>6929</v>
      </c>
      <c r="I589" s="44" t="s">
        <v>127</v>
      </c>
      <c r="J589" s="44" t="s">
        <v>128</v>
      </c>
      <c r="K589" s="43">
        <v>36</v>
      </c>
      <c r="L589" s="43">
        <v>36</v>
      </c>
    </row>
    <row r="590" spans="1:12" x14ac:dyDescent="0.5">
      <c r="A590" s="48" t="str">
        <f t="shared" si="9"/>
        <v>J1D2295</v>
      </c>
      <c r="B590" s="44" t="s">
        <v>65</v>
      </c>
      <c r="C590" s="44" t="s">
        <v>8234</v>
      </c>
      <c r="D590" s="44" t="s">
        <v>38</v>
      </c>
      <c r="E590" s="44" t="s">
        <v>53</v>
      </c>
      <c r="F590" s="44" t="s">
        <v>8233</v>
      </c>
      <c r="G590" s="44" t="s">
        <v>5022</v>
      </c>
      <c r="H590" s="44" t="s">
        <v>5021</v>
      </c>
      <c r="I590" s="44" t="s">
        <v>127</v>
      </c>
      <c r="J590" s="44" t="s">
        <v>128</v>
      </c>
      <c r="K590" s="43">
        <v>20</v>
      </c>
      <c r="L590" s="43">
        <v>20</v>
      </c>
    </row>
    <row r="591" spans="1:12" x14ac:dyDescent="0.5">
      <c r="A591" s="48" t="str">
        <f t="shared" si="9"/>
        <v>J1D2295</v>
      </c>
      <c r="B591" s="44" t="s">
        <v>65</v>
      </c>
      <c r="C591" s="44" t="s">
        <v>8232</v>
      </c>
      <c r="D591" s="44" t="s">
        <v>38</v>
      </c>
      <c r="E591" s="44" t="s">
        <v>53</v>
      </c>
      <c r="F591" s="44" t="s">
        <v>8231</v>
      </c>
      <c r="G591" s="44" t="s">
        <v>4658</v>
      </c>
      <c r="H591" s="44" t="s">
        <v>4657</v>
      </c>
      <c r="I591" s="44" t="s">
        <v>127</v>
      </c>
      <c r="J591" s="44" t="s">
        <v>128</v>
      </c>
      <c r="K591" s="43">
        <v>16</v>
      </c>
      <c r="L591" s="43">
        <v>16</v>
      </c>
    </row>
    <row r="592" spans="1:12" x14ac:dyDescent="0.5">
      <c r="A592" s="48" t="str">
        <f t="shared" si="9"/>
        <v>J1D2295</v>
      </c>
      <c r="B592" s="44" t="s">
        <v>65</v>
      </c>
      <c r="C592" s="44" t="s">
        <v>7092</v>
      </c>
      <c r="D592" s="44" t="s">
        <v>38</v>
      </c>
      <c r="E592" s="44" t="s">
        <v>53</v>
      </c>
      <c r="F592" s="44" t="s">
        <v>7091</v>
      </c>
      <c r="G592" s="44" t="s">
        <v>197</v>
      </c>
      <c r="H592" s="44" t="s">
        <v>198</v>
      </c>
      <c r="I592" s="44" t="s">
        <v>127</v>
      </c>
      <c r="J592" s="44" t="s">
        <v>128</v>
      </c>
      <c r="K592" s="43">
        <v>1</v>
      </c>
      <c r="L592" s="43">
        <v>1</v>
      </c>
    </row>
    <row r="593" spans="1:12" x14ac:dyDescent="0.5">
      <c r="A593" s="48" t="str">
        <f t="shared" si="9"/>
        <v>J1D2295</v>
      </c>
      <c r="B593" s="44" t="s">
        <v>65</v>
      </c>
      <c r="C593" s="44" t="s">
        <v>7088</v>
      </c>
      <c r="D593" s="44" t="s">
        <v>38</v>
      </c>
      <c r="E593" s="44" t="s">
        <v>187</v>
      </c>
      <c r="F593" s="44" t="s">
        <v>7087</v>
      </c>
      <c r="G593" s="44" t="s">
        <v>197</v>
      </c>
      <c r="H593" s="44" t="s">
        <v>198</v>
      </c>
      <c r="I593" s="44" t="s">
        <v>127</v>
      </c>
      <c r="J593" s="44" t="s">
        <v>128</v>
      </c>
      <c r="K593" s="43">
        <v>8</v>
      </c>
      <c r="L593" s="43">
        <v>8</v>
      </c>
    </row>
    <row r="594" spans="1:12" x14ac:dyDescent="0.5">
      <c r="A594" s="48" t="str">
        <f t="shared" si="9"/>
        <v>J1D2295</v>
      </c>
      <c r="B594" s="44" t="s">
        <v>65</v>
      </c>
      <c r="C594" s="44" t="s">
        <v>7086</v>
      </c>
      <c r="D594" s="44" t="s">
        <v>38</v>
      </c>
      <c r="E594" s="44" t="s">
        <v>53</v>
      </c>
      <c r="F594" s="44" t="s">
        <v>7085</v>
      </c>
      <c r="G594" s="44" t="s">
        <v>197</v>
      </c>
      <c r="H594" s="44" t="s">
        <v>198</v>
      </c>
      <c r="I594" s="44" t="s">
        <v>127</v>
      </c>
      <c r="J594" s="44" t="s">
        <v>128</v>
      </c>
      <c r="K594" s="43">
        <v>8</v>
      </c>
      <c r="L594" s="43">
        <v>8</v>
      </c>
    </row>
    <row r="595" spans="1:12" x14ac:dyDescent="0.5">
      <c r="A595" s="48" t="str">
        <f t="shared" si="9"/>
        <v>J1D2295</v>
      </c>
      <c r="B595" s="44" t="s">
        <v>65</v>
      </c>
      <c r="C595" s="44" t="s">
        <v>7084</v>
      </c>
      <c r="D595" s="44" t="s">
        <v>38</v>
      </c>
      <c r="E595" s="44" t="s">
        <v>187</v>
      </c>
      <c r="F595" s="44" t="s">
        <v>7083</v>
      </c>
      <c r="G595" s="44" t="s">
        <v>197</v>
      </c>
      <c r="H595" s="44" t="s">
        <v>198</v>
      </c>
      <c r="I595" s="44" t="s">
        <v>127</v>
      </c>
      <c r="J595" s="44" t="s">
        <v>128</v>
      </c>
      <c r="K595" s="43">
        <v>8</v>
      </c>
      <c r="L595" s="43">
        <v>8</v>
      </c>
    </row>
    <row r="596" spans="1:12" x14ac:dyDescent="0.5">
      <c r="A596" s="48" t="str">
        <f t="shared" si="9"/>
        <v>J1D2295</v>
      </c>
      <c r="B596" s="44" t="s">
        <v>65</v>
      </c>
      <c r="C596" s="44" t="s">
        <v>7082</v>
      </c>
      <c r="D596" s="44" t="s">
        <v>38</v>
      </c>
      <c r="E596" s="44" t="s">
        <v>187</v>
      </c>
      <c r="F596" s="44" t="s">
        <v>7081</v>
      </c>
      <c r="G596" s="44" t="s">
        <v>197</v>
      </c>
      <c r="H596" s="44" t="s">
        <v>198</v>
      </c>
      <c r="I596" s="44" t="s">
        <v>127</v>
      </c>
      <c r="J596" s="44" t="s">
        <v>128</v>
      </c>
      <c r="K596" s="43">
        <v>8</v>
      </c>
      <c r="L596" s="43">
        <v>8</v>
      </c>
    </row>
    <row r="597" spans="1:12" x14ac:dyDescent="0.5">
      <c r="A597" s="48" t="str">
        <f t="shared" si="9"/>
        <v>J1D2295</v>
      </c>
      <c r="B597" s="44" t="s">
        <v>65</v>
      </c>
      <c r="C597" s="44" t="s">
        <v>7080</v>
      </c>
      <c r="D597" s="44" t="s">
        <v>38</v>
      </c>
      <c r="E597" s="44" t="s">
        <v>53</v>
      </c>
      <c r="F597" s="44" t="s">
        <v>7079</v>
      </c>
      <c r="G597" s="44" t="s">
        <v>197</v>
      </c>
      <c r="H597" s="44" t="s">
        <v>198</v>
      </c>
      <c r="I597" s="44" t="s">
        <v>127</v>
      </c>
      <c r="J597" s="44" t="s">
        <v>128</v>
      </c>
      <c r="K597" s="43">
        <v>8</v>
      </c>
      <c r="L597" s="43">
        <v>8</v>
      </c>
    </row>
    <row r="598" spans="1:12" x14ac:dyDescent="0.5">
      <c r="A598" s="48" t="str">
        <f t="shared" si="9"/>
        <v>J1D2295</v>
      </c>
      <c r="B598" s="44" t="s">
        <v>65</v>
      </c>
      <c r="C598" s="44" t="s">
        <v>7078</v>
      </c>
      <c r="D598" s="44" t="s">
        <v>38</v>
      </c>
      <c r="E598" s="44" t="s">
        <v>53</v>
      </c>
      <c r="F598" s="44" t="s">
        <v>7077</v>
      </c>
      <c r="G598" s="44" t="s">
        <v>197</v>
      </c>
      <c r="H598" s="44" t="s">
        <v>198</v>
      </c>
      <c r="I598" s="44" t="s">
        <v>127</v>
      </c>
      <c r="J598" s="44" t="s">
        <v>128</v>
      </c>
      <c r="K598" s="43">
        <v>8</v>
      </c>
      <c r="L598" s="43">
        <v>8</v>
      </c>
    </row>
    <row r="599" spans="1:12" x14ac:dyDescent="0.5">
      <c r="A599" s="48" t="str">
        <f t="shared" si="9"/>
        <v>J1D2295</v>
      </c>
      <c r="B599" s="44" t="s">
        <v>65</v>
      </c>
      <c r="C599" s="44" t="s">
        <v>7076</v>
      </c>
      <c r="D599" s="44" t="s">
        <v>38</v>
      </c>
      <c r="E599" s="44" t="s">
        <v>53</v>
      </c>
      <c r="F599" s="44" t="s">
        <v>7075</v>
      </c>
      <c r="G599" s="44" t="s">
        <v>197</v>
      </c>
      <c r="H599" s="44" t="s">
        <v>198</v>
      </c>
      <c r="I599" s="44" t="s">
        <v>127</v>
      </c>
      <c r="J599" s="44" t="s">
        <v>128</v>
      </c>
      <c r="K599" s="43">
        <v>8</v>
      </c>
      <c r="L599" s="43">
        <v>8</v>
      </c>
    </row>
    <row r="600" spans="1:12" x14ac:dyDescent="0.5">
      <c r="A600" s="48" t="str">
        <f t="shared" si="9"/>
        <v>J1D2295</v>
      </c>
      <c r="B600" s="44" t="s">
        <v>65</v>
      </c>
      <c r="C600" s="44" t="s">
        <v>7074</v>
      </c>
      <c r="D600" s="44" t="s">
        <v>38</v>
      </c>
      <c r="E600" s="44" t="s">
        <v>53</v>
      </c>
      <c r="F600" s="44" t="s">
        <v>7073</v>
      </c>
      <c r="G600" s="44" t="s">
        <v>197</v>
      </c>
      <c r="H600" s="44" t="s">
        <v>198</v>
      </c>
      <c r="I600" s="44" t="s">
        <v>127</v>
      </c>
      <c r="J600" s="44" t="s">
        <v>128</v>
      </c>
      <c r="K600" s="43">
        <v>8</v>
      </c>
      <c r="L600" s="43">
        <v>8</v>
      </c>
    </row>
    <row r="601" spans="1:12" x14ac:dyDescent="0.5">
      <c r="A601" s="48" t="str">
        <f t="shared" si="9"/>
        <v>J1D2295</v>
      </c>
      <c r="B601" s="44" t="s">
        <v>65</v>
      </c>
      <c r="C601" s="44" t="s">
        <v>7072</v>
      </c>
      <c r="D601" s="44" t="s">
        <v>38</v>
      </c>
      <c r="E601" s="44" t="s">
        <v>53</v>
      </c>
      <c r="F601" s="44" t="s">
        <v>7071</v>
      </c>
      <c r="G601" s="44" t="s">
        <v>197</v>
      </c>
      <c r="H601" s="44" t="s">
        <v>198</v>
      </c>
      <c r="I601" s="44" t="s">
        <v>127</v>
      </c>
      <c r="J601" s="44" t="s">
        <v>128</v>
      </c>
      <c r="K601" s="43">
        <v>8</v>
      </c>
      <c r="L601" s="43">
        <v>8</v>
      </c>
    </row>
    <row r="602" spans="1:12" x14ac:dyDescent="0.5">
      <c r="A602" s="48" t="str">
        <f t="shared" si="9"/>
        <v>J1D2295</v>
      </c>
      <c r="B602" s="44" t="s">
        <v>65</v>
      </c>
      <c r="C602" s="44" t="s">
        <v>7070</v>
      </c>
      <c r="D602" s="44" t="s">
        <v>38</v>
      </c>
      <c r="E602" s="44" t="s">
        <v>53</v>
      </c>
      <c r="F602" s="44" t="s">
        <v>7069</v>
      </c>
      <c r="G602" s="44" t="s">
        <v>197</v>
      </c>
      <c r="H602" s="44" t="s">
        <v>198</v>
      </c>
      <c r="I602" s="44" t="s">
        <v>127</v>
      </c>
      <c r="J602" s="44" t="s">
        <v>128</v>
      </c>
      <c r="K602" s="43">
        <v>8</v>
      </c>
      <c r="L602" s="43">
        <v>8</v>
      </c>
    </row>
    <row r="603" spans="1:12" x14ac:dyDescent="0.5">
      <c r="A603" s="48" t="str">
        <f t="shared" si="9"/>
        <v>J1D2295</v>
      </c>
      <c r="B603" s="44" t="s">
        <v>65</v>
      </c>
      <c r="C603" s="44" t="s">
        <v>7068</v>
      </c>
      <c r="D603" s="44" t="s">
        <v>38</v>
      </c>
      <c r="E603" s="44" t="s">
        <v>53</v>
      </c>
      <c r="F603" s="44" t="s">
        <v>7067</v>
      </c>
      <c r="G603" s="44" t="s">
        <v>197</v>
      </c>
      <c r="H603" s="44" t="s">
        <v>198</v>
      </c>
      <c r="I603" s="44" t="s">
        <v>127</v>
      </c>
      <c r="J603" s="44" t="s">
        <v>128</v>
      </c>
      <c r="K603" s="43">
        <v>2</v>
      </c>
      <c r="L603" s="43">
        <v>2</v>
      </c>
    </row>
    <row r="604" spans="1:12" x14ac:dyDescent="0.5">
      <c r="A604" s="48" t="str">
        <f t="shared" si="9"/>
        <v>J1D2295</v>
      </c>
      <c r="B604" s="44" t="s">
        <v>65</v>
      </c>
      <c r="C604" s="44" t="s">
        <v>7066</v>
      </c>
      <c r="D604" s="44" t="s">
        <v>38</v>
      </c>
      <c r="E604" s="44" t="s">
        <v>53</v>
      </c>
      <c r="F604" s="44" t="s">
        <v>7065</v>
      </c>
      <c r="G604" s="44" t="s">
        <v>197</v>
      </c>
      <c r="H604" s="44" t="s">
        <v>198</v>
      </c>
      <c r="I604" s="44" t="s">
        <v>127</v>
      </c>
      <c r="J604" s="44" t="s">
        <v>128</v>
      </c>
      <c r="K604" s="43">
        <v>1</v>
      </c>
      <c r="L604" s="43">
        <v>1</v>
      </c>
    </row>
    <row r="605" spans="1:12" x14ac:dyDescent="0.5">
      <c r="A605" s="48" t="str">
        <f t="shared" si="9"/>
        <v>J1D2295</v>
      </c>
      <c r="B605" s="44" t="s">
        <v>65</v>
      </c>
      <c r="C605" s="44" t="s">
        <v>8230</v>
      </c>
      <c r="D605" s="44" t="s">
        <v>38</v>
      </c>
      <c r="E605" s="44" t="s">
        <v>53</v>
      </c>
      <c r="F605" s="44" t="s">
        <v>8229</v>
      </c>
      <c r="G605" s="44" t="s">
        <v>197</v>
      </c>
      <c r="H605" s="44" t="s">
        <v>198</v>
      </c>
      <c r="I605" s="44" t="s">
        <v>127</v>
      </c>
      <c r="J605" s="44" t="s">
        <v>128</v>
      </c>
      <c r="K605" s="43">
        <v>4</v>
      </c>
      <c r="L605" s="43">
        <v>4</v>
      </c>
    </row>
    <row r="606" spans="1:12" x14ac:dyDescent="0.5">
      <c r="A606" s="48" t="str">
        <f t="shared" si="9"/>
        <v>J1D2295</v>
      </c>
      <c r="B606" s="44" t="s">
        <v>65</v>
      </c>
      <c r="C606" s="44" t="s">
        <v>7064</v>
      </c>
      <c r="D606" s="44" t="s">
        <v>38</v>
      </c>
      <c r="E606" s="44" t="s">
        <v>53</v>
      </c>
      <c r="F606" s="44" t="s">
        <v>7063</v>
      </c>
      <c r="G606" s="44" t="s">
        <v>197</v>
      </c>
      <c r="H606" s="44" t="s">
        <v>198</v>
      </c>
      <c r="I606" s="44" t="s">
        <v>127</v>
      </c>
      <c r="J606" s="44" t="s">
        <v>128</v>
      </c>
      <c r="K606" s="43">
        <v>2</v>
      </c>
      <c r="L606" s="43">
        <v>2</v>
      </c>
    </row>
    <row r="607" spans="1:12" x14ac:dyDescent="0.5">
      <c r="A607" s="48" t="str">
        <f t="shared" si="9"/>
        <v>J1D2295</v>
      </c>
      <c r="B607" s="44" t="s">
        <v>65</v>
      </c>
      <c r="C607" s="44" t="s">
        <v>7062</v>
      </c>
      <c r="D607" s="44" t="s">
        <v>38</v>
      </c>
      <c r="E607" s="44" t="s">
        <v>53</v>
      </c>
      <c r="F607" s="44" t="s">
        <v>7061</v>
      </c>
      <c r="G607" s="44" t="s">
        <v>197</v>
      </c>
      <c r="H607" s="44" t="s">
        <v>198</v>
      </c>
      <c r="I607" s="44" t="s">
        <v>127</v>
      </c>
      <c r="J607" s="44" t="s">
        <v>128</v>
      </c>
      <c r="K607" s="43">
        <v>1</v>
      </c>
      <c r="L607" s="43">
        <v>1</v>
      </c>
    </row>
    <row r="608" spans="1:12" x14ac:dyDescent="0.5">
      <c r="A608" s="48" t="str">
        <f t="shared" si="9"/>
        <v>J1D2295</v>
      </c>
      <c r="B608" s="44" t="s">
        <v>65</v>
      </c>
      <c r="C608" s="44" t="s">
        <v>7060</v>
      </c>
      <c r="D608" s="44" t="s">
        <v>38</v>
      </c>
      <c r="E608" s="44" t="s">
        <v>53</v>
      </c>
      <c r="F608" s="44" t="s">
        <v>7059</v>
      </c>
      <c r="G608" s="44" t="s">
        <v>197</v>
      </c>
      <c r="H608" s="44" t="s">
        <v>198</v>
      </c>
      <c r="I608" s="44" t="s">
        <v>127</v>
      </c>
      <c r="J608" s="44" t="s">
        <v>128</v>
      </c>
      <c r="K608" s="43">
        <v>24</v>
      </c>
      <c r="L608" s="43">
        <v>24</v>
      </c>
    </row>
    <row r="609" spans="1:12" x14ac:dyDescent="0.5">
      <c r="A609" s="48" t="str">
        <f t="shared" si="9"/>
        <v>J1D2295</v>
      </c>
      <c r="B609" s="44" t="s">
        <v>65</v>
      </c>
      <c r="C609" s="44" t="s">
        <v>8228</v>
      </c>
      <c r="D609" s="44" t="s">
        <v>38</v>
      </c>
      <c r="E609" s="44" t="s">
        <v>53</v>
      </c>
      <c r="F609" s="44" t="s">
        <v>8227</v>
      </c>
      <c r="G609" s="44" t="s">
        <v>197</v>
      </c>
      <c r="H609" s="44" t="s">
        <v>198</v>
      </c>
      <c r="I609" s="44" t="s">
        <v>127</v>
      </c>
      <c r="J609" s="44" t="s">
        <v>128</v>
      </c>
      <c r="K609" s="43">
        <v>4</v>
      </c>
      <c r="L609" s="43">
        <v>4</v>
      </c>
    </row>
    <row r="610" spans="1:12" x14ac:dyDescent="0.5">
      <c r="A610" s="48" t="str">
        <f t="shared" si="9"/>
        <v>J1D2295</v>
      </c>
      <c r="B610" s="44" t="s">
        <v>65</v>
      </c>
      <c r="C610" s="44" t="s">
        <v>7058</v>
      </c>
      <c r="D610" s="44" t="s">
        <v>38</v>
      </c>
      <c r="E610" s="44" t="s">
        <v>53</v>
      </c>
      <c r="F610" s="44" t="s">
        <v>7057</v>
      </c>
      <c r="G610" s="44" t="s">
        <v>197</v>
      </c>
      <c r="H610" s="44" t="s">
        <v>198</v>
      </c>
      <c r="I610" s="44" t="s">
        <v>127</v>
      </c>
      <c r="J610" s="44" t="s">
        <v>128</v>
      </c>
      <c r="K610" s="43">
        <v>2</v>
      </c>
      <c r="L610" s="43">
        <v>2</v>
      </c>
    </row>
    <row r="611" spans="1:12" x14ac:dyDescent="0.5">
      <c r="A611" s="48" t="str">
        <f t="shared" si="9"/>
        <v>J1D2295</v>
      </c>
      <c r="B611" s="44" t="s">
        <v>65</v>
      </c>
      <c r="C611" s="44" t="s">
        <v>8226</v>
      </c>
      <c r="D611" s="44" t="s">
        <v>38</v>
      </c>
      <c r="E611" s="44" t="s">
        <v>53</v>
      </c>
      <c r="F611" s="44" t="s">
        <v>8225</v>
      </c>
      <c r="G611" s="44" t="s">
        <v>197</v>
      </c>
      <c r="H611" s="44" t="s">
        <v>198</v>
      </c>
      <c r="I611" s="44" t="s">
        <v>127</v>
      </c>
      <c r="J611" s="44" t="s">
        <v>128</v>
      </c>
      <c r="K611" s="43">
        <v>4</v>
      </c>
      <c r="L611" s="43">
        <v>4</v>
      </c>
    </row>
    <row r="612" spans="1:12" x14ac:dyDescent="0.5">
      <c r="A612" s="48" t="str">
        <f t="shared" si="9"/>
        <v>J1D2295</v>
      </c>
      <c r="B612" s="44" t="s">
        <v>65</v>
      </c>
      <c r="C612" s="44" t="s">
        <v>8224</v>
      </c>
      <c r="D612" s="44" t="s">
        <v>38</v>
      </c>
      <c r="E612" s="44" t="s">
        <v>53</v>
      </c>
      <c r="F612" s="44" t="s">
        <v>8223</v>
      </c>
      <c r="G612" s="44" t="s">
        <v>197</v>
      </c>
      <c r="H612" s="44" t="s">
        <v>198</v>
      </c>
      <c r="I612" s="44" t="s">
        <v>127</v>
      </c>
      <c r="J612" s="44" t="s">
        <v>128</v>
      </c>
      <c r="K612" s="43">
        <v>1</v>
      </c>
      <c r="L612" s="43">
        <v>1</v>
      </c>
    </row>
    <row r="613" spans="1:12" x14ac:dyDescent="0.5">
      <c r="A613" s="48" t="str">
        <f t="shared" si="9"/>
        <v>J1D2295</v>
      </c>
      <c r="B613" s="44" t="s">
        <v>65</v>
      </c>
      <c r="C613" s="44" t="s">
        <v>8222</v>
      </c>
      <c r="D613" s="44" t="s">
        <v>38</v>
      </c>
      <c r="E613" s="44" t="s">
        <v>53</v>
      </c>
      <c r="F613" s="44" t="s">
        <v>8221</v>
      </c>
      <c r="G613" s="44" t="s">
        <v>197</v>
      </c>
      <c r="H613" s="44" t="s">
        <v>198</v>
      </c>
      <c r="I613" s="44" t="s">
        <v>127</v>
      </c>
      <c r="J613" s="44" t="s">
        <v>128</v>
      </c>
      <c r="K613" s="43">
        <v>1</v>
      </c>
      <c r="L613" s="43">
        <v>1</v>
      </c>
    </row>
    <row r="614" spans="1:12" x14ac:dyDescent="0.5">
      <c r="A614" s="48" t="str">
        <f t="shared" si="9"/>
        <v>J1D2295</v>
      </c>
      <c r="B614" s="44" t="s">
        <v>65</v>
      </c>
      <c r="C614" s="44" t="s">
        <v>7056</v>
      </c>
      <c r="D614" s="44" t="s">
        <v>38</v>
      </c>
      <c r="E614" s="44" t="s">
        <v>53</v>
      </c>
      <c r="F614" s="44" t="s">
        <v>7055</v>
      </c>
      <c r="G614" s="44" t="s">
        <v>197</v>
      </c>
      <c r="H614" s="44" t="s">
        <v>198</v>
      </c>
      <c r="I614" s="44" t="s">
        <v>127</v>
      </c>
      <c r="J614" s="44" t="s">
        <v>128</v>
      </c>
      <c r="K614" s="43">
        <v>2</v>
      </c>
      <c r="L614" s="43">
        <v>2</v>
      </c>
    </row>
    <row r="615" spans="1:12" x14ac:dyDescent="0.5">
      <c r="A615" s="48" t="str">
        <f t="shared" si="9"/>
        <v>J1D2295</v>
      </c>
      <c r="B615" s="44" t="s">
        <v>65</v>
      </c>
      <c r="C615" s="44" t="s">
        <v>8220</v>
      </c>
      <c r="D615" s="44" t="s">
        <v>38</v>
      </c>
      <c r="E615" s="44" t="s">
        <v>53</v>
      </c>
      <c r="F615" s="44" t="s">
        <v>8219</v>
      </c>
      <c r="G615" s="44" t="s">
        <v>197</v>
      </c>
      <c r="H615" s="44" t="s">
        <v>198</v>
      </c>
      <c r="I615" s="44" t="s">
        <v>127</v>
      </c>
      <c r="J615" s="44" t="s">
        <v>128</v>
      </c>
      <c r="K615" s="43">
        <v>1</v>
      </c>
      <c r="L615" s="43">
        <v>1</v>
      </c>
    </row>
    <row r="616" spans="1:12" x14ac:dyDescent="0.5">
      <c r="A616" s="48" t="str">
        <f t="shared" si="9"/>
        <v>J1D2295</v>
      </c>
      <c r="B616" s="44" t="s">
        <v>65</v>
      </c>
      <c r="C616" s="44" t="s">
        <v>8218</v>
      </c>
      <c r="D616" s="44" t="s">
        <v>38</v>
      </c>
      <c r="E616" s="44" t="s">
        <v>53</v>
      </c>
      <c r="F616" s="44" t="s">
        <v>8217</v>
      </c>
      <c r="G616" s="44" t="s">
        <v>7444</v>
      </c>
      <c r="H616" s="44" t="s">
        <v>7443</v>
      </c>
      <c r="I616" s="44" t="s">
        <v>127</v>
      </c>
      <c r="J616" s="44" t="s">
        <v>128</v>
      </c>
      <c r="K616" s="43">
        <v>4</v>
      </c>
      <c r="L616" s="43">
        <v>4</v>
      </c>
    </row>
    <row r="617" spans="1:12" x14ac:dyDescent="0.5">
      <c r="A617" s="48" t="str">
        <f t="shared" si="9"/>
        <v>J1D2295</v>
      </c>
      <c r="B617" s="44" t="s">
        <v>65</v>
      </c>
      <c r="C617" s="44" t="s">
        <v>7054</v>
      </c>
      <c r="D617" s="44" t="s">
        <v>38</v>
      </c>
      <c r="E617" s="44" t="s">
        <v>53</v>
      </c>
      <c r="F617" s="44" t="s">
        <v>7053</v>
      </c>
      <c r="G617" s="44" t="s">
        <v>197</v>
      </c>
      <c r="H617" s="44" t="s">
        <v>198</v>
      </c>
      <c r="I617" s="44" t="s">
        <v>127</v>
      </c>
      <c r="J617" s="44" t="s">
        <v>128</v>
      </c>
      <c r="K617" s="43">
        <v>8</v>
      </c>
      <c r="L617" s="43">
        <v>8</v>
      </c>
    </row>
    <row r="618" spans="1:12" x14ac:dyDescent="0.5">
      <c r="A618" s="48" t="str">
        <f t="shared" si="9"/>
        <v>J1D2295</v>
      </c>
      <c r="B618" s="44" t="s">
        <v>65</v>
      </c>
      <c r="C618" s="44" t="s">
        <v>8216</v>
      </c>
      <c r="D618" s="44" t="s">
        <v>38</v>
      </c>
      <c r="E618" s="44" t="s">
        <v>53</v>
      </c>
      <c r="F618" s="44" t="s">
        <v>8215</v>
      </c>
      <c r="G618" s="44" t="s">
        <v>4467</v>
      </c>
      <c r="H618" s="44" t="s">
        <v>4466</v>
      </c>
      <c r="I618" s="44" t="s">
        <v>127</v>
      </c>
      <c r="J618" s="44" t="s">
        <v>128</v>
      </c>
      <c r="K618" s="43">
        <v>2</v>
      </c>
      <c r="L618" s="43">
        <v>2</v>
      </c>
    </row>
    <row r="619" spans="1:12" x14ac:dyDescent="0.5">
      <c r="A619" s="48" t="str">
        <f t="shared" si="9"/>
        <v>J1D2295</v>
      </c>
      <c r="B619" s="44" t="s">
        <v>65</v>
      </c>
      <c r="C619" s="44" t="s">
        <v>8214</v>
      </c>
      <c r="D619" s="44" t="s">
        <v>38</v>
      </c>
      <c r="E619" s="44" t="s">
        <v>53</v>
      </c>
      <c r="F619" s="44" t="s">
        <v>8213</v>
      </c>
      <c r="G619" s="44" t="s">
        <v>4812</v>
      </c>
      <c r="H619" s="44" t="s">
        <v>4811</v>
      </c>
      <c r="I619" s="44" t="s">
        <v>127</v>
      </c>
      <c r="J619" s="44" t="s">
        <v>128</v>
      </c>
      <c r="K619" s="43">
        <v>24</v>
      </c>
      <c r="L619" s="43">
        <v>24</v>
      </c>
    </row>
    <row r="620" spans="1:12" x14ac:dyDescent="0.5">
      <c r="A620" s="48" t="str">
        <f t="shared" si="9"/>
        <v>J1D2295</v>
      </c>
      <c r="B620" s="44" t="s">
        <v>65</v>
      </c>
      <c r="C620" s="44" t="s">
        <v>7052</v>
      </c>
      <c r="D620" s="44" t="s">
        <v>38</v>
      </c>
      <c r="E620" s="44" t="s">
        <v>53</v>
      </c>
      <c r="F620" s="44" t="s">
        <v>7051</v>
      </c>
      <c r="G620" s="44" t="s">
        <v>197</v>
      </c>
      <c r="H620" s="44" t="s">
        <v>198</v>
      </c>
      <c r="I620" s="44" t="s">
        <v>127</v>
      </c>
      <c r="J620" s="44" t="s">
        <v>128</v>
      </c>
      <c r="K620" s="43">
        <v>32</v>
      </c>
      <c r="L620" s="43">
        <v>32</v>
      </c>
    </row>
    <row r="621" spans="1:12" x14ac:dyDescent="0.5">
      <c r="A621" s="48" t="str">
        <f t="shared" si="9"/>
        <v>J1D2295</v>
      </c>
      <c r="B621" s="44" t="s">
        <v>65</v>
      </c>
      <c r="C621" s="44" t="s">
        <v>7046</v>
      </c>
      <c r="D621" s="44" t="s">
        <v>38</v>
      </c>
      <c r="E621" s="44" t="s">
        <v>53</v>
      </c>
      <c r="F621" s="44" t="s">
        <v>7045</v>
      </c>
      <c r="G621" s="44" t="s">
        <v>197</v>
      </c>
      <c r="H621" s="44" t="s">
        <v>198</v>
      </c>
      <c r="I621" s="44" t="s">
        <v>127</v>
      </c>
      <c r="J621" s="44" t="s">
        <v>128</v>
      </c>
      <c r="K621" s="43">
        <v>2</v>
      </c>
      <c r="L621" s="43">
        <v>2</v>
      </c>
    </row>
    <row r="622" spans="1:12" x14ac:dyDescent="0.5">
      <c r="A622" s="48" t="str">
        <f t="shared" si="9"/>
        <v>J1D2295</v>
      </c>
      <c r="B622" s="44" t="s">
        <v>65</v>
      </c>
      <c r="C622" s="44" t="s">
        <v>8212</v>
      </c>
      <c r="D622" s="44" t="s">
        <v>38</v>
      </c>
      <c r="E622" s="44" t="s">
        <v>53</v>
      </c>
      <c r="F622" s="44" t="s">
        <v>8211</v>
      </c>
      <c r="G622" s="44" t="s">
        <v>7226</v>
      </c>
      <c r="H622" s="44" t="s">
        <v>7225</v>
      </c>
      <c r="I622" s="44" t="s">
        <v>127</v>
      </c>
      <c r="J622" s="44" t="s">
        <v>128</v>
      </c>
      <c r="K622" s="43">
        <v>4</v>
      </c>
      <c r="L622" s="43">
        <v>4</v>
      </c>
    </row>
    <row r="623" spans="1:12" x14ac:dyDescent="0.5">
      <c r="A623" s="48" t="str">
        <f t="shared" si="9"/>
        <v>J1D2295</v>
      </c>
      <c r="B623" s="44" t="s">
        <v>65</v>
      </c>
      <c r="C623" s="44" t="s">
        <v>8210</v>
      </c>
      <c r="D623" s="44" t="s">
        <v>38</v>
      </c>
      <c r="E623" s="44" t="s">
        <v>53</v>
      </c>
      <c r="F623" s="44" t="s">
        <v>8209</v>
      </c>
      <c r="G623" s="44" t="s">
        <v>7639</v>
      </c>
      <c r="H623" s="44" t="s">
        <v>7638</v>
      </c>
      <c r="I623" s="44" t="s">
        <v>127</v>
      </c>
      <c r="J623" s="44" t="s">
        <v>128</v>
      </c>
      <c r="K623" s="43">
        <v>4</v>
      </c>
      <c r="L623" s="43">
        <v>4</v>
      </c>
    </row>
    <row r="624" spans="1:12" x14ac:dyDescent="0.5">
      <c r="A624" s="48" t="str">
        <f t="shared" si="9"/>
        <v>J1D2295</v>
      </c>
      <c r="B624" s="44" t="s">
        <v>65</v>
      </c>
      <c r="C624" s="44" t="s">
        <v>8208</v>
      </c>
      <c r="D624" s="44" t="s">
        <v>38</v>
      </c>
      <c r="E624" s="44" t="s">
        <v>53</v>
      </c>
      <c r="F624" s="44" t="s">
        <v>8207</v>
      </c>
      <c r="G624" s="44" t="s">
        <v>6914</v>
      </c>
      <c r="H624" s="44" t="s">
        <v>6913</v>
      </c>
      <c r="I624" s="44" t="s">
        <v>127</v>
      </c>
      <c r="J624" s="44" t="s">
        <v>128</v>
      </c>
      <c r="K624" s="43">
        <v>4</v>
      </c>
      <c r="L624" s="43">
        <v>4</v>
      </c>
    </row>
    <row r="625" spans="1:12" x14ac:dyDescent="0.5">
      <c r="A625" s="48" t="str">
        <f t="shared" si="9"/>
        <v>J1D2295</v>
      </c>
      <c r="B625" s="44" t="s">
        <v>65</v>
      </c>
      <c r="C625" s="44" t="s">
        <v>8206</v>
      </c>
      <c r="D625" s="44" t="s">
        <v>38</v>
      </c>
      <c r="E625" s="44" t="s">
        <v>53</v>
      </c>
      <c r="F625" s="44" t="s">
        <v>8205</v>
      </c>
      <c r="G625" s="44" t="s">
        <v>6992</v>
      </c>
      <c r="H625" s="44" t="s">
        <v>6991</v>
      </c>
      <c r="I625" s="44" t="s">
        <v>127</v>
      </c>
      <c r="J625" s="44" t="s">
        <v>128</v>
      </c>
      <c r="K625" s="43">
        <v>14</v>
      </c>
      <c r="L625" s="43">
        <v>14</v>
      </c>
    </row>
    <row r="626" spans="1:12" x14ac:dyDescent="0.5">
      <c r="A626" s="48" t="str">
        <f t="shared" si="9"/>
        <v>J1D2295</v>
      </c>
      <c r="B626" s="44" t="s">
        <v>65</v>
      </c>
      <c r="C626" s="44" t="s">
        <v>8023</v>
      </c>
      <c r="D626" s="44" t="s">
        <v>38</v>
      </c>
      <c r="E626" s="44" t="s">
        <v>53</v>
      </c>
      <c r="F626" s="44" t="s">
        <v>8022</v>
      </c>
      <c r="G626" s="44" t="s">
        <v>197</v>
      </c>
      <c r="H626" s="44" t="s">
        <v>198</v>
      </c>
      <c r="I626" s="44" t="s">
        <v>127</v>
      </c>
      <c r="J626" s="44" t="s">
        <v>128</v>
      </c>
      <c r="K626" s="43">
        <v>1</v>
      </c>
      <c r="L626" s="43">
        <v>1</v>
      </c>
    </row>
    <row r="627" spans="1:12" x14ac:dyDescent="0.5">
      <c r="A627" s="48" t="str">
        <f t="shared" si="9"/>
        <v>J1D2295</v>
      </c>
      <c r="B627" s="44" t="s">
        <v>65</v>
      </c>
      <c r="C627" s="44" t="s">
        <v>8204</v>
      </c>
      <c r="D627" s="44" t="s">
        <v>38</v>
      </c>
      <c r="E627" s="44" t="s">
        <v>53</v>
      </c>
      <c r="F627" s="44" t="s">
        <v>8203</v>
      </c>
      <c r="G627" s="44" t="s">
        <v>197</v>
      </c>
      <c r="H627" s="44" t="s">
        <v>198</v>
      </c>
      <c r="I627" s="44" t="s">
        <v>127</v>
      </c>
      <c r="J627" s="44" t="s">
        <v>128</v>
      </c>
      <c r="K627" s="43">
        <v>1</v>
      </c>
      <c r="L627" s="43">
        <v>1</v>
      </c>
    </row>
    <row r="628" spans="1:12" x14ac:dyDescent="0.5">
      <c r="A628" s="48" t="str">
        <f t="shared" si="9"/>
        <v>J1D2295</v>
      </c>
      <c r="B628" s="44" t="s">
        <v>65</v>
      </c>
      <c r="C628" s="44" t="s">
        <v>7042</v>
      </c>
      <c r="D628" s="44" t="s">
        <v>38</v>
      </c>
      <c r="E628" s="44" t="s">
        <v>53</v>
      </c>
      <c r="F628" s="44" t="s">
        <v>7041</v>
      </c>
      <c r="G628" s="44" t="s">
        <v>197</v>
      </c>
      <c r="H628" s="44" t="s">
        <v>198</v>
      </c>
      <c r="I628" s="44" t="s">
        <v>127</v>
      </c>
      <c r="J628" s="44" t="s">
        <v>128</v>
      </c>
      <c r="K628" s="43">
        <v>8</v>
      </c>
      <c r="L628" s="43">
        <v>8</v>
      </c>
    </row>
    <row r="629" spans="1:12" x14ac:dyDescent="0.5">
      <c r="A629" s="48" t="str">
        <f t="shared" si="9"/>
        <v>J1D2295</v>
      </c>
      <c r="B629" s="44" t="s">
        <v>65</v>
      </c>
      <c r="C629" s="44" t="s">
        <v>8202</v>
      </c>
      <c r="D629" s="44" t="s">
        <v>38</v>
      </c>
      <c r="E629" s="44" t="s">
        <v>53</v>
      </c>
      <c r="F629" s="44" t="s">
        <v>8201</v>
      </c>
      <c r="G629" s="44" t="s">
        <v>7606</v>
      </c>
      <c r="H629" s="44" t="s">
        <v>7605</v>
      </c>
      <c r="I629" s="44" t="s">
        <v>127</v>
      </c>
      <c r="J629" s="44" t="s">
        <v>128</v>
      </c>
      <c r="K629" s="43">
        <v>1</v>
      </c>
      <c r="L629" s="43">
        <v>1</v>
      </c>
    </row>
    <row r="630" spans="1:12" x14ac:dyDescent="0.5">
      <c r="A630" s="48" t="str">
        <f t="shared" si="9"/>
        <v>J1D2295</v>
      </c>
      <c r="B630" s="44" t="s">
        <v>65</v>
      </c>
      <c r="C630" s="44" t="s">
        <v>8200</v>
      </c>
      <c r="D630" s="44" t="s">
        <v>38</v>
      </c>
      <c r="E630" s="44" t="s">
        <v>53</v>
      </c>
      <c r="F630" s="44" t="s">
        <v>8199</v>
      </c>
      <c r="G630" s="44" t="s">
        <v>7342</v>
      </c>
      <c r="H630" s="44" t="s">
        <v>7341</v>
      </c>
      <c r="I630" s="44" t="s">
        <v>127</v>
      </c>
      <c r="J630" s="44" t="s">
        <v>128</v>
      </c>
      <c r="K630" s="43">
        <v>8</v>
      </c>
      <c r="L630" s="43">
        <v>8</v>
      </c>
    </row>
    <row r="631" spans="1:12" x14ac:dyDescent="0.5">
      <c r="A631" s="48" t="str">
        <f t="shared" si="9"/>
        <v>J1D2295</v>
      </c>
      <c r="B631" s="44" t="s">
        <v>65</v>
      </c>
      <c r="C631" s="44" t="s">
        <v>7040</v>
      </c>
      <c r="D631" s="44" t="s">
        <v>38</v>
      </c>
      <c r="E631" s="44" t="s">
        <v>53</v>
      </c>
      <c r="F631" s="44" t="s">
        <v>7039</v>
      </c>
      <c r="G631" s="44" t="s">
        <v>7038</v>
      </c>
      <c r="H631" s="44" t="s">
        <v>7037</v>
      </c>
      <c r="I631" s="44" t="s">
        <v>127</v>
      </c>
      <c r="J631" s="44" t="s">
        <v>128</v>
      </c>
      <c r="K631" s="43">
        <v>1920</v>
      </c>
      <c r="L631" s="43">
        <v>1920</v>
      </c>
    </row>
    <row r="632" spans="1:12" x14ac:dyDescent="0.5">
      <c r="A632" s="48" t="str">
        <f t="shared" si="9"/>
        <v>J1D2295</v>
      </c>
      <c r="B632" s="44" t="s">
        <v>65</v>
      </c>
      <c r="C632" s="44" t="s">
        <v>8198</v>
      </c>
      <c r="D632" s="44" t="s">
        <v>38</v>
      </c>
      <c r="E632" s="44" t="s">
        <v>53</v>
      </c>
      <c r="F632" s="44" t="s">
        <v>8197</v>
      </c>
      <c r="G632" s="44" t="s">
        <v>197</v>
      </c>
      <c r="H632" s="44" t="s">
        <v>198</v>
      </c>
      <c r="I632" s="44" t="s">
        <v>127</v>
      </c>
      <c r="J632" s="44" t="s">
        <v>128</v>
      </c>
      <c r="K632" s="43">
        <v>4</v>
      </c>
      <c r="L632" s="43">
        <v>4</v>
      </c>
    </row>
    <row r="633" spans="1:12" x14ac:dyDescent="0.5">
      <c r="A633" s="48" t="str">
        <f t="shared" si="9"/>
        <v>J1D2295</v>
      </c>
      <c r="B633" s="44" t="s">
        <v>65</v>
      </c>
      <c r="C633" s="44" t="s">
        <v>7036</v>
      </c>
      <c r="D633" s="44" t="s">
        <v>38</v>
      </c>
      <c r="E633" s="44" t="s">
        <v>53</v>
      </c>
      <c r="F633" s="44" t="s">
        <v>7035</v>
      </c>
      <c r="G633" s="44" t="s">
        <v>197</v>
      </c>
      <c r="H633" s="44" t="s">
        <v>198</v>
      </c>
      <c r="I633" s="44" t="s">
        <v>127</v>
      </c>
      <c r="J633" s="44" t="s">
        <v>128</v>
      </c>
      <c r="K633" s="43">
        <v>40</v>
      </c>
      <c r="L633" s="43">
        <v>40</v>
      </c>
    </row>
    <row r="634" spans="1:12" x14ac:dyDescent="0.5">
      <c r="A634" s="48" t="str">
        <f t="shared" si="9"/>
        <v>J1D2295</v>
      </c>
      <c r="B634" s="44" t="s">
        <v>65</v>
      </c>
      <c r="C634" s="44" t="s">
        <v>8196</v>
      </c>
      <c r="D634" s="44" t="s">
        <v>38</v>
      </c>
      <c r="E634" s="44" t="s">
        <v>53</v>
      </c>
      <c r="F634" s="44" t="s">
        <v>8195</v>
      </c>
      <c r="G634" s="44" t="s">
        <v>6910</v>
      </c>
      <c r="H634" s="44" t="s">
        <v>6909</v>
      </c>
      <c r="I634" s="44" t="s">
        <v>127</v>
      </c>
      <c r="J634" s="44" t="s">
        <v>128</v>
      </c>
      <c r="K634" s="43">
        <v>4</v>
      </c>
      <c r="L634" s="43">
        <v>4</v>
      </c>
    </row>
    <row r="635" spans="1:12" x14ac:dyDescent="0.5">
      <c r="A635" s="48" t="str">
        <f t="shared" si="9"/>
        <v>J1D2295</v>
      </c>
      <c r="B635" s="44" t="s">
        <v>65</v>
      </c>
      <c r="C635" s="44" t="s">
        <v>8194</v>
      </c>
      <c r="D635" s="44" t="s">
        <v>38</v>
      </c>
      <c r="E635" s="44" t="s">
        <v>53</v>
      </c>
      <c r="F635" s="44" t="s">
        <v>8193</v>
      </c>
      <c r="G635" s="44" t="s">
        <v>4395</v>
      </c>
      <c r="H635" s="44" t="s">
        <v>4394</v>
      </c>
      <c r="I635" s="44" t="s">
        <v>127</v>
      </c>
      <c r="J635" s="44" t="s">
        <v>128</v>
      </c>
      <c r="K635" s="43">
        <v>4</v>
      </c>
      <c r="L635" s="43">
        <v>4</v>
      </c>
    </row>
    <row r="636" spans="1:12" x14ac:dyDescent="0.5">
      <c r="A636" s="48" t="str">
        <f t="shared" si="9"/>
        <v>J1D2295</v>
      </c>
      <c r="B636" s="44" t="s">
        <v>65</v>
      </c>
      <c r="C636" s="44" t="s">
        <v>8192</v>
      </c>
      <c r="D636" s="44" t="s">
        <v>38</v>
      </c>
      <c r="E636" s="44" t="s">
        <v>53</v>
      </c>
      <c r="F636" s="44" t="s">
        <v>8191</v>
      </c>
      <c r="G636" s="44" t="s">
        <v>4395</v>
      </c>
      <c r="H636" s="44" t="s">
        <v>4394</v>
      </c>
      <c r="I636" s="44" t="s">
        <v>127</v>
      </c>
      <c r="J636" s="44" t="s">
        <v>128</v>
      </c>
      <c r="K636" s="43">
        <v>4</v>
      </c>
      <c r="L636" s="43">
        <v>4</v>
      </c>
    </row>
    <row r="637" spans="1:12" x14ac:dyDescent="0.5">
      <c r="A637" s="48" t="str">
        <f t="shared" si="9"/>
        <v>J1D2295</v>
      </c>
      <c r="B637" s="44" t="s">
        <v>65</v>
      </c>
      <c r="C637" s="44" t="s">
        <v>8190</v>
      </c>
      <c r="D637" s="44" t="s">
        <v>38</v>
      </c>
      <c r="E637" s="44" t="s">
        <v>53</v>
      </c>
      <c r="F637" s="44" t="s">
        <v>8189</v>
      </c>
      <c r="G637" s="44" t="s">
        <v>197</v>
      </c>
      <c r="H637" s="44" t="s">
        <v>198</v>
      </c>
      <c r="I637" s="44" t="s">
        <v>127</v>
      </c>
      <c r="J637" s="44" t="s">
        <v>128</v>
      </c>
      <c r="K637" s="43">
        <v>8</v>
      </c>
      <c r="L637" s="43">
        <v>8</v>
      </c>
    </row>
    <row r="638" spans="1:12" x14ac:dyDescent="0.5">
      <c r="A638" s="48" t="str">
        <f t="shared" si="9"/>
        <v>J1D2295</v>
      </c>
      <c r="B638" s="44" t="s">
        <v>65</v>
      </c>
      <c r="C638" s="44" t="s">
        <v>7034</v>
      </c>
      <c r="D638" s="44" t="s">
        <v>38</v>
      </c>
      <c r="E638" s="44" t="s">
        <v>53</v>
      </c>
      <c r="F638" s="44" t="s">
        <v>7033</v>
      </c>
      <c r="G638" s="44" t="s">
        <v>197</v>
      </c>
      <c r="H638" s="44" t="s">
        <v>198</v>
      </c>
      <c r="I638" s="44" t="s">
        <v>127</v>
      </c>
      <c r="J638" s="44" t="s">
        <v>128</v>
      </c>
      <c r="K638" s="43">
        <v>4</v>
      </c>
      <c r="L638" s="43">
        <v>4</v>
      </c>
    </row>
    <row r="639" spans="1:12" x14ac:dyDescent="0.5">
      <c r="A639" s="48" t="str">
        <f t="shared" si="9"/>
        <v>J1D2295</v>
      </c>
      <c r="B639" s="44" t="s">
        <v>65</v>
      </c>
      <c r="C639" s="44" t="s">
        <v>7032</v>
      </c>
      <c r="D639" s="44" t="s">
        <v>38</v>
      </c>
      <c r="E639" s="44" t="s">
        <v>53</v>
      </c>
      <c r="F639" s="44" t="s">
        <v>7031</v>
      </c>
      <c r="G639" s="44" t="s">
        <v>197</v>
      </c>
      <c r="H639" s="44" t="s">
        <v>198</v>
      </c>
      <c r="I639" s="44" t="s">
        <v>127</v>
      </c>
      <c r="J639" s="44" t="s">
        <v>128</v>
      </c>
      <c r="K639" s="43">
        <v>24</v>
      </c>
      <c r="L639" s="43">
        <v>24</v>
      </c>
    </row>
    <row r="640" spans="1:12" x14ac:dyDescent="0.5">
      <c r="A640" s="48" t="str">
        <f t="shared" si="9"/>
        <v>J1D2295</v>
      </c>
      <c r="B640" s="44" t="s">
        <v>65</v>
      </c>
      <c r="C640" s="44" t="s">
        <v>7030</v>
      </c>
      <c r="D640" s="44" t="s">
        <v>38</v>
      </c>
      <c r="E640" s="44" t="s">
        <v>53</v>
      </c>
      <c r="F640" s="44" t="s">
        <v>7029</v>
      </c>
      <c r="G640" s="44" t="s">
        <v>197</v>
      </c>
      <c r="H640" s="44" t="s">
        <v>198</v>
      </c>
      <c r="I640" s="44" t="s">
        <v>127</v>
      </c>
      <c r="J640" s="44" t="s">
        <v>128</v>
      </c>
      <c r="K640" s="43">
        <v>8</v>
      </c>
      <c r="L640" s="43">
        <v>8</v>
      </c>
    </row>
    <row r="641" spans="1:12" x14ac:dyDescent="0.5">
      <c r="A641" s="48" t="str">
        <f t="shared" si="9"/>
        <v>J1D2295</v>
      </c>
      <c r="B641" s="44" t="s">
        <v>65</v>
      </c>
      <c r="C641" s="44" t="s">
        <v>8188</v>
      </c>
      <c r="D641" s="44" t="s">
        <v>38</v>
      </c>
      <c r="E641" s="44" t="s">
        <v>53</v>
      </c>
      <c r="F641" s="44" t="s">
        <v>8187</v>
      </c>
      <c r="G641" s="44" t="s">
        <v>6898</v>
      </c>
      <c r="H641" s="44" t="s">
        <v>6897</v>
      </c>
      <c r="I641" s="44" t="s">
        <v>127</v>
      </c>
      <c r="J641" s="44" t="s">
        <v>128</v>
      </c>
      <c r="K641" s="43">
        <v>4</v>
      </c>
      <c r="L641" s="43">
        <v>4</v>
      </c>
    </row>
    <row r="642" spans="1:12" x14ac:dyDescent="0.5">
      <c r="A642" s="48" t="str">
        <f t="shared" si="9"/>
        <v>J1D2295</v>
      </c>
      <c r="B642" s="44" t="s">
        <v>65</v>
      </c>
      <c r="C642" s="44" t="s">
        <v>8186</v>
      </c>
      <c r="D642" s="44" t="s">
        <v>38</v>
      </c>
      <c r="E642" s="44" t="s">
        <v>53</v>
      </c>
      <c r="F642" s="44" t="s">
        <v>8185</v>
      </c>
      <c r="G642" s="44" t="s">
        <v>6902</v>
      </c>
      <c r="H642" s="44" t="s">
        <v>6901</v>
      </c>
      <c r="I642" s="44" t="s">
        <v>127</v>
      </c>
      <c r="J642" s="44" t="s">
        <v>128</v>
      </c>
      <c r="K642" s="43">
        <v>4</v>
      </c>
      <c r="L642" s="43">
        <v>4</v>
      </c>
    </row>
    <row r="643" spans="1:12" x14ac:dyDescent="0.5">
      <c r="A643" s="48" t="str">
        <f t="shared" si="9"/>
        <v>J1D2295</v>
      </c>
      <c r="B643" s="44" t="s">
        <v>65</v>
      </c>
      <c r="C643" s="44" t="s">
        <v>8184</v>
      </c>
      <c r="D643" s="44" t="s">
        <v>38</v>
      </c>
      <c r="E643" s="44" t="s">
        <v>53</v>
      </c>
      <c r="F643" s="44" t="s">
        <v>8183</v>
      </c>
      <c r="G643" s="44" t="s">
        <v>7484</v>
      </c>
      <c r="H643" s="44" t="s">
        <v>7483</v>
      </c>
      <c r="I643" s="44" t="s">
        <v>127</v>
      </c>
      <c r="J643" s="44" t="s">
        <v>128</v>
      </c>
      <c r="K643" s="43">
        <v>2</v>
      </c>
      <c r="L643" s="43">
        <v>2</v>
      </c>
    </row>
    <row r="644" spans="1:12" x14ac:dyDescent="0.5">
      <c r="A644" s="48" t="str">
        <f t="shared" si="9"/>
        <v>J1D2295</v>
      </c>
      <c r="B644" s="44" t="s">
        <v>65</v>
      </c>
      <c r="C644" s="44" t="s">
        <v>8182</v>
      </c>
      <c r="D644" s="44" t="s">
        <v>38</v>
      </c>
      <c r="E644" s="44" t="s">
        <v>53</v>
      </c>
      <c r="F644" s="44" t="s">
        <v>8181</v>
      </c>
      <c r="G644" s="44" t="s">
        <v>197</v>
      </c>
      <c r="H644" s="44" t="s">
        <v>198</v>
      </c>
      <c r="I644" s="44" t="s">
        <v>127</v>
      </c>
      <c r="J644" s="44" t="s">
        <v>128</v>
      </c>
      <c r="K644" s="43">
        <v>48</v>
      </c>
      <c r="L644" s="43">
        <v>48</v>
      </c>
    </row>
    <row r="645" spans="1:12" x14ac:dyDescent="0.5">
      <c r="A645" s="48" t="str">
        <f t="shared" si="9"/>
        <v>J1D2295</v>
      </c>
      <c r="B645" s="44" t="s">
        <v>65</v>
      </c>
      <c r="C645" s="44" t="s">
        <v>8180</v>
      </c>
      <c r="D645" s="44" t="s">
        <v>38</v>
      </c>
      <c r="E645" s="44" t="s">
        <v>53</v>
      </c>
      <c r="F645" s="44" t="s">
        <v>8179</v>
      </c>
      <c r="G645" s="44" t="s">
        <v>6894</v>
      </c>
      <c r="H645" s="44" t="s">
        <v>6893</v>
      </c>
      <c r="I645" s="44" t="s">
        <v>127</v>
      </c>
      <c r="J645" s="44" t="s">
        <v>128</v>
      </c>
      <c r="K645" s="43">
        <v>4</v>
      </c>
      <c r="L645" s="43">
        <v>4</v>
      </c>
    </row>
    <row r="646" spans="1:12" x14ac:dyDescent="0.5">
      <c r="A646" s="48" t="str">
        <f t="shared" si="9"/>
        <v>J1D2295</v>
      </c>
      <c r="B646" s="44" t="s">
        <v>65</v>
      </c>
      <c r="C646" s="44" t="s">
        <v>8178</v>
      </c>
      <c r="D646" s="44" t="s">
        <v>38</v>
      </c>
      <c r="E646" s="44" t="s">
        <v>53</v>
      </c>
      <c r="F646" s="44" t="s">
        <v>8177</v>
      </c>
      <c r="G646" s="44" t="s">
        <v>6870</v>
      </c>
      <c r="H646" s="44" t="s">
        <v>6869</v>
      </c>
      <c r="I646" s="44" t="s">
        <v>127</v>
      </c>
      <c r="J646" s="44" t="s">
        <v>128</v>
      </c>
      <c r="K646" s="43">
        <v>4</v>
      </c>
      <c r="L646" s="43">
        <v>4</v>
      </c>
    </row>
    <row r="647" spans="1:12" x14ac:dyDescent="0.5">
      <c r="A647" s="48" t="str">
        <f t="shared" si="9"/>
        <v>J1D2295</v>
      </c>
      <c r="B647" s="44" t="s">
        <v>65</v>
      </c>
      <c r="C647" s="44" t="s">
        <v>8176</v>
      </c>
      <c r="D647" s="44" t="s">
        <v>38</v>
      </c>
      <c r="E647" s="44" t="s">
        <v>53</v>
      </c>
      <c r="F647" s="44" t="s">
        <v>8175</v>
      </c>
      <c r="G647" s="44" t="s">
        <v>6890</v>
      </c>
      <c r="H647" s="44" t="s">
        <v>6889</v>
      </c>
      <c r="I647" s="44" t="s">
        <v>127</v>
      </c>
      <c r="J647" s="44" t="s">
        <v>128</v>
      </c>
      <c r="K647" s="43">
        <v>4</v>
      </c>
      <c r="L647" s="43">
        <v>4</v>
      </c>
    </row>
    <row r="648" spans="1:12" x14ac:dyDescent="0.5">
      <c r="A648" s="48" t="str">
        <f t="shared" si="9"/>
        <v>J1D2295</v>
      </c>
      <c r="B648" s="44" t="s">
        <v>65</v>
      </c>
      <c r="C648" s="44" t="s">
        <v>7026</v>
      </c>
      <c r="D648" s="44" t="s">
        <v>38</v>
      </c>
      <c r="E648" s="44" t="s">
        <v>53</v>
      </c>
      <c r="F648" s="44" t="s">
        <v>7025</v>
      </c>
      <c r="G648" s="44" t="s">
        <v>197</v>
      </c>
      <c r="H648" s="44" t="s">
        <v>198</v>
      </c>
      <c r="I648" s="44" t="s">
        <v>127</v>
      </c>
      <c r="J648" s="44" t="s">
        <v>128</v>
      </c>
      <c r="K648" s="43">
        <v>4</v>
      </c>
      <c r="L648" s="43">
        <v>4</v>
      </c>
    </row>
    <row r="649" spans="1:12" x14ac:dyDescent="0.5">
      <c r="A649" s="48" t="str">
        <f t="shared" ref="A649:A712" si="10">IF(B649="","",IF(B648="Type",B647,A648))</f>
        <v>J1D2295</v>
      </c>
      <c r="B649" s="44" t="s">
        <v>65</v>
      </c>
      <c r="C649" s="44" t="s">
        <v>7024</v>
      </c>
      <c r="D649" s="44" t="s">
        <v>38</v>
      </c>
      <c r="E649" s="44" t="s">
        <v>53</v>
      </c>
      <c r="F649" s="44" t="s">
        <v>7023</v>
      </c>
      <c r="G649" s="44" t="s">
        <v>197</v>
      </c>
      <c r="H649" s="44" t="s">
        <v>198</v>
      </c>
      <c r="I649" s="44" t="s">
        <v>127</v>
      </c>
      <c r="J649" s="44" t="s">
        <v>128</v>
      </c>
      <c r="K649" s="43">
        <v>4</v>
      </c>
      <c r="L649" s="43">
        <v>4</v>
      </c>
    </row>
    <row r="650" spans="1:12" x14ac:dyDescent="0.5">
      <c r="A650" s="48" t="str">
        <f t="shared" si="10"/>
        <v>J1D2295</v>
      </c>
      <c r="B650" s="44" t="s">
        <v>65</v>
      </c>
      <c r="C650" s="44" t="s">
        <v>8174</v>
      </c>
      <c r="D650" s="44" t="s">
        <v>38</v>
      </c>
      <c r="E650" s="44" t="s">
        <v>53</v>
      </c>
      <c r="F650" s="44" t="s">
        <v>8173</v>
      </c>
      <c r="G650" s="44" t="s">
        <v>6886</v>
      </c>
      <c r="H650" s="44" t="s">
        <v>6885</v>
      </c>
      <c r="I650" s="44" t="s">
        <v>127</v>
      </c>
      <c r="J650" s="44" t="s">
        <v>128</v>
      </c>
      <c r="K650" s="43">
        <v>4</v>
      </c>
      <c r="L650" s="43">
        <v>4</v>
      </c>
    </row>
    <row r="651" spans="1:12" x14ac:dyDescent="0.5">
      <c r="A651" s="48" t="str">
        <f t="shared" si="10"/>
        <v>J1D2295</v>
      </c>
      <c r="B651" s="44" t="s">
        <v>65</v>
      </c>
      <c r="C651" s="44" t="s">
        <v>8172</v>
      </c>
      <c r="D651" s="44" t="s">
        <v>38</v>
      </c>
      <c r="E651" s="44" t="s">
        <v>53</v>
      </c>
      <c r="F651" s="44" t="s">
        <v>8171</v>
      </c>
      <c r="G651" s="44" t="s">
        <v>4395</v>
      </c>
      <c r="H651" s="44" t="s">
        <v>4394</v>
      </c>
      <c r="I651" s="44" t="s">
        <v>127</v>
      </c>
      <c r="J651" s="44" t="s">
        <v>128</v>
      </c>
      <c r="K651" s="43">
        <v>4</v>
      </c>
      <c r="L651" s="43">
        <v>4</v>
      </c>
    </row>
    <row r="652" spans="1:12" x14ac:dyDescent="0.5">
      <c r="A652" s="48" t="str">
        <f t="shared" si="10"/>
        <v>J1D2295</v>
      </c>
      <c r="B652" s="44" t="s">
        <v>65</v>
      </c>
      <c r="C652" s="44" t="s">
        <v>8170</v>
      </c>
      <c r="D652" s="44" t="s">
        <v>38</v>
      </c>
      <c r="E652" s="44" t="s">
        <v>53</v>
      </c>
      <c r="F652" s="44" t="s">
        <v>8169</v>
      </c>
      <c r="G652" s="44" t="s">
        <v>4395</v>
      </c>
      <c r="H652" s="44" t="s">
        <v>4394</v>
      </c>
      <c r="I652" s="44" t="s">
        <v>127</v>
      </c>
      <c r="J652" s="44" t="s">
        <v>128</v>
      </c>
      <c r="K652" s="43">
        <v>4</v>
      </c>
      <c r="L652" s="43">
        <v>4</v>
      </c>
    </row>
    <row r="653" spans="1:12" x14ac:dyDescent="0.5">
      <c r="A653" s="48" t="str">
        <f t="shared" si="10"/>
        <v>J1D2295</v>
      </c>
      <c r="B653" s="44" t="s">
        <v>65</v>
      </c>
      <c r="C653" s="44" t="s">
        <v>8168</v>
      </c>
      <c r="D653" s="44" t="s">
        <v>38</v>
      </c>
      <c r="E653" s="44" t="s">
        <v>53</v>
      </c>
      <c r="F653" s="44" t="s">
        <v>8167</v>
      </c>
      <c r="G653" s="44" t="s">
        <v>6882</v>
      </c>
      <c r="H653" s="44" t="s">
        <v>6881</v>
      </c>
      <c r="I653" s="44" t="s">
        <v>127</v>
      </c>
      <c r="J653" s="44" t="s">
        <v>128</v>
      </c>
      <c r="K653" s="43">
        <v>4</v>
      </c>
      <c r="L653" s="43">
        <v>4</v>
      </c>
    </row>
    <row r="654" spans="1:12" x14ac:dyDescent="0.5">
      <c r="A654" s="48" t="str">
        <f t="shared" si="10"/>
        <v>J1D2295</v>
      </c>
      <c r="B654" s="44" t="s">
        <v>65</v>
      </c>
      <c r="C654" s="44" t="s">
        <v>7022</v>
      </c>
      <c r="D654" s="44" t="s">
        <v>38</v>
      </c>
      <c r="E654" s="44" t="s">
        <v>53</v>
      </c>
      <c r="F654" s="44" t="s">
        <v>7021</v>
      </c>
      <c r="G654" s="44" t="s">
        <v>197</v>
      </c>
      <c r="H654" s="44" t="s">
        <v>198</v>
      </c>
      <c r="I654" s="44" t="s">
        <v>127</v>
      </c>
      <c r="J654" s="44" t="s">
        <v>128</v>
      </c>
      <c r="K654" s="43">
        <v>96</v>
      </c>
      <c r="L654" s="43">
        <v>96</v>
      </c>
    </row>
    <row r="655" spans="1:12" x14ac:dyDescent="0.5">
      <c r="A655" s="48" t="str">
        <f t="shared" si="10"/>
        <v>J1D2295</v>
      </c>
      <c r="B655" s="44" t="s">
        <v>65</v>
      </c>
      <c r="C655" s="44" t="s">
        <v>8166</v>
      </c>
      <c r="D655" s="44" t="s">
        <v>38</v>
      </c>
      <c r="E655" s="44" t="s">
        <v>53</v>
      </c>
      <c r="F655" s="44" t="s">
        <v>8165</v>
      </c>
      <c r="G655" s="44" t="s">
        <v>6878</v>
      </c>
      <c r="H655" s="44" t="s">
        <v>6877</v>
      </c>
      <c r="I655" s="44" t="s">
        <v>127</v>
      </c>
      <c r="J655" s="44" t="s">
        <v>128</v>
      </c>
      <c r="K655" s="43">
        <v>4</v>
      </c>
      <c r="L655" s="43">
        <v>4</v>
      </c>
    </row>
    <row r="656" spans="1:12" x14ac:dyDescent="0.5">
      <c r="A656" s="48" t="str">
        <f t="shared" si="10"/>
        <v>J1D2295</v>
      </c>
      <c r="B656" s="44" t="s">
        <v>65</v>
      </c>
      <c r="C656" s="44" t="s">
        <v>8089</v>
      </c>
      <c r="D656" s="44" t="s">
        <v>38</v>
      </c>
      <c r="E656" s="44" t="s">
        <v>53</v>
      </c>
      <c r="F656" s="44" t="s">
        <v>8088</v>
      </c>
      <c r="G656" s="44" t="s">
        <v>197</v>
      </c>
      <c r="H656" s="44" t="s">
        <v>198</v>
      </c>
      <c r="I656" s="44" t="s">
        <v>127</v>
      </c>
      <c r="J656" s="44" t="s">
        <v>128</v>
      </c>
      <c r="K656" s="43">
        <v>3</v>
      </c>
      <c r="L656" s="43">
        <v>3</v>
      </c>
    </row>
    <row r="657" spans="1:12" x14ac:dyDescent="0.5">
      <c r="A657" s="48" t="str">
        <f t="shared" si="10"/>
        <v>J1D2295</v>
      </c>
      <c r="B657" s="44" t="s">
        <v>65</v>
      </c>
      <c r="C657" s="44" t="s">
        <v>8164</v>
      </c>
      <c r="D657" s="44" t="s">
        <v>38</v>
      </c>
      <c r="E657" s="44" t="s">
        <v>53</v>
      </c>
      <c r="F657" s="44" t="s">
        <v>8163</v>
      </c>
      <c r="G657" s="44" t="s">
        <v>6874</v>
      </c>
      <c r="H657" s="44" t="s">
        <v>6873</v>
      </c>
      <c r="I657" s="44" t="s">
        <v>127</v>
      </c>
      <c r="J657" s="44" t="s">
        <v>128</v>
      </c>
      <c r="K657" s="43">
        <v>4</v>
      </c>
      <c r="L657" s="43">
        <v>4</v>
      </c>
    </row>
    <row r="658" spans="1:12" x14ac:dyDescent="0.5">
      <c r="A658" s="48" t="str">
        <f t="shared" si="10"/>
        <v>J1D2295</v>
      </c>
      <c r="B658" s="44" t="s">
        <v>65</v>
      </c>
      <c r="C658" s="44" t="s">
        <v>8162</v>
      </c>
      <c r="D658" s="44" t="s">
        <v>38</v>
      </c>
      <c r="E658" s="44" t="s">
        <v>53</v>
      </c>
      <c r="F658" s="44" t="s">
        <v>8161</v>
      </c>
      <c r="G658" s="44" t="s">
        <v>7372</v>
      </c>
      <c r="H658" s="44" t="s">
        <v>7371</v>
      </c>
      <c r="I658" s="44" t="s">
        <v>127</v>
      </c>
      <c r="J658" s="44" t="s">
        <v>128</v>
      </c>
      <c r="K658" s="43">
        <v>4</v>
      </c>
      <c r="L658" s="43">
        <v>4</v>
      </c>
    </row>
    <row r="659" spans="1:12" x14ac:dyDescent="0.5">
      <c r="A659" s="48" t="str">
        <f t="shared" si="10"/>
        <v>J1D2295</v>
      </c>
      <c r="B659" s="44" t="s">
        <v>65</v>
      </c>
      <c r="C659" s="44" t="s">
        <v>8160</v>
      </c>
      <c r="D659" s="44" t="s">
        <v>38</v>
      </c>
      <c r="E659" s="44" t="s">
        <v>53</v>
      </c>
      <c r="F659" s="44" t="s">
        <v>8159</v>
      </c>
      <c r="G659" s="44" t="s">
        <v>7346</v>
      </c>
      <c r="H659" s="44" t="s">
        <v>7345</v>
      </c>
      <c r="I659" s="44" t="s">
        <v>127</v>
      </c>
      <c r="J659" s="44" t="s">
        <v>128</v>
      </c>
      <c r="K659" s="43">
        <v>4</v>
      </c>
      <c r="L659" s="43">
        <v>4</v>
      </c>
    </row>
    <row r="660" spans="1:12" x14ac:dyDescent="0.5">
      <c r="A660" s="48" t="str">
        <f t="shared" si="10"/>
        <v>J1D2295</v>
      </c>
      <c r="B660" s="44" t="s">
        <v>65</v>
      </c>
      <c r="C660" s="44" t="s">
        <v>7012</v>
      </c>
      <c r="D660" s="44" t="s">
        <v>38</v>
      </c>
      <c r="E660" s="44" t="s">
        <v>53</v>
      </c>
      <c r="F660" s="44" t="s">
        <v>7011</v>
      </c>
      <c r="G660" s="44" t="s">
        <v>197</v>
      </c>
      <c r="H660" s="44" t="s">
        <v>198</v>
      </c>
      <c r="I660" s="44" t="s">
        <v>127</v>
      </c>
      <c r="J660" s="44" t="s">
        <v>128</v>
      </c>
      <c r="K660" s="43">
        <v>3</v>
      </c>
      <c r="L660" s="43">
        <v>3</v>
      </c>
    </row>
    <row r="661" spans="1:12" x14ac:dyDescent="0.5">
      <c r="A661" s="48" t="str">
        <f t="shared" si="10"/>
        <v>J1D2295</v>
      </c>
      <c r="B661" s="44" t="s">
        <v>65</v>
      </c>
      <c r="C661" s="44" t="s">
        <v>8158</v>
      </c>
      <c r="D661" s="44" t="s">
        <v>38</v>
      </c>
      <c r="E661" s="44" t="s">
        <v>53</v>
      </c>
      <c r="F661" s="44" t="s">
        <v>8157</v>
      </c>
      <c r="G661" s="44" t="s">
        <v>8156</v>
      </c>
      <c r="H661" s="44" t="s">
        <v>8155</v>
      </c>
      <c r="I661" s="44" t="s">
        <v>127</v>
      </c>
      <c r="J661" s="44" t="s">
        <v>128</v>
      </c>
      <c r="K661" s="43">
        <v>4</v>
      </c>
      <c r="L661" s="43">
        <v>4</v>
      </c>
    </row>
    <row r="662" spans="1:12" x14ac:dyDescent="0.5">
      <c r="A662" s="48" t="str">
        <f t="shared" si="10"/>
        <v>J1D2295</v>
      </c>
      <c r="B662" s="44" t="s">
        <v>65</v>
      </c>
      <c r="C662" s="44" t="s">
        <v>7008</v>
      </c>
      <c r="D662" s="44" t="s">
        <v>38</v>
      </c>
      <c r="E662" s="44" t="s">
        <v>53</v>
      </c>
      <c r="F662" s="44" t="s">
        <v>7007</v>
      </c>
      <c r="G662" s="44" t="s">
        <v>197</v>
      </c>
      <c r="H662" s="44" t="s">
        <v>198</v>
      </c>
      <c r="I662" s="44" t="s">
        <v>127</v>
      </c>
      <c r="J662" s="44" t="s">
        <v>128</v>
      </c>
      <c r="K662" s="43">
        <v>10</v>
      </c>
      <c r="L662" s="43">
        <v>10</v>
      </c>
    </row>
    <row r="663" spans="1:12" x14ac:dyDescent="0.5">
      <c r="A663" s="48" t="str">
        <f t="shared" si="10"/>
        <v>J1D2295</v>
      </c>
      <c r="B663" s="44" t="s">
        <v>65</v>
      </c>
      <c r="C663" s="44" t="s">
        <v>7006</v>
      </c>
      <c r="D663" s="44" t="s">
        <v>38</v>
      </c>
      <c r="E663" s="44" t="s">
        <v>187</v>
      </c>
      <c r="F663" s="44" t="s">
        <v>7005</v>
      </c>
      <c r="G663" s="44" t="s">
        <v>197</v>
      </c>
      <c r="H663" s="44" t="s">
        <v>198</v>
      </c>
      <c r="I663" s="44" t="s">
        <v>127</v>
      </c>
      <c r="J663" s="44" t="s">
        <v>128</v>
      </c>
      <c r="K663" s="43">
        <v>4</v>
      </c>
      <c r="L663" s="43">
        <v>4</v>
      </c>
    </row>
    <row r="664" spans="1:12" x14ac:dyDescent="0.5">
      <c r="A664" s="48" t="str">
        <f t="shared" si="10"/>
        <v>J1D2295</v>
      </c>
      <c r="B664" s="44" t="s">
        <v>65</v>
      </c>
      <c r="C664" s="44" t="s">
        <v>8154</v>
      </c>
      <c r="D664" s="44" t="s">
        <v>38</v>
      </c>
      <c r="E664" s="44" t="s">
        <v>53</v>
      </c>
      <c r="F664" s="44" t="s">
        <v>8153</v>
      </c>
      <c r="G664" s="44" t="s">
        <v>7210</v>
      </c>
      <c r="H664" s="44" t="s">
        <v>7209</v>
      </c>
      <c r="I664" s="44" t="s">
        <v>127</v>
      </c>
      <c r="J664" s="44" t="s">
        <v>128</v>
      </c>
      <c r="K664" s="43">
        <v>4</v>
      </c>
      <c r="L664" s="43">
        <v>4</v>
      </c>
    </row>
    <row r="665" spans="1:12" x14ac:dyDescent="0.5">
      <c r="A665" s="48" t="str">
        <f t="shared" si="10"/>
        <v>J1D2295</v>
      </c>
      <c r="B665" s="44" t="s">
        <v>65</v>
      </c>
      <c r="C665" s="44" t="s">
        <v>8152</v>
      </c>
      <c r="D665" s="44" t="s">
        <v>38</v>
      </c>
      <c r="E665" s="44" t="s">
        <v>53</v>
      </c>
      <c r="F665" s="44" t="s">
        <v>8151</v>
      </c>
      <c r="G665" s="44" t="s">
        <v>7278</v>
      </c>
      <c r="H665" s="44" t="s">
        <v>7277</v>
      </c>
      <c r="I665" s="44" t="s">
        <v>127</v>
      </c>
      <c r="J665" s="44" t="s">
        <v>128</v>
      </c>
      <c r="K665" s="43">
        <v>4</v>
      </c>
      <c r="L665" s="43">
        <v>4</v>
      </c>
    </row>
    <row r="666" spans="1:12" x14ac:dyDescent="0.5">
      <c r="A666" s="48" t="str">
        <f t="shared" si="10"/>
        <v>J1D2295</v>
      </c>
      <c r="B666" s="44" t="s">
        <v>65</v>
      </c>
      <c r="C666" s="44" t="s">
        <v>8150</v>
      </c>
      <c r="D666" s="44" t="s">
        <v>38</v>
      </c>
      <c r="E666" s="44" t="s">
        <v>53</v>
      </c>
      <c r="F666" s="44" t="s">
        <v>8149</v>
      </c>
      <c r="G666" s="44" t="s">
        <v>7186</v>
      </c>
      <c r="H666" s="44" t="s">
        <v>7185</v>
      </c>
      <c r="I666" s="44" t="s">
        <v>127</v>
      </c>
      <c r="J666" s="44" t="s">
        <v>128</v>
      </c>
      <c r="K666" s="43">
        <v>4</v>
      </c>
      <c r="L666" s="43">
        <v>4</v>
      </c>
    </row>
    <row r="667" spans="1:12" x14ac:dyDescent="0.5">
      <c r="A667" s="48" t="str">
        <f t="shared" si="10"/>
        <v>J1D2295</v>
      </c>
      <c r="B667" s="44" t="s">
        <v>65</v>
      </c>
      <c r="C667" s="44" t="s">
        <v>8148</v>
      </c>
      <c r="D667" s="44" t="s">
        <v>38</v>
      </c>
      <c r="E667" s="44" t="s">
        <v>53</v>
      </c>
      <c r="F667" s="44" t="s">
        <v>8147</v>
      </c>
      <c r="G667" s="44" t="s">
        <v>7186</v>
      </c>
      <c r="H667" s="44" t="s">
        <v>7185</v>
      </c>
      <c r="I667" s="44" t="s">
        <v>127</v>
      </c>
      <c r="J667" s="44" t="s">
        <v>128</v>
      </c>
      <c r="K667" s="43">
        <v>4</v>
      </c>
      <c r="L667" s="43">
        <v>4</v>
      </c>
    </row>
    <row r="668" spans="1:12" x14ac:dyDescent="0.5">
      <c r="A668" s="48" t="str">
        <f t="shared" si="10"/>
        <v>J1D2295</v>
      </c>
      <c r="B668" s="44" t="s">
        <v>65</v>
      </c>
      <c r="C668" s="44" t="s">
        <v>8146</v>
      </c>
      <c r="D668" s="44" t="s">
        <v>38</v>
      </c>
      <c r="E668" s="44" t="s">
        <v>53</v>
      </c>
      <c r="F668" s="44" t="s">
        <v>8145</v>
      </c>
      <c r="G668" s="44" t="s">
        <v>7252</v>
      </c>
      <c r="H668" s="44" t="s">
        <v>7251</v>
      </c>
      <c r="I668" s="44" t="s">
        <v>127</v>
      </c>
      <c r="J668" s="44" t="s">
        <v>128</v>
      </c>
      <c r="K668" s="43">
        <v>4</v>
      </c>
      <c r="L668" s="43">
        <v>4</v>
      </c>
    </row>
    <row r="669" spans="1:12" x14ac:dyDescent="0.5">
      <c r="A669" s="48" t="str">
        <f t="shared" si="10"/>
        <v>J1D2295</v>
      </c>
      <c r="B669" s="44" t="s">
        <v>65</v>
      </c>
      <c r="C669" s="44" t="s">
        <v>8144</v>
      </c>
      <c r="D669" s="44" t="s">
        <v>38</v>
      </c>
      <c r="E669" s="44" t="s">
        <v>53</v>
      </c>
      <c r="F669" s="44" t="s">
        <v>8143</v>
      </c>
      <c r="G669" s="44" t="s">
        <v>7180</v>
      </c>
      <c r="H669" s="44" t="s">
        <v>7179</v>
      </c>
      <c r="I669" s="44" t="s">
        <v>127</v>
      </c>
      <c r="J669" s="44" t="s">
        <v>128</v>
      </c>
      <c r="K669" s="43">
        <v>4</v>
      </c>
      <c r="L669" s="43">
        <v>4</v>
      </c>
    </row>
    <row r="670" spans="1:12" x14ac:dyDescent="0.5">
      <c r="A670" s="48" t="str">
        <f t="shared" si="10"/>
        <v>J1D2295</v>
      </c>
      <c r="B670" s="44" t="s">
        <v>65</v>
      </c>
      <c r="C670" s="44" t="s">
        <v>8142</v>
      </c>
      <c r="D670" s="44" t="s">
        <v>38</v>
      </c>
      <c r="E670" s="44" t="s">
        <v>53</v>
      </c>
      <c r="F670" s="44" t="s">
        <v>8141</v>
      </c>
      <c r="G670" s="44" t="s">
        <v>7168</v>
      </c>
      <c r="H670" s="44" t="s">
        <v>7167</v>
      </c>
      <c r="I670" s="44" t="s">
        <v>127</v>
      </c>
      <c r="J670" s="44" t="s">
        <v>128</v>
      </c>
      <c r="K670" s="43">
        <v>4</v>
      </c>
      <c r="L670" s="43">
        <v>4</v>
      </c>
    </row>
    <row r="671" spans="1:12" x14ac:dyDescent="0.5">
      <c r="A671" s="48" t="str">
        <f t="shared" si="10"/>
        <v>J1D2295</v>
      </c>
      <c r="B671" s="44" t="s">
        <v>65</v>
      </c>
      <c r="C671" s="44" t="s">
        <v>8140</v>
      </c>
      <c r="D671" s="44" t="s">
        <v>38</v>
      </c>
      <c r="E671" s="44" t="s">
        <v>53</v>
      </c>
      <c r="F671" s="44" t="s">
        <v>8139</v>
      </c>
      <c r="G671" s="44" t="s">
        <v>7168</v>
      </c>
      <c r="H671" s="44" t="s">
        <v>7167</v>
      </c>
      <c r="I671" s="44" t="s">
        <v>127</v>
      </c>
      <c r="J671" s="44" t="s">
        <v>128</v>
      </c>
      <c r="K671" s="43">
        <v>4</v>
      </c>
      <c r="L671" s="43">
        <v>4</v>
      </c>
    </row>
    <row r="672" spans="1:12" hidden="1" x14ac:dyDescent="0.5">
      <c r="A672" s="48" t="str">
        <f t="shared" si="10"/>
        <v/>
      </c>
      <c r="B672" s="42"/>
      <c r="C672" s="42"/>
      <c r="D672" s="42"/>
      <c r="E672" s="42"/>
      <c r="F672" s="42"/>
      <c r="G672" s="42"/>
      <c r="H672" s="42"/>
      <c r="I672" s="42"/>
      <c r="J672" s="41" t="s">
        <v>18</v>
      </c>
      <c r="K672" s="40">
        <v>47906</v>
      </c>
      <c r="L672" s="40">
        <v>47812</v>
      </c>
    </row>
    <row r="673" spans="1:12" hidden="1" x14ac:dyDescent="0.5">
      <c r="A673" s="48" t="str">
        <f t="shared" si="10"/>
        <v/>
      </c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</row>
    <row r="674" spans="1:12" hidden="1" x14ac:dyDescent="0.5">
      <c r="A674" s="48" t="str">
        <f t="shared" si="10"/>
        <v/>
      </c>
      <c r="B674" s="48" t="s">
        <v>222</v>
      </c>
      <c r="C674" s="47"/>
      <c r="D674" s="48" t="s">
        <v>223</v>
      </c>
      <c r="E674" s="47"/>
      <c r="F674" s="47"/>
      <c r="G674" s="47"/>
      <c r="H674" s="47"/>
      <c r="I674" s="47"/>
      <c r="J674" s="47"/>
      <c r="K674" s="47"/>
      <c r="L674" s="47"/>
    </row>
    <row r="675" spans="1:12" hidden="1" x14ac:dyDescent="0.5">
      <c r="A675" s="48" t="str">
        <f t="shared" si="10"/>
        <v/>
      </c>
      <c r="B675" s="46" t="s">
        <v>24</v>
      </c>
      <c r="C675" s="46" t="s">
        <v>117</v>
      </c>
      <c r="D675" s="46" t="s">
        <v>35</v>
      </c>
      <c r="E675" s="46" t="s">
        <v>118</v>
      </c>
      <c r="F675" s="46" t="s">
        <v>119</v>
      </c>
      <c r="G675" s="46" t="s">
        <v>120</v>
      </c>
      <c r="H675" s="46" t="s">
        <v>121</v>
      </c>
      <c r="I675" s="46" t="s">
        <v>122</v>
      </c>
      <c r="J675" s="46" t="s">
        <v>110</v>
      </c>
      <c r="K675" s="45" t="s">
        <v>123</v>
      </c>
      <c r="L675" s="45" t="s">
        <v>34</v>
      </c>
    </row>
    <row r="676" spans="1:12" x14ac:dyDescent="0.5">
      <c r="A676" s="48" t="str">
        <f t="shared" si="10"/>
        <v>J1D2349</v>
      </c>
      <c r="B676" s="44" t="s">
        <v>36</v>
      </c>
      <c r="C676" s="44" t="s">
        <v>7957</v>
      </c>
      <c r="D676" s="44" t="s">
        <v>38</v>
      </c>
      <c r="E676" s="44" t="s">
        <v>53</v>
      </c>
      <c r="F676" s="44" t="s">
        <v>7956</v>
      </c>
      <c r="G676" s="44" t="s">
        <v>135</v>
      </c>
      <c r="H676" s="44" t="s">
        <v>136</v>
      </c>
      <c r="I676" s="44" t="s">
        <v>127</v>
      </c>
      <c r="J676" s="44" t="s">
        <v>128</v>
      </c>
      <c r="K676" s="43">
        <v>192</v>
      </c>
      <c r="L676" s="43">
        <v>192</v>
      </c>
    </row>
    <row r="677" spans="1:12" x14ac:dyDescent="0.5">
      <c r="A677" s="48" t="str">
        <f t="shared" si="10"/>
        <v>J1D2349</v>
      </c>
      <c r="B677" s="44" t="s">
        <v>36</v>
      </c>
      <c r="C677" s="44" t="s">
        <v>8021</v>
      </c>
      <c r="D677" s="44" t="s">
        <v>38</v>
      </c>
      <c r="E677" s="44" t="s">
        <v>53</v>
      </c>
      <c r="F677" s="44" t="s">
        <v>8020</v>
      </c>
      <c r="G677" s="44" t="s">
        <v>179</v>
      </c>
      <c r="H677" s="44" t="s">
        <v>180</v>
      </c>
      <c r="I677" s="44" t="s">
        <v>127</v>
      </c>
      <c r="J677" s="44" t="s">
        <v>128</v>
      </c>
      <c r="K677" s="43">
        <v>24</v>
      </c>
      <c r="L677" s="43">
        <v>24</v>
      </c>
    </row>
    <row r="678" spans="1:12" x14ac:dyDescent="0.5">
      <c r="A678" s="48" t="str">
        <f t="shared" si="10"/>
        <v>J1D2349</v>
      </c>
      <c r="B678" s="44" t="s">
        <v>36</v>
      </c>
      <c r="C678" s="44" t="s">
        <v>7943</v>
      </c>
      <c r="D678" s="44" t="s">
        <v>38</v>
      </c>
      <c r="E678" s="44" t="s">
        <v>53</v>
      </c>
      <c r="F678" s="44" t="s">
        <v>7942</v>
      </c>
      <c r="G678" s="44" t="s">
        <v>126</v>
      </c>
      <c r="H678" s="44" t="s">
        <v>4640</v>
      </c>
      <c r="I678" s="44" t="s">
        <v>127</v>
      </c>
      <c r="J678" s="44" t="s">
        <v>128</v>
      </c>
      <c r="K678" s="43">
        <v>8</v>
      </c>
      <c r="L678" s="43">
        <v>8</v>
      </c>
    </row>
    <row r="679" spans="1:12" x14ac:dyDescent="0.5">
      <c r="A679" s="48" t="str">
        <f t="shared" si="10"/>
        <v>J1D2349</v>
      </c>
      <c r="B679" s="44" t="s">
        <v>36</v>
      </c>
      <c r="C679" s="44" t="s">
        <v>7941</v>
      </c>
      <c r="D679" s="44" t="s">
        <v>38</v>
      </c>
      <c r="E679" s="44" t="s">
        <v>53</v>
      </c>
      <c r="F679" s="44" t="s">
        <v>7940</v>
      </c>
      <c r="G679" s="44" t="s">
        <v>4832</v>
      </c>
      <c r="H679" s="44" t="s">
        <v>4831</v>
      </c>
      <c r="I679" s="44" t="s">
        <v>127</v>
      </c>
      <c r="J679" s="44" t="s">
        <v>128</v>
      </c>
      <c r="K679" s="43">
        <v>16</v>
      </c>
      <c r="L679" s="43">
        <v>16</v>
      </c>
    </row>
    <row r="680" spans="1:12" x14ac:dyDescent="0.5">
      <c r="A680" s="48" t="str">
        <f t="shared" si="10"/>
        <v>J1D2349</v>
      </c>
      <c r="B680" s="44" t="s">
        <v>36</v>
      </c>
      <c r="C680" s="44" t="s">
        <v>7925</v>
      </c>
      <c r="D680" s="44" t="s">
        <v>38</v>
      </c>
      <c r="E680" s="44" t="s">
        <v>53</v>
      </c>
      <c r="F680" s="44" t="s">
        <v>7924</v>
      </c>
      <c r="G680" s="44" t="s">
        <v>147</v>
      </c>
      <c r="H680" s="44" t="s">
        <v>148</v>
      </c>
      <c r="I680" s="44" t="s">
        <v>127</v>
      </c>
      <c r="J680" s="44" t="s">
        <v>128</v>
      </c>
      <c r="K680" s="43">
        <v>96</v>
      </c>
      <c r="L680" s="43">
        <v>96</v>
      </c>
    </row>
    <row r="681" spans="1:12" x14ac:dyDescent="0.5">
      <c r="A681" s="48" t="str">
        <f t="shared" si="10"/>
        <v>J1D2349</v>
      </c>
      <c r="B681" s="44" t="s">
        <v>36</v>
      </c>
      <c r="C681" s="44" t="s">
        <v>8136</v>
      </c>
      <c r="D681" s="44" t="s">
        <v>38</v>
      </c>
      <c r="E681" s="44" t="s">
        <v>53</v>
      </c>
      <c r="F681" s="44" t="s">
        <v>8135</v>
      </c>
      <c r="G681" s="44" t="s">
        <v>4483</v>
      </c>
      <c r="H681" s="44" t="s">
        <v>4482</v>
      </c>
      <c r="I681" s="44" t="s">
        <v>127</v>
      </c>
      <c r="J681" s="44" t="s">
        <v>128</v>
      </c>
      <c r="K681" s="43">
        <v>8</v>
      </c>
      <c r="L681" s="43">
        <v>8</v>
      </c>
    </row>
    <row r="682" spans="1:12" x14ac:dyDescent="0.5">
      <c r="A682" s="48" t="str">
        <f t="shared" si="10"/>
        <v>J1D2349</v>
      </c>
      <c r="B682" s="44" t="s">
        <v>36</v>
      </c>
      <c r="C682" s="44" t="s">
        <v>7915</v>
      </c>
      <c r="D682" s="44" t="s">
        <v>38</v>
      </c>
      <c r="E682" s="44" t="s">
        <v>53</v>
      </c>
      <c r="F682" s="44" t="s">
        <v>7914</v>
      </c>
      <c r="G682" s="44" t="s">
        <v>169</v>
      </c>
      <c r="H682" s="44" t="s">
        <v>170</v>
      </c>
      <c r="I682" s="44" t="s">
        <v>127</v>
      </c>
      <c r="J682" s="44" t="s">
        <v>128</v>
      </c>
      <c r="K682" s="43">
        <v>24</v>
      </c>
      <c r="L682" s="43">
        <v>24</v>
      </c>
    </row>
    <row r="683" spans="1:12" x14ac:dyDescent="0.5">
      <c r="A683" s="48" t="str">
        <f t="shared" si="10"/>
        <v>J1D2349</v>
      </c>
      <c r="B683" s="44" t="s">
        <v>36</v>
      </c>
      <c r="C683" s="44" t="s">
        <v>7909</v>
      </c>
      <c r="D683" s="44" t="s">
        <v>38</v>
      </c>
      <c r="E683" s="44" t="s">
        <v>53</v>
      </c>
      <c r="F683" s="44" t="s">
        <v>7908</v>
      </c>
      <c r="G683" s="44" t="s">
        <v>153</v>
      </c>
      <c r="H683" s="44" t="s">
        <v>154</v>
      </c>
      <c r="I683" s="44" t="s">
        <v>127</v>
      </c>
      <c r="J683" s="44" t="s">
        <v>128</v>
      </c>
      <c r="K683" s="43">
        <v>8</v>
      </c>
      <c r="L683" s="43">
        <v>8</v>
      </c>
    </row>
    <row r="684" spans="1:12" x14ac:dyDescent="0.5">
      <c r="A684" s="48" t="str">
        <f t="shared" si="10"/>
        <v>J1D2349</v>
      </c>
      <c r="B684" s="44" t="s">
        <v>36</v>
      </c>
      <c r="C684" s="44" t="s">
        <v>7907</v>
      </c>
      <c r="D684" s="44" t="s">
        <v>38</v>
      </c>
      <c r="E684" s="44" t="s">
        <v>53</v>
      </c>
      <c r="F684" s="44" t="s">
        <v>7906</v>
      </c>
      <c r="G684" s="44" t="s">
        <v>4760</v>
      </c>
      <c r="H684" s="44" t="s">
        <v>4759</v>
      </c>
      <c r="I684" s="44" t="s">
        <v>127</v>
      </c>
      <c r="J684" s="44" t="s">
        <v>128</v>
      </c>
      <c r="K684" s="43">
        <v>40</v>
      </c>
      <c r="L684" s="43">
        <v>40</v>
      </c>
    </row>
    <row r="685" spans="1:12" x14ac:dyDescent="0.5">
      <c r="A685" s="48" t="str">
        <f t="shared" si="10"/>
        <v>J1D2349</v>
      </c>
      <c r="B685" s="44" t="s">
        <v>36</v>
      </c>
      <c r="C685" s="44" t="s">
        <v>8079</v>
      </c>
      <c r="D685" s="44" t="s">
        <v>38</v>
      </c>
      <c r="E685" s="44" t="s">
        <v>53</v>
      </c>
      <c r="F685" s="44" t="s">
        <v>8078</v>
      </c>
      <c r="G685" s="44" t="s">
        <v>8077</v>
      </c>
      <c r="H685" s="44" t="s">
        <v>8076</v>
      </c>
      <c r="I685" s="44" t="s">
        <v>127</v>
      </c>
      <c r="J685" s="44" t="s">
        <v>128</v>
      </c>
      <c r="K685" s="43">
        <v>8</v>
      </c>
      <c r="L685" s="43">
        <v>8</v>
      </c>
    </row>
    <row r="686" spans="1:12" x14ac:dyDescent="0.5">
      <c r="A686" s="48" t="str">
        <f t="shared" si="10"/>
        <v>J1D2349</v>
      </c>
      <c r="B686" s="44" t="s">
        <v>36</v>
      </c>
      <c r="C686" s="44" t="s">
        <v>7897</v>
      </c>
      <c r="D686" s="44" t="s">
        <v>38</v>
      </c>
      <c r="E686" s="44" t="s">
        <v>53</v>
      </c>
      <c r="F686" s="44" t="s">
        <v>7896</v>
      </c>
      <c r="G686" s="44" t="s">
        <v>7540</v>
      </c>
      <c r="H686" s="44" t="s">
        <v>7539</v>
      </c>
      <c r="I686" s="44" t="s">
        <v>127</v>
      </c>
      <c r="J686" s="44" t="s">
        <v>128</v>
      </c>
      <c r="K686" s="43">
        <v>24</v>
      </c>
      <c r="L686" s="43">
        <v>24</v>
      </c>
    </row>
    <row r="687" spans="1:12" x14ac:dyDescent="0.5">
      <c r="A687" s="48" t="str">
        <f t="shared" si="10"/>
        <v>J1D2349</v>
      </c>
      <c r="B687" s="44" t="s">
        <v>36</v>
      </c>
      <c r="C687" s="44" t="s">
        <v>8017</v>
      </c>
      <c r="D687" s="44" t="s">
        <v>38</v>
      </c>
      <c r="E687" s="44" t="s">
        <v>53</v>
      </c>
      <c r="F687" s="44" t="s">
        <v>8016</v>
      </c>
      <c r="G687" s="44" t="s">
        <v>165</v>
      </c>
      <c r="H687" s="44" t="s">
        <v>166</v>
      </c>
      <c r="I687" s="44" t="s">
        <v>127</v>
      </c>
      <c r="J687" s="44" t="s">
        <v>128</v>
      </c>
      <c r="K687" s="43">
        <v>8</v>
      </c>
      <c r="L687" s="43">
        <v>8</v>
      </c>
    </row>
    <row r="688" spans="1:12" x14ac:dyDescent="0.5">
      <c r="A688" s="48" t="str">
        <f t="shared" si="10"/>
        <v>J1D2349</v>
      </c>
      <c r="B688" s="44" t="s">
        <v>36</v>
      </c>
      <c r="C688" s="44" t="s">
        <v>7893</v>
      </c>
      <c r="D688" s="44" t="s">
        <v>38</v>
      </c>
      <c r="E688" s="44" t="s">
        <v>53</v>
      </c>
      <c r="F688" s="44" t="s">
        <v>7892</v>
      </c>
      <c r="G688" s="44" t="s">
        <v>7490</v>
      </c>
      <c r="H688" s="44" t="s">
        <v>7489</v>
      </c>
      <c r="I688" s="44" t="s">
        <v>127</v>
      </c>
      <c r="J688" s="44" t="s">
        <v>128</v>
      </c>
      <c r="K688" s="43">
        <v>8</v>
      </c>
      <c r="L688" s="43">
        <v>8</v>
      </c>
    </row>
    <row r="689" spans="1:12" x14ac:dyDescent="0.5">
      <c r="A689" s="48" t="str">
        <f t="shared" si="10"/>
        <v>J1D2349</v>
      </c>
      <c r="B689" s="44" t="s">
        <v>36</v>
      </c>
      <c r="C689" s="44" t="s">
        <v>7889</v>
      </c>
      <c r="D689" s="44" t="s">
        <v>38</v>
      </c>
      <c r="E689" s="44" t="s">
        <v>53</v>
      </c>
      <c r="F689" s="44" t="s">
        <v>7888</v>
      </c>
      <c r="G689" s="44" t="s">
        <v>4449</v>
      </c>
      <c r="H689" s="44" t="s">
        <v>4448</v>
      </c>
      <c r="I689" s="44" t="s">
        <v>127</v>
      </c>
      <c r="J689" s="44" t="s">
        <v>128</v>
      </c>
      <c r="K689" s="43">
        <v>16</v>
      </c>
      <c r="L689" s="43">
        <v>16</v>
      </c>
    </row>
    <row r="690" spans="1:12" x14ac:dyDescent="0.5">
      <c r="A690" s="48" t="str">
        <f t="shared" si="10"/>
        <v>J1D2349</v>
      </c>
      <c r="B690" s="44" t="s">
        <v>36</v>
      </c>
      <c r="C690" s="44" t="s">
        <v>8015</v>
      </c>
      <c r="D690" s="44" t="s">
        <v>38</v>
      </c>
      <c r="E690" s="44" t="s">
        <v>53</v>
      </c>
      <c r="F690" s="44" t="s">
        <v>8014</v>
      </c>
      <c r="G690" s="44" t="s">
        <v>7318</v>
      </c>
      <c r="H690" s="44" t="s">
        <v>7317</v>
      </c>
      <c r="I690" s="44" t="s">
        <v>127</v>
      </c>
      <c r="J690" s="44" t="s">
        <v>128</v>
      </c>
      <c r="K690" s="43">
        <v>8</v>
      </c>
      <c r="L690" s="43">
        <v>8</v>
      </c>
    </row>
    <row r="691" spans="1:12" x14ac:dyDescent="0.5">
      <c r="A691" s="48" t="str">
        <f t="shared" si="10"/>
        <v>J1D2349</v>
      </c>
      <c r="B691" s="44" t="s">
        <v>36</v>
      </c>
      <c r="C691" s="44" t="s">
        <v>7883</v>
      </c>
      <c r="D691" s="44" t="s">
        <v>38</v>
      </c>
      <c r="E691" s="44" t="s">
        <v>53</v>
      </c>
      <c r="F691" s="44" t="s">
        <v>7882</v>
      </c>
      <c r="G691" s="44" t="s">
        <v>6940</v>
      </c>
      <c r="H691" s="44" t="s">
        <v>6939</v>
      </c>
      <c r="I691" s="44" t="s">
        <v>127</v>
      </c>
      <c r="J691" s="44" t="s">
        <v>128</v>
      </c>
      <c r="K691" s="43">
        <v>8</v>
      </c>
      <c r="L691" s="43">
        <v>8</v>
      </c>
    </row>
    <row r="692" spans="1:12" x14ac:dyDescent="0.5">
      <c r="A692" s="48" t="str">
        <f t="shared" si="10"/>
        <v>J1D2349</v>
      </c>
      <c r="B692" s="44" t="s">
        <v>36</v>
      </c>
      <c r="C692" s="44" t="s">
        <v>7881</v>
      </c>
      <c r="D692" s="44" t="s">
        <v>38</v>
      </c>
      <c r="E692" s="44" t="s">
        <v>53</v>
      </c>
      <c r="F692" s="44" t="s">
        <v>7880</v>
      </c>
      <c r="G692" s="44" t="s">
        <v>126</v>
      </c>
      <c r="H692" s="44" t="s">
        <v>4640</v>
      </c>
      <c r="I692" s="44" t="s">
        <v>127</v>
      </c>
      <c r="J692" s="44" t="s">
        <v>128</v>
      </c>
      <c r="K692" s="43">
        <v>8</v>
      </c>
      <c r="L692" s="43">
        <v>8</v>
      </c>
    </row>
    <row r="693" spans="1:12" x14ac:dyDescent="0.5">
      <c r="A693" s="48" t="str">
        <f t="shared" si="10"/>
        <v>J1D2349</v>
      </c>
      <c r="B693" s="44" t="s">
        <v>36</v>
      </c>
      <c r="C693" s="44" t="s">
        <v>7879</v>
      </c>
      <c r="D693" s="44" t="s">
        <v>38</v>
      </c>
      <c r="E693" s="44" t="s">
        <v>53</v>
      </c>
      <c r="F693" s="44" t="s">
        <v>7878</v>
      </c>
      <c r="G693" s="44" t="s">
        <v>6940</v>
      </c>
      <c r="H693" s="44" t="s">
        <v>6939</v>
      </c>
      <c r="I693" s="44" t="s">
        <v>127</v>
      </c>
      <c r="J693" s="44" t="s">
        <v>128</v>
      </c>
      <c r="K693" s="43">
        <v>8</v>
      </c>
      <c r="L693" s="43">
        <v>8</v>
      </c>
    </row>
    <row r="694" spans="1:12" x14ac:dyDescent="0.5">
      <c r="A694" s="48" t="str">
        <f t="shared" si="10"/>
        <v>J1D2349</v>
      </c>
      <c r="B694" s="44" t="s">
        <v>36</v>
      </c>
      <c r="C694" s="44" t="s">
        <v>7873</v>
      </c>
      <c r="D694" s="44" t="s">
        <v>38</v>
      </c>
      <c r="E694" s="44" t="s">
        <v>53</v>
      </c>
      <c r="F694" s="44" t="s">
        <v>7872</v>
      </c>
      <c r="G694" s="44" t="s">
        <v>157</v>
      </c>
      <c r="H694" s="44" t="s">
        <v>158</v>
      </c>
      <c r="I694" s="44" t="s">
        <v>127</v>
      </c>
      <c r="J694" s="44" t="s">
        <v>128</v>
      </c>
      <c r="K694" s="43">
        <v>48</v>
      </c>
      <c r="L694" s="43">
        <v>48</v>
      </c>
    </row>
    <row r="695" spans="1:12" x14ac:dyDescent="0.5">
      <c r="A695" s="48" t="str">
        <f t="shared" si="10"/>
        <v>J1D2349</v>
      </c>
      <c r="B695" s="44" t="s">
        <v>36</v>
      </c>
      <c r="C695" s="44" t="s">
        <v>7871</v>
      </c>
      <c r="D695" s="44" t="s">
        <v>38</v>
      </c>
      <c r="E695" s="44" t="s">
        <v>53</v>
      </c>
      <c r="F695" s="44" t="s">
        <v>7870</v>
      </c>
      <c r="G695" s="44" t="s">
        <v>135</v>
      </c>
      <c r="H695" s="44" t="s">
        <v>136</v>
      </c>
      <c r="I695" s="44" t="s">
        <v>127</v>
      </c>
      <c r="J695" s="44" t="s">
        <v>128</v>
      </c>
      <c r="K695" s="43">
        <v>192</v>
      </c>
      <c r="L695" s="43">
        <v>192</v>
      </c>
    </row>
    <row r="696" spans="1:12" x14ac:dyDescent="0.5">
      <c r="A696" s="48" t="str">
        <f t="shared" si="10"/>
        <v>J1D2349</v>
      </c>
      <c r="B696" s="44" t="s">
        <v>36</v>
      </c>
      <c r="C696" s="44" t="s">
        <v>7869</v>
      </c>
      <c r="D696" s="44" t="s">
        <v>38</v>
      </c>
      <c r="E696" s="44" t="s">
        <v>53</v>
      </c>
      <c r="F696" s="44" t="s">
        <v>7868</v>
      </c>
      <c r="G696" s="44" t="s">
        <v>4658</v>
      </c>
      <c r="H696" s="44" t="s">
        <v>4657</v>
      </c>
      <c r="I696" s="44" t="s">
        <v>127</v>
      </c>
      <c r="J696" s="44" t="s">
        <v>128</v>
      </c>
      <c r="K696" s="43">
        <v>24</v>
      </c>
      <c r="L696" s="43">
        <v>24</v>
      </c>
    </row>
    <row r="697" spans="1:12" x14ac:dyDescent="0.5">
      <c r="A697" s="48" t="str">
        <f t="shared" si="10"/>
        <v>J1D2349</v>
      </c>
      <c r="B697" s="44" t="s">
        <v>36</v>
      </c>
      <c r="C697" s="44" t="s">
        <v>7867</v>
      </c>
      <c r="D697" s="44" t="s">
        <v>38</v>
      </c>
      <c r="E697" s="44" t="s">
        <v>53</v>
      </c>
      <c r="F697" s="44" t="s">
        <v>7866</v>
      </c>
      <c r="G697" s="44" t="s">
        <v>165</v>
      </c>
      <c r="H697" s="44" t="s">
        <v>166</v>
      </c>
      <c r="I697" s="44" t="s">
        <v>127</v>
      </c>
      <c r="J697" s="44" t="s">
        <v>128</v>
      </c>
      <c r="K697" s="43">
        <v>8</v>
      </c>
      <c r="L697" s="43">
        <v>8</v>
      </c>
    </row>
    <row r="698" spans="1:12" x14ac:dyDescent="0.5">
      <c r="A698" s="48" t="str">
        <f t="shared" si="10"/>
        <v>J1D2349</v>
      </c>
      <c r="B698" s="44" t="s">
        <v>36</v>
      </c>
      <c r="C698" s="44" t="s">
        <v>7849</v>
      </c>
      <c r="D698" s="44" t="s">
        <v>38</v>
      </c>
      <c r="E698" s="44" t="s">
        <v>53</v>
      </c>
      <c r="F698" s="44" t="s">
        <v>7848</v>
      </c>
      <c r="G698" s="44" t="s">
        <v>7242</v>
      </c>
      <c r="H698" s="44" t="s">
        <v>7241</v>
      </c>
      <c r="I698" s="44" t="s">
        <v>127</v>
      </c>
      <c r="J698" s="44" t="s">
        <v>128</v>
      </c>
      <c r="K698" s="43">
        <v>8</v>
      </c>
      <c r="L698" s="43">
        <v>8</v>
      </c>
    </row>
    <row r="699" spans="1:12" x14ac:dyDescent="0.5">
      <c r="A699" s="48" t="str">
        <f t="shared" si="10"/>
        <v>J1D2349</v>
      </c>
      <c r="B699" s="44" t="s">
        <v>36</v>
      </c>
      <c r="C699" s="44" t="s">
        <v>7845</v>
      </c>
      <c r="D699" s="44" t="s">
        <v>38</v>
      </c>
      <c r="E699" s="44" t="s">
        <v>53</v>
      </c>
      <c r="F699" s="44" t="s">
        <v>7844</v>
      </c>
      <c r="G699" s="44" t="s">
        <v>153</v>
      </c>
      <c r="H699" s="44" t="s">
        <v>154</v>
      </c>
      <c r="I699" s="44" t="s">
        <v>127</v>
      </c>
      <c r="J699" s="44" t="s">
        <v>128</v>
      </c>
      <c r="K699" s="43">
        <v>8</v>
      </c>
      <c r="L699" s="43">
        <v>8</v>
      </c>
    </row>
    <row r="700" spans="1:12" x14ac:dyDescent="0.5">
      <c r="A700" s="48" t="str">
        <f t="shared" si="10"/>
        <v>J1D2349</v>
      </c>
      <c r="B700" s="44" t="s">
        <v>36</v>
      </c>
      <c r="C700" s="44" t="s">
        <v>7835</v>
      </c>
      <c r="D700" s="44" t="s">
        <v>38</v>
      </c>
      <c r="E700" s="44" t="s">
        <v>53</v>
      </c>
      <c r="F700" s="44" t="s">
        <v>7834</v>
      </c>
      <c r="G700" s="44" t="s">
        <v>7833</v>
      </c>
      <c r="H700" s="44" t="s">
        <v>7832</v>
      </c>
      <c r="I700" s="44" t="s">
        <v>127</v>
      </c>
      <c r="J700" s="44" t="s">
        <v>128</v>
      </c>
      <c r="K700" s="43">
        <v>8</v>
      </c>
      <c r="L700" s="43">
        <v>8</v>
      </c>
    </row>
    <row r="701" spans="1:12" x14ac:dyDescent="0.5">
      <c r="A701" s="48" t="str">
        <f t="shared" si="10"/>
        <v>J1D2349</v>
      </c>
      <c r="B701" s="44" t="s">
        <v>36</v>
      </c>
      <c r="C701" s="44" t="s">
        <v>7831</v>
      </c>
      <c r="D701" s="44" t="s">
        <v>38</v>
      </c>
      <c r="E701" s="44" t="s">
        <v>53</v>
      </c>
      <c r="F701" s="44" t="s">
        <v>7830</v>
      </c>
      <c r="G701" s="44" t="s">
        <v>179</v>
      </c>
      <c r="H701" s="44" t="s">
        <v>180</v>
      </c>
      <c r="I701" s="44" t="s">
        <v>127</v>
      </c>
      <c r="J701" s="44" t="s">
        <v>128</v>
      </c>
      <c r="K701" s="43">
        <v>8</v>
      </c>
      <c r="L701" s="43">
        <v>8</v>
      </c>
    </row>
    <row r="702" spans="1:12" x14ac:dyDescent="0.5">
      <c r="A702" s="48" t="str">
        <f t="shared" si="10"/>
        <v>J1D2349</v>
      </c>
      <c r="B702" s="44" t="s">
        <v>36</v>
      </c>
      <c r="C702" s="44" t="s">
        <v>7825</v>
      </c>
      <c r="D702" s="44" t="s">
        <v>38</v>
      </c>
      <c r="E702" s="44" t="s">
        <v>53</v>
      </c>
      <c r="F702" s="44" t="s">
        <v>7824</v>
      </c>
      <c r="G702" s="44" t="s">
        <v>147</v>
      </c>
      <c r="H702" s="44" t="s">
        <v>148</v>
      </c>
      <c r="I702" s="44" t="s">
        <v>127</v>
      </c>
      <c r="J702" s="44" t="s">
        <v>128</v>
      </c>
      <c r="K702" s="43">
        <v>192</v>
      </c>
      <c r="L702" s="43">
        <v>192</v>
      </c>
    </row>
    <row r="703" spans="1:12" x14ac:dyDescent="0.5">
      <c r="A703" s="48" t="str">
        <f t="shared" si="10"/>
        <v>J1D2349</v>
      </c>
      <c r="B703" s="44" t="s">
        <v>36</v>
      </c>
      <c r="C703" s="44" t="s">
        <v>7823</v>
      </c>
      <c r="D703" s="44" t="s">
        <v>38</v>
      </c>
      <c r="E703" s="44" t="s">
        <v>53</v>
      </c>
      <c r="F703" s="44" t="s">
        <v>7822</v>
      </c>
      <c r="G703" s="44" t="s">
        <v>183</v>
      </c>
      <c r="H703" s="44" t="s">
        <v>184</v>
      </c>
      <c r="I703" s="44" t="s">
        <v>127</v>
      </c>
      <c r="J703" s="44" t="s">
        <v>128</v>
      </c>
      <c r="K703" s="43">
        <v>8</v>
      </c>
      <c r="L703" s="43">
        <v>8</v>
      </c>
    </row>
    <row r="704" spans="1:12" x14ac:dyDescent="0.5">
      <c r="A704" s="48" t="str">
        <f t="shared" si="10"/>
        <v>J1D2349</v>
      </c>
      <c r="B704" s="44" t="s">
        <v>36</v>
      </c>
      <c r="C704" s="44" t="s">
        <v>7817</v>
      </c>
      <c r="D704" s="44" t="s">
        <v>38</v>
      </c>
      <c r="E704" s="44" t="s">
        <v>53</v>
      </c>
      <c r="F704" s="44" t="s">
        <v>7816</v>
      </c>
      <c r="G704" s="44" t="s">
        <v>145</v>
      </c>
      <c r="H704" s="44" t="s">
        <v>146</v>
      </c>
      <c r="I704" s="44" t="s">
        <v>127</v>
      </c>
      <c r="J704" s="44" t="s">
        <v>128</v>
      </c>
      <c r="K704" s="43">
        <v>8</v>
      </c>
      <c r="L704" s="43">
        <v>8</v>
      </c>
    </row>
    <row r="705" spans="1:12" x14ac:dyDescent="0.5">
      <c r="A705" s="48" t="str">
        <f t="shared" si="10"/>
        <v>J1D2349</v>
      </c>
      <c r="B705" s="44" t="s">
        <v>36</v>
      </c>
      <c r="C705" s="44" t="s">
        <v>8013</v>
      </c>
      <c r="D705" s="44" t="s">
        <v>38</v>
      </c>
      <c r="E705" s="44" t="s">
        <v>53</v>
      </c>
      <c r="F705" s="44" t="s">
        <v>8012</v>
      </c>
      <c r="G705" s="44" t="s">
        <v>4648</v>
      </c>
      <c r="H705" s="44" t="s">
        <v>4647</v>
      </c>
      <c r="I705" s="44" t="s">
        <v>127</v>
      </c>
      <c r="J705" s="44" t="s">
        <v>128</v>
      </c>
      <c r="K705" s="43">
        <v>24</v>
      </c>
      <c r="L705" s="43">
        <v>24</v>
      </c>
    </row>
    <row r="706" spans="1:12" x14ac:dyDescent="0.5">
      <c r="A706" s="48" t="str">
        <f t="shared" si="10"/>
        <v>J1D2349</v>
      </c>
      <c r="B706" s="44" t="s">
        <v>36</v>
      </c>
      <c r="C706" s="44" t="s">
        <v>8011</v>
      </c>
      <c r="D706" s="44" t="s">
        <v>38</v>
      </c>
      <c r="E706" s="44" t="s">
        <v>53</v>
      </c>
      <c r="F706" s="44" t="s">
        <v>8010</v>
      </c>
      <c r="G706" s="44" t="s">
        <v>210</v>
      </c>
      <c r="H706" s="44" t="s">
        <v>211</v>
      </c>
      <c r="I706" s="44" t="s">
        <v>127</v>
      </c>
      <c r="J706" s="44" t="s">
        <v>128</v>
      </c>
      <c r="K706" s="43">
        <v>8</v>
      </c>
      <c r="L706" s="43">
        <v>8</v>
      </c>
    </row>
    <row r="707" spans="1:12" x14ac:dyDescent="0.5">
      <c r="A707" s="48" t="str">
        <f t="shared" si="10"/>
        <v>J1D2349</v>
      </c>
      <c r="B707" s="44" t="s">
        <v>36</v>
      </c>
      <c r="C707" s="44" t="s">
        <v>7795</v>
      </c>
      <c r="D707" s="44" t="s">
        <v>38</v>
      </c>
      <c r="E707" s="44" t="s">
        <v>53</v>
      </c>
      <c r="F707" s="44" t="s">
        <v>7794</v>
      </c>
      <c r="G707" s="44" t="s">
        <v>193</v>
      </c>
      <c r="H707" s="44" t="s">
        <v>194</v>
      </c>
      <c r="I707" s="44" t="s">
        <v>127</v>
      </c>
      <c r="J707" s="44" t="s">
        <v>128</v>
      </c>
      <c r="K707" s="43">
        <v>16</v>
      </c>
      <c r="L707" s="43">
        <v>16</v>
      </c>
    </row>
    <row r="708" spans="1:12" x14ac:dyDescent="0.5">
      <c r="A708" s="48" t="str">
        <f t="shared" si="10"/>
        <v>J1D2349</v>
      </c>
      <c r="B708" s="44" t="s">
        <v>36</v>
      </c>
      <c r="C708" s="44" t="s">
        <v>7793</v>
      </c>
      <c r="D708" s="44" t="s">
        <v>38</v>
      </c>
      <c r="E708" s="44" t="s">
        <v>53</v>
      </c>
      <c r="F708" s="44" t="s">
        <v>7792</v>
      </c>
      <c r="G708" s="44" t="s">
        <v>7094</v>
      </c>
      <c r="H708" s="44" t="s">
        <v>7093</v>
      </c>
      <c r="I708" s="44" t="s">
        <v>127</v>
      </c>
      <c r="J708" s="44" t="s">
        <v>128</v>
      </c>
      <c r="K708" s="43">
        <v>16</v>
      </c>
      <c r="L708" s="43">
        <v>16</v>
      </c>
    </row>
    <row r="709" spans="1:12" x14ac:dyDescent="0.5">
      <c r="A709" s="48" t="str">
        <f t="shared" si="10"/>
        <v>J1D2349</v>
      </c>
      <c r="B709" s="44" t="s">
        <v>36</v>
      </c>
      <c r="C709" s="44" t="s">
        <v>7791</v>
      </c>
      <c r="D709" s="44" t="s">
        <v>38</v>
      </c>
      <c r="E709" s="44" t="s">
        <v>53</v>
      </c>
      <c r="F709" s="44" t="s">
        <v>7790</v>
      </c>
      <c r="G709" s="44" t="s">
        <v>208</v>
      </c>
      <c r="H709" s="44" t="s">
        <v>209</v>
      </c>
      <c r="I709" s="44" t="s">
        <v>127</v>
      </c>
      <c r="J709" s="44" t="s">
        <v>128</v>
      </c>
      <c r="K709" s="43">
        <v>192</v>
      </c>
      <c r="L709" s="43">
        <v>192</v>
      </c>
    </row>
    <row r="710" spans="1:12" x14ac:dyDescent="0.5">
      <c r="A710" s="48" t="str">
        <f t="shared" si="10"/>
        <v>J1D2349</v>
      </c>
      <c r="B710" s="44" t="s">
        <v>36</v>
      </c>
      <c r="C710" s="44" t="s">
        <v>7781</v>
      </c>
      <c r="D710" s="44" t="s">
        <v>38</v>
      </c>
      <c r="E710" s="44" t="s">
        <v>53</v>
      </c>
      <c r="F710" s="44" t="s">
        <v>7780</v>
      </c>
      <c r="G710" s="44" t="s">
        <v>126</v>
      </c>
      <c r="H710" s="44" t="s">
        <v>4640</v>
      </c>
      <c r="I710" s="44" t="s">
        <v>127</v>
      </c>
      <c r="J710" s="44" t="s">
        <v>128</v>
      </c>
      <c r="K710" s="43">
        <v>8</v>
      </c>
      <c r="L710" s="43">
        <v>8</v>
      </c>
    </row>
    <row r="711" spans="1:12" x14ac:dyDescent="0.5">
      <c r="A711" s="48" t="str">
        <f t="shared" si="10"/>
        <v>J1D2349</v>
      </c>
      <c r="B711" s="44" t="s">
        <v>36</v>
      </c>
      <c r="C711" s="44" t="s">
        <v>8069</v>
      </c>
      <c r="D711" s="44" t="s">
        <v>38</v>
      </c>
      <c r="E711" s="44" t="s">
        <v>53</v>
      </c>
      <c r="F711" s="44" t="s">
        <v>8068</v>
      </c>
      <c r="G711" s="44" t="s">
        <v>4764</v>
      </c>
      <c r="H711" s="44" t="s">
        <v>4763</v>
      </c>
      <c r="I711" s="44" t="s">
        <v>127</v>
      </c>
      <c r="J711" s="44" t="s">
        <v>128</v>
      </c>
      <c r="K711" s="43">
        <v>8</v>
      </c>
      <c r="L711" s="43">
        <v>8</v>
      </c>
    </row>
    <row r="712" spans="1:12" x14ac:dyDescent="0.5">
      <c r="A712" s="48" t="str">
        <f t="shared" si="10"/>
        <v>J1D2349</v>
      </c>
      <c r="B712" s="44" t="s">
        <v>36</v>
      </c>
      <c r="C712" s="44" t="s">
        <v>7777</v>
      </c>
      <c r="D712" s="44" t="s">
        <v>38</v>
      </c>
      <c r="E712" s="44" t="s">
        <v>53</v>
      </c>
      <c r="F712" s="44" t="s">
        <v>7776</v>
      </c>
      <c r="G712" s="44" t="s">
        <v>6992</v>
      </c>
      <c r="H712" s="44" t="s">
        <v>6991</v>
      </c>
      <c r="I712" s="44" t="s">
        <v>127</v>
      </c>
      <c r="J712" s="44" t="s">
        <v>128</v>
      </c>
      <c r="K712" s="43">
        <v>8</v>
      </c>
      <c r="L712" s="43">
        <v>8</v>
      </c>
    </row>
    <row r="713" spans="1:12" x14ac:dyDescent="0.5">
      <c r="A713" s="48" t="str">
        <f t="shared" ref="A713:A776" si="11">IF(B713="","",IF(B712="Type",B711,A712))</f>
        <v>J1D2349</v>
      </c>
      <c r="B713" s="44" t="s">
        <v>36</v>
      </c>
      <c r="C713" s="44" t="s">
        <v>7775</v>
      </c>
      <c r="D713" s="44" t="s">
        <v>38</v>
      </c>
      <c r="E713" s="44" t="s">
        <v>53</v>
      </c>
      <c r="F713" s="44" t="s">
        <v>7774</v>
      </c>
      <c r="G713" s="44" t="s">
        <v>165</v>
      </c>
      <c r="H713" s="44" t="s">
        <v>166</v>
      </c>
      <c r="I713" s="44" t="s">
        <v>127</v>
      </c>
      <c r="J713" s="44" t="s">
        <v>128</v>
      </c>
      <c r="K713" s="43">
        <v>8</v>
      </c>
      <c r="L713" s="43">
        <v>8</v>
      </c>
    </row>
    <row r="714" spans="1:12" x14ac:dyDescent="0.5">
      <c r="A714" s="48" t="str">
        <f t="shared" si="11"/>
        <v>J1D2349</v>
      </c>
      <c r="B714" s="44" t="s">
        <v>36</v>
      </c>
      <c r="C714" s="44" t="s">
        <v>7767</v>
      </c>
      <c r="D714" s="44" t="s">
        <v>38</v>
      </c>
      <c r="E714" s="44" t="s">
        <v>53</v>
      </c>
      <c r="F714" s="44" t="s">
        <v>7766</v>
      </c>
      <c r="G714" s="44" t="s">
        <v>7765</v>
      </c>
      <c r="H714" s="44" t="s">
        <v>7764</v>
      </c>
      <c r="I714" s="44" t="s">
        <v>127</v>
      </c>
      <c r="J714" s="44" t="s">
        <v>128</v>
      </c>
      <c r="K714" s="43">
        <v>8</v>
      </c>
      <c r="L714" s="43">
        <v>8</v>
      </c>
    </row>
    <row r="715" spans="1:12" x14ac:dyDescent="0.5">
      <c r="A715" s="48" t="str">
        <f t="shared" si="11"/>
        <v>J1D2349</v>
      </c>
      <c r="B715" s="44" t="s">
        <v>36</v>
      </c>
      <c r="C715" s="44" t="s">
        <v>7763</v>
      </c>
      <c r="D715" s="44" t="s">
        <v>38</v>
      </c>
      <c r="E715" s="44" t="s">
        <v>53</v>
      </c>
      <c r="F715" s="44" t="s">
        <v>7762</v>
      </c>
      <c r="G715" s="44" t="s">
        <v>129</v>
      </c>
      <c r="H715" s="44" t="s">
        <v>130</v>
      </c>
      <c r="I715" s="44" t="s">
        <v>127</v>
      </c>
      <c r="J715" s="44" t="s">
        <v>128</v>
      </c>
      <c r="K715" s="43">
        <v>48</v>
      </c>
      <c r="L715" s="43">
        <v>48</v>
      </c>
    </row>
    <row r="716" spans="1:12" x14ac:dyDescent="0.5">
      <c r="A716" s="48" t="str">
        <f t="shared" si="11"/>
        <v>J1D2349</v>
      </c>
      <c r="B716" s="44" t="s">
        <v>36</v>
      </c>
      <c r="C716" s="44" t="s">
        <v>7755</v>
      </c>
      <c r="D716" s="44" t="s">
        <v>38</v>
      </c>
      <c r="E716" s="44" t="s">
        <v>53</v>
      </c>
      <c r="F716" s="44" t="s">
        <v>7754</v>
      </c>
      <c r="G716" s="44" t="s">
        <v>216</v>
      </c>
      <c r="H716" s="44" t="s">
        <v>217</v>
      </c>
      <c r="I716" s="44" t="s">
        <v>127</v>
      </c>
      <c r="J716" s="44" t="s">
        <v>128</v>
      </c>
      <c r="K716" s="43">
        <v>8</v>
      </c>
      <c r="L716" s="43">
        <v>8</v>
      </c>
    </row>
    <row r="717" spans="1:12" x14ac:dyDescent="0.5">
      <c r="A717" s="48" t="str">
        <f t="shared" si="11"/>
        <v>J1D2349</v>
      </c>
      <c r="B717" s="44" t="s">
        <v>36</v>
      </c>
      <c r="C717" s="44" t="s">
        <v>8005</v>
      </c>
      <c r="D717" s="44" t="s">
        <v>38</v>
      </c>
      <c r="E717" s="44" t="s">
        <v>53</v>
      </c>
      <c r="F717" s="44" t="s">
        <v>8004</v>
      </c>
      <c r="G717" s="44" t="s">
        <v>7304</v>
      </c>
      <c r="H717" s="44" t="s">
        <v>7303</v>
      </c>
      <c r="I717" s="44" t="s">
        <v>127</v>
      </c>
      <c r="J717" s="44" t="s">
        <v>128</v>
      </c>
      <c r="K717" s="43">
        <v>8</v>
      </c>
      <c r="L717" s="43">
        <v>8</v>
      </c>
    </row>
    <row r="718" spans="1:12" x14ac:dyDescent="0.5">
      <c r="A718" s="48" t="str">
        <f t="shared" si="11"/>
        <v>J1D2349</v>
      </c>
      <c r="B718" s="44" t="s">
        <v>36</v>
      </c>
      <c r="C718" s="44" t="s">
        <v>8003</v>
      </c>
      <c r="D718" s="44" t="s">
        <v>38</v>
      </c>
      <c r="E718" s="44" t="s">
        <v>53</v>
      </c>
      <c r="F718" s="44" t="s">
        <v>8002</v>
      </c>
      <c r="G718" s="44" t="s">
        <v>133</v>
      </c>
      <c r="H718" s="44" t="s">
        <v>134</v>
      </c>
      <c r="I718" s="44" t="s">
        <v>127</v>
      </c>
      <c r="J718" s="44" t="s">
        <v>128</v>
      </c>
      <c r="K718" s="43">
        <v>8</v>
      </c>
      <c r="L718" s="43">
        <v>8</v>
      </c>
    </row>
    <row r="719" spans="1:12" x14ac:dyDescent="0.5">
      <c r="A719" s="48" t="str">
        <f t="shared" si="11"/>
        <v>J1D2349</v>
      </c>
      <c r="B719" s="44" t="s">
        <v>36</v>
      </c>
      <c r="C719" s="44" t="s">
        <v>7999</v>
      </c>
      <c r="D719" s="44" t="s">
        <v>38</v>
      </c>
      <c r="E719" s="44" t="s">
        <v>53</v>
      </c>
      <c r="F719" s="44" t="s">
        <v>7998</v>
      </c>
      <c r="G719" s="44" t="s">
        <v>153</v>
      </c>
      <c r="H719" s="44" t="s">
        <v>154</v>
      </c>
      <c r="I719" s="44" t="s">
        <v>127</v>
      </c>
      <c r="J719" s="44" t="s">
        <v>128</v>
      </c>
      <c r="K719" s="43">
        <v>16</v>
      </c>
      <c r="L719" s="43">
        <v>16</v>
      </c>
    </row>
    <row r="720" spans="1:12" x14ac:dyDescent="0.5">
      <c r="A720" s="48" t="str">
        <f t="shared" si="11"/>
        <v>J1D2349</v>
      </c>
      <c r="B720" s="44" t="s">
        <v>36</v>
      </c>
      <c r="C720" s="44" t="s">
        <v>7729</v>
      </c>
      <c r="D720" s="44" t="s">
        <v>38</v>
      </c>
      <c r="E720" s="44" t="s">
        <v>53</v>
      </c>
      <c r="F720" s="44" t="s">
        <v>7728</v>
      </c>
      <c r="G720" s="44" t="s">
        <v>7727</v>
      </c>
      <c r="H720" s="44" t="s">
        <v>7726</v>
      </c>
      <c r="I720" s="44" t="s">
        <v>127</v>
      </c>
      <c r="J720" s="44" t="s">
        <v>128</v>
      </c>
      <c r="K720" s="43">
        <v>16</v>
      </c>
      <c r="L720" s="43">
        <v>16</v>
      </c>
    </row>
    <row r="721" spans="1:12" x14ac:dyDescent="0.5">
      <c r="A721" s="48" t="str">
        <f t="shared" si="11"/>
        <v>J1D2349</v>
      </c>
      <c r="B721" s="44" t="s">
        <v>36</v>
      </c>
      <c r="C721" s="44" t="s">
        <v>7723</v>
      </c>
      <c r="D721" s="44" t="s">
        <v>38</v>
      </c>
      <c r="E721" s="44" t="s">
        <v>53</v>
      </c>
      <c r="F721" s="44" t="s">
        <v>7722</v>
      </c>
      <c r="G721" s="44" t="s">
        <v>145</v>
      </c>
      <c r="H721" s="44" t="s">
        <v>146</v>
      </c>
      <c r="I721" s="44" t="s">
        <v>127</v>
      </c>
      <c r="J721" s="44" t="s">
        <v>128</v>
      </c>
      <c r="K721" s="43">
        <v>8</v>
      </c>
      <c r="L721" s="43">
        <v>8</v>
      </c>
    </row>
    <row r="722" spans="1:12" x14ac:dyDescent="0.5">
      <c r="A722" s="48" t="str">
        <f t="shared" si="11"/>
        <v>J1D2349</v>
      </c>
      <c r="B722" s="44" t="s">
        <v>36</v>
      </c>
      <c r="C722" s="44" t="s">
        <v>7713</v>
      </c>
      <c r="D722" s="44" t="s">
        <v>38</v>
      </c>
      <c r="E722" s="44" t="s">
        <v>53</v>
      </c>
      <c r="F722" s="44" t="s">
        <v>7712</v>
      </c>
      <c r="G722" s="44" t="s">
        <v>157</v>
      </c>
      <c r="H722" s="44" t="s">
        <v>158</v>
      </c>
      <c r="I722" s="44" t="s">
        <v>127</v>
      </c>
      <c r="J722" s="44" t="s">
        <v>128</v>
      </c>
      <c r="K722" s="43">
        <v>48</v>
      </c>
      <c r="L722" s="43">
        <v>48</v>
      </c>
    </row>
    <row r="723" spans="1:12" x14ac:dyDescent="0.5">
      <c r="A723" s="48" t="str">
        <f t="shared" si="11"/>
        <v>J1D2349</v>
      </c>
      <c r="B723" s="44" t="s">
        <v>36</v>
      </c>
      <c r="C723" s="44" t="s">
        <v>8105</v>
      </c>
      <c r="D723" s="44" t="s">
        <v>38</v>
      </c>
      <c r="E723" s="44" t="s">
        <v>53</v>
      </c>
      <c r="F723" s="44" t="s">
        <v>8104</v>
      </c>
      <c r="G723" s="44" t="s">
        <v>7771</v>
      </c>
      <c r="H723" s="44" t="s">
        <v>7770</v>
      </c>
      <c r="I723" s="44" t="s">
        <v>127</v>
      </c>
      <c r="J723" s="44" t="s">
        <v>128</v>
      </c>
      <c r="K723" s="43">
        <v>96</v>
      </c>
      <c r="L723" s="43">
        <v>96</v>
      </c>
    </row>
    <row r="724" spans="1:12" x14ac:dyDescent="0.5">
      <c r="A724" s="48" t="str">
        <f t="shared" si="11"/>
        <v>J1D2349</v>
      </c>
      <c r="B724" s="44" t="s">
        <v>36</v>
      </c>
      <c r="C724" s="44" t="s">
        <v>7695</v>
      </c>
      <c r="D724" s="44" t="s">
        <v>38</v>
      </c>
      <c r="E724" s="44" t="s">
        <v>53</v>
      </c>
      <c r="F724" s="44" t="s">
        <v>7694</v>
      </c>
      <c r="G724" s="44" t="s">
        <v>157</v>
      </c>
      <c r="H724" s="44" t="s">
        <v>158</v>
      </c>
      <c r="I724" s="44" t="s">
        <v>127</v>
      </c>
      <c r="J724" s="44" t="s">
        <v>128</v>
      </c>
      <c r="K724" s="43">
        <v>48</v>
      </c>
      <c r="L724" s="43">
        <v>48</v>
      </c>
    </row>
    <row r="725" spans="1:12" x14ac:dyDescent="0.5">
      <c r="A725" s="48" t="str">
        <f t="shared" si="11"/>
        <v>J1D2349</v>
      </c>
      <c r="B725" s="44" t="s">
        <v>36</v>
      </c>
      <c r="C725" s="44" t="s">
        <v>7693</v>
      </c>
      <c r="D725" s="44" t="s">
        <v>38</v>
      </c>
      <c r="E725" s="44" t="s">
        <v>53</v>
      </c>
      <c r="F725" s="44" t="s">
        <v>7692</v>
      </c>
      <c r="G725" s="44" t="s">
        <v>7204</v>
      </c>
      <c r="H725" s="44" t="s">
        <v>7203</v>
      </c>
      <c r="I725" s="44" t="s">
        <v>127</v>
      </c>
      <c r="J725" s="44" t="s">
        <v>128</v>
      </c>
      <c r="K725" s="43">
        <v>16</v>
      </c>
      <c r="L725" s="43">
        <v>16</v>
      </c>
    </row>
    <row r="726" spans="1:12" x14ac:dyDescent="0.5">
      <c r="A726" s="48" t="str">
        <f t="shared" si="11"/>
        <v>J1D2349</v>
      </c>
      <c r="B726" s="44" t="s">
        <v>36</v>
      </c>
      <c r="C726" s="44" t="s">
        <v>7995</v>
      </c>
      <c r="D726" s="44" t="s">
        <v>38</v>
      </c>
      <c r="E726" s="44" t="s">
        <v>53</v>
      </c>
      <c r="F726" s="44" t="s">
        <v>7994</v>
      </c>
      <c r="G726" s="44" t="s">
        <v>4433</v>
      </c>
      <c r="H726" s="44" t="s">
        <v>4432</v>
      </c>
      <c r="I726" s="44" t="s">
        <v>127</v>
      </c>
      <c r="J726" s="44" t="s">
        <v>128</v>
      </c>
      <c r="K726" s="43">
        <v>8</v>
      </c>
      <c r="L726" s="43">
        <v>8</v>
      </c>
    </row>
    <row r="727" spans="1:12" x14ac:dyDescent="0.5">
      <c r="A727" s="48" t="str">
        <f t="shared" si="11"/>
        <v>J1D2349</v>
      </c>
      <c r="B727" s="44" t="s">
        <v>36</v>
      </c>
      <c r="C727" s="44" t="s">
        <v>7675</v>
      </c>
      <c r="D727" s="44" t="s">
        <v>38</v>
      </c>
      <c r="E727" s="44" t="s">
        <v>53</v>
      </c>
      <c r="F727" s="44" t="s">
        <v>7674</v>
      </c>
      <c r="G727" s="44" t="s">
        <v>175</v>
      </c>
      <c r="H727" s="44" t="s">
        <v>176</v>
      </c>
      <c r="I727" s="44" t="s">
        <v>127</v>
      </c>
      <c r="J727" s="44" t="s">
        <v>128</v>
      </c>
      <c r="K727" s="43">
        <v>8</v>
      </c>
      <c r="L727" s="43">
        <v>8</v>
      </c>
    </row>
    <row r="728" spans="1:12" x14ac:dyDescent="0.5">
      <c r="A728" s="48" t="str">
        <f t="shared" si="11"/>
        <v>J1D2349</v>
      </c>
      <c r="B728" s="44" t="s">
        <v>36</v>
      </c>
      <c r="C728" s="44" t="s">
        <v>7667</v>
      </c>
      <c r="D728" s="44" t="s">
        <v>38</v>
      </c>
      <c r="E728" s="44" t="s">
        <v>53</v>
      </c>
      <c r="F728" s="44" t="s">
        <v>7666</v>
      </c>
      <c r="G728" s="44" t="s">
        <v>133</v>
      </c>
      <c r="H728" s="44" t="s">
        <v>134</v>
      </c>
      <c r="I728" s="44" t="s">
        <v>127</v>
      </c>
      <c r="J728" s="44" t="s">
        <v>128</v>
      </c>
      <c r="K728" s="43">
        <v>16</v>
      </c>
      <c r="L728" s="43">
        <v>16</v>
      </c>
    </row>
    <row r="729" spans="1:12" x14ac:dyDescent="0.5">
      <c r="A729" s="48" t="str">
        <f t="shared" si="11"/>
        <v>J1D2349</v>
      </c>
      <c r="B729" s="44" t="s">
        <v>36</v>
      </c>
      <c r="C729" s="44" t="s">
        <v>7665</v>
      </c>
      <c r="D729" s="44" t="s">
        <v>38</v>
      </c>
      <c r="E729" s="44" t="s">
        <v>53</v>
      </c>
      <c r="F729" s="44" t="s">
        <v>7664</v>
      </c>
      <c r="G729" s="44" t="s">
        <v>165</v>
      </c>
      <c r="H729" s="44" t="s">
        <v>166</v>
      </c>
      <c r="I729" s="44" t="s">
        <v>127</v>
      </c>
      <c r="J729" s="44" t="s">
        <v>128</v>
      </c>
      <c r="K729" s="43">
        <v>8</v>
      </c>
      <c r="L729" s="43">
        <v>8</v>
      </c>
    </row>
    <row r="730" spans="1:12" x14ac:dyDescent="0.5">
      <c r="A730" s="48" t="str">
        <f t="shared" si="11"/>
        <v>J1D2349</v>
      </c>
      <c r="B730" s="44" t="s">
        <v>36</v>
      </c>
      <c r="C730" s="44" t="s">
        <v>7655</v>
      </c>
      <c r="D730" s="44" t="s">
        <v>38</v>
      </c>
      <c r="E730" s="44" t="s">
        <v>53</v>
      </c>
      <c r="F730" s="44" t="s">
        <v>7654</v>
      </c>
      <c r="G730" s="44" t="s">
        <v>7226</v>
      </c>
      <c r="H730" s="44" t="s">
        <v>7225</v>
      </c>
      <c r="I730" s="44" t="s">
        <v>127</v>
      </c>
      <c r="J730" s="44" t="s">
        <v>128</v>
      </c>
      <c r="K730" s="43">
        <v>8</v>
      </c>
      <c r="L730" s="43">
        <v>8</v>
      </c>
    </row>
    <row r="731" spans="1:12" x14ac:dyDescent="0.5">
      <c r="A731" s="48" t="str">
        <f t="shared" si="11"/>
        <v>J1D2349</v>
      </c>
      <c r="B731" s="44" t="s">
        <v>36</v>
      </c>
      <c r="C731" s="44" t="s">
        <v>7649</v>
      </c>
      <c r="D731" s="44" t="s">
        <v>38</v>
      </c>
      <c r="E731" s="44" t="s">
        <v>53</v>
      </c>
      <c r="F731" s="44" t="s">
        <v>7648</v>
      </c>
      <c r="G731" s="44" t="s">
        <v>135</v>
      </c>
      <c r="H731" s="44" t="s">
        <v>136</v>
      </c>
      <c r="I731" s="44" t="s">
        <v>127</v>
      </c>
      <c r="J731" s="44" t="s">
        <v>128</v>
      </c>
      <c r="K731" s="43">
        <v>48</v>
      </c>
      <c r="L731" s="43">
        <v>48</v>
      </c>
    </row>
    <row r="732" spans="1:12" x14ac:dyDescent="0.5">
      <c r="A732" s="48" t="str">
        <f t="shared" si="11"/>
        <v>J1D2349</v>
      </c>
      <c r="B732" s="44" t="s">
        <v>36</v>
      </c>
      <c r="C732" s="44" t="s">
        <v>7991</v>
      </c>
      <c r="D732" s="44" t="s">
        <v>38</v>
      </c>
      <c r="E732" s="44" t="s">
        <v>53</v>
      </c>
      <c r="F732" s="44" t="s">
        <v>7990</v>
      </c>
      <c r="G732" s="44" t="s">
        <v>153</v>
      </c>
      <c r="H732" s="44" t="s">
        <v>154</v>
      </c>
      <c r="I732" s="44" t="s">
        <v>127</v>
      </c>
      <c r="J732" s="44" t="s">
        <v>128</v>
      </c>
      <c r="K732" s="43">
        <v>8</v>
      </c>
      <c r="L732" s="43">
        <v>8</v>
      </c>
    </row>
    <row r="733" spans="1:12" x14ac:dyDescent="0.5">
      <c r="A733" s="48" t="str">
        <f t="shared" si="11"/>
        <v>J1D2349</v>
      </c>
      <c r="B733" s="44" t="s">
        <v>36</v>
      </c>
      <c r="C733" s="44" t="s">
        <v>8099</v>
      </c>
      <c r="D733" s="44" t="s">
        <v>38</v>
      </c>
      <c r="E733" s="44" t="s">
        <v>53</v>
      </c>
      <c r="F733" s="44" t="s">
        <v>8098</v>
      </c>
      <c r="G733" s="44" t="s">
        <v>185</v>
      </c>
      <c r="H733" s="44" t="s">
        <v>186</v>
      </c>
      <c r="I733" s="44" t="s">
        <v>127</v>
      </c>
      <c r="J733" s="44" t="s">
        <v>128</v>
      </c>
      <c r="K733" s="43">
        <v>24</v>
      </c>
      <c r="L733" s="43">
        <v>24</v>
      </c>
    </row>
    <row r="734" spans="1:12" x14ac:dyDescent="0.5">
      <c r="A734" s="48" t="str">
        <f t="shared" si="11"/>
        <v>J1D2349</v>
      </c>
      <c r="B734" s="44" t="s">
        <v>36</v>
      </c>
      <c r="C734" s="44" t="s">
        <v>8130</v>
      </c>
      <c r="D734" s="44" t="s">
        <v>38</v>
      </c>
      <c r="E734" s="44" t="s">
        <v>53</v>
      </c>
      <c r="F734" s="44" t="s">
        <v>8129</v>
      </c>
      <c r="G734" s="44" t="s">
        <v>4483</v>
      </c>
      <c r="H734" s="44" t="s">
        <v>4482</v>
      </c>
      <c r="I734" s="44" t="s">
        <v>127</v>
      </c>
      <c r="J734" s="44" t="s">
        <v>128</v>
      </c>
      <c r="K734" s="43">
        <v>16</v>
      </c>
      <c r="L734" s="43">
        <v>16</v>
      </c>
    </row>
    <row r="735" spans="1:12" x14ac:dyDescent="0.5">
      <c r="A735" s="48" t="str">
        <f t="shared" si="11"/>
        <v>J1D2349</v>
      </c>
      <c r="B735" s="44" t="s">
        <v>36</v>
      </c>
      <c r="C735" s="44" t="s">
        <v>7635</v>
      </c>
      <c r="D735" s="44" t="s">
        <v>38</v>
      </c>
      <c r="E735" s="44" t="s">
        <v>53</v>
      </c>
      <c r="F735" s="44" t="s">
        <v>7634</v>
      </c>
      <c r="G735" s="44" t="s">
        <v>7633</v>
      </c>
      <c r="H735" s="44" t="s">
        <v>7632</v>
      </c>
      <c r="I735" s="44" t="s">
        <v>127</v>
      </c>
      <c r="J735" s="44" t="s">
        <v>128</v>
      </c>
      <c r="K735" s="43">
        <v>8</v>
      </c>
      <c r="L735" s="43">
        <v>8</v>
      </c>
    </row>
    <row r="736" spans="1:12" x14ac:dyDescent="0.5">
      <c r="A736" s="48" t="str">
        <f t="shared" si="11"/>
        <v>J1D2349</v>
      </c>
      <c r="B736" s="44" t="s">
        <v>36</v>
      </c>
      <c r="C736" s="44" t="s">
        <v>7631</v>
      </c>
      <c r="D736" s="44" t="s">
        <v>38</v>
      </c>
      <c r="E736" s="44" t="s">
        <v>53</v>
      </c>
      <c r="F736" s="44" t="s">
        <v>7630</v>
      </c>
      <c r="G736" s="44" t="s">
        <v>7304</v>
      </c>
      <c r="H736" s="44" t="s">
        <v>7303</v>
      </c>
      <c r="I736" s="44" t="s">
        <v>127</v>
      </c>
      <c r="J736" s="44" t="s">
        <v>128</v>
      </c>
      <c r="K736" s="43">
        <v>8</v>
      </c>
      <c r="L736" s="43">
        <v>8</v>
      </c>
    </row>
    <row r="737" spans="1:12" x14ac:dyDescent="0.5">
      <c r="A737" s="48" t="str">
        <f t="shared" si="11"/>
        <v>J1D2349</v>
      </c>
      <c r="B737" s="44" t="s">
        <v>36</v>
      </c>
      <c r="C737" s="44" t="s">
        <v>8097</v>
      </c>
      <c r="D737" s="44" t="s">
        <v>38</v>
      </c>
      <c r="E737" s="44" t="s">
        <v>53</v>
      </c>
      <c r="F737" s="44" t="s">
        <v>8096</v>
      </c>
      <c r="G737" s="44" t="s">
        <v>4784</v>
      </c>
      <c r="H737" s="44" t="s">
        <v>4783</v>
      </c>
      <c r="I737" s="44" t="s">
        <v>127</v>
      </c>
      <c r="J737" s="44" t="s">
        <v>128</v>
      </c>
      <c r="K737" s="43">
        <v>16</v>
      </c>
      <c r="L737" s="43">
        <v>16</v>
      </c>
    </row>
    <row r="738" spans="1:12" x14ac:dyDescent="0.5">
      <c r="A738" s="48" t="str">
        <f t="shared" si="11"/>
        <v>J1D2349</v>
      </c>
      <c r="B738" s="44" t="s">
        <v>36</v>
      </c>
      <c r="C738" s="44" t="s">
        <v>7614</v>
      </c>
      <c r="D738" s="44" t="s">
        <v>38</v>
      </c>
      <c r="E738" s="44" t="s">
        <v>53</v>
      </c>
      <c r="F738" s="44" t="s">
        <v>7613</v>
      </c>
      <c r="G738" s="44" t="s">
        <v>165</v>
      </c>
      <c r="H738" s="44" t="s">
        <v>166</v>
      </c>
      <c r="I738" s="44" t="s">
        <v>127</v>
      </c>
      <c r="J738" s="44" t="s">
        <v>128</v>
      </c>
      <c r="K738" s="43">
        <v>8</v>
      </c>
      <c r="L738" s="43">
        <v>8</v>
      </c>
    </row>
    <row r="739" spans="1:12" x14ac:dyDescent="0.5">
      <c r="A739" s="48" t="str">
        <f t="shared" si="11"/>
        <v>J1D2349</v>
      </c>
      <c r="B739" s="44" t="s">
        <v>36</v>
      </c>
      <c r="C739" s="44" t="s">
        <v>7610</v>
      </c>
      <c r="D739" s="44" t="s">
        <v>38</v>
      </c>
      <c r="E739" s="44" t="s">
        <v>53</v>
      </c>
      <c r="F739" s="44" t="s">
        <v>7609</v>
      </c>
      <c r="G739" s="44" t="s">
        <v>139</v>
      </c>
      <c r="H739" s="44" t="s">
        <v>140</v>
      </c>
      <c r="I739" s="44" t="s">
        <v>127</v>
      </c>
      <c r="J739" s="44" t="s">
        <v>128</v>
      </c>
      <c r="K739" s="43">
        <v>16</v>
      </c>
      <c r="L739" s="43">
        <v>16</v>
      </c>
    </row>
    <row r="740" spans="1:12" x14ac:dyDescent="0.5">
      <c r="A740" s="48" t="str">
        <f t="shared" si="11"/>
        <v>J1D2349</v>
      </c>
      <c r="B740" s="44" t="s">
        <v>36</v>
      </c>
      <c r="C740" s="44" t="s">
        <v>7604</v>
      </c>
      <c r="D740" s="44" t="s">
        <v>38</v>
      </c>
      <c r="E740" s="44" t="s">
        <v>53</v>
      </c>
      <c r="F740" s="44" t="s">
        <v>7603</v>
      </c>
      <c r="G740" s="44" t="s">
        <v>4658</v>
      </c>
      <c r="H740" s="44" t="s">
        <v>4657</v>
      </c>
      <c r="I740" s="44" t="s">
        <v>127</v>
      </c>
      <c r="J740" s="44" t="s">
        <v>128</v>
      </c>
      <c r="K740" s="43">
        <v>8</v>
      </c>
      <c r="L740" s="43">
        <v>8</v>
      </c>
    </row>
    <row r="741" spans="1:12" x14ac:dyDescent="0.5">
      <c r="A741" s="48" t="str">
        <f t="shared" si="11"/>
        <v>J1D2349</v>
      </c>
      <c r="B741" s="44" t="s">
        <v>36</v>
      </c>
      <c r="C741" s="44" t="s">
        <v>7602</v>
      </c>
      <c r="D741" s="44" t="s">
        <v>38</v>
      </c>
      <c r="E741" s="44" t="s">
        <v>53</v>
      </c>
      <c r="F741" s="44" t="s">
        <v>7601</v>
      </c>
      <c r="G741" s="44" t="s">
        <v>169</v>
      </c>
      <c r="H741" s="44" t="s">
        <v>170</v>
      </c>
      <c r="I741" s="44" t="s">
        <v>127</v>
      </c>
      <c r="J741" s="44" t="s">
        <v>128</v>
      </c>
      <c r="K741" s="43">
        <v>16</v>
      </c>
      <c r="L741" s="43">
        <v>16</v>
      </c>
    </row>
    <row r="742" spans="1:12" x14ac:dyDescent="0.5">
      <c r="A742" s="48" t="str">
        <f t="shared" si="11"/>
        <v>J1D2349</v>
      </c>
      <c r="B742" s="44" t="s">
        <v>36</v>
      </c>
      <c r="C742" s="44" t="s">
        <v>7598</v>
      </c>
      <c r="D742" s="44" t="s">
        <v>38</v>
      </c>
      <c r="E742" s="44" t="s">
        <v>53</v>
      </c>
      <c r="F742" s="44" t="s">
        <v>7597</v>
      </c>
      <c r="G742" s="44" t="s">
        <v>157</v>
      </c>
      <c r="H742" s="44" t="s">
        <v>158</v>
      </c>
      <c r="I742" s="44" t="s">
        <v>127</v>
      </c>
      <c r="J742" s="44" t="s">
        <v>128</v>
      </c>
      <c r="K742" s="43">
        <v>144</v>
      </c>
      <c r="L742" s="43">
        <v>144</v>
      </c>
    </row>
    <row r="743" spans="1:12" x14ac:dyDescent="0.5">
      <c r="A743" s="48" t="str">
        <f t="shared" si="11"/>
        <v>J1D2349</v>
      </c>
      <c r="B743" s="44" t="s">
        <v>36</v>
      </c>
      <c r="C743" s="44" t="s">
        <v>7594</v>
      </c>
      <c r="D743" s="44" t="s">
        <v>38</v>
      </c>
      <c r="E743" s="44" t="s">
        <v>53</v>
      </c>
      <c r="F743" s="44" t="s">
        <v>7593</v>
      </c>
      <c r="G743" s="44" t="s">
        <v>171</v>
      </c>
      <c r="H743" s="44" t="s">
        <v>172</v>
      </c>
      <c r="I743" s="44" t="s">
        <v>127</v>
      </c>
      <c r="J743" s="44" t="s">
        <v>128</v>
      </c>
      <c r="K743" s="43">
        <v>24</v>
      </c>
      <c r="L743" s="43">
        <v>24</v>
      </c>
    </row>
    <row r="744" spans="1:12" x14ac:dyDescent="0.5">
      <c r="A744" s="48" t="str">
        <f t="shared" si="11"/>
        <v>J1D2349</v>
      </c>
      <c r="B744" s="44" t="s">
        <v>36</v>
      </c>
      <c r="C744" s="44" t="s">
        <v>7584</v>
      </c>
      <c r="D744" s="44" t="s">
        <v>38</v>
      </c>
      <c r="E744" s="44" t="s">
        <v>53</v>
      </c>
      <c r="F744" s="44" t="s">
        <v>7583</v>
      </c>
      <c r="G744" s="44" t="s">
        <v>4467</v>
      </c>
      <c r="H744" s="44" t="s">
        <v>4466</v>
      </c>
      <c r="I744" s="44" t="s">
        <v>127</v>
      </c>
      <c r="J744" s="44" t="s">
        <v>128</v>
      </c>
      <c r="K744" s="43">
        <v>8</v>
      </c>
      <c r="L744" s="43">
        <v>8</v>
      </c>
    </row>
    <row r="745" spans="1:12" x14ac:dyDescent="0.5">
      <c r="A745" s="48" t="str">
        <f t="shared" si="11"/>
        <v>J1D2349</v>
      </c>
      <c r="B745" s="44" t="s">
        <v>36</v>
      </c>
      <c r="C745" s="44" t="s">
        <v>7538</v>
      </c>
      <c r="D745" s="44" t="s">
        <v>38</v>
      </c>
      <c r="E745" s="44" t="s">
        <v>53</v>
      </c>
      <c r="F745" s="44" t="s">
        <v>7537</v>
      </c>
      <c r="G745" s="44" t="s">
        <v>7536</v>
      </c>
      <c r="H745" s="44" t="s">
        <v>7535</v>
      </c>
      <c r="I745" s="44" t="s">
        <v>127</v>
      </c>
      <c r="J745" s="44" t="s">
        <v>128</v>
      </c>
      <c r="K745" s="43">
        <v>8</v>
      </c>
      <c r="L745" s="43">
        <v>8</v>
      </c>
    </row>
    <row r="746" spans="1:12" x14ac:dyDescent="0.5">
      <c r="A746" s="48" t="str">
        <f t="shared" si="11"/>
        <v>J1D2349</v>
      </c>
      <c r="B746" s="44" t="s">
        <v>36</v>
      </c>
      <c r="C746" s="44" t="s">
        <v>8095</v>
      </c>
      <c r="D746" s="44" t="s">
        <v>38</v>
      </c>
      <c r="E746" s="44" t="s">
        <v>53</v>
      </c>
      <c r="F746" s="44" t="s">
        <v>8094</v>
      </c>
      <c r="G746" s="44" t="s">
        <v>7242</v>
      </c>
      <c r="H746" s="44" t="s">
        <v>7241</v>
      </c>
      <c r="I746" s="44" t="s">
        <v>127</v>
      </c>
      <c r="J746" s="44" t="s">
        <v>128</v>
      </c>
      <c r="K746" s="43">
        <v>8</v>
      </c>
      <c r="L746" s="43">
        <v>8</v>
      </c>
    </row>
    <row r="747" spans="1:12" x14ac:dyDescent="0.5">
      <c r="A747" s="48" t="str">
        <f t="shared" si="11"/>
        <v>J1D2349</v>
      </c>
      <c r="B747" s="44" t="s">
        <v>36</v>
      </c>
      <c r="C747" s="44" t="s">
        <v>7530</v>
      </c>
      <c r="D747" s="44" t="s">
        <v>38</v>
      </c>
      <c r="E747" s="44" t="s">
        <v>53</v>
      </c>
      <c r="F747" s="44" t="s">
        <v>7529</v>
      </c>
      <c r="G747" s="44" t="s">
        <v>4648</v>
      </c>
      <c r="H747" s="44" t="s">
        <v>4647</v>
      </c>
      <c r="I747" s="44" t="s">
        <v>127</v>
      </c>
      <c r="J747" s="44" t="s">
        <v>128</v>
      </c>
      <c r="K747" s="43">
        <v>16</v>
      </c>
      <c r="L747" s="43">
        <v>16</v>
      </c>
    </row>
    <row r="748" spans="1:12" x14ac:dyDescent="0.5">
      <c r="A748" s="48" t="str">
        <f t="shared" si="11"/>
        <v>J1D2349</v>
      </c>
      <c r="B748" s="44" t="s">
        <v>36</v>
      </c>
      <c r="C748" s="44" t="s">
        <v>7528</v>
      </c>
      <c r="D748" s="44" t="s">
        <v>38</v>
      </c>
      <c r="E748" s="44" t="s">
        <v>53</v>
      </c>
      <c r="F748" s="44" t="s">
        <v>7527</v>
      </c>
      <c r="G748" s="44" t="s">
        <v>4778</v>
      </c>
      <c r="H748" s="44" t="s">
        <v>4777</v>
      </c>
      <c r="I748" s="44" t="s">
        <v>127</v>
      </c>
      <c r="J748" s="44" t="s">
        <v>128</v>
      </c>
      <c r="K748" s="43">
        <v>8</v>
      </c>
      <c r="L748" s="43">
        <v>8</v>
      </c>
    </row>
    <row r="749" spans="1:12" x14ac:dyDescent="0.5">
      <c r="A749" s="48" t="str">
        <f t="shared" si="11"/>
        <v>J1D2349</v>
      </c>
      <c r="B749" s="44" t="s">
        <v>36</v>
      </c>
      <c r="C749" s="44" t="s">
        <v>7522</v>
      </c>
      <c r="D749" s="44" t="s">
        <v>38</v>
      </c>
      <c r="E749" s="44" t="s">
        <v>53</v>
      </c>
      <c r="F749" s="44" t="s">
        <v>7521</v>
      </c>
      <c r="G749" s="44" t="s">
        <v>179</v>
      </c>
      <c r="H749" s="44" t="s">
        <v>180</v>
      </c>
      <c r="I749" s="44" t="s">
        <v>127</v>
      </c>
      <c r="J749" s="44" t="s">
        <v>128</v>
      </c>
      <c r="K749" s="43">
        <v>16</v>
      </c>
      <c r="L749" s="43">
        <v>16</v>
      </c>
    </row>
    <row r="750" spans="1:12" x14ac:dyDescent="0.5">
      <c r="A750" s="48" t="str">
        <f t="shared" si="11"/>
        <v>J1D2349</v>
      </c>
      <c r="B750" s="44" t="s">
        <v>36</v>
      </c>
      <c r="C750" s="44" t="s">
        <v>7518</v>
      </c>
      <c r="D750" s="44" t="s">
        <v>38</v>
      </c>
      <c r="E750" s="44" t="s">
        <v>53</v>
      </c>
      <c r="F750" s="44" t="s">
        <v>7517</v>
      </c>
      <c r="G750" s="44" t="s">
        <v>129</v>
      </c>
      <c r="H750" s="44" t="s">
        <v>130</v>
      </c>
      <c r="I750" s="44" t="s">
        <v>127</v>
      </c>
      <c r="J750" s="44" t="s">
        <v>128</v>
      </c>
      <c r="K750" s="43">
        <v>48</v>
      </c>
      <c r="L750" s="43">
        <v>48</v>
      </c>
    </row>
    <row r="751" spans="1:12" x14ac:dyDescent="0.5">
      <c r="A751" s="48" t="str">
        <f t="shared" si="11"/>
        <v>J1D2349</v>
      </c>
      <c r="B751" s="44" t="s">
        <v>36</v>
      </c>
      <c r="C751" s="44" t="s">
        <v>7514</v>
      </c>
      <c r="D751" s="44" t="s">
        <v>38</v>
      </c>
      <c r="E751" s="44" t="s">
        <v>53</v>
      </c>
      <c r="F751" s="44" t="s">
        <v>7513</v>
      </c>
      <c r="G751" s="44" t="s">
        <v>143</v>
      </c>
      <c r="H751" s="44" t="s">
        <v>144</v>
      </c>
      <c r="I751" s="44" t="s">
        <v>127</v>
      </c>
      <c r="J751" s="44" t="s">
        <v>128</v>
      </c>
      <c r="K751" s="43">
        <v>48</v>
      </c>
      <c r="L751" s="43">
        <v>48</v>
      </c>
    </row>
    <row r="752" spans="1:12" x14ac:dyDescent="0.5">
      <c r="A752" s="48" t="str">
        <f t="shared" si="11"/>
        <v>J1D2349</v>
      </c>
      <c r="B752" s="44" t="s">
        <v>36</v>
      </c>
      <c r="C752" s="44" t="s">
        <v>7506</v>
      </c>
      <c r="D752" s="44" t="s">
        <v>38</v>
      </c>
      <c r="E752" s="44" t="s">
        <v>53</v>
      </c>
      <c r="F752" s="44" t="s">
        <v>7505</v>
      </c>
      <c r="G752" s="44" t="s">
        <v>165</v>
      </c>
      <c r="H752" s="44" t="s">
        <v>166</v>
      </c>
      <c r="I752" s="44" t="s">
        <v>127</v>
      </c>
      <c r="J752" s="44" t="s">
        <v>128</v>
      </c>
      <c r="K752" s="43">
        <v>8</v>
      </c>
      <c r="L752" s="43">
        <v>8</v>
      </c>
    </row>
    <row r="753" spans="1:12" x14ac:dyDescent="0.5">
      <c r="A753" s="48" t="str">
        <f t="shared" si="11"/>
        <v>J1D2349</v>
      </c>
      <c r="B753" s="44" t="s">
        <v>36</v>
      </c>
      <c r="C753" s="44" t="s">
        <v>7504</v>
      </c>
      <c r="D753" s="44" t="s">
        <v>38</v>
      </c>
      <c r="E753" s="44" t="s">
        <v>53</v>
      </c>
      <c r="F753" s="44" t="s">
        <v>7503</v>
      </c>
      <c r="G753" s="44" t="s">
        <v>153</v>
      </c>
      <c r="H753" s="44" t="s">
        <v>154</v>
      </c>
      <c r="I753" s="44" t="s">
        <v>127</v>
      </c>
      <c r="J753" s="44" t="s">
        <v>128</v>
      </c>
      <c r="K753" s="43">
        <v>16</v>
      </c>
      <c r="L753" s="43">
        <v>16</v>
      </c>
    </row>
    <row r="754" spans="1:12" x14ac:dyDescent="0.5">
      <c r="A754" s="48" t="str">
        <f t="shared" si="11"/>
        <v>J1D2349</v>
      </c>
      <c r="B754" s="44" t="s">
        <v>36</v>
      </c>
      <c r="C754" s="44" t="s">
        <v>7492</v>
      </c>
      <c r="D754" s="44" t="s">
        <v>38</v>
      </c>
      <c r="E754" s="44" t="s">
        <v>53</v>
      </c>
      <c r="F754" s="44" t="s">
        <v>7491</v>
      </c>
      <c r="G754" s="44" t="s">
        <v>7490</v>
      </c>
      <c r="H754" s="44" t="s">
        <v>7489</v>
      </c>
      <c r="I754" s="44" t="s">
        <v>127</v>
      </c>
      <c r="J754" s="44" t="s">
        <v>128</v>
      </c>
      <c r="K754" s="43">
        <v>8</v>
      </c>
      <c r="L754" s="43">
        <v>8</v>
      </c>
    </row>
    <row r="755" spans="1:12" x14ac:dyDescent="0.5">
      <c r="A755" s="48" t="str">
        <f t="shared" si="11"/>
        <v>J1D2349</v>
      </c>
      <c r="B755" s="44" t="s">
        <v>36</v>
      </c>
      <c r="C755" s="44" t="s">
        <v>7981</v>
      </c>
      <c r="D755" s="44" t="s">
        <v>38</v>
      </c>
      <c r="E755" s="44" t="s">
        <v>53</v>
      </c>
      <c r="F755" s="44" t="s">
        <v>7980</v>
      </c>
      <c r="G755" s="44" t="s">
        <v>4648</v>
      </c>
      <c r="H755" s="44" t="s">
        <v>4647</v>
      </c>
      <c r="I755" s="44" t="s">
        <v>127</v>
      </c>
      <c r="J755" s="44" t="s">
        <v>128</v>
      </c>
      <c r="K755" s="43">
        <v>32</v>
      </c>
      <c r="L755" s="43">
        <v>32</v>
      </c>
    </row>
    <row r="756" spans="1:12" x14ac:dyDescent="0.5">
      <c r="A756" s="48" t="str">
        <f t="shared" si="11"/>
        <v>J1D2349</v>
      </c>
      <c r="B756" s="44" t="s">
        <v>36</v>
      </c>
      <c r="C756" s="44" t="s">
        <v>7452</v>
      </c>
      <c r="D756" s="44" t="s">
        <v>38</v>
      </c>
      <c r="E756" s="44" t="s">
        <v>53</v>
      </c>
      <c r="F756" s="44" t="s">
        <v>7451</v>
      </c>
      <c r="G756" s="44" t="s">
        <v>129</v>
      </c>
      <c r="H756" s="44" t="s">
        <v>130</v>
      </c>
      <c r="I756" s="44" t="s">
        <v>127</v>
      </c>
      <c r="J756" s="44" t="s">
        <v>128</v>
      </c>
      <c r="K756" s="43">
        <v>48</v>
      </c>
      <c r="L756" s="43">
        <v>48</v>
      </c>
    </row>
    <row r="757" spans="1:12" x14ac:dyDescent="0.5">
      <c r="A757" s="48" t="str">
        <f t="shared" si="11"/>
        <v>J1D2349</v>
      </c>
      <c r="B757" s="44" t="s">
        <v>36</v>
      </c>
      <c r="C757" s="44" t="s">
        <v>7442</v>
      </c>
      <c r="D757" s="44" t="s">
        <v>38</v>
      </c>
      <c r="E757" s="44" t="s">
        <v>53</v>
      </c>
      <c r="F757" s="44" t="s">
        <v>7441</v>
      </c>
      <c r="G757" s="44" t="s">
        <v>183</v>
      </c>
      <c r="H757" s="44" t="s">
        <v>184</v>
      </c>
      <c r="I757" s="44" t="s">
        <v>127</v>
      </c>
      <c r="J757" s="44" t="s">
        <v>128</v>
      </c>
      <c r="K757" s="43">
        <v>8</v>
      </c>
      <c r="L757" s="43">
        <v>8</v>
      </c>
    </row>
    <row r="758" spans="1:12" x14ac:dyDescent="0.5">
      <c r="A758" s="48" t="str">
        <f t="shared" si="11"/>
        <v>J1D2349</v>
      </c>
      <c r="B758" s="44" t="s">
        <v>36</v>
      </c>
      <c r="C758" s="44" t="s">
        <v>8043</v>
      </c>
      <c r="D758" s="44" t="s">
        <v>38</v>
      </c>
      <c r="E758" s="44" t="s">
        <v>53</v>
      </c>
      <c r="F758" s="44" t="s">
        <v>8042</v>
      </c>
      <c r="G758" s="44" t="s">
        <v>185</v>
      </c>
      <c r="H758" s="44" t="s">
        <v>186</v>
      </c>
      <c r="I758" s="44" t="s">
        <v>127</v>
      </c>
      <c r="J758" s="44" t="s">
        <v>128</v>
      </c>
      <c r="K758" s="43">
        <v>48</v>
      </c>
      <c r="L758" s="43">
        <v>48</v>
      </c>
    </row>
    <row r="759" spans="1:12" x14ac:dyDescent="0.5">
      <c r="A759" s="48" t="str">
        <f t="shared" si="11"/>
        <v>J1D2349</v>
      </c>
      <c r="B759" s="44" t="s">
        <v>36</v>
      </c>
      <c r="C759" s="44" t="s">
        <v>7440</v>
      </c>
      <c r="D759" s="44" t="s">
        <v>38</v>
      </c>
      <c r="E759" s="44" t="s">
        <v>53</v>
      </c>
      <c r="F759" s="44" t="s">
        <v>7439</v>
      </c>
      <c r="G759" s="44" t="s">
        <v>7094</v>
      </c>
      <c r="H759" s="44" t="s">
        <v>7093</v>
      </c>
      <c r="I759" s="44" t="s">
        <v>127</v>
      </c>
      <c r="J759" s="44" t="s">
        <v>128</v>
      </c>
      <c r="K759" s="43">
        <v>16</v>
      </c>
      <c r="L759" s="43">
        <v>16</v>
      </c>
    </row>
    <row r="760" spans="1:12" x14ac:dyDescent="0.5">
      <c r="A760" s="48" t="str">
        <f t="shared" si="11"/>
        <v>J1D2349</v>
      </c>
      <c r="B760" s="44" t="s">
        <v>36</v>
      </c>
      <c r="C760" s="44" t="s">
        <v>7977</v>
      </c>
      <c r="D760" s="44" t="s">
        <v>38</v>
      </c>
      <c r="E760" s="44" t="s">
        <v>53</v>
      </c>
      <c r="F760" s="44" t="s">
        <v>7976</v>
      </c>
      <c r="G760" s="44" t="s">
        <v>4852</v>
      </c>
      <c r="H760" s="44" t="s">
        <v>4851</v>
      </c>
      <c r="I760" s="44" t="s">
        <v>127</v>
      </c>
      <c r="J760" s="44" t="s">
        <v>128</v>
      </c>
      <c r="K760" s="43">
        <v>8</v>
      </c>
      <c r="L760" s="43">
        <v>8</v>
      </c>
    </row>
    <row r="761" spans="1:12" x14ac:dyDescent="0.5">
      <c r="A761" s="48" t="str">
        <f t="shared" si="11"/>
        <v>J1D2349</v>
      </c>
      <c r="B761" s="44" t="s">
        <v>36</v>
      </c>
      <c r="C761" s="44" t="s">
        <v>7432</v>
      </c>
      <c r="D761" s="44" t="s">
        <v>38</v>
      </c>
      <c r="E761" s="44" t="s">
        <v>53</v>
      </c>
      <c r="F761" s="44" t="s">
        <v>7431</v>
      </c>
      <c r="G761" s="44" t="s">
        <v>193</v>
      </c>
      <c r="H761" s="44" t="s">
        <v>194</v>
      </c>
      <c r="I761" s="44" t="s">
        <v>127</v>
      </c>
      <c r="J761" s="44" t="s">
        <v>128</v>
      </c>
      <c r="K761" s="43">
        <v>8</v>
      </c>
      <c r="L761" s="43">
        <v>8</v>
      </c>
    </row>
    <row r="762" spans="1:12" x14ac:dyDescent="0.5">
      <c r="A762" s="48" t="str">
        <f t="shared" si="11"/>
        <v>J1D2349</v>
      </c>
      <c r="B762" s="44" t="s">
        <v>36</v>
      </c>
      <c r="C762" s="44" t="s">
        <v>7422</v>
      </c>
      <c r="D762" s="44" t="s">
        <v>38</v>
      </c>
      <c r="E762" s="44" t="s">
        <v>53</v>
      </c>
      <c r="F762" s="44" t="s">
        <v>7421</v>
      </c>
      <c r="G762" s="44" t="s">
        <v>192</v>
      </c>
      <c r="H762" s="44" t="s">
        <v>4675</v>
      </c>
      <c r="I762" s="44" t="s">
        <v>127</v>
      </c>
      <c r="J762" s="44" t="s">
        <v>128</v>
      </c>
      <c r="K762" s="43">
        <v>104</v>
      </c>
      <c r="L762" s="43">
        <v>104</v>
      </c>
    </row>
    <row r="763" spans="1:12" x14ac:dyDescent="0.5">
      <c r="A763" s="48" t="str">
        <f t="shared" si="11"/>
        <v>J1D2349</v>
      </c>
      <c r="B763" s="44" t="s">
        <v>36</v>
      </c>
      <c r="C763" s="44" t="s">
        <v>8041</v>
      </c>
      <c r="D763" s="44" t="s">
        <v>38</v>
      </c>
      <c r="E763" s="44" t="s">
        <v>53</v>
      </c>
      <c r="F763" s="44" t="s">
        <v>8040</v>
      </c>
      <c r="G763" s="44" t="s">
        <v>129</v>
      </c>
      <c r="H763" s="44" t="s">
        <v>130</v>
      </c>
      <c r="I763" s="44" t="s">
        <v>127</v>
      </c>
      <c r="J763" s="44" t="s">
        <v>128</v>
      </c>
      <c r="K763" s="43">
        <v>96</v>
      </c>
      <c r="L763" s="43">
        <v>96</v>
      </c>
    </row>
    <row r="764" spans="1:12" x14ac:dyDescent="0.5">
      <c r="A764" s="48" t="str">
        <f t="shared" si="11"/>
        <v>J1D2349</v>
      </c>
      <c r="B764" s="44" t="s">
        <v>36</v>
      </c>
      <c r="C764" s="44" t="s">
        <v>7410</v>
      </c>
      <c r="D764" s="44" t="s">
        <v>38</v>
      </c>
      <c r="E764" s="44" t="s">
        <v>53</v>
      </c>
      <c r="F764" s="44" t="s">
        <v>7409</v>
      </c>
      <c r="G764" s="44" t="s">
        <v>145</v>
      </c>
      <c r="H764" s="44" t="s">
        <v>146</v>
      </c>
      <c r="I764" s="44" t="s">
        <v>127</v>
      </c>
      <c r="J764" s="44" t="s">
        <v>128</v>
      </c>
      <c r="K764" s="43">
        <v>8</v>
      </c>
      <c r="L764" s="43">
        <v>8</v>
      </c>
    </row>
    <row r="765" spans="1:12" x14ac:dyDescent="0.5">
      <c r="A765" s="48" t="str">
        <f t="shared" si="11"/>
        <v>J1D2349</v>
      </c>
      <c r="B765" s="44" t="s">
        <v>36</v>
      </c>
      <c r="C765" s="44" t="s">
        <v>7408</v>
      </c>
      <c r="D765" s="44" t="s">
        <v>38</v>
      </c>
      <c r="E765" s="44" t="s">
        <v>53</v>
      </c>
      <c r="F765" s="44" t="s">
        <v>7407</v>
      </c>
      <c r="G765" s="44" t="s">
        <v>165</v>
      </c>
      <c r="H765" s="44" t="s">
        <v>166</v>
      </c>
      <c r="I765" s="44" t="s">
        <v>127</v>
      </c>
      <c r="J765" s="44" t="s">
        <v>128</v>
      </c>
      <c r="K765" s="43">
        <v>8</v>
      </c>
      <c r="L765" s="43">
        <v>8</v>
      </c>
    </row>
    <row r="766" spans="1:12" x14ac:dyDescent="0.5">
      <c r="A766" s="48" t="str">
        <f t="shared" si="11"/>
        <v>J1D2349</v>
      </c>
      <c r="B766" s="44" t="s">
        <v>36</v>
      </c>
      <c r="C766" s="44" t="s">
        <v>7396</v>
      </c>
      <c r="D766" s="44" t="s">
        <v>38</v>
      </c>
      <c r="E766" s="44" t="s">
        <v>53</v>
      </c>
      <c r="F766" s="44" t="s">
        <v>7395</v>
      </c>
      <c r="G766" s="44" t="s">
        <v>7388</v>
      </c>
      <c r="H766" s="44" t="s">
        <v>7387</v>
      </c>
      <c r="I766" s="44" t="s">
        <v>127</v>
      </c>
      <c r="J766" s="44" t="s">
        <v>128</v>
      </c>
      <c r="K766" s="43">
        <v>16</v>
      </c>
      <c r="L766" s="43">
        <v>16</v>
      </c>
    </row>
    <row r="767" spans="1:12" x14ac:dyDescent="0.5">
      <c r="A767" s="48" t="str">
        <f t="shared" si="11"/>
        <v>J1D2349</v>
      </c>
      <c r="B767" s="44" t="s">
        <v>36</v>
      </c>
      <c r="C767" s="44" t="s">
        <v>7394</v>
      </c>
      <c r="D767" s="44" t="s">
        <v>38</v>
      </c>
      <c r="E767" s="44" t="s">
        <v>53</v>
      </c>
      <c r="F767" s="44" t="s">
        <v>7393</v>
      </c>
      <c r="G767" s="44" t="s">
        <v>7388</v>
      </c>
      <c r="H767" s="44" t="s">
        <v>7387</v>
      </c>
      <c r="I767" s="44" t="s">
        <v>127</v>
      </c>
      <c r="J767" s="44" t="s">
        <v>128</v>
      </c>
      <c r="K767" s="43">
        <v>16</v>
      </c>
      <c r="L767" s="43">
        <v>16</v>
      </c>
    </row>
    <row r="768" spans="1:12" x14ac:dyDescent="0.5">
      <c r="A768" s="48" t="str">
        <f t="shared" si="11"/>
        <v>J1D2349</v>
      </c>
      <c r="B768" s="44" t="s">
        <v>36</v>
      </c>
      <c r="C768" s="44" t="s">
        <v>7392</v>
      </c>
      <c r="D768" s="44" t="s">
        <v>38</v>
      </c>
      <c r="E768" s="44" t="s">
        <v>53</v>
      </c>
      <c r="F768" s="44" t="s">
        <v>7391</v>
      </c>
      <c r="G768" s="44" t="s">
        <v>7388</v>
      </c>
      <c r="H768" s="44" t="s">
        <v>7387</v>
      </c>
      <c r="I768" s="44" t="s">
        <v>127</v>
      </c>
      <c r="J768" s="44" t="s">
        <v>128</v>
      </c>
      <c r="K768" s="43">
        <v>16</v>
      </c>
      <c r="L768" s="43">
        <v>16</v>
      </c>
    </row>
    <row r="769" spans="1:12" x14ac:dyDescent="0.5">
      <c r="A769" s="48" t="str">
        <f t="shared" si="11"/>
        <v>J1D2349</v>
      </c>
      <c r="B769" s="44" t="s">
        <v>36</v>
      </c>
      <c r="C769" s="44" t="s">
        <v>7390</v>
      </c>
      <c r="D769" s="44" t="s">
        <v>38</v>
      </c>
      <c r="E769" s="44" t="s">
        <v>53</v>
      </c>
      <c r="F769" s="44" t="s">
        <v>7389</v>
      </c>
      <c r="G769" s="44" t="s">
        <v>7388</v>
      </c>
      <c r="H769" s="44" t="s">
        <v>7387</v>
      </c>
      <c r="I769" s="44" t="s">
        <v>127</v>
      </c>
      <c r="J769" s="44" t="s">
        <v>128</v>
      </c>
      <c r="K769" s="43">
        <v>16</v>
      </c>
      <c r="L769" s="43">
        <v>16</v>
      </c>
    </row>
    <row r="770" spans="1:12" x14ac:dyDescent="0.5">
      <c r="A770" s="48" t="str">
        <f t="shared" si="11"/>
        <v>J1D2349</v>
      </c>
      <c r="B770" s="44" t="s">
        <v>36</v>
      </c>
      <c r="C770" s="44" t="s">
        <v>7384</v>
      </c>
      <c r="D770" s="44" t="s">
        <v>38</v>
      </c>
      <c r="E770" s="44" t="s">
        <v>53</v>
      </c>
      <c r="F770" s="44" t="s">
        <v>7383</v>
      </c>
      <c r="G770" s="44" t="s">
        <v>7382</v>
      </c>
      <c r="H770" s="44" t="s">
        <v>7381</v>
      </c>
      <c r="I770" s="44" t="s">
        <v>127</v>
      </c>
      <c r="J770" s="44" t="s">
        <v>128</v>
      </c>
      <c r="K770" s="43">
        <v>8</v>
      </c>
      <c r="L770" s="43">
        <v>8</v>
      </c>
    </row>
    <row r="771" spans="1:12" x14ac:dyDescent="0.5">
      <c r="A771" s="48" t="str">
        <f t="shared" si="11"/>
        <v>J1D2349</v>
      </c>
      <c r="B771" s="44" t="s">
        <v>36</v>
      </c>
      <c r="C771" s="44" t="s">
        <v>7378</v>
      </c>
      <c r="D771" s="44" t="s">
        <v>38</v>
      </c>
      <c r="E771" s="44" t="s">
        <v>53</v>
      </c>
      <c r="F771" s="44" t="s">
        <v>7377</v>
      </c>
      <c r="G771" s="44" t="s">
        <v>7242</v>
      </c>
      <c r="H771" s="44" t="s">
        <v>7241</v>
      </c>
      <c r="I771" s="44" t="s">
        <v>127</v>
      </c>
      <c r="J771" s="44" t="s">
        <v>128</v>
      </c>
      <c r="K771" s="43">
        <v>8</v>
      </c>
      <c r="L771" s="43">
        <v>8</v>
      </c>
    </row>
    <row r="772" spans="1:12" x14ac:dyDescent="0.5">
      <c r="A772" s="48" t="str">
        <f t="shared" si="11"/>
        <v>J1D2349</v>
      </c>
      <c r="B772" s="44" t="s">
        <v>36</v>
      </c>
      <c r="C772" s="44" t="s">
        <v>7374</v>
      </c>
      <c r="D772" s="44" t="s">
        <v>38</v>
      </c>
      <c r="E772" s="44" t="s">
        <v>53</v>
      </c>
      <c r="F772" s="44" t="s">
        <v>7373</v>
      </c>
      <c r="G772" s="44" t="s">
        <v>7372</v>
      </c>
      <c r="H772" s="44" t="s">
        <v>7371</v>
      </c>
      <c r="I772" s="44" t="s">
        <v>127</v>
      </c>
      <c r="J772" s="44" t="s">
        <v>128</v>
      </c>
      <c r="K772" s="43">
        <v>8</v>
      </c>
      <c r="L772" s="43">
        <v>8</v>
      </c>
    </row>
    <row r="773" spans="1:12" x14ac:dyDescent="0.5">
      <c r="A773" s="48" t="str">
        <f t="shared" si="11"/>
        <v>J1D2349</v>
      </c>
      <c r="B773" s="44" t="s">
        <v>36</v>
      </c>
      <c r="C773" s="44" t="s">
        <v>7370</v>
      </c>
      <c r="D773" s="44" t="s">
        <v>38</v>
      </c>
      <c r="E773" s="44" t="s">
        <v>53</v>
      </c>
      <c r="F773" s="44" t="s">
        <v>7369</v>
      </c>
      <c r="G773" s="44" t="s">
        <v>7368</v>
      </c>
      <c r="H773" s="44" t="s">
        <v>7367</v>
      </c>
      <c r="I773" s="44" t="s">
        <v>127</v>
      </c>
      <c r="J773" s="44" t="s">
        <v>128</v>
      </c>
      <c r="K773" s="43">
        <v>16</v>
      </c>
      <c r="L773" s="43">
        <v>16</v>
      </c>
    </row>
    <row r="774" spans="1:12" x14ac:dyDescent="0.5">
      <c r="A774" s="48" t="str">
        <f t="shared" si="11"/>
        <v>J1D2349</v>
      </c>
      <c r="B774" s="44" t="s">
        <v>36</v>
      </c>
      <c r="C774" s="44" t="s">
        <v>7362</v>
      </c>
      <c r="D774" s="44" t="s">
        <v>38</v>
      </c>
      <c r="E774" s="44" t="s">
        <v>53</v>
      </c>
      <c r="F774" s="44" t="s">
        <v>7361</v>
      </c>
      <c r="G774" s="44" t="s">
        <v>7360</v>
      </c>
      <c r="H774" s="44" t="s">
        <v>7359</v>
      </c>
      <c r="I774" s="44" t="s">
        <v>127</v>
      </c>
      <c r="J774" s="44" t="s">
        <v>128</v>
      </c>
      <c r="K774" s="43">
        <v>16</v>
      </c>
      <c r="L774" s="43">
        <v>16</v>
      </c>
    </row>
    <row r="775" spans="1:12" x14ac:dyDescent="0.5">
      <c r="A775" s="48" t="str">
        <f t="shared" si="11"/>
        <v>J1D2349</v>
      </c>
      <c r="B775" s="44" t="s">
        <v>36</v>
      </c>
      <c r="C775" s="44" t="s">
        <v>7358</v>
      </c>
      <c r="D775" s="44" t="s">
        <v>38</v>
      </c>
      <c r="E775" s="44" t="s">
        <v>53</v>
      </c>
      <c r="F775" s="44" t="s">
        <v>7357</v>
      </c>
      <c r="G775" s="44" t="s">
        <v>7356</v>
      </c>
      <c r="H775" s="44" t="s">
        <v>7355</v>
      </c>
      <c r="I775" s="44" t="s">
        <v>127</v>
      </c>
      <c r="J775" s="44" t="s">
        <v>128</v>
      </c>
      <c r="K775" s="43">
        <v>16</v>
      </c>
      <c r="L775" s="43">
        <v>16</v>
      </c>
    </row>
    <row r="776" spans="1:12" x14ac:dyDescent="0.5">
      <c r="A776" s="48" t="str">
        <f t="shared" si="11"/>
        <v>J1D2349</v>
      </c>
      <c r="B776" s="44" t="s">
        <v>36</v>
      </c>
      <c r="C776" s="44" t="s">
        <v>7354</v>
      </c>
      <c r="D776" s="44" t="s">
        <v>38</v>
      </c>
      <c r="E776" s="44" t="s">
        <v>53</v>
      </c>
      <c r="F776" s="44" t="s">
        <v>7353</v>
      </c>
      <c r="G776" s="44" t="s">
        <v>7352</v>
      </c>
      <c r="H776" s="44" t="s">
        <v>7351</v>
      </c>
      <c r="I776" s="44" t="s">
        <v>127</v>
      </c>
      <c r="J776" s="44" t="s">
        <v>128</v>
      </c>
      <c r="K776" s="43">
        <v>8</v>
      </c>
      <c r="L776" s="43">
        <v>8</v>
      </c>
    </row>
    <row r="777" spans="1:12" x14ac:dyDescent="0.5">
      <c r="A777" s="48" t="str">
        <f t="shared" ref="A777:A840" si="12">IF(B777="","",IF(B776="Type",B775,A776))</f>
        <v>J1D2349</v>
      </c>
      <c r="B777" s="44" t="s">
        <v>36</v>
      </c>
      <c r="C777" s="44" t="s">
        <v>7340</v>
      </c>
      <c r="D777" s="44" t="s">
        <v>38</v>
      </c>
      <c r="E777" s="44" t="s">
        <v>53</v>
      </c>
      <c r="F777" s="44" t="s">
        <v>7339</v>
      </c>
      <c r="G777" s="44" t="s">
        <v>214</v>
      </c>
      <c r="H777" s="44" t="s">
        <v>215</v>
      </c>
      <c r="I777" s="44" t="s">
        <v>127</v>
      </c>
      <c r="J777" s="44" t="s">
        <v>128</v>
      </c>
      <c r="K777" s="43">
        <v>8</v>
      </c>
      <c r="L777" s="43">
        <v>8</v>
      </c>
    </row>
    <row r="778" spans="1:12" x14ac:dyDescent="0.5">
      <c r="A778" s="48" t="str">
        <f t="shared" si="12"/>
        <v>J1D2349</v>
      </c>
      <c r="B778" s="44" t="s">
        <v>36</v>
      </c>
      <c r="C778" s="44" t="s">
        <v>7336</v>
      </c>
      <c r="D778" s="44" t="s">
        <v>38</v>
      </c>
      <c r="E778" s="44" t="s">
        <v>53</v>
      </c>
      <c r="F778" s="44" t="s">
        <v>7335</v>
      </c>
      <c r="G778" s="44" t="s">
        <v>5022</v>
      </c>
      <c r="H778" s="44" t="s">
        <v>5021</v>
      </c>
      <c r="I778" s="44" t="s">
        <v>127</v>
      </c>
      <c r="J778" s="44" t="s">
        <v>128</v>
      </c>
      <c r="K778" s="43">
        <v>8</v>
      </c>
      <c r="L778" s="43">
        <v>8</v>
      </c>
    </row>
    <row r="779" spans="1:12" x14ac:dyDescent="0.5">
      <c r="A779" s="48" t="str">
        <f t="shared" si="12"/>
        <v>J1D2349</v>
      </c>
      <c r="B779" s="44" t="s">
        <v>36</v>
      </c>
      <c r="C779" s="44" t="s">
        <v>7332</v>
      </c>
      <c r="D779" s="44" t="s">
        <v>38</v>
      </c>
      <c r="E779" s="44" t="s">
        <v>53</v>
      </c>
      <c r="F779" s="44" t="s">
        <v>7331</v>
      </c>
      <c r="G779" s="44" t="s">
        <v>139</v>
      </c>
      <c r="H779" s="44" t="s">
        <v>140</v>
      </c>
      <c r="I779" s="44" t="s">
        <v>127</v>
      </c>
      <c r="J779" s="44" t="s">
        <v>128</v>
      </c>
      <c r="K779" s="43">
        <v>8</v>
      </c>
      <c r="L779" s="43">
        <v>8</v>
      </c>
    </row>
    <row r="780" spans="1:12" x14ac:dyDescent="0.5">
      <c r="A780" s="48" t="str">
        <f t="shared" si="12"/>
        <v>J1D2349</v>
      </c>
      <c r="B780" s="44" t="s">
        <v>36</v>
      </c>
      <c r="C780" s="44" t="s">
        <v>7316</v>
      </c>
      <c r="D780" s="44" t="s">
        <v>38</v>
      </c>
      <c r="E780" s="44" t="s">
        <v>53</v>
      </c>
      <c r="F780" s="44" t="s">
        <v>7315</v>
      </c>
      <c r="G780" s="44" t="s">
        <v>141</v>
      </c>
      <c r="H780" s="44" t="s">
        <v>142</v>
      </c>
      <c r="I780" s="44" t="s">
        <v>127</v>
      </c>
      <c r="J780" s="44" t="s">
        <v>128</v>
      </c>
      <c r="K780" s="43">
        <v>48</v>
      </c>
      <c r="L780" s="43">
        <v>48</v>
      </c>
    </row>
    <row r="781" spans="1:12" x14ac:dyDescent="0.5">
      <c r="A781" s="48" t="str">
        <f t="shared" si="12"/>
        <v>J1D2349</v>
      </c>
      <c r="B781" s="44" t="s">
        <v>36</v>
      </c>
      <c r="C781" s="44" t="s">
        <v>7306</v>
      </c>
      <c r="D781" s="44" t="s">
        <v>38</v>
      </c>
      <c r="E781" s="44" t="s">
        <v>53</v>
      </c>
      <c r="F781" s="44" t="s">
        <v>7305</v>
      </c>
      <c r="G781" s="44" t="s">
        <v>7304</v>
      </c>
      <c r="H781" s="44" t="s">
        <v>7303</v>
      </c>
      <c r="I781" s="44" t="s">
        <v>127</v>
      </c>
      <c r="J781" s="44" t="s">
        <v>128</v>
      </c>
      <c r="K781" s="43">
        <v>24</v>
      </c>
      <c r="L781" s="43">
        <v>24</v>
      </c>
    </row>
    <row r="782" spans="1:12" x14ac:dyDescent="0.5">
      <c r="A782" s="48" t="str">
        <f t="shared" si="12"/>
        <v>J1D2349</v>
      </c>
      <c r="B782" s="44" t="s">
        <v>36</v>
      </c>
      <c r="C782" s="44" t="s">
        <v>7300</v>
      </c>
      <c r="D782" s="44" t="s">
        <v>38</v>
      </c>
      <c r="E782" s="44" t="s">
        <v>53</v>
      </c>
      <c r="F782" s="44" t="s">
        <v>7299</v>
      </c>
      <c r="G782" s="44" t="s">
        <v>169</v>
      </c>
      <c r="H782" s="44" t="s">
        <v>170</v>
      </c>
      <c r="I782" s="44" t="s">
        <v>127</v>
      </c>
      <c r="J782" s="44" t="s">
        <v>128</v>
      </c>
      <c r="K782" s="43">
        <v>16</v>
      </c>
      <c r="L782" s="43">
        <v>16</v>
      </c>
    </row>
    <row r="783" spans="1:12" x14ac:dyDescent="0.5">
      <c r="A783" s="48" t="str">
        <f t="shared" si="12"/>
        <v>J1D2349</v>
      </c>
      <c r="B783" s="44" t="s">
        <v>36</v>
      </c>
      <c r="C783" s="44" t="s">
        <v>7292</v>
      </c>
      <c r="D783" s="44" t="s">
        <v>38</v>
      </c>
      <c r="E783" s="44" t="s">
        <v>53</v>
      </c>
      <c r="F783" s="44" t="s">
        <v>7291</v>
      </c>
      <c r="G783" s="44" t="s">
        <v>4429</v>
      </c>
      <c r="H783" s="44" t="s">
        <v>4428</v>
      </c>
      <c r="I783" s="44" t="s">
        <v>127</v>
      </c>
      <c r="J783" s="44" t="s">
        <v>128</v>
      </c>
      <c r="K783" s="43">
        <v>8</v>
      </c>
      <c r="L783" s="43">
        <v>8</v>
      </c>
    </row>
    <row r="784" spans="1:12" x14ac:dyDescent="0.5">
      <c r="A784" s="48" t="str">
        <f t="shared" si="12"/>
        <v>J1D2349</v>
      </c>
      <c r="B784" s="44" t="s">
        <v>36</v>
      </c>
      <c r="C784" s="44" t="s">
        <v>7290</v>
      </c>
      <c r="D784" s="44" t="s">
        <v>38</v>
      </c>
      <c r="E784" s="44" t="s">
        <v>53</v>
      </c>
      <c r="F784" s="44" t="s">
        <v>7289</v>
      </c>
      <c r="G784" s="44" t="s">
        <v>133</v>
      </c>
      <c r="H784" s="44" t="s">
        <v>134</v>
      </c>
      <c r="I784" s="44" t="s">
        <v>127</v>
      </c>
      <c r="J784" s="44" t="s">
        <v>128</v>
      </c>
      <c r="K784" s="43">
        <v>8</v>
      </c>
      <c r="L784" s="43">
        <v>8</v>
      </c>
    </row>
    <row r="785" spans="1:12" x14ac:dyDescent="0.5">
      <c r="A785" s="48" t="str">
        <f t="shared" si="12"/>
        <v>J1D2349</v>
      </c>
      <c r="B785" s="44" t="s">
        <v>36</v>
      </c>
      <c r="C785" s="44" t="s">
        <v>7280</v>
      </c>
      <c r="D785" s="44" t="s">
        <v>38</v>
      </c>
      <c r="E785" s="44" t="s">
        <v>53</v>
      </c>
      <c r="F785" s="44" t="s">
        <v>7279</v>
      </c>
      <c r="G785" s="44" t="s">
        <v>7278</v>
      </c>
      <c r="H785" s="44" t="s">
        <v>7277</v>
      </c>
      <c r="I785" s="44" t="s">
        <v>127</v>
      </c>
      <c r="J785" s="44" t="s">
        <v>128</v>
      </c>
      <c r="K785" s="43">
        <v>16</v>
      </c>
      <c r="L785" s="43">
        <v>16</v>
      </c>
    </row>
    <row r="786" spans="1:12" x14ac:dyDescent="0.5">
      <c r="A786" s="48" t="str">
        <f t="shared" si="12"/>
        <v>J1D2349</v>
      </c>
      <c r="B786" s="44" t="s">
        <v>36</v>
      </c>
      <c r="C786" s="44" t="s">
        <v>7969</v>
      </c>
      <c r="D786" s="44" t="s">
        <v>38</v>
      </c>
      <c r="E786" s="44" t="s">
        <v>53</v>
      </c>
      <c r="F786" s="44" t="s">
        <v>7968</v>
      </c>
      <c r="G786" s="44" t="s">
        <v>7967</v>
      </c>
      <c r="H786" s="44" t="s">
        <v>7966</v>
      </c>
      <c r="I786" s="44" t="s">
        <v>127</v>
      </c>
      <c r="J786" s="44" t="s">
        <v>128</v>
      </c>
      <c r="K786" s="43">
        <v>8</v>
      </c>
      <c r="L786" s="43">
        <v>8</v>
      </c>
    </row>
    <row r="787" spans="1:12" x14ac:dyDescent="0.5">
      <c r="A787" s="48" t="str">
        <f t="shared" si="12"/>
        <v>J1D2349</v>
      </c>
      <c r="B787" s="44" t="s">
        <v>36</v>
      </c>
      <c r="C787" s="44" t="s">
        <v>7965</v>
      </c>
      <c r="D787" s="44" t="s">
        <v>38</v>
      </c>
      <c r="E787" s="44" t="s">
        <v>53</v>
      </c>
      <c r="F787" s="44" t="s">
        <v>7964</v>
      </c>
      <c r="G787" s="44" t="s">
        <v>7963</v>
      </c>
      <c r="H787" s="44" t="s">
        <v>7962</v>
      </c>
      <c r="I787" s="44" t="s">
        <v>127</v>
      </c>
      <c r="J787" s="44" t="s">
        <v>128</v>
      </c>
      <c r="K787" s="43">
        <v>8</v>
      </c>
      <c r="L787" s="43">
        <v>8</v>
      </c>
    </row>
    <row r="788" spans="1:12" x14ac:dyDescent="0.5">
      <c r="A788" s="48" t="str">
        <f t="shared" si="12"/>
        <v>J1D2349</v>
      </c>
      <c r="B788" s="44" t="s">
        <v>36</v>
      </c>
      <c r="C788" s="44" t="s">
        <v>7961</v>
      </c>
      <c r="D788" s="44" t="s">
        <v>38</v>
      </c>
      <c r="E788" s="44" t="s">
        <v>53</v>
      </c>
      <c r="F788" s="44" t="s">
        <v>7960</v>
      </c>
      <c r="G788" s="44" t="s">
        <v>7959</v>
      </c>
      <c r="H788" s="44" t="s">
        <v>7958</v>
      </c>
      <c r="I788" s="44" t="s">
        <v>127</v>
      </c>
      <c r="J788" s="44" t="s">
        <v>128</v>
      </c>
      <c r="K788" s="43">
        <v>8</v>
      </c>
      <c r="L788" s="43">
        <v>8</v>
      </c>
    </row>
    <row r="789" spans="1:12" x14ac:dyDescent="0.5">
      <c r="A789" s="48" t="str">
        <f t="shared" si="12"/>
        <v>J1D2349</v>
      </c>
      <c r="B789" s="44" t="s">
        <v>36</v>
      </c>
      <c r="C789" s="44" t="s">
        <v>7276</v>
      </c>
      <c r="D789" s="44" t="s">
        <v>38</v>
      </c>
      <c r="E789" s="44" t="s">
        <v>53</v>
      </c>
      <c r="F789" s="44" t="s">
        <v>7275</v>
      </c>
      <c r="G789" s="44" t="s">
        <v>7264</v>
      </c>
      <c r="H789" s="44" t="s">
        <v>7263</v>
      </c>
      <c r="I789" s="44" t="s">
        <v>127</v>
      </c>
      <c r="J789" s="44" t="s">
        <v>128</v>
      </c>
      <c r="K789" s="43">
        <v>16</v>
      </c>
      <c r="L789" s="43">
        <v>16</v>
      </c>
    </row>
    <row r="790" spans="1:12" x14ac:dyDescent="0.5">
      <c r="A790" s="48" t="str">
        <f t="shared" si="12"/>
        <v>J1D2349</v>
      </c>
      <c r="B790" s="44" t="s">
        <v>36</v>
      </c>
      <c r="C790" s="44" t="s">
        <v>7274</v>
      </c>
      <c r="D790" s="44" t="s">
        <v>38</v>
      </c>
      <c r="E790" s="44" t="s">
        <v>53</v>
      </c>
      <c r="F790" s="44" t="s">
        <v>7273</v>
      </c>
      <c r="G790" s="44" t="s">
        <v>7264</v>
      </c>
      <c r="H790" s="44" t="s">
        <v>7263</v>
      </c>
      <c r="I790" s="44" t="s">
        <v>127</v>
      </c>
      <c r="J790" s="44" t="s">
        <v>128</v>
      </c>
      <c r="K790" s="43">
        <v>16</v>
      </c>
      <c r="L790" s="43">
        <v>16</v>
      </c>
    </row>
    <row r="791" spans="1:12" x14ac:dyDescent="0.5">
      <c r="A791" s="48" t="str">
        <f t="shared" si="12"/>
        <v>J1D2349</v>
      </c>
      <c r="B791" s="44" t="s">
        <v>36</v>
      </c>
      <c r="C791" s="44" t="s">
        <v>7272</v>
      </c>
      <c r="D791" s="44" t="s">
        <v>38</v>
      </c>
      <c r="E791" s="44" t="s">
        <v>53</v>
      </c>
      <c r="F791" s="44" t="s">
        <v>7271</v>
      </c>
      <c r="G791" s="44" t="s">
        <v>7264</v>
      </c>
      <c r="H791" s="44" t="s">
        <v>7263</v>
      </c>
      <c r="I791" s="44" t="s">
        <v>127</v>
      </c>
      <c r="J791" s="44" t="s">
        <v>128</v>
      </c>
      <c r="K791" s="43">
        <v>16</v>
      </c>
      <c r="L791" s="43">
        <v>16</v>
      </c>
    </row>
    <row r="792" spans="1:12" x14ac:dyDescent="0.5">
      <c r="A792" s="48" t="str">
        <f t="shared" si="12"/>
        <v>J1D2349</v>
      </c>
      <c r="B792" s="44" t="s">
        <v>36</v>
      </c>
      <c r="C792" s="44" t="s">
        <v>7270</v>
      </c>
      <c r="D792" s="44" t="s">
        <v>38</v>
      </c>
      <c r="E792" s="44" t="s">
        <v>53</v>
      </c>
      <c r="F792" s="44" t="s">
        <v>7269</v>
      </c>
      <c r="G792" s="44" t="s">
        <v>7264</v>
      </c>
      <c r="H792" s="44" t="s">
        <v>7263</v>
      </c>
      <c r="I792" s="44" t="s">
        <v>127</v>
      </c>
      <c r="J792" s="44" t="s">
        <v>128</v>
      </c>
      <c r="K792" s="43">
        <v>16</v>
      </c>
      <c r="L792" s="43">
        <v>16</v>
      </c>
    </row>
    <row r="793" spans="1:12" x14ac:dyDescent="0.5">
      <c r="A793" s="48" t="str">
        <f t="shared" si="12"/>
        <v>J1D2349</v>
      </c>
      <c r="B793" s="44" t="s">
        <v>36</v>
      </c>
      <c r="C793" s="44" t="s">
        <v>7268</v>
      </c>
      <c r="D793" s="44" t="s">
        <v>38</v>
      </c>
      <c r="E793" s="44" t="s">
        <v>53</v>
      </c>
      <c r="F793" s="44" t="s">
        <v>7267</v>
      </c>
      <c r="G793" s="44" t="s">
        <v>7264</v>
      </c>
      <c r="H793" s="44" t="s">
        <v>7263</v>
      </c>
      <c r="I793" s="44" t="s">
        <v>127</v>
      </c>
      <c r="J793" s="44" t="s">
        <v>128</v>
      </c>
      <c r="K793" s="43">
        <v>16</v>
      </c>
      <c r="L793" s="43">
        <v>16</v>
      </c>
    </row>
    <row r="794" spans="1:12" x14ac:dyDescent="0.5">
      <c r="A794" s="48" t="str">
        <f t="shared" si="12"/>
        <v>J1D2349</v>
      </c>
      <c r="B794" s="44" t="s">
        <v>36</v>
      </c>
      <c r="C794" s="44" t="s">
        <v>7266</v>
      </c>
      <c r="D794" s="44" t="s">
        <v>38</v>
      </c>
      <c r="E794" s="44" t="s">
        <v>53</v>
      </c>
      <c r="F794" s="44" t="s">
        <v>7265</v>
      </c>
      <c r="G794" s="44" t="s">
        <v>7264</v>
      </c>
      <c r="H794" s="44" t="s">
        <v>7263</v>
      </c>
      <c r="I794" s="44" t="s">
        <v>127</v>
      </c>
      <c r="J794" s="44" t="s">
        <v>128</v>
      </c>
      <c r="K794" s="43">
        <v>16</v>
      </c>
      <c r="L794" s="43">
        <v>16</v>
      </c>
    </row>
    <row r="795" spans="1:12" x14ac:dyDescent="0.5">
      <c r="A795" s="48" t="str">
        <f t="shared" si="12"/>
        <v>J1D2349</v>
      </c>
      <c r="B795" s="44" t="s">
        <v>36</v>
      </c>
      <c r="C795" s="44" t="s">
        <v>7258</v>
      </c>
      <c r="D795" s="44" t="s">
        <v>38</v>
      </c>
      <c r="E795" s="44" t="s">
        <v>53</v>
      </c>
      <c r="F795" s="44" t="s">
        <v>7257</v>
      </c>
      <c r="G795" s="44" t="s">
        <v>145</v>
      </c>
      <c r="H795" s="44" t="s">
        <v>146</v>
      </c>
      <c r="I795" s="44" t="s">
        <v>127</v>
      </c>
      <c r="J795" s="44" t="s">
        <v>128</v>
      </c>
      <c r="K795" s="43">
        <v>8</v>
      </c>
      <c r="L795" s="43">
        <v>8</v>
      </c>
    </row>
    <row r="796" spans="1:12" x14ac:dyDescent="0.5">
      <c r="A796" s="48" t="str">
        <f t="shared" si="12"/>
        <v>J1D2349</v>
      </c>
      <c r="B796" s="44" t="s">
        <v>36</v>
      </c>
      <c r="C796" s="44" t="s">
        <v>7256</v>
      </c>
      <c r="D796" s="44" t="s">
        <v>38</v>
      </c>
      <c r="E796" s="44" t="s">
        <v>53</v>
      </c>
      <c r="F796" s="44" t="s">
        <v>7255</v>
      </c>
      <c r="G796" s="44" t="s">
        <v>4437</v>
      </c>
      <c r="H796" s="44" t="s">
        <v>4436</v>
      </c>
      <c r="I796" s="44" t="s">
        <v>127</v>
      </c>
      <c r="J796" s="44" t="s">
        <v>128</v>
      </c>
      <c r="K796" s="43">
        <v>8</v>
      </c>
      <c r="L796" s="43">
        <v>8</v>
      </c>
    </row>
    <row r="797" spans="1:12" x14ac:dyDescent="0.5">
      <c r="A797" s="48" t="str">
        <f t="shared" si="12"/>
        <v>J1D2349</v>
      </c>
      <c r="B797" s="44" t="s">
        <v>36</v>
      </c>
      <c r="C797" s="44" t="s">
        <v>7254</v>
      </c>
      <c r="D797" s="44" t="s">
        <v>38</v>
      </c>
      <c r="E797" s="44" t="s">
        <v>53</v>
      </c>
      <c r="F797" s="44" t="s">
        <v>7253</v>
      </c>
      <c r="G797" s="44" t="s">
        <v>7252</v>
      </c>
      <c r="H797" s="44" t="s">
        <v>7251</v>
      </c>
      <c r="I797" s="44" t="s">
        <v>127</v>
      </c>
      <c r="J797" s="44" t="s">
        <v>128</v>
      </c>
      <c r="K797" s="43">
        <v>16</v>
      </c>
      <c r="L797" s="43">
        <v>16</v>
      </c>
    </row>
    <row r="798" spans="1:12" x14ac:dyDescent="0.5">
      <c r="A798" s="48" t="str">
        <f t="shared" si="12"/>
        <v>J1D2349</v>
      </c>
      <c r="B798" s="44" t="s">
        <v>36</v>
      </c>
      <c r="C798" s="44" t="s">
        <v>7240</v>
      </c>
      <c r="D798" s="44" t="s">
        <v>38</v>
      </c>
      <c r="E798" s="44" t="s">
        <v>53</v>
      </c>
      <c r="F798" s="44" t="s">
        <v>7239</v>
      </c>
      <c r="G798" s="44" t="s">
        <v>192</v>
      </c>
      <c r="H798" s="44" t="s">
        <v>4675</v>
      </c>
      <c r="I798" s="44" t="s">
        <v>127</v>
      </c>
      <c r="J798" s="44" t="s">
        <v>128</v>
      </c>
      <c r="K798" s="43">
        <v>104</v>
      </c>
      <c r="L798" s="43">
        <v>104</v>
      </c>
    </row>
    <row r="799" spans="1:12" x14ac:dyDescent="0.5">
      <c r="A799" s="48" t="str">
        <f t="shared" si="12"/>
        <v>J1D2349</v>
      </c>
      <c r="B799" s="44" t="s">
        <v>36</v>
      </c>
      <c r="C799" s="44" t="s">
        <v>7236</v>
      </c>
      <c r="D799" s="44" t="s">
        <v>38</v>
      </c>
      <c r="E799" s="44" t="s">
        <v>53</v>
      </c>
      <c r="F799" s="44" t="s">
        <v>7235</v>
      </c>
      <c r="G799" s="44" t="s">
        <v>7196</v>
      </c>
      <c r="H799" s="44" t="s">
        <v>7195</v>
      </c>
      <c r="I799" s="44" t="s">
        <v>127</v>
      </c>
      <c r="J799" s="44" t="s">
        <v>128</v>
      </c>
      <c r="K799" s="43">
        <v>16</v>
      </c>
      <c r="L799" s="43">
        <v>16</v>
      </c>
    </row>
    <row r="800" spans="1:12" x14ac:dyDescent="0.5">
      <c r="A800" s="48" t="str">
        <f t="shared" si="12"/>
        <v>J1D2349</v>
      </c>
      <c r="B800" s="44" t="s">
        <v>36</v>
      </c>
      <c r="C800" s="44" t="s">
        <v>7234</v>
      </c>
      <c r="D800" s="44" t="s">
        <v>38</v>
      </c>
      <c r="E800" s="44" t="s">
        <v>53</v>
      </c>
      <c r="F800" s="44" t="s">
        <v>7233</v>
      </c>
      <c r="G800" s="44" t="s">
        <v>7232</v>
      </c>
      <c r="H800" s="44" t="s">
        <v>7231</v>
      </c>
      <c r="I800" s="44" t="s">
        <v>127</v>
      </c>
      <c r="J800" s="44" t="s">
        <v>128</v>
      </c>
      <c r="K800" s="43">
        <v>8</v>
      </c>
      <c r="L800" s="43">
        <v>8</v>
      </c>
    </row>
    <row r="801" spans="1:12" x14ac:dyDescent="0.5">
      <c r="A801" s="48" t="str">
        <f t="shared" si="12"/>
        <v>J1D2349</v>
      </c>
      <c r="B801" s="44" t="s">
        <v>36</v>
      </c>
      <c r="C801" s="44" t="s">
        <v>7230</v>
      </c>
      <c r="D801" s="44" t="s">
        <v>38</v>
      </c>
      <c r="E801" s="44" t="s">
        <v>53</v>
      </c>
      <c r="F801" s="44" t="s">
        <v>7229</v>
      </c>
      <c r="G801" s="44" t="s">
        <v>147</v>
      </c>
      <c r="H801" s="44" t="s">
        <v>148</v>
      </c>
      <c r="I801" s="44" t="s">
        <v>127</v>
      </c>
      <c r="J801" s="44" t="s">
        <v>128</v>
      </c>
      <c r="K801" s="43">
        <v>528</v>
      </c>
      <c r="L801" s="43">
        <v>528</v>
      </c>
    </row>
    <row r="802" spans="1:12" x14ac:dyDescent="0.5">
      <c r="A802" s="48" t="str">
        <f t="shared" si="12"/>
        <v>J1D2349</v>
      </c>
      <c r="B802" s="44" t="s">
        <v>36</v>
      </c>
      <c r="C802" s="44" t="s">
        <v>7228</v>
      </c>
      <c r="D802" s="44" t="s">
        <v>38</v>
      </c>
      <c r="E802" s="44" t="s">
        <v>53</v>
      </c>
      <c r="F802" s="44" t="s">
        <v>7227</v>
      </c>
      <c r="G802" s="44" t="s">
        <v>7226</v>
      </c>
      <c r="H802" s="44" t="s">
        <v>7225</v>
      </c>
      <c r="I802" s="44" t="s">
        <v>127</v>
      </c>
      <c r="J802" s="44" t="s">
        <v>128</v>
      </c>
      <c r="K802" s="43">
        <v>8</v>
      </c>
      <c r="L802" s="43">
        <v>8</v>
      </c>
    </row>
    <row r="803" spans="1:12" x14ac:dyDescent="0.5">
      <c r="A803" s="48" t="str">
        <f t="shared" si="12"/>
        <v>J1D2349</v>
      </c>
      <c r="B803" s="44" t="s">
        <v>36</v>
      </c>
      <c r="C803" s="44" t="s">
        <v>7212</v>
      </c>
      <c r="D803" s="44" t="s">
        <v>38</v>
      </c>
      <c r="E803" s="44" t="s">
        <v>53</v>
      </c>
      <c r="F803" s="44" t="s">
        <v>7211</v>
      </c>
      <c r="G803" s="44" t="s">
        <v>7210</v>
      </c>
      <c r="H803" s="44" t="s">
        <v>7209</v>
      </c>
      <c r="I803" s="44" t="s">
        <v>127</v>
      </c>
      <c r="J803" s="44" t="s">
        <v>128</v>
      </c>
      <c r="K803" s="43">
        <v>8</v>
      </c>
      <c r="L803" s="43">
        <v>8</v>
      </c>
    </row>
    <row r="804" spans="1:12" x14ac:dyDescent="0.5">
      <c r="A804" s="48" t="str">
        <f t="shared" si="12"/>
        <v>J1D2349</v>
      </c>
      <c r="B804" s="44" t="s">
        <v>36</v>
      </c>
      <c r="C804" s="44" t="s">
        <v>7208</v>
      </c>
      <c r="D804" s="44" t="s">
        <v>38</v>
      </c>
      <c r="E804" s="44" t="s">
        <v>53</v>
      </c>
      <c r="F804" s="44" t="s">
        <v>7207</v>
      </c>
      <c r="G804" s="44" t="s">
        <v>153</v>
      </c>
      <c r="H804" s="44" t="s">
        <v>154</v>
      </c>
      <c r="I804" s="44" t="s">
        <v>127</v>
      </c>
      <c r="J804" s="44" t="s">
        <v>128</v>
      </c>
      <c r="K804" s="43">
        <v>8</v>
      </c>
      <c r="L804" s="43">
        <v>8</v>
      </c>
    </row>
    <row r="805" spans="1:12" x14ac:dyDescent="0.5">
      <c r="A805" s="48" t="str">
        <f t="shared" si="12"/>
        <v>J1D2349</v>
      </c>
      <c r="B805" s="44" t="s">
        <v>36</v>
      </c>
      <c r="C805" s="44" t="s">
        <v>7206</v>
      </c>
      <c r="D805" s="44" t="s">
        <v>38</v>
      </c>
      <c r="E805" s="44" t="s">
        <v>53</v>
      </c>
      <c r="F805" s="44" t="s">
        <v>7205</v>
      </c>
      <c r="G805" s="44" t="s">
        <v>7204</v>
      </c>
      <c r="H805" s="44" t="s">
        <v>7203</v>
      </c>
      <c r="I805" s="44" t="s">
        <v>127</v>
      </c>
      <c r="J805" s="44" t="s">
        <v>128</v>
      </c>
      <c r="K805" s="43">
        <v>8</v>
      </c>
      <c r="L805" s="43">
        <v>8</v>
      </c>
    </row>
    <row r="806" spans="1:12" x14ac:dyDescent="0.5">
      <c r="A806" s="48" t="str">
        <f t="shared" si="12"/>
        <v>J1D2349</v>
      </c>
      <c r="B806" s="44" t="s">
        <v>36</v>
      </c>
      <c r="C806" s="44" t="s">
        <v>7198</v>
      </c>
      <c r="D806" s="44" t="s">
        <v>38</v>
      </c>
      <c r="E806" s="44" t="s">
        <v>53</v>
      </c>
      <c r="F806" s="44" t="s">
        <v>7197</v>
      </c>
      <c r="G806" s="44" t="s">
        <v>7196</v>
      </c>
      <c r="H806" s="44" t="s">
        <v>7195</v>
      </c>
      <c r="I806" s="44" t="s">
        <v>127</v>
      </c>
      <c r="J806" s="44" t="s">
        <v>128</v>
      </c>
      <c r="K806" s="43">
        <v>96</v>
      </c>
      <c r="L806" s="43">
        <v>96</v>
      </c>
    </row>
    <row r="807" spans="1:12" x14ac:dyDescent="0.5">
      <c r="A807" s="48" t="str">
        <f t="shared" si="12"/>
        <v>J1D2349</v>
      </c>
      <c r="B807" s="44" t="s">
        <v>36</v>
      </c>
      <c r="C807" s="44" t="s">
        <v>7194</v>
      </c>
      <c r="D807" s="44" t="s">
        <v>38</v>
      </c>
      <c r="E807" s="44" t="s">
        <v>53</v>
      </c>
      <c r="F807" s="44" t="s">
        <v>7193</v>
      </c>
      <c r="G807" s="44" t="s">
        <v>7192</v>
      </c>
      <c r="H807" s="44" t="s">
        <v>7191</v>
      </c>
      <c r="I807" s="44" t="s">
        <v>127</v>
      </c>
      <c r="J807" s="44" t="s">
        <v>128</v>
      </c>
      <c r="K807" s="43">
        <v>8</v>
      </c>
      <c r="L807" s="43">
        <v>8</v>
      </c>
    </row>
    <row r="808" spans="1:12" x14ac:dyDescent="0.5">
      <c r="A808" s="48" t="str">
        <f t="shared" si="12"/>
        <v>J1D2349</v>
      </c>
      <c r="B808" s="44" t="s">
        <v>36</v>
      </c>
      <c r="C808" s="44" t="s">
        <v>7178</v>
      </c>
      <c r="D808" s="44" t="s">
        <v>38</v>
      </c>
      <c r="E808" s="44" t="s">
        <v>53</v>
      </c>
      <c r="F808" s="44" t="s">
        <v>7177</v>
      </c>
      <c r="G808" s="44" t="s">
        <v>7176</v>
      </c>
      <c r="H808" s="44" t="s">
        <v>7175</v>
      </c>
      <c r="I808" s="44" t="s">
        <v>127</v>
      </c>
      <c r="J808" s="44" t="s">
        <v>128</v>
      </c>
      <c r="K808" s="43">
        <v>8</v>
      </c>
      <c r="L808" s="43">
        <v>8</v>
      </c>
    </row>
    <row r="809" spans="1:12" x14ac:dyDescent="0.5">
      <c r="A809" s="48" t="str">
        <f t="shared" si="12"/>
        <v>J1D2349</v>
      </c>
      <c r="B809" s="44" t="s">
        <v>36</v>
      </c>
      <c r="C809" s="44" t="s">
        <v>7174</v>
      </c>
      <c r="D809" s="44" t="s">
        <v>38</v>
      </c>
      <c r="E809" s="44" t="s">
        <v>53</v>
      </c>
      <c r="F809" s="44" t="s">
        <v>7173</v>
      </c>
      <c r="G809" s="44" t="s">
        <v>7172</v>
      </c>
      <c r="H809" s="44" t="s">
        <v>7171</v>
      </c>
      <c r="I809" s="44" t="s">
        <v>127</v>
      </c>
      <c r="J809" s="44" t="s">
        <v>128</v>
      </c>
      <c r="K809" s="43">
        <v>8</v>
      </c>
      <c r="L809" s="43">
        <v>8</v>
      </c>
    </row>
    <row r="810" spans="1:12" x14ac:dyDescent="0.5">
      <c r="A810" s="48" t="str">
        <f t="shared" si="12"/>
        <v>J1D2349</v>
      </c>
      <c r="B810" s="44" t="s">
        <v>36</v>
      </c>
      <c r="C810" s="44" t="s">
        <v>7170</v>
      </c>
      <c r="D810" s="44" t="s">
        <v>38</v>
      </c>
      <c r="E810" s="44" t="s">
        <v>53</v>
      </c>
      <c r="F810" s="44" t="s">
        <v>7169</v>
      </c>
      <c r="G810" s="44" t="s">
        <v>7168</v>
      </c>
      <c r="H810" s="44" t="s">
        <v>7167</v>
      </c>
      <c r="I810" s="44" t="s">
        <v>127</v>
      </c>
      <c r="J810" s="44" t="s">
        <v>128</v>
      </c>
      <c r="K810" s="43">
        <v>8</v>
      </c>
      <c r="L810" s="43">
        <v>8</v>
      </c>
    </row>
    <row r="811" spans="1:12" x14ac:dyDescent="0.5">
      <c r="A811" s="48" t="str">
        <f t="shared" si="12"/>
        <v>J1D2349</v>
      </c>
      <c r="B811" s="44" t="s">
        <v>36</v>
      </c>
      <c r="C811" s="44" t="s">
        <v>7164</v>
      </c>
      <c r="D811" s="44" t="s">
        <v>38</v>
      </c>
      <c r="E811" s="44" t="s">
        <v>53</v>
      </c>
      <c r="F811" s="44" t="s">
        <v>7163</v>
      </c>
      <c r="G811" s="44" t="s">
        <v>153</v>
      </c>
      <c r="H811" s="44" t="s">
        <v>154</v>
      </c>
      <c r="I811" s="44" t="s">
        <v>127</v>
      </c>
      <c r="J811" s="44" t="s">
        <v>128</v>
      </c>
      <c r="K811" s="43">
        <v>8</v>
      </c>
      <c r="L811" s="43">
        <v>8</v>
      </c>
    </row>
    <row r="812" spans="1:12" x14ac:dyDescent="0.5">
      <c r="A812" s="48" t="str">
        <f t="shared" si="12"/>
        <v>J1D2349</v>
      </c>
      <c r="B812" s="44" t="s">
        <v>36</v>
      </c>
      <c r="C812" s="44" t="s">
        <v>7154</v>
      </c>
      <c r="D812" s="44" t="s">
        <v>38</v>
      </c>
      <c r="E812" s="44" t="s">
        <v>53</v>
      </c>
      <c r="F812" s="44" t="s">
        <v>7153</v>
      </c>
      <c r="G812" s="44" t="s">
        <v>4449</v>
      </c>
      <c r="H812" s="44" t="s">
        <v>4448</v>
      </c>
      <c r="I812" s="44" t="s">
        <v>127</v>
      </c>
      <c r="J812" s="44" t="s">
        <v>128</v>
      </c>
      <c r="K812" s="43">
        <v>16</v>
      </c>
      <c r="L812" s="43">
        <v>16</v>
      </c>
    </row>
    <row r="813" spans="1:12" x14ac:dyDescent="0.5">
      <c r="A813" s="48" t="str">
        <f t="shared" si="12"/>
        <v>J1D2349</v>
      </c>
      <c r="B813" s="44" t="s">
        <v>36</v>
      </c>
      <c r="C813" s="44" t="s">
        <v>7148</v>
      </c>
      <c r="D813" s="44" t="s">
        <v>38</v>
      </c>
      <c r="E813" s="44" t="s">
        <v>53</v>
      </c>
      <c r="F813" s="44" t="s">
        <v>7147</v>
      </c>
      <c r="G813" s="44" t="s">
        <v>4760</v>
      </c>
      <c r="H813" s="44" t="s">
        <v>4759</v>
      </c>
      <c r="I813" s="44" t="s">
        <v>127</v>
      </c>
      <c r="J813" s="44" t="s">
        <v>128</v>
      </c>
      <c r="K813" s="43">
        <v>40</v>
      </c>
      <c r="L813" s="43">
        <v>40</v>
      </c>
    </row>
    <row r="814" spans="1:12" x14ac:dyDescent="0.5">
      <c r="A814" s="48" t="str">
        <f t="shared" si="12"/>
        <v>J1D2349</v>
      </c>
      <c r="B814" s="44" t="s">
        <v>36</v>
      </c>
      <c r="C814" s="44" t="s">
        <v>7142</v>
      </c>
      <c r="D814" s="44" t="s">
        <v>38</v>
      </c>
      <c r="E814" s="44" t="s">
        <v>53</v>
      </c>
      <c r="F814" s="44" t="s">
        <v>7141</v>
      </c>
      <c r="G814" s="44" t="s">
        <v>4648</v>
      </c>
      <c r="H814" s="44" t="s">
        <v>4647</v>
      </c>
      <c r="I814" s="44" t="s">
        <v>127</v>
      </c>
      <c r="J814" s="44" t="s">
        <v>128</v>
      </c>
      <c r="K814" s="43">
        <v>24</v>
      </c>
      <c r="L814" s="43">
        <v>24</v>
      </c>
    </row>
    <row r="815" spans="1:12" x14ac:dyDescent="0.5">
      <c r="A815" s="48" t="str">
        <f t="shared" si="12"/>
        <v>J1D2349</v>
      </c>
      <c r="B815" s="44" t="s">
        <v>36</v>
      </c>
      <c r="C815" s="44" t="s">
        <v>7130</v>
      </c>
      <c r="D815" s="44" t="s">
        <v>38</v>
      </c>
      <c r="E815" s="44" t="s">
        <v>53</v>
      </c>
      <c r="F815" s="44" t="s">
        <v>7129</v>
      </c>
      <c r="G815" s="44" t="s">
        <v>7128</v>
      </c>
      <c r="H815" s="44" t="s">
        <v>7127</v>
      </c>
      <c r="I815" s="44" t="s">
        <v>127</v>
      </c>
      <c r="J815" s="44" t="s">
        <v>128</v>
      </c>
      <c r="K815" s="43">
        <v>24</v>
      </c>
      <c r="L815" s="43">
        <v>24</v>
      </c>
    </row>
    <row r="816" spans="1:12" x14ac:dyDescent="0.5">
      <c r="A816" s="48" t="str">
        <f t="shared" si="12"/>
        <v>J1D2349</v>
      </c>
      <c r="B816" s="44" t="s">
        <v>65</v>
      </c>
      <c r="C816" s="44" t="s">
        <v>4549</v>
      </c>
      <c r="D816" s="44" t="s">
        <v>38</v>
      </c>
      <c r="E816" s="44" t="s">
        <v>53</v>
      </c>
      <c r="F816" s="44" t="s">
        <v>4548</v>
      </c>
      <c r="G816" s="44" t="s">
        <v>197</v>
      </c>
      <c r="H816" s="44" t="s">
        <v>198</v>
      </c>
      <c r="I816" s="44" t="s">
        <v>127</v>
      </c>
      <c r="J816" s="44" t="s">
        <v>128</v>
      </c>
      <c r="K816" s="43">
        <v>2</v>
      </c>
      <c r="L816" s="43">
        <v>2</v>
      </c>
    </row>
    <row r="817" spans="1:12" x14ac:dyDescent="0.5">
      <c r="A817" s="48" t="str">
        <f t="shared" si="12"/>
        <v>J1D2349</v>
      </c>
      <c r="B817" s="44" t="s">
        <v>65</v>
      </c>
      <c r="C817" s="44" t="s">
        <v>7124</v>
      </c>
      <c r="D817" s="44" t="s">
        <v>38</v>
      </c>
      <c r="E817" s="44" t="s">
        <v>53</v>
      </c>
      <c r="F817" s="44" t="s">
        <v>7123</v>
      </c>
      <c r="G817" s="44" t="s">
        <v>197</v>
      </c>
      <c r="H817" s="44" t="s">
        <v>198</v>
      </c>
      <c r="I817" s="44" t="s">
        <v>127</v>
      </c>
      <c r="J817" s="44" t="s">
        <v>128</v>
      </c>
      <c r="K817" s="43">
        <v>2</v>
      </c>
      <c r="L817" s="43">
        <v>2</v>
      </c>
    </row>
    <row r="818" spans="1:12" x14ac:dyDescent="0.5">
      <c r="A818" s="48" t="str">
        <f t="shared" si="12"/>
        <v>J1D2349</v>
      </c>
      <c r="B818" s="44" t="s">
        <v>65</v>
      </c>
      <c r="C818" s="44" t="s">
        <v>8027</v>
      </c>
      <c r="D818" s="44" t="s">
        <v>38</v>
      </c>
      <c r="E818" s="44" t="s">
        <v>53</v>
      </c>
      <c r="F818" s="44" t="s">
        <v>8026</v>
      </c>
      <c r="G818" s="44" t="s">
        <v>197</v>
      </c>
      <c r="H818" s="44" t="s">
        <v>198</v>
      </c>
      <c r="I818" s="44" t="s">
        <v>127</v>
      </c>
      <c r="J818" s="44" t="s">
        <v>128</v>
      </c>
      <c r="K818" s="43">
        <v>2</v>
      </c>
      <c r="L818" s="43">
        <v>2</v>
      </c>
    </row>
    <row r="819" spans="1:12" x14ac:dyDescent="0.5">
      <c r="A819" s="48" t="str">
        <f t="shared" si="12"/>
        <v>J1D2349</v>
      </c>
      <c r="B819" s="44" t="s">
        <v>65</v>
      </c>
      <c r="C819" s="44" t="s">
        <v>7120</v>
      </c>
      <c r="D819" s="44" t="s">
        <v>38</v>
      </c>
      <c r="E819" s="44" t="s">
        <v>53</v>
      </c>
      <c r="F819" s="44" t="s">
        <v>7119</v>
      </c>
      <c r="G819" s="44" t="s">
        <v>197</v>
      </c>
      <c r="H819" s="44" t="s">
        <v>198</v>
      </c>
      <c r="I819" s="44" t="s">
        <v>127</v>
      </c>
      <c r="J819" s="44" t="s">
        <v>128</v>
      </c>
      <c r="K819" s="43">
        <v>5</v>
      </c>
      <c r="L819" s="43">
        <v>5</v>
      </c>
    </row>
    <row r="820" spans="1:12" x14ac:dyDescent="0.5">
      <c r="A820" s="48" t="str">
        <f t="shared" si="12"/>
        <v>J1D2349</v>
      </c>
      <c r="B820" s="44" t="s">
        <v>65</v>
      </c>
      <c r="C820" s="44" t="s">
        <v>8025</v>
      </c>
      <c r="D820" s="44" t="s">
        <v>38</v>
      </c>
      <c r="E820" s="44" t="s">
        <v>53</v>
      </c>
      <c r="F820" s="44" t="s">
        <v>8024</v>
      </c>
      <c r="G820" s="44" t="s">
        <v>197</v>
      </c>
      <c r="H820" s="44" t="s">
        <v>198</v>
      </c>
      <c r="I820" s="44" t="s">
        <v>127</v>
      </c>
      <c r="J820" s="44" t="s">
        <v>128</v>
      </c>
      <c r="K820" s="43">
        <v>1</v>
      </c>
      <c r="L820" s="43">
        <v>1</v>
      </c>
    </row>
    <row r="821" spans="1:12" x14ac:dyDescent="0.5">
      <c r="A821" s="48" t="str">
        <f t="shared" si="12"/>
        <v>J1D2349</v>
      </c>
      <c r="B821" s="44" t="s">
        <v>65</v>
      </c>
      <c r="C821" s="44" t="s">
        <v>7112</v>
      </c>
      <c r="D821" s="44" t="s">
        <v>38</v>
      </c>
      <c r="E821" s="44" t="s">
        <v>53</v>
      </c>
      <c r="F821" s="44" t="s">
        <v>7111</v>
      </c>
      <c r="G821" s="44" t="s">
        <v>197</v>
      </c>
      <c r="H821" s="44" t="s">
        <v>198</v>
      </c>
      <c r="I821" s="44" t="s">
        <v>127</v>
      </c>
      <c r="J821" s="44" t="s">
        <v>128</v>
      </c>
      <c r="K821" s="43">
        <v>2</v>
      </c>
      <c r="L821" s="43">
        <v>2</v>
      </c>
    </row>
    <row r="822" spans="1:12" x14ac:dyDescent="0.5">
      <c r="A822" s="48" t="str">
        <f t="shared" si="12"/>
        <v>J1D2349</v>
      </c>
      <c r="B822" s="44" t="s">
        <v>65</v>
      </c>
      <c r="C822" s="44" t="s">
        <v>7110</v>
      </c>
      <c r="D822" s="44" t="s">
        <v>38</v>
      </c>
      <c r="E822" s="44" t="s">
        <v>53</v>
      </c>
      <c r="F822" s="44" t="s">
        <v>7109</v>
      </c>
      <c r="G822" s="44" t="s">
        <v>197</v>
      </c>
      <c r="H822" s="44" t="s">
        <v>198</v>
      </c>
      <c r="I822" s="44" t="s">
        <v>127</v>
      </c>
      <c r="J822" s="44" t="s">
        <v>128</v>
      </c>
      <c r="K822" s="43">
        <v>48</v>
      </c>
      <c r="L822" s="43">
        <v>48</v>
      </c>
    </row>
    <row r="823" spans="1:12" x14ac:dyDescent="0.5">
      <c r="A823" s="48" t="str">
        <f t="shared" si="12"/>
        <v>J1D2349</v>
      </c>
      <c r="B823" s="44" t="s">
        <v>65</v>
      </c>
      <c r="C823" s="44" t="s">
        <v>7108</v>
      </c>
      <c r="D823" s="44" t="s">
        <v>38</v>
      </c>
      <c r="E823" s="44" t="s">
        <v>53</v>
      </c>
      <c r="F823" s="44" t="s">
        <v>7107</v>
      </c>
      <c r="G823" s="44" t="s">
        <v>197</v>
      </c>
      <c r="H823" s="44" t="s">
        <v>198</v>
      </c>
      <c r="I823" s="44" t="s">
        <v>127</v>
      </c>
      <c r="J823" s="44" t="s">
        <v>128</v>
      </c>
      <c r="K823" s="43">
        <v>48</v>
      </c>
      <c r="L823" s="43">
        <v>48</v>
      </c>
    </row>
    <row r="824" spans="1:12" x14ac:dyDescent="0.5">
      <c r="A824" s="48" t="str">
        <f t="shared" si="12"/>
        <v>J1D2349</v>
      </c>
      <c r="B824" s="44" t="s">
        <v>65</v>
      </c>
      <c r="C824" s="44" t="s">
        <v>7102</v>
      </c>
      <c r="D824" s="44" t="s">
        <v>38</v>
      </c>
      <c r="E824" s="44" t="s">
        <v>53</v>
      </c>
      <c r="F824" s="44" t="s">
        <v>7101</v>
      </c>
      <c r="G824" s="44" t="s">
        <v>197</v>
      </c>
      <c r="H824" s="44" t="s">
        <v>198</v>
      </c>
      <c r="I824" s="44" t="s">
        <v>127</v>
      </c>
      <c r="J824" s="44" t="s">
        <v>128</v>
      </c>
      <c r="K824" s="43">
        <v>4</v>
      </c>
      <c r="L824" s="43">
        <v>4</v>
      </c>
    </row>
    <row r="825" spans="1:12" x14ac:dyDescent="0.5">
      <c r="A825" s="48" t="str">
        <f t="shared" si="12"/>
        <v>J1D2349</v>
      </c>
      <c r="B825" s="44" t="s">
        <v>65</v>
      </c>
      <c r="C825" s="44" t="s">
        <v>7100</v>
      </c>
      <c r="D825" s="44" t="s">
        <v>38</v>
      </c>
      <c r="E825" s="44" t="s">
        <v>53</v>
      </c>
      <c r="F825" s="44" t="s">
        <v>7099</v>
      </c>
      <c r="G825" s="44" t="s">
        <v>197</v>
      </c>
      <c r="H825" s="44" t="s">
        <v>198</v>
      </c>
      <c r="I825" s="44" t="s">
        <v>127</v>
      </c>
      <c r="J825" s="44" t="s">
        <v>128</v>
      </c>
      <c r="K825" s="43">
        <v>96</v>
      </c>
      <c r="L825" s="43">
        <v>96</v>
      </c>
    </row>
    <row r="826" spans="1:12" x14ac:dyDescent="0.5">
      <c r="A826" s="48" t="str">
        <f t="shared" si="12"/>
        <v>J1D2349</v>
      </c>
      <c r="B826" s="44" t="s">
        <v>65</v>
      </c>
      <c r="C826" s="44" t="s">
        <v>7088</v>
      </c>
      <c r="D826" s="44" t="s">
        <v>38</v>
      </c>
      <c r="E826" s="44" t="s">
        <v>187</v>
      </c>
      <c r="F826" s="44" t="s">
        <v>7087</v>
      </c>
      <c r="G826" s="44" t="s">
        <v>197</v>
      </c>
      <c r="H826" s="44" t="s">
        <v>198</v>
      </c>
      <c r="I826" s="44" t="s">
        <v>127</v>
      </c>
      <c r="J826" s="44" t="s">
        <v>128</v>
      </c>
      <c r="K826" s="43">
        <v>8</v>
      </c>
      <c r="L826" s="43">
        <v>8</v>
      </c>
    </row>
    <row r="827" spans="1:12" x14ac:dyDescent="0.5">
      <c r="A827" s="48" t="str">
        <f t="shared" si="12"/>
        <v>J1D2349</v>
      </c>
      <c r="B827" s="44" t="s">
        <v>65</v>
      </c>
      <c r="C827" s="44" t="s">
        <v>7086</v>
      </c>
      <c r="D827" s="44" t="s">
        <v>38</v>
      </c>
      <c r="E827" s="44" t="s">
        <v>53</v>
      </c>
      <c r="F827" s="44" t="s">
        <v>7085</v>
      </c>
      <c r="G827" s="44" t="s">
        <v>197</v>
      </c>
      <c r="H827" s="44" t="s">
        <v>198</v>
      </c>
      <c r="I827" s="44" t="s">
        <v>127</v>
      </c>
      <c r="J827" s="44" t="s">
        <v>128</v>
      </c>
      <c r="K827" s="43">
        <v>8</v>
      </c>
      <c r="L827" s="43">
        <v>8</v>
      </c>
    </row>
    <row r="828" spans="1:12" x14ac:dyDescent="0.5">
      <c r="A828" s="48" t="str">
        <f t="shared" si="12"/>
        <v>J1D2349</v>
      </c>
      <c r="B828" s="44" t="s">
        <v>65</v>
      </c>
      <c r="C828" s="44" t="s">
        <v>7084</v>
      </c>
      <c r="D828" s="44" t="s">
        <v>38</v>
      </c>
      <c r="E828" s="44" t="s">
        <v>187</v>
      </c>
      <c r="F828" s="44" t="s">
        <v>7083</v>
      </c>
      <c r="G828" s="44" t="s">
        <v>197</v>
      </c>
      <c r="H828" s="44" t="s">
        <v>198</v>
      </c>
      <c r="I828" s="44" t="s">
        <v>127</v>
      </c>
      <c r="J828" s="44" t="s">
        <v>128</v>
      </c>
      <c r="K828" s="43">
        <v>8</v>
      </c>
      <c r="L828" s="43">
        <v>8</v>
      </c>
    </row>
    <row r="829" spans="1:12" x14ac:dyDescent="0.5">
      <c r="A829" s="48" t="str">
        <f t="shared" si="12"/>
        <v>J1D2349</v>
      </c>
      <c r="B829" s="44" t="s">
        <v>65</v>
      </c>
      <c r="C829" s="44" t="s">
        <v>7082</v>
      </c>
      <c r="D829" s="44" t="s">
        <v>38</v>
      </c>
      <c r="E829" s="44" t="s">
        <v>187</v>
      </c>
      <c r="F829" s="44" t="s">
        <v>7081</v>
      </c>
      <c r="G829" s="44" t="s">
        <v>197</v>
      </c>
      <c r="H829" s="44" t="s">
        <v>198</v>
      </c>
      <c r="I829" s="44" t="s">
        <v>127</v>
      </c>
      <c r="J829" s="44" t="s">
        <v>128</v>
      </c>
      <c r="K829" s="43">
        <v>8</v>
      </c>
      <c r="L829" s="43">
        <v>8</v>
      </c>
    </row>
    <row r="830" spans="1:12" x14ac:dyDescent="0.5">
      <c r="A830" s="48" t="str">
        <f t="shared" si="12"/>
        <v>J1D2349</v>
      </c>
      <c r="B830" s="44" t="s">
        <v>65</v>
      </c>
      <c r="C830" s="44" t="s">
        <v>7080</v>
      </c>
      <c r="D830" s="44" t="s">
        <v>38</v>
      </c>
      <c r="E830" s="44" t="s">
        <v>53</v>
      </c>
      <c r="F830" s="44" t="s">
        <v>7079</v>
      </c>
      <c r="G830" s="44" t="s">
        <v>197</v>
      </c>
      <c r="H830" s="44" t="s">
        <v>198</v>
      </c>
      <c r="I830" s="44" t="s">
        <v>127</v>
      </c>
      <c r="J830" s="44" t="s">
        <v>128</v>
      </c>
      <c r="K830" s="43">
        <v>8</v>
      </c>
      <c r="L830" s="43">
        <v>8</v>
      </c>
    </row>
    <row r="831" spans="1:12" x14ac:dyDescent="0.5">
      <c r="A831" s="48" t="str">
        <f t="shared" si="12"/>
        <v>J1D2349</v>
      </c>
      <c r="B831" s="44" t="s">
        <v>65</v>
      </c>
      <c r="C831" s="44" t="s">
        <v>7078</v>
      </c>
      <c r="D831" s="44" t="s">
        <v>38</v>
      </c>
      <c r="E831" s="44" t="s">
        <v>53</v>
      </c>
      <c r="F831" s="44" t="s">
        <v>7077</v>
      </c>
      <c r="G831" s="44" t="s">
        <v>197</v>
      </c>
      <c r="H831" s="44" t="s">
        <v>198</v>
      </c>
      <c r="I831" s="44" t="s">
        <v>127</v>
      </c>
      <c r="J831" s="44" t="s">
        <v>128</v>
      </c>
      <c r="K831" s="43">
        <v>8</v>
      </c>
      <c r="L831" s="43">
        <v>8</v>
      </c>
    </row>
    <row r="832" spans="1:12" x14ac:dyDescent="0.5">
      <c r="A832" s="48" t="str">
        <f t="shared" si="12"/>
        <v>J1D2349</v>
      </c>
      <c r="B832" s="44" t="s">
        <v>65</v>
      </c>
      <c r="C832" s="44" t="s">
        <v>7076</v>
      </c>
      <c r="D832" s="44" t="s">
        <v>38</v>
      </c>
      <c r="E832" s="44" t="s">
        <v>53</v>
      </c>
      <c r="F832" s="44" t="s">
        <v>7075</v>
      </c>
      <c r="G832" s="44" t="s">
        <v>197</v>
      </c>
      <c r="H832" s="44" t="s">
        <v>198</v>
      </c>
      <c r="I832" s="44" t="s">
        <v>127</v>
      </c>
      <c r="J832" s="44" t="s">
        <v>128</v>
      </c>
      <c r="K832" s="43">
        <v>8</v>
      </c>
      <c r="L832" s="43">
        <v>8</v>
      </c>
    </row>
    <row r="833" spans="1:12" x14ac:dyDescent="0.5">
      <c r="A833" s="48" t="str">
        <f t="shared" si="12"/>
        <v>J1D2349</v>
      </c>
      <c r="B833" s="44" t="s">
        <v>65</v>
      </c>
      <c r="C833" s="44" t="s">
        <v>7074</v>
      </c>
      <c r="D833" s="44" t="s">
        <v>38</v>
      </c>
      <c r="E833" s="44" t="s">
        <v>53</v>
      </c>
      <c r="F833" s="44" t="s">
        <v>7073</v>
      </c>
      <c r="G833" s="44" t="s">
        <v>197</v>
      </c>
      <c r="H833" s="44" t="s">
        <v>198</v>
      </c>
      <c r="I833" s="44" t="s">
        <v>127</v>
      </c>
      <c r="J833" s="44" t="s">
        <v>128</v>
      </c>
      <c r="K833" s="43">
        <v>8</v>
      </c>
      <c r="L833" s="43">
        <v>8</v>
      </c>
    </row>
    <row r="834" spans="1:12" x14ac:dyDescent="0.5">
      <c r="A834" s="48" t="str">
        <f t="shared" si="12"/>
        <v>J1D2349</v>
      </c>
      <c r="B834" s="44" t="s">
        <v>65</v>
      </c>
      <c r="C834" s="44" t="s">
        <v>7072</v>
      </c>
      <c r="D834" s="44" t="s">
        <v>38</v>
      </c>
      <c r="E834" s="44" t="s">
        <v>53</v>
      </c>
      <c r="F834" s="44" t="s">
        <v>7071</v>
      </c>
      <c r="G834" s="44" t="s">
        <v>197</v>
      </c>
      <c r="H834" s="44" t="s">
        <v>198</v>
      </c>
      <c r="I834" s="44" t="s">
        <v>127</v>
      </c>
      <c r="J834" s="44" t="s">
        <v>128</v>
      </c>
      <c r="K834" s="43">
        <v>8</v>
      </c>
      <c r="L834" s="43">
        <v>8</v>
      </c>
    </row>
    <row r="835" spans="1:12" x14ac:dyDescent="0.5">
      <c r="A835" s="48" t="str">
        <f t="shared" si="12"/>
        <v>J1D2349</v>
      </c>
      <c r="B835" s="44" t="s">
        <v>65</v>
      </c>
      <c r="C835" s="44" t="s">
        <v>7070</v>
      </c>
      <c r="D835" s="44" t="s">
        <v>38</v>
      </c>
      <c r="E835" s="44" t="s">
        <v>53</v>
      </c>
      <c r="F835" s="44" t="s">
        <v>7069</v>
      </c>
      <c r="G835" s="44" t="s">
        <v>197</v>
      </c>
      <c r="H835" s="44" t="s">
        <v>198</v>
      </c>
      <c r="I835" s="44" t="s">
        <v>127</v>
      </c>
      <c r="J835" s="44" t="s">
        <v>128</v>
      </c>
      <c r="K835" s="43">
        <v>8</v>
      </c>
      <c r="L835" s="43">
        <v>8</v>
      </c>
    </row>
    <row r="836" spans="1:12" x14ac:dyDescent="0.5">
      <c r="A836" s="48" t="str">
        <f t="shared" si="12"/>
        <v>J1D2349</v>
      </c>
      <c r="B836" s="44" t="s">
        <v>65</v>
      </c>
      <c r="C836" s="44" t="s">
        <v>7062</v>
      </c>
      <c r="D836" s="44" t="s">
        <v>38</v>
      </c>
      <c r="E836" s="44" t="s">
        <v>53</v>
      </c>
      <c r="F836" s="44" t="s">
        <v>7061</v>
      </c>
      <c r="G836" s="44" t="s">
        <v>197</v>
      </c>
      <c r="H836" s="44" t="s">
        <v>198</v>
      </c>
      <c r="I836" s="44" t="s">
        <v>127</v>
      </c>
      <c r="J836" s="44" t="s">
        <v>128</v>
      </c>
      <c r="K836" s="43">
        <v>2</v>
      </c>
      <c r="L836" s="43">
        <v>2</v>
      </c>
    </row>
    <row r="837" spans="1:12" x14ac:dyDescent="0.5">
      <c r="A837" s="48" t="str">
        <f t="shared" si="12"/>
        <v>J1D2349</v>
      </c>
      <c r="B837" s="44" t="s">
        <v>65</v>
      </c>
      <c r="C837" s="44" t="s">
        <v>7060</v>
      </c>
      <c r="D837" s="44" t="s">
        <v>38</v>
      </c>
      <c r="E837" s="44" t="s">
        <v>53</v>
      </c>
      <c r="F837" s="44" t="s">
        <v>7059</v>
      </c>
      <c r="G837" s="44" t="s">
        <v>197</v>
      </c>
      <c r="H837" s="44" t="s">
        <v>198</v>
      </c>
      <c r="I837" s="44" t="s">
        <v>127</v>
      </c>
      <c r="J837" s="44" t="s">
        <v>128</v>
      </c>
      <c r="K837" s="43">
        <v>48</v>
      </c>
      <c r="L837" s="43">
        <v>48</v>
      </c>
    </row>
    <row r="838" spans="1:12" x14ac:dyDescent="0.5">
      <c r="A838" s="48" t="str">
        <f t="shared" si="12"/>
        <v>J1D2349</v>
      </c>
      <c r="B838" s="44" t="s">
        <v>65</v>
      </c>
      <c r="C838" s="44" t="s">
        <v>7054</v>
      </c>
      <c r="D838" s="44" t="s">
        <v>38</v>
      </c>
      <c r="E838" s="44" t="s">
        <v>53</v>
      </c>
      <c r="F838" s="44" t="s">
        <v>7053</v>
      </c>
      <c r="G838" s="44" t="s">
        <v>197</v>
      </c>
      <c r="H838" s="44" t="s">
        <v>198</v>
      </c>
      <c r="I838" s="44" t="s">
        <v>127</v>
      </c>
      <c r="J838" s="44" t="s">
        <v>128</v>
      </c>
      <c r="K838" s="43">
        <v>8</v>
      </c>
      <c r="L838" s="43">
        <v>8</v>
      </c>
    </row>
    <row r="839" spans="1:12" x14ac:dyDescent="0.5">
      <c r="A839" s="48" t="str">
        <f t="shared" si="12"/>
        <v>J1D2349</v>
      </c>
      <c r="B839" s="44" t="s">
        <v>65</v>
      </c>
      <c r="C839" s="44" t="s">
        <v>7052</v>
      </c>
      <c r="D839" s="44" t="s">
        <v>38</v>
      </c>
      <c r="E839" s="44" t="s">
        <v>53</v>
      </c>
      <c r="F839" s="44" t="s">
        <v>7051</v>
      </c>
      <c r="G839" s="44" t="s">
        <v>197</v>
      </c>
      <c r="H839" s="44" t="s">
        <v>198</v>
      </c>
      <c r="I839" s="44" t="s">
        <v>127</v>
      </c>
      <c r="J839" s="44" t="s">
        <v>128</v>
      </c>
      <c r="K839" s="43">
        <v>48</v>
      </c>
      <c r="L839" s="43">
        <v>48</v>
      </c>
    </row>
    <row r="840" spans="1:12" x14ac:dyDescent="0.5">
      <c r="A840" s="48" t="str">
        <f t="shared" si="12"/>
        <v>J1D2349</v>
      </c>
      <c r="B840" s="44" t="s">
        <v>65</v>
      </c>
      <c r="C840" s="44" t="s">
        <v>7046</v>
      </c>
      <c r="D840" s="44" t="s">
        <v>38</v>
      </c>
      <c r="E840" s="44" t="s">
        <v>53</v>
      </c>
      <c r="F840" s="44" t="s">
        <v>7045</v>
      </c>
      <c r="G840" s="44" t="s">
        <v>197</v>
      </c>
      <c r="H840" s="44" t="s">
        <v>198</v>
      </c>
      <c r="I840" s="44" t="s">
        <v>127</v>
      </c>
      <c r="J840" s="44" t="s">
        <v>128</v>
      </c>
      <c r="K840" s="43">
        <v>2</v>
      </c>
      <c r="L840" s="43">
        <v>2</v>
      </c>
    </row>
    <row r="841" spans="1:12" x14ac:dyDescent="0.5">
      <c r="A841" s="48" t="str">
        <f t="shared" ref="A841:A904" si="13">IF(B841="","",IF(B840="Type",B839,A840))</f>
        <v>J1D2349</v>
      </c>
      <c r="B841" s="44" t="s">
        <v>65</v>
      </c>
      <c r="C841" s="44" t="s">
        <v>7044</v>
      </c>
      <c r="D841" s="44" t="s">
        <v>38</v>
      </c>
      <c r="E841" s="44" t="s">
        <v>53</v>
      </c>
      <c r="F841" s="44" t="s">
        <v>7043</v>
      </c>
      <c r="G841" s="44" t="s">
        <v>197</v>
      </c>
      <c r="H841" s="44" t="s">
        <v>198</v>
      </c>
      <c r="I841" s="44" t="s">
        <v>127</v>
      </c>
      <c r="J841" s="44" t="s">
        <v>128</v>
      </c>
      <c r="K841" s="43">
        <v>2</v>
      </c>
      <c r="L841" s="43">
        <v>2</v>
      </c>
    </row>
    <row r="842" spans="1:12" x14ac:dyDescent="0.5">
      <c r="A842" s="48" t="str">
        <f t="shared" si="13"/>
        <v>J1D2349</v>
      </c>
      <c r="B842" s="44" t="s">
        <v>65</v>
      </c>
      <c r="C842" s="44" t="s">
        <v>7042</v>
      </c>
      <c r="D842" s="44" t="s">
        <v>38</v>
      </c>
      <c r="E842" s="44" t="s">
        <v>53</v>
      </c>
      <c r="F842" s="44" t="s">
        <v>7041</v>
      </c>
      <c r="G842" s="44" t="s">
        <v>197</v>
      </c>
      <c r="H842" s="44" t="s">
        <v>198</v>
      </c>
      <c r="I842" s="44" t="s">
        <v>127</v>
      </c>
      <c r="J842" s="44" t="s">
        <v>128</v>
      </c>
      <c r="K842" s="43">
        <v>8</v>
      </c>
      <c r="L842" s="43">
        <v>8</v>
      </c>
    </row>
    <row r="843" spans="1:12" x14ac:dyDescent="0.5">
      <c r="A843" s="48" t="str">
        <f t="shared" si="13"/>
        <v>J1D2349</v>
      </c>
      <c r="B843" s="44" t="s">
        <v>65</v>
      </c>
      <c r="C843" s="44" t="s">
        <v>7034</v>
      </c>
      <c r="D843" s="44" t="s">
        <v>38</v>
      </c>
      <c r="E843" s="44" t="s">
        <v>53</v>
      </c>
      <c r="F843" s="44" t="s">
        <v>7033</v>
      </c>
      <c r="G843" s="44" t="s">
        <v>197</v>
      </c>
      <c r="H843" s="44" t="s">
        <v>198</v>
      </c>
      <c r="I843" s="44" t="s">
        <v>127</v>
      </c>
      <c r="J843" s="44" t="s">
        <v>128</v>
      </c>
      <c r="K843" s="43">
        <v>2</v>
      </c>
      <c r="L843" s="43">
        <v>2</v>
      </c>
    </row>
    <row r="844" spans="1:12" x14ac:dyDescent="0.5">
      <c r="A844" s="48" t="str">
        <f t="shared" si="13"/>
        <v>J1D2349</v>
      </c>
      <c r="B844" s="44" t="s">
        <v>65</v>
      </c>
      <c r="C844" s="44" t="s">
        <v>7028</v>
      </c>
      <c r="D844" s="44" t="s">
        <v>38</v>
      </c>
      <c r="E844" s="44" t="s">
        <v>53</v>
      </c>
      <c r="F844" s="44" t="s">
        <v>7027</v>
      </c>
      <c r="G844" s="44" t="s">
        <v>197</v>
      </c>
      <c r="H844" s="44" t="s">
        <v>198</v>
      </c>
      <c r="I844" s="44" t="s">
        <v>127</v>
      </c>
      <c r="J844" s="44" t="s">
        <v>128</v>
      </c>
      <c r="K844" s="43">
        <v>2</v>
      </c>
      <c r="L844" s="43">
        <v>2</v>
      </c>
    </row>
    <row r="845" spans="1:12" x14ac:dyDescent="0.5">
      <c r="A845" s="48" t="str">
        <f t="shared" si="13"/>
        <v>J1D2349</v>
      </c>
      <c r="B845" s="44" t="s">
        <v>65</v>
      </c>
      <c r="C845" s="44" t="s">
        <v>7026</v>
      </c>
      <c r="D845" s="44" t="s">
        <v>38</v>
      </c>
      <c r="E845" s="44" t="s">
        <v>53</v>
      </c>
      <c r="F845" s="44" t="s">
        <v>7025</v>
      </c>
      <c r="G845" s="44" t="s">
        <v>197</v>
      </c>
      <c r="H845" s="44" t="s">
        <v>198</v>
      </c>
      <c r="I845" s="44" t="s">
        <v>127</v>
      </c>
      <c r="J845" s="44" t="s">
        <v>128</v>
      </c>
      <c r="K845" s="43">
        <v>4</v>
      </c>
      <c r="L845" s="43">
        <v>4</v>
      </c>
    </row>
    <row r="846" spans="1:12" x14ac:dyDescent="0.5">
      <c r="A846" s="48" t="str">
        <f t="shared" si="13"/>
        <v>J1D2349</v>
      </c>
      <c r="B846" s="44" t="s">
        <v>65</v>
      </c>
      <c r="C846" s="44" t="s">
        <v>7024</v>
      </c>
      <c r="D846" s="44" t="s">
        <v>38</v>
      </c>
      <c r="E846" s="44" t="s">
        <v>53</v>
      </c>
      <c r="F846" s="44" t="s">
        <v>7023</v>
      </c>
      <c r="G846" s="44" t="s">
        <v>197</v>
      </c>
      <c r="H846" s="44" t="s">
        <v>198</v>
      </c>
      <c r="I846" s="44" t="s">
        <v>127</v>
      </c>
      <c r="J846" s="44" t="s">
        <v>128</v>
      </c>
      <c r="K846" s="43">
        <v>4</v>
      </c>
      <c r="L846" s="43">
        <v>4</v>
      </c>
    </row>
    <row r="847" spans="1:12" x14ac:dyDescent="0.5">
      <c r="A847" s="48" t="str">
        <f t="shared" si="13"/>
        <v>J1D2349</v>
      </c>
      <c r="B847" s="44" t="s">
        <v>65</v>
      </c>
      <c r="C847" s="44" t="s">
        <v>7022</v>
      </c>
      <c r="D847" s="44" t="s">
        <v>38</v>
      </c>
      <c r="E847" s="44" t="s">
        <v>53</v>
      </c>
      <c r="F847" s="44" t="s">
        <v>7021</v>
      </c>
      <c r="G847" s="44" t="s">
        <v>197</v>
      </c>
      <c r="H847" s="44" t="s">
        <v>198</v>
      </c>
      <c r="I847" s="44" t="s">
        <v>127</v>
      </c>
      <c r="J847" s="44" t="s">
        <v>128</v>
      </c>
      <c r="K847" s="43">
        <v>48</v>
      </c>
      <c r="L847" s="43">
        <v>48</v>
      </c>
    </row>
    <row r="848" spans="1:12" x14ac:dyDescent="0.5">
      <c r="A848" s="48" t="str">
        <f t="shared" si="13"/>
        <v>J1D2349</v>
      </c>
      <c r="B848" s="44" t="s">
        <v>65</v>
      </c>
      <c r="C848" s="44" t="s">
        <v>7012</v>
      </c>
      <c r="D848" s="44" t="s">
        <v>38</v>
      </c>
      <c r="E848" s="44" t="s">
        <v>53</v>
      </c>
      <c r="F848" s="44" t="s">
        <v>7011</v>
      </c>
      <c r="G848" s="44" t="s">
        <v>197</v>
      </c>
      <c r="H848" s="44" t="s">
        <v>198</v>
      </c>
      <c r="I848" s="44" t="s">
        <v>127</v>
      </c>
      <c r="J848" s="44" t="s">
        <v>128</v>
      </c>
      <c r="K848" s="43">
        <v>3</v>
      </c>
      <c r="L848" s="43">
        <v>3</v>
      </c>
    </row>
    <row r="849" spans="1:12" x14ac:dyDescent="0.5">
      <c r="A849" s="48" t="str">
        <f t="shared" si="13"/>
        <v>J1D2349</v>
      </c>
      <c r="B849" s="44" t="s">
        <v>65</v>
      </c>
      <c r="C849" s="44" t="s">
        <v>7004</v>
      </c>
      <c r="D849" s="44" t="s">
        <v>38</v>
      </c>
      <c r="E849" s="44" t="s">
        <v>53</v>
      </c>
      <c r="F849" s="44" t="s">
        <v>7003</v>
      </c>
      <c r="G849" s="44" t="s">
        <v>4467</v>
      </c>
      <c r="H849" s="44" t="s">
        <v>4466</v>
      </c>
      <c r="I849" s="44" t="s">
        <v>127</v>
      </c>
      <c r="J849" s="44" t="s">
        <v>128</v>
      </c>
      <c r="K849" s="43">
        <v>1</v>
      </c>
      <c r="L849" s="43">
        <v>1</v>
      </c>
    </row>
    <row r="850" spans="1:12" hidden="1" x14ac:dyDescent="0.5">
      <c r="A850" s="48" t="str">
        <f t="shared" si="13"/>
        <v/>
      </c>
      <c r="B850" s="42"/>
      <c r="C850" s="42"/>
      <c r="D850" s="42"/>
      <c r="E850" s="42"/>
      <c r="F850" s="42"/>
      <c r="G850" s="42"/>
      <c r="H850" s="42"/>
      <c r="I850" s="42"/>
      <c r="J850" s="41" t="s">
        <v>18</v>
      </c>
      <c r="K850" s="40">
        <v>4448</v>
      </c>
      <c r="L850" s="40">
        <v>4448</v>
      </c>
    </row>
    <row r="851" spans="1:12" hidden="1" x14ac:dyDescent="0.5">
      <c r="A851" s="48" t="str">
        <f t="shared" si="13"/>
        <v/>
      </c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</row>
    <row r="852" spans="1:12" hidden="1" x14ac:dyDescent="0.5">
      <c r="A852" s="48" t="str">
        <f t="shared" si="13"/>
        <v/>
      </c>
      <c r="B852" s="48" t="s">
        <v>3970</v>
      </c>
      <c r="C852" s="47"/>
      <c r="D852" s="48" t="s">
        <v>3971</v>
      </c>
      <c r="E852" s="47"/>
      <c r="F852" s="47"/>
      <c r="G852" s="47"/>
      <c r="H852" s="47"/>
      <c r="I852" s="47"/>
      <c r="J852" s="47"/>
      <c r="K852" s="47"/>
      <c r="L852" s="47"/>
    </row>
    <row r="853" spans="1:12" hidden="1" x14ac:dyDescent="0.5">
      <c r="A853" s="48" t="str">
        <f t="shared" si="13"/>
        <v/>
      </c>
      <c r="B853" s="46" t="s">
        <v>24</v>
      </c>
      <c r="C853" s="46" t="s">
        <v>117</v>
      </c>
      <c r="D853" s="46" t="s">
        <v>35</v>
      </c>
      <c r="E853" s="46" t="s">
        <v>118</v>
      </c>
      <c r="F853" s="46" t="s">
        <v>119</v>
      </c>
      <c r="G853" s="46" t="s">
        <v>120</v>
      </c>
      <c r="H853" s="46" t="s">
        <v>121</v>
      </c>
      <c r="I853" s="46" t="s">
        <v>122</v>
      </c>
      <c r="J853" s="46" t="s">
        <v>110</v>
      </c>
      <c r="K853" s="45" t="s">
        <v>123</v>
      </c>
      <c r="L853" s="45" t="s">
        <v>34</v>
      </c>
    </row>
    <row r="854" spans="1:12" x14ac:dyDescent="0.5">
      <c r="A854" s="48" t="str">
        <f t="shared" si="13"/>
        <v>J1D2535</v>
      </c>
      <c r="B854" s="44" t="s">
        <v>36</v>
      </c>
      <c r="C854" s="44" t="s">
        <v>7955</v>
      </c>
      <c r="D854" s="44" t="s">
        <v>38</v>
      </c>
      <c r="E854" s="44" t="s">
        <v>53</v>
      </c>
      <c r="F854" s="44" t="s">
        <v>7954</v>
      </c>
      <c r="G854" s="44" t="s">
        <v>4778</v>
      </c>
      <c r="H854" s="44" t="s">
        <v>4777</v>
      </c>
      <c r="I854" s="44" t="s">
        <v>127</v>
      </c>
      <c r="J854" s="44" t="s">
        <v>128</v>
      </c>
      <c r="K854" s="43">
        <v>8</v>
      </c>
      <c r="L854" s="43">
        <v>8</v>
      </c>
    </row>
    <row r="855" spans="1:12" x14ac:dyDescent="0.5">
      <c r="A855" s="48" t="str">
        <f t="shared" si="13"/>
        <v>J1D2535</v>
      </c>
      <c r="B855" s="44" t="s">
        <v>36</v>
      </c>
      <c r="C855" s="44" t="s">
        <v>8021</v>
      </c>
      <c r="D855" s="44" t="s">
        <v>38</v>
      </c>
      <c r="E855" s="44" t="s">
        <v>53</v>
      </c>
      <c r="F855" s="44" t="s">
        <v>8020</v>
      </c>
      <c r="G855" s="44" t="s">
        <v>179</v>
      </c>
      <c r="H855" s="44" t="s">
        <v>180</v>
      </c>
      <c r="I855" s="44" t="s">
        <v>127</v>
      </c>
      <c r="J855" s="44" t="s">
        <v>128</v>
      </c>
      <c r="K855" s="43">
        <v>8</v>
      </c>
      <c r="L855" s="43">
        <v>8</v>
      </c>
    </row>
    <row r="856" spans="1:12" x14ac:dyDescent="0.5">
      <c r="A856" s="48" t="str">
        <f t="shared" si="13"/>
        <v>J1D2535</v>
      </c>
      <c r="B856" s="44" t="s">
        <v>36</v>
      </c>
      <c r="C856" s="44" t="s">
        <v>8138</v>
      </c>
      <c r="D856" s="44" t="s">
        <v>38</v>
      </c>
      <c r="E856" s="44" t="s">
        <v>53</v>
      </c>
      <c r="F856" s="44" t="s">
        <v>8137</v>
      </c>
      <c r="G856" s="44" t="s">
        <v>4784</v>
      </c>
      <c r="H856" s="44" t="s">
        <v>4783</v>
      </c>
      <c r="I856" s="44" t="s">
        <v>127</v>
      </c>
      <c r="J856" s="44" t="s">
        <v>128</v>
      </c>
      <c r="K856" s="43">
        <v>16</v>
      </c>
      <c r="L856" s="43">
        <v>16</v>
      </c>
    </row>
    <row r="857" spans="1:12" x14ac:dyDescent="0.5">
      <c r="A857" s="48" t="str">
        <f t="shared" si="13"/>
        <v>J1D2535</v>
      </c>
      <c r="B857" s="44" t="s">
        <v>36</v>
      </c>
      <c r="C857" s="44" t="s">
        <v>8112</v>
      </c>
      <c r="D857" s="44" t="s">
        <v>38</v>
      </c>
      <c r="E857" s="44" t="s">
        <v>53</v>
      </c>
      <c r="F857" s="44" t="s">
        <v>8111</v>
      </c>
      <c r="G857" s="44" t="s">
        <v>4429</v>
      </c>
      <c r="H857" s="44" t="s">
        <v>4428</v>
      </c>
      <c r="I857" s="44" t="s">
        <v>127</v>
      </c>
      <c r="J857" s="44" t="s">
        <v>128</v>
      </c>
      <c r="K857" s="43">
        <v>8</v>
      </c>
      <c r="L857" s="43">
        <v>8</v>
      </c>
    </row>
    <row r="858" spans="1:12" x14ac:dyDescent="0.5">
      <c r="A858" s="48" t="str">
        <f t="shared" si="13"/>
        <v>J1D2535</v>
      </c>
      <c r="B858" s="44" t="s">
        <v>36</v>
      </c>
      <c r="C858" s="44" t="s">
        <v>7943</v>
      </c>
      <c r="D858" s="44" t="s">
        <v>38</v>
      </c>
      <c r="E858" s="44" t="s">
        <v>53</v>
      </c>
      <c r="F858" s="44" t="s">
        <v>7942</v>
      </c>
      <c r="G858" s="44" t="s">
        <v>126</v>
      </c>
      <c r="H858" s="44" t="s">
        <v>4640</v>
      </c>
      <c r="I858" s="44" t="s">
        <v>127</v>
      </c>
      <c r="J858" s="44" t="s">
        <v>128</v>
      </c>
      <c r="K858" s="43">
        <v>8</v>
      </c>
      <c r="L858" s="43">
        <v>8</v>
      </c>
    </row>
    <row r="859" spans="1:12" x14ac:dyDescent="0.5">
      <c r="A859" s="48" t="str">
        <f t="shared" si="13"/>
        <v>J1D2535</v>
      </c>
      <c r="B859" s="44" t="s">
        <v>36</v>
      </c>
      <c r="C859" s="44" t="s">
        <v>8085</v>
      </c>
      <c r="D859" s="44" t="s">
        <v>38</v>
      </c>
      <c r="E859" s="44" t="s">
        <v>53</v>
      </c>
      <c r="F859" s="44" t="s">
        <v>8084</v>
      </c>
      <c r="G859" s="44" t="s">
        <v>159</v>
      </c>
      <c r="H859" s="44" t="s">
        <v>160</v>
      </c>
      <c r="I859" s="44" t="s">
        <v>127</v>
      </c>
      <c r="J859" s="44" t="s">
        <v>128</v>
      </c>
      <c r="K859" s="43">
        <v>8</v>
      </c>
      <c r="L859" s="43">
        <v>8</v>
      </c>
    </row>
    <row r="860" spans="1:12" x14ac:dyDescent="0.5">
      <c r="A860" s="48" t="str">
        <f t="shared" si="13"/>
        <v>J1D2535</v>
      </c>
      <c r="B860" s="44" t="s">
        <v>36</v>
      </c>
      <c r="C860" s="44" t="s">
        <v>7927</v>
      </c>
      <c r="D860" s="44" t="s">
        <v>38</v>
      </c>
      <c r="E860" s="44" t="s">
        <v>53</v>
      </c>
      <c r="F860" s="44" t="s">
        <v>7926</v>
      </c>
      <c r="G860" s="44" t="s">
        <v>4409</v>
      </c>
      <c r="H860" s="44" t="s">
        <v>4408</v>
      </c>
      <c r="I860" s="44" t="s">
        <v>127</v>
      </c>
      <c r="J860" s="44" t="s">
        <v>128</v>
      </c>
      <c r="K860" s="43">
        <v>48</v>
      </c>
      <c r="L860" s="43">
        <v>48</v>
      </c>
    </row>
    <row r="861" spans="1:12" x14ac:dyDescent="0.5">
      <c r="A861" s="48" t="str">
        <f t="shared" si="13"/>
        <v>J1D2535</v>
      </c>
      <c r="B861" s="44" t="s">
        <v>36</v>
      </c>
      <c r="C861" s="44" t="s">
        <v>7925</v>
      </c>
      <c r="D861" s="44" t="s">
        <v>38</v>
      </c>
      <c r="E861" s="44" t="s">
        <v>53</v>
      </c>
      <c r="F861" s="44" t="s">
        <v>7924</v>
      </c>
      <c r="G861" s="44" t="s">
        <v>147</v>
      </c>
      <c r="H861" s="44" t="s">
        <v>148</v>
      </c>
      <c r="I861" s="44" t="s">
        <v>127</v>
      </c>
      <c r="J861" s="44" t="s">
        <v>128</v>
      </c>
      <c r="K861" s="43">
        <v>96</v>
      </c>
      <c r="L861" s="43">
        <v>96</v>
      </c>
    </row>
    <row r="862" spans="1:12" x14ac:dyDescent="0.5">
      <c r="A862" s="48" t="str">
        <f t="shared" si="13"/>
        <v>J1D2535</v>
      </c>
      <c r="B862" s="44" t="s">
        <v>36</v>
      </c>
      <c r="C862" s="44" t="s">
        <v>8136</v>
      </c>
      <c r="D862" s="44" t="s">
        <v>38</v>
      </c>
      <c r="E862" s="44" t="s">
        <v>53</v>
      </c>
      <c r="F862" s="44" t="s">
        <v>8135</v>
      </c>
      <c r="G862" s="44" t="s">
        <v>4483</v>
      </c>
      <c r="H862" s="44" t="s">
        <v>4482</v>
      </c>
      <c r="I862" s="44" t="s">
        <v>127</v>
      </c>
      <c r="J862" s="44" t="s">
        <v>128</v>
      </c>
      <c r="K862" s="43">
        <v>16</v>
      </c>
      <c r="L862" s="43">
        <v>16</v>
      </c>
    </row>
    <row r="863" spans="1:12" x14ac:dyDescent="0.5">
      <c r="A863" s="48" t="str">
        <f t="shared" si="13"/>
        <v>J1D2535</v>
      </c>
      <c r="B863" s="44" t="s">
        <v>36</v>
      </c>
      <c r="C863" s="44" t="s">
        <v>7917</v>
      </c>
      <c r="D863" s="44" t="s">
        <v>38</v>
      </c>
      <c r="E863" s="44" t="s">
        <v>53</v>
      </c>
      <c r="F863" s="44" t="s">
        <v>7916</v>
      </c>
      <c r="G863" s="44" t="s">
        <v>133</v>
      </c>
      <c r="H863" s="44" t="s">
        <v>134</v>
      </c>
      <c r="I863" s="44" t="s">
        <v>127</v>
      </c>
      <c r="J863" s="44" t="s">
        <v>128</v>
      </c>
      <c r="K863" s="43">
        <v>8</v>
      </c>
      <c r="L863" s="43">
        <v>8</v>
      </c>
    </row>
    <row r="864" spans="1:12" x14ac:dyDescent="0.5">
      <c r="A864" s="48" t="str">
        <f t="shared" si="13"/>
        <v>J1D2535</v>
      </c>
      <c r="B864" s="44" t="s">
        <v>36</v>
      </c>
      <c r="C864" s="44" t="s">
        <v>7915</v>
      </c>
      <c r="D864" s="44" t="s">
        <v>38</v>
      </c>
      <c r="E864" s="44" t="s">
        <v>53</v>
      </c>
      <c r="F864" s="44" t="s">
        <v>7914</v>
      </c>
      <c r="G864" s="44" t="s">
        <v>169</v>
      </c>
      <c r="H864" s="44" t="s">
        <v>170</v>
      </c>
      <c r="I864" s="44" t="s">
        <v>127</v>
      </c>
      <c r="J864" s="44" t="s">
        <v>128</v>
      </c>
      <c r="K864" s="43">
        <v>24</v>
      </c>
      <c r="L864" s="43">
        <v>24</v>
      </c>
    </row>
    <row r="865" spans="1:12" x14ac:dyDescent="0.5">
      <c r="A865" s="48" t="str">
        <f t="shared" si="13"/>
        <v>J1D2535</v>
      </c>
      <c r="B865" s="44" t="s">
        <v>36</v>
      </c>
      <c r="C865" s="44" t="s">
        <v>7909</v>
      </c>
      <c r="D865" s="44" t="s">
        <v>38</v>
      </c>
      <c r="E865" s="44" t="s">
        <v>53</v>
      </c>
      <c r="F865" s="44" t="s">
        <v>7908</v>
      </c>
      <c r="G865" s="44" t="s">
        <v>153</v>
      </c>
      <c r="H865" s="44" t="s">
        <v>154</v>
      </c>
      <c r="I865" s="44" t="s">
        <v>127</v>
      </c>
      <c r="J865" s="44" t="s">
        <v>128</v>
      </c>
      <c r="K865" s="43">
        <v>8</v>
      </c>
      <c r="L865" s="43">
        <v>8</v>
      </c>
    </row>
    <row r="866" spans="1:12" x14ac:dyDescent="0.5">
      <c r="A866" s="48" t="str">
        <f t="shared" si="13"/>
        <v>J1D2535</v>
      </c>
      <c r="B866" s="44" t="s">
        <v>36</v>
      </c>
      <c r="C866" s="44" t="s">
        <v>7907</v>
      </c>
      <c r="D866" s="44" t="s">
        <v>38</v>
      </c>
      <c r="E866" s="44" t="s">
        <v>53</v>
      </c>
      <c r="F866" s="44" t="s">
        <v>7906</v>
      </c>
      <c r="G866" s="44" t="s">
        <v>4760</v>
      </c>
      <c r="H866" s="44" t="s">
        <v>4759</v>
      </c>
      <c r="I866" s="44" t="s">
        <v>127</v>
      </c>
      <c r="J866" s="44" t="s">
        <v>128</v>
      </c>
      <c r="K866" s="43">
        <v>40</v>
      </c>
      <c r="L866" s="43">
        <v>40</v>
      </c>
    </row>
    <row r="867" spans="1:12" x14ac:dyDescent="0.5">
      <c r="A867" s="48" t="str">
        <f t="shared" si="13"/>
        <v>J1D2535</v>
      </c>
      <c r="B867" s="44" t="s">
        <v>36</v>
      </c>
      <c r="C867" s="44" t="s">
        <v>8079</v>
      </c>
      <c r="D867" s="44" t="s">
        <v>38</v>
      </c>
      <c r="E867" s="44" t="s">
        <v>53</v>
      </c>
      <c r="F867" s="44" t="s">
        <v>8078</v>
      </c>
      <c r="G867" s="44" t="s">
        <v>8077</v>
      </c>
      <c r="H867" s="44" t="s">
        <v>8076</v>
      </c>
      <c r="I867" s="44" t="s">
        <v>127</v>
      </c>
      <c r="J867" s="44" t="s">
        <v>128</v>
      </c>
      <c r="K867" s="43">
        <v>16</v>
      </c>
      <c r="L867" s="43">
        <v>16</v>
      </c>
    </row>
    <row r="868" spans="1:12" x14ac:dyDescent="0.5">
      <c r="A868" s="48" t="str">
        <f t="shared" si="13"/>
        <v>J1D2535</v>
      </c>
      <c r="B868" s="44" t="s">
        <v>36</v>
      </c>
      <c r="C868" s="44" t="s">
        <v>7905</v>
      </c>
      <c r="D868" s="44" t="s">
        <v>38</v>
      </c>
      <c r="E868" s="44" t="s">
        <v>53</v>
      </c>
      <c r="F868" s="44" t="s">
        <v>7904</v>
      </c>
      <c r="G868" s="44" t="s">
        <v>151</v>
      </c>
      <c r="H868" s="44" t="s">
        <v>152</v>
      </c>
      <c r="I868" s="44" t="s">
        <v>127</v>
      </c>
      <c r="J868" s="44" t="s">
        <v>128</v>
      </c>
      <c r="K868" s="43">
        <v>8</v>
      </c>
      <c r="L868" s="43">
        <v>8</v>
      </c>
    </row>
    <row r="869" spans="1:12" x14ac:dyDescent="0.5">
      <c r="A869" s="48" t="str">
        <f t="shared" si="13"/>
        <v>J1D2535</v>
      </c>
      <c r="B869" s="44" t="s">
        <v>36</v>
      </c>
      <c r="C869" s="44" t="s">
        <v>8019</v>
      </c>
      <c r="D869" s="44" t="s">
        <v>38</v>
      </c>
      <c r="E869" s="44" t="s">
        <v>53</v>
      </c>
      <c r="F869" s="44" t="s">
        <v>8018</v>
      </c>
      <c r="G869" s="44" t="s">
        <v>131</v>
      </c>
      <c r="H869" s="44" t="s">
        <v>132</v>
      </c>
      <c r="I869" s="44" t="s">
        <v>127</v>
      </c>
      <c r="J869" s="44" t="s">
        <v>128</v>
      </c>
      <c r="K869" s="43">
        <v>40</v>
      </c>
      <c r="L869" s="43">
        <v>40</v>
      </c>
    </row>
    <row r="870" spans="1:12" x14ac:dyDescent="0.5">
      <c r="A870" s="48" t="str">
        <f t="shared" si="13"/>
        <v>J1D2535</v>
      </c>
      <c r="B870" s="44" t="s">
        <v>36</v>
      </c>
      <c r="C870" s="44" t="s">
        <v>7897</v>
      </c>
      <c r="D870" s="44" t="s">
        <v>38</v>
      </c>
      <c r="E870" s="44" t="s">
        <v>53</v>
      </c>
      <c r="F870" s="44" t="s">
        <v>7896</v>
      </c>
      <c r="G870" s="44" t="s">
        <v>7540</v>
      </c>
      <c r="H870" s="44" t="s">
        <v>7539</v>
      </c>
      <c r="I870" s="44" t="s">
        <v>127</v>
      </c>
      <c r="J870" s="44" t="s">
        <v>128</v>
      </c>
      <c r="K870" s="43">
        <v>24</v>
      </c>
      <c r="L870" s="43">
        <v>24</v>
      </c>
    </row>
    <row r="871" spans="1:12" x14ac:dyDescent="0.5">
      <c r="A871" s="48" t="str">
        <f t="shared" si="13"/>
        <v>J1D2535</v>
      </c>
      <c r="B871" s="44" t="s">
        <v>36</v>
      </c>
      <c r="C871" s="44" t="s">
        <v>7893</v>
      </c>
      <c r="D871" s="44" t="s">
        <v>38</v>
      </c>
      <c r="E871" s="44" t="s">
        <v>53</v>
      </c>
      <c r="F871" s="44" t="s">
        <v>7892</v>
      </c>
      <c r="G871" s="44" t="s">
        <v>7490</v>
      </c>
      <c r="H871" s="44" t="s">
        <v>7489</v>
      </c>
      <c r="I871" s="44" t="s">
        <v>127</v>
      </c>
      <c r="J871" s="44" t="s">
        <v>128</v>
      </c>
      <c r="K871" s="43">
        <v>8</v>
      </c>
      <c r="L871" s="43">
        <v>8</v>
      </c>
    </row>
    <row r="872" spans="1:12" x14ac:dyDescent="0.5">
      <c r="A872" s="48" t="str">
        <f t="shared" si="13"/>
        <v>J1D2535</v>
      </c>
      <c r="B872" s="44" t="s">
        <v>36</v>
      </c>
      <c r="C872" s="44" t="s">
        <v>7891</v>
      </c>
      <c r="D872" s="44" t="s">
        <v>38</v>
      </c>
      <c r="E872" s="44" t="s">
        <v>53</v>
      </c>
      <c r="F872" s="44" t="s">
        <v>7890</v>
      </c>
      <c r="G872" s="44" t="s">
        <v>139</v>
      </c>
      <c r="H872" s="44" t="s">
        <v>140</v>
      </c>
      <c r="I872" s="44" t="s">
        <v>127</v>
      </c>
      <c r="J872" s="44" t="s">
        <v>128</v>
      </c>
      <c r="K872" s="43">
        <v>8</v>
      </c>
      <c r="L872" s="43">
        <v>8</v>
      </c>
    </row>
    <row r="873" spans="1:12" x14ac:dyDescent="0.5">
      <c r="A873" s="48" t="str">
        <f t="shared" si="13"/>
        <v>J1D2535</v>
      </c>
      <c r="B873" s="44" t="s">
        <v>36</v>
      </c>
      <c r="C873" s="44" t="s">
        <v>7889</v>
      </c>
      <c r="D873" s="44" t="s">
        <v>38</v>
      </c>
      <c r="E873" s="44" t="s">
        <v>53</v>
      </c>
      <c r="F873" s="44" t="s">
        <v>7888</v>
      </c>
      <c r="G873" s="44" t="s">
        <v>4449</v>
      </c>
      <c r="H873" s="44" t="s">
        <v>4448</v>
      </c>
      <c r="I873" s="44" t="s">
        <v>127</v>
      </c>
      <c r="J873" s="44" t="s">
        <v>128</v>
      </c>
      <c r="K873" s="43">
        <v>8</v>
      </c>
      <c r="L873" s="43">
        <v>8</v>
      </c>
    </row>
    <row r="874" spans="1:12" x14ac:dyDescent="0.5">
      <c r="A874" s="48" t="str">
        <f t="shared" si="13"/>
        <v>J1D2535</v>
      </c>
      <c r="B874" s="44" t="s">
        <v>36</v>
      </c>
      <c r="C874" s="44" t="s">
        <v>7887</v>
      </c>
      <c r="D874" s="44" t="s">
        <v>38</v>
      </c>
      <c r="E874" s="44" t="s">
        <v>53</v>
      </c>
      <c r="F874" s="44" t="s">
        <v>7886</v>
      </c>
      <c r="G874" s="44" t="s">
        <v>4784</v>
      </c>
      <c r="H874" s="44" t="s">
        <v>4783</v>
      </c>
      <c r="I874" s="44" t="s">
        <v>127</v>
      </c>
      <c r="J874" s="44" t="s">
        <v>128</v>
      </c>
      <c r="K874" s="43">
        <v>8</v>
      </c>
      <c r="L874" s="43">
        <v>8</v>
      </c>
    </row>
    <row r="875" spans="1:12" x14ac:dyDescent="0.5">
      <c r="A875" s="48" t="str">
        <f t="shared" si="13"/>
        <v>J1D2535</v>
      </c>
      <c r="B875" s="44" t="s">
        <v>36</v>
      </c>
      <c r="C875" s="44" t="s">
        <v>8015</v>
      </c>
      <c r="D875" s="44" t="s">
        <v>38</v>
      </c>
      <c r="E875" s="44" t="s">
        <v>53</v>
      </c>
      <c r="F875" s="44" t="s">
        <v>8014</v>
      </c>
      <c r="G875" s="44" t="s">
        <v>7318</v>
      </c>
      <c r="H875" s="44" t="s">
        <v>7317</v>
      </c>
      <c r="I875" s="44" t="s">
        <v>127</v>
      </c>
      <c r="J875" s="44" t="s">
        <v>128</v>
      </c>
      <c r="K875" s="43">
        <v>8</v>
      </c>
      <c r="L875" s="43">
        <v>8</v>
      </c>
    </row>
    <row r="876" spans="1:12" x14ac:dyDescent="0.5">
      <c r="A876" s="48" t="str">
        <f t="shared" si="13"/>
        <v>J1D2535</v>
      </c>
      <c r="B876" s="44" t="s">
        <v>36</v>
      </c>
      <c r="C876" s="44" t="s">
        <v>7881</v>
      </c>
      <c r="D876" s="44" t="s">
        <v>38</v>
      </c>
      <c r="E876" s="44" t="s">
        <v>53</v>
      </c>
      <c r="F876" s="44" t="s">
        <v>7880</v>
      </c>
      <c r="G876" s="44" t="s">
        <v>126</v>
      </c>
      <c r="H876" s="44" t="s">
        <v>4640</v>
      </c>
      <c r="I876" s="44" t="s">
        <v>127</v>
      </c>
      <c r="J876" s="44" t="s">
        <v>128</v>
      </c>
      <c r="K876" s="43">
        <v>8</v>
      </c>
      <c r="L876" s="43">
        <v>8</v>
      </c>
    </row>
    <row r="877" spans="1:12" x14ac:dyDescent="0.5">
      <c r="A877" s="48" t="str">
        <f t="shared" si="13"/>
        <v>J1D2535</v>
      </c>
      <c r="B877" s="44" t="s">
        <v>36</v>
      </c>
      <c r="C877" s="44" t="s">
        <v>7875</v>
      </c>
      <c r="D877" s="44" t="s">
        <v>38</v>
      </c>
      <c r="E877" s="44" t="s">
        <v>53</v>
      </c>
      <c r="F877" s="44" t="s">
        <v>7874</v>
      </c>
      <c r="G877" s="44" t="s">
        <v>159</v>
      </c>
      <c r="H877" s="44" t="s">
        <v>160</v>
      </c>
      <c r="I877" s="44" t="s">
        <v>127</v>
      </c>
      <c r="J877" s="44" t="s">
        <v>128</v>
      </c>
      <c r="K877" s="43">
        <v>8</v>
      </c>
      <c r="L877" s="43">
        <v>8</v>
      </c>
    </row>
    <row r="878" spans="1:12" x14ac:dyDescent="0.5">
      <c r="A878" s="48" t="str">
        <f t="shared" si="13"/>
        <v>J1D2535</v>
      </c>
      <c r="B878" s="44" t="s">
        <v>36</v>
      </c>
      <c r="C878" s="44" t="s">
        <v>8073</v>
      </c>
      <c r="D878" s="44" t="s">
        <v>38</v>
      </c>
      <c r="E878" s="44" t="s">
        <v>53</v>
      </c>
      <c r="F878" s="44" t="s">
        <v>8072</v>
      </c>
      <c r="G878" s="44" t="s">
        <v>4429</v>
      </c>
      <c r="H878" s="44" t="s">
        <v>4428</v>
      </c>
      <c r="I878" s="44" t="s">
        <v>127</v>
      </c>
      <c r="J878" s="44" t="s">
        <v>128</v>
      </c>
      <c r="K878" s="43">
        <v>8</v>
      </c>
      <c r="L878" s="43">
        <v>8</v>
      </c>
    </row>
    <row r="879" spans="1:12" x14ac:dyDescent="0.5">
      <c r="A879" s="48" t="str">
        <f t="shared" si="13"/>
        <v>J1D2535</v>
      </c>
      <c r="B879" s="44" t="s">
        <v>36</v>
      </c>
      <c r="C879" s="44" t="s">
        <v>7869</v>
      </c>
      <c r="D879" s="44" t="s">
        <v>38</v>
      </c>
      <c r="E879" s="44" t="s">
        <v>53</v>
      </c>
      <c r="F879" s="44" t="s">
        <v>7868</v>
      </c>
      <c r="G879" s="44" t="s">
        <v>4658</v>
      </c>
      <c r="H879" s="44" t="s">
        <v>4657</v>
      </c>
      <c r="I879" s="44" t="s">
        <v>127</v>
      </c>
      <c r="J879" s="44" t="s">
        <v>128</v>
      </c>
      <c r="K879" s="43">
        <v>24</v>
      </c>
      <c r="L879" s="43">
        <v>24</v>
      </c>
    </row>
    <row r="880" spans="1:12" x14ac:dyDescent="0.5">
      <c r="A880" s="48" t="str">
        <f t="shared" si="13"/>
        <v>J1D2535</v>
      </c>
      <c r="B880" s="44" t="s">
        <v>36</v>
      </c>
      <c r="C880" s="44" t="s">
        <v>7867</v>
      </c>
      <c r="D880" s="44" t="s">
        <v>38</v>
      </c>
      <c r="E880" s="44" t="s">
        <v>53</v>
      </c>
      <c r="F880" s="44" t="s">
        <v>7866</v>
      </c>
      <c r="G880" s="44" t="s">
        <v>165</v>
      </c>
      <c r="H880" s="44" t="s">
        <v>166</v>
      </c>
      <c r="I880" s="44" t="s">
        <v>127</v>
      </c>
      <c r="J880" s="44" t="s">
        <v>128</v>
      </c>
      <c r="K880" s="43">
        <v>8</v>
      </c>
      <c r="L880" s="43">
        <v>8</v>
      </c>
    </row>
    <row r="881" spans="1:12" x14ac:dyDescent="0.5">
      <c r="A881" s="48" t="str">
        <f t="shared" si="13"/>
        <v>J1D2535</v>
      </c>
      <c r="B881" s="44" t="s">
        <v>36</v>
      </c>
      <c r="C881" s="44" t="s">
        <v>7865</v>
      </c>
      <c r="D881" s="44" t="s">
        <v>38</v>
      </c>
      <c r="E881" s="44" t="s">
        <v>53</v>
      </c>
      <c r="F881" s="44" t="s">
        <v>7864</v>
      </c>
      <c r="G881" s="44" t="s">
        <v>4437</v>
      </c>
      <c r="H881" s="44" t="s">
        <v>4436</v>
      </c>
      <c r="I881" s="44" t="s">
        <v>127</v>
      </c>
      <c r="J881" s="44" t="s">
        <v>128</v>
      </c>
      <c r="K881" s="43">
        <v>8</v>
      </c>
      <c r="L881" s="43">
        <v>8</v>
      </c>
    </row>
    <row r="882" spans="1:12" x14ac:dyDescent="0.5">
      <c r="A882" s="48" t="str">
        <f t="shared" si="13"/>
        <v>J1D2535</v>
      </c>
      <c r="B882" s="44" t="s">
        <v>36</v>
      </c>
      <c r="C882" s="44" t="s">
        <v>7857</v>
      </c>
      <c r="D882" s="44" t="s">
        <v>38</v>
      </c>
      <c r="E882" s="44" t="s">
        <v>53</v>
      </c>
      <c r="F882" s="44" t="s">
        <v>7856</v>
      </c>
      <c r="G882" s="44" t="s">
        <v>181</v>
      </c>
      <c r="H882" s="44" t="s">
        <v>182</v>
      </c>
      <c r="I882" s="44" t="s">
        <v>127</v>
      </c>
      <c r="J882" s="44" t="s">
        <v>128</v>
      </c>
      <c r="K882" s="43">
        <v>8</v>
      </c>
      <c r="L882" s="43">
        <v>8</v>
      </c>
    </row>
    <row r="883" spans="1:12" x14ac:dyDescent="0.5">
      <c r="A883" s="48" t="str">
        <f t="shared" si="13"/>
        <v>J1D2535</v>
      </c>
      <c r="B883" s="44" t="s">
        <v>36</v>
      </c>
      <c r="C883" s="44" t="s">
        <v>8134</v>
      </c>
      <c r="D883" s="44" t="s">
        <v>38</v>
      </c>
      <c r="E883" s="44" t="s">
        <v>53</v>
      </c>
      <c r="F883" s="44" t="s">
        <v>8133</v>
      </c>
      <c r="G883" s="44" t="s">
        <v>4459</v>
      </c>
      <c r="H883" s="44" t="s">
        <v>4458</v>
      </c>
      <c r="I883" s="44" t="s">
        <v>127</v>
      </c>
      <c r="J883" s="44" t="s">
        <v>128</v>
      </c>
      <c r="K883" s="43">
        <v>8</v>
      </c>
      <c r="L883" s="43">
        <v>8</v>
      </c>
    </row>
    <row r="884" spans="1:12" x14ac:dyDescent="0.5">
      <c r="A884" s="48" t="str">
        <f t="shared" si="13"/>
        <v>J1D2535</v>
      </c>
      <c r="B884" s="44" t="s">
        <v>36</v>
      </c>
      <c r="C884" s="44" t="s">
        <v>7849</v>
      </c>
      <c r="D884" s="44" t="s">
        <v>38</v>
      </c>
      <c r="E884" s="44" t="s">
        <v>53</v>
      </c>
      <c r="F884" s="44" t="s">
        <v>7848</v>
      </c>
      <c r="G884" s="44" t="s">
        <v>7242</v>
      </c>
      <c r="H884" s="44" t="s">
        <v>7241</v>
      </c>
      <c r="I884" s="44" t="s">
        <v>127</v>
      </c>
      <c r="J884" s="44" t="s">
        <v>128</v>
      </c>
      <c r="K884" s="43">
        <v>8</v>
      </c>
      <c r="L884" s="43">
        <v>8</v>
      </c>
    </row>
    <row r="885" spans="1:12" x14ac:dyDescent="0.5">
      <c r="A885" s="48" t="str">
        <f t="shared" si="13"/>
        <v>J1D2535</v>
      </c>
      <c r="B885" s="44" t="s">
        <v>36</v>
      </c>
      <c r="C885" s="44" t="s">
        <v>7841</v>
      </c>
      <c r="D885" s="44" t="s">
        <v>38</v>
      </c>
      <c r="E885" s="44" t="s">
        <v>53</v>
      </c>
      <c r="F885" s="44" t="s">
        <v>7840</v>
      </c>
      <c r="G885" s="44" t="s">
        <v>7839</v>
      </c>
      <c r="H885" s="44" t="s">
        <v>7838</v>
      </c>
      <c r="I885" s="44" t="s">
        <v>127</v>
      </c>
      <c r="J885" s="44" t="s">
        <v>128</v>
      </c>
      <c r="K885" s="43">
        <v>8</v>
      </c>
      <c r="L885" s="43">
        <v>8</v>
      </c>
    </row>
    <row r="886" spans="1:12" x14ac:dyDescent="0.5">
      <c r="A886" s="48" t="str">
        <f t="shared" si="13"/>
        <v>J1D2535</v>
      </c>
      <c r="B886" s="44" t="s">
        <v>36</v>
      </c>
      <c r="C886" s="44" t="s">
        <v>7835</v>
      </c>
      <c r="D886" s="44" t="s">
        <v>38</v>
      </c>
      <c r="E886" s="44" t="s">
        <v>53</v>
      </c>
      <c r="F886" s="44" t="s">
        <v>7834</v>
      </c>
      <c r="G886" s="44" t="s">
        <v>7833</v>
      </c>
      <c r="H886" s="44" t="s">
        <v>7832</v>
      </c>
      <c r="I886" s="44" t="s">
        <v>127</v>
      </c>
      <c r="J886" s="44" t="s">
        <v>128</v>
      </c>
      <c r="K886" s="43">
        <v>8</v>
      </c>
      <c r="L886" s="43">
        <v>8</v>
      </c>
    </row>
    <row r="887" spans="1:12" x14ac:dyDescent="0.5">
      <c r="A887" s="48" t="str">
        <f t="shared" si="13"/>
        <v>J1D2535</v>
      </c>
      <c r="B887" s="44" t="s">
        <v>36</v>
      </c>
      <c r="C887" s="44" t="s">
        <v>7831</v>
      </c>
      <c r="D887" s="44" t="s">
        <v>38</v>
      </c>
      <c r="E887" s="44" t="s">
        <v>53</v>
      </c>
      <c r="F887" s="44" t="s">
        <v>7830</v>
      </c>
      <c r="G887" s="44" t="s">
        <v>179</v>
      </c>
      <c r="H887" s="44" t="s">
        <v>180</v>
      </c>
      <c r="I887" s="44" t="s">
        <v>127</v>
      </c>
      <c r="J887" s="44" t="s">
        <v>128</v>
      </c>
      <c r="K887" s="43">
        <v>16</v>
      </c>
      <c r="L887" s="43">
        <v>16</v>
      </c>
    </row>
    <row r="888" spans="1:12" x14ac:dyDescent="0.5">
      <c r="A888" s="48" t="str">
        <f t="shared" si="13"/>
        <v>J1D2535</v>
      </c>
      <c r="B888" s="44" t="s">
        <v>36</v>
      </c>
      <c r="C888" s="44" t="s">
        <v>7821</v>
      </c>
      <c r="D888" s="44" t="s">
        <v>38</v>
      </c>
      <c r="E888" s="44" t="s">
        <v>53</v>
      </c>
      <c r="F888" s="44" t="s">
        <v>7820</v>
      </c>
      <c r="G888" s="44" t="s">
        <v>4437</v>
      </c>
      <c r="H888" s="44" t="s">
        <v>4436</v>
      </c>
      <c r="I888" s="44" t="s">
        <v>127</v>
      </c>
      <c r="J888" s="44" t="s">
        <v>128</v>
      </c>
      <c r="K888" s="43">
        <v>8</v>
      </c>
      <c r="L888" s="43">
        <v>8</v>
      </c>
    </row>
    <row r="889" spans="1:12" x14ac:dyDescent="0.5">
      <c r="A889" s="48" t="str">
        <f t="shared" si="13"/>
        <v>J1D2535</v>
      </c>
      <c r="B889" s="44" t="s">
        <v>36</v>
      </c>
      <c r="C889" s="44" t="s">
        <v>7819</v>
      </c>
      <c r="D889" s="44" t="s">
        <v>38</v>
      </c>
      <c r="E889" s="44" t="s">
        <v>53</v>
      </c>
      <c r="F889" s="44" t="s">
        <v>7818</v>
      </c>
      <c r="G889" s="44" t="s">
        <v>159</v>
      </c>
      <c r="H889" s="44" t="s">
        <v>160</v>
      </c>
      <c r="I889" s="44" t="s">
        <v>127</v>
      </c>
      <c r="J889" s="44" t="s">
        <v>128</v>
      </c>
      <c r="K889" s="43">
        <v>8</v>
      </c>
      <c r="L889" s="43">
        <v>8</v>
      </c>
    </row>
    <row r="890" spans="1:12" x14ac:dyDescent="0.5">
      <c r="A890" s="48" t="str">
        <f t="shared" si="13"/>
        <v>J1D2535</v>
      </c>
      <c r="B890" s="44" t="s">
        <v>36</v>
      </c>
      <c r="C890" s="44" t="s">
        <v>7815</v>
      </c>
      <c r="D890" s="44" t="s">
        <v>38</v>
      </c>
      <c r="E890" s="44" t="s">
        <v>53</v>
      </c>
      <c r="F890" s="44" t="s">
        <v>7814</v>
      </c>
      <c r="G890" s="44" t="s">
        <v>4429</v>
      </c>
      <c r="H890" s="44" t="s">
        <v>4428</v>
      </c>
      <c r="I890" s="44" t="s">
        <v>127</v>
      </c>
      <c r="J890" s="44" t="s">
        <v>128</v>
      </c>
      <c r="K890" s="43">
        <v>8</v>
      </c>
      <c r="L890" s="43">
        <v>8</v>
      </c>
    </row>
    <row r="891" spans="1:12" x14ac:dyDescent="0.5">
      <c r="A891" s="48" t="str">
        <f t="shared" si="13"/>
        <v>J1D2535</v>
      </c>
      <c r="B891" s="44" t="s">
        <v>36</v>
      </c>
      <c r="C891" s="44" t="s">
        <v>7809</v>
      </c>
      <c r="D891" s="44" t="s">
        <v>38</v>
      </c>
      <c r="E891" s="44" t="s">
        <v>53</v>
      </c>
      <c r="F891" s="44" t="s">
        <v>7808</v>
      </c>
      <c r="G891" s="44" t="s">
        <v>7434</v>
      </c>
      <c r="H891" s="44" t="s">
        <v>7433</v>
      </c>
      <c r="I891" s="44" t="s">
        <v>127</v>
      </c>
      <c r="J891" s="44" t="s">
        <v>128</v>
      </c>
      <c r="K891" s="43">
        <v>8</v>
      </c>
      <c r="L891" s="43">
        <v>8</v>
      </c>
    </row>
    <row r="892" spans="1:12" x14ac:dyDescent="0.5">
      <c r="A892" s="48" t="str">
        <f t="shared" si="13"/>
        <v>J1D2535</v>
      </c>
      <c r="B892" s="44" t="s">
        <v>36</v>
      </c>
      <c r="C892" s="44" t="s">
        <v>7807</v>
      </c>
      <c r="D892" s="44" t="s">
        <v>38</v>
      </c>
      <c r="E892" s="44" t="s">
        <v>53</v>
      </c>
      <c r="F892" s="44" t="s">
        <v>7806</v>
      </c>
      <c r="G892" s="44" t="s">
        <v>4852</v>
      </c>
      <c r="H892" s="44" t="s">
        <v>4851</v>
      </c>
      <c r="I892" s="44" t="s">
        <v>127</v>
      </c>
      <c r="J892" s="44" t="s">
        <v>128</v>
      </c>
      <c r="K892" s="43">
        <v>8</v>
      </c>
      <c r="L892" s="43">
        <v>8</v>
      </c>
    </row>
    <row r="893" spans="1:12" x14ac:dyDescent="0.5">
      <c r="A893" s="48" t="str">
        <f t="shared" si="13"/>
        <v>J1D2535</v>
      </c>
      <c r="B893" s="44" t="s">
        <v>36</v>
      </c>
      <c r="C893" s="44" t="s">
        <v>7797</v>
      </c>
      <c r="D893" s="44" t="s">
        <v>38</v>
      </c>
      <c r="E893" s="44" t="s">
        <v>53</v>
      </c>
      <c r="F893" s="44" t="s">
        <v>7796</v>
      </c>
      <c r="G893" s="44" t="s">
        <v>7322</v>
      </c>
      <c r="H893" s="44" t="s">
        <v>7321</v>
      </c>
      <c r="I893" s="44" t="s">
        <v>127</v>
      </c>
      <c r="J893" s="44" t="s">
        <v>128</v>
      </c>
      <c r="K893" s="43">
        <v>8</v>
      </c>
      <c r="L893" s="43">
        <v>8</v>
      </c>
    </row>
    <row r="894" spans="1:12" x14ac:dyDescent="0.5">
      <c r="A894" s="48" t="str">
        <f t="shared" si="13"/>
        <v>J1D2535</v>
      </c>
      <c r="B894" s="44" t="s">
        <v>36</v>
      </c>
      <c r="C894" s="44" t="s">
        <v>7793</v>
      </c>
      <c r="D894" s="44" t="s">
        <v>38</v>
      </c>
      <c r="E894" s="44" t="s">
        <v>53</v>
      </c>
      <c r="F894" s="44" t="s">
        <v>7792</v>
      </c>
      <c r="G894" s="44" t="s">
        <v>7094</v>
      </c>
      <c r="H894" s="44" t="s">
        <v>7093</v>
      </c>
      <c r="I894" s="44" t="s">
        <v>127</v>
      </c>
      <c r="J894" s="44" t="s">
        <v>128</v>
      </c>
      <c r="K894" s="43">
        <v>8</v>
      </c>
      <c r="L894" s="43">
        <v>8</v>
      </c>
    </row>
    <row r="895" spans="1:12" x14ac:dyDescent="0.5">
      <c r="A895" s="48" t="str">
        <f t="shared" si="13"/>
        <v>J1D2535</v>
      </c>
      <c r="B895" s="44" t="s">
        <v>36</v>
      </c>
      <c r="C895" s="44" t="s">
        <v>7791</v>
      </c>
      <c r="D895" s="44" t="s">
        <v>38</v>
      </c>
      <c r="E895" s="44" t="s">
        <v>53</v>
      </c>
      <c r="F895" s="44" t="s">
        <v>7790</v>
      </c>
      <c r="G895" s="44" t="s">
        <v>208</v>
      </c>
      <c r="H895" s="44" t="s">
        <v>209</v>
      </c>
      <c r="I895" s="44" t="s">
        <v>127</v>
      </c>
      <c r="J895" s="44" t="s">
        <v>128</v>
      </c>
      <c r="K895" s="43">
        <v>1056</v>
      </c>
      <c r="L895" s="43">
        <v>1056</v>
      </c>
    </row>
    <row r="896" spans="1:12" x14ac:dyDescent="0.5">
      <c r="A896" s="48" t="str">
        <f t="shared" si="13"/>
        <v>J1D2535</v>
      </c>
      <c r="B896" s="44" t="s">
        <v>36</v>
      </c>
      <c r="C896" s="44" t="s">
        <v>7789</v>
      </c>
      <c r="D896" s="44" t="s">
        <v>38</v>
      </c>
      <c r="E896" s="44" t="s">
        <v>53</v>
      </c>
      <c r="F896" s="44" t="s">
        <v>7788</v>
      </c>
      <c r="G896" s="44" t="s">
        <v>139</v>
      </c>
      <c r="H896" s="44" t="s">
        <v>140</v>
      </c>
      <c r="I896" s="44" t="s">
        <v>127</v>
      </c>
      <c r="J896" s="44" t="s">
        <v>128</v>
      </c>
      <c r="K896" s="43">
        <v>8</v>
      </c>
      <c r="L896" s="43">
        <v>8</v>
      </c>
    </row>
    <row r="897" spans="1:12" x14ac:dyDescent="0.5">
      <c r="A897" s="48" t="str">
        <f t="shared" si="13"/>
        <v>J1D2535</v>
      </c>
      <c r="B897" s="44" t="s">
        <v>36</v>
      </c>
      <c r="C897" s="44" t="s">
        <v>7787</v>
      </c>
      <c r="D897" s="44" t="s">
        <v>38</v>
      </c>
      <c r="E897" s="44" t="s">
        <v>53</v>
      </c>
      <c r="F897" s="44" t="s">
        <v>7786</v>
      </c>
      <c r="G897" s="44" t="s">
        <v>159</v>
      </c>
      <c r="H897" s="44" t="s">
        <v>160</v>
      </c>
      <c r="I897" s="44" t="s">
        <v>127</v>
      </c>
      <c r="J897" s="44" t="s">
        <v>128</v>
      </c>
      <c r="K897" s="43">
        <v>8</v>
      </c>
      <c r="L897" s="43">
        <v>8</v>
      </c>
    </row>
    <row r="898" spans="1:12" x14ac:dyDescent="0.5">
      <c r="A898" s="48" t="str">
        <f t="shared" si="13"/>
        <v>J1D2535</v>
      </c>
      <c r="B898" s="44" t="s">
        <v>36</v>
      </c>
      <c r="C898" s="44" t="s">
        <v>7781</v>
      </c>
      <c r="D898" s="44" t="s">
        <v>38</v>
      </c>
      <c r="E898" s="44" t="s">
        <v>53</v>
      </c>
      <c r="F898" s="44" t="s">
        <v>7780</v>
      </c>
      <c r="G898" s="44" t="s">
        <v>126</v>
      </c>
      <c r="H898" s="44" t="s">
        <v>4640</v>
      </c>
      <c r="I898" s="44" t="s">
        <v>127</v>
      </c>
      <c r="J898" s="44" t="s">
        <v>128</v>
      </c>
      <c r="K898" s="43">
        <v>8</v>
      </c>
      <c r="L898" s="43">
        <v>8</v>
      </c>
    </row>
    <row r="899" spans="1:12" x14ac:dyDescent="0.5">
      <c r="A899" s="48" t="str">
        <f t="shared" si="13"/>
        <v>J1D2535</v>
      </c>
      <c r="B899" s="44" t="s">
        <v>36</v>
      </c>
      <c r="C899" s="44" t="s">
        <v>8069</v>
      </c>
      <c r="D899" s="44" t="s">
        <v>38</v>
      </c>
      <c r="E899" s="44" t="s">
        <v>53</v>
      </c>
      <c r="F899" s="44" t="s">
        <v>8068</v>
      </c>
      <c r="G899" s="44" t="s">
        <v>4764</v>
      </c>
      <c r="H899" s="44" t="s">
        <v>4763</v>
      </c>
      <c r="I899" s="44" t="s">
        <v>127</v>
      </c>
      <c r="J899" s="44" t="s">
        <v>128</v>
      </c>
      <c r="K899" s="43">
        <v>16</v>
      </c>
      <c r="L899" s="43">
        <v>16</v>
      </c>
    </row>
    <row r="900" spans="1:12" x14ac:dyDescent="0.5">
      <c r="A900" s="48" t="str">
        <f t="shared" si="13"/>
        <v>J1D2535</v>
      </c>
      <c r="B900" s="44" t="s">
        <v>36</v>
      </c>
      <c r="C900" s="44" t="s">
        <v>8132</v>
      </c>
      <c r="D900" s="44" t="s">
        <v>38</v>
      </c>
      <c r="E900" s="44" t="s">
        <v>53</v>
      </c>
      <c r="F900" s="44" t="s">
        <v>8131</v>
      </c>
      <c r="G900" s="44" t="s">
        <v>7771</v>
      </c>
      <c r="H900" s="44" t="s">
        <v>7770</v>
      </c>
      <c r="I900" s="44" t="s">
        <v>127</v>
      </c>
      <c r="J900" s="44" t="s">
        <v>128</v>
      </c>
      <c r="K900" s="43">
        <v>48</v>
      </c>
      <c r="L900" s="43">
        <v>48</v>
      </c>
    </row>
    <row r="901" spans="1:12" x14ac:dyDescent="0.5">
      <c r="A901" s="48" t="str">
        <f t="shared" si="13"/>
        <v>J1D2535</v>
      </c>
      <c r="B901" s="44" t="s">
        <v>36</v>
      </c>
      <c r="C901" s="44" t="s">
        <v>7767</v>
      </c>
      <c r="D901" s="44" t="s">
        <v>38</v>
      </c>
      <c r="E901" s="44" t="s">
        <v>53</v>
      </c>
      <c r="F901" s="44" t="s">
        <v>7766</v>
      </c>
      <c r="G901" s="44" t="s">
        <v>7765</v>
      </c>
      <c r="H901" s="44" t="s">
        <v>7764</v>
      </c>
      <c r="I901" s="44" t="s">
        <v>127</v>
      </c>
      <c r="J901" s="44" t="s">
        <v>128</v>
      </c>
      <c r="K901" s="43">
        <v>8</v>
      </c>
      <c r="L901" s="43">
        <v>8</v>
      </c>
    </row>
    <row r="902" spans="1:12" x14ac:dyDescent="0.5">
      <c r="A902" s="48" t="str">
        <f t="shared" si="13"/>
        <v>J1D2535</v>
      </c>
      <c r="B902" s="44" t="s">
        <v>36</v>
      </c>
      <c r="C902" s="44" t="s">
        <v>7759</v>
      </c>
      <c r="D902" s="44" t="s">
        <v>38</v>
      </c>
      <c r="E902" s="44" t="s">
        <v>53</v>
      </c>
      <c r="F902" s="44" t="s">
        <v>7758</v>
      </c>
      <c r="G902" s="44" t="s">
        <v>171</v>
      </c>
      <c r="H902" s="44" t="s">
        <v>172</v>
      </c>
      <c r="I902" s="44" t="s">
        <v>127</v>
      </c>
      <c r="J902" s="44" t="s">
        <v>128</v>
      </c>
      <c r="K902" s="43">
        <v>8</v>
      </c>
      <c r="L902" s="43">
        <v>8</v>
      </c>
    </row>
    <row r="903" spans="1:12" x14ac:dyDescent="0.5">
      <c r="A903" s="48" t="str">
        <f t="shared" si="13"/>
        <v>J1D2535</v>
      </c>
      <c r="B903" s="44" t="s">
        <v>36</v>
      </c>
      <c r="C903" s="44" t="s">
        <v>7751</v>
      </c>
      <c r="D903" s="44" t="s">
        <v>38</v>
      </c>
      <c r="E903" s="44" t="s">
        <v>53</v>
      </c>
      <c r="F903" s="44" t="s">
        <v>7750</v>
      </c>
      <c r="G903" s="44" t="s">
        <v>6930</v>
      </c>
      <c r="H903" s="44" t="s">
        <v>6929</v>
      </c>
      <c r="I903" s="44" t="s">
        <v>127</v>
      </c>
      <c r="J903" s="44" t="s">
        <v>128</v>
      </c>
      <c r="K903" s="43">
        <v>16</v>
      </c>
      <c r="L903" s="43">
        <v>16</v>
      </c>
    </row>
    <row r="904" spans="1:12" x14ac:dyDescent="0.5">
      <c r="A904" s="48" t="str">
        <f t="shared" si="13"/>
        <v>J1D2535</v>
      </c>
      <c r="B904" s="44" t="s">
        <v>36</v>
      </c>
      <c r="C904" s="44" t="s">
        <v>8005</v>
      </c>
      <c r="D904" s="44" t="s">
        <v>38</v>
      </c>
      <c r="E904" s="44" t="s">
        <v>53</v>
      </c>
      <c r="F904" s="44" t="s">
        <v>8004</v>
      </c>
      <c r="G904" s="44" t="s">
        <v>7304</v>
      </c>
      <c r="H904" s="44" t="s">
        <v>7303</v>
      </c>
      <c r="I904" s="44" t="s">
        <v>127</v>
      </c>
      <c r="J904" s="44" t="s">
        <v>128</v>
      </c>
      <c r="K904" s="43">
        <v>8</v>
      </c>
      <c r="L904" s="43">
        <v>8</v>
      </c>
    </row>
    <row r="905" spans="1:12" x14ac:dyDescent="0.5">
      <c r="A905" s="48" t="str">
        <f t="shared" ref="A905:A968" si="14">IF(B905="","",IF(B904="Type",B903,A904))</f>
        <v>J1D2535</v>
      </c>
      <c r="B905" s="44" t="s">
        <v>36</v>
      </c>
      <c r="C905" s="44" t="s">
        <v>8003</v>
      </c>
      <c r="D905" s="44" t="s">
        <v>38</v>
      </c>
      <c r="E905" s="44" t="s">
        <v>53</v>
      </c>
      <c r="F905" s="44" t="s">
        <v>8002</v>
      </c>
      <c r="G905" s="44" t="s">
        <v>133</v>
      </c>
      <c r="H905" s="44" t="s">
        <v>134</v>
      </c>
      <c r="I905" s="44" t="s">
        <v>127</v>
      </c>
      <c r="J905" s="44" t="s">
        <v>128</v>
      </c>
      <c r="K905" s="43">
        <v>16</v>
      </c>
      <c r="L905" s="43">
        <v>16</v>
      </c>
    </row>
    <row r="906" spans="1:12" x14ac:dyDescent="0.5">
      <c r="A906" s="48" t="str">
        <f t="shared" si="14"/>
        <v>J1D2535</v>
      </c>
      <c r="B906" s="44" t="s">
        <v>36</v>
      </c>
      <c r="C906" s="44" t="s">
        <v>7741</v>
      </c>
      <c r="D906" s="44" t="s">
        <v>38</v>
      </c>
      <c r="E906" s="44" t="s">
        <v>53</v>
      </c>
      <c r="F906" s="44" t="s">
        <v>7740</v>
      </c>
      <c r="G906" s="44" t="s">
        <v>165</v>
      </c>
      <c r="H906" s="44" t="s">
        <v>166</v>
      </c>
      <c r="I906" s="44" t="s">
        <v>127</v>
      </c>
      <c r="J906" s="44" t="s">
        <v>128</v>
      </c>
      <c r="K906" s="43">
        <v>8</v>
      </c>
      <c r="L906" s="43">
        <v>8</v>
      </c>
    </row>
    <row r="907" spans="1:12" x14ac:dyDescent="0.5">
      <c r="A907" s="48" t="str">
        <f t="shared" si="14"/>
        <v>J1D2535</v>
      </c>
      <c r="B907" s="44" t="s">
        <v>36</v>
      </c>
      <c r="C907" s="44" t="s">
        <v>7999</v>
      </c>
      <c r="D907" s="44" t="s">
        <v>38</v>
      </c>
      <c r="E907" s="44" t="s">
        <v>53</v>
      </c>
      <c r="F907" s="44" t="s">
        <v>7998</v>
      </c>
      <c r="G907" s="44" t="s">
        <v>153</v>
      </c>
      <c r="H907" s="44" t="s">
        <v>154</v>
      </c>
      <c r="I907" s="44" t="s">
        <v>127</v>
      </c>
      <c r="J907" s="44" t="s">
        <v>128</v>
      </c>
      <c r="K907" s="43">
        <v>16</v>
      </c>
      <c r="L907" s="43">
        <v>16</v>
      </c>
    </row>
    <row r="908" spans="1:12" x14ac:dyDescent="0.5">
      <c r="A908" s="48" t="str">
        <f t="shared" si="14"/>
        <v>J1D2535</v>
      </c>
      <c r="B908" s="44" t="s">
        <v>36</v>
      </c>
      <c r="C908" s="44" t="s">
        <v>7729</v>
      </c>
      <c r="D908" s="44" t="s">
        <v>38</v>
      </c>
      <c r="E908" s="44" t="s">
        <v>53</v>
      </c>
      <c r="F908" s="44" t="s">
        <v>7728</v>
      </c>
      <c r="G908" s="44" t="s">
        <v>7727</v>
      </c>
      <c r="H908" s="44" t="s">
        <v>7726</v>
      </c>
      <c r="I908" s="44" t="s">
        <v>127</v>
      </c>
      <c r="J908" s="44" t="s">
        <v>128</v>
      </c>
      <c r="K908" s="43">
        <v>24</v>
      </c>
      <c r="L908" s="43">
        <v>24</v>
      </c>
    </row>
    <row r="909" spans="1:12" x14ac:dyDescent="0.5">
      <c r="A909" s="48" t="str">
        <f t="shared" si="14"/>
        <v>J1D2535</v>
      </c>
      <c r="B909" s="44" t="s">
        <v>36</v>
      </c>
      <c r="C909" s="44" t="s">
        <v>8122</v>
      </c>
      <c r="D909" s="44" t="s">
        <v>38</v>
      </c>
      <c r="E909" s="44" t="s">
        <v>53</v>
      </c>
      <c r="F909" s="44" t="s">
        <v>8121</v>
      </c>
      <c r="G909" s="44" t="s">
        <v>4453</v>
      </c>
      <c r="H909" s="44" t="s">
        <v>4452</v>
      </c>
      <c r="I909" s="44" t="s">
        <v>127</v>
      </c>
      <c r="J909" s="44" t="s">
        <v>128</v>
      </c>
      <c r="K909" s="43">
        <v>8</v>
      </c>
      <c r="L909" s="43">
        <v>8</v>
      </c>
    </row>
    <row r="910" spans="1:12" x14ac:dyDescent="0.5">
      <c r="A910" s="48" t="str">
        <f t="shared" si="14"/>
        <v>J1D2535</v>
      </c>
      <c r="B910" s="44" t="s">
        <v>36</v>
      </c>
      <c r="C910" s="44" t="s">
        <v>7717</v>
      </c>
      <c r="D910" s="44" t="s">
        <v>38</v>
      </c>
      <c r="E910" s="44" t="s">
        <v>53</v>
      </c>
      <c r="F910" s="44" t="s">
        <v>7716</v>
      </c>
      <c r="G910" s="44" t="s">
        <v>205</v>
      </c>
      <c r="H910" s="44" t="s">
        <v>206</v>
      </c>
      <c r="I910" s="44" t="s">
        <v>127</v>
      </c>
      <c r="J910" s="44" t="s">
        <v>128</v>
      </c>
      <c r="K910" s="43">
        <v>128</v>
      </c>
      <c r="L910" s="43">
        <v>128</v>
      </c>
    </row>
    <row r="911" spans="1:12" x14ac:dyDescent="0.5">
      <c r="A911" s="48" t="str">
        <f t="shared" si="14"/>
        <v>J1D2535</v>
      </c>
      <c r="B911" s="44" t="s">
        <v>36</v>
      </c>
      <c r="C911" s="44" t="s">
        <v>7713</v>
      </c>
      <c r="D911" s="44" t="s">
        <v>38</v>
      </c>
      <c r="E911" s="44" t="s">
        <v>53</v>
      </c>
      <c r="F911" s="44" t="s">
        <v>7712</v>
      </c>
      <c r="G911" s="44" t="s">
        <v>157</v>
      </c>
      <c r="H911" s="44" t="s">
        <v>158</v>
      </c>
      <c r="I911" s="44" t="s">
        <v>127</v>
      </c>
      <c r="J911" s="44" t="s">
        <v>128</v>
      </c>
      <c r="K911" s="43">
        <v>48</v>
      </c>
      <c r="L911" s="43">
        <v>48</v>
      </c>
    </row>
    <row r="912" spans="1:12" x14ac:dyDescent="0.5">
      <c r="A912" s="48" t="str">
        <f t="shared" si="14"/>
        <v>J1D2535</v>
      </c>
      <c r="B912" s="44" t="s">
        <v>36</v>
      </c>
      <c r="C912" s="44" t="s">
        <v>7711</v>
      </c>
      <c r="D912" s="44" t="s">
        <v>38</v>
      </c>
      <c r="E912" s="44" t="s">
        <v>53</v>
      </c>
      <c r="F912" s="44" t="s">
        <v>7710</v>
      </c>
      <c r="G912" s="44" t="s">
        <v>4429</v>
      </c>
      <c r="H912" s="44" t="s">
        <v>4428</v>
      </c>
      <c r="I912" s="44" t="s">
        <v>127</v>
      </c>
      <c r="J912" s="44" t="s">
        <v>128</v>
      </c>
      <c r="K912" s="43">
        <v>8</v>
      </c>
      <c r="L912" s="43">
        <v>8</v>
      </c>
    </row>
    <row r="913" spans="1:12" x14ac:dyDescent="0.5">
      <c r="A913" s="48" t="str">
        <f t="shared" si="14"/>
        <v>J1D2535</v>
      </c>
      <c r="B913" s="44" t="s">
        <v>36</v>
      </c>
      <c r="C913" s="44" t="s">
        <v>7695</v>
      </c>
      <c r="D913" s="44" t="s">
        <v>38</v>
      </c>
      <c r="E913" s="44" t="s">
        <v>53</v>
      </c>
      <c r="F913" s="44" t="s">
        <v>7694</v>
      </c>
      <c r="G913" s="44" t="s">
        <v>157</v>
      </c>
      <c r="H913" s="44" t="s">
        <v>158</v>
      </c>
      <c r="I913" s="44" t="s">
        <v>127</v>
      </c>
      <c r="J913" s="44" t="s">
        <v>128</v>
      </c>
      <c r="K913" s="43">
        <v>48</v>
      </c>
      <c r="L913" s="43">
        <v>48</v>
      </c>
    </row>
    <row r="914" spans="1:12" x14ac:dyDescent="0.5">
      <c r="A914" s="48" t="str">
        <f t="shared" si="14"/>
        <v>J1D2535</v>
      </c>
      <c r="B914" s="44" t="s">
        <v>36</v>
      </c>
      <c r="C914" s="44" t="s">
        <v>7691</v>
      </c>
      <c r="D914" s="44" t="s">
        <v>38</v>
      </c>
      <c r="E914" s="44" t="s">
        <v>53</v>
      </c>
      <c r="F914" s="44" t="s">
        <v>7690</v>
      </c>
      <c r="G914" s="44" t="s">
        <v>4648</v>
      </c>
      <c r="H914" s="44" t="s">
        <v>4647</v>
      </c>
      <c r="I914" s="44" t="s">
        <v>127</v>
      </c>
      <c r="J914" s="44" t="s">
        <v>128</v>
      </c>
      <c r="K914" s="43">
        <v>8</v>
      </c>
      <c r="L914" s="43">
        <v>8</v>
      </c>
    </row>
    <row r="915" spans="1:12" x14ac:dyDescent="0.5">
      <c r="A915" s="48" t="str">
        <f t="shared" si="14"/>
        <v>J1D2535</v>
      </c>
      <c r="B915" s="44" t="s">
        <v>36</v>
      </c>
      <c r="C915" s="44" t="s">
        <v>7681</v>
      </c>
      <c r="D915" s="44" t="s">
        <v>38</v>
      </c>
      <c r="E915" s="44" t="s">
        <v>53</v>
      </c>
      <c r="F915" s="44" t="s">
        <v>7680</v>
      </c>
      <c r="G915" s="44" t="s">
        <v>179</v>
      </c>
      <c r="H915" s="44" t="s">
        <v>180</v>
      </c>
      <c r="I915" s="44" t="s">
        <v>127</v>
      </c>
      <c r="J915" s="44" t="s">
        <v>128</v>
      </c>
      <c r="K915" s="43">
        <v>16</v>
      </c>
      <c r="L915" s="43">
        <v>16</v>
      </c>
    </row>
    <row r="916" spans="1:12" x14ac:dyDescent="0.5">
      <c r="A916" s="48" t="str">
        <f t="shared" si="14"/>
        <v>J1D2535</v>
      </c>
      <c r="B916" s="44" t="s">
        <v>36</v>
      </c>
      <c r="C916" s="44" t="s">
        <v>7679</v>
      </c>
      <c r="D916" s="44" t="s">
        <v>38</v>
      </c>
      <c r="E916" s="44" t="s">
        <v>53</v>
      </c>
      <c r="F916" s="44" t="s">
        <v>7678</v>
      </c>
      <c r="G916" s="44" t="s">
        <v>4467</v>
      </c>
      <c r="H916" s="44" t="s">
        <v>4466</v>
      </c>
      <c r="I916" s="44" t="s">
        <v>127</v>
      </c>
      <c r="J916" s="44" t="s">
        <v>128</v>
      </c>
      <c r="K916" s="43">
        <v>8</v>
      </c>
      <c r="L916" s="43">
        <v>8</v>
      </c>
    </row>
    <row r="917" spans="1:12" x14ac:dyDescent="0.5">
      <c r="A917" s="48" t="str">
        <f t="shared" si="14"/>
        <v>J1D2535</v>
      </c>
      <c r="B917" s="44" t="s">
        <v>36</v>
      </c>
      <c r="C917" s="44" t="s">
        <v>7667</v>
      </c>
      <c r="D917" s="44" t="s">
        <v>38</v>
      </c>
      <c r="E917" s="44" t="s">
        <v>53</v>
      </c>
      <c r="F917" s="44" t="s">
        <v>7666</v>
      </c>
      <c r="G917" s="44" t="s">
        <v>133</v>
      </c>
      <c r="H917" s="44" t="s">
        <v>134</v>
      </c>
      <c r="I917" s="44" t="s">
        <v>127</v>
      </c>
      <c r="J917" s="44" t="s">
        <v>128</v>
      </c>
      <c r="K917" s="43">
        <v>8</v>
      </c>
      <c r="L917" s="43">
        <v>8</v>
      </c>
    </row>
    <row r="918" spans="1:12" x14ac:dyDescent="0.5">
      <c r="A918" s="48" t="str">
        <f t="shared" si="14"/>
        <v>J1D2535</v>
      </c>
      <c r="B918" s="44" t="s">
        <v>36</v>
      </c>
      <c r="C918" s="44" t="s">
        <v>7665</v>
      </c>
      <c r="D918" s="44" t="s">
        <v>38</v>
      </c>
      <c r="E918" s="44" t="s">
        <v>53</v>
      </c>
      <c r="F918" s="44" t="s">
        <v>7664</v>
      </c>
      <c r="G918" s="44" t="s">
        <v>165</v>
      </c>
      <c r="H918" s="44" t="s">
        <v>166</v>
      </c>
      <c r="I918" s="44" t="s">
        <v>127</v>
      </c>
      <c r="J918" s="44" t="s">
        <v>128</v>
      </c>
      <c r="K918" s="43">
        <v>8</v>
      </c>
      <c r="L918" s="43">
        <v>8</v>
      </c>
    </row>
    <row r="919" spans="1:12" x14ac:dyDescent="0.5">
      <c r="A919" s="48" t="str">
        <f t="shared" si="14"/>
        <v>J1D2535</v>
      </c>
      <c r="B919" s="44" t="s">
        <v>36</v>
      </c>
      <c r="C919" s="44" t="s">
        <v>7655</v>
      </c>
      <c r="D919" s="44" t="s">
        <v>38</v>
      </c>
      <c r="E919" s="44" t="s">
        <v>53</v>
      </c>
      <c r="F919" s="44" t="s">
        <v>7654</v>
      </c>
      <c r="G919" s="44" t="s">
        <v>7226</v>
      </c>
      <c r="H919" s="44" t="s">
        <v>7225</v>
      </c>
      <c r="I919" s="44" t="s">
        <v>127</v>
      </c>
      <c r="J919" s="44" t="s">
        <v>128</v>
      </c>
      <c r="K919" s="43">
        <v>8</v>
      </c>
      <c r="L919" s="43">
        <v>8</v>
      </c>
    </row>
    <row r="920" spans="1:12" x14ac:dyDescent="0.5">
      <c r="A920" s="48" t="str">
        <f t="shared" si="14"/>
        <v>J1D2535</v>
      </c>
      <c r="B920" s="44" t="s">
        <v>36</v>
      </c>
      <c r="C920" s="44" t="s">
        <v>7649</v>
      </c>
      <c r="D920" s="44" t="s">
        <v>38</v>
      </c>
      <c r="E920" s="44" t="s">
        <v>53</v>
      </c>
      <c r="F920" s="44" t="s">
        <v>7648</v>
      </c>
      <c r="G920" s="44" t="s">
        <v>135</v>
      </c>
      <c r="H920" s="44" t="s">
        <v>136</v>
      </c>
      <c r="I920" s="44" t="s">
        <v>127</v>
      </c>
      <c r="J920" s="44" t="s">
        <v>128</v>
      </c>
      <c r="K920" s="43">
        <v>48</v>
      </c>
      <c r="L920" s="43">
        <v>48</v>
      </c>
    </row>
    <row r="921" spans="1:12" x14ac:dyDescent="0.5">
      <c r="A921" s="48" t="str">
        <f t="shared" si="14"/>
        <v>J1D2535</v>
      </c>
      <c r="B921" s="44" t="s">
        <v>36</v>
      </c>
      <c r="C921" s="44" t="s">
        <v>7991</v>
      </c>
      <c r="D921" s="44" t="s">
        <v>38</v>
      </c>
      <c r="E921" s="44" t="s">
        <v>53</v>
      </c>
      <c r="F921" s="44" t="s">
        <v>7990</v>
      </c>
      <c r="G921" s="44" t="s">
        <v>153</v>
      </c>
      <c r="H921" s="44" t="s">
        <v>154</v>
      </c>
      <c r="I921" s="44" t="s">
        <v>127</v>
      </c>
      <c r="J921" s="44" t="s">
        <v>128</v>
      </c>
      <c r="K921" s="43">
        <v>8</v>
      </c>
      <c r="L921" s="43">
        <v>8</v>
      </c>
    </row>
    <row r="922" spans="1:12" x14ac:dyDescent="0.5">
      <c r="A922" s="48" t="str">
        <f t="shared" si="14"/>
        <v>J1D2535</v>
      </c>
      <c r="B922" s="44" t="s">
        <v>36</v>
      </c>
      <c r="C922" s="44" t="s">
        <v>8130</v>
      </c>
      <c r="D922" s="44" t="s">
        <v>38</v>
      </c>
      <c r="E922" s="44" t="s">
        <v>53</v>
      </c>
      <c r="F922" s="44" t="s">
        <v>8129</v>
      </c>
      <c r="G922" s="44" t="s">
        <v>4483</v>
      </c>
      <c r="H922" s="44" t="s">
        <v>4482</v>
      </c>
      <c r="I922" s="44" t="s">
        <v>127</v>
      </c>
      <c r="J922" s="44" t="s">
        <v>128</v>
      </c>
      <c r="K922" s="43">
        <v>8</v>
      </c>
      <c r="L922" s="43">
        <v>8</v>
      </c>
    </row>
    <row r="923" spans="1:12" x14ac:dyDescent="0.5">
      <c r="A923" s="48" t="str">
        <f t="shared" si="14"/>
        <v>J1D2535</v>
      </c>
      <c r="B923" s="44" t="s">
        <v>36</v>
      </c>
      <c r="C923" s="44" t="s">
        <v>7635</v>
      </c>
      <c r="D923" s="44" t="s">
        <v>38</v>
      </c>
      <c r="E923" s="44" t="s">
        <v>53</v>
      </c>
      <c r="F923" s="44" t="s">
        <v>7634</v>
      </c>
      <c r="G923" s="44" t="s">
        <v>7633</v>
      </c>
      <c r="H923" s="44" t="s">
        <v>7632</v>
      </c>
      <c r="I923" s="44" t="s">
        <v>127</v>
      </c>
      <c r="J923" s="44" t="s">
        <v>128</v>
      </c>
      <c r="K923" s="43">
        <v>8</v>
      </c>
      <c r="L923" s="43">
        <v>8</v>
      </c>
    </row>
    <row r="924" spans="1:12" x14ac:dyDescent="0.5">
      <c r="A924" s="48" t="str">
        <f t="shared" si="14"/>
        <v>J1D2535</v>
      </c>
      <c r="B924" s="44" t="s">
        <v>36</v>
      </c>
      <c r="C924" s="44" t="s">
        <v>7631</v>
      </c>
      <c r="D924" s="44" t="s">
        <v>38</v>
      </c>
      <c r="E924" s="44" t="s">
        <v>53</v>
      </c>
      <c r="F924" s="44" t="s">
        <v>7630</v>
      </c>
      <c r="G924" s="44" t="s">
        <v>7304</v>
      </c>
      <c r="H924" s="44" t="s">
        <v>7303</v>
      </c>
      <c r="I924" s="44" t="s">
        <v>127</v>
      </c>
      <c r="J924" s="44" t="s">
        <v>128</v>
      </c>
      <c r="K924" s="43">
        <v>8</v>
      </c>
      <c r="L924" s="43">
        <v>8</v>
      </c>
    </row>
    <row r="925" spans="1:12" x14ac:dyDescent="0.5">
      <c r="A925" s="48" t="str">
        <f t="shared" si="14"/>
        <v>J1D2535</v>
      </c>
      <c r="B925" s="44" t="s">
        <v>36</v>
      </c>
      <c r="C925" s="44" t="s">
        <v>7623</v>
      </c>
      <c r="D925" s="44" t="s">
        <v>38</v>
      </c>
      <c r="E925" s="44" t="s">
        <v>53</v>
      </c>
      <c r="F925" s="44" t="s">
        <v>7622</v>
      </c>
      <c r="G925" s="44" t="s">
        <v>145</v>
      </c>
      <c r="H925" s="44" t="s">
        <v>146</v>
      </c>
      <c r="I925" s="44" t="s">
        <v>127</v>
      </c>
      <c r="J925" s="44" t="s">
        <v>128</v>
      </c>
      <c r="K925" s="43">
        <v>8</v>
      </c>
      <c r="L925" s="43">
        <v>8</v>
      </c>
    </row>
    <row r="926" spans="1:12" x14ac:dyDescent="0.5">
      <c r="A926" s="48" t="str">
        <f t="shared" si="14"/>
        <v>J1D2535</v>
      </c>
      <c r="B926" s="44" t="s">
        <v>36</v>
      </c>
      <c r="C926" s="44" t="s">
        <v>7604</v>
      </c>
      <c r="D926" s="44" t="s">
        <v>38</v>
      </c>
      <c r="E926" s="44" t="s">
        <v>53</v>
      </c>
      <c r="F926" s="44" t="s">
        <v>7603</v>
      </c>
      <c r="G926" s="44" t="s">
        <v>4658</v>
      </c>
      <c r="H926" s="44" t="s">
        <v>4657</v>
      </c>
      <c r="I926" s="44" t="s">
        <v>127</v>
      </c>
      <c r="J926" s="44" t="s">
        <v>128</v>
      </c>
      <c r="K926" s="43">
        <v>24</v>
      </c>
      <c r="L926" s="43">
        <v>24</v>
      </c>
    </row>
    <row r="927" spans="1:12" x14ac:dyDescent="0.5">
      <c r="A927" s="48" t="str">
        <f t="shared" si="14"/>
        <v>J1D2535</v>
      </c>
      <c r="B927" s="44" t="s">
        <v>36</v>
      </c>
      <c r="C927" s="44" t="s">
        <v>7602</v>
      </c>
      <c r="D927" s="44" t="s">
        <v>38</v>
      </c>
      <c r="E927" s="44" t="s">
        <v>53</v>
      </c>
      <c r="F927" s="44" t="s">
        <v>7601</v>
      </c>
      <c r="G927" s="44" t="s">
        <v>169</v>
      </c>
      <c r="H927" s="44" t="s">
        <v>170</v>
      </c>
      <c r="I927" s="44" t="s">
        <v>127</v>
      </c>
      <c r="J927" s="44" t="s">
        <v>128</v>
      </c>
      <c r="K927" s="43">
        <v>16</v>
      </c>
      <c r="L927" s="43">
        <v>16</v>
      </c>
    </row>
    <row r="928" spans="1:12" x14ac:dyDescent="0.5">
      <c r="A928" s="48" t="str">
        <f t="shared" si="14"/>
        <v>J1D2535</v>
      </c>
      <c r="B928" s="44" t="s">
        <v>36</v>
      </c>
      <c r="C928" s="44" t="s">
        <v>7598</v>
      </c>
      <c r="D928" s="44" t="s">
        <v>38</v>
      </c>
      <c r="E928" s="44" t="s">
        <v>53</v>
      </c>
      <c r="F928" s="44" t="s">
        <v>7597</v>
      </c>
      <c r="G928" s="44" t="s">
        <v>157</v>
      </c>
      <c r="H928" s="44" t="s">
        <v>158</v>
      </c>
      <c r="I928" s="44" t="s">
        <v>127</v>
      </c>
      <c r="J928" s="44" t="s">
        <v>128</v>
      </c>
      <c r="K928" s="43">
        <v>144</v>
      </c>
      <c r="L928" s="43">
        <v>144</v>
      </c>
    </row>
    <row r="929" spans="1:12" x14ac:dyDescent="0.5">
      <c r="A929" s="48" t="str">
        <f t="shared" si="14"/>
        <v>J1D2535</v>
      </c>
      <c r="B929" s="44" t="s">
        <v>36</v>
      </c>
      <c r="C929" s="44" t="s">
        <v>7580</v>
      </c>
      <c r="D929" s="44" t="s">
        <v>38</v>
      </c>
      <c r="E929" s="44" t="s">
        <v>53</v>
      </c>
      <c r="F929" s="44" t="s">
        <v>7579</v>
      </c>
      <c r="G929" s="44" t="s">
        <v>159</v>
      </c>
      <c r="H929" s="44" t="s">
        <v>160</v>
      </c>
      <c r="I929" s="44" t="s">
        <v>127</v>
      </c>
      <c r="J929" s="44" t="s">
        <v>128</v>
      </c>
      <c r="K929" s="43">
        <v>8</v>
      </c>
      <c r="L929" s="43">
        <v>8</v>
      </c>
    </row>
    <row r="930" spans="1:12" x14ac:dyDescent="0.5">
      <c r="A930" s="48" t="str">
        <f t="shared" si="14"/>
        <v>J1D2535</v>
      </c>
      <c r="B930" s="44" t="s">
        <v>36</v>
      </c>
      <c r="C930" s="44" t="s">
        <v>7578</v>
      </c>
      <c r="D930" s="44" t="s">
        <v>38</v>
      </c>
      <c r="E930" s="44" t="s">
        <v>53</v>
      </c>
      <c r="F930" s="44" t="s">
        <v>7577</v>
      </c>
      <c r="G930" s="44" t="s">
        <v>159</v>
      </c>
      <c r="H930" s="44" t="s">
        <v>160</v>
      </c>
      <c r="I930" s="44" t="s">
        <v>127</v>
      </c>
      <c r="J930" s="44" t="s">
        <v>128</v>
      </c>
      <c r="K930" s="43">
        <v>8</v>
      </c>
      <c r="L930" s="43">
        <v>8</v>
      </c>
    </row>
    <row r="931" spans="1:12" x14ac:dyDescent="0.5">
      <c r="A931" s="48" t="str">
        <f t="shared" si="14"/>
        <v>J1D2535</v>
      </c>
      <c r="B931" s="44" t="s">
        <v>36</v>
      </c>
      <c r="C931" s="44" t="s">
        <v>7572</v>
      </c>
      <c r="D931" s="44" t="s">
        <v>38</v>
      </c>
      <c r="E931" s="44" t="s">
        <v>53</v>
      </c>
      <c r="F931" s="44" t="s">
        <v>7571</v>
      </c>
      <c r="G931" s="44" t="s">
        <v>181</v>
      </c>
      <c r="H931" s="44" t="s">
        <v>182</v>
      </c>
      <c r="I931" s="44" t="s">
        <v>127</v>
      </c>
      <c r="J931" s="44" t="s">
        <v>128</v>
      </c>
      <c r="K931" s="43">
        <v>8</v>
      </c>
      <c r="L931" s="43">
        <v>8</v>
      </c>
    </row>
    <row r="932" spans="1:12" x14ac:dyDescent="0.5">
      <c r="A932" s="48" t="str">
        <f t="shared" si="14"/>
        <v>J1D2535</v>
      </c>
      <c r="B932" s="44" t="s">
        <v>36</v>
      </c>
      <c r="C932" s="44" t="s">
        <v>7560</v>
      </c>
      <c r="D932" s="44" t="s">
        <v>38</v>
      </c>
      <c r="E932" s="44" t="s">
        <v>53</v>
      </c>
      <c r="F932" s="44" t="s">
        <v>7559</v>
      </c>
      <c r="G932" s="44" t="s">
        <v>4429</v>
      </c>
      <c r="H932" s="44" t="s">
        <v>4428</v>
      </c>
      <c r="I932" s="44" t="s">
        <v>127</v>
      </c>
      <c r="J932" s="44" t="s">
        <v>128</v>
      </c>
      <c r="K932" s="43">
        <v>16</v>
      </c>
      <c r="L932" s="43">
        <v>16</v>
      </c>
    </row>
    <row r="933" spans="1:12" x14ac:dyDescent="0.5">
      <c r="A933" s="48" t="str">
        <f t="shared" si="14"/>
        <v>J1D2535</v>
      </c>
      <c r="B933" s="44" t="s">
        <v>36</v>
      </c>
      <c r="C933" s="44" t="s">
        <v>7558</v>
      </c>
      <c r="D933" s="44" t="s">
        <v>38</v>
      </c>
      <c r="E933" s="44" t="s">
        <v>53</v>
      </c>
      <c r="F933" s="44" t="s">
        <v>7557</v>
      </c>
      <c r="G933" s="44" t="s">
        <v>153</v>
      </c>
      <c r="H933" s="44" t="s">
        <v>154</v>
      </c>
      <c r="I933" s="44" t="s">
        <v>127</v>
      </c>
      <c r="J933" s="44" t="s">
        <v>128</v>
      </c>
      <c r="K933" s="43">
        <v>8</v>
      </c>
      <c r="L933" s="43">
        <v>8</v>
      </c>
    </row>
    <row r="934" spans="1:12" x14ac:dyDescent="0.5">
      <c r="A934" s="48" t="str">
        <f t="shared" si="14"/>
        <v>J1D2535</v>
      </c>
      <c r="B934" s="44" t="s">
        <v>36</v>
      </c>
      <c r="C934" s="44" t="s">
        <v>7534</v>
      </c>
      <c r="D934" s="44" t="s">
        <v>38</v>
      </c>
      <c r="E934" s="44" t="s">
        <v>53</v>
      </c>
      <c r="F934" s="44" t="s">
        <v>7533</v>
      </c>
      <c r="G934" s="44" t="s">
        <v>6894</v>
      </c>
      <c r="H934" s="44" t="s">
        <v>6893</v>
      </c>
      <c r="I934" s="44" t="s">
        <v>127</v>
      </c>
      <c r="J934" s="44" t="s">
        <v>128</v>
      </c>
      <c r="K934" s="43">
        <v>8</v>
      </c>
      <c r="L934" s="43">
        <v>8</v>
      </c>
    </row>
    <row r="935" spans="1:12" x14ac:dyDescent="0.5">
      <c r="A935" s="48" t="str">
        <f t="shared" si="14"/>
        <v>J1D2535</v>
      </c>
      <c r="B935" s="44" t="s">
        <v>36</v>
      </c>
      <c r="C935" s="44" t="s">
        <v>8095</v>
      </c>
      <c r="D935" s="44" t="s">
        <v>38</v>
      </c>
      <c r="E935" s="44" t="s">
        <v>53</v>
      </c>
      <c r="F935" s="44" t="s">
        <v>8094</v>
      </c>
      <c r="G935" s="44" t="s">
        <v>7242</v>
      </c>
      <c r="H935" s="44" t="s">
        <v>7241</v>
      </c>
      <c r="I935" s="44" t="s">
        <v>127</v>
      </c>
      <c r="J935" s="44" t="s">
        <v>128</v>
      </c>
      <c r="K935" s="43">
        <v>8</v>
      </c>
      <c r="L935" s="43">
        <v>8</v>
      </c>
    </row>
    <row r="936" spans="1:12" x14ac:dyDescent="0.5">
      <c r="A936" s="48" t="str">
        <f t="shared" si="14"/>
        <v>J1D2535</v>
      </c>
      <c r="B936" s="44" t="s">
        <v>36</v>
      </c>
      <c r="C936" s="44" t="s">
        <v>7530</v>
      </c>
      <c r="D936" s="44" t="s">
        <v>38</v>
      </c>
      <c r="E936" s="44" t="s">
        <v>53</v>
      </c>
      <c r="F936" s="44" t="s">
        <v>7529</v>
      </c>
      <c r="G936" s="44" t="s">
        <v>4648</v>
      </c>
      <c r="H936" s="44" t="s">
        <v>4647</v>
      </c>
      <c r="I936" s="44" t="s">
        <v>127</v>
      </c>
      <c r="J936" s="44" t="s">
        <v>128</v>
      </c>
      <c r="K936" s="43">
        <v>8</v>
      </c>
      <c r="L936" s="43">
        <v>8</v>
      </c>
    </row>
    <row r="937" spans="1:12" x14ac:dyDescent="0.5">
      <c r="A937" s="48" t="str">
        <f t="shared" si="14"/>
        <v>J1D2535</v>
      </c>
      <c r="B937" s="44" t="s">
        <v>36</v>
      </c>
      <c r="C937" s="44" t="s">
        <v>7528</v>
      </c>
      <c r="D937" s="44" t="s">
        <v>38</v>
      </c>
      <c r="E937" s="44" t="s">
        <v>53</v>
      </c>
      <c r="F937" s="44" t="s">
        <v>7527</v>
      </c>
      <c r="G937" s="44" t="s">
        <v>4778</v>
      </c>
      <c r="H937" s="44" t="s">
        <v>4777</v>
      </c>
      <c r="I937" s="44" t="s">
        <v>127</v>
      </c>
      <c r="J937" s="44" t="s">
        <v>128</v>
      </c>
      <c r="K937" s="43">
        <v>8</v>
      </c>
      <c r="L937" s="43">
        <v>8</v>
      </c>
    </row>
    <row r="938" spans="1:12" x14ac:dyDescent="0.5">
      <c r="A938" s="48" t="str">
        <f t="shared" si="14"/>
        <v>J1D2535</v>
      </c>
      <c r="B938" s="44" t="s">
        <v>36</v>
      </c>
      <c r="C938" s="44" t="s">
        <v>7526</v>
      </c>
      <c r="D938" s="44" t="s">
        <v>38</v>
      </c>
      <c r="E938" s="44" t="s">
        <v>53</v>
      </c>
      <c r="F938" s="44" t="s">
        <v>7525</v>
      </c>
      <c r="G938" s="44" t="s">
        <v>4437</v>
      </c>
      <c r="H938" s="44" t="s">
        <v>4436</v>
      </c>
      <c r="I938" s="44" t="s">
        <v>127</v>
      </c>
      <c r="J938" s="44" t="s">
        <v>128</v>
      </c>
      <c r="K938" s="43">
        <v>16</v>
      </c>
      <c r="L938" s="43">
        <v>16</v>
      </c>
    </row>
    <row r="939" spans="1:12" x14ac:dyDescent="0.5">
      <c r="A939" s="48" t="str">
        <f t="shared" si="14"/>
        <v>J1D2535</v>
      </c>
      <c r="B939" s="44" t="s">
        <v>36</v>
      </c>
      <c r="C939" s="44" t="s">
        <v>7510</v>
      </c>
      <c r="D939" s="44" t="s">
        <v>38</v>
      </c>
      <c r="E939" s="44" t="s">
        <v>53</v>
      </c>
      <c r="F939" s="44" t="s">
        <v>7509</v>
      </c>
      <c r="G939" s="44" t="s">
        <v>126</v>
      </c>
      <c r="H939" s="44" t="s">
        <v>4640</v>
      </c>
      <c r="I939" s="44" t="s">
        <v>127</v>
      </c>
      <c r="J939" s="44" t="s">
        <v>128</v>
      </c>
      <c r="K939" s="43">
        <v>8</v>
      </c>
      <c r="L939" s="43">
        <v>8</v>
      </c>
    </row>
    <row r="940" spans="1:12" x14ac:dyDescent="0.5">
      <c r="A940" s="48" t="str">
        <f t="shared" si="14"/>
        <v>J1D2535</v>
      </c>
      <c r="B940" s="44" t="s">
        <v>36</v>
      </c>
      <c r="C940" s="44" t="s">
        <v>7496</v>
      </c>
      <c r="D940" s="44" t="s">
        <v>38</v>
      </c>
      <c r="E940" s="44" t="s">
        <v>53</v>
      </c>
      <c r="F940" s="44" t="s">
        <v>7495</v>
      </c>
      <c r="G940" s="44" t="s">
        <v>7364</v>
      </c>
      <c r="H940" s="44" t="s">
        <v>7363</v>
      </c>
      <c r="I940" s="44" t="s">
        <v>127</v>
      </c>
      <c r="J940" s="44" t="s">
        <v>128</v>
      </c>
      <c r="K940" s="43">
        <v>8</v>
      </c>
      <c r="L940" s="43">
        <v>8</v>
      </c>
    </row>
    <row r="941" spans="1:12" x14ac:dyDescent="0.5">
      <c r="A941" s="48" t="str">
        <f t="shared" si="14"/>
        <v>J1D2535</v>
      </c>
      <c r="B941" s="44" t="s">
        <v>36</v>
      </c>
      <c r="C941" s="44" t="s">
        <v>7492</v>
      </c>
      <c r="D941" s="44" t="s">
        <v>38</v>
      </c>
      <c r="E941" s="44" t="s">
        <v>53</v>
      </c>
      <c r="F941" s="44" t="s">
        <v>7491</v>
      </c>
      <c r="G941" s="44" t="s">
        <v>7490</v>
      </c>
      <c r="H941" s="44" t="s">
        <v>7489</v>
      </c>
      <c r="I941" s="44" t="s">
        <v>127</v>
      </c>
      <c r="J941" s="44" t="s">
        <v>128</v>
      </c>
      <c r="K941" s="43">
        <v>8</v>
      </c>
      <c r="L941" s="43">
        <v>8</v>
      </c>
    </row>
    <row r="942" spans="1:12" x14ac:dyDescent="0.5">
      <c r="A942" s="48" t="str">
        <f t="shared" si="14"/>
        <v>J1D2535</v>
      </c>
      <c r="B942" s="44" t="s">
        <v>36</v>
      </c>
      <c r="C942" s="44" t="s">
        <v>8047</v>
      </c>
      <c r="D942" s="44" t="s">
        <v>38</v>
      </c>
      <c r="E942" s="44" t="s">
        <v>53</v>
      </c>
      <c r="F942" s="44" t="s">
        <v>8046</v>
      </c>
      <c r="G942" s="44" t="s">
        <v>149</v>
      </c>
      <c r="H942" s="44" t="s">
        <v>150</v>
      </c>
      <c r="I942" s="44" t="s">
        <v>127</v>
      </c>
      <c r="J942" s="44" t="s">
        <v>128</v>
      </c>
      <c r="K942" s="43">
        <v>8</v>
      </c>
      <c r="L942" s="43">
        <v>8</v>
      </c>
    </row>
    <row r="943" spans="1:12" x14ac:dyDescent="0.5">
      <c r="A943" s="48" t="str">
        <f t="shared" si="14"/>
        <v>J1D2535</v>
      </c>
      <c r="B943" s="44" t="s">
        <v>36</v>
      </c>
      <c r="C943" s="44" t="s">
        <v>7981</v>
      </c>
      <c r="D943" s="44" t="s">
        <v>38</v>
      </c>
      <c r="E943" s="44" t="s">
        <v>53</v>
      </c>
      <c r="F943" s="44" t="s">
        <v>7980</v>
      </c>
      <c r="G943" s="44" t="s">
        <v>4648</v>
      </c>
      <c r="H943" s="44" t="s">
        <v>4647</v>
      </c>
      <c r="I943" s="44" t="s">
        <v>127</v>
      </c>
      <c r="J943" s="44" t="s">
        <v>128</v>
      </c>
      <c r="K943" s="43">
        <v>32</v>
      </c>
      <c r="L943" s="43">
        <v>32</v>
      </c>
    </row>
    <row r="944" spans="1:12" x14ac:dyDescent="0.5">
      <c r="A944" s="48" t="str">
        <f t="shared" si="14"/>
        <v>J1D2535</v>
      </c>
      <c r="B944" s="44" t="s">
        <v>36</v>
      </c>
      <c r="C944" s="44" t="s">
        <v>7466</v>
      </c>
      <c r="D944" s="44" t="s">
        <v>38</v>
      </c>
      <c r="E944" s="44" t="s">
        <v>53</v>
      </c>
      <c r="F944" s="44" t="s">
        <v>7465</v>
      </c>
      <c r="G944" s="44" t="s">
        <v>6890</v>
      </c>
      <c r="H944" s="44" t="s">
        <v>6889</v>
      </c>
      <c r="I944" s="44" t="s">
        <v>127</v>
      </c>
      <c r="J944" s="44" t="s">
        <v>128</v>
      </c>
      <c r="K944" s="43">
        <v>8</v>
      </c>
      <c r="L944" s="43">
        <v>8</v>
      </c>
    </row>
    <row r="945" spans="1:12" x14ac:dyDescent="0.5">
      <c r="A945" s="48" t="str">
        <f t="shared" si="14"/>
        <v>J1D2535</v>
      </c>
      <c r="B945" s="44" t="s">
        <v>36</v>
      </c>
      <c r="C945" s="44" t="s">
        <v>7460</v>
      </c>
      <c r="D945" s="44" t="s">
        <v>38</v>
      </c>
      <c r="E945" s="44" t="s">
        <v>53</v>
      </c>
      <c r="F945" s="44" t="s">
        <v>7459</v>
      </c>
      <c r="G945" s="44" t="s">
        <v>165</v>
      </c>
      <c r="H945" s="44" t="s">
        <v>166</v>
      </c>
      <c r="I945" s="44" t="s">
        <v>127</v>
      </c>
      <c r="J945" s="44" t="s">
        <v>128</v>
      </c>
      <c r="K945" s="43">
        <v>8</v>
      </c>
      <c r="L945" s="43">
        <v>8</v>
      </c>
    </row>
    <row r="946" spans="1:12" x14ac:dyDescent="0.5">
      <c r="A946" s="48" t="str">
        <f t="shared" si="14"/>
        <v>J1D2535</v>
      </c>
      <c r="B946" s="44" t="s">
        <v>36</v>
      </c>
      <c r="C946" s="44" t="s">
        <v>7446</v>
      </c>
      <c r="D946" s="44" t="s">
        <v>38</v>
      </c>
      <c r="E946" s="44" t="s">
        <v>53</v>
      </c>
      <c r="F946" s="44" t="s">
        <v>7445</v>
      </c>
      <c r="G946" s="44" t="s">
        <v>7444</v>
      </c>
      <c r="H946" s="44" t="s">
        <v>7443</v>
      </c>
      <c r="I946" s="44" t="s">
        <v>127</v>
      </c>
      <c r="J946" s="44" t="s">
        <v>128</v>
      </c>
      <c r="K946" s="43">
        <v>8</v>
      </c>
      <c r="L946" s="43">
        <v>8</v>
      </c>
    </row>
    <row r="947" spans="1:12" x14ac:dyDescent="0.5">
      <c r="A947" s="48" t="str">
        <f t="shared" si="14"/>
        <v>J1D2535</v>
      </c>
      <c r="B947" s="44" t="s">
        <v>36</v>
      </c>
      <c r="C947" s="44" t="s">
        <v>7412</v>
      </c>
      <c r="D947" s="44" t="s">
        <v>38</v>
      </c>
      <c r="E947" s="44" t="s">
        <v>53</v>
      </c>
      <c r="F947" s="44" t="s">
        <v>7411</v>
      </c>
      <c r="G947" s="44" t="s">
        <v>159</v>
      </c>
      <c r="H947" s="44" t="s">
        <v>160</v>
      </c>
      <c r="I947" s="44" t="s">
        <v>127</v>
      </c>
      <c r="J947" s="44" t="s">
        <v>128</v>
      </c>
      <c r="K947" s="43">
        <v>8</v>
      </c>
      <c r="L947" s="43">
        <v>8</v>
      </c>
    </row>
    <row r="948" spans="1:12" x14ac:dyDescent="0.5">
      <c r="A948" s="48" t="str">
        <f t="shared" si="14"/>
        <v>J1D2535</v>
      </c>
      <c r="B948" s="44" t="s">
        <v>36</v>
      </c>
      <c r="C948" s="44" t="s">
        <v>8128</v>
      </c>
      <c r="D948" s="44" t="s">
        <v>38</v>
      </c>
      <c r="E948" s="44" t="s">
        <v>53</v>
      </c>
      <c r="F948" s="44" t="s">
        <v>8127</v>
      </c>
      <c r="G948" s="44" t="s">
        <v>4734</v>
      </c>
      <c r="H948" s="44" t="s">
        <v>4733</v>
      </c>
      <c r="I948" s="44" t="s">
        <v>127</v>
      </c>
      <c r="J948" s="44" t="s">
        <v>128</v>
      </c>
      <c r="K948" s="43">
        <v>8</v>
      </c>
      <c r="L948" s="43">
        <v>8</v>
      </c>
    </row>
    <row r="949" spans="1:12" x14ac:dyDescent="0.5">
      <c r="A949" s="48" t="str">
        <f t="shared" si="14"/>
        <v>J1D2535</v>
      </c>
      <c r="B949" s="44" t="s">
        <v>36</v>
      </c>
      <c r="C949" s="44" t="s">
        <v>7404</v>
      </c>
      <c r="D949" s="44" t="s">
        <v>38</v>
      </c>
      <c r="E949" s="44" t="s">
        <v>53</v>
      </c>
      <c r="F949" s="44" t="s">
        <v>7403</v>
      </c>
      <c r="G949" s="44" t="s">
        <v>6894</v>
      </c>
      <c r="H949" s="44" t="s">
        <v>6893</v>
      </c>
      <c r="I949" s="44" t="s">
        <v>127</v>
      </c>
      <c r="J949" s="44" t="s">
        <v>128</v>
      </c>
      <c r="K949" s="43">
        <v>8</v>
      </c>
      <c r="L949" s="43">
        <v>8</v>
      </c>
    </row>
    <row r="950" spans="1:12" x14ac:dyDescent="0.5">
      <c r="A950" s="48" t="str">
        <f t="shared" si="14"/>
        <v>J1D2535</v>
      </c>
      <c r="B950" s="44" t="s">
        <v>36</v>
      </c>
      <c r="C950" s="44" t="s">
        <v>8126</v>
      </c>
      <c r="D950" s="44" t="s">
        <v>38</v>
      </c>
      <c r="E950" s="44" t="s">
        <v>53</v>
      </c>
      <c r="F950" s="44" t="s">
        <v>8125</v>
      </c>
      <c r="G950" s="44" t="s">
        <v>126</v>
      </c>
      <c r="H950" s="44" t="s">
        <v>4640</v>
      </c>
      <c r="I950" s="44" t="s">
        <v>127</v>
      </c>
      <c r="J950" s="44" t="s">
        <v>128</v>
      </c>
      <c r="K950" s="43">
        <v>8</v>
      </c>
      <c r="L950" s="43">
        <v>8</v>
      </c>
    </row>
    <row r="951" spans="1:12" x14ac:dyDescent="0.5">
      <c r="A951" s="48" t="str">
        <f t="shared" si="14"/>
        <v>J1D2535</v>
      </c>
      <c r="B951" s="44" t="s">
        <v>36</v>
      </c>
      <c r="C951" s="44" t="s">
        <v>7354</v>
      </c>
      <c r="D951" s="44" t="s">
        <v>38</v>
      </c>
      <c r="E951" s="44" t="s">
        <v>53</v>
      </c>
      <c r="F951" s="44" t="s">
        <v>7353</v>
      </c>
      <c r="G951" s="44" t="s">
        <v>7352</v>
      </c>
      <c r="H951" s="44" t="s">
        <v>7351</v>
      </c>
      <c r="I951" s="44" t="s">
        <v>127</v>
      </c>
      <c r="J951" s="44" t="s">
        <v>128</v>
      </c>
      <c r="K951" s="43">
        <v>8</v>
      </c>
      <c r="L951" s="43">
        <v>8</v>
      </c>
    </row>
    <row r="952" spans="1:12" x14ac:dyDescent="0.5">
      <c r="A952" s="48" t="str">
        <f t="shared" si="14"/>
        <v>J1D2535</v>
      </c>
      <c r="B952" s="44" t="s">
        <v>36</v>
      </c>
      <c r="C952" s="44" t="s">
        <v>7340</v>
      </c>
      <c r="D952" s="44" t="s">
        <v>38</v>
      </c>
      <c r="E952" s="44" t="s">
        <v>53</v>
      </c>
      <c r="F952" s="44" t="s">
        <v>7339</v>
      </c>
      <c r="G952" s="44" t="s">
        <v>214</v>
      </c>
      <c r="H952" s="44" t="s">
        <v>215</v>
      </c>
      <c r="I952" s="44" t="s">
        <v>127</v>
      </c>
      <c r="J952" s="44" t="s">
        <v>128</v>
      </c>
      <c r="K952" s="43">
        <v>8</v>
      </c>
      <c r="L952" s="43">
        <v>8</v>
      </c>
    </row>
    <row r="953" spans="1:12" x14ac:dyDescent="0.5">
      <c r="A953" s="48" t="str">
        <f t="shared" si="14"/>
        <v>J1D2535</v>
      </c>
      <c r="B953" s="44" t="s">
        <v>36</v>
      </c>
      <c r="C953" s="44" t="s">
        <v>7334</v>
      </c>
      <c r="D953" s="44" t="s">
        <v>38</v>
      </c>
      <c r="E953" s="44" t="s">
        <v>53</v>
      </c>
      <c r="F953" s="44" t="s">
        <v>7333</v>
      </c>
      <c r="G953" s="44" t="s">
        <v>5018</v>
      </c>
      <c r="H953" s="44" t="s">
        <v>5017</v>
      </c>
      <c r="I953" s="44" t="s">
        <v>127</v>
      </c>
      <c r="J953" s="44" t="s">
        <v>128</v>
      </c>
      <c r="K953" s="43">
        <v>16</v>
      </c>
      <c r="L953" s="43">
        <v>16</v>
      </c>
    </row>
    <row r="954" spans="1:12" x14ac:dyDescent="0.5">
      <c r="A954" s="48" t="str">
        <f t="shared" si="14"/>
        <v>J1D2535</v>
      </c>
      <c r="B954" s="44" t="s">
        <v>36</v>
      </c>
      <c r="C954" s="44" t="s">
        <v>7332</v>
      </c>
      <c r="D954" s="44" t="s">
        <v>38</v>
      </c>
      <c r="E954" s="44" t="s">
        <v>53</v>
      </c>
      <c r="F954" s="44" t="s">
        <v>7331</v>
      </c>
      <c r="G954" s="44" t="s">
        <v>139</v>
      </c>
      <c r="H954" s="44" t="s">
        <v>140</v>
      </c>
      <c r="I954" s="44" t="s">
        <v>127</v>
      </c>
      <c r="J954" s="44" t="s">
        <v>128</v>
      </c>
      <c r="K954" s="43">
        <v>8</v>
      </c>
      <c r="L954" s="43">
        <v>8</v>
      </c>
    </row>
    <row r="955" spans="1:12" x14ac:dyDescent="0.5">
      <c r="A955" s="48" t="str">
        <f t="shared" si="14"/>
        <v>J1D2535</v>
      </c>
      <c r="B955" s="44" t="s">
        <v>36</v>
      </c>
      <c r="C955" s="44" t="s">
        <v>7320</v>
      </c>
      <c r="D955" s="44" t="s">
        <v>38</v>
      </c>
      <c r="E955" s="44" t="s">
        <v>53</v>
      </c>
      <c r="F955" s="44" t="s">
        <v>7319</v>
      </c>
      <c r="G955" s="44" t="s">
        <v>7318</v>
      </c>
      <c r="H955" s="44" t="s">
        <v>7317</v>
      </c>
      <c r="I955" s="44" t="s">
        <v>127</v>
      </c>
      <c r="J955" s="44" t="s">
        <v>128</v>
      </c>
      <c r="K955" s="43">
        <v>8</v>
      </c>
      <c r="L955" s="43">
        <v>8</v>
      </c>
    </row>
    <row r="956" spans="1:12" x14ac:dyDescent="0.5">
      <c r="A956" s="48" t="str">
        <f t="shared" si="14"/>
        <v>J1D2535</v>
      </c>
      <c r="B956" s="44" t="s">
        <v>36</v>
      </c>
      <c r="C956" s="44" t="s">
        <v>7308</v>
      </c>
      <c r="D956" s="44" t="s">
        <v>38</v>
      </c>
      <c r="E956" s="44" t="s">
        <v>53</v>
      </c>
      <c r="F956" s="44" t="s">
        <v>7307</v>
      </c>
      <c r="G956" s="44" t="s">
        <v>159</v>
      </c>
      <c r="H956" s="44" t="s">
        <v>160</v>
      </c>
      <c r="I956" s="44" t="s">
        <v>127</v>
      </c>
      <c r="J956" s="44" t="s">
        <v>128</v>
      </c>
      <c r="K956" s="43">
        <v>16</v>
      </c>
      <c r="L956" s="43">
        <v>16</v>
      </c>
    </row>
    <row r="957" spans="1:12" x14ac:dyDescent="0.5">
      <c r="A957" s="48" t="str">
        <f t="shared" si="14"/>
        <v>J1D2535</v>
      </c>
      <c r="B957" s="44" t="s">
        <v>36</v>
      </c>
      <c r="C957" s="44" t="s">
        <v>7296</v>
      </c>
      <c r="D957" s="44" t="s">
        <v>38</v>
      </c>
      <c r="E957" s="44" t="s">
        <v>53</v>
      </c>
      <c r="F957" s="44" t="s">
        <v>7295</v>
      </c>
      <c r="G957" s="44" t="s">
        <v>157</v>
      </c>
      <c r="H957" s="44" t="s">
        <v>158</v>
      </c>
      <c r="I957" s="44" t="s">
        <v>127</v>
      </c>
      <c r="J957" s="44" t="s">
        <v>128</v>
      </c>
      <c r="K957" s="43">
        <v>48</v>
      </c>
      <c r="L957" s="43">
        <v>48</v>
      </c>
    </row>
    <row r="958" spans="1:12" x14ac:dyDescent="0.5">
      <c r="A958" s="48" t="str">
        <f t="shared" si="14"/>
        <v>J1D2535</v>
      </c>
      <c r="B958" s="44" t="s">
        <v>36</v>
      </c>
      <c r="C958" s="44" t="s">
        <v>7284</v>
      </c>
      <c r="D958" s="44" t="s">
        <v>38</v>
      </c>
      <c r="E958" s="44" t="s">
        <v>53</v>
      </c>
      <c r="F958" s="44" t="s">
        <v>7283</v>
      </c>
      <c r="G958" s="44" t="s">
        <v>4778</v>
      </c>
      <c r="H958" s="44" t="s">
        <v>4777</v>
      </c>
      <c r="I958" s="44" t="s">
        <v>127</v>
      </c>
      <c r="J958" s="44" t="s">
        <v>128</v>
      </c>
      <c r="K958" s="43">
        <v>8</v>
      </c>
      <c r="L958" s="43">
        <v>8</v>
      </c>
    </row>
    <row r="959" spans="1:12" x14ac:dyDescent="0.5">
      <c r="A959" s="48" t="str">
        <f t="shared" si="14"/>
        <v>J1D2535</v>
      </c>
      <c r="B959" s="44" t="s">
        <v>36</v>
      </c>
      <c r="C959" s="44" t="s">
        <v>8037</v>
      </c>
      <c r="D959" s="44" t="s">
        <v>38</v>
      </c>
      <c r="E959" s="44" t="s">
        <v>53</v>
      </c>
      <c r="F959" s="44" t="s">
        <v>8036</v>
      </c>
      <c r="G959" s="44" t="s">
        <v>129</v>
      </c>
      <c r="H959" s="44" t="s">
        <v>130</v>
      </c>
      <c r="I959" s="44" t="s">
        <v>127</v>
      </c>
      <c r="J959" s="44" t="s">
        <v>128</v>
      </c>
      <c r="K959" s="43">
        <v>1</v>
      </c>
      <c r="L959" s="43">
        <v>1</v>
      </c>
    </row>
    <row r="960" spans="1:12" x14ac:dyDescent="0.5">
      <c r="A960" s="48" t="str">
        <f t="shared" si="14"/>
        <v>J1D2535</v>
      </c>
      <c r="B960" s="44" t="s">
        <v>36</v>
      </c>
      <c r="C960" s="44" t="s">
        <v>8035</v>
      </c>
      <c r="D960" s="44" t="s">
        <v>38</v>
      </c>
      <c r="E960" s="44" t="s">
        <v>53</v>
      </c>
      <c r="F960" s="44" t="s">
        <v>8034</v>
      </c>
      <c r="G960" s="44" t="s">
        <v>129</v>
      </c>
      <c r="H960" s="44" t="s">
        <v>130</v>
      </c>
      <c r="I960" s="44" t="s">
        <v>127</v>
      </c>
      <c r="J960" s="44" t="s">
        <v>128</v>
      </c>
      <c r="K960" s="43">
        <v>95</v>
      </c>
      <c r="L960" s="43">
        <v>95</v>
      </c>
    </row>
    <row r="961" spans="1:12" x14ac:dyDescent="0.5">
      <c r="A961" s="48" t="str">
        <f t="shared" si="14"/>
        <v>J1D2535</v>
      </c>
      <c r="B961" s="44" t="s">
        <v>36</v>
      </c>
      <c r="C961" s="44" t="s">
        <v>7262</v>
      </c>
      <c r="D961" s="44" t="s">
        <v>38</v>
      </c>
      <c r="E961" s="44" t="s">
        <v>53</v>
      </c>
      <c r="F961" s="44" t="s">
        <v>7261</v>
      </c>
      <c r="G961" s="44" t="s">
        <v>4681</v>
      </c>
      <c r="H961" s="44" t="s">
        <v>4680</v>
      </c>
      <c r="I961" s="44" t="s">
        <v>127</v>
      </c>
      <c r="J961" s="44" t="s">
        <v>128</v>
      </c>
      <c r="K961" s="43">
        <v>8</v>
      </c>
      <c r="L961" s="43">
        <v>8</v>
      </c>
    </row>
    <row r="962" spans="1:12" x14ac:dyDescent="0.5">
      <c r="A962" s="48" t="str">
        <f t="shared" si="14"/>
        <v>J1D2535</v>
      </c>
      <c r="B962" s="44" t="s">
        <v>36</v>
      </c>
      <c r="C962" s="44" t="s">
        <v>7258</v>
      </c>
      <c r="D962" s="44" t="s">
        <v>38</v>
      </c>
      <c r="E962" s="44" t="s">
        <v>53</v>
      </c>
      <c r="F962" s="44" t="s">
        <v>7257</v>
      </c>
      <c r="G962" s="44" t="s">
        <v>145</v>
      </c>
      <c r="H962" s="44" t="s">
        <v>146</v>
      </c>
      <c r="I962" s="44" t="s">
        <v>127</v>
      </c>
      <c r="J962" s="44" t="s">
        <v>128</v>
      </c>
      <c r="K962" s="43">
        <v>16</v>
      </c>
      <c r="L962" s="43">
        <v>16</v>
      </c>
    </row>
    <row r="963" spans="1:12" x14ac:dyDescent="0.5">
      <c r="A963" s="48" t="str">
        <f t="shared" si="14"/>
        <v>J1D2535</v>
      </c>
      <c r="B963" s="44" t="s">
        <v>36</v>
      </c>
      <c r="C963" s="44" t="s">
        <v>7256</v>
      </c>
      <c r="D963" s="44" t="s">
        <v>38</v>
      </c>
      <c r="E963" s="44" t="s">
        <v>53</v>
      </c>
      <c r="F963" s="44" t="s">
        <v>7255</v>
      </c>
      <c r="G963" s="44" t="s">
        <v>4437</v>
      </c>
      <c r="H963" s="44" t="s">
        <v>4436</v>
      </c>
      <c r="I963" s="44" t="s">
        <v>127</v>
      </c>
      <c r="J963" s="44" t="s">
        <v>128</v>
      </c>
      <c r="K963" s="43">
        <v>16</v>
      </c>
      <c r="L963" s="43">
        <v>16</v>
      </c>
    </row>
    <row r="964" spans="1:12" x14ac:dyDescent="0.5">
      <c r="A964" s="48" t="str">
        <f t="shared" si="14"/>
        <v>J1D2535</v>
      </c>
      <c r="B964" s="44" t="s">
        <v>36</v>
      </c>
      <c r="C964" s="44" t="s">
        <v>7250</v>
      </c>
      <c r="D964" s="44" t="s">
        <v>38</v>
      </c>
      <c r="E964" s="44" t="s">
        <v>53</v>
      </c>
      <c r="F964" s="44" t="s">
        <v>7249</v>
      </c>
      <c r="G964" s="44" t="s">
        <v>7248</v>
      </c>
      <c r="H964" s="44" t="s">
        <v>7247</v>
      </c>
      <c r="I964" s="44" t="s">
        <v>127</v>
      </c>
      <c r="J964" s="44" t="s">
        <v>128</v>
      </c>
      <c r="K964" s="43">
        <v>8</v>
      </c>
      <c r="L964" s="43">
        <v>8</v>
      </c>
    </row>
    <row r="965" spans="1:12" x14ac:dyDescent="0.5">
      <c r="A965" s="48" t="str">
        <f t="shared" si="14"/>
        <v>J1D2535</v>
      </c>
      <c r="B965" s="44" t="s">
        <v>36</v>
      </c>
      <c r="C965" s="44" t="s">
        <v>7246</v>
      </c>
      <c r="D965" s="44" t="s">
        <v>38</v>
      </c>
      <c r="E965" s="44" t="s">
        <v>53</v>
      </c>
      <c r="F965" s="44" t="s">
        <v>7245</v>
      </c>
      <c r="G965" s="44" t="s">
        <v>4483</v>
      </c>
      <c r="H965" s="44" t="s">
        <v>4482</v>
      </c>
      <c r="I965" s="44" t="s">
        <v>127</v>
      </c>
      <c r="J965" s="44" t="s">
        <v>128</v>
      </c>
      <c r="K965" s="43">
        <v>16</v>
      </c>
      <c r="L965" s="43">
        <v>16</v>
      </c>
    </row>
    <row r="966" spans="1:12" x14ac:dyDescent="0.5">
      <c r="A966" s="48" t="str">
        <f t="shared" si="14"/>
        <v>J1D2535</v>
      </c>
      <c r="B966" s="44" t="s">
        <v>36</v>
      </c>
      <c r="C966" s="44" t="s">
        <v>7228</v>
      </c>
      <c r="D966" s="44" t="s">
        <v>38</v>
      </c>
      <c r="E966" s="44" t="s">
        <v>53</v>
      </c>
      <c r="F966" s="44" t="s">
        <v>7227</v>
      </c>
      <c r="G966" s="44" t="s">
        <v>7226</v>
      </c>
      <c r="H966" s="44" t="s">
        <v>7225</v>
      </c>
      <c r="I966" s="44" t="s">
        <v>127</v>
      </c>
      <c r="J966" s="44" t="s">
        <v>128</v>
      </c>
      <c r="K966" s="43">
        <v>8</v>
      </c>
      <c r="L966" s="43">
        <v>8</v>
      </c>
    </row>
    <row r="967" spans="1:12" x14ac:dyDescent="0.5">
      <c r="A967" s="48" t="str">
        <f t="shared" si="14"/>
        <v>J1D2535</v>
      </c>
      <c r="B967" s="44" t="s">
        <v>36</v>
      </c>
      <c r="C967" s="44" t="s">
        <v>7216</v>
      </c>
      <c r="D967" s="44" t="s">
        <v>38</v>
      </c>
      <c r="E967" s="44" t="s">
        <v>53</v>
      </c>
      <c r="F967" s="44" t="s">
        <v>7215</v>
      </c>
      <c r="G967" s="44" t="s">
        <v>151</v>
      </c>
      <c r="H967" s="44" t="s">
        <v>152</v>
      </c>
      <c r="I967" s="44" t="s">
        <v>127</v>
      </c>
      <c r="J967" s="44" t="s">
        <v>128</v>
      </c>
      <c r="K967" s="43">
        <v>8</v>
      </c>
      <c r="L967" s="43">
        <v>8</v>
      </c>
    </row>
    <row r="968" spans="1:12" x14ac:dyDescent="0.5">
      <c r="A968" s="48" t="str">
        <f t="shared" si="14"/>
        <v>J1D2535</v>
      </c>
      <c r="B968" s="44" t="s">
        <v>36</v>
      </c>
      <c r="C968" s="44" t="s">
        <v>7208</v>
      </c>
      <c r="D968" s="44" t="s">
        <v>38</v>
      </c>
      <c r="E968" s="44" t="s">
        <v>53</v>
      </c>
      <c r="F968" s="44" t="s">
        <v>7207</v>
      </c>
      <c r="G968" s="44" t="s">
        <v>153</v>
      </c>
      <c r="H968" s="44" t="s">
        <v>154</v>
      </c>
      <c r="I968" s="44" t="s">
        <v>127</v>
      </c>
      <c r="J968" s="44" t="s">
        <v>128</v>
      </c>
      <c r="K968" s="43">
        <v>8</v>
      </c>
      <c r="L968" s="43">
        <v>8</v>
      </c>
    </row>
    <row r="969" spans="1:12" x14ac:dyDescent="0.5">
      <c r="A969" s="48" t="str">
        <f t="shared" ref="A969:A1032" si="15">IF(B969="","",IF(B968="Type",B967,A968))</f>
        <v>J1D2535</v>
      </c>
      <c r="B969" s="44" t="s">
        <v>36</v>
      </c>
      <c r="C969" s="44" t="s">
        <v>7206</v>
      </c>
      <c r="D969" s="44" t="s">
        <v>38</v>
      </c>
      <c r="E969" s="44" t="s">
        <v>53</v>
      </c>
      <c r="F969" s="44" t="s">
        <v>7205</v>
      </c>
      <c r="G969" s="44" t="s">
        <v>7204</v>
      </c>
      <c r="H969" s="44" t="s">
        <v>7203</v>
      </c>
      <c r="I969" s="44" t="s">
        <v>127</v>
      </c>
      <c r="J969" s="44" t="s">
        <v>128</v>
      </c>
      <c r="K969" s="43">
        <v>8</v>
      </c>
      <c r="L969" s="43">
        <v>8</v>
      </c>
    </row>
    <row r="970" spans="1:12" x14ac:dyDescent="0.5">
      <c r="A970" s="48" t="str">
        <f t="shared" si="15"/>
        <v>J1D2535</v>
      </c>
      <c r="B970" s="44" t="s">
        <v>36</v>
      </c>
      <c r="C970" s="44" t="s">
        <v>7190</v>
      </c>
      <c r="D970" s="44" t="s">
        <v>38</v>
      </c>
      <c r="E970" s="44" t="s">
        <v>53</v>
      </c>
      <c r="F970" s="44" t="s">
        <v>7189</v>
      </c>
      <c r="G970" s="44" t="s">
        <v>177</v>
      </c>
      <c r="H970" s="44" t="s">
        <v>178</v>
      </c>
      <c r="I970" s="44" t="s">
        <v>127</v>
      </c>
      <c r="J970" s="44" t="s">
        <v>128</v>
      </c>
      <c r="K970" s="43">
        <v>8</v>
      </c>
      <c r="L970" s="43">
        <v>8</v>
      </c>
    </row>
    <row r="971" spans="1:12" x14ac:dyDescent="0.5">
      <c r="A971" s="48" t="str">
        <f t="shared" si="15"/>
        <v>J1D2535</v>
      </c>
      <c r="B971" s="44" t="s">
        <v>36</v>
      </c>
      <c r="C971" s="44" t="s">
        <v>7174</v>
      </c>
      <c r="D971" s="44" t="s">
        <v>38</v>
      </c>
      <c r="E971" s="44" t="s">
        <v>53</v>
      </c>
      <c r="F971" s="44" t="s">
        <v>7173</v>
      </c>
      <c r="G971" s="44" t="s">
        <v>7172</v>
      </c>
      <c r="H971" s="44" t="s">
        <v>7171</v>
      </c>
      <c r="I971" s="44" t="s">
        <v>127</v>
      </c>
      <c r="J971" s="44" t="s">
        <v>128</v>
      </c>
      <c r="K971" s="43">
        <v>8</v>
      </c>
      <c r="L971" s="43">
        <v>8</v>
      </c>
    </row>
    <row r="972" spans="1:12" x14ac:dyDescent="0.5">
      <c r="A972" s="48" t="str">
        <f t="shared" si="15"/>
        <v>J1D2535</v>
      </c>
      <c r="B972" s="44" t="s">
        <v>36</v>
      </c>
      <c r="C972" s="44" t="s">
        <v>7170</v>
      </c>
      <c r="D972" s="44" t="s">
        <v>38</v>
      </c>
      <c r="E972" s="44" t="s">
        <v>53</v>
      </c>
      <c r="F972" s="44" t="s">
        <v>7169</v>
      </c>
      <c r="G972" s="44" t="s">
        <v>7168</v>
      </c>
      <c r="H972" s="44" t="s">
        <v>7167</v>
      </c>
      <c r="I972" s="44" t="s">
        <v>127</v>
      </c>
      <c r="J972" s="44" t="s">
        <v>128</v>
      </c>
      <c r="K972" s="43">
        <v>8</v>
      </c>
      <c r="L972" s="43">
        <v>8</v>
      </c>
    </row>
    <row r="973" spans="1:12" x14ac:dyDescent="0.5">
      <c r="A973" s="48" t="str">
        <f t="shared" si="15"/>
        <v>J1D2535</v>
      </c>
      <c r="B973" s="44" t="s">
        <v>36</v>
      </c>
      <c r="C973" s="44" t="s">
        <v>7164</v>
      </c>
      <c r="D973" s="44" t="s">
        <v>38</v>
      </c>
      <c r="E973" s="44" t="s">
        <v>53</v>
      </c>
      <c r="F973" s="44" t="s">
        <v>7163</v>
      </c>
      <c r="G973" s="44" t="s">
        <v>153</v>
      </c>
      <c r="H973" s="44" t="s">
        <v>154</v>
      </c>
      <c r="I973" s="44" t="s">
        <v>127</v>
      </c>
      <c r="J973" s="44" t="s">
        <v>128</v>
      </c>
      <c r="K973" s="43">
        <v>8</v>
      </c>
      <c r="L973" s="43">
        <v>8</v>
      </c>
    </row>
    <row r="974" spans="1:12" x14ac:dyDescent="0.5">
      <c r="A974" s="48" t="str">
        <f t="shared" si="15"/>
        <v>J1D2535</v>
      </c>
      <c r="B974" s="44" t="s">
        <v>36</v>
      </c>
      <c r="C974" s="44" t="s">
        <v>7154</v>
      </c>
      <c r="D974" s="44" t="s">
        <v>38</v>
      </c>
      <c r="E974" s="44" t="s">
        <v>53</v>
      </c>
      <c r="F974" s="44" t="s">
        <v>7153</v>
      </c>
      <c r="G974" s="44" t="s">
        <v>4449</v>
      </c>
      <c r="H974" s="44" t="s">
        <v>4448</v>
      </c>
      <c r="I974" s="44" t="s">
        <v>127</v>
      </c>
      <c r="J974" s="44" t="s">
        <v>128</v>
      </c>
      <c r="K974" s="43">
        <v>8</v>
      </c>
      <c r="L974" s="43">
        <v>8</v>
      </c>
    </row>
    <row r="975" spans="1:12" x14ac:dyDescent="0.5">
      <c r="A975" s="48" t="str">
        <f t="shared" si="15"/>
        <v>J1D2535</v>
      </c>
      <c r="B975" s="44" t="s">
        <v>36</v>
      </c>
      <c r="C975" s="44" t="s">
        <v>7146</v>
      </c>
      <c r="D975" s="44" t="s">
        <v>38</v>
      </c>
      <c r="E975" s="44" t="s">
        <v>53</v>
      </c>
      <c r="F975" s="44" t="s">
        <v>7145</v>
      </c>
      <c r="G975" s="44" t="s">
        <v>6930</v>
      </c>
      <c r="H975" s="44" t="s">
        <v>6929</v>
      </c>
      <c r="I975" s="44" t="s">
        <v>127</v>
      </c>
      <c r="J975" s="44" t="s">
        <v>128</v>
      </c>
      <c r="K975" s="43">
        <v>8</v>
      </c>
      <c r="L975" s="43">
        <v>8</v>
      </c>
    </row>
    <row r="976" spans="1:12" x14ac:dyDescent="0.5">
      <c r="A976" s="48" t="str">
        <f t="shared" si="15"/>
        <v>J1D2535</v>
      </c>
      <c r="B976" s="44" t="s">
        <v>36</v>
      </c>
      <c r="C976" s="44" t="s">
        <v>7142</v>
      </c>
      <c r="D976" s="44" t="s">
        <v>38</v>
      </c>
      <c r="E976" s="44" t="s">
        <v>53</v>
      </c>
      <c r="F976" s="44" t="s">
        <v>7141</v>
      </c>
      <c r="G976" s="44" t="s">
        <v>4648</v>
      </c>
      <c r="H976" s="44" t="s">
        <v>4647</v>
      </c>
      <c r="I976" s="44" t="s">
        <v>127</v>
      </c>
      <c r="J976" s="44" t="s">
        <v>128</v>
      </c>
      <c r="K976" s="43">
        <v>24</v>
      </c>
      <c r="L976" s="43">
        <v>24</v>
      </c>
    </row>
    <row r="977" spans="1:12" x14ac:dyDescent="0.5">
      <c r="A977" s="48" t="str">
        <f t="shared" si="15"/>
        <v>J1D2535</v>
      </c>
      <c r="B977" s="44" t="s">
        <v>36</v>
      </c>
      <c r="C977" s="44" t="s">
        <v>8029</v>
      </c>
      <c r="D977" s="44" t="s">
        <v>38</v>
      </c>
      <c r="E977" s="44" t="s">
        <v>53</v>
      </c>
      <c r="F977" s="44" t="s">
        <v>8028</v>
      </c>
      <c r="G977" s="44" t="s">
        <v>4459</v>
      </c>
      <c r="H977" s="44" t="s">
        <v>4458</v>
      </c>
      <c r="I977" s="44" t="s">
        <v>127</v>
      </c>
      <c r="J977" s="44" t="s">
        <v>128</v>
      </c>
      <c r="K977" s="43">
        <v>8</v>
      </c>
      <c r="L977" s="43">
        <v>8</v>
      </c>
    </row>
    <row r="978" spans="1:12" x14ac:dyDescent="0.5">
      <c r="A978" s="48" t="str">
        <f t="shared" si="15"/>
        <v>J1D2535</v>
      </c>
      <c r="B978" s="44" t="s">
        <v>36</v>
      </c>
      <c r="C978" s="44" t="s">
        <v>7134</v>
      </c>
      <c r="D978" s="44" t="s">
        <v>38</v>
      </c>
      <c r="E978" s="44" t="s">
        <v>53</v>
      </c>
      <c r="F978" s="44" t="s">
        <v>7133</v>
      </c>
      <c r="G978" s="44" t="s">
        <v>7132</v>
      </c>
      <c r="H978" s="44" t="s">
        <v>7131</v>
      </c>
      <c r="I978" s="44" t="s">
        <v>127</v>
      </c>
      <c r="J978" s="44" t="s">
        <v>128</v>
      </c>
      <c r="K978" s="43">
        <v>8</v>
      </c>
      <c r="L978" s="43">
        <v>8</v>
      </c>
    </row>
    <row r="979" spans="1:12" x14ac:dyDescent="0.5">
      <c r="A979" s="48" t="str">
        <f t="shared" si="15"/>
        <v>J1D2535</v>
      </c>
      <c r="B979" s="44" t="s">
        <v>36</v>
      </c>
      <c r="C979" s="44" t="s">
        <v>7130</v>
      </c>
      <c r="D979" s="44" t="s">
        <v>38</v>
      </c>
      <c r="E979" s="44" t="s">
        <v>53</v>
      </c>
      <c r="F979" s="44" t="s">
        <v>7129</v>
      </c>
      <c r="G979" s="44" t="s">
        <v>7128</v>
      </c>
      <c r="H979" s="44" t="s">
        <v>7127</v>
      </c>
      <c r="I979" s="44" t="s">
        <v>127</v>
      </c>
      <c r="J979" s="44" t="s">
        <v>128</v>
      </c>
      <c r="K979" s="43">
        <v>24</v>
      </c>
      <c r="L979" s="43">
        <v>24</v>
      </c>
    </row>
    <row r="980" spans="1:12" x14ac:dyDescent="0.5">
      <c r="A980" s="48" t="str">
        <f t="shared" si="15"/>
        <v>J1D2535</v>
      </c>
      <c r="B980" s="44" t="s">
        <v>65</v>
      </c>
      <c r="C980" s="44" t="s">
        <v>7108</v>
      </c>
      <c r="D980" s="44" t="s">
        <v>38</v>
      </c>
      <c r="E980" s="44" t="s">
        <v>53</v>
      </c>
      <c r="F980" s="44" t="s">
        <v>7107</v>
      </c>
      <c r="G980" s="44" t="s">
        <v>197</v>
      </c>
      <c r="H980" s="44" t="s">
        <v>198</v>
      </c>
      <c r="I980" s="44" t="s">
        <v>127</v>
      </c>
      <c r="J980" s="44" t="s">
        <v>128</v>
      </c>
      <c r="K980" s="43">
        <v>76</v>
      </c>
      <c r="L980" s="43">
        <v>76</v>
      </c>
    </row>
    <row r="981" spans="1:12" x14ac:dyDescent="0.5">
      <c r="A981" s="48" t="str">
        <f t="shared" si="15"/>
        <v>J1D2535</v>
      </c>
      <c r="B981" s="44" t="s">
        <v>65</v>
      </c>
      <c r="C981" s="44" t="s">
        <v>7052</v>
      </c>
      <c r="D981" s="44" t="s">
        <v>38</v>
      </c>
      <c r="E981" s="44" t="s">
        <v>53</v>
      </c>
      <c r="F981" s="44" t="s">
        <v>7051</v>
      </c>
      <c r="G981" s="44" t="s">
        <v>197</v>
      </c>
      <c r="H981" s="44" t="s">
        <v>198</v>
      </c>
      <c r="I981" s="44" t="s">
        <v>127</v>
      </c>
      <c r="J981" s="44" t="s">
        <v>128</v>
      </c>
      <c r="K981" s="43">
        <v>48</v>
      </c>
      <c r="L981" s="43">
        <v>48</v>
      </c>
    </row>
    <row r="982" spans="1:12" x14ac:dyDescent="0.5">
      <c r="A982" s="48" t="str">
        <f t="shared" si="15"/>
        <v>J1D2535</v>
      </c>
      <c r="B982" s="44" t="s">
        <v>65</v>
      </c>
      <c r="C982" s="44" t="s">
        <v>7040</v>
      </c>
      <c r="D982" s="44" t="s">
        <v>38</v>
      </c>
      <c r="E982" s="44" t="s">
        <v>53</v>
      </c>
      <c r="F982" s="44" t="s">
        <v>7039</v>
      </c>
      <c r="G982" s="44" t="s">
        <v>7038</v>
      </c>
      <c r="H982" s="44" t="s">
        <v>7037</v>
      </c>
      <c r="I982" s="44" t="s">
        <v>127</v>
      </c>
      <c r="J982" s="44" t="s">
        <v>128</v>
      </c>
      <c r="K982" s="43">
        <v>288</v>
      </c>
      <c r="L982" s="43">
        <v>288</v>
      </c>
    </row>
    <row r="983" spans="1:12" x14ac:dyDescent="0.5">
      <c r="A983" s="48" t="str">
        <f t="shared" si="15"/>
        <v>J1D2535</v>
      </c>
      <c r="B983" s="44" t="s">
        <v>65</v>
      </c>
      <c r="C983" s="44" t="s">
        <v>7012</v>
      </c>
      <c r="D983" s="44" t="s">
        <v>38</v>
      </c>
      <c r="E983" s="44" t="s">
        <v>53</v>
      </c>
      <c r="F983" s="44" t="s">
        <v>7011</v>
      </c>
      <c r="G983" s="44" t="s">
        <v>197</v>
      </c>
      <c r="H983" s="44" t="s">
        <v>198</v>
      </c>
      <c r="I983" s="44" t="s">
        <v>127</v>
      </c>
      <c r="J983" s="44" t="s">
        <v>128</v>
      </c>
      <c r="K983" s="43">
        <v>3</v>
      </c>
      <c r="L983" s="43">
        <v>3</v>
      </c>
    </row>
    <row r="984" spans="1:12" hidden="1" x14ac:dyDescent="0.5">
      <c r="A984" s="48" t="str">
        <f t="shared" si="15"/>
        <v/>
      </c>
      <c r="B984" s="42"/>
      <c r="C984" s="42"/>
      <c r="D984" s="42"/>
      <c r="E984" s="42"/>
      <c r="F984" s="42"/>
      <c r="G984" s="42"/>
      <c r="H984" s="42"/>
      <c r="I984" s="42"/>
      <c r="J984" s="41" t="s">
        <v>18</v>
      </c>
      <c r="K984" s="40">
        <v>3471</v>
      </c>
      <c r="L984" s="40">
        <v>3471</v>
      </c>
    </row>
    <row r="985" spans="1:12" hidden="1" x14ac:dyDescent="0.5">
      <c r="A985" s="48" t="str">
        <f t="shared" si="15"/>
        <v/>
      </c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</row>
    <row r="986" spans="1:12" hidden="1" x14ac:dyDescent="0.5">
      <c r="A986" s="48" t="str">
        <f t="shared" si="15"/>
        <v/>
      </c>
      <c r="B986" s="48" t="s">
        <v>224</v>
      </c>
      <c r="C986" s="47"/>
      <c r="D986" s="48" t="s">
        <v>225</v>
      </c>
      <c r="E986" s="47"/>
      <c r="F986" s="47"/>
      <c r="G986" s="47"/>
      <c r="H986" s="47"/>
      <c r="I986" s="47"/>
      <c r="J986" s="47"/>
      <c r="K986" s="47"/>
      <c r="L986" s="47"/>
    </row>
    <row r="987" spans="1:12" hidden="1" x14ac:dyDescent="0.5">
      <c r="A987" s="48" t="str">
        <f t="shared" si="15"/>
        <v/>
      </c>
      <c r="B987" s="46" t="s">
        <v>24</v>
      </c>
      <c r="C987" s="46" t="s">
        <v>117</v>
      </c>
      <c r="D987" s="46" t="s">
        <v>35</v>
      </c>
      <c r="E987" s="46" t="s">
        <v>118</v>
      </c>
      <c r="F987" s="46" t="s">
        <v>119</v>
      </c>
      <c r="G987" s="46" t="s">
        <v>120</v>
      </c>
      <c r="H987" s="46" t="s">
        <v>121</v>
      </c>
      <c r="I987" s="46" t="s">
        <v>122</v>
      </c>
      <c r="J987" s="46" t="s">
        <v>110</v>
      </c>
      <c r="K987" s="45" t="s">
        <v>123</v>
      </c>
      <c r="L987" s="45" t="s">
        <v>34</v>
      </c>
    </row>
    <row r="988" spans="1:12" x14ac:dyDescent="0.5">
      <c r="A988" s="48" t="str">
        <f t="shared" si="15"/>
        <v>J1T2296</v>
      </c>
      <c r="B988" s="44" t="s">
        <v>36</v>
      </c>
      <c r="C988" s="44" t="s">
        <v>7957</v>
      </c>
      <c r="D988" s="44" t="s">
        <v>38</v>
      </c>
      <c r="E988" s="44" t="s">
        <v>53</v>
      </c>
      <c r="F988" s="44" t="s">
        <v>7956</v>
      </c>
      <c r="G988" s="44" t="s">
        <v>135</v>
      </c>
      <c r="H988" s="44" t="s">
        <v>136</v>
      </c>
      <c r="I988" s="44" t="s">
        <v>127</v>
      </c>
      <c r="J988" s="44" t="s">
        <v>128</v>
      </c>
      <c r="K988" s="43">
        <v>528</v>
      </c>
      <c r="L988" s="43">
        <v>528</v>
      </c>
    </row>
    <row r="989" spans="1:12" x14ac:dyDescent="0.5">
      <c r="A989" s="48" t="str">
        <f t="shared" si="15"/>
        <v>J1T2296</v>
      </c>
      <c r="B989" s="44" t="s">
        <v>36</v>
      </c>
      <c r="C989" s="44" t="s">
        <v>7955</v>
      </c>
      <c r="D989" s="44" t="s">
        <v>38</v>
      </c>
      <c r="E989" s="44" t="s">
        <v>53</v>
      </c>
      <c r="F989" s="44" t="s">
        <v>7954</v>
      </c>
      <c r="G989" s="44" t="s">
        <v>4778</v>
      </c>
      <c r="H989" s="44" t="s">
        <v>4777</v>
      </c>
      <c r="I989" s="44" t="s">
        <v>127</v>
      </c>
      <c r="J989" s="44" t="s">
        <v>128</v>
      </c>
      <c r="K989" s="43">
        <v>8</v>
      </c>
      <c r="L989" s="43">
        <v>8</v>
      </c>
    </row>
    <row r="990" spans="1:12" x14ac:dyDescent="0.5">
      <c r="A990" s="48" t="str">
        <f t="shared" si="15"/>
        <v>J1T2296</v>
      </c>
      <c r="B990" s="44" t="s">
        <v>36</v>
      </c>
      <c r="C990" s="44" t="s">
        <v>8021</v>
      </c>
      <c r="D990" s="44" t="s">
        <v>38</v>
      </c>
      <c r="E990" s="44" t="s">
        <v>53</v>
      </c>
      <c r="F990" s="44" t="s">
        <v>8020</v>
      </c>
      <c r="G990" s="44" t="s">
        <v>179</v>
      </c>
      <c r="H990" s="44" t="s">
        <v>180</v>
      </c>
      <c r="I990" s="44" t="s">
        <v>127</v>
      </c>
      <c r="J990" s="44" t="s">
        <v>128</v>
      </c>
      <c r="K990" s="43">
        <v>24</v>
      </c>
      <c r="L990" s="43">
        <v>24</v>
      </c>
    </row>
    <row r="991" spans="1:12" x14ac:dyDescent="0.5">
      <c r="A991" s="48" t="str">
        <f t="shared" si="15"/>
        <v>J1T2296</v>
      </c>
      <c r="B991" s="44" t="s">
        <v>36</v>
      </c>
      <c r="C991" s="44" t="s">
        <v>7951</v>
      </c>
      <c r="D991" s="44" t="s">
        <v>38</v>
      </c>
      <c r="E991" s="44" t="s">
        <v>53</v>
      </c>
      <c r="F991" s="44" t="s">
        <v>7950</v>
      </c>
      <c r="G991" s="44" t="s">
        <v>207</v>
      </c>
      <c r="H991" s="44" t="s">
        <v>4706</v>
      </c>
      <c r="I991" s="44" t="s">
        <v>127</v>
      </c>
      <c r="J991" s="44" t="s">
        <v>128</v>
      </c>
      <c r="K991" s="43">
        <v>48</v>
      </c>
      <c r="L991" s="43">
        <v>48</v>
      </c>
    </row>
    <row r="992" spans="1:12" x14ac:dyDescent="0.5">
      <c r="A992" s="48" t="str">
        <f t="shared" si="15"/>
        <v>J1T2296</v>
      </c>
      <c r="B992" s="44" t="s">
        <v>36</v>
      </c>
      <c r="C992" s="44" t="s">
        <v>8087</v>
      </c>
      <c r="D992" s="44" t="s">
        <v>38</v>
      </c>
      <c r="E992" s="44" t="s">
        <v>53</v>
      </c>
      <c r="F992" s="44" t="s">
        <v>8086</v>
      </c>
      <c r="G992" s="44" t="s">
        <v>4527</v>
      </c>
      <c r="H992" s="44" t="s">
        <v>4526</v>
      </c>
      <c r="I992" s="44" t="s">
        <v>127</v>
      </c>
      <c r="J992" s="44" t="s">
        <v>128</v>
      </c>
      <c r="K992" s="43">
        <v>8</v>
      </c>
      <c r="L992" s="43">
        <v>8</v>
      </c>
    </row>
    <row r="993" spans="1:12" x14ac:dyDescent="0.5">
      <c r="A993" s="48" t="str">
        <f t="shared" si="15"/>
        <v>J1T2296</v>
      </c>
      <c r="B993" s="44" t="s">
        <v>36</v>
      </c>
      <c r="C993" s="44" t="s">
        <v>7947</v>
      </c>
      <c r="D993" s="44" t="s">
        <v>38</v>
      </c>
      <c r="E993" s="44" t="s">
        <v>53</v>
      </c>
      <c r="F993" s="44" t="s">
        <v>7946</v>
      </c>
      <c r="G993" s="44" t="s">
        <v>165</v>
      </c>
      <c r="H993" s="44" t="s">
        <v>166</v>
      </c>
      <c r="I993" s="44" t="s">
        <v>127</v>
      </c>
      <c r="J993" s="44" t="s">
        <v>128</v>
      </c>
      <c r="K993" s="43">
        <v>16</v>
      </c>
      <c r="L993" s="43">
        <v>16</v>
      </c>
    </row>
    <row r="994" spans="1:12" x14ac:dyDescent="0.5">
      <c r="A994" s="48" t="str">
        <f t="shared" si="15"/>
        <v>J1T2296</v>
      </c>
      <c r="B994" s="44" t="s">
        <v>36</v>
      </c>
      <c r="C994" s="44" t="s">
        <v>7945</v>
      </c>
      <c r="D994" s="44" t="s">
        <v>38</v>
      </c>
      <c r="E994" s="44" t="s">
        <v>53</v>
      </c>
      <c r="F994" s="44" t="s">
        <v>7944</v>
      </c>
      <c r="G994" s="44" t="s">
        <v>149</v>
      </c>
      <c r="H994" s="44" t="s">
        <v>150</v>
      </c>
      <c r="I994" s="44" t="s">
        <v>127</v>
      </c>
      <c r="J994" s="44" t="s">
        <v>128</v>
      </c>
      <c r="K994" s="43">
        <v>8</v>
      </c>
      <c r="L994" s="43">
        <v>8</v>
      </c>
    </row>
    <row r="995" spans="1:12" x14ac:dyDescent="0.5">
      <c r="A995" s="48" t="str">
        <f t="shared" si="15"/>
        <v>J1T2296</v>
      </c>
      <c r="B995" s="44" t="s">
        <v>36</v>
      </c>
      <c r="C995" s="44" t="s">
        <v>7943</v>
      </c>
      <c r="D995" s="44" t="s">
        <v>38</v>
      </c>
      <c r="E995" s="44" t="s">
        <v>53</v>
      </c>
      <c r="F995" s="44" t="s">
        <v>7942</v>
      </c>
      <c r="G995" s="44" t="s">
        <v>126</v>
      </c>
      <c r="H995" s="44" t="s">
        <v>4640</v>
      </c>
      <c r="I995" s="44" t="s">
        <v>127</v>
      </c>
      <c r="J995" s="44" t="s">
        <v>128</v>
      </c>
      <c r="K995" s="43">
        <v>24</v>
      </c>
      <c r="L995" s="43">
        <v>24</v>
      </c>
    </row>
    <row r="996" spans="1:12" x14ac:dyDescent="0.5">
      <c r="A996" s="48" t="str">
        <f t="shared" si="15"/>
        <v>J1T2296</v>
      </c>
      <c r="B996" s="44" t="s">
        <v>36</v>
      </c>
      <c r="C996" s="44" t="s">
        <v>8085</v>
      </c>
      <c r="D996" s="44" t="s">
        <v>38</v>
      </c>
      <c r="E996" s="44" t="s">
        <v>53</v>
      </c>
      <c r="F996" s="44" t="s">
        <v>8084</v>
      </c>
      <c r="G996" s="44" t="s">
        <v>159</v>
      </c>
      <c r="H996" s="44" t="s">
        <v>160</v>
      </c>
      <c r="I996" s="44" t="s">
        <v>127</v>
      </c>
      <c r="J996" s="44" t="s">
        <v>128</v>
      </c>
      <c r="K996" s="43">
        <v>8</v>
      </c>
      <c r="L996" s="43">
        <v>8</v>
      </c>
    </row>
    <row r="997" spans="1:12" x14ac:dyDescent="0.5">
      <c r="A997" s="48" t="str">
        <f t="shared" si="15"/>
        <v>J1T2296</v>
      </c>
      <c r="B997" s="44" t="s">
        <v>36</v>
      </c>
      <c r="C997" s="44" t="s">
        <v>7937</v>
      </c>
      <c r="D997" s="44" t="s">
        <v>38</v>
      </c>
      <c r="E997" s="44" t="s">
        <v>53</v>
      </c>
      <c r="F997" s="44" t="s">
        <v>7936</v>
      </c>
      <c r="G997" s="44" t="s">
        <v>159</v>
      </c>
      <c r="H997" s="44" t="s">
        <v>160</v>
      </c>
      <c r="I997" s="44" t="s">
        <v>127</v>
      </c>
      <c r="J997" s="44" t="s">
        <v>128</v>
      </c>
      <c r="K997" s="43">
        <v>8</v>
      </c>
      <c r="L997" s="43">
        <v>8</v>
      </c>
    </row>
    <row r="998" spans="1:12" x14ac:dyDescent="0.5">
      <c r="A998" s="48" t="str">
        <f t="shared" si="15"/>
        <v>J1T2296</v>
      </c>
      <c r="B998" s="44" t="s">
        <v>36</v>
      </c>
      <c r="C998" s="44" t="s">
        <v>7935</v>
      </c>
      <c r="D998" s="44" t="s">
        <v>38</v>
      </c>
      <c r="E998" s="44" t="s">
        <v>53</v>
      </c>
      <c r="F998" s="44" t="s">
        <v>7934</v>
      </c>
      <c r="G998" s="44" t="s">
        <v>129</v>
      </c>
      <c r="H998" s="44" t="s">
        <v>130</v>
      </c>
      <c r="I998" s="44" t="s">
        <v>127</v>
      </c>
      <c r="J998" s="44" t="s">
        <v>128</v>
      </c>
      <c r="K998" s="43">
        <v>48</v>
      </c>
      <c r="L998" s="43">
        <v>48</v>
      </c>
    </row>
    <row r="999" spans="1:12" x14ac:dyDescent="0.5">
      <c r="A999" s="48" t="str">
        <f t="shared" si="15"/>
        <v>J1T2296</v>
      </c>
      <c r="B999" s="44" t="s">
        <v>36</v>
      </c>
      <c r="C999" s="44" t="s">
        <v>7933</v>
      </c>
      <c r="D999" s="44" t="s">
        <v>38</v>
      </c>
      <c r="E999" s="44" t="s">
        <v>53</v>
      </c>
      <c r="F999" s="44" t="s">
        <v>7932</v>
      </c>
      <c r="G999" s="44" t="s">
        <v>205</v>
      </c>
      <c r="H999" s="44" t="s">
        <v>206</v>
      </c>
      <c r="I999" s="44" t="s">
        <v>127</v>
      </c>
      <c r="J999" s="44" t="s">
        <v>128</v>
      </c>
      <c r="K999" s="43">
        <v>200</v>
      </c>
      <c r="L999" s="43">
        <v>200</v>
      </c>
    </row>
    <row r="1000" spans="1:12" x14ac:dyDescent="0.5">
      <c r="A1000" s="48" t="str">
        <f t="shared" si="15"/>
        <v>J1T2296</v>
      </c>
      <c r="B1000" s="44" t="s">
        <v>36</v>
      </c>
      <c r="C1000" s="44" t="s">
        <v>7927</v>
      </c>
      <c r="D1000" s="44" t="s">
        <v>38</v>
      </c>
      <c r="E1000" s="44" t="s">
        <v>53</v>
      </c>
      <c r="F1000" s="44" t="s">
        <v>7926</v>
      </c>
      <c r="G1000" s="44" t="s">
        <v>4409</v>
      </c>
      <c r="H1000" s="44" t="s">
        <v>4408</v>
      </c>
      <c r="I1000" s="44" t="s">
        <v>127</v>
      </c>
      <c r="J1000" s="44" t="s">
        <v>128</v>
      </c>
      <c r="K1000" s="43">
        <v>48</v>
      </c>
      <c r="L1000" s="43">
        <v>48</v>
      </c>
    </row>
    <row r="1001" spans="1:12" x14ac:dyDescent="0.5">
      <c r="A1001" s="48" t="str">
        <f t="shared" si="15"/>
        <v>J1T2296</v>
      </c>
      <c r="B1001" s="44" t="s">
        <v>36</v>
      </c>
      <c r="C1001" s="44" t="s">
        <v>7925</v>
      </c>
      <c r="D1001" s="44" t="s">
        <v>38</v>
      </c>
      <c r="E1001" s="44" t="s">
        <v>53</v>
      </c>
      <c r="F1001" s="44" t="s">
        <v>7924</v>
      </c>
      <c r="G1001" s="44" t="s">
        <v>147</v>
      </c>
      <c r="H1001" s="44" t="s">
        <v>148</v>
      </c>
      <c r="I1001" s="44" t="s">
        <v>127</v>
      </c>
      <c r="J1001" s="44" t="s">
        <v>128</v>
      </c>
      <c r="K1001" s="43">
        <v>240</v>
      </c>
      <c r="L1001" s="43">
        <v>240</v>
      </c>
    </row>
    <row r="1002" spans="1:12" x14ac:dyDescent="0.5">
      <c r="A1002" s="48" t="str">
        <f t="shared" si="15"/>
        <v>J1T2296</v>
      </c>
      <c r="B1002" s="44" t="s">
        <v>36</v>
      </c>
      <c r="C1002" s="44" t="s">
        <v>7921</v>
      </c>
      <c r="D1002" s="44" t="s">
        <v>38</v>
      </c>
      <c r="E1002" s="44" t="s">
        <v>53</v>
      </c>
      <c r="F1002" s="44" t="s">
        <v>7920</v>
      </c>
      <c r="G1002" s="44" t="s">
        <v>220</v>
      </c>
      <c r="H1002" s="44" t="s">
        <v>221</v>
      </c>
      <c r="I1002" s="44" t="s">
        <v>127</v>
      </c>
      <c r="J1002" s="44" t="s">
        <v>128</v>
      </c>
      <c r="K1002" s="43">
        <v>16</v>
      </c>
      <c r="L1002" s="43">
        <v>16</v>
      </c>
    </row>
    <row r="1003" spans="1:12" x14ac:dyDescent="0.5">
      <c r="A1003" s="48" t="str">
        <f t="shared" si="15"/>
        <v>J1T2296</v>
      </c>
      <c r="B1003" s="44" t="s">
        <v>36</v>
      </c>
      <c r="C1003" s="44" t="s">
        <v>7919</v>
      </c>
      <c r="D1003" s="44" t="s">
        <v>38</v>
      </c>
      <c r="E1003" s="44" t="s">
        <v>53</v>
      </c>
      <c r="F1003" s="44" t="s">
        <v>7918</v>
      </c>
      <c r="G1003" s="44" t="s">
        <v>141</v>
      </c>
      <c r="H1003" s="44" t="s">
        <v>142</v>
      </c>
      <c r="I1003" s="44" t="s">
        <v>127</v>
      </c>
      <c r="J1003" s="44" t="s">
        <v>128</v>
      </c>
      <c r="K1003" s="43">
        <v>72</v>
      </c>
      <c r="L1003" s="43">
        <v>72</v>
      </c>
    </row>
    <row r="1004" spans="1:12" x14ac:dyDescent="0.5">
      <c r="A1004" s="48" t="str">
        <f t="shared" si="15"/>
        <v>J1T2296</v>
      </c>
      <c r="B1004" s="44" t="s">
        <v>36</v>
      </c>
      <c r="C1004" s="44" t="s">
        <v>7917</v>
      </c>
      <c r="D1004" s="44" t="s">
        <v>38</v>
      </c>
      <c r="E1004" s="44" t="s">
        <v>53</v>
      </c>
      <c r="F1004" s="44" t="s">
        <v>7916</v>
      </c>
      <c r="G1004" s="44" t="s">
        <v>133</v>
      </c>
      <c r="H1004" s="44" t="s">
        <v>134</v>
      </c>
      <c r="I1004" s="44" t="s">
        <v>127</v>
      </c>
      <c r="J1004" s="44" t="s">
        <v>128</v>
      </c>
      <c r="K1004" s="43">
        <v>32</v>
      </c>
      <c r="L1004" s="43">
        <v>32</v>
      </c>
    </row>
    <row r="1005" spans="1:12" x14ac:dyDescent="0.5">
      <c r="A1005" s="48" t="str">
        <f t="shared" si="15"/>
        <v>J1T2296</v>
      </c>
      <c r="B1005" s="44" t="s">
        <v>36</v>
      </c>
      <c r="C1005" s="44" t="s">
        <v>7915</v>
      </c>
      <c r="D1005" s="44" t="s">
        <v>38</v>
      </c>
      <c r="E1005" s="44" t="s">
        <v>53</v>
      </c>
      <c r="F1005" s="44" t="s">
        <v>7914</v>
      </c>
      <c r="G1005" s="44" t="s">
        <v>169</v>
      </c>
      <c r="H1005" s="44" t="s">
        <v>170</v>
      </c>
      <c r="I1005" s="44" t="s">
        <v>127</v>
      </c>
      <c r="J1005" s="44" t="s">
        <v>128</v>
      </c>
      <c r="K1005" s="43">
        <v>16</v>
      </c>
      <c r="L1005" s="43">
        <v>16</v>
      </c>
    </row>
    <row r="1006" spans="1:12" x14ac:dyDescent="0.5">
      <c r="A1006" s="48" t="str">
        <f t="shared" si="15"/>
        <v>J1T2296</v>
      </c>
      <c r="B1006" s="44" t="s">
        <v>36</v>
      </c>
      <c r="C1006" s="44" t="s">
        <v>7913</v>
      </c>
      <c r="D1006" s="44" t="s">
        <v>38</v>
      </c>
      <c r="E1006" s="44" t="s">
        <v>53</v>
      </c>
      <c r="F1006" s="44" t="s">
        <v>7912</v>
      </c>
      <c r="G1006" s="44" t="s">
        <v>159</v>
      </c>
      <c r="H1006" s="44" t="s">
        <v>160</v>
      </c>
      <c r="I1006" s="44" t="s">
        <v>127</v>
      </c>
      <c r="J1006" s="44" t="s">
        <v>128</v>
      </c>
      <c r="K1006" s="43">
        <v>16</v>
      </c>
      <c r="L1006" s="43">
        <v>16</v>
      </c>
    </row>
    <row r="1007" spans="1:12" x14ac:dyDescent="0.5">
      <c r="A1007" s="48" t="str">
        <f t="shared" si="15"/>
        <v>J1T2296</v>
      </c>
      <c r="B1007" s="44" t="s">
        <v>36</v>
      </c>
      <c r="C1007" s="44" t="s">
        <v>7911</v>
      </c>
      <c r="D1007" s="44" t="s">
        <v>38</v>
      </c>
      <c r="E1007" s="44" t="s">
        <v>53</v>
      </c>
      <c r="F1007" s="44" t="s">
        <v>7910</v>
      </c>
      <c r="G1007" s="44" t="s">
        <v>4695</v>
      </c>
      <c r="H1007" s="44" t="s">
        <v>4694</v>
      </c>
      <c r="I1007" s="44" t="s">
        <v>127</v>
      </c>
      <c r="J1007" s="44" t="s">
        <v>128</v>
      </c>
      <c r="K1007" s="43">
        <v>16</v>
      </c>
      <c r="L1007" s="43">
        <v>16</v>
      </c>
    </row>
    <row r="1008" spans="1:12" x14ac:dyDescent="0.5">
      <c r="A1008" s="48" t="str">
        <f t="shared" si="15"/>
        <v>J1T2296</v>
      </c>
      <c r="B1008" s="44" t="s">
        <v>36</v>
      </c>
      <c r="C1008" s="44" t="s">
        <v>7909</v>
      </c>
      <c r="D1008" s="44" t="s">
        <v>38</v>
      </c>
      <c r="E1008" s="44" t="s">
        <v>53</v>
      </c>
      <c r="F1008" s="44" t="s">
        <v>7908</v>
      </c>
      <c r="G1008" s="44" t="s">
        <v>153</v>
      </c>
      <c r="H1008" s="44" t="s">
        <v>154</v>
      </c>
      <c r="I1008" s="44" t="s">
        <v>127</v>
      </c>
      <c r="J1008" s="44" t="s">
        <v>128</v>
      </c>
      <c r="K1008" s="43">
        <v>16</v>
      </c>
      <c r="L1008" s="43">
        <v>16</v>
      </c>
    </row>
    <row r="1009" spans="1:12" x14ac:dyDescent="0.5">
      <c r="A1009" s="48" t="str">
        <f t="shared" si="15"/>
        <v>J1T2296</v>
      </c>
      <c r="B1009" s="44" t="s">
        <v>36</v>
      </c>
      <c r="C1009" s="44" t="s">
        <v>8081</v>
      </c>
      <c r="D1009" s="44" t="s">
        <v>38</v>
      </c>
      <c r="E1009" s="44" t="s">
        <v>53</v>
      </c>
      <c r="F1009" s="44" t="s">
        <v>8080</v>
      </c>
      <c r="G1009" s="44" t="s">
        <v>177</v>
      </c>
      <c r="H1009" s="44" t="s">
        <v>178</v>
      </c>
      <c r="I1009" s="44" t="s">
        <v>127</v>
      </c>
      <c r="J1009" s="44" t="s">
        <v>128</v>
      </c>
      <c r="K1009" s="43">
        <v>16</v>
      </c>
      <c r="L1009" s="43">
        <v>16</v>
      </c>
    </row>
    <row r="1010" spans="1:12" x14ac:dyDescent="0.5">
      <c r="A1010" s="48" t="str">
        <f t="shared" si="15"/>
        <v>J1T2296</v>
      </c>
      <c r="B1010" s="44" t="s">
        <v>36</v>
      </c>
      <c r="C1010" s="44" t="s">
        <v>7907</v>
      </c>
      <c r="D1010" s="44" t="s">
        <v>38</v>
      </c>
      <c r="E1010" s="44" t="s">
        <v>53</v>
      </c>
      <c r="F1010" s="44" t="s">
        <v>7906</v>
      </c>
      <c r="G1010" s="44" t="s">
        <v>4760</v>
      </c>
      <c r="H1010" s="44" t="s">
        <v>4759</v>
      </c>
      <c r="I1010" s="44" t="s">
        <v>127</v>
      </c>
      <c r="J1010" s="44" t="s">
        <v>128</v>
      </c>
      <c r="K1010" s="43">
        <v>40</v>
      </c>
      <c r="L1010" s="43">
        <v>40</v>
      </c>
    </row>
    <row r="1011" spans="1:12" x14ac:dyDescent="0.5">
      <c r="A1011" s="48" t="str">
        <f t="shared" si="15"/>
        <v>J1T2296</v>
      </c>
      <c r="B1011" s="44" t="s">
        <v>36</v>
      </c>
      <c r="C1011" s="44" t="s">
        <v>8079</v>
      </c>
      <c r="D1011" s="44" t="s">
        <v>38</v>
      </c>
      <c r="E1011" s="44" t="s">
        <v>53</v>
      </c>
      <c r="F1011" s="44" t="s">
        <v>8078</v>
      </c>
      <c r="G1011" s="44" t="s">
        <v>8077</v>
      </c>
      <c r="H1011" s="44" t="s">
        <v>8076</v>
      </c>
      <c r="I1011" s="44" t="s">
        <v>127</v>
      </c>
      <c r="J1011" s="44" t="s">
        <v>128</v>
      </c>
      <c r="K1011" s="43">
        <v>8</v>
      </c>
      <c r="L1011" s="43">
        <v>8</v>
      </c>
    </row>
    <row r="1012" spans="1:12" x14ac:dyDescent="0.5">
      <c r="A1012" s="48" t="str">
        <f t="shared" si="15"/>
        <v>J1T2296</v>
      </c>
      <c r="B1012" s="44" t="s">
        <v>36</v>
      </c>
      <c r="C1012" s="44" t="s">
        <v>7905</v>
      </c>
      <c r="D1012" s="44" t="s">
        <v>38</v>
      </c>
      <c r="E1012" s="44" t="s">
        <v>53</v>
      </c>
      <c r="F1012" s="44" t="s">
        <v>7904</v>
      </c>
      <c r="G1012" s="44" t="s">
        <v>151</v>
      </c>
      <c r="H1012" s="44" t="s">
        <v>152</v>
      </c>
      <c r="I1012" s="44" t="s">
        <v>127</v>
      </c>
      <c r="J1012" s="44" t="s">
        <v>128</v>
      </c>
      <c r="K1012" s="43">
        <v>16</v>
      </c>
      <c r="L1012" s="43">
        <v>16</v>
      </c>
    </row>
    <row r="1013" spans="1:12" x14ac:dyDescent="0.5">
      <c r="A1013" s="48" t="str">
        <f t="shared" si="15"/>
        <v>J1T2296</v>
      </c>
      <c r="B1013" s="44" t="s">
        <v>36</v>
      </c>
      <c r="C1013" s="44" t="s">
        <v>8019</v>
      </c>
      <c r="D1013" s="44" t="s">
        <v>38</v>
      </c>
      <c r="E1013" s="44" t="s">
        <v>53</v>
      </c>
      <c r="F1013" s="44" t="s">
        <v>8018</v>
      </c>
      <c r="G1013" s="44" t="s">
        <v>131</v>
      </c>
      <c r="H1013" s="44" t="s">
        <v>132</v>
      </c>
      <c r="I1013" s="44" t="s">
        <v>127</v>
      </c>
      <c r="J1013" s="44" t="s">
        <v>128</v>
      </c>
      <c r="K1013" s="43">
        <v>24</v>
      </c>
      <c r="L1013" s="43">
        <v>24</v>
      </c>
    </row>
    <row r="1014" spans="1:12" x14ac:dyDescent="0.5">
      <c r="A1014" s="48" t="str">
        <f t="shared" si="15"/>
        <v>J1T2296</v>
      </c>
      <c r="B1014" s="44" t="s">
        <v>36</v>
      </c>
      <c r="C1014" s="44" t="s">
        <v>7901</v>
      </c>
      <c r="D1014" s="44" t="s">
        <v>38</v>
      </c>
      <c r="E1014" s="44" t="s">
        <v>53</v>
      </c>
      <c r="F1014" s="44" t="s">
        <v>7900</v>
      </c>
      <c r="G1014" s="44" t="s">
        <v>4467</v>
      </c>
      <c r="H1014" s="44" t="s">
        <v>4466</v>
      </c>
      <c r="I1014" s="44" t="s">
        <v>127</v>
      </c>
      <c r="J1014" s="44" t="s">
        <v>128</v>
      </c>
      <c r="K1014" s="43">
        <v>16</v>
      </c>
      <c r="L1014" s="43">
        <v>16</v>
      </c>
    </row>
    <row r="1015" spans="1:12" x14ac:dyDescent="0.5">
      <c r="A1015" s="48" t="str">
        <f t="shared" si="15"/>
        <v>J1T2296</v>
      </c>
      <c r="B1015" s="44" t="s">
        <v>36</v>
      </c>
      <c r="C1015" s="44" t="s">
        <v>7899</v>
      </c>
      <c r="D1015" s="44" t="s">
        <v>38</v>
      </c>
      <c r="E1015" s="44" t="s">
        <v>53</v>
      </c>
      <c r="F1015" s="44" t="s">
        <v>7898</v>
      </c>
      <c r="G1015" s="44" t="s">
        <v>129</v>
      </c>
      <c r="H1015" s="44" t="s">
        <v>130</v>
      </c>
      <c r="I1015" s="44" t="s">
        <v>127</v>
      </c>
      <c r="J1015" s="44" t="s">
        <v>128</v>
      </c>
      <c r="K1015" s="43">
        <v>48</v>
      </c>
      <c r="L1015" s="43">
        <v>48</v>
      </c>
    </row>
    <row r="1016" spans="1:12" x14ac:dyDescent="0.5">
      <c r="A1016" s="48" t="str">
        <f t="shared" si="15"/>
        <v>J1T2296</v>
      </c>
      <c r="B1016" s="44" t="s">
        <v>36</v>
      </c>
      <c r="C1016" s="44" t="s">
        <v>7897</v>
      </c>
      <c r="D1016" s="44" t="s">
        <v>38</v>
      </c>
      <c r="E1016" s="44" t="s">
        <v>53</v>
      </c>
      <c r="F1016" s="44" t="s">
        <v>7896</v>
      </c>
      <c r="G1016" s="44" t="s">
        <v>7540</v>
      </c>
      <c r="H1016" s="44" t="s">
        <v>7539</v>
      </c>
      <c r="I1016" s="44" t="s">
        <v>127</v>
      </c>
      <c r="J1016" s="44" t="s">
        <v>128</v>
      </c>
      <c r="K1016" s="43">
        <v>24</v>
      </c>
      <c r="L1016" s="43">
        <v>24</v>
      </c>
    </row>
    <row r="1017" spans="1:12" x14ac:dyDescent="0.5">
      <c r="A1017" s="48" t="str">
        <f t="shared" si="15"/>
        <v>J1T2296</v>
      </c>
      <c r="B1017" s="44" t="s">
        <v>36</v>
      </c>
      <c r="C1017" s="44" t="s">
        <v>7895</v>
      </c>
      <c r="D1017" s="44" t="s">
        <v>38</v>
      </c>
      <c r="E1017" s="44" t="s">
        <v>53</v>
      </c>
      <c r="F1017" s="44" t="s">
        <v>7894</v>
      </c>
      <c r="G1017" s="44" t="s">
        <v>165</v>
      </c>
      <c r="H1017" s="44" t="s">
        <v>166</v>
      </c>
      <c r="I1017" s="44" t="s">
        <v>127</v>
      </c>
      <c r="J1017" s="44" t="s">
        <v>128</v>
      </c>
      <c r="K1017" s="43">
        <v>8</v>
      </c>
      <c r="L1017" s="43">
        <v>8</v>
      </c>
    </row>
    <row r="1018" spans="1:12" x14ac:dyDescent="0.5">
      <c r="A1018" s="48" t="str">
        <f t="shared" si="15"/>
        <v>J1T2296</v>
      </c>
      <c r="B1018" s="44" t="s">
        <v>36</v>
      </c>
      <c r="C1018" s="44" t="s">
        <v>7893</v>
      </c>
      <c r="D1018" s="44" t="s">
        <v>38</v>
      </c>
      <c r="E1018" s="44" t="s">
        <v>53</v>
      </c>
      <c r="F1018" s="44" t="s">
        <v>7892</v>
      </c>
      <c r="G1018" s="44" t="s">
        <v>7490</v>
      </c>
      <c r="H1018" s="44" t="s">
        <v>7489</v>
      </c>
      <c r="I1018" s="44" t="s">
        <v>127</v>
      </c>
      <c r="J1018" s="44" t="s">
        <v>128</v>
      </c>
      <c r="K1018" s="43">
        <v>16</v>
      </c>
      <c r="L1018" s="43">
        <v>16</v>
      </c>
    </row>
    <row r="1019" spans="1:12" x14ac:dyDescent="0.5">
      <c r="A1019" s="48" t="str">
        <f t="shared" si="15"/>
        <v>J1T2296</v>
      </c>
      <c r="B1019" s="44" t="s">
        <v>36</v>
      </c>
      <c r="C1019" s="44" t="s">
        <v>7891</v>
      </c>
      <c r="D1019" s="44" t="s">
        <v>38</v>
      </c>
      <c r="E1019" s="44" t="s">
        <v>53</v>
      </c>
      <c r="F1019" s="44" t="s">
        <v>7890</v>
      </c>
      <c r="G1019" s="44" t="s">
        <v>139</v>
      </c>
      <c r="H1019" s="44" t="s">
        <v>140</v>
      </c>
      <c r="I1019" s="44" t="s">
        <v>127</v>
      </c>
      <c r="J1019" s="44" t="s">
        <v>128</v>
      </c>
      <c r="K1019" s="43">
        <v>40</v>
      </c>
      <c r="L1019" s="43">
        <v>40</v>
      </c>
    </row>
    <row r="1020" spans="1:12" x14ac:dyDescent="0.5">
      <c r="A1020" s="48" t="str">
        <f t="shared" si="15"/>
        <v>J1T2296</v>
      </c>
      <c r="B1020" s="44" t="s">
        <v>36</v>
      </c>
      <c r="C1020" s="44" t="s">
        <v>7889</v>
      </c>
      <c r="D1020" s="44" t="s">
        <v>38</v>
      </c>
      <c r="E1020" s="44" t="s">
        <v>53</v>
      </c>
      <c r="F1020" s="44" t="s">
        <v>7888</v>
      </c>
      <c r="G1020" s="44" t="s">
        <v>4449</v>
      </c>
      <c r="H1020" s="44" t="s">
        <v>4448</v>
      </c>
      <c r="I1020" s="44" t="s">
        <v>127</v>
      </c>
      <c r="J1020" s="44" t="s">
        <v>128</v>
      </c>
      <c r="K1020" s="43">
        <v>8</v>
      </c>
      <c r="L1020" s="43">
        <v>8</v>
      </c>
    </row>
    <row r="1021" spans="1:12" x14ac:dyDescent="0.5">
      <c r="A1021" s="48" t="str">
        <f t="shared" si="15"/>
        <v>J1T2296</v>
      </c>
      <c r="B1021" s="44" t="s">
        <v>36</v>
      </c>
      <c r="C1021" s="44" t="s">
        <v>7885</v>
      </c>
      <c r="D1021" s="44" t="s">
        <v>38</v>
      </c>
      <c r="E1021" s="44" t="s">
        <v>53</v>
      </c>
      <c r="F1021" s="44" t="s">
        <v>7884</v>
      </c>
      <c r="G1021" s="44" t="s">
        <v>177</v>
      </c>
      <c r="H1021" s="44" t="s">
        <v>178</v>
      </c>
      <c r="I1021" s="44" t="s">
        <v>127</v>
      </c>
      <c r="J1021" s="44" t="s">
        <v>128</v>
      </c>
      <c r="K1021" s="43">
        <v>16</v>
      </c>
      <c r="L1021" s="43">
        <v>16</v>
      </c>
    </row>
    <row r="1022" spans="1:12" x14ac:dyDescent="0.5">
      <c r="A1022" s="48" t="str">
        <f t="shared" si="15"/>
        <v>J1T2296</v>
      </c>
      <c r="B1022" s="44" t="s">
        <v>36</v>
      </c>
      <c r="C1022" s="44" t="s">
        <v>8015</v>
      </c>
      <c r="D1022" s="44" t="s">
        <v>38</v>
      </c>
      <c r="E1022" s="44" t="s">
        <v>53</v>
      </c>
      <c r="F1022" s="44" t="s">
        <v>8014</v>
      </c>
      <c r="G1022" s="44" t="s">
        <v>7318</v>
      </c>
      <c r="H1022" s="44" t="s">
        <v>7317</v>
      </c>
      <c r="I1022" s="44" t="s">
        <v>127</v>
      </c>
      <c r="J1022" s="44" t="s">
        <v>128</v>
      </c>
      <c r="K1022" s="43">
        <v>8</v>
      </c>
      <c r="L1022" s="43">
        <v>8</v>
      </c>
    </row>
    <row r="1023" spans="1:12" x14ac:dyDescent="0.5">
      <c r="A1023" s="48" t="str">
        <f t="shared" si="15"/>
        <v>J1T2296</v>
      </c>
      <c r="B1023" s="44" t="s">
        <v>36</v>
      </c>
      <c r="C1023" s="44" t="s">
        <v>7883</v>
      </c>
      <c r="D1023" s="44" t="s">
        <v>38</v>
      </c>
      <c r="E1023" s="44" t="s">
        <v>53</v>
      </c>
      <c r="F1023" s="44" t="s">
        <v>7882</v>
      </c>
      <c r="G1023" s="44" t="s">
        <v>6940</v>
      </c>
      <c r="H1023" s="44" t="s">
        <v>6939</v>
      </c>
      <c r="I1023" s="44" t="s">
        <v>127</v>
      </c>
      <c r="J1023" s="44" t="s">
        <v>128</v>
      </c>
      <c r="K1023" s="43">
        <v>8</v>
      </c>
      <c r="L1023" s="43">
        <v>8</v>
      </c>
    </row>
    <row r="1024" spans="1:12" x14ac:dyDescent="0.5">
      <c r="A1024" s="48" t="str">
        <f t="shared" si="15"/>
        <v>J1T2296</v>
      </c>
      <c r="B1024" s="44" t="s">
        <v>36</v>
      </c>
      <c r="C1024" s="44" t="s">
        <v>7881</v>
      </c>
      <c r="D1024" s="44" t="s">
        <v>38</v>
      </c>
      <c r="E1024" s="44" t="s">
        <v>53</v>
      </c>
      <c r="F1024" s="44" t="s">
        <v>7880</v>
      </c>
      <c r="G1024" s="44" t="s">
        <v>126</v>
      </c>
      <c r="H1024" s="44" t="s">
        <v>4640</v>
      </c>
      <c r="I1024" s="44" t="s">
        <v>127</v>
      </c>
      <c r="J1024" s="44" t="s">
        <v>128</v>
      </c>
      <c r="K1024" s="43">
        <v>24</v>
      </c>
      <c r="L1024" s="43">
        <v>24</v>
      </c>
    </row>
    <row r="1025" spans="1:12" x14ac:dyDescent="0.5">
      <c r="A1025" s="48" t="str">
        <f t="shared" si="15"/>
        <v>J1T2296</v>
      </c>
      <c r="B1025" s="44" t="s">
        <v>36</v>
      </c>
      <c r="C1025" s="44" t="s">
        <v>7879</v>
      </c>
      <c r="D1025" s="44" t="s">
        <v>38</v>
      </c>
      <c r="E1025" s="44" t="s">
        <v>53</v>
      </c>
      <c r="F1025" s="44" t="s">
        <v>7878</v>
      </c>
      <c r="G1025" s="44" t="s">
        <v>6940</v>
      </c>
      <c r="H1025" s="44" t="s">
        <v>6939</v>
      </c>
      <c r="I1025" s="44" t="s">
        <v>127</v>
      </c>
      <c r="J1025" s="44" t="s">
        <v>128</v>
      </c>
      <c r="K1025" s="43">
        <v>8</v>
      </c>
      <c r="L1025" s="43">
        <v>8</v>
      </c>
    </row>
    <row r="1026" spans="1:12" x14ac:dyDescent="0.5">
      <c r="A1026" s="48" t="str">
        <f t="shared" si="15"/>
        <v>J1T2296</v>
      </c>
      <c r="B1026" s="44" t="s">
        <v>36</v>
      </c>
      <c r="C1026" s="44" t="s">
        <v>7877</v>
      </c>
      <c r="D1026" s="44" t="s">
        <v>38</v>
      </c>
      <c r="E1026" s="44" t="s">
        <v>53</v>
      </c>
      <c r="F1026" s="44" t="s">
        <v>7876</v>
      </c>
      <c r="G1026" s="44" t="s">
        <v>4459</v>
      </c>
      <c r="H1026" s="44" t="s">
        <v>4458</v>
      </c>
      <c r="I1026" s="44" t="s">
        <v>127</v>
      </c>
      <c r="J1026" s="44" t="s">
        <v>128</v>
      </c>
      <c r="K1026" s="43">
        <v>8</v>
      </c>
      <c r="L1026" s="43">
        <v>8</v>
      </c>
    </row>
    <row r="1027" spans="1:12" x14ac:dyDescent="0.5">
      <c r="A1027" s="48" t="str">
        <f t="shared" si="15"/>
        <v>J1T2296</v>
      </c>
      <c r="B1027" s="44" t="s">
        <v>36</v>
      </c>
      <c r="C1027" s="44" t="s">
        <v>7875</v>
      </c>
      <c r="D1027" s="44" t="s">
        <v>38</v>
      </c>
      <c r="E1027" s="44" t="s">
        <v>53</v>
      </c>
      <c r="F1027" s="44" t="s">
        <v>7874</v>
      </c>
      <c r="G1027" s="44" t="s">
        <v>159</v>
      </c>
      <c r="H1027" s="44" t="s">
        <v>160</v>
      </c>
      <c r="I1027" s="44" t="s">
        <v>127</v>
      </c>
      <c r="J1027" s="44" t="s">
        <v>128</v>
      </c>
      <c r="K1027" s="43">
        <v>16</v>
      </c>
      <c r="L1027" s="43">
        <v>16</v>
      </c>
    </row>
    <row r="1028" spans="1:12" x14ac:dyDescent="0.5">
      <c r="A1028" s="48" t="str">
        <f t="shared" si="15"/>
        <v>J1T2296</v>
      </c>
      <c r="B1028" s="44" t="s">
        <v>36</v>
      </c>
      <c r="C1028" s="44" t="s">
        <v>7873</v>
      </c>
      <c r="D1028" s="44" t="s">
        <v>38</v>
      </c>
      <c r="E1028" s="44" t="s">
        <v>53</v>
      </c>
      <c r="F1028" s="44" t="s">
        <v>7872</v>
      </c>
      <c r="G1028" s="44" t="s">
        <v>157</v>
      </c>
      <c r="H1028" s="44" t="s">
        <v>158</v>
      </c>
      <c r="I1028" s="44" t="s">
        <v>127</v>
      </c>
      <c r="J1028" s="44" t="s">
        <v>128</v>
      </c>
      <c r="K1028" s="43">
        <v>144</v>
      </c>
      <c r="L1028" s="43">
        <v>144</v>
      </c>
    </row>
    <row r="1029" spans="1:12" x14ac:dyDescent="0.5">
      <c r="A1029" s="48" t="str">
        <f t="shared" si="15"/>
        <v>J1T2296</v>
      </c>
      <c r="B1029" s="44" t="s">
        <v>36</v>
      </c>
      <c r="C1029" s="44" t="s">
        <v>7871</v>
      </c>
      <c r="D1029" s="44" t="s">
        <v>38</v>
      </c>
      <c r="E1029" s="44" t="s">
        <v>53</v>
      </c>
      <c r="F1029" s="44" t="s">
        <v>7870</v>
      </c>
      <c r="G1029" s="44" t="s">
        <v>135</v>
      </c>
      <c r="H1029" s="44" t="s">
        <v>136</v>
      </c>
      <c r="I1029" s="44" t="s">
        <v>127</v>
      </c>
      <c r="J1029" s="44" t="s">
        <v>128</v>
      </c>
      <c r="K1029" s="43">
        <v>576</v>
      </c>
      <c r="L1029" s="43">
        <v>576</v>
      </c>
    </row>
    <row r="1030" spans="1:12" x14ac:dyDescent="0.5">
      <c r="A1030" s="48" t="str">
        <f t="shared" si="15"/>
        <v>J1T2296</v>
      </c>
      <c r="B1030" s="44" t="s">
        <v>36</v>
      </c>
      <c r="C1030" s="44" t="s">
        <v>8073</v>
      </c>
      <c r="D1030" s="44" t="s">
        <v>38</v>
      </c>
      <c r="E1030" s="44" t="s">
        <v>53</v>
      </c>
      <c r="F1030" s="44" t="s">
        <v>8072</v>
      </c>
      <c r="G1030" s="44" t="s">
        <v>4429</v>
      </c>
      <c r="H1030" s="44" t="s">
        <v>4428</v>
      </c>
      <c r="I1030" s="44" t="s">
        <v>127</v>
      </c>
      <c r="J1030" s="44" t="s">
        <v>128</v>
      </c>
      <c r="K1030" s="43">
        <v>8</v>
      </c>
      <c r="L1030" s="43">
        <v>8</v>
      </c>
    </row>
    <row r="1031" spans="1:12" x14ac:dyDescent="0.5">
      <c r="A1031" s="48" t="str">
        <f t="shared" si="15"/>
        <v>J1T2296</v>
      </c>
      <c r="B1031" s="44" t="s">
        <v>36</v>
      </c>
      <c r="C1031" s="44" t="s">
        <v>7867</v>
      </c>
      <c r="D1031" s="44" t="s">
        <v>38</v>
      </c>
      <c r="E1031" s="44" t="s">
        <v>53</v>
      </c>
      <c r="F1031" s="44" t="s">
        <v>7866</v>
      </c>
      <c r="G1031" s="44" t="s">
        <v>165</v>
      </c>
      <c r="H1031" s="44" t="s">
        <v>166</v>
      </c>
      <c r="I1031" s="44" t="s">
        <v>127</v>
      </c>
      <c r="J1031" s="44" t="s">
        <v>128</v>
      </c>
      <c r="K1031" s="43">
        <v>8</v>
      </c>
      <c r="L1031" s="43">
        <v>8</v>
      </c>
    </row>
    <row r="1032" spans="1:12" x14ac:dyDescent="0.5">
      <c r="A1032" s="48" t="str">
        <f t="shared" si="15"/>
        <v>J1T2296</v>
      </c>
      <c r="B1032" s="44" t="s">
        <v>36</v>
      </c>
      <c r="C1032" s="44" t="s">
        <v>7865</v>
      </c>
      <c r="D1032" s="44" t="s">
        <v>38</v>
      </c>
      <c r="E1032" s="44" t="s">
        <v>53</v>
      </c>
      <c r="F1032" s="44" t="s">
        <v>7864</v>
      </c>
      <c r="G1032" s="44" t="s">
        <v>4437</v>
      </c>
      <c r="H1032" s="44" t="s">
        <v>4436</v>
      </c>
      <c r="I1032" s="44" t="s">
        <v>127</v>
      </c>
      <c r="J1032" s="44" t="s">
        <v>128</v>
      </c>
      <c r="K1032" s="43">
        <v>8</v>
      </c>
      <c r="L1032" s="43">
        <v>8</v>
      </c>
    </row>
    <row r="1033" spans="1:12" x14ac:dyDescent="0.5">
      <c r="A1033" s="48" t="str">
        <f t="shared" ref="A1033:A1096" si="16">IF(B1033="","",IF(B1032="Type",B1031,A1032))</f>
        <v>J1T2296</v>
      </c>
      <c r="B1033" s="44" t="s">
        <v>36</v>
      </c>
      <c r="C1033" s="44" t="s">
        <v>7863</v>
      </c>
      <c r="D1033" s="44" t="s">
        <v>38</v>
      </c>
      <c r="E1033" s="44" t="s">
        <v>53</v>
      </c>
      <c r="F1033" s="44" t="s">
        <v>7862</v>
      </c>
      <c r="G1033" s="44" t="s">
        <v>207</v>
      </c>
      <c r="H1033" s="44" t="s">
        <v>4706</v>
      </c>
      <c r="I1033" s="44" t="s">
        <v>127</v>
      </c>
      <c r="J1033" s="44" t="s">
        <v>128</v>
      </c>
      <c r="K1033" s="43">
        <v>96</v>
      </c>
      <c r="L1033" s="43">
        <v>96</v>
      </c>
    </row>
    <row r="1034" spans="1:12" x14ac:dyDescent="0.5">
      <c r="A1034" s="48" t="str">
        <f t="shared" si="16"/>
        <v>J1T2296</v>
      </c>
      <c r="B1034" s="44" t="s">
        <v>36</v>
      </c>
      <c r="C1034" s="44" t="s">
        <v>7861</v>
      </c>
      <c r="D1034" s="44" t="s">
        <v>38</v>
      </c>
      <c r="E1034" s="44" t="s">
        <v>53</v>
      </c>
      <c r="F1034" s="44" t="s">
        <v>7860</v>
      </c>
      <c r="G1034" s="44" t="s">
        <v>207</v>
      </c>
      <c r="H1034" s="44" t="s">
        <v>4706</v>
      </c>
      <c r="I1034" s="44" t="s">
        <v>127</v>
      </c>
      <c r="J1034" s="44" t="s">
        <v>128</v>
      </c>
      <c r="K1034" s="43">
        <v>48</v>
      </c>
      <c r="L1034" s="43">
        <v>48</v>
      </c>
    </row>
    <row r="1035" spans="1:12" x14ac:dyDescent="0.5">
      <c r="A1035" s="48" t="str">
        <f t="shared" si="16"/>
        <v>J1T2296</v>
      </c>
      <c r="B1035" s="44" t="s">
        <v>36</v>
      </c>
      <c r="C1035" s="44" t="s">
        <v>7857</v>
      </c>
      <c r="D1035" s="44" t="s">
        <v>38</v>
      </c>
      <c r="E1035" s="44" t="s">
        <v>53</v>
      </c>
      <c r="F1035" s="44" t="s">
        <v>7856</v>
      </c>
      <c r="G1035" s="44" t="s">
        <v>181</v>
      </c>
      <c r="H1035" s="44" t="s">
        <v>182</v>
      </c>
      <c r="I1035" s="44" t="s">
        <v>127</v>
      </c>
      <c r="J1035" s="44" t="s">
        <v>128</v>
      </c>
      <c r="K1035" s="43">
        <v>16</v>
      </c>
      <c r="L1035" s="43">
        <v>16</v>
      </c>
    </row>
    <row r="1036" spans="1:12" x14ac:dyDescent="0.5">
      <c r="A1036" s="48" t="str">
        <f t="shared" si="16"/>
        <v>J1T2296</v>
      </c>
      <c r="B1036" s="44" t="s">
        <v>36</v>
      </c>
      <c r="C1036" s="44" t="s">
        <v>7855</v>
      </c>
      <c r="D1036" s="44" t="s">
        <v>38</v>
      </c>
      <c r="E1036" s="44" t="s">
        <v>53</v>
      </c>
      <c r="F1036" s="44" t="s">
        <v>7854</v>
      </c>
      <c r="G1036" s="44" t="s">
        <v>126</v>
      </c>
      <c r="H1036" s="44" t="s">
        <v>4640</v>
      </c>
      <c r="I1036" s="44" t="s">
        <v>127</v>
      </c>
      <c r="J1036" s="44" t="s">
        <v>128</v>
      </c>
      <c r="K1036" s="43">
        <v>16</v>
      </c>
      <c r="L1036" s="43">
        <v>16</v>
      </c>
    </row>
    <row r="1037" spans="1:12" x14ac:dyDescent="0.5">
      <c r="A1037" s="48" t="str">
        <f t="shared" si="16"/>
        <v>J1T2296</v>
      </c>
      <c r="B1037" s="44" t="s">
        <v>36</v>
      </c>
      <c r="C1037" s="44" t="s">
        <v>7853</v>
      </c>
      <c r="D1037" s="44" t="s">
        <v>38</v>
      </c>
      <c r="E1037" s="44" t="s">
        <v>53</v>
      </c>
      <c r="F1037" s="44" t="s">
        <v>7852</v>
      </c>
      <c r="G1037" s="44" t="s">
        <v>167</v>
      </c>
      <c r="H1037" s="44" t="s">
        <v>168</v>
      </c>
      <c r="I1037" s="44" t="s">
        <v>127</v>
      </c>
      <c r="J1037" s="44" t="s">
        <v>128</v>
      </c>
      <c r="K1037" s="43">
        <v>16</v>
      </c>
      <c r="L1037" s="43">
        <v>16</v>
      </c>
    </row>
    <row r="1038" spans="1:12" x14ac:dyDescent="0.5">
      <c r="A1038" s="48" t="str">
        <f t="shared" si="16"/>
        <v>J1T2296</v>
      </c>
      <c r="B1038" s="44" t="s">
        <v>36</v>
      </c>
      <c r="C1038" s="44" t="s">
        <v>7851</v>
      </c>
      <c r="D1038" s="44" t="s">
        <v>38</v>
      </c>
      <c r="E1038" s="44" t="s">
        <v>53</v>
      </c>
      <c r="F1038" s="44" t="s">
        <v>7850</v>
      </c>
      <c r="G1038" s="44" t="s">
        <v>205</v>
      </c>
      <c r="H1038" s="44" t="s">
        <v>206</v>
      </c>
      <c r="I1038" s="44" t="s">
        <v>127</v>
      </c>
      <c r="J1038" s="44" t="s">
        <v>128</v>
      </c>
      <c r="K1038" s="43">
        <v>200</v>
      </c>
      <c r="L1038" s="43">
        <v>200</v>
      </c>
    </row>
    <row r="1039" spans="1:12" x14ac:dyDescent="0.5">
      <c r="A1039" s="48" t="str">
        <f t="shared" si="16"/>
        <v>J1T2296</v>
      </c>
      <c r="B1039" s="44" t="s">
        <v>36</v>
      </c>
      <c r="C1039" s="44" t="s">
        <v>7849</v>
      </c>
      <c r="D1039" s="44" t="s">
        <v>38</v>
      </c>
      <c r="E1039" s="44" t="s">
        <v>53</v>
      </c>
      <c r="F1039" s="44" t="s">
        <v>7848</v>
      </c>
      <c r="G1039" s="44" t="s">
        <v>7242</v>
      </c>
      <c r="H1039" s="44" t="s">
        <v>7241</v>
      </c>
      <c r="I1039" s="44" t="s">
        <v>127</v>
      </c>
      <c r="J1039" s="44" t="s">
        <v>128</v>
      </c>
      <c r="K1039" s="43">
        <v>16</v>
      </c>
      <c r="L1039" s="43">
        <v>16</v>
      </c>
    </row>
    <row r="1040" spans="1:12" x14ac:dyDescent="0.5">
      <c r="A1040" s="48" t="str">
        <f t="shared" si="16"/>
        <v>J1T2296</v>
      </c>
      <c r="B1040" s="44" t="s">
        <v>36</v>
      </c>
      <c r="C1040" s="44" t="s">
        <v>7847</v>
      </c>
      <c r="D1040" s="44" t="s">
        <v>38</v>
      </c>
      <c r="E1040" s="44" t="s">
        <v>53</v>
      </c>
      <c r="F1040" s="44" t="s">
        <v>7846</v>
      </c>
      <c r="G1040" s="44" t="s">
        <v>149</v>
      </c>
      <c r="H1040" s="44" t="s">
        <v>150</v>
      </c>
      <c r="I1040" s="44" t="s">
        <v>127</v>
      </c>
      <c r="J1040" s="44" t="s">
        <v>128</v>
      </c>
      <c r="K1040" s="43">
        <v>16</v>
      </c>
      <c r="L1040" s="43">
        <v>16</v>
      </c>
    </row>
    <row r="1041" spans="1:12" x14ac:dyDescent="0.5">
      <c r="A1041" s="48" t="str">
        <f t="shared" si="16"/>
        <v>J1T2296</v>
      </c>
      <c r="B1041" s="44" t="s">
        <v>36</v>
      </c>
      <c r="C1041" s="44" t="s">
        <v>7845</v>
      </c>
      <c r="D1041" s="44" t="s">
        <v>38</v>
      </c>
      <c r="E1041" s="44" t="s">
        <v>53</v>
      </c>
      <c r="F1041" s="44" t="s">
        <v>7844</v>
      </c>
      <c r="G1041" s="44" t="s">
        <v>153</v>
      </c>
      <c r="H1041" s="44" t="s">
        <v>154</v>
      </c>
      <c r="I1041" s="44" t="s">
        <v>127</v>
      </c>
      <c r="J1041" s="44" t="s">
        <v>128</v>
      </c>
      <c r="K1041" s="43">
        <v>24</v>
      </c>
      <c r="L1041" s="43">
        <v>24</v>
      </c>
    </row>
    <row r="1042" spans="1:12" x14ac:dyDescent="0.5">
      <c r="A1042" s="48" t="str">
        <f t="shared" si="16"/>
        <v>J1T2296</v>
      </c>
      <c r="B1042" s="44" t="s">
        <v>36</v>
      </c>
      <c r="C1042" s="44" t="s">
        <v>7843</v>
      </c>
      <c r="D1042" s="44" t="s">
        <v>38</v>
      </c>
      <c r="E1042" s="44" t="s">
        <v>53</v>
      </c>
      <c r="F1042" s="44" t="s">
        <v>7842</v>
      </c>
      <c r="G1042" s="44" t="s">
        <v>177</v>
      </c>
      <c r="H1042" s="44" t="s">
        <v>178</v>
      </c>
      <c r="I1042" s="44" t="s">
        <v>127</v>
      </c>
      <c r="J1042" s="44" t="s">
        <v>128</v>
      </c>
      <c r="K1042" s="43">
        <v>24</v>
      </c>
      <c r="L1042" s="43">
        <v>24</v>
      </c>
    </row>
    <row r="1043" spans="1:12" x14ac:dyDescent="0.5">
      <c r="A1043" s="48" t="str">
        <f t="shared" si="16"/>
        <v>J1T2296</v>
      </c>
      <c r="B1043" s="44" t="s">
        <v>36</v>
      </c>
      <c r="C1043" s="44" t="s">
        <v>7841</v>
      </c>
      <c r="D1043" s="44" t="s">
        <v>38</v>
      </c>
      <c r="E1043" s="44" t="s">
        <v>53</v>
      </c>
      <c r="F1043" s="44" t="s">
        <v>7840</v>
      </c>
      <c r="G1043" s="44" t="s">
        <v>7839</v>
      </c>
      <c r="H1043" s="44" t="s">
        <v>7838</v>
      </c>
      <c r="I1043" s="44" t="s">
        <v>127</v>
      </c>
      <c r="J1043" s="44" t="s">
        <v>128</v>
      </c>
      <c r="K1043" s="43">
        <v>8</v>
      </c>
      <c r="L1043" s="43">
        <v>8</v>
      </c>
    </row>
    <row r="1044" spans="1:12" x14ac:dyDescent="0.5">
      <c r="A1044" s="48" t="str">
        <f t="shared" si="16"/>
        <v>J1T2296</v>
      </c>
      <c r="B1044" s="44" t="s">
        <v>36</v>
      </c>
      <c r="C1044" s="44" t="s">
        <v>7837</v>
      </c>
      <c r="D1044" s="44" t="s">
        <v>38</v>
      </c>
      <c r="E1044" s="44" t="s">
        <v>53</v>
      </c>
      <c r="F1044" s="44" t="s">
        <v>7836</v>
      </c>
      <c r="G1044" s="44" t="s">
        <v>214</v>
      </c>
      <c r="H1044" s="44" t="s">
        <v>215</v>
      </c>
      <c r="I1044" s="44" t="s">
        <v>127</v>
      </c>
      <c r="J1044" s="44" t="s">
        <v>128</v>
      </c>
      <c r="K1044" s="43">
        <v>16</v>
      </c>
      <c r="L1044" s="43">
        <v>16</v>
      </c>
    </row>
    <row r="1045" spans="1:12" x14ac:dyDescent="0.5">
      <c r="A1045" s="48" t="str">
        <f t="shared" si="16"/>
        <v>J1T2296</v>
      </c>
      <c r="B1045" s="44" t="s">
        <v>36</v>
      </c>
      <c r="C1045" s="44" t="s">
        <v>7835</v>
      </c>
      <c r="D1045" s="44" t="s">
        <v>38</v>
      </c>
      <c r="E1045" s="44" t="s">
        <v>53</v>
      </c>
      <c r="F1045" s="44" t="s">
        <v>7834</v>
      </c>
      <c r="G1045" s="44" t="s">
        <v>7833</v>
      </c>
      <c r="H1045" s="44" t="s">
        <v>7832</v>
      </c>
      <c r="I1045" s="44" t="s">
        <v>127</v>
      </c>
      <c r="J1045" s="44" t="s">
        <v>128</v>
      </c>
      <c r="K1045" s="43">
        <v>192</v>
      </c>
      <c r="L1045" s="43">
        <v>192</v>
      </c>
    </row>
    <row r="1046" spans="1:12" x14ac:dyDescent="0.5">
      <c r="A1046" s="48" t="str">
        <f t="shared" si="16"/>
        <v>J1T2296</v>
      </c>
      <c r="B1046" s="44" t="s">
        <v>36</v>
      </c>
      <c r="C1046" s="44" t="s">
        <v>7831</v>
      </c>
      <c r="D1046" s="44" t="s">
        <v>38</v>
      </c>
      <c r="E1046" s="44" t="s">
        <v>53</v>
      </c>
      <c r="F1046" s="44" t="s">
        <v>7830</v>
      </c>
      <c r="G1046" s="44" t="s">
        <v>179</v>
      </c>
      <c r="H1046" s="44" t="s">
        <v>180</v>
      </c>
      <c r="I1046" s="44" t="s">
        <v>127</v>
      </c>
      <c r="J1046" s="44" t="s">
        <v>128</v>
      </c>
      <c r="K1046" s="43">
        <v>8</v>
      </c>
      <c r="L1046" s="43">
        <v>8</v>
      </c>
    </row>
    <row r="1047" spans="1:12" x14ac:dyDescent="0.5">
      <c r="A1047" s="48" t="str">
        <f t="shared" si="16"/>
        <v>J1T2296</v>
      </c>
      <c r="B1047" s="44" t="s">
        <v>36</v>
      </c>
      <c r="C1047" s="44" t="s">
        <v>7827</v>
      </c>
      <c r="D1047" s="44" t="s">
        <v>38</v>
      </c>
      <c r="E1047" s="44" t="s">
        <v>53</v>
      </c>
      <c r="F1047" s="44" t="s">
        <v>7826</v>
      </c>
      <c r="G1047" s="44" t="s">
        <v>159</v>
      </c>
      <c r="H1047" s="44" t="s">
        <v>160</v>
      </c>
      <c r="I1047" s="44" t="s">
        <v>127</v>
      </c>
      <c r="J1047" s="44" t="s">
        <v>128</v>
      </c>
      <c r="K1047" s="43">
        <v>16</v>
      </c>
      <c r="L1047" s="43">
        <v>16</v>
      </c>
    </row>
    <row r="1048" spans="1:12" x14ac:dyDescent="0.5">
      <c r="A1048" s="48" t="str">
        <f t="shared" si="16"/>
        <v>J1T2296</v>
      </c>
      <c r="B1048" s="44" t="s">
        <v>36</v>
      </c>
      <c r="C1048" s="44" t="s">
        <v>7825</v>
      </c>
      <c r="D1048" s="44" t="s">
        <v>38</v>
      </c>
      <c r="E1048" s="44" t="s">
        <v>53</v>
      </c>
      <c r="F1048" s="44" t="s">
        <v>7824</v>
      </c>
      <c r="G1048" s="44" t="s">
        <v>147</v>
      </c>
      <c r="H1048" s="44" t="s">
        <v>148</v>
      </c>
      <c r="I1048" s="44" t="s">
        <v>127</v>
      </c>
      <c r="J1048" s="44" t="s">
        <v>128</v>
      </c>
      <c r="K1048" s="43">
        <v>912</v>
      </c>
      <c r="L1048" s="43">
        <v>912</v>
      </c>
    </row>
    <row r="1049" spans="1:12" x14ac:dyDescent="0.5">
      <c r="A1049" s="48" t="str">
        <f t="shared" si="16"/>
        <v>J1T2296</v>
      </c>
      <c r="B1049" s="44" t="s">
        <v>36</v>
      </c>
      <c r="C1049" s="44" t="s">
        <v>7823</v>
      </c>
      <c r="D1049" s="44" t="s">
        <v>38</v>
      </c>
      <c r="E1049" s="44" t="s">
        <v>53</v>
      </c>
      <c r="F1049" s="44" t="s">
        <v>7822</v>
      </c>
      <c r="G1049" s="44" t="s">
        <v>183</v>
      </c>
      <c r="H1049" s="44" t="s">
        <v>184</v>
      </c>
      <c r="I1049" s="44" t="s">
        <v>127</v>
      </c>
      <c r="J1049" s="44" t="s">
        <v>128</v>
      </c>
      <c r="K1049" s="43">
        <v>24</v>
      </c>
      <c r="L1049" s="43">
        <v>24</v>
      </c>
    </row>
    <row r="1050" spans="1:12" x14ac:dyDescent="0.5">
      <c r="A1050" s="48" t="str">
        <f t="shared" si="16"/>
        <v>J1T2296</v>
      </c>
      <c r="B1050" s="44" t="s">
        <v>36</v>
      </c>
      <c r="C1050" s="44" t="s">
        <v>7821</v>
      </c>
      <c r="D1050" s="44" t="s">
        <v>38</v>
      </c>
      <c r="E1050" s="44" t="s">
        <v>53</v>
      </c>
      <c r="F1050" s="44" t="s">
        <v>7820</v>
      </c>
      <c r="G1050" s="44" t="s">
        <v>4437</v>
      </c>
      <c r="H1050" s="44" t="s">
        <v>4436</v>
      </c>
      <c r="I1050" s="44" t="s">
        <v>127</v>
      </c>
      <c r="J1050" s="44" t="s">
        <v>128</v>
      </c>
      <c r="K1050" s="43">
        <v>8</v>
      </c>
      <c r="L1050" s="43">
        <v>8</v>
      </c>
    </row>
    <row r="1051" spans="1:12" x14ac:dyDescent="0.5">
      <c r="A1051" s="48" t="str">
        <f t="shared" si="16"/>
        <v>J1T2296</v>
      </c>
      <c r="B1051" s="44" t="s">
        <v>36</v>
      </c>
      <c r="C1051" s="44" t="s">
        <v>7819</v>
      </c>
      <c r="D1051" s="44" t="s">
        <v>38</v>
      </c>
      <c r="E1051" s="44" t="s">
        <v>53</v>
      </c>
      <c r="F1051" s="44" t="s">
        <v>7818</v>
      </c>
      <c r="G1051" s="44" t="s">
        <v>159</v>
      </c>
      <c r="H1051" s="44" t="s">
        <v>160</v>
      </c>
      <c r="I1051" s="44" t="s">
        <v>127</v>
      </c>
      <c r="J1051" s="44" t="s">
        <v>128</v>
      </c>
      <c r="K1051" s="43">
        <v>16</v>
      </c>
      <c r="L1051" s="43">
        <v>16</v>
      </c>
    </row>
    <row r="1052" spans="1:12" x14ac:dyDescent="0.5">
      <c r="A1052" s="48" t="str">
        <f t="shared" si="16"/>
        <v>J1T2296</v>
      </c>
      <c r="B1052" s="44" t="s">
        <v>36</v>
      </c>
      <c r="C1052" s="44" t="s">
        <v>7815</v>
      </c>
      <c r="D1052" s="44" t="s">
        <v>38</v>
      </c>
      <c r="E1052" s="44" t="s">
        <v>53</v>
      </c>
      <c r="F1052" s="44" t="s">
        <v>7814</v>
      </c>
      <c r="G1052" s="44" t="s">
        <v>4429</v>
      </c>
      <c r="H1052" s="44" t="s">
        <v>4428</v>
      </c>
      <c r="I1052" s="44" t="s">
        <v>127</v>
      </c>
      <c r="J1052" s="44" t="s">
        <v>128</v>
      </c>
      <c r="K1052" s="43">
        <v>16</v>
      </c>
      <c r="L1052" s="43">
        <v>16</v>
      </c>
    </row>
    <row r="1053" spans="1:12" x14ac:dyDescent="0.5">
      <c r="A1053" s="48" t="str">
        <f t="shared" si="16"/>
        <v>J1T2296</v>
      </c>
      <c r="B1053" s="44" t="s">
        <v>36</v>
      </c>
      <c r="C1053" s="44" t="s">
        <v>7813</v>
      </c>
      <c r="D1053" s="44" t="s">
        <v>38</v>
      </c>
      <c r="E1053" s="44" t="s">
        <v>53</v>
      </c>
      <c r="F1053" s="44" t="s">
        <v>7812</v>
      </c>
      <c r="G1053" s="44" t="s">
        <v>129</v>
      </c>
      <c r="H1053" s="44" t="s">
        <v>130</v>
      </c>
      <c r="I1053" s="44" t="s">
        <v>127</v>
      </c>
      <c r="J1053" s="44" t="s">
        <v>128</v>
      </c>
      <c r="K1053" s="43">
        <v>96</v>
      </c>
      <c r="L1053" s="43">
        <v>96</v>
      </c>
    </row>
    <row r="1054" spans="1:12" x14ac:dyDescent="0.5">
      <c r="A1054" s="48" t="str">
        <f t="shared" si="16"/>
        <v>J1T2296</v>
      </c>
      <c r="B1054" s="44" t="s">
        <v>36</v>
      </c>
      <c r="C1054" s="44" t="s">
        <v>7811</v>
      </c>
      <c r="D1054" s="44" t="s">
        <v>38</v>
      </c>
      <c r="E1054" s="44" t="s">
        <v>53</v>
      </c>
      <c r="F1054" s="44" t="s">
        <v>7810</v>
      </c>
      <c r="G1054" s="44" t="s">
        <v>165</v>
      </c>
      <c r="H1054" s="44" t="s">
        <v>166</v>
      </c>
      <c r="I1054" s="44" t="s">
        <v>127</v>
      </c>
      <c r="J1054" s="44" t="s">
        <v>128</v>
      </c>
      <c r="K1054" s="43">
        <v>16</v>
      </c>
      <c r="L1054" s="43">
        <v>16</v>
      </c>
    </row>
    <row r="1055" spans="1:12" x14ac:dyDescent="0.5">
      <c r="A1055" s="48" t="str">
        <f t="shared" si="16"/>
        <v>J1T2296</v>
      </c>
      <c r="B1055" s="44" t="s">
        <v>36</v>
      </c>
      <c r="C1055" s="44" t="s">
        <v>8013</v>
      </c>
      <c r="D1055" s="44" t="s">
        <v>38</v>
      </c>
      <c r="E1055" s="44" t="s">
        <v>53</v>
      </c>
      <c r="F1055" s="44" t="s">
        <v>8012</v>
      </c>
      <c r="G1055" s="44" t="s">
        <v>4648</v>
      </c>
      <c r="H1055" s="44" t="s">
        <v>4647</v>
      </c>
      <c r="I1055" s="44" t="s">
        <v>127</v>
      </c>
      <c r="J1055" s="44" t="s">
        <v>128</v>
      </c>
      <c r="K1055" s="43">
        <v>72</v>
      </c>
      <c r="L1055" s="43">
        <v>72</v>
      </c>
    </row>
    <row r="1056" spans="1:12" x14ac:dyDescent="0.5">
      <c r="A1056" s="48" t="str">
        <f t="shared" si="16"/>
        <v>J1T2296</v>
      </c>
      <c r="B1056" s="44" t="s">
        <v>36</v>
      </c>
      <c r="C1056" s="44" t="s">
        <v>7809</v>
      </c>
      <c r="D1056" s="44" t="s">
        <v>38</v>
      </c>
      <c r="E1056" s="44" t="s">
        <v>53</v>
      </c>
      <c r="F1056" s="44" t="s">
        <v>7808</v>
      </c>
      <c r="G1056" s="44" t="s">
        <v>7434</v>
      </c>
      <c r="H1056" s="44" t="s">
        <v>7433</v>
      </c>
      <c r="I1056" s="44" t="s">
        <v>127</v>
      </c>
      <c r="J1056" s="44" t="s">
        <v>128</v>
      </c>
      <c r="K1056" s="43">
        <v>8</v>
      </c>
      <c r="L1056" s="43">
        <v>8</v>
      </c>
    </row>
    <row r="1057" spans="1:12" x14ac:dyDescent="0.5">
      <c r="A1057" s="48" t="str">
        <f t="shared" si="16"/>
        <v>J1T2296</v>
      </c>
      <c r="B1057" s="44" t="s">
        <v>36</v>
      </c>
      <c r="C1057" s="44" t="s">
        <v>7807</v>
      </c>
      <c r="D1057" s="44" t="s">
        <v>38</v>
      </c>
      <c r="E1057" s="44" t="s">
        <v>53</v>
      </c>
      <c r="F1057" s="44" t="s">
        <v>7806</v>
      </c>
      <c r="G1057" s="44" t="s">
        <v>4852</v>
      </c>
      <c r="H1057" s="44" t="s">
        <v>4851</v>
      </c>
      <c r="I1057" s="44" t="s">
        <v>127</v>
      </c>
      <c r="J1057" s="44" t="s">
        <v>128</v>
      </c>
      <c r="K1057" s="43">
        <v>16</v>
      </c>
      <c r="L1057" s="43">
        <v>16</v>
      </c>
    </row>
    <row r="1058" spans="1:12" x14ac:dyDescent="0.5">
      <c r="A1058" s="48" t="str">
        <f t="shared" si="16"/>
        <v>J1T2296</v>
      </c>
      <c r="B1058" s="44" t="s">
        <v>36</v>
      </c>
      <c r="C1058" s="44" t="s">
        <v>8011</v>
      </c>
      <c r="D1058" s="44" t="s">
        <v>38</v>
      </c>
      <c r="E1058" s="44" t="s">
        <v>53</v>
      </c>
      <c r="F1058" s="44" t="s">
        <v>8010</v>
      </c>
      <c r="G1058" s="44" t="s">
        <v>210</v>
      </c>
      <c r="H1058" s="44" t="s">
        <v>211</v>
      </c>
      <c r="I1058" s="44" t="s">
        <v>127</v>
      </c>
      <c r="J1058" s="44" t="s">
        <v>128</v>
      </c>
      <c r="K1058" s="43">
        <v>8</v>
      </c>
      <c r="L1058" s="43">
        <v>8</v>
      </c>
    </row>
    <row r="1059" spans="1:12" x14ac:dyDescent="0.5">
      <c r="A1059" s="48" t="str">
        <f t="shared" si="16"/>
        <v>J1T2296</v>
      </c>
      <c r="B1059" s="44" t="s">
        <v>36</v>
      </c>
      <c r="C1059" s="44" t="s">
        <v>8071</v>
      </c>
      <c r="D1059" s="44" t="s">
        <v>38</v>
      </c>
      <c r="E1059" s="44" t="s">
        <v>53</v>
      </c>
      <c r="F1059" s="44" t="s">
        <v>8070</v>
      </c>
      <c r="G1059" s="44" t="s">
        <v>4463</v>
      </c>
      <c r="H1059" s="44" t="s">
        <v>4462</v>
      </c>
      <c r="I1059" s="44" t="s">
        <v>127</v>
      </c>
      <c r="J1059" s="44" t="s">
        <v>128</v>
      </c>
      <c r="K1059" s="43">
        <v>16</v>
      </c>
      <c r="L1059" s="43">
        <v>16</v>
      </c>
    </row>
    <row r="1060" spans="1:12" x14ac:dyDescent="0.5">
      <c r="A1060" s="48" t="str">
        <f t="shared" si="16"/>
        <v>J1T2296</v>
      </c>
      <c r="B1060" s="44" t="s">
        <v>36</v>
      </c>
      <c r="C1060" s="44" t="s">
        <v>8009</v>
      </c>
      <c r="D1060" s="44" t="s">
        <v>38</v>
      </c>
      <c r="E1060" s="44" t="s">
        <v>53</v>
      </c>
      <c r="F1060" s="44" t="s">
        <v>8008</v>
      </c>
      <c r="G1060" s="44" t="s">
        <v>4475</v>
      </c>
      <c r="H1060" s="44" t="s">
        <v>4474</v>
      </c>
      <c r="I1060" s="44" t="s">
        <v>127</v>
      </c>
      <c r="J1060" s="44" t="s">
        <v>128</v>
      </c>
      <c r="K1060" s="43">
        <v>8</v>
      </c>
      <c r="L1060" s="43">
        <v>8</v>
      </c>
    </row>
    <row r="1061" spans="1:12" x14ac:dyDescent="0.5">
      <c r="A1061" s="48" t="str">
        <f t="shared" si="16"/>
        <v>J1T2296</v>
      </c>
      <c r="B1061" s="44" t="s">
        <v>36</v>
      </c>
      <c r="C1061" s="44" t="s">
        <v>7797</v>
      </c>
      <c r="D1061" s="44" t="s">
        <v>38</v>
      </c>
      <c r="E1061" s="44" t="s">
        <v>53</v>
      </c>
      <c r="F1061" s="44" t="s">
        <v>7796</v>
      </c>
      <c r="G1061" s="44" t="s">
        <v>7322</v>
      </c>
      <c r="H1061" s="44" t="s">
        <v>7321</v>
      </c>
      <c r="I1061" s="44" t="s">
        <v>127</v>
      </c>
      <c r="J1061" s="44" t="s">
        <v>128</v>
      </c>
      <c r="K1061" s="43">
        <v>8</v>
      </c>
      <c r="L1061" s="43">
        <v>8</v>
      </c>
    </row>
    <row r="1062" spans="1:12" x14ac:dyDescent="0.5">
      <c r="A1062" s="48" t="str">
        <f t="shared" si="16"/>
        <v>J1T2296</v>
      </c>
      <c r="B1062" s="44" t="s">
        <v>36</v>
      </c>
      <c r="C1062" s="44" t="s">
        <v>7795</v>
      </c>
      <c r="D1062" s="44" t="s">
        <v>38</v>
      </c>
      <c r="E1062" s="44" t="s">
        <v>53</v>
      </c>
      <c r="F1062" s="44" t="s">
        <v>7794</v>
      </c>
      <c r="G1062" s="44" t="s">
        <v>193</v>
      </c>
      <c r="H1062" s="44" t="s">
        <v>194</v>
      </c>
      <c r="I1062" s="44" t="s">
        <v>127</v>
      </c>
      <c r="J1062" s="44" t="s">
        <v>128</v>
      </c>
      <c r="K1062" s="43">
        <v>24</v>
      </c>
      <c r="L1062" s="43">
        <v>24</v>
      </c>
    </row>
    <row r="1063" spans="1:12" x14ac:dyDescent="0.5">
      <c r="A1063" s="48" t="str">
        <f t="shared" si="16"/>
        <v>J1T2296</v>
      </c>
      <c r="B1063" s="44" t="s">
        <v>36</v>
      </c>
      <c r="C1063" s="44" t="s">
        <v>8108</v>
      </c>
      <c r="D1063" s="44" t="s">
        <v>38</v>
      </c>
      <c r="E1063" s="44" t="s">
        <v>53</v>
      </c>
      <c r="F1063" s="44" t="s">
        <v>7792</v>
      </c>
      <c r="G1063" s="44" t="s">
        <v>7094</v>
      </c>
      <c r="H1063" s="44" t="s">
        <v>7093</v>
      </c>
      <c r="I1063" s="44" t="s">
        <v>127</v>
      </c>
      <c r="J1063" s="44" t="s">
        <v>128</v>
      </c>
      <c r="K1063" s="43">
        <v>16</v>
      </c>
      <c r="L1063" s="43">
        <v>16</v>
      </c>
    </row>
    <row r="1064" spans="1:12" x14ac:dyDescent="0.5">
      <c r="A1064" s="48" t="str">
        <f t="shared" si="16"/>
        <v>J1T2296</v>
      </c>
      <c r="B1064" s="44" t="s">
        <v>36</v>
      </c>
      <c r="C1064" s="44" t="s">
        <v>7791</v>
      </c>
      <c r="D1064" s="44" t="s">
        <v>38</v>
      </c>
      <c r="E1064" s="44" t="s">
        <v>53</v>
      </c>
      <c r="F1064" s="44" t="s">
        <v>7790</v>
      </c>
      <c r="G1064" s="44" t="s">
        <v>208</v>
      </c>
      <c r="H1064" s="44" t="s">
        <v>209</v>
      </c>
      <c r="I1064" s="44" t="s">
        <v>127</v>
      </c>
      <c r="J1064" s="44" t="s">
        <v>128</v>
      </c>
      <c r="K1064" s="43">
        <v>1248</v>
      </c>
      <c r="L1064" s="43">
        <v>1248</v>
      </c>
    </row>
    <row r="1065" spans="1:12" x14ac:dyDescent="0.5">
      <c r="A1065" s="48" t="str">
        <f t="shared" si="16"/>
        <v>J1T2296</v>
      </c>
      <c r="B1065" s="44" t="s">
        <v>36</v>
      </c>
      <c r="C1065" s="44" t="s">
        <v>7789</v>
      </c>
      <c r="D1065" s="44" t="s">
        <v>38</v>
      </c>
      <c r="E1065" s="44" t="s">
        <v>53</v>
      </c>
      <c r="F1065" s="44" t="s">
        <v>7788</v>
      </c>
      <c r="G1065" s="44" t="s">
        <v>139</v>
      </c>
      <c r="H1065" s="44" t="s">
        <v>140</v>
      </c>
      <c r="I1065" s="44" t="s">
        <v>127</v>
      </c>
      <c r="J1065" s="44" t="s">
        <v>128</v>
      </c>
      <c r="K1065" s="43">
        <v>24</v>
      </c>
      <c r="L1065" s="43">
        <v>24</v>
      </c>
    </row>
    <row r="1066" spans="1:12" x14ac:dyDescent="0.5">
      <c r="A1066" s="48" t="str">
        <f t="shared" si="16"/>
        <v>J1T2296</v>
      </c>
      <c r="B1066" s="44" t="s">
        <v>36</v>
      </c>
      <c r="C1066" s="44" t="s">
        <v>7787</v>
      </c>
      <c r="D1066" s="44" t="s">
        <v>38</v>
      </c>
      <c r="E1066" s="44" t="s">
        <v>53</v>
      </c>
      <c r="F1066" s="44" t="s">
        <v>7786</v>
      </c>
      <c r="G1066" s="44" t="s">
        <v>159</v>
      </c>
      <c r="H1066" s="44" t="s">
        <v>160</v>
      </c>
      <c r="I1066" s="44" t="s">
        <v>127</v>
      </c>
      <c r="J1066" s="44" t="s">
        <v>128</v>
      </c>
      <c r="K1066" s="43">
        <v>24</v>
      </c>
      <c r="L1066" s="43">
        <v>24</v>
      </c>
    </row>
    <row r="1067" spans="1:12" x14ac:dyDescent="0.5">
      <c r="A1067" s="48" t="str">
        <f t="shared" si="16"/>
        <v>J1T2296</v>
      </c>
      <c r="B1067" s="44" t="s">
        <v>36</v>
      </c>
      <c r="C1067" s="44" t="s">
        <v>7785</v>
      </c>
      <c r="D1067" s="44" t="s">
        <v>38</v>
      </c>
      <c r="E1067" s="44" t="s">
        <v>53</v>
      </c>
      <c r="F1067" s="44" t="s">
        <v>7784</v>
      </c>
      <c r="G1067" s="44" t="s">
        <v>4425</v>
      </c>
      <c r="H1067" s="44" t="s">
        <v>4424</v>
      </c>
      <c r="I1067" s="44" t="s">
        <v>127</v>
      </c>
      <c r="J1067" s="44" t="s">
        <v>128</v>
      </c>
      <c r="K1067" s="43">
        <v>8</v>
      </c>
      <c r="L1067" s="43">
        <v>8</v>
      </c>
    </row>
    <row r="1068" spans="1:12" x14ac:dyDescent="0.5">
      <c r="A1068" s="48" t="str">
        <f t="shared" si="16"/>
        <v>J1T2296</v>
      </c>
      <c r="B1068" s="44" t="s">
        <v>36</v>
      </c>
      <c r="C1068" s="44" t="s">
        <v>7781</v>
      </c>
      <c r="D1068" s="44" t="s">
        <v>38</v>
      </c>
      <c r="E1068" s="44" t="s">
        <v>53</v>
      </c>
      <c r="F1068" s="44" t="s">
        <v>7780</v>
      </c>
      <c r="G1068" s="44" t="s">
        <v>126</v>
      </c>
      <c r="H1068" s="44" t="s">
        <v>4640</v>
      </c>
      <c r="I1068" s="44" t="s">
        <v>127</v>
      </c>
      <c r="J1068" s="44" t="s">
        <v>128</v>
      </c>
      <c r="K1068" s="43">
        <v>40</v>
      </c>
      <c r="L1068" s="43">
        <v>40</v>
      </c>
    </row>
    <row r="1069" spans="1:12" x14ac:dyDescent="0.5">
      <c r="A1069" s="48" t="str">
        <f t="shared" si="16"/>
        <v>J1T2296</v>
      </c>
      <c r="B1069" s="44" t="s">
        <v>36</v>
      </c>
      <c r="C1069" s="44" t="s">
        <v>7779</v>
      </c>
      <c r="D1069" s="44" t="s">
        <v>38</v>
      </c>
      <c r="E1069" s="44" t="s">
        <v>53</v>
      </c>
      <c r="F1069" s="44" t="s">
        <v>7778</v>
      </c>
      <c r="G1069" s="44" t="s">
        <v>137</v>
      </c>
      <c r="H1069" s="44" t="s">
        <v>138</v>
      </c>
      <c r="I1069" s="44" t="s">
        <v>127</v>
      </c>
      <c r="J1069" s="44" t="s">
        <v>128</v>
      </c>
      <c r="K1069" s="43">
        <v>144</v>
      </c>
      <c r="L1069" s="43">
        <v>144</v>
      </c>
    </row>
    <row r="1070" spans="1:12" x14ac:dyDescent="0.5">
      <c r="A1070" s="48" t="str">
        <f t="shared" si="16"/>
        <v>J1T2296</v>
      </c>
      <c r="B1070" s="44" t="s">
        <v>36</v>
      </c>
      <c r="C1070" s="44" t="s">
        <v>8069</v>
      </c>
      <c r="D1070" s="44" t="s">
        <v>38</v>
      </c>
      <c r="E1070" s="44" t="s">
        <v>53</v>
      </c>
      <c r="F1070" s="44" t="s">
        <v>8068</v>
      </c>
      <c r="G1070" s="44" t="s">
        <v>4764</v>
      </c>
      <c r="H1070" s="44" t="s">
        <v>4763</v>
      </c>
      <c r="I1070" s="44" t="s">
        <v>127</v>
      </c>
      <c r="J1070" s="44" t="s">
        <v>128</v>
      </c>
      <c r="K1070" s="43">
        <v>40</v>
      </c>
      <c r="L1070" s="43">
        <v>40</v>
      </c>
    </row>
    <row r="1071" spans="1:12" x14ac:dyDescent="0.5">
      <c r="A1071" s="48" t="str">
        <f t="shared" si="16"/>
        <v>J1T2296</v>
      </c>
      <c r="B1071" s="44" t="s">
        <v>36</v>
      </c>
      <c r="C1071" s="44" t="s">
        <v>7777</v>
      </c>
      <c r="D1071" s="44" t="s">
        <v>38</v>
      </c>
      <c r="E1071" s="44" t="s">
        <v>53</v>
      </c>
      <c r="F1071" s="44" t="s">
        <v>7776</v>
      </c>
      <c r="G1071" s="44" t="s">
        <v>6992</v>
      </c>
      <c r="H1071" s="44" t="s">
        <v>6991</v>
      </c>
      <c r="I1071" s="44" t="s">
        <v>127</v>
      </c>
      <c r="J1071" s="44" t="s">
        <v>128</v>
      </c>
      <c r="K1071" s="43">
        <v>8</v>
      </c>
      <c r="L1071" s="43">
        <v>8</v>
      </c>
    </row>
    <row r="1072" spans="1:12" x14ac:dyDescent="0.5">
      <c r="A1072" s="48" t="str">
        <f t="shared" si="16"/>
        <v>J1T2296</v>
      </c>
      <c r="B1072" s="44" t="s">
        <v>36</v>
      </c>
      <c r="C1072" s="44" t="s">
        <v>7775</v>
      </c>
      <c r="D1072" s="44" t="s">
        <v>38</v>
      </c>
      <c r="E1072" s="44" t="s">
        <v>53</v>
      </c>
      <c r="F1072" s="44" t="s">
        <v>7774</v>
      </c>
      <c r="G1072" s="44" t="s">
        <v>165</v>
      </c>
      <c r="H1072" s="44" t="s">
        <v>166</v>
      </c>
      <c r="I1072" s="44" t="s">
        <v>127</v>
      </c>
      <c r="J1072" s="44" t="s">
        <v>128</v>
      </c>
      <c r="K1072" s="43">
        <v>16</v>
      </c>
      <c r="L1072" s="43">
        <v>16</v>
      </c>
    </row>
    <row r="1073" spans="1:12" x14ac:dyDescent="0.5">
      <c r="A1073" s="48" t="str">
        <f t="shared" si="16"/>
        <v>J1T2296</v>
      </c>
      <c r="B1073" s="44" t="s">
        <v>36</v>
      </c>
      <c r="C1073" s="44" t="s">
        <v>7773</v>
      </c>
      <c r="D1073" s="44" t="s">
        <v>38</v>
      </c>
      <c r="E1073" s="44" t="s">
        <v>53</v>
      </c>
      <c r="F1073" s="44" t="s">
        <v>7772</v>
      </c>
      <c r="G1073" s="44" t="s">
        <v>7771</v>
      </c>
      <c r="H1073" s="44" t="s">
        <v>7770</v>
      </c>
      <c r="I1073" s="44" t="s">
        <v>127</v>
      </c>
      <c r="J1073" s="44" t="s">
        <v>128</v>
      </c>
      <c r="K1073" s="43">
        <v>8</v>
      </c>
      <c r="L1073" s="43">
        <v>8</v>
      </c>
    </row>
    <row r="1074" spans="1:12" x14ac:dyDescent="0.5">
      <c r="A1074" s="48" t="str">
        <f t="shared" si="16"/>
        <v>J1T2296</v>
      </c>
      <c r="B1074" s="44" t="s">
        <v>36</v>
      </c>
      <c r="C1074" s="44" t="s">
        <v>7769</v>
      </c>
      <c r="D1074" s="44" t="s">
        <v>38</v>
      </c>
      <c r="E1074" s="44" t="s">
        <v>53</v>
      </c>
      <c r="F1074" s="44" t="s">
        <v>7768</v>
      </c>
      <c r="G1074" s="44" t="s">
        <v>7242</v>
      </c>
      <c r="H1074" s="44" t="s">
        <v>7241</v>
      </c>
      <c r="I1074" s="44" t="s">
        <v>127</v>
      </c>
      <c r="J1074" s="44" t="s">
        <v>128</v>
      </c>
      <c r="K1074" s="43">
        <v>16</v>
      </c>
      <c r="L1074" s="43">
        <v>16</v>
      </c>
    </row>
    <row r="1075" spans="1:12" x14ac:dyDescent="0.5">
      <c r="A1075" s="48" t="str">
        <f t="shared" si="16"/>
        <v>J1T2296</v>
      </c>
      <c r="B1075" s="44" t="s">
        <v>36</v>
      </c>
      <c r="C1075" s="44" t="s">
        <v>7767</v>
      </c>
      <c r="D1075" s="44" t="s">
        <v>38</v>
      </c>
      <c r="E1075" s="44" t="s">
        <v>53</v>
      </c>
      <c r="F1075" s="44" t="s">
        <v>7766</v>
      </c>
      <c r="G1075" s="44" t="s">
        <v>7765</v>
      </c>
      <c r="H1075" s="44" t="s">
        <v>7764</v>
      </c>
      <c r="I1075" s="44" t="s">
        <v>127</v>
      </c>
      <c r="J1075" s="44" t="s">
        <v>128</v>
      </c>
      <c r="K1075" s="43">
        <v>8</v>
      </c>
      <c r="L1075" s="43">
        <v>8</v>
      </c>
    </row>
    <row r="1076" spans="1:12" x14ac:dyDescent="0.5">
      <c r="A1076" s="48" t="str">
        <f t="shared" si="16"/>
        <v>J1T2296</v>
      </c>
      <c r="B1076" s="44" t="s">
        <v>36</v>
      </c>
      <c r="C1076" s="44" t="s">
        <v>7763</v>
      </c>
      <c r="D1076" s="44" t="s">
        <v>38</v>
      </c>
      <c r="E1076" s="44" t="s">
        <v>53</v>
      </c>
      <c r="F1076" s="44" t="s">
        <v>7762</v>
      </c>
      <c r="G1076" s="44" t="s">
        <v>129</v>
      </c>
      <c r="H1076" s="44" t="s">
        <v>130</v>
      </c>
      <c r="I1076" s="44" t="s">
        <v>127</v>
      </c>
      <c r="J1076" s="44" t="s">
        <v>128</v>
      </c>
      <c r="K1076" s="43">
        <v>144</v>
      </c>
      <c r="L1076" s="43">
        <v>144</v>
      </c>
    </row>
    <row r="1077" spans="1:12" x14ac:dyDescent="0.5">
      <c r="A1077" s="48" t="str">
        <f t="shared" si="16"/>
        <v>J1T2296</v>
      </c>
      <c r="B1077" s="44" t="s">
        <v>36</v>
      </c>
      <c r="C1077" s="44" t="s">
        <v>7757</v>
      </c>
      <c r="D1077" s="44" t="s">
        <v>38</v>
      </c>
      <c r="E1077" s="44" t="s">
        <v>53</v>
      </c>
      <c r="F1077" s="44" t="s">
        <v>7756</v>
      </c>
      <c r="G1077" s="44" t="s">
        <v>4635</v>
      </c>
      <c r="H1077" s="44" t="s">
        <v>4634</v>
      </c>
      <c r="I1077" s="44" t="s">
        <v>127</v>
      </c>
      <c r="J1077" s="44" t="s">
        <v>128</v>
      </c>
      <c r="K1077" s="43">
        <v>16</v>
      </c>
      <c r="L1077" s="43">
        <v>16</v>
      </c>
    </row>
    <row r="1078" spans="1:12" x14ac:dyDescent="0.5">
      <c r="A1078" s="48" t="str">
        <f t="shared" si="16"/>
        <v>J1T2296</v>
      </c>
      <c r="B1078" s="44" t="s">
        <v>36</v>
      </c>
      <c r="C1078" s="44" t="s">
        <v>7753</v>
      </c>
      <c r="D1078" s="44" t="s">
        <v>38</v>
      </c>
      <c r="E1078" s="44" t="s">
        <v>53</v>
      </c>
      <c r="F1078" s="44" t="s">
        <v>7752</v>
      </c>
      <c r="G1078" s="44" t="s">
        <v>4467</v>
      </c>
      <c r="H1078" s="44" t="s">
        <v>4466</v>
      </c>
      <c r="I1078" s="44" t="s">
        <v>127</v>
      </c>
      <c r="J1078" s="44" t="s">
        <v>128</v>
      </c>
      <c r="K1078" s="43">
        <v>16</v>
      </c>
      <c r="L1078" s="43">
        <v>16</v>
      </c>
    </row>
    <row r="1079" spans="1:12" x14ac:dyDescent="0.5">
      <c r="A1079" s="48" t="str">
        <f t="shared" si="16"/>
        <v>J1T2296</v>
      </c>
      <c r="B1079" s="44" t="s">
        <v>36</v>
      </c>
      <c r="C1079" s="44" t="s">
        <v>7751</v>
      </c>
      <c r="D1079" s="44" t="s">
        <v>38</v>
      </c>
      <c r="E1079" s="44" t="s">
        <v>53</v>
      </c>
      <c r="F1079" s="44" t="s">
        <v>7750</v>
      </c>
      <c r="G1079" s="44" t="s">
        <v>6930</v>
      </c>
      <c r="H1079" s="44" t="s">
        <v>6929</v>
      </c>
      <c r="I1079" s="44" t="s">
        <v>127</v>
      </c>
      <c r="J1079" s="44" t="s">
        <v>128</v>
      </c>
      <c r="K1079" s="43">
        <v>40</v>
      </c>
      <c r="L1079" s="43">
        <v>40</v>
      </c>
    </row>
    <row r="1080" spans="1:12" x14ac:dyDescent="0.5">
      <c r="A1080" s="48" t="str">
        <f t="shared" si="16"/>
        <v>J1T2296</v>
      </c>
      <c r="B1080" s="44" t="s">
        <v>36</v>
      </c>
      <c r="C1080" s="44" t="s">
        <v>8005</v>
      </c>
      <c r="D1080" s="44" t="s">
        <v>38</v>
      </c>
      <c r="E1080" s="44" t="s">
        <v>53</v>
      </c>
      <c r="F1080" s="44" t="s">
        <v>8004</v>
      </c>
      <c r="G1080" s="44" t="s">
        <v>7304</v>
      </c>
      <c r="H1080" s="44" t="s">
        <v>7303</v>
      </c>
      <c r="I1080" s="44" t="s">
        <v>127</v>
      </c>
      <c r="J1080" s="44" t="s">
        <v>128</v>
      </c>
      <c r="K1080" s="43">
        <v>16</v>
      </c>
      <c r="L1080" s="43">
        <v>16</v>
      </c>
    </row>
    <row r="1081" spans="1:12" x14ac:dyDescent="0.5">
      <c r="A1081" s="48" t="str">
        <f t="shared" si="16"/>
        <v>J1T2296</v>
      </c>
      <c r="B1081" s="44" t="s">
        <v>36</v>
      </c>
      <c r="C1081" s="44" t="s">
        <v>7747</v>
      </c>
      <c r="D1081" s="44" t="s">
        <v>38</v>
      </c>
      <c r="E1081" s="44" t="s">
        <v>53</v>
      </c>
      <c r="F1081" s="44" t="s">
        <v>7746</v>
      </c>
      <c r="G1081" s="44" t="s">
        <v>7540</v>
      </c>
      <c r="H1081" s="44" t="s">
        <v>7539</v>
      </c>
      <c r="I1081" s="44" t="s">
        <v>127</v>
      </c>
      <c r="J1081" s="44" t="s">
        <v>128</v>
      </c>
      <c r="K1081" s="43">
        <v>24</v>
      </c>
      <c r="L1081" s="43">
        <v>24</v>
      </c>
    </row>
    <row r="1082" spans="1:12" x14ac:dyDescent="0.5">
      <c r="A1082" s="48" t="str">
        <f t="shared" si="16"/>
        <v>J1T2296</v>
      </c>
      <c r="B1082" s="44" t="s">
        <v>36</v>
      </c>
      <c r="C1082" s="44" t="s">
        <v>8003</v>
      </c>
      <c r="D1082" s="44" t="s">
        <v>38</v>
      </c>
      <c r="E1082" s="44" t="s">
        <v>53</v>
      </c>
      <c r="F1082" s="44" t="s">
        <v>8002</v>
      </c>
      <c r="G1082" s="44" t="s">
        <v>133</v>
      </c>
      <c r="H1082" s="44" t="s">
        <v>134</v>
      </c>
      <c r="I1082" s="44" t="s">
        <v>127</v>
      </c>
      <c r="J1082" s="44" t="s">
        <v>128</v>
      </c>
      <c r="K1082" s="43">
        <v>32</v>
      </c>
      <c r="L1082" s="43">
        <v>32</v>
      </c>
    </row>
    <row r="1083" spans="1:12" x14ac:dyDescent="0.5">
      <c r="A1083" s="48" t="str">
        <f t="shared" si="16"/>
        <v>J1T2296</v>
      </c>
      <c r="B1083" s="44" t="s">
        <v>36</v>
      </c>
      <c r="C1083" s="44" t="s">
        <v>7745</v>
      </c>
      <c r="D1083" s="44" t="s">
        <v>38</v>
      </c>
      <c r="E1083" s="44" t="s">
        <v>53</v>
      </c>
      <c r="F1083" s="44" t="s">
        <v>7744</v>
      </c>
      <c r="G1083" s="44" t="s">
        <v>207</v>
      </c>
      <c r="H1083" s="44" t="s">
        <v>4706</v>
      </c>
      <c r="I1083" s="44" t="s">
        <v>127</v>
      </c>
      <c r="J1083" s="44" t="s">
        <v>128</v>
      </c>
      <c r="K1083" s="43">
        <v>48</v>
      </c>
      <c r="L1083" s="43">
        <v>48</v>
      </c>
    </row>
    <row r="1084" spans="1:12" x14ac:dyDescent="0.5">
      <c r="A1084" s="48" t="str">
        <f t="shared" si="16"/>
        <v>J1T2296</v>
      </c>
      <c r="B1084" s="44" t="s">
        <v>36</v>
      </c>
      <c r="C1084" s="44" t="s">
        <v>8107</v>
      </c>
      <c r="D1084" s="44" t="s">
        <v>38</v>
      </c>
      <c r="E1084" s="44" t="s">
        <v>53</v>
      </c>
      <c r="F1084" s="44" t="s">
        <v>8106</v>
      </c>
      <c r="G1084" s="44" t="s">
        <v>207</v>
      </c>
      <c r="H1084" s="44" t="s">
        <v>4706</v>
      </c>
      <c r="I1084" s="44" t="s">
        <v>127</v>
      </c>
      <c r="J1084" s="44" t="s">
        <v>128</v>
      </c>
      <c r="K1084" s="43">
        <v>48</v>
      </c>
      <c r="L1084" s="43">
        <v>48</v>
      </c>
    </row>
    <row r="1085" spans="1:12" x14ac:dyDescent="0.5">
      <c r="A1085" s="48" t="str">
        <f t="shared" si="16"/>
        <v>J1T2296</v>
      </c>
      <c r="B1085" s="44" t="s">
        <v>36</v>
      </c>
      <c r="C1085" s="44" t="s">
        <v>8065</v>
      </c>
      <c r="D1085" s="44" t="s">
        <v>38</v>
      </c>
      <c r="E1085" s="44" t="s">
        <v>53</v>
      </c>
      <c r="F1085" s="44" t="s">
        <v>8064</v>
      </c>
      <c r="G1085" s="44" t="s">
        <v>207</v>
      </c>
      <c r="H1085" s="44" t="s">
        <v>4706</v>
      </c>
      <c r="I1085" s="44" t="s">
        <v>127</v>
      </c>
      <c r="J1085" s="44" t="s">
        <v>128</v>
      </c>
      <c r="K1085" s="43">
        <v>48</v>
      </c>
      <c r="L1085" s="43">
        <v>48</v>
      </c>
    </row>
    <row r="1086" spans="1:12" x14ac:dyDescent="0.5">
      <c r="A1086" s="48" t="str">
        <f t="shared" si="16"/>
        <v>J1T2296</v>
      </c>
      <c r="B1086" s="44" t="s">
        <v>36</v>
      </c>
      <c r="C1086" s="44" t="s">
        <v>7743</v>
      </c>
      <c r="D1086" s="44" t="s">
        <v>38</v>
      </c>
      <c r="E1086" s="44" t="s">
        <v>53</v>
      </c>
      <c r="F1086" s="44" t="s">
        <v>7742</v>
      </c>
      <c r="G1086" s="44" t="s">
        <v>7016</v>
      </c>
      <c r="H1086" s="44" t="s">
        <v>7015</v>
      </c>
      <c r="I1086" s="44" t="s">
        <v>127</v>
      </c>
      <c r="J1086" s="44" t="s">
        <v>128</v>
      </c>
      <c r="K1086" s="43">
        <v>16</v>
      </c>
      <c r="L1086" s="43">
        <v>16</v>
      </c>
    </row>
    <row r="1087" spans="1:12" x14ac:dyDescent="0.5">
      <c r="A1087" s="48" t="str">
        <f t="shared" si="16"/>
        <v>J1T2296</v>
      </c>
      <c r="B1087" s="44" t="s">
        <v>36</v>
      </c>
      <c r="C1087" s="44" t="s">
        <v>7741</v>
      </c>
      <c r="D1087" s="44" t="s">
        <v>38</v>
      </c>
      <c r="E1087" s="44" t="s">
        <v>53</v>
      </c>
      <c r="F1087" s="44" t="s">
        <v>7740</v>
      </c>
      <c r="G1087" s="44" t="s">
        <v>165</v>
      </c>
      <c r="H1087" s="44" t="s">
        <v>166</v>
      </c>
      <c r="I1087" s="44" t="s">
        <v>127</v>
      </c>
      <c r="J1087" s="44" t="s">
        <v>128</v>
      </c>
      <c r="K1087" s="43">
        <v>16</v>
      </c>
      <c r="L1087" s="43">
        <v>16</v>
      </c>
    </row>
    <row r="1088" spans="1:12" x14ac:dyDescent="0.5">
      <c r="A1088" s="48" t="str">
        <f t="shared" si="16"/>
        <v>J1T2296</v>
      </c>
      <c r="B1088" s="44" t="s">
        <v>36</v>
      </c>
      <c r="C1088" s="44" t="s">
        <v>8124</v>
      </c>
      <c r="D1088" s="44" t="s">
        <v>38</v>
      </c>
      <c r="E1088" s="44" t="s">
        <v>53</v>
      </c>
      <c r="F1088" s="44" t="s">
        <v>8123</v>
      </c>
      <c r="G1088" s="44" t="s">
        <v>4459</v>
      </c>
      <c r="H1088" s="44" t="s">
        <v>4458</v>
      </c>
      <c r="I1088" s="44" t="s">
        <v>127</v>
      </c>
      <c r="J1088" s="44" t="s">
        <v>128</v>
      </c>
      <c r="K1088" s="43">
        <v>16</v>
      </c>
      <c r="L1088" s="43">
        <v>16</v>
      </c>
    </row>
    <row r="1089" spans="1:12" x14ac:dyDescent="0.5">
      <c r="A1089" s="48" t="str">
        <f t="shared" si="16"/>
        <v>J1T2296</v>
      </c>
      <c r="B1089" s="44" t="s">
        <v>36</v>
      </c>
      <c r="C1089" s="44" t="s">
        <v>8063</v>
      </c>
      <c r="D1089" s="44" t="s">
        <v>38</v>
      </c>
      <c r="E1089" s="44" t="s">
        <v>53</v>
      </c>
      <c r="F1089" s="44" t="s">
        <v>8062</v>
      </c>
      <c r="G1089" s="44" t="s">
        <v>4695</v>
      </c>
      <c r="H1089" s="44" t="s">
        <v>4694</v>
      </c>
      <c r="I1089" s="44" t="s">
        <v>127</v>
      </c>
      <c r="J1089" s="44" t="s">
        <v>128</v>
      </c>
      <c r="K1089" s="43">
        <v>8</v>
      </c>
      <c r="L1089" s="43">
        <v>8</v>
      </c>
    </row>
    <row r="1090" spans="1:12" x14ac:dyDescent="0.5">
      <c r="A1090" s="48" t="str">
        <f t="shared" si="16"/>
        <v>J1T2296</v>
      </c>
      <c r="B1090" s="44" t="s">
        <v>36</v>
      </c>
      <c r="C1090" s="44" t="s">
        <v>7737</v>
      </c>
      <c r="D1090" s="44" t="s">
        <v>38</v>
      </c>
      <c r="E1090" s="44" t="s">
        <v>53</v>
      </c>
      <c r="F1090" s="44" t="s">
        <v>7736</v>
      </c>
      <c r="G1090" s="44" t="s">
        <v>149</v>
      </c>
      <c r="H1090" s="44" t="s">
        <v>150</v>
      </c>
      <c r="I1090" s="44" t="s">
        <v>127</v>
      </c>
      <c r="J1090" s="44" t="s">
        <v>128</v>
      </c>
      <c r="K1090" s="43">
        <v>8</v>
      </c>
      <c r="L1090" s="43">
        <v>8</v>
      </c>
    </row>
    <row r="1091" spans="1:12" x14ac:dyDescent="0.5">
      <c r="A1091" s="48" t="str">
        <f t="shared" si="16"/>
        <v>J1T2296</v>
      </c>
      <c r="B1091" s="44" t="s">
        <v>36</v>
      </c>
      <c r="C1091" s="44" t="s">
        <v>7735</v>
      </c>
      <c r="D1091" s="44" t="s">
        <v>38</v>
      </c>
      <c r="E1091" s="44" t="s">
        <v>53</v>
      </c>
      <c r="F1091" s="44" t="s">
        <v>7734</v>
      </c>
      <c r="G1091" s="44" t="s">
        <v>7326</v>
      </c>
      <c r="H1091" s="44" t="s">
        <v>7325</v>
      </c>
      <c r="I1091" s="44" t="s">
        <v>127</v>
      </c>
      <c r="J1091" s="44" t="s">
        <v>128</v>
      </c>
      <c r="K1091" s="43">
        <v>40</v>
      </c>
      <c r="L1091" s="43">
        <v>40</v>
      </c>
    </row>
    <row r="1092" spans="1:12" x14ac:dyDescent="0.5">
      <c r="A1092" s="48" t="str">
        <f t="shared" si="16"/>
        <v>J1T2296</v>
      </c>
      <c r="B1092" s="44" t="s">
        <v>36</v>
      </c>
      <c r="C1092" s="44" t="s">
        <v>7733</v>
      </c>
      <c r="D1092" s="44" t="s">
        <v>38</v>
      </c>
      <c r="E1092" s="44" t="s">
        <v>53</v>
      </c>
      <c r="F1092" s="44" t="s">
        <v>7732</v>
      </c>
      <c r="G1092" s="44" t="s">
        <v>139</v>
      </c>
      <c r="H1092" s="44" t="s">
        <v>140</v>
      </c>
      <c r="I1092" s="44" t="s">
        <v>127</v>
      </c>
      <c r="J1092" s="44" t="s">
        <v>128</v>
      </c>
      <c r="K1092" s="43">
        <v>16</v>
      </c>
      <c r="L1092" s="43">
        <v>16</v>
      </c>
    </row>
    <row r="1093" spans="1:12" x14ac:dyDescent="0.5">
      <c r="A1093" s="48" t="str">
        <f t="shared" si="16"/>
        <v>J1T2296</v>
      </c>
      <c r="B1093" s="44" t="s">
        <v>36</v>
      </c>
      <c r="C1093" s="44" t="s">
        <v>7731</v>
      </c>
      <c r="D1093" s="44" t="s">
        <v>38</v>
      </c>
      <c r="E1093" s="44" t="s">
        <v>53</v>
      </c>
      <c r="F1093" s="44" t="s">
        <v>7730</v>
      </c>
      <c r="G1093" s="44" t="s">
        <v>4409</v>
      </c>
      <c r="H1093" s="44" t="s">
        <v>4408</v>
      </c>
      <c r="I1093" s="44" t="s">
        <v>127</v>
      </c>
      <c r="J1093" s="44" t="s">
        <v>128</v>
      </c>
      <c r="K1093" s="43">
        <v>96</v>
      </c>
      <c r="L1093" s="43">
        <v>96</v>
      </c>
    </row>
    <row r="1094" spans="1:12" x14ac:dyDescent="0.5">
      <c r="A1094" s="48" t="str">
        <f t="shared" si="16"/>
        <v>J1T2296</v>
      </c>
      <c r="B1094" s="44" t="s">
        <v>36</v>
      </c>
      <c r="C1094" s="44" t="s">
        <v>7729</v>
      </c>
      <c r="D1094" s="44" t="s">
        <v>38</v>
      </c>
      <c r="E1094" s="44" t="s">
        <v>53</v>
      </c>
      <c r="F1094" s="44" t="s">
        <v>7728</v>
      </c>
      <c r="G1094" s="44" t="s">
        <v>7727</v>
      </c>
      <c r="H1094" s="44" t="s">
        <v>7726</v>
      </c>
      <c r="I1094" s="44" t="s">
        <v>127</v>
      </c>
      <c r="J1094" s="44" t="s">
        <v>128</v>
      </c>
      <c r="K1094" s="43">
        <v>16</v>
      </c>
      <c r="L1094" s="43">
        <v>16</v>
      </c>
    </row>
    <row r="1095" spans="1:12" x14ac:dyDescent="0.5">
      <c r="A1095" s="48" t="str">
        <f t="shared" si="16"/>
        <v>J1T2296</v>
      </c>
      <c r="B1095" s="44" t="s">
        <v>36</v>
      </c>
      <c r="C1095" s="44" t="s">
        <v>8122</v>
      </c>
      <c r="D1095" s="44" t="s">
        <v>38</v>
      </c>
      <c r="E1095" s="44" t="s">
        <v>53</v>
      </c>
      <c r="F1095" s="44" t="s">
        <v>8121</v>
      </c>
      <c r="G1095" s="44" t="s">
        <v>4453</v>
      </c>
      <c r="H1095" s="44" t="s">
        <v>4452</v>
      </c>
      <c r="I1095" s="44" t="s">
        <v>127</v>
      </c>
      <c r="J1095" s="44" t="s">
        <v>128</v>
      </c>
      <c r="K1095" s="43">
        <v>16</v>
      </c>
      <c r="L1095" s="43">
        <v>16</v>
      </c>
    </row>
    <row r="1096" spans="1:12" x14ac:dyDescent="0.5">
      <c r="A1096" s="48" t="str">
        <f t="shared" si="16"/>
        <v>J1T2296</v>
      </c>
      <c r="B1096" s="44" t="s">
        <v>36</v>
      </c>
      <c r="C1096" s="44" t="s">
        <v>7997</v>
      </c>
      <c r="D1096" s="44" t="s">
        <v>38</v>
      </c>
      <c r="E1096" s="44" t="s">
        <v>53</v>
      </c>
      <c r="F1096" s="44" t="s">
        <v>7996</v>
      </c>
      <c r="G1096" s="44" t="s">
        <v>159</v>
      </c>
      <c r="H1096" s="44" t="s">
        <v>160</v>
      </c>
      <c r="I1096" s="44" t="s">
        <v>127</v>
      </c>
      <c r="J1096" s="44" t="s">
        <v>128</v>
      </c>
      <c r="K1096" s="43">
        <v>16</v>
      </c>
      <c r="L1096" s="43">
        <v>16</v>
      </c>
    </row>
    <row r="1097" spans="1:12" x14ac:dyDescent="0.5">
      <c r="A1097" s="48" t="str">
        <f t="shared" ref="A1097:A1160" si="17">IF(B1097="","",IF(B1096="Type",B1095,A1096))</f>
        <v>J1T2296</v>
      </c>
      <c r="B1097" s="44" t="s">
        <v>36</v>
      </c>
      <c r="C1097" s="44" t="s">
        <v>7721</v>
      </c>
      <c r="D1097" s="44" t="s">
        <v>38</v>
      </c>
      <c r="E1097" s="44" t="s">
        <v>53</v>
      </c>
      <c r="F1097" s="44" t="s">
        <v>7720</v>
      </c>
      <c r="G1097" s="44" t="s">
        <v>7444</v>
      </c>
      <c r="H1097" s="44" t="s">
        <v>7443</v>
      </c>
      <c r="I1097" s="44" t="s">
        <v>127</v>
      </c>
      <c r="J1097" s="44" t="s">
        <v>128</v>
      </c>
      <c r="K1097" s="43">
        <v>8</v>
      </c>
      <c r="L1097" s="43">
        <v>8</v>
      </c>
    </row>
    <row r="1098" spans="1:12" x14ac:dyDescent="0.5">
      <c r="A1098" s="48" t="str">
        <f t="shared" si="17"/>
        <v>J1T2296</v>
      </c>
      <c r="B1098" s="44" t="s">
        <v>36</v>
      </c>
      <c r="C1098" s="44" t="s">
        <v>7719</v>
      </c>
      <c r="D1098" s="44" t="s">
        <v>38</v>
      </c>
      <c r="E1098" s="44" t="s">
        <v>53</v>
      </c>
      <c r="F1098" s="44" t="s">
        <v>7718</v>
      </c>
      <c r="G1098" s="44" t="s">
        <v>4832</v>
      </c>
      <c r="H1098" s="44" t="s">
        <v>4831</v>
      </c>
      <c r="I1098" s="44" t="s">
        <v>127</v>
      </c>
      <c r="J1098" s="44" t="s">
        <v>128</v>
      </c>
      <c r="K1098" s="43">
        <v>8</v>
      </c>
      <c r="L1098" s="43">
        <v>8</v>
      </c>
    </row>
    <row r="1099" spans="1:12" x14ac:dyDescent="0.5">
      <c r="A1099" s="48" t="str">
        <f t="shared" si="17"/>
        <v>J1T2296</v>
      </c>
      <c r="B1099" s="44" t="s">
        <v>36</v>
      </c>
      <c r="C1099" s="44" t="s">
        <v>7717</v>
      </c>
      <c r="D1099" s="44" t="s">
        <v>38</v>
      </c>
      <c r="E1099" s="44" t="s">
        <v>53</v>
      </c>
      <c r="F1099" s="44" t="s">
        <v>7716</v>
      </c>
      <c r="G1099" s="44" t="s">
        <v>205</v>
      </c>
      <c r="H1099" s="44" t="s">
        <v>206</v>
      </c>
      <c r="I1099" s="44" t="s">
        <v>127</v>
      </c>
      <c r="J1099" s="44" t="s">
        <v>128</v>
      </c>
      <c r="K1099" s="43">
        <v>64</v>
      </c>
      <c r="L1099" s="43">
        <v>64</v>
      </c>
    </row>
    <row r="1100" spans="1:12" x14ac:dyDescent="0.5">
      <c r="A1100" s="48" t="str">
        <f t="shared" si="17"/>
        <v>J1T2296</v>
      </c>
      <c r="B1100" s="44" t="s">
        <v>36</v>
      </c>
      <c r="C1100" s="44" t="s">
        <v>7715</v>
      </c>
      <c r="D1100" s="44" t="s">
        <v>38</v>
      </c>
      <c r="E1100" s="44" t="s">
        <v>53</v>
      </c>
      <c r="F1100" s="44" t="s">
        <v>7714</v>
      </c>
      <c r="G1100" s="44" t="s">
        <v>235</v>
      </c>
      <c r="H1100" s="44" t="s">
        <v>236</v>
      </c>
      <c r="I1100" s="44" t="s">
        <v>127</v>
      </c>
      <c r="J1100" s="44" t="s">
        <v>128</v>
      </c>
      <c r="K1100" s="43">
        <v>144</v>
      </c>
      <c r="L1100" s="43">
        <v>144</v>
      </c>
    </row>
    <row r="1101" spans="1:12" x14ac:dyDescent="0.5">
      <c r="A1101" s="48" t="str">
        <f t="shared" si="17"/>
        <v>J1T2296</v>
      </c>
      <c r="B1101" s="44" t="s">
        <v>36</v>
      </c>
      <c r="C1101" s="44" t="s">
        <v>7713</v>
      </c>
      <c r="D1101" s="44" t="s">
        <v>38</v>
      </c>
      <c r="E1101" s="44" t="s">
        <v>53</v>
      </c>
      <c r="F1101" s="44" t="s">
        <v>7712</v>
      </c>
      <c r="G1101" s="44" t="s">
        <v>157</v>
      </c>
      <c r="H1101" s="44" t="s">
        <v>158</v>
      </c>
      <c r="I1101" s="44" t="s">
        <v>127</v>
      </c>
      <c r="J1101" s="44" t="s">
        <v>128</v>
      </c>
      <c r="K1101" s="43">
        <v>144</v>
      </c>
      <c r="L1101" s="43">
        <v>144</v>
      </c>
    </row>
    <row r="1102" spans="1:12" x14ac:dyDescent="0.5">
      <c r="A1102" s="48" t="str">
        <f t="shared" si="17"/>
        <v>J1T2296</v>
      </c>
      <c r="B1102" s="44" t="s">
        <v>36</v>
      </c>
      <c r="C1102" s="44" t="s">
        <v>7711</v>
      </c>
      <c r="D1102" s="44" t="s">
        <v>38</v>
      </c>
      <c r="E1102" s="44" t="s">
        <v>53</v>
      </c>
      <c r="F1102" s="44" t="s">
        <v>7710</v>
      </c>
      <c r="G1102" s="44" t="s">
        <v>4429</v>
      </c>
      <c r="H1102" s="44" t="s">
        <v>4428</v>
      </c>
      <c r="I1102" s="44" t="s">
        <v>127</v>
      </c>
      <c r="J1102" s="44" t="s">
        <v>128</v>
      </c>
      <c r="K1102" s="43">
        <v>8</v>
      </c>
      <c r="L1102" s="43">
        <v>8</v>
      </c>
    </row>
    <row r="1103" spans="1:12" x14ac:dyDescent="0.5">
      <c r="A1103" s="48" t="str">
        <f t="shared" si="17"/>
        <v>J1T2296</v>
      </c>
      <c r="B1103" s="44" t="s">
        <v>36</v>
      </c>
      <c r="C1103" s="44" t="s">
        <v>7709</v>
      </c>
      <c r="D1103" s="44" t="s">
        <v>38</v>
      </c>
      <c r="E1103" s="44" t="s">
        <v>53</v>
      </c>
      <c r="F1103" s="44" t="s">
        <v>7708</v>
      </c>
      <c r="G1103" s="44" t="s">
        <v>131</v>
      </c>
      <c r="H1103" s="44" t="s">
        <v>132</v>
      </c>
      <c r="I1103" s="44" t="s">
        <v>127</v>
      </c>
      <c r="J1103" s="44" t="s">
        <v>128</v>
      </c>
      <c r="K1103" s="43">
        <v>24</v>
      </c>
      <c r="L1103" s="43">
        <v>24</v>
      </c>
    </row>
    <row r="1104" spans="1:12" x14ac:dyDescent="0.5">
      <c r="A1104" s="48" t="str">
        <f t="shared" si="17"/>
        <v>J1T2296</v>
      </c>
      <c r="B1104" s="44" t="s">
        <v>36</v>
      </c>
      <c r="C1104" s="44" t="s">
        <v>7707</v>
      </c>
      <c r="D1104" s="44" t="s">
        <v>38</v>
      </c>
      <c r="E1104" s="44" t="s">
        <v>53</v>
      </c>
      <c r="F1104" s="44" t="s">
        <v>7706</v>
      </c>
      <c r="G1104" s="44" t="s">
        <v>141</v>
      </c>
      <c r="H1104" s="44" t="s">
        <v>142</v>
      </c>
      <c r="I1104" s="44" t="s">
        <v>127</v>
      </c>
      <c r="J1104" s="44" t="s">
        <v>128</v>
      </c>
      <c r="K1104" s="43">
        <v>96</v>
      </c>
      <c r="L1104" s="43">
        <v>96</v>
      </c>
    </row>
    <row r="1105" spans="1:12" x14ac:dyDescent="0.5">
      <c r="A1105" s="48" t="str">
        <f t="shared" si="17"/>
        <v>J1T2296</v>
      </c>
      <c r="B1105" s="44" t="s">
        <v>36</v>
      </c>
      <c r="C1105" s="44" t="s">
        <v>7705</v>
      </c>
      <c r="D1105" s="44" t="s">
        <v>38</v>
      </c>
      <c r="E1105" s="44" t="s">
        <v>53</v>
      </c>
      <c r="F1105" s="44" t="s">
        <v>7704</v>
      </c>
      <c r="G1105" s="44" t="s">
        <v>129</v>
      </c>
      <c r="H1105" s="44" t="s">
        <v>130</v>
      </c>
      <c r="I1105" s="44" t="s">
        <v>127</v>
      </c>
      <c r="J1105" s="44" t="s">
        <v>128</v>
      </c>
      <c r="K1105" s="43">
        <v>96</v>
      </c>
      <c r="L1105" s="43">
        <v>96</v>
      </c>
    </row>
    <row r="1106" spans="1:12" x14ac:dyDescent="0.5">
      <c r="A1106" s="48" t="str">
        <f t="shared" si="17"/>
        <v>J1T2296</v>
      </c>
      <c r="B1106" s="44" t="s">
        <v>36</v>
      </c>
      <c r="C1106" s="44" t="s">
        <v>8105</v>
      </c>
      <c r="D1106" s="44" t="s">
        <v>38</v>
      </c>
      <c r="E1106" s="44" t="s">
        <v>53</v>
      </c>
      <c r="F1106" s="44" t="s">
        <v>8104</v>
      </c>
      <c r="G1106" s="44" t="s">
        <v>7771</v>
      </c>
      <c r="H1106" s="44" t="s">
        <v>7770</v>
      </c>
      <c r="I1106" s="44" t="s">
        <v>127</v>
      </c>
      <c r="J1106" s="44" t="s">
        <v>128</v>
      </c>
      <c r="K1106" s="43">
        <v>144</v>
      </c>
      <c r="L1106" s="43">
        <v>144</v>
      </c>
    </row>
    <row r="1107" spans="1:12" x14ac:dyDescent="0.5">
      <c r="A1107" s="48" t="str">
        <f t="shared" si="17"/>
        <v>J1T2296</v>
      </c>
      <c r="B1107" s="44" t="s">
        <v>36</v>
      </c>
      <c r="C1107" s="44" t="s">
        <v>7703</v>
      </c>
      <c r="D1107" s="44" t="s">
        <v>38</v>
      </c>
      <c r="E1107" s="44" t="s">
        <v>53</v>
      </c>
      <c r="F1107" s="44" t="s">
        <v>7702</v>
      </c>
      <c r="G1107" s="44" t="s">
        <v>126</v>
      </c>
      <c r="H1107" s="44" t="s">
        <v>4640</v>
      </c>
      <c r="I1107" s="44" t="s">
        <v>127</v>
      </c>
      <c r="J1107" s="44" t="s">
        <v>128</v>
      </c>
      <c r="K1107" s="43">
        <v>16</v>
      </c>
      <c r="L1107" s="43">
        <v>16</v>
      </c>
    </row>
    <row r="1108" spans="1:12" x14ac:dyDescent="0.5">
      <c r="A1108" s="48" t="str">
        <f t="shared" si="17"/>
        <v>J1T2296</v>
      </c>
      <c r="B1108" s="44" t="s">
        <v>36</v>
      </c>
      <c r="C1108" s="44" t="s">
        <v>7701</v>
      </c>
      <c r="D1108" s="44" t="s">
        <v>38</v>
      </c>
      <c r="E1108" s="44" t="s">
        <v>53</v>
      </c>
      <c r="F1108" s="44" t="s">
        <v>7700</v>
      </c>
      <c r="G1108" s="44" t="s">
        <v>159</v>
      </c>
      <c r="H1108" s="44" t="s">
        <v>160</v>
      </c>
      <c r="I1108" s="44" t="s">
        <v>127</v>
      </c>
      <c r="J1108" s="44" t="s">
        <v>128</v>
      </c>
      <c r="K1108" s="43">
        <v>16</v>
      </c>
      <c r="L1108" s="43">
        <v>16</v>
      </c>
    </row>
    <row r="1109" spans="1:12" x14ac:dyDescent="0.5">
      <c r="A1109" s="48" t="str">
        <f t="shared" si="17"/>
        <v>J1T2296</v>
      </c>
      <c r="B1109" s="44" t="s">
        <v>36</v>
      </c>
      <c r="C1109" s="44" t="s">
        <v>8103</v>
      </c>
      <c r="D1109" s="44" t="s">
        <v>38</v>
      </c>
      <c r="E1109" s="44" t="s">
        <v>53</v>
      </c>
      <c r="F1109" s="44" t="s">
        <v>8102</v>
      </c>
      <c r="G1109" s="44" t="s">
        <v>4662</v>
      </c>
      <c r="H1109" s="44" t="s">
        <v>4661</v>
      </c>
      <c r="I1109" s="44" t="s">
        <v>127</v>
      </c>
      <c r="J1109" s="44" t="s">
        <v>128</v>
      </c>
      <c r="K1109" s="43">
        <v>8</v>
      </c>
      <c r="L1109" s="43">
        <v>8</v>
      </c>
    </row>
    <row r="1110" spans="1:12" x14ac:dyDescent="0.5">
      <c r="A1110" s="48" t="str">
        <f t="shared" si="17"/>
        <v>J1T2296</v>
      </c>
      <c r="B1110" s="44" t="s">
        <v>36</v>
      </c>
      <c r="C1110" s="44" t="s">
        <v>7695</v>
      </c>
      <c r="D1110" s="44" t="s">
        <v>38</v>
      </c>
      <c r="E1110" s="44" t="s">
        <v>53</v>
      </c>
      <c r="F1110" s="44" t="s">
        <v>7694</v>
      </c>
      <c r="G1110" s="44" t="s">
        <v>157</v>
      </c>
      <c r="H1110" s="44" t="s">
        <v>158</v>
      </c>
      <c r="I1110" s="44" t="s">
        <v>127</v>
      </c>
      <c r="J1110" s="44" t="s">
        <v>128</v>
      </c>
      <c r="K1110" s="43">
        <v>96</v>
      </c>
      <c r="L1110" s="43">
        <v>96</v>
      </c>
    </row>
    <row r="1111" spans="1:12" x14ac:dyDescent="0.5">
      <c r="A1111" s="48" t="str">
        <f t="shared" si="17"/>
        <v>J1T2296</v>
      </c>
      <c r="B1111" s="44" t="s">
        <v>36</v>
      </c>
      <c r="C1111" s="44" t="s">
        <v>7693</v>
      </c>
      <c r="D1111" s="44" t="s">
        <v>38</v>
      </c>
      <c r="E1111" s="44" t="s">
        <v>53</v>
      </c>
      <c r="F1111" s="44" t="s">
        <v>7692</v>
      </c>
      <c r="G1111" s="44" t="s">
        <v>7204</v>
      </c>
      <c r="H1111" s="44" t="s">
        <v>7203</v>
      </c>
      <c r="I1111" s="44" t="s">
        <v>127</v>
      </c>
      <c r="J1111" s="44" t="s">
        <v>128</v>
      </c>
      <c r="K1111" s="43">
        <v>16</v>
      </c>
      <c r="L1111" s="43">
        <v>16</v>
      </c>
    </row>
    <row r="1112" spans="1:12" x14ac:dyDescent="0.5">
      <c r="A1112" s="48" t="str">
        <f t="shared" si="17"/>
        <v>J1T2296</v>
      </c>
      <c r="B1112" s="44" t="s">
        <v>36</v>
      </c>
      <c r="C1112" s="44" t="s">
        <v>7691</v>
      </c>
      <c r="D1112" s="44" t="s">
        <v>38</v>
      </c>
      <c r="E1112" s="44" t="s">
        <v>53</v>
      </c>
      <c r="F1112" s="44" t="s">
        <v>7690</v>
      </c>
      <c r="G1112" s="44" t="s">
        <v>4648</v>
      </c>
      <c r="H1112" s="44" t="s">
        <v>4647</v>
      </c>
      <c r="I1112" s="44" t="s">
        <v>127</v>
      </c>
      <c r="J1112" s="44" t="s">
        <v>128</v>
      </c>
      <c r="K1112" s="43">
        <v>72</v>
      </c>
      <c r="L1112" s="43">
        <v>72</v>
      </c>
    </row>
    <row r="1113" spans="1:12" x14ac:dyDescent="0.5">
      <c r="A1113" s="48" t="str">
        <f t="shared" si="17"/>
        <v>J1T2296</v>
      </c>
      <c r="B1113" s="44" t="s">
        <v>36</v>
      </c>
      <c r="C1113" s="44" t="s">
        <v>7689</v>
      </c>
      <c r="D1113" s="44" t="s">
        <v>38</v>
      </c>
      <c r="E1113" s="44" t="s">
        <v>53</v>
      </c>
      <c r="F1113" s="44" t="s">
        <v>7688</v>
      </c>
      <c r="G1113" s="44" t="s">
        <v>4437</v>
      </c>
      <c r="H1113" s="44" t="s">
        <v>4436</v>
      </c>
      <c r="I1113" s="44" t="s">
        <v>127</v>
      </c>
      <c r="J1113" s="44" t="s">
        <v>128</v>
      </c>
      <c r="K1113" s="43">
        <v>16</v>
      </c>
      <c r="L1113" s="43">
        <v>16</v>
      </c>
    </row>
    <row r="1114" spans="1:12" x14ac:dyDescent="0.5">
      <c r="A1114" s="48" t="str">
        <f t="shared" si="17"/>
        <v>J1T2296</v>
      </c>
      <c r="B1114" s="44" t="s">
        <v>36</v>
      </c>
      <c r="C1114" s="44" t="s">
        <v>7687</v>
      </c>
      <c r="D1114" s="44" t="s">
        <v>38</v>
      </c>
      <c r="E1114" s="44" t="s">
        <v>53</v>
      </c>
      <c r="F1114" s="44" t="s">
        <v>7686</v>
      </c>
      <c r="G1114" s="44" t="s">
        <v>7304</v>
      </c>
      <c r="H1114" s="44" t="s">
        <v>7303</v>
      </c>
      <c r="I1114" s="44" t="s">
        <v>127</v>
      </c>
      <c r="J1114" s="44" t="s">
        <v>128</v>
      </c>
      <c r="K1114" s="43">
        <v>16</v>
      </c>
      <c r="L1114" s="43">
        <v>16</v>
      </c>
    </row>
    <row r="1115" spans="1:12" x14ac:dyDescent="0.5">
      <c r="A1115" s="48" t="str">
        <f t="shared" si="17"/>
        <v>J1T2296</v>
      </c>
      <c r="B1115" s="44" t="s">
        <v>36</v>
      </c>
      <c r="C1115" s="44" t="s">
        <v>7685</v>
      </c>
      <c r="D1115" s="44" t="s">
        <v>38</v>
      </c>
      <c r="E1115" s="44" t="s">
        <v>53</v>
      </c>
      <c r="F1115" s="44" t="s">
        <v>7684</v>
      </c>
      <c r="G1115" s="44" t="s">
        <v>4475</v>
      </c>
      <c r="H1115" s="44" t="s">
        <v>4474</v>
      </c>
      <c r="I1115" s="44" t="s">
        <v>127</v>
      </c>
      <c r="J1115" s="44" t="s">
        <v>128</v>
      </c>
      <c r="K1115" s="43">
        <v>8</v>
      </c>
      <c r="L1115" s="43">
        <v>8</v>
      </c>
    </row>
    <row r="1116" spans="1:12" x14ac:dyDescent="0.5">
      <c r="A1116" s="48" t="str">
        <f t="shared" si="17"/>
        <v>J1T2296</v>
      </c>
      <c r="B1116" s="44" t="s">
        <v>36</v>
      </c>
      <c r="C1116" s="44" t="s">
        <v>7995</v>
      </c>
      <c r="D1116" s="44" t="s">
        <v>38</v>
      </c>
      <c r="E1116" s="44" t="s">
        <v>53</v>
      </c>
      <c r="F1116" s="44" t="s">
        <v>7994</v>
      </c>
      <c r="G1116" s="44" t="s">
        <v>4433</v>
      </c>
      <c r="H1116" s="44" t="s">
        <v>4432</v>
      </c>
      <c r="I1116" s="44" t="s">
        <v>127</v>
      </c>
      <c r="J1116" s="44" t="s">
        <v>128</v>
      </c>
      <c r="K1116" s="43">
        <v>16</v>
      </c>
      <c r="L1116" s="43">
        <v>16</v>
      </c>
    </row>
    <row r="1117" spans="1:12" x14ac:dyDescent="0.5">
      <c r="A1117" s="48" t="str">
        <f t="shared" si="17"/>
        <v>J1T2296</v>
      </c>
      <c r="B1117" s="44" t="s">
        <v>36</v>
      </c>
      <c r="C1117" s="44" t="s">
        <v>7683</v>
      </c>
      <c r="D1117" s="44" t="s">
        <v>38</v>
      </c>
      <c r="E1117" s="44" t="s">
        <v>53</v>
      </c>
      <c r="F1117" s="44" t="s">
        <v>7682</v>
      </c>
      <c r="G1117" s="44" t="s">
        <v>205</v>
      </c>
      <c r="H1117" s="44" t="s">
        <v>206</v>
      </c>
      <c r="I1117" s="44" t="s">
        <v>127</v>
      </c>
      <c r="J1117" s="44" t="s">
        <v>128</v>
      </c>
      <c r="K1117" s="43">
        <v>200</v>
      </c>
      <c r="L1117" s="43">
        <v>200</v>
      </c>
    </row>
    <row r="1118" spans="1:12" x14ac:dyDescent="0.5">
      <c r="A1118" s="48" t="str">
        <f t="shared" si="17"/>
        <v>J1T2296</v>
      </c>
      <c r="B1118" s="44" t="s">
        <v>36</v>
      </c>
      <c r="C1118" s="44" t="s">
        <v>7681</v>
      </c>
      <c r="D1118" s="44" t="s">
        <v>38</v>
      </c>
      <c r="E1118" s="44" t="s">
        <v>53</v>
      </c>
      <c r="F1118" s="44" t="s">
        <v>7680</v>
      </c>
      <c r="G1118" s="44" t="s">
        <v>179</v>
      </c>
      <c r="H1118" s="44" t="s">
        <v>180</v>
      </c>
      <c r="I1118" s="44" t="s">
        <v>127</v>
      </c>
      <c r="J1118" s="44" t="s">
        <v>128</v>
      </c>
      <c r="K1118" s="43">
        <v>16</v>
      </c>
      <c r="L1118" s="43">
        <v>16</v>
      </c>
    </row>
    <row r="1119" spans="1:12" x14ac:dyDescent="0.5">
      <c r="A1119" s="48" t="str">
        <f t="shared" si="17"/>
        <v>J1T2296</v>
      </c>
      <c r="B1119" s="44" t="s">
        <v>36</v>
      </c>
      <c r="C1119" s="44" t="s">
        <v>7679</v>
      </c>
      <c r="D1119" s="44" t="s">
        <v>38</v>
      </c>
      <c r="E1119" s="44" t="s">
        <v>53</v>
      </c>
      <c r="F1119" s="44" t="s">
        <v>7678</v>
      </c>
      <c r="G1119" s="44" t="s">
        <v>4467</v>
      </c>
      <c r="H1119" s="44" t="s">
        <v>4466</v>
      </c>
      <c r="I1119" s="44" t="s">
        <v>127</v>
      </c>
      <c r="J1119" s="44" t="s">
        <v>128</v>
      </c>
      <c r="K1119" s="43">
        <v>8</v>
      </c>
      <c r="L1119" s="43">
        <v>8</v>
      </c>
    </row>
    <row r="1120" spans="1:12" x14ac:dyDescent="0.5">
      <c r="A1120" s="48" t="str">
        <f t="shared" si="17"/>
        <v>J1T2296</v>
      </c>
      <c r="B1120" s="44" t="s">
        <v>36</v>
      </c>
      <c r="C1120" s="44" t="s">
        <v>7677</v>
      </c>
      <c r="D1120" s="44" t="s">
        <v>38</v>
      </c>
      <c r="E1120" s="44" t="s">
        <v>53</v>
      </c>
      <c r="F1120" s="44" t="s">
        <v>7676</v>
      </c>
      <c r="G1120" s="44" t="s">
        <v>161</v>
      </c>
      <c r="H1120" s="44" t="s">
        <v>162</v>
      </c>
      <c r="I1120" s="44" t="s">
        <v>127</v>
      </c>
      <c r="J1120" s="44" t="s">
        <v>128</v>
      </c>
      <c r="K1120" s="43">
        <v>144</v>
      </c>
      <c r="L1120" s="43">
        <v>144</v>
      </c>
    </row>
    <row r="1121" spans="1:12" x14ac:dyDescent="0.5">
      <c r="A1121" s="48" t="str">
        <f t="shared" si="17"/>
        <v>J1T2296</v>
      </c>
      <c r="B1121" s="44" t="s">
        <v>36</v>
      </c>
      <c r="C1121" s="44" t="s">
        <v>7675</v>
      </c>
      <c r="D1121" s="44" t="s">
        <v>38</v>
      </c>
      <c r="E1121" s="44" t="s">
        <v>53</v>
      </c>
      <c r="F1121" s="44" t="s">
        <v>7674</v>
      </c>
      <c r="G1121" s="44" t="s">
        <v>175</v>
      </c>
      <c r="H1121" s="44" t="s">
        <v>176</v>
      </c>
      <c r="I1121" s="44" t="s">
        <v>127</v>
      </c>
      <c r="J1121" s="44" t="s">
        <v>128</v>
      </c>
      <c r="K1121" s="43">
        <v>48</v>
      </c>
      <c r="L1121" s="43">
        <v>48</v>
      </c>
    </row>
    <row r="1122" spans="1:12" x14ac:dyDescent="0.5">
      <c r="A1122" s="48" t="str">
        <f t="shared" si="17"/>
        <v>J1T2296</v>
      </c>
      <c r="B1122" s="44" t="s">
        <v>36</v>
      </c>
      <c r="C1122" s="44" t="s">
        <v>7673</v>
      </c>
      <c r="D1122" s="44" t="s">
        <v>38</v>
      </c>
      <c r="E1122" s="44" t="s">
        <v>53</v>
      </c>
      <c r="F1122" s="44" t="s">
        <v>7672</v>
      </c>
      <c r="G1122" s="44" t="s">
        <v>4760</v>
      </c>
      <c r="H1122" s="44" t="s">
        <v>4759</v>
      </c>
      <c r="I1122" s="44" t="s">
        <v>127</v>
      </c>
      <c r="J1122" s="44" t="s">
        <v>128</v>
      </c>
      <c r="K1122" s="43">
        <v>40</v>
      </c>
      <c r="L1122" s="43">
        <v>40</v>
      </c>
    </row>
    <row r="1123" spans="1:12" x14ac:dyDescent="0.5">
      <c r="A1123" s="48" t="str">
        <f t="shared" si="17"/>
        <v>J1T2296</v>
      </c>
      <c r="B1123" s="44" t="s">
        <v>36</v>
      </c>
      <c r="C1123" s="44" t="s">
        <v>7671</v>
      </c>
      <c r="D1123" s="44" t="s">
        <v>38</v>
      </c>
      <c r="E1123" s="44" t="s">
        <v>53</v>
      </c>
      <c r="F1123" s="44" t="s">
        <v>7670</v>
      </c>
      <c r="G1123" s="44" t="s">
        <v>159</v>
      </c>
      <c r="H1123" s="44" t="s">
        <v>160</v>
      </c>
      <c r="I1123" s="44" t="s">
        <v>127</v>
      </c>
      <c r="J1123" s="44" t="s">
        <v>128</v>
      </c>
      <c r="K1123" s="43">
        <v>8</v>
      </c>
      <c r="L1123" s="43">
        <v>8</v>
      </c>
    </row>
    <row r="1124" spans="1:12" x14ac:dyDescent="0.5">
      <c r="A1124" s="48" t="str">
        <f t="shared" si="17"/>
        <v>J1T2296</v>
      </c>
      <c r="B1124" s="44" t="s">
        <v>36</v>
      </c>
      <c r="C1124" s="44" t="s">
        <v>7669</v>
      </c>
      <c r="D1124" s="44" t="s">
        <v>38</v>
      </c>
      <c r="E1124" s="44" t="s">
        <v>53</v>
      </c>
      <c r="F1124" s="44" t="s">
        <v>7668</v>
      </c>
      <c r="G1124" s="44" t="s">
        <v>129</v>
      </c>
      <c r="H1124" s="44" t="s">
        <v>130</v>
      </c>
      <c r="I1124" s="44" t="s">
        <v>127</v>
      </c>
      <c r="J1124" s="44" t="s">
        <v>128</v>
      </c>
      <c r="K1124" s="43">
        <v>48</v>
      </c>
      <c r="L1124" s="43">
        <v>48</v>
      </c>
    </row>
    <row r="1125" spans="1:12" x14ac:dyDescent="0.5">
      <c r="A1125" s="48" t="str">
        <f t="shared" si="17"/>
        <v>J1T2296</v>
      </c>
      <c r="B1125" s="44" t="s">
        <v>36</v>
      </c>
      <c r="C1125" s="44" t="s">
        <v>8101</v>
      </c>
      <c r="D1125" s="44" t="s">
        <v>38</v>
      </c>
      <c r="E1125" s="44" t="s">
        <v>53</v>
      </c>
      <c r="F1125" s="44" t="s">
        <v>8100</v>
      </c>
      <c r="G1125" s="44" t="s">
        <v>4832</v>
      </c>
      <c r="H1125" s="44" t="s">
        <v>4831</v>
      </c>
      <c r="I1125" s="44" t="s">
        <v>127</v>
      </c>
      <c r="J1125" s="44" t="s">
        <v>128</v>
      </c>
      <c r="K1125" s="43">
        <v>8</v>
      </c>
      <c r="L1125" s="43">
        <v>8</v>
      </c>
    </row>
    <row r="1126" spans="1:12" x14ac:dyDescent="0.5">
      <c r="A1126" s="48" t="str">
        <f t="shared" si="17"/>
        <v>J1T2296</v>
      </c>
      <c r="B1126" s="44" t="s">
        <v>36</v>
      </c>
      <c r="C1126" s="44" t="s">
        <v>7667</v>
      </c>
      <c r="D1126" s="44" t="s">
        <v>38</v>
      </c>
      <c r="E1126" s="44" t="s">
        <v>53</v>
      </c>
      <c r="F1126" s="44" t="s">
        <v>7666</v>
      </c>
      <c r="G1126" s="44" t="s">
        <v>133</v>
      </c>
      <c r="H1126" s="44" t="s">
        <v>134</v>
      </c>
      <c r="I1126" s="44" t="s">
        <v>127</v>
      </c>
      <c r="J1126" s="44" t="s">
        <v>128</v>
      </c>
      <c r="K1126" s="43">
        <v>40</v>
      </c>
      <c r="L1126" s="43">
        <v>40</v>
      </c>
    </row>
    <row r="1127" spans="1:12" x14ac:dyDescent="0.5">
      <c r="A1127" s="48" t="str">
        <f t="shared" si="17"/>
        <v>J1T2296</v>
      </c>
      <c r="B1127" s="44" t="s">
        <v>36</v>
      </c>
      <c r="C1127" s="44" t="s">
        <v>7665</v>
      </c>
      <c r="D1127" s="44" t="s">
        <v>38</v>
      </c>
      <c r="E1127" s="44" t="s">
        <v>53</v>
      </c>
      <c r="F1127" s="44" t="s">
        <v>7664</v>
      </c>
      <c r="G1127" s="44" t="s">
        <v>165</v>
      </c>
      <c r="H1127" s="44" t="s">
        <v>166</v>
      </c>
      <c r="I1127" s="44" t="s">
        <v>127</v>
      </c>
      <c r="J1127" s="44" t="s">
        <v>128</v>
      </c>
      <c r="K1127" s="43">
        <v>24</v>
      </c>
      <c r="L1127" s="43">
        <v>24</v>
      </c>
    </row>
    <row r="1128" spans="1:12" x14ac:dyDescent="0.5">
      <c r="A1128" s="48" t="str">
        <f t="shared" si="17"/>
        <v>J1T2296</v>
      </c>
      <c r="B1128" s="44" t="s">
        <v>36</v>
      </c>
      <c r="C1128" s="44" t="s">
        <v>7663</v>
      </c>
      <c r="D1128" s="44" t="s">
        <v>38</v>
      </c>
      <c r="E1128" s="44" t="s">
        <v>53</v>
      </c>
      <c r="F1128" s="44" t="s">
        <v>7662</v>
      </c>
      <c r="G1128" s="44" t="s">
        <v>4778</v>
      </c>
      <c r="H1128" s="44" t="s">
        <v>4777</v>
      </c>
      <c r="I1128" s="44" t="s">
        <v>127</v>
      </c>
      <c r="J1128" s="44" t="s">
        <v>128</v>
      </c>
      <c r="K1128" s="43">
        <v>8</v>
      </c>
      <c r="L1128" s="43">
        <v>8</v>
      </c>
    </row>
    <row r="1129" spans="1:12" x14ac:dyDescent="0.5">
      <c r="A1129" s="48" t="str">
        <f t="shared" si="17"/>
        <v>J1T2296</v>
      </c>
      <c r="B1129" s="44" t="s">
        <v>36</v>
      </c>
      <c r="C1129" s="44" t="s">
        <v>7661</v>
      </c>
      <c r="D1129" s="44" t="s">
        <v>38</v>
      </c>
      <c r="E1129" s="44" t="s">
        <v>53</v>
      </c>
      <c r="F1129" s="44" t="s">
        <v>7660</v>
      </c>
      <c r="G1129" s="44" t="s">
        <v>214</v>
      </c>
      <c r="H1129" s="44" t="s">
        <v>215</v>
      </c>
      <c r="I1129" s="44" t="s">
        <v>127</v>
      </c>
      <c r="J1129" s="44" t="s">
        <v>128</v>
      </c>
      <c r="K1129" s="43">
        <v>8</v>
      </c>
      <c r="L1129" s="43">
        <v>8</v>
      </c>
    </row>
    <row r="1130" spans="1:12" x14ac:dyDescent="0.5">
      <c r="A1130" s="48" t="str">
        <f t="shared" si="17"/>
        <v>J1T2296</v>
      </c>
      <c r="B1130" s="44" t="s">
        <v>36</v>
      </c>
      <c r="C1130" s="44" t="s">
        <v>7659</v>
      </c>
      <c r="D1130" s="44" t="s">
        <v>38</v>
      </c>
      <c r="E1130" s="44" t="s">
        <v>53</v>
      </c>
      <c r="F1130" s="44" t="s">
        <v>7658</v>
      </c>
      <c r="G1130" s="44" t="s">
        <v>192</v>
      </c>
      <c r="H1130" s="44" t="s">
        <v>4675</v>
      </c>
      <c r="I1130" s="44" t="s">
        <v>127</v>
      </c>
      <c r="J1130" s="44" t="s">
        <v>128</v>
      </c>
      <c r="K1130" s="43">
        <v>120</v>
      </c>
      <c r="L1130" s="43">
        <v>120</v>
      </c>
    </row>
    <row r="1131" spans="1:12" x14ac:dyDescent="0.5">
      <c r="A1131" s="48" t="str">
        <f t="shared" si="17"/>
        <v>J1T2296</v>
      </c>
      <c r="B1131" s="44" t="s">
        <v>36</v>
      </c>
      <c r="C1131" s="44" t="s">
        <v>7657</v>
      </c>
      <c r="D1131" s="44" t="s">
        <v>38</v>
      </c>
      <c r="E1131" s="44" t="s">
        <v>53</v>
      </c>
      <c r="F1131" s="44" t="s">
        <v>7656</v>
      </c>
      <c r="G1131" s="44" t="s">
        <v>4429</v>
      </c>
      <c r="H1131" s="44" t="s">
        <v>4428</v>
      </c>
      <c r="I1131" s="44" t="s">
        <v>127</v>
      </c>
      <c r="J1131" s="44" t="s">
        <v>128</v>
      </c>
      <c r="K1131" s="43">
        <v>16</v>
      </c>
      <c r="L1131" s="43">
        <v>16</v>
      </c>
    </row>
    <row r="1132" spans="1:12" x14ac:dyDescent="0.5">
      <c r="A1132" s="48" t="str">
        <f t="shared" si="17"/>
        <v>J1T2296</v>
      </c>
      <c r="B1132" s="44" t="s">
        <v>36</v>
      </c>
      <c r="C1132" s="44" t="s">
        <v>7655</v>
      </c>
      <c r="D1132" s="44" t="s">
        <v>38</v>
      </c>
      <c r="E1132" s="44" t="s">
        <v>53</v>
      </c>
      <c r="F1132" s="44" t="s">
        <v>7654</v>
      </c>
      <c r="G1132" s="44" t="s">
        <v>7226</v>
      </c>
      <c r="H1132" s="44" t="s">
        <v>7225</v>
      </c>
      <c r="I1132" s="44" t="s">
        <v>127</v>
      </c>
      <c r="J1132" s="44" t="s">
        <v>128</v>
      </c>
      <c r="K1132" s="43">
        <v>16</v>
      </c>
      <c r="L1132" s="43">
        <v>16</v>
      </c>
    </row>
    <row r="1133" spans="1:12" x14ac:dyDescent="0.5">
      <c r="A1133" s="48" t="str">
        <f t="shared" si="17"/>
        <v>J1T2296</v>
      </c>
      <c r="B1133" s="44" t="s">
        <v>36</v>
      </c>
      <c r="C1133" s="44" t="s">
        <v>7653</v>
      </c>
      <c r="D1133" s="44" t="s">
        <v>38</v>
      </c>
      <c r="E1133" s="44" t="s">
        <v>53</v>
      </c>
      <c r="F1133" s="44" t="s">
        <v>7652</v>
      </c>
      <c r="G1133" s="44" t="s">
        <v>126</v>
      </c>
      <c r="H1133" s="44" t="s">
        <v>4640</v>
      </c>
      <c r="I1133" s="44" t="s">
        <v>127</v>
      </c>
      <c r="J1133" s="44" t="s">
        <v>128</v>
      </c>
      <c r="K1133" s="43">
        <v>24</v>
      </c>
      <c r="L1133" s="43">
        <v>24</v>
      </c>
    </row>
    <row r="1134" spans="1:12" x14ac:dyDescent="0.5">
      <c r="A1134" s="48" t="str">
        <f t="shared" si="17"/>
        <v>J1T2296</v>
      </c>
      <c r="B1134" s="44" t="s">
        <v>36</v>
      </c>
      <c r="C1134" s="44" t="s">
        <v>7649</v>
      </c>
      <c r="D1134" s="44" t="s">
        <v>38</v>
      </c>
      <c r="E1134" s="44" t="s">
        <v>53</v>
      </c>
      <c r="F1134" s="44" t="s">
        <v>7648</v>
      </c>
      <c r="G1134" s="44" t="s">
        <v>135</v>
      </c>
      <c r="H1134" s="44" t="s">
        <v>136</v>
      </c>
      <c r="I1134" s="44" t="s">
        <v>127</v>
      </c>
      <c r="J1134" s="44" t="s">
        <v>128</v>
      </c>
      <c r="K1134" s="43">
        <v>528</v>
      </c>
      <c r="L1134" s="43">
        <v>528</v>
      </c>
    </row>
    <row r="1135" spans="1:12" x14ac:dyDescent="0.5">
      <c r="A1135" s="48" t="str">
        <f t="shared" si="17"/>
        <v>J1T2296</v>
      </c>
      <c r="B1135" s="44" t="s">
        <v>36</v>
      </c>
      <c r="C1135" s="44" t="s">
        <v>8055</v>
      </c>
      <c r="D1135" s="44" t="s">
        <v>38</v>
      </c>
      <c r="E1135" s="44" t="s">
        <v>53</v>
      </c>
      <c r="F1135" s="44" t="s">
        <v>8054</v>
      </c>
      <c r="G1135" s="44" t="s">
        <v>216</v>
      </c>
      <c r="H1135" s="44" t="s">
        <v>217</v>
      </c>
      <c r="I1135" s="44" t="s">
        <v>127</v>
      </c>
      <c r="J1135" s="44" t="s">
        <v>128</v>
      </c>
      <c r="K1135" s="43">
        <v>24</v>
      </c>
      <c r="L1135" s="43">
        <v>24</v>
      </c>
    </row>
    <row r="1136" spans="1:12" x14ac:dyDescent="0.5">
      <c r="A1136" s="48" t="str">
        <f t="shared" si="17"/>
        <v>J1T2296</v>
      </c>
      <c r="B1136" s="44" t="s">
        <v>36</v>
      </c>
      <c r="C1136" s="44" t="s">
        <v>7647</v>
      </c>
      <c r="D1136" s="44" t="s">
        <v>38</v>
      </c>
      <c r="E1136" s="44" t="s">
        <v>53</v>
      </c>
      <c r="F1136" s="44" t="s">
        <v>7646</v>
      </c>
      <c r="G1136" s="44" t="s">
        <v>7645</v>
      </c>
      <c r="H1136" s="44" t="s">
        <v>7644</v>
      </c>
      <c r="I1136" s="44" t="s">
        <v>127</v>
      </c>
      <c r="J1136" s="44" t="s">
        <v>128</v>
      </c>
      <c r="K1136" s="43">
        <v>80</v>
      </c>
      <c r="L1136" s="43">
        <v>80</v>
      </c>
    </row>
    <row r="1137" spans="1:12" x14ac:dyDescent="0.5">
      <c r="A1137" s="48" t="str">
        <f t="shared" si="17"/>
        <v>J1T2296</v>
      </c>
      <c r="B1137" s="44" t="s">
        <v>36</v>
      </c>
      <c r="C1137" s="44" t="s">
        <v>7993</v>
      </c>
      <c r="D1137" s="44" t="s">
        <v>38</v>
      </c>
      <c r="E1137" s="44" t="s">
        <v>53</v>
      </c>
      <c r="F1137" s="44" t="s">
        <v>7992</v>
      </c>
      <c r="G1137" s="44" t="s">
        <v>137</v>
      </c>
      <c r="H1137" s="44" t="s">
        <v>138</v>
      </c>
      <c r="I1137" s="44" t="s">
        <v>127</v>
      </c>
      <c r="J1137" s="44" t="s">
        <v>128</v>
      </c>
      <c r="K1137" s="43">
        <v>48</v>
      </c>
      <c r="L1137" s="43">
        <v>48</v>
      </c>
    </row>
    <row r="1138" spans="1:12" x14ac:dyDescent="0.5">
      <c r="A1138" s="48" t="str">
        <f t="shared" si="17"/>
        <v>J1T2296</v>
      </c>
      <c r="B1138" s="44" t="s">
        <v>36</v>
      </c>
      <c r="C1138" s="44" t="s">
        <v>7991</v>
      </c>
      <c r="D1138" s="44" t="s">
        <v>38</v>
      </c>
      <c r="E1138" s="44" t="s">
        <v>53</v>
      </c>
      <c r="F1138" s="44" t="s">
        <v>7990</v>
      </c>
      <c r="G1138" s="44" t="s">
        <v>153</v>
      </c>
      <c r="H1138" s="44" t="s">
        <v>154</v>
      </c>
      <c r="I1138" s="44" t="s">
        <v>127</v>
      </c>
      <c r="J1138" s="44" t="s">
        <v>128</v>
      </c>
      <c r="K1138" s="43">
        <v>24</v>
      </c>
      <c r="L1138" s="43">
        <v>24</v>
      </c>
    </row>
    <row r="1139" spans="1:12" x14ac:dyDescent="0.5">
      <c r="A1139" s="48" t="str">
        <f t="shared" si="17"/>
        <v>J1T2296</v>
      </c>
      <c r="B1139" s="44" t="s">
        <v>36</v>
      </c>
      <c r="C1139" s="44" t="s">
        <v>7643</v>
      </c>
      <c r="D1139" s="44" t="s">
        <v>38</v>
      </c>
      <c r="E1139" s="44" t="s">
        <v>53</v>
      </c>
      <c r="F1139" s="44" t="s">
        <v>7642</v>
      </c>
      <c r="G1139" s="44" t="s">
        <v>6914</v>
      </c>
      <c r="H1139" s="44" t="s">
        <v>6913</v>
      </c>
      <c r="I1139" s="44" t="s">
        <v>127</v>
      </c>
      <c r="J1139" s="44" t="s">
        <v>128</v>
      </c>
      <c r="K1139" s="43">
        <v>8</v>
      </c>
      <c r="L1139" s="43">
        <v>8</v>
      </c>
    </row>
    <row r="1140" spans="1:12" x14ac:dyDescent="0.5">
      <c r="A1140" s="48" t="str">
        <f t="shared" si="17"/>
        <v>J1T2296</v>
      </c>
      <c r="B1140" s="44" t="s">
        <v>36</v>
      </c>
      <c r="C1140" s="44" t="s">
        <v>7641</v>
      </c>
      <c r="D1140" s="44" t="s">
        <v>38</v>
      </c>
      <c r="E1140" s="44" t="s">
        <v>53</v>
      </c>
      <c r="F1140" s="44" t="s">
        <v>7640</v>
      </c>
      <c r="G1140" s="44" t="s">
        <v>7639</v>
      </c>
      <c r="H1140" s="44" t="s">
        <v>7638</v>
      </c>
      <c r="I1140" s="44" t="s">
        <v>127</v>
      </c>
      <c r="J1140" s="44" t="s">
        <v>128</v>
      </c>
      <c r="K1140" s="43">
        <v>8</v>
      </c>
      <c r="L1140" s="43">
        <v>8</v>
      </c>
    </row>
    <row r="1141" spans="1:12" x14ac:dyDescent="0.5">
      <c r="A1141" s="48" t="str">
        <f t="shared" si="17"/>
        <v>J1T2296</v>
      </c>
      <c r="B1141" s="44" t="s">
        <v>36</v>
      </c>
      <c r="C1141" s="44" t="s">
        <v>7635</v>
      </c>
      <c r="D1141" s="44" t="s">
        <v>38</v>
      </c>
      <c r="E1141" s="44" t="s">
        <v>53</v>
      </c>
      <c r="F1141" s="44" t="s">
        <v>7634</v>
      </c>
      <c r="G1141" s="44" t="s">
        <v>7633</v>
      </c>
      <c r="H1141" s="44" t="s">
        <v>7632</v>
      </c>
      <c r="I1141" s="44" t="s">
        <v>127</v>
      </c>
      <c r="J1141" s="44" t="s">
        <v>128</v>
      </c>
      <c r="K1141" s="43">
        <v>8</v>
      </c>
      <c r="L1141" s="43">
        <v>8</v>
      </c>
    </row>
    <row r="1142" spans="1:12" x14ac:dyDescent="0.5">
      <c r="A1142" s="48" t="str">
        <f t="shared" si="17"/>
        <v>J1T2296</v>
      </c>
      <c r="B1142" s="44" t="s">
        <v>36</v>
      </c>
      <c r="C1142" s="44" t="s">
        <v>7631</v>
      </c>
      <c r="D1142" s="44" t="s">
        <v>38</v>
      </c>
      <c r="E1142" s="44" t="s">
        <v>53</v>
      </c>
      <c r="F1142" s="44" t="s">
        <v>7630</v>
      </c>
      <c r="G1142" s="44" t="s">
        <v>7304</v>
      </c>
      <c r="H1142" s="44" t="s">
        <v>7303</v>
      </c>
      <c r="I1142" s="44" t="s">
        <v>127</v>
      </c>
      <c r="J1142" s="44" t="s">
        <v>128</v>
      </c>
      <c r="K1142" s="43">
        <v>24</v>
      </c>
      <c r="L1142" s="43">
        <v>24</v>
      </c>
    </row>
    <row r="1143" spans="1:12" x14ac:dyDescent="0.5">
      <c r="A1143" s="48" t="str">
        <f t="shared" si="17"/>
        <v>J1T2296</v>
      </c>
      <c r="B1143" s="44" t="s">
        <v>36</v>
      </c>
      <c r="C1143" s="44" t="s">
        <v>8097</v>
      </c>
      <c r="D1143" s="44" t="s">
        <v>38</v>
      </c>
      <c r="E1143" s="44" t="s">
        <v>53</v>
      </c>
      <c r="F1143" s="44" t="s">
        <v>8096</v>
      </c>
      <c r="G1143" s="44" t="s">
        <v>4784</v>
      </c>
      <c r="H1143" s="44" t="s">
        <v>4783</v>
      </c>
      <c r="I1143" s="44" t="s">
        <v>127</v>
      </c>
      <c r="J1143" s="44" t="s">
        <v>128</v>
      </c>
      <c r="K1143" s="43">
        <v>16</v>
      </c>
      <c r="L1143" s="43">
        <v>16</v>
      </c>
    </row>
    <row r="1144" spans="1:12" x14ac:dyDescent="0.5">
      <c r="A1144" s="48" t="str">
        <f t="shared" si="17"/>
        <v>J1T2296</v>
      </c>
      <c r="B1144" s="44" t="s">
        <v>36</v>
      </c>
      <c r="C1144" s="44" t="s">
        <v>7629</v>
      </c>
      <c r="D1144" s="44" t="s">
        <v>38</v>
      </c>
      <c r="E1144" s="44" t="s">
        <v>53</v>
      </c>
      <c r="F1144" s="44" t="s">
        <v>7628</v>
      </c>
      <c r="G1144" s="44" t="s">
        <v>188</v>
      </c>
      <c r="H1144" s="44" t="s">
        <v>189</v>
      </c>
      <c r="I1144" s="44" t="s">
        <v>127</v>
      </c>
      <c r="J1144" s="44" t="s">
        <v>128</v>
      </c>
      <c r="K1144" s="43">
        <v>16</v>
      </c>
      <c r="L1144" s="43">
        <v>16</v>
      </c>
    </row>
    <row r="1145" spans="1:12" x14ac:dyDescent="0.5">
      <c r="A1145" s="48" t="str">
        <f t="shared" si="17"/>
        <v>J1T2296</v>
      </c>
      <c r="B1145" s="44" t="s">
        <v>36</v>
      </c>
      <c r="C1145" s="44" t="s">
        <v>7627</v>
      </c>
      <c r="D1145" s="44" t="s">
        <v>38</v>
      </c>
      <c r="E1145" s="44" t="s">
        <v>53</v>
      </c>
      <c r="F1145" s="44" t="s">
        <v>7626</v>
      </c>
      <c r="G1145" s="44" t="s">
        <v>167</v>
      </c>
      <c r="H1145" s="44" t="s">
        <v>168</v>
      </c>
      <c r="I1145" s="44" t="s">
        <v>127</v>
      </c>
      <c r="J1145" s="44" t="s">
        <v>128</v>
      </c>
      <c r="K1145" s="43">
        <v>16</v>
      </c>
      <c r="L1145" s="43">
        <v>16</v>
      </c>
    </row>
    <row r="1146" spans="1:12" x14ac:dyDescent="0.5">
      <c r="A1146" s="48" t="str">
        <f t="shared" si="17"/>
        <v>J1T2296</v>
      </c>
      <c r="B1146" s="44" t="s">
        <v>36</v>
      </c>
      <c r="C1146" s="44" t="s">
        <v>7625</v>
      </c>
      <c r="D1146" s="44" t="s">
        <v>38</v>
      </c>
      <c r="E1146" s="44" t="s">
        <v>53</v>
      </c>
      <c r="F1146" s="44" t="s">
        <v>7624</v>
      </c>
      <c r="G1146" s="44" t="s">
        <v>159</v>
      </c>
      <c r="H1146" s="44" t="s">
        <v>160</v>
      </c>
      <c r="I1146" s="44" t="s">
        <v>127</v>
      </c>
      <c r="J1146" s="44" t="s">
        <v>128</v>
      </c>
      <c r="K1146" s="43">
        <v>8</v>
      </c>
      <c r="L1146" s="43">
        <v>8</v>
      </c>
    </row>
    <row r="1147" spans="1:12" x14ac:dyDescent="0.5">
      <c r="A1147" s="48" t="str">
        <f t="shared" si="17"/>
        <v>J1T2296</v>
      </c>
      <c r="B1147" s="44" t="s">
        <v>36</v>
      </c>
      <c r="C1147" s="44" t="s">
        <v>7621</v>
      </c>
      <c r="D1147" s="44" t="s">
        <v>38</v>
      </c>
      <c r="E1147" s="44" t="s">
        <v>53</v>
      </c>
      <c r="F1147" s="44" t="s">
        <v>7620</v>
      </c>
      <c r="G1147" s="44" t="s">
        <v>4691</v>
      </c>
      <c r="H1147" s="44" t="s">
        <v>7619</v>
      </c>
      <c r="I1147" s="44" t="s">
        <v>127</v>
      </c>
      <c r="J1147" s="44" t="s">
        <v>128</v>
      </c>
      <c r="K1147" s="43">
        <v>1440</v>
      </c>
      <c r="L1147" s="43">
        <v>1440</v>
      </c>
    </row>
    <row r="1148" spans="1:12" x14ac:dyDescent="0.5">
      <c r="A1148" s="48" t="str">
        <f t="shared" si="17"/>
        <v>J1T2296</v>
      </c>
      <c r="B1148" s="44" t="s">
        <v>36</v>
      </c>
      <c r="C1148" s="44" t="s">
        <v>7616</v>
      </c>
      <c r="D1148" s="44" t="s">
        <v>38</v>
      </c>
      <c r="E1148" s="44" t="s">
        <v>53</v>
      </c>
      <c r="F1148" s="44" t="s">
        <v>7615</v>
      </c>
      <c r="G1148" s="44" t="s">
        <v>6930</v>
      </c>
      <c r="H1148" s="44" t="s">
        <v>6929</v>
      </c>
      <c r="I1148" s="44" t="s">
        <v>127</v>
      </c>
      <c r="J1148" s="44" t="s">
        <v>128</v>
      </c>
      <c r="K1148" s="43">
        <v>32</v>
      </c>
      <c r="L1148" s="43">
        <v>32</v>
      </c>
    </row>
    <row r="1149" spans="1:12" x14ac:dyDescent="0.5">
      <c r="A1149" s="48" t="str">
        <f t="shared" si="17"/>
        <v>J1T2296</v>
      </c>
      <c r="B1149" s="44" t="s">
        <v>36</v>
      </c>
      <c r="C1149" s="44" t="s">
        <v>7614</v>
      </c>
      <c r="D1149" s="44" t="s">
        <v>38</v>
      </c>
      <c r="E1149" s="44" t="s">
        <v>53</v>
      </c>
      <c r="F1149" s="44" t="s">
        <v>7613</v>
      </c>
      <c r="G1149" s="44" t="s">
        <v>165</v>
      </c>
      <c r="H1149" s="44" t="s">
        <v>166</v>
      </c>
      <c r="I1149" s="44" t="s">
        <v>127</v>
      </c>
      <c r="J1149" s="44" t="s">
        <v>128</v>
      </c>
      <c r="K1149" s="43">
        <v>16</v>
      </c>
      <c r="L1149" s="43">
        <v>16</v>
      </c>
    </row>
    <row r="1150" spans="1:12" x14ac:dyDescent="0.5">
      <c r="A1150" s="48" t="str">
        <f t="shared" si="17"/>
        <v>J1T2296</v>
      </c>
      <c r="B1150" s="44" t="s">
        <v>36</v>
      </c>
      <c r="C1150" s="44" t="s">
        <v>7612</v>
      </c>
      <c r="D1150" s="44" t="s">
        <v>38</v>
      </c>
      <c r="E1150" s="44" t="s">
        <v>53</v>
      </c>
      <c r="F1150" s="44" t="s">
        <v>7611</v>
      </c>
      <c r="G1150" s="44" t="s">
        <v>6992</v>
      </c>
      <c r="H1150" s="44" t="s">
        <v>6991</v>
      </c>
      <c r="I1150" s="44" t="s">
        <v>127</v>
      </c>
      <c r="J1150" s="44" t="s">
        <v>128</v>
      </c>
      <c r="K1150" s="43">
        <v>8</v>
      </c>
      <c r="L1150" s="43">
        <v>8</v>
      </c>
    </row>
    <row r="1151" spans="1:12" x14ac:dyDescent="0.5">
      <c r="A1151" s="48" t="str">
        <f t="shared" si="17"/>
        <v>J1T2296</v>
      </c>
      <c r="B1151" s="44" t="s">
        <v>36</v>
      </c>
      <c r="C1151" s="44" t="s">
        <v>7610</v>
      </c>
      <c r="D1151" s="44" t="s">
        <v>38</v>
      </c>
      <c r="E1151" s="44" t="s">
        <v>53</v>
      </c>
      <c r="F1151" s="44" t="s">
        <v>7609</v>
      </c>
      <c r="G1151" s="44" t="s">
        <v>139</v>
      </c>
      <c r="H1151" s="44" t="s">
        <v>140</v>
      </c>
      <c r="I1151" s="44" t="s">
        <v>127</v>
      </c>
      <c r="J1151" s="44" t="s">
        <v>128</v>
      </c>
      <c r="K1151" s="43">
        <v>32</v>
      </c>
      <c r="L1151" s="43">
        <v>32</v>
      </c>
    </row>
    <row r="1152" spans="1:12" x14ac:dyDescent="0.5">
      <c r="A1152" s="48" t="str">
        <f t="shared" si="17"/>
        <v>J1T2296</v>
      </c>
      <c r="B1152" s="44" t="s">
        <v>36</v>
      </c>
      <c r="C1152" s="44" t="s">
        <v>7608</v>
      </c>
      <c r="D1152" s="44" t="s">
        <v>38</v>
      </c>
      <c r="E1152" s="44" t="s">
        <v>53</v>
      </c>
      <c r="F1152" s="44" t="s">
        <v>7607</v>
      </c>
      <c r="G1152" s="44" t="s">
        <v>7606</v>
      </c>
      <c r="H1152" s="44" t="s">
        <v>7605</v>
      </c>
      <c r="I1152" s="44" t="s">
        <v>127</v>
      </c>
      <c r="J1152" s="44" t="s">
        <v>128</v>
      </c>
      <c r="K1152" s="43">
        <v>8</v>
      </c>
      <c r="L1152" s="43">
        <v>8</v>
      </c>
    </row>
    <row r="1153" spans="1:12" x14ac:dyDescent="0.5">
      <c r="A1153" s="48" t="str">
        <f t="shared" si="17"/>
        <v>J1T2296</v>
      </c>
      <c r="B1153" s="44" t="s">
        <v>36</v>
      </c>
      <c r="C1153" s="44" t="s">
        <v>7604</v>
      </c>
      <c r="D1153" s="44" t="s">
        <v>38</v>
      </c>
      <c r="E1153" s="44" t="s">
        <v>53</v>
      </c>
      <c r="F1153" s="44" t="s">
        <v>7603</v>
      </c>
      <c r="G1153" s="44" t="s">
        <v>4658</v>
      </c>
      <c r="H1153" s="44" t="s">
        <v>4657</v>
      </c>
      <c r="I1153" s="44" t="s">
        <v>127</v>
      </c>
      <c r="J1153" s="44" t="s">
        <v>128</v>
      </c>
      <c r="K1153" s="43">
        <v>32</v>
      </c>
      <c r="L1153" s="43">
        <v>32</v>
      </c>
    </row>
    <row r="1154" spans="1:12" x14ac:dyDescent="0.5">
      <c r="A1154" s="48" t="str">
        <f t="shared" si="17"/>
        <v>J1T2296</v>
      </c>
      <c r="B1154" s="44" t="s">
        <v>36</v>
      </c>
      <c r="C1154" s="44" t="s">
        <v>7602</v>
      </c>
      <c r="D1154" s="44" t="s">
        <v>38</v>
      </c>
      <c r="E1154" s="44" t="s">
        <v>53</v>
      </c>
      <c r="F1154" s="44" t="s">
        <v>7601</v>
      </c>
      <c r="G1154" s="44" t="s">
        <v>169</v>
      </c>
      <c r="H1154" s="44" t="s">
        <v>170</v>
      </c>
      <c r="I1154" s="44" t="s">
        <v>127</v>
      </c>
      <c r="J1154" s="44" t="s">
        <v>128</v>
      </c>
      <c r="K1154" s="43">
        <v>24</v>
      </c>
      <c r="L1154" s="43">
        <v>24</v>
      </c>
    </row>
    <row r="1155" spans="1:12" x14ac:dyDescent="0.5">
      <c r="A1155" s="48" t="str">
        <f t="shared" si="17"/>
        <v>J1T2296</v>
      </c>
      <c r="B1155" s="44" t="s">
        <v>36</v>
      </c>
      <c r="C1155" s="44" t="s">
        <v>7600</v>
      </c>
      <c r="D1155" s="44" t="s">
        <v>38</v>
      </c>
      <c r="E1155" s="44" t="s">
        <v>53</v>
      </c>
      <c r="F1155" s="44" t="s">
        <v>7599</v>
      </c>
      <c r="G1155" s="44" t="s">
        <v>149</v>
      </c>
      <c r="H1155" s="44" t="s">
        <v>150</v>
      </c>
      <c r="I1155" s="44" t="s">
        <v>127</v>
      </c>
      <c r="J1155" s="44" t="s">
        <v>128</v>
      </c>
      <c r="K1155" s="43">
        <v>8</v>
      </c>
      <c r="L1155" s="43">
        <v>8</v>
      </c>
    </row>
    <row r="1156" spans="1:12" x14ac:dyDescent="0.5">
      <c r="A1156" s="48" t="str">
        <f t="shared" si="17"/>
        <v>J1T2296</v>
      </c>
      <c r="B1156" s="44" t="s">
        <v>36</v>
      </c>
      <c r="C1156" s="44" t="s">
        <v>7598</v>
      </c>
      <c r="D1156" s="44" t="s">
        <v>38</v>
      </c>
      <c r="E1156" s="44" t="s">
        <v>53</v>
      </c>
      <c r="F1156" s="44" t="s">
        <v>7597</v>
      </c>
      <c r="G1156" s="44" t="s">
        <v>157</v>
      </c>
      <c r="H1156" s="44" t="s">
        <v>158</v>
      </c>
      <c r="I1156" s="44" t="s">
        <v>127</v>
      </c>
      <c r="J1156" s="44" t="s">
        <v>128</v>
      </c>
      <c r="K1156" s="43">
        <v>144</v>
      </c>
      <c r="L1156" s="43">
        <v>144</v>
      </c>
    </row>
    <row r="1157" spans="1:12" x14ac:dyDescent="0.5">
      <c r="A1157" s="48" t="str">
        <f t="shared" si="17"/>
        <v>J1T2296</v>
      </c>
      <c r="B1157" s="44" t="s">
        <v>36</v>
      </c>
      <c r="C1157" s="44" t="s">
        <v>7596</v>
      </c>
      <c r="D1157" s="44" t="s">
        <v>38</v>
      </c>
      <c r="E1157" s="44" t="s">
        <v>53</v>
      </c>
      <c r="F1157" s="44" t="s">
        <v>7595</v>
      </c>
      <c r="G1157" s="44" t="s">
        <v>4635</v>
      </c>
      <c r="H1157" s="44" t="s">
        <v>4634</v>
      </c>
      <c r="I1157" s="44" t="s">
        <v>127</v>
      </c>
      <c r="J1157" s="44" t="s">
        <v>128</v>
      </c>
      <c r="K1157" s="43">
        <v>16</v>
      </c>
      <c r="L1157" s="43">
        <v>16</v>
      </c>
    </row>
    <row r="1158" spans="1:12" x14ac:dyDescent="0.5">
      <c r="A1158" s="48" t="str">
        <f t="shared" si="17"/>
        <v>J1T2296</v>
      </c>
      <c r="B1158" s="44" t="s">
        <v>36</v>
      </c>
      <c r="C1158" s="44" t="s">
        <v>7594</v>
      </c>
      <c r="D1158" s="44" t="s">
        <v>38</v>
      </c>
      <c r="E1158" s="44" t="s">
        <v>53</v>
      </c>
      <c r="F1158" s="44" t="s">
        <v>7593</v>
      </c>
      <c r="G1158" s="44" t="s">
        <v>171</v>
      </c>
      <c r="H1158" s="44" t="s">
        <v>172</v>
      </c>
      <c r="I1158" s="44" t="s">
        <v>127</v>
      </c>
      <c r="J1158" s="44" t="s">
        <v>128</v>
      </c>
      <c r="K1158" s="43">
        <v>24</v>
      </c>
      <c r="L1158" s="43">
        <v>24</v>
      </c>
    </row>
    <row r="1159" spans="1:12" x14ac:dyDescent="0.5">
      <c r="A1159" s="48" t="str">
        <f t="shared" si="17"/>
        <v>J1T2296</v>
      </c>
      <c r="B1159" s="44" t="s">
        <v>36</v>
      </c>
      <c r="C1159" s="44" t="s">
        <v>7592</v>
      </c>
      <c r="D1159" s="44" t="s">
        <v>38</v>
      </c>
      <c r="E1159" s="44" t="s">
        <v>53</v>
      </c>
      <c r="F1159" s="44" t="s">
        <v>7591</v>
      </c>
      <c r="G1159" s="44" t="s">
        <v>149</v>
      </c>
      <c r="H1159" s="44" t="s">
        <v>150</v>
      </c>
      <c r="I1159" s="44" t="s">
        <v>127</v>
      </c>
      <c r="J1159" s="44" t="s">
        <v>128</v>
      </c>
      <c r="K1159" s="43">
        <v>16</v>
      </c>
      <c r="L1159" s="43">
        <v>16</v>
      </c>
    </row>
    <row r="1160" spans="1:12" x14ac:dyDescent="0.5">
      <c r="A1160" s="48" t="str">
        <f t="shared" si="17"/>
        <v>J1T2296</v>
      </c>
      <c r="B1160" s="44" t="s">
        <v>36</v>
      </c>
      <c r="C1160" s="44" t="s">
        <v>7588</v>
      </c>
      <c r="D1160" s="44" t="s">
        <v>38</v>
      </c>
      <c r="E1160" s="44" t="s">
        <v>53</v>
      </c>
      <c r="F1160" s="44" t="s">
        <v>7587</v>
      </c>
      <c r="G1160" s="44" t="s">
        <v>7016</v>
      </c>
      <c r="H1160" s="44" t="s">
        <v>7015</v>
      </c>
      <c r="I1160" s="44" t="s">
        <v>127</v>
      </c>
      <c r="J1160" s="44" t="s">
        <v>128</v>
      </c>
      <c r="K1160" s="43">
        <v>40</v>
      </c>
      <c r="L1160" s="43">
        <v>40</v>
      </c>
    </row>
    <row r="1161" spans="1:12" x14ac:dyDescent="0.5">
      <c r="A1161" s="48" t="str">
        <f t="shared" ref="A1161:A1224" si="18">IF(B1161="","",IF(B1160="Type",B1159,A1160))</f>
        <v>J1T2296</v>
      </c>
      <c r="B1161" s="44" t="s">
        <v>36</v>
      </c>
      <c r="C1161" s="44" t="s">
        <v>7586</v>
      </c>
      <c r="D1161" s="44" t="s">
        <v>38</v>
      </c>
      <c r="E1161" s="44" t="s">
        <v>53</v>
      </c>
      <c r="F1161" s="44" t="s">
        <v>7585</v>
      </c>
      <c r="G1161" s="44" t="s">
        <v>129</v>
      </c>
      <c r="H1161" s="44" t="s">
        <v>130</v>
      </c>
      <c r="I1161" s="44" t="s">
        <v>127</v>
      </c>
      <c r="J1161" s="44" t="s">
        <v>128</v>
      </c>
      <c r="K1161" s="43">
        <v>192</v>
      </c>
      <c r="L1161" s="43">
        <v>192</v>
      </c>
    </row>
    <row r="1162" spans="1:12" x14ac:dyDescent="0.5">
      <c r="A1162" s="48" t="str">
        <f t="shared" si="18"/>
        <v>J1T2296</v>
      </c>
      <c r="B1162" s="44" t="s">
        <v>36</v>
      </c>
      <c r="C1162" s="44" t="s">
        <v>7580</v>
      </c>
      <c r="D1162" s="44" t="s">
        <v>38</v>
      </c>
      <c r="E1162" s="44" t="s">
        <v>53</v>
      </c>
      <c r="F1162" s="44" t="s">
        <v>7579</v>
      </c>
      <c r="G1162" s="44" t="s">
        <v>159</v>
      </c>
      <c r="H1162" s="44" t="s">
        <v>160</v>
      </c>
      <c r="I1162" s="44" t="s">
        <v>127</v>
      </c>
      <c r="J1162" s="44" t="s">
        <v>128</v>
      </c>
      <c r="K1162" s="43">
        <v>16</v>
      </c>
      <c r="L1162" s="43">
        <v>16</v>
      </c>
    </row>
    <row r="1163" spans="1:12" x14ac:dyDescent="0.5">
      <c r="A1163" s="48" t="str">
        <f t="shared" si="18"/>
        <v>J1T2296</v>
      </c>
      <c r="B1163" s="44" t="s">
        <v>36</v>
      </c>
      <c r="C1163" s="44" t="s">
        <v>7578</v>
      </c>
      <c r="D1163" s="44" t="s">
        <v>38</v>
      </c>
      <c r="E1163" s="44" t="s">
        <v>53</v>
      </c>
      <c r="F1163" s="44" t="s">
        <v>7577</v>
      </c>
      <c r="G1163" s="44" t="s">
        <v>159</v>
      </c>
      <c r="H1163" s="44" t="s">
        <v>160</v>
      </c>
      <c r="I1163" s="44" t="s">
        <v>127</v>
      </c>
      <c r="J1163" s="44" t="s">
        <v>128</v>
      </c>
      <c r="K1163" s="43">
        <v>16</v>
      </c>
      <c r="L1163" s="43">
        <v>16</v>
      </c>
    </row>
    <row r="1164" spans="1:12" x14ac:dyDescent="0.5">
      <c r="A1164" s="48" t="str">
        <f t="shared" si="18"/>
        <v>J1T2296</v>
      </c>
      <c r="B1164" s="44" t="s">
        <v>36</v>
      </c>
      <c r="C1164" s="44" t="s">
        <v>7576</v>
      </c>
      <c r="D1164" s="44" t="s">
        <v>38</v>
      </c>
      <c r="E1164" s="44" t="s">
        <v>53</v>
      </c>
      <c r="F1164" s="44" t="s">
        <v>7575</v>
      </c>
      <c r="G1164" s="44" t="s">
        <v>7342</v>
      </c>
      <c r="H1164" s="44" t="s">
        <v>7341</v>
      </c>
      <c r="I1164" s="44" t="s">
        <v>127</v>
      </c>
      <c r="J1164" s="44" t="s">
        <v>128</v>
      </c>
      <c r="K1164" s="43">
        <v>8</v>
      </c>
      <c r="L1164" s="43">
        <v>8</v>
      </c>
    </row>
    <row r="1165" spans="1:12" x14ac:dyDescent="0.5">
      <c r="A1165" s="48" t="str">
        <f t="shared" si="18"/>
        <v>J1T2296</v>
      </c>
      <c r="B1165" s="44" t="s">
        <v>36</v>
      </c>
      <c r="C1165" s="44" t="s">
        <v>7574</v>
      </c>
      <c r="D1165" s="44" t="s">
        <v>38</v>
      </c>
      <c r="E1165" s="44" t="s">
        <v>53</v>
      </c>
      <c r="F1165" s="44" t="s">
        <v>7573</v>
      </c>
      <c r="G1165" s="44" t="s">
        <v>141</v>
      </c>
      <c r="H1165" s="44" t="s">
        <v>142</v>
      </c>
      <c r="I1165" s="44" t="s">
        <v>127</v>
      </c>
      <c r="J1165" s="44" t="s">
        <v>128</v>
      </c>
      <c r="K1165" s="43">
        <v>104</v>
      </c>
      <c r="L1165" s="43">
        <v>104</v>
      </c>
    </row>
    <row r="1166" spans="1:12" x14ac:dyDescent="0.5">
      <c r="A1166" s="48" t="str">
        <f t="shared" si="18"/>
        <v>J1T2296</v>
      </c>
      <c r="B1166" s="44" t="s">
        <v>36</v>
      </c>
      <c r="C1166" s="44" t="s">
        <v>7570</v>
      </c>
      <c r="D1166" s="44" t="s">
        <v>38</v>
      </c>
      <c r="E1166" s="44" t="s">
        <v>53</v>
      </c>
      <c r="F1166" s="44" t="s">
        <v>7569</v>
      </c>
      <c r="G1166" s="44" t="s">
        <v>7204</v>
      </c>
      <c r="H1166" s="44" t="s">
        <v>7203</v>
      </c>
      <c r="I1166" s="44" t="s">
        <v>127</v>
      </c>
      <c r="J1166" s="44" t="s">
        <v>128</v>
      </c>
      <c r="K1166" s="43">
        <v>24</v>
      </c>
      <c r="L1166" s="43">
        <v>24</v>
      </c>
    </row>
    <row r="1167" spans="1:12" x14ac:dyDescent="0.5">
      <c r="A1167" s="48" t="str">
        <f t="shared" si="18"/>
        <v>J1T2296</v>
      </c>
      <c r="B1167" s="44" t="s">
        <v>36</v>
      </c>
      <c r="C1167" s="44" t="s">
        <v>7568</v>
      </c>
      <c r="D1167" s="44" t="s">
        <v>38</v>
      </c>
      <c r="E1167" s="44" t="s">
        <v>53</v>
      </c>
      <c r="F1167" s="44" t="s">
        <v>7567</v>
      </c>
      <c r="G1167" s="44" t="s">
        <v>4409</v>
      </c>
      <c r="H1167" s="44" t="s">
        <v>4408</v>
      </c>
      <c r="I1167" s="44" t="s">
        <v>127</v>
      </c>
      <c r="J1167" s="44" t="s">
        <v>128</v>
      </c>
      <c r="K1167" s="43">
        <v>96</v>
      </c>
      <c r="L1167" s="43">
        <v>96</v>
      </c>
    </row>
    <row r="1168" spans="1:12" x14ac:dyDescent="0.5">
      <c r="A1168" s="48" t="str">
        <f t="shared" si="18"/>
        <v>J1T2296</v>
      </c>
      <c r="B1168" s="44" t="s">
        <v>36</v>
      </c>
      <c r="C1168" s="44" t="s">
        <v>7566</v>
      </c>
      <c r="D1168" s="44" t="s">
        <v>38</v>
      </c>
      <c r="E1168" s="44" t="s">
        <v>53</v>
      </c>
      <c r="F1168" s="44" t="s">
        <v>7565</v>
      </c>
      <c r="G1168" s="44" t="s">
        <v>193</v>
      </c>
      <c r="H1168" s="44" t="s">
        <v>194</v>
      </c>
      <c r="I1168" s="44" t="s">
        <v>127</v>
      </c>
      <c r="J1168" s="44" t="s">
        <v>128</v>
      </c>
      <c r="K1168" s="43">
        <v>16</v>
      </c>
      <c r="L1168" s="43">
        <v>16</v>
      </c>
    </row>
    <row r="1169" spans="1:12" x14ac:dyDescent="0.5">
      <c r="A1169" s="48" t="str">
        <f t="shared" si="18"/>
        <v>J1T2296</v>
      </c>
      <c r="B1169" s="44" t="s">
        <v>36</v>
      </c>
      <c r="C1169" s="44" t="s">
        <v>7562</v>
      </c>
      <c r="D1169" s="44" t="s">
        <v>38</v>
      </c>
      <c r="E1169" s="44" t="s">
        <v>53</v>
      </c>
      <c r="F1169" s="44" t="s">
        <v>7561</v>
      </c>
      <c r="G1169" s="44" t="s">
        <v>6910</v>
      </c>
      <c r="H1169" s="44" t="s">
        <v>6909</v>
      </c>
      <c r="I1169" s="44" t="s">
        <v>127</v>
      </c>
      <c r="J1169" s="44" t="s">
        <v>128</v>
      </c>
      <c r="K1169" s="43">
        <v>8</v>
      </c>
      <c r="L1169" s="43">
        <v>8</v>
      </c>
    </row>
    <row r="1170" spans="1:12" x14ac:dyDescent="0.5">
      <c r="A1170" s="48" t="str">
        <f t="shared" si="18"/>
        <v>J1T2296</v>
      </c>
      <c r="B1170" s="44" t="s">
        <v>36</v>
      </c>
      <c r="C1170" s="44" t="s">
        <v>7560</v>
      </c>
      <c r="D1170" s="44" t="s">
        <v>38</v>
      </c>
      <c r="E1170" s="44" t="s">
        <v>53</v>
      </c>
      <c r="F1170" s="44" t="s">
        <v>7559</v>
      </c>
      <c r="G1170" s="44" t="s">
        <v>4429</v>
      </c>
      <c r="H1170" s="44" t="s">
        <v>4428</v>
      </c>
      <c r="I1170" s="44" t="s">
        <v>127</v>
      </c>
      <c r="J1170" s="44" t="s">
        <v>128</v>
      </c>
      <c r="K1170" s="43">
        <v>8</v>
      </c>
      <c r="L1170" s="43">
        <v>8</v>
      </c>
    </row>
    <row r="1171" spans="1:12" x14ac:dyDescent="0.5">
      <c r="A1171" s="48" t="str">
        <f t="shared" si="18"/>
        <v>J1T2296</v>
      </c>
      <c r="B1171" s="44" t="s">
        <v>36</v>
      </c>
      <c r="C1171" s="44" t="s">
        <v>7556</v>
      </c>
      <c r="D1171" s="44" t="s">
        <v>38</v>
      </c>
      <c r="E1171" s="44" t="s">
        <v>53</v>
      </c>
      <c r="F1171" s="44" t="s">
        <v>7555</v>
      </c>
      <c r="G1171" s="44" t="s">
        <v>7554</v>
      </c>
      <c r="H1171" s="44" t="s">
        <v>7553</v>
      </c>
      <c r="I1171" s="44" t="s">
        <v>127</v>
      </c>
      <c r="J1171" s="44" t="s">
        <v>128</v>
      </c>
      <c r="K1171" s="43">
        <v>8</v>
      </c>
      <c r="L1171" s="43">
        <v>8</v>
      </c>
    </row>
    <row r="1172" spans="1:12" x14ac:dyDescent="0.5">
      <c r="A1172" s="48" t="str">
        <f t="shared" si="18"/>
        <v>J1T2296</v>
      </c>
      <c r="B1172" s="44" t="s">
        <v>36</v>
      </c>
      <c r="C1172" s="44" t="s">
        <v>7550</v>
      </c>
      <c r="D1172" s="44" t="s">
        <v>38</v>
      </c>
      <c r="E1172" s="44" t="s">
        <v>53</v>
      </c>
      <c r="F1172" s="44" t="s">
        <v>7549</v>
      </c>
      <c r="G1172" s="44" t="s">
        <v>7318</v>
      </c>
      <c r="H1172" s="44" t="s">
        <v>7317</v>
      </c>
      <c r="I1172" s="44" t="s">
        <v>127</v>
      </c>
      <c r="J1172" s="44" t="s">
        <v>128</v>
      </c>
      <c r="K1172" s="43">
        <v>8</v>
      </c>
      <c r="L1172" s="43">
        <v>8</v>
      </c>
    </row>
    <row r="1173" spans="1:12" x14ac:dyDescent="0.5">
      <c r="A1173" s="48" t="str">
        <f t="shared" si="18"/>
        <v>J1T2296</v>
      </c>
      <c r="B1173" s="44" t="s">
        <v>36</v>
      </c>
      <c r="C1173" s="44" t="s">
        <v>7548</v>
      </c>
      <c r="D1173" s="44" t="s">
        <v>38</v>
      </c>
      <c r="E1173" s="44" t="s">
        <v>53</v>
      </c>
      <c r="F1173" s="44" t="s">
        <v>7547</v>
      </c>
      <c r="G1173" s="44" t="s">
        <v>207</v>
      </c>
      <c r="H1173" s="44" t="s">
        <v>4706</v>
      </c>
      <c r="I1173" s="44" t="s">
        <v>127</v>
      </c>
      <c r="J1173" s="44" t="s">
        <v>128</v>
      </c>
      <c r="K1173" s="43">
        <v>48</v>
      </c>
      <c r="L1173" s="43">
        <v>48</v>
      </c>
    </row>
    <row r="1174" spans="1:12" x14ac:dyDescent="0.5">
      <c r="A1174" s="48" t="str">
        <f t="shared" si="18"/>
        <v>J1T2296</v>
      </c>
      <c r="B1174" s="44" t="s">
        <v>36</v>
      </c>
      <c r="C1174" s="44" t="s">
        <v>7546</v>
      </c>
      <c r="D1174" s="44" t="s">
        <v>38</v>
      </c>
      <c r="E1174" s="44" t="s">
        <v>53</v>
      </c>
      <c r="F1174" s="44" t="s">
        <v>7545</v>
      </c>
      <c r="G1174" s="44" t="s">
        <v>207</v>
      </c>
      <c r="H1174" s="44" t="s">
        <v>4706</v>
      </c>
      <c r="I1174" s="44" t="s">
        <v>127</v>
      </c>
      <c r="J1174" s="44" t="s">
        <v>128</v>
      </c>
      <c r="K1174" s="43">
        <v>48</v>
      </c>
      <c r="L1174" s="43">
        <v>48</v>
      </c>
    </row>
    <row r="1175" spans="1:12" x14ac:dyDescent="0.5">
      <c r="A1175" s="48" t="str">
        <f t="shared" si="18"/>
        <v>J1T2296</v>
      </c>
      <c r="B1175" s="44" t="s">
        <v>36</v>
      </c>
      <c r="C1175" s="44" t="s">
        <v>7544</v>
      </c>
      <c r="D1175" s="44" t="s">
        <v>38</v>
      </c>
      <c r="E1175" s="44" t="s">
        <v>53</v>
      </c>
      <c r="F1175" s="44" t="s">
        <v>7543</v>
      </c>
      <c r="G1175" s="44" t="s">
        <v>126</v>
      </c>
      <c r="H1175" s="44" t="s">
        <v>4640</v>
      </c>
      <c r="I1175" s="44" t="s">
        <v>127</v>
      </c>
      <c r="J1175" s="44" t="s">
        <v>128</v>
      </c>
      <c r="K1175" s="43">
        <v>40</v>
      </c>
      <c r="L1175" s="43">
        <v>40</v>
      </c>
    </row>
    <row r="1176" spans="1:12" x14ac:dyDescent="0.5">
      <c r="A1176" s="48" t="str">
        <f t="shared" si="18"/>
        <v>J1T2296</v>
      </c>
      <c r="B1176" s="44" t="s">
        <v>36</v>
      </c>
      <c r="C1176" s="44" t="s">
        <v>7987</v>
      </c>
      <c r="D1176" s="44" t="s">
        <v>38</v>
      </c>
      <c r="E1176" s="44" t="s">
        <v>53</v>
      </c>
      <c r="F1176" s="44" t="s">
        <v>7986</v>
      </c>
      <c r="G1176" s="44" t="s">
        <v>7985</v>
      </c>
      <c r="H1176" s="44" t="s">
        <v>7984</v>
      </c>
      <c r="I1176" s="44" t="s">
        <v>127</v>
      </c>
      <c r="J1176" s="44" t="s">
        <v>128</v>
      </c>
      <c r="K1176" s="43">
        <v>53952</v>
      </c>
      <c r="L1176" s="43">
        <v>53952</v>
      </c>
    </row>
    <row r="1177" spans="1:12" x14ac:dyDescent="0.5">
      <c r="A1177" s="48" t="str">
        <f t="shared" si="18"/>
        <v>J1T2296</v>
      </c>
      <c r="B1177" s="44" t="s">
        <v>36</v>
      </c>
      <c r="C1177" s="44" t="s">
        <v>7538</v>
      </c>
      <c r="D1177" s="44" t="s">
        <v>38</v>
      </c>
      <c r="E1177" s="44" t="s">
        <v>53</v>
      </c>
      <c r="F1177" s="44" t="s">
        <v>7537</v>
      </c>
      <c r="G1177" s="44" t="s">
        <v>7536</v>
      </c>
      <c r="H1177" s="44" t="s">
        <v>7535</v>
      </c>
      <c r="I1177" s="44" t="s">
        <v>127</v>
      </c>
      <c r="J1177" s="44" t="s">
        <v>128</v>
      </c>
      <c r="K1177" s="43">
        <v>8</v>
      </c>
      <c r="L1177" s="43">
        <v>8</v>
      </c>
    </row>
    <row r="1178" spans="1:12" x14ac:dyDescent="0.5">
      <c r="A1178" s="48" t="str">
        <f t="shared" si="18"/>
        <v>J1T2296</v>
      </c>
      <c r="B1178" s="44" t="s">
        <v>36</v>
      </c>
      <c r="C1178" s="44" t="s">
        <v>7534</v>
      </c>
      <c r="D1178" s="44" t="s">
        <v>38</v>
      </c>
      <c r="E1178" s="44" t="s">
        <v>53</v>
      </c>
      <c r="F1178" s="44" t="s">
        <v>7533</v>
      </c>
      <c r="G1178" s="44" t="s">
        <v>6894</v>
      </c>
      <c r="H1178" s="44" t="s">
        <v>6893</v>
      </c>
      <c r="I1178" s="44" t="s">
        <v>127</v>
      </c>
      <c r="J1178" s="44" t="s">
        <v>128</v>
      </c>
      <c r="K1178" s="43">
        <v>8</v>
      </c>
      <c r="L1178" s="43">
        <v>8</v>
      </c>
    </row>
    <row r="1179" spans="1:12" x14ac:dyDescent="0.5">
      <c r="A1179" s="48" t="str">
        <f t="shared" si="18"/>
        <v>J1T2296</v>
      </c>
      <c r="B1179" s="44" t="s">
        <v>36</v>
      </c>
      <c r="C1179" s="44" t="s">
        <v>7532</v>
      </c>
      <c r="D1179" s="44" t="s">
        <v>38</v>
      </c>
      <c r="E1179" s="44" t="s">
        <v>53</v>
      </c>
      <c r="F1179" s="44" t="s">
        <v>7531</v>
      </c>
      <c r="G1179" s="44" t="s">
        <v>220</v>
      </c>
      <c r="H1179" s="44" t="s">
        <v>221</v>
      </c>
      <c r="I1179" s="44" t="s">
        <v>127</v>
      </c>
      <c r="J1179" s="44" t="s">
        <v>128</v>
      </c>
      <c r="K1179" s="43">
        <v>16</v>
      </c>
      <c r="L1179" s="43">
        <v>16</v>
      </c>
    </row>
    <row r="1180" spans="1:12" x14ac:dyDescent="0.5">
      <c r="A1180" s="48" t="str">
        <f t="shared" si="18"/>
        <v>J1T2296</v>
      </c>
      <c r="B1180" s="44" t="s">
        <v>36</v>
      </c>
      <c r="C1180" s="44" t="s">
        <v>7530</v>
      </c>
      <c r="D1180" s="44" t="s">
        <v>38</v>
      </c>
      <c r="E1180" s="44" t="s">
        <v>53</v>
      </c>
      <c r="F1180" s="44" t="s">
        <v>7529</v>
      </c>
      <c r="G1180" s="44" t="s">
        <v>4648</v>
      </c>
      <c r="H1180" s="44" t="s">
        <v>4647</v>
      </c>
      <c r="I1180" s="44" t="s">
        <v>127</v>
      </c>
      <c r="J1180" s="44" t="s">
        <v>128</v>
      </c>
      <c r="K1180" s="43">
        <v>48</v>
      </c>
      <c r="L1180" s="43">
        <v>48</v>
      </c>
    </row>
    <row r="1181" spans="1:12" x14ac:dyDescent="0.5">
      <c r="A1181" s="48" t="str">
        <f t="shared" si="18"/>
        <v>J1T2296</v>
      </c>
      <c r="B1181" s="44" t="s">
        <v>36</v>
      </c>
      <c r="C1181" s="44" t="s">
        <v>7528</v>
      </c>
      <c r="D1181" s="44" t="s">
        <v>38</v>
      </c>
      <c r="E1181" s="44" t="s">
        <v>53</v>
      </c>
      <c r="F1181" s="44" t="s">
        <v>7527</v>
      </c>
      <c r="G1181" s="44" t="s">
        <v>4778</v>
      </c>
      <c r="H1181" s="44" t="s">
        <v>4777</v>
      </c>
      <c r="I1181" s="44" t="s">
        <v>127</v>
      </c>
      <c r="J1181" s="44" t="s">
        <v>128</v>
      </c>
      <c r="K1181" s="43">
        <v>16</v>
      </c>
      <c r="L1181" s="43">
        <v>16</v>
      </c>
    </row>
    <row r="1182" spans="1:12" x14ac:dyDescent="0.5">
      <c r="A1182" s="48" t="str">
        <f t="shared" si="18"/>
        <v>J1T2296</v>
      </c>
      <c r="B1182" s="44" t="s">
        <v>36</v>
      </c>
      <c r="C1182" s="44" t="s">
        <v>7522</v>
      </c>
      <c r="D1182" s="44" t="s">
        <v>38</v>
      </c>
      <c r="E1182" s="44" t="s">
        <v>53</v>
      </c>
      <c r="F1182" s="44" t="s">
        <v>7521</v>
      </c>
      <c r="G1182" s="44" t="s">
        <v>179</v>
      </c>
      <c r="H1182" s="44" t="s">
        <v>180</v>
      </c>
      <c r="I1182" s="44" t="s">
        <v>127</v>
      </c>
      <c r="J1182" s="44" t="s">
        <v>128</v>
      </c>
      <c r="K1182" s="43">
        <v>40</v>
      </c>
      <c r="L1182" s="43">
        <v>40</v>
      </c>
    </row>
    <row r="1183" spans="1:12" x14ac:dyDescent="0.5">
      <c r="A1183" s="48" t="str">
        <f t="shared" si="18"/>
        <v>J1T2296</v>
      </c>
      <c r="B1183" s="44" t="s">
        <v>36</v>
      </c>
      <c r="C1183" s="44" t="s">
        <v>7518</v>
      </c>
      <c r="D1183" s="44" t="s">
        <v>38</v>
      </c>
      <c r="E1183" s="44" t="s">
        <v>53</v>
      </c>
      <c r="F1183" s="44" t="s">
        <v>7517</v>
      </c>
      <c r="G1183" s="44" t="s">
        <v>129</v>
      </c>
      <c r="H1183" s="44" t="s">
        <v>130</v>
      </c>
      <c r="I1183" s="44" t="s">
        <v>127</v>
      </c>
      <c r="J1183" s="44" t="s">
        <v>128</v>
      </c>
      <c r="K1183" s="43">
        <v>144</v>
      </c>
      <c r="L1183" s="43">
        <v>144</v>
      </c>
    </row>
    <row r="1184" spans="1:12" x14ac:dyDescent="0.5">
      <c r="A1184" s="48" t="str">
        <f t="shared" si="18"/>
        <v>J1T2296</v>
      </c>
      <c r="B1184" s="44" t="s">
        <v>36</v>
      </c>
      <c r="C1184" s="44" t="s">
        <v>7516</v>
      </c>
      <c r="D1184" s="44" t="s">
        <v>38</v>
      </c>
      <c r="E1184" s="44" t="s">
        <v>53</v>
      </c>
      <c r="F1184" s="44" t="s">
        <v>7515</v>
      </c>
      <c r="G1184" s="44" t="s">
        <v>147</v>
      </c>
      <c r="H1184" s="44" t="s">
        <v>148</v>
      </c>
      <c r="I1184" s="44" t="s">
        <v>127</v>
      </c>
      <c r="J1184" s="44" t="s">
        <v>128</v>
      </c>
      <c r="K1184" s="43">
        <v>192</v>
      </c>
      <c r="L1184" s="43">
        <v>192</v>
      </c>
    </row>
    <row r="1185" spans="1:12" x14ac:dyDescent="0.5">
      <c r="A1185" s="48" t="str">
        <f t="shared" si="18"/>
        <v>J1T2296</v>
      </c>
      <c r="B1185" s="44" t="s">
        <v>36</v>
      </c>
      <c r="C1185" s="44" t="s">
        <v>7514</v>
      </c>
      <c r="D1185" s="44" t="s">
        <v>38</v>
      </c>
      <c r="E1185" s="44" t="s">
        <v>53</v>
      </c>
      <c r="F1185" s="44" t="s">
        <v>7513</v>
      </c>
      <c r="G1185" s="44" t="s">
        <v>143</v>
      </c>
      <c r="H1185" s="44" t="s">
        <v>144</v>
      </c>
      <c r="I1185" s="44" t="s">
        <v>127</v>
      </c>
      <c r="J1185" s="44" t="s">
        <v>128</v>
      </c>
      <c r="K1185" s="43">
        <v>48</v>
      </c>
      <c r="L1185" s="43">
        <v>48</v>
      </c>
    </row>
    <row r="1186" spans="1:12" x14ac:dyDescent="0.5">
      <c r="A1186" s="48" t="str">
        <f t="shared" si="18"/>
        <v>J1T2296</v>
      </c>
      <c r="B1186" s="44" t="s">
        <v>36</v>
      </c>
      <c r="C1186" s="44" t="s">
        <v>7510</v>
      </c>
      <c r="D1186" s="44" t="s">
        <v>38</v>
      </c>
      <c r="E1186" s="44" t="s">
        <v>53</v>
      </c>
      <c r="F1186" s="44" t="s">
        <v>7509</v>
      </c>
      <c r="G1186" s="44" t="s">
        <v>126</v>
      </c>
      <c r="H1186" s="44" t="s">
        <v>4640</v>
      </c>
      <c r="I1186" s="44" t="s">
        <v>127</v>
      </c>
      <c r="J1186" s="44" t="s">
        <v>128</v>
      </c>
      <c r="K1186" s="43">
        <v>24</v>
      </c>
      <c r="L1186" s="43">
        <v>24</v>
      </c>
    </row>
    <row r="1187" spans="1:12" x14ac:dyDescent="0.5">
      <c r="A1187" s="48" t="str">
        <f t="shared" si="18"/>
        <v>J1T2296</v>
      </c>
      <c r="B1187" s="44" t="s">
        <v>36</v>
      </c>
      <c r="C1187" s="44" t="s">
        <v>7508</v>
      </c>
      <c r="D1187" s="44" t="s">
        <v>38</v>
      </c>
      <c r="E1187" s="44" t="s">
        <v>53</v>
      </c>
      <c r="F1187" s="44" t="s">
        <v>7507</v>
      </c>
      <c r="G1187" s="44" t="s">
        <v>126</v>
      </c>
      <c r="H1187" s="44" t="s">
        <v>4640</v>
      </c>
      <c r="I1187" s="44" t="s">
        <v>127</v>
      </c>
      <c r="J1187" s="44" t="s">
        <v>128</v>
      </c>
      <c r="K1187" s="43">
        <v>16</v>
      </c>
      <c r="L1187" s="43">
        <v>16</v>
      </c>
    </row>
    <row r="1188" spans="1:12" x14ac:dyDescent="0.5">
      <c r="A1188" s="48" t="str">
        <f t="shared" si="18"/>
        <v>J1T2296</v>
      </c>
      <c r="B1188" s="44" t="s">
        <v>36</v>
      </c>
      <c r="C1188" s="44" t="s">
        <v>8049</v>
      </c>
      <c r="D1188" s="44" t="s">
        <v>38</v>
      </c>
      <c r="E1188" s="44" t="s">
        <v>53</v>
      </c>
      <c r="F1188" s="44" t="s">
        <v>8048</v>
      </c>
      <c r="G1188" s="44" t="s">
        <v>205</v>
      </c>
      <c r="H1188" s="44" t="s">
        <v>206</v>
      </c>
      <c r="I1188" s="44" t="s">
        <v>127</v>
      </c>
      <c r="J1188" s="44" t="s">
        <v>128</v>
      </c>
      <c r="K1188" s="43">
        <v>200</v>
      </c>
      <c r="L1188" s="43">
        <v>200</v>
      </c>
    </row>
    <row r="1189" spans="1:12" x14ac:dyDescent="0.5">
      <c r="A1189" s="48" t="str">
        <f t="shared" si="18"/>
        <v>J1T2296</v>
      </c>
      <c r="B1189" s="44" t="s">
        <v>36</v>
      </c>
      <c r="C1189" s="44" t="s">
        <v>7506</v>
      </c>
      <c r="D1189" s="44" t="s">
        <v>38</v>
      </c>
      <c r="E1189" s="44" t="s">
        <v>53</v>
      </c>
      <c r="F1189" s="44" t="s">
        <v>7505</v>
      </c>
      <c r="G1189" s="44" t="s">
        <v>165</v>
      </c>
      <c r="H1189" s="44" t="s">
        <v>166</v>
      </c>
      <c r="I1189" s="44" t="s">
        <v>127</v>
      </c>
      <c r="J1189" s="44" t="s">
        <v>128</v>
      </c>
      <c r="K1189" s="43">
        <v>16</v>
      </c>
      <c r="L1189" s="43">
        <v>16</v>
      </c>
    </row>
    <row r="1190" spans="1:12" x14ac:dyDescent="0.5">
      <c r="A1190" s="48" t="str">
        <f t="shared" si="18"/>
        <v>J1T2296</v>
      </c>
      <c r="B1190" s="44" t="s">
        <v>36</v>
      </c>
      <c r="C1190" s="44" t="s">
        <v>7504</v>
      </c>
      <c r="D1190" s="44" t="s">
        <v>38</v>
      </c>
      <c r="E1190" s="44" t="s">
        <v>53</v>
      </c>
      <c r="F1190" s="44" t="s">
        <v>7503</v>
      </c>
      <c r="G1190" s="44" t="s">
        <v>153</v>
      </c>
      <c r="H1190" s="44" t="s">
        <v>154</v>
      </c>
      <c r="I1190" s="44" t="s">
        <v>127</v>
      </c>
      <c r="J1190" s="44" t="s">
        <v>128</v>
      </c>
      <c r="K1190" s="43">
        <v>24</v>
      </c>
      <c r="L1190" s="43">
        <v>24</v>
      </c>
    </row>
    <row r="1191" spans="1:12" x14ac:dyDescent="0.5">
      <c r="A1191" s="48" t="str">
        <f t="shared" si="18"/>
        <v>J1T2296</v>
      </c>
      <c r="B1191" s="44" t="s">
        <v>36</v>
      </c>
      <c r="C1191" s="44" t="s">
        <v>7502</v>
      </c>
      <c r="D1191" s="44" t="s">
        <v>38</v>
      </c>
      <c r="E1191" s="44" t="s">
        <v>53</v>
      </c>
      <c r="F1191" s="44" t="s">
        <v>7501</v>
      </c>
      <c r="G1191" s="44" t="s">
        <v>4852</v>
      </c>
      <c r="H1191" s="44" t="s">
        <v>4851</v>
      </c>
      <c r="I1191" s="44" t="s">
        <v>127</v>
      </c>
      <c r="J1191" s="44" t="s">
        <v>128</v>
      </c>
      <c r="K1191" s="43">
        <v>16</v>
      </c>
      <c r="L1191" s="43">
        <v>16</v>
      </c>
    </row>
    <row r="1192" spans="1:12" x14ac:dyDescent="0.5">
      <c r="A1192" s="48" t="str">
        <f t="shared" si="18"/>
        <v>J1T2296</v>
      </c>
      <c r="B1192" s="44" t="s">
        <v>36</v>
      </c>
      <c r="C1192" s="44" t="s">
        <v>7498</v>
      </c>
      <c r="D1192" s="44" t="s">
        <v>38</v>
      </c>
      <c r="E1192" s="44" t="s">
        <v>53</v>
      </c>
      <c r="F1192" s="44" t="s">
        <v>7497</v>
      </c>
      <c r="G1192" s="44" t="s">
        <v>4425</v>
      </c>
      <c r="H1192" s="44" t="s">
        <v>4424</v>
      </c>
      <c r="I1192" s="44" t="s">
        <v>127</v>
      </c>
      <c r="J1192" s="44" t="s">
        <v>128</v>
      </c>
      <c r="K1192" s="43">
        <v>8</v>
      </c>
      <c r="L1192" s="43">
        <v>8</v>
      </c>
    </row>
    <row r="1193" spans="1:12" x14ac:dyDescent="0.5">
      <c r="A1193" s="48" t="str">
        <f t="shared" si="18"/>
        <v>J1T2296</v>
      </c>
      <c r="B1193" s="44" t="s">
        <v>36</v>
      </c>
      <c r="C1193" s="44" t="s">
        <v>7496</v>
      </c>
      <c r="D1193" s="44" t="s">
        <v>38</v>
      </c>
      <c r="E1193" s="44" t="s">
        <v>53</v>
      </c>
      <c r="F1193" s="44" t="s">
        <v>7495</v>
      </c>
      <c r="G1193" s="44" t="s">
        <v>7364</v>
      </c>
      <c r="H1193" s="44" t="s">
        <v>7363</v>
      </c>
      <c r="I1193" s="44" t="s">
        <v>127</v>
      </c>
      <c r="J1193" s="44" t="s">
        <v>128</v>
      </c>
      <c r="K1193" s="43">
        <v>16</v>
      </c>
      <c r="L1193" s="43">
        <v>16</v>
      </c>
    </row>
    <row r="1194" spans="1:12" x14ac:dyDescent="0.5">
      <c r="A1194" s="48" t="str">
        <f t="shared" si="18"/>
        <v>J1T2296</v>
      </c>
      <c r="B1194" s="44" t="s">
        <v>36</v>
      </c>
      <c r="C1194" s="44" t="s">
        <v>7494</v>
      </c>
      <c r="D1194" s="44" t="s">
        <v>38</v>
      </c>
      <c r="E1194" s="44" t="s">
        <v>53</v>
      </c>
      <c r="F1194" s="44" t="s">
        <v>7493</v>
      </c>
      <c r="G1194" s="44" t="s">
        <v>4459</v>
      </c>
      <c r="H1194" s="44" t="s">
        <v>4458</v>
      </c>
      <c r="I1194" s="44" t="s">
        <v>127</v>
      </c>
      <c r="J1194" s="44" t="s">
        <v>128</v>
      </c>
      <c r="K1194" s="43">
        <v>16</v>
      </c>
      <c r="L1194" s="43">
        <v>16</v>
      </c>
    </row>
    <row r="1195" spans="1:12" x14ac:dyDescent="0.5">
      <c r="A1195" s="48" t="str">
        <f t="shared" si="18"/>
        <v>J1T2296</v>
      </c>
      <c r="B1195" s="44" t="s">
        <v>36</v>
      </c>
      <c r="C1195" s="44" t="s">
        <v>7492</v>
      </c>
      <c r="D1195" s="44" t="s">
        <v>38</v>
      </c>
      <c r="E1195" s="44" t="s">
        <v>53</v>
      </c>
      <c r="F1195" s="44" t="s">
        <v>7491</v>
      </c>
      <c r="G1195" s="44" t="s">
        <v>7490</v>
      </c>
      <c r="H1195" s="44" t="s">
        <v>7489</v>
      </c>
      <c r="I1195" s="44" t="s">
        <v>127</v>
      </c>
      <c r="J1195" s="44" t="s">
        <v>128</v>
      </c>
      <c r="K1195" s="43">
        <v>16</v>
      </c>
      <c r="L1195" s="43">
        <v>16</v>
      </c>
    </row>
    <row r="1196" spans="1:12" x14ac:dyDescent="0.5">
      <c r="A1196" s="48" t="str">
        <f t="shared" si="18"/>
        <v>J1T2296</v>
      </c>
      <c r="B1196" s="44" t="s">
        <v>36</v>
      </c>
      <c r="C1196" s="44" t="s">
        <v>7488</v>
      </c>
      <c r="D1196" s="44" t="s">
        <v>38</v>
      </c>
      <c r="E1196" s="44" t="s">
        <v>53</v>
      </c>
      <c r="F1196" s="44" t="s">
        <v>7487</v>
      </c>
      <c r="G1196" s="44" t="s">
        <v>6902</v>
      </c>
      <c r="H1196" s="44" t="s">
        <v>6901</v>
      </c>
      <c r="I1196" s="44" t="s">
        <v>127</v>
      </c>
      <c r="J1196" s="44" t="s">
        <v>128</v>
      </c>
      <c r="K1196" s="43">
        <v>8</v>
      </c>
      <c r="L1196" s="43">
        <v>8</v>
      </c>
    </row>
    <row r="1197" spans="1:12" x14ac:dyDescent="0.5">
      <c r="A1197" s="48" t="str">
        <f t="shared" si="18"/>
        <v>J1T2296</v>
      </c>
      <c r="B1197" s="44" t="s">
        <v>36</v>
      </c>
      <c r="C1197" s="44" t="s">
        <v>8047</v>
      </c>
      <c r="D1197" s="44" t="s">
        <v>38</v>
      </c>
      <c r="E1197" s="44" t="s">
        <v>53</v>
      </c>
      <c r="F1197" s="44" t="s">
        <v>8046</v>
      </c>
      <c r="G1197" s="44" t="s">
        <v>149</v>
      </c>
      <c r="H1197" s="44" t="s">
        <v>150</v>
      </c>
      <c r="I1197" s="44" t="s">
        <v>127</v>
      </c>
      <c r="J1197" s="44" t="s">
        <v>128</v>
      </c>
      <c r="K1197" s="43">
        <v>24</v>
      </c>
      <c r="L1197" s="43">
        <v>24</v>
      </c>
    </row>
    <row r="1198" spans="1:12" x14ac:dyDescent="0.5">
      <c r="A1198" s="48" t="str">
        <f t="shared" si="18"/>
        <v>J1T2296</v>
      </c>
      <c r="B1198" s="44" t="s">
        <v>36</v>
      </c>
      <c r="C1198" s="44" t="s">
        <v>7482</v>
      </c>
      <c r="D1198" s="44" t="s">
        <v>38</v>
      </c>
      <c r="E1198" s="44" t="s">
        <v>53</v>
      </c>
      <c r="F1198" s="44" t="s">
        <v>7481</v>
      </c>
      <c r="G1198" s="44" t="s">
        <v>161</v>
      </c>
      <c r="H1198" s="44" t="s">
        <v>162</v>
      </c>
      <c r="I1198" s="44" t="s">
        <v>127</v>
      </c>
      <c r="J1198" s="44" t="s">
        <v>128</v>
      </c>
      <c r="K1198" s="43">
        <v>48</v>
      </c>
      <c r="L1198" s="43">
        <v>48</v>
      </c>
    </row>
    <row r="1199" spans="1:12" x14ac:dyDescent="0.5">
      <c r="A1199" s="48" t="str">
        <f t="shared" si="18"/>
        <v>J1T2296</v>
      </c>
      <c r="B1199" s="44" t="s">
        <v>36</v>
      </c>
      <c r="C1199" s="44" t="s">
        <v>7478</v>
      </c>
      <c r="D1199" s="44" t="s">
        <v>38</v>
      </c>
      <c r="E1199" s="44" t="s">
        <v>53</v>
      </c>
      <c r="F1199" s="44" t="s">
        <v>7477</v>
      </c>
      <c r="G1199" s="44" t="s">
        <v>139</v>
      </c>
      <c r="H1199" s="44" t="s">
        <v>140</v>
      </c>
      <c r="I1199" s="44" t="s">
        <v>127</v>
      </c>
      <c r="J1199" s="44" t="s">
        <v>128</v>
      </c>
      <c r="K1199" s="43">
        <v>40</v>
      </c>
      <c r="L1199" s="43">
        <v>40</v>
      </c>
    </row>
    <row r="1200" spans="1:12" x14ac:dyDescent="0.5">
      <c r="A1200" s="48" t="str">
        <f t="shared" si="18"/>
        <v>J1T2296</v>
      </c>
      <c r="B1200" s="44" t="s">
        <v>36</v>
      </c>
      <c r="C1200" s="44" t="s">
        <v>7476</v>
      </c>
      <c r="D1200" s="44" t="s">
        <v>38</v>
      </c>
      <c r="E1200" s="44" t="s">
        <v>53</v>
      </c>
      <c r="F1200" s="44" t="s">
        <v>7475</v>
      </c>
      <c r="G1200" s="44" t="s">
        <v>131</v>
      </c>
      <c r="H1200" s="44" t="s">
        <v>132</v>
      </c>
      <c r="I1200" s="44" t="s">
        <v>127</v>
      </c>
      <c r="J1200" s="44" t="s">
        <v>128</v>
      </c>
      <c r="K1200" s="43">
        <v>16</v>
      </c>
      <c r="L1200" s="43">
        <v>16</v>
      </c>
    </row>
    <row r="1201" spans="1:12" x14ac:dyDescent="0.5">
      <c r="A1201" s="48" t="str">
        <f t="shared" si="18"/>
        <v>J1T2296</v>
      </c>
      <c r="B1201" s="44" t="s">
        <v>36</v>
      </c>
      <c r="C1201" s="44" t="s">
        <v>7474</v>
      </c>
      <c r="D1201" s="44" t="s">
        <v>38</v>
      </c>
      <c r="E1201" s="44" t="s">
        <v>53</v>
      </c>
      <c r="F1201" s="44" t="s">
        <v>7473</v>
      </c>
      <c r="G1201" s="44" t="s">
        <v>4662</v>
      </c>
      <c r="H1201" s="44" t="s">
        <v>4661</v>
      </c>
      <c r="I1201" s="44" t="s">
        <v>127</v>
      </c>
      <c r="J1201" s="44" t="s">
        <v>128</v>
      </c>
      <c r="K1201" s="43">
        <v>16</v>
      </c>
      <c r="L1201" s="43">
        <v>16</v>
      </c>
    </row>
    <row r="1202" spans="1:12" x14ac:dyDescent="0.5">
      <c r="A1202" s="48" t="str">
        <f t="shared" si="18"/>
        <v>J1T2296</v>
      </c>
      <c r="B1202" s="44" t="s">
        <v>36</v>
      </c>
      <c r="C1202" s="44" t="s">
        <v>8045</v>
      </c>
      <c r="D1202" s="44" t="s">
        <v>38</v>
      </c>
      <c r="E1202" s="44" t="s">
        <v>53</v>
      </c>
      <c r="F1202" s="44" t="s">
        <v>8044</v>
      </c>
      <c r="G1202" s="44" t="s">
        <v>6870</v>
      </c>
      <c r="H1202" s="44" t="s">
        <v>6869</v>
      </c>
      <c r="I1202" s="44" t="s">
        <v>127</v>
      </c>
      <c r="J1202" s="44" t="s">
        <v>128</v>
      </c>
      <c r="K1202" s="43">
        <v>8</v>
      </c>
      <c r="L1202" s="43">
        <v>8</v>
      </c>
    </row>
    <row r="1203" spans="1:12" x14ac:dyDescent="0.5">
      <c r="A1203" s="48" t="str">
        <f t="shared" si="18"/>
        <v>J1T2296</v>
      </c>
      <c r="B1203" s="44" t="s">
        <v>36</v>
      </c>
      <c r="C1203" s="44" t="s">
        <v>7466</v>
      </c>
      <c r="D1203" s="44" t="s">
        <v>38</v>
      </c>
      <c r="E1203" s="44" t="s">
        <v>53</v>
      </c>
      <c r="F1203" s="44" t="s">
        <v>7465</v>
      </c>
      <c r="G1203" s="44" t="s">
        <v>6890</v>
      </c>
      <c r="H1203" s="44" t="s">
        <v>6889</v>
      </c>
      <c r="I1203" s="44" t="s">
        <v>127</v>
      </c>
      <c r="J1203" s="44" t="s">
        <v>128</v>
      </c>
      <c r="K1203" s="43">
        <v>8</v>
      </c>
      <c r="L1203" s="43">
        <v>8</v>
      </c>
    </row>
    <row r="1204" spans="1:12" x14ac:dyDescent="0.5">
      <c r="A1204" s="48" t="str">
        <f t="shared" si="18"/>
        <v>J1T2296</v>
      </c>
      <c r="B1204" s="44" t="s">
        <v>36</v>
      </c>
      <c r="C1204" s="44" t="s">
        <v>7464</v>
      </c>
      <c r="D1204" s="44" t="s">
        <v>38</v>
      </c>
      <c r="E1204" s="44" t="s">
        <v>53</v>
      </c>
      <c r="F1204" s="44" t="s">
        <v>7463</v>
      </c>
      <c r="G1204" s="44" t="s">
        <v>157</v>
      </c>
      <c r="H1204" s="44" t="s">
        <v>158</v>
      </c>
      <c r="I1204" s="44" t="s">
        <v>127</v>
      </c>
      <c r="J1204" s="44" t="s">
        <v>128</v>
      </c>
      <c r="K1204" s="43">
        <v>144</v>
      </c>
      <c r="L1204" s="43">
        <v>144</v>
      </c>
    </row>
    <row r="1205" spans="1:12" x14ac:dyDescent="0.5">
      <c r="A1205" s="48" t="str">
        <f t="shared" si="18"/>
        <v>J1T2296</v>
      </c>
      <c r="B1205" s="44" t="s">
        <v>36</v>
      </c>
      <c r="C1205" s="44" t="s">
        <v>7462</v>
      </c>
      <c r="D1205" s="44" t="s">
        <v>38</v>
      </c>
      <c r="E1205" s="44" t="s">
        <v>53</v>
      </c>
      <c r="F1205" s="44" t="s">
        <v>7461</v>
      </c>
      <c r="G1205" s="44" t="s">
        <v>6878</v>
      </c>
      <c r="H1205" s="44" t="s">
        <v>6877</v>
      </c>
      <c r="I1205" s="44" t="s">
        <v>127</v>
      </c>
      <c r="J1205" s="44" t="s">
        <v>128</v>
      </c>
      <c r="K1205" s="43">
        <v>32</v>
      </c>
      <c r="L1205" s="43">
        <v>32</v>
      </c>
    </row>
    <row r="1206" spans="1:12" x14ac:dyDescent="0.5">
      <c r="A1206" s="48" t="str">
        <f t="shared" si="18"/>
        <v>J1T2296</v>
      </c>
      <c r="B1206" s="44" t="s">
        <v>36</v>
      </c>
      <c r="C1206" s="44" t="s">
        <v>7460</v>
      </c>
      <c r="D1206" s="44" t="s">
        <v>38</v>
      </c>
      <c r="E1206" s="44" t="s">
        <v>53</v>
      </c>
      <c r="F1206" s="44" t="s">
        <v>7459</v>
      </c>
      <c r="G1206" s="44" t="s">
        <v>165</v>
      </c>
      <c r="H1206" s="44" t="s">
        <v>166</v>
      </c>
      <c r="I1206" s="44" t="s">
        <v>127</v>
      </c>
      <c r="J1206" s="44" t="s">
        <v>128</v>
      </c>
      <c r="K1206" s="43">
        <v>32</v>
      </c>
      <c r="L1206" s="43">
        <v>32</v>
      </c>
    </row>
    <row r="1207" spans="1:12" x14ac:dyDescent="0.5">
      <c r="A1207" s="48" t="str">
        <f t="shared" si="18"/>
        <v>J1T2296</v>
      </c>
      <c r="B1207" s="44" t="s">
        <v>36</v>
      </c>
      <c r="C1207" s="44" t="s">
        <v>7458</v>
      </c>
      <c r="D1207" s="44" t="s">
        <v>38</v>
      </c>
      <c r="E1207" s="44" t="s">
        <v>53</v>
      </c>
      <c r="F1207" s="44" t="s">
        <v>7457</v>
      </c>
      <c r="G1207" s="44" t="s">
        <v>151</v>
      </c>
      <c r="H1207" s="44" t="s">
        <v>152</v>
      </c>
      <c r="I1207" s="44" t="s">
        <v>127</v>
      </c>
      <c r="J1207" s="44" t="s">
        <v>128</v>
      </c>
      <c r="K1207" s="43">
        <v>16</v>
      </c>
      <c r="L1207" s="43">
        <v>16</v>
      </c>
    </row>
    <row r="1208" spans="1:12" x14ac:dyDescent="0.5">
      <c r="A1208" s="48" t="str">
        <f t="shared" si="18"/>
        <v>J1T2296</v>
      </c>
      <c r="B1208" s="44" t="s">
        <v>36</v>
      </c>
      <c r="C1208" s="44" t="s">
        <v>7452</v>
      </c>
      <c r="D1208" s="44" t="s">
        <v>38</v>
      </c>
      <c r="E1208" s="44" t="s">
        <v>53</v>
      </c>
      <c r="F1208" s="44" t="s">
        <v>7451</v>
      </c>
      <c r="G1208" s="44" t="s">
        <v>129</v>
      </c>
      <c r="H1208" s="44" t="s">
        <v>130</v>
      </c>
      <c r="I1208" s="44" t="s">
        <v>127</v>
      </c>
      <c r="J1208" s="44" t="s">
        <v>128</v>
      </c>
      <c r="K1208" s="43">
        <v>240</v>
      </c>
      <c r="L1208" s="43">
        <v>240</v>
      </c>
    </row>
    <row r="1209" spans="1:12" x14ac:dyDescent="0.5">
      <c r="A1209" s="48" t="str">
        <f t="shared" si="18"/>
        <v>J1T2296</v>
      </c>
      <c r="B1209" s="44" t="s">
        <v>36</v>
      </c>
      <c r="C1209" s="44" t="s">
        <v>7448</v>
      </c>
      <c r="D1209" s="44" t="s">
        <v>38</v>
      </c>
      <c r="E1209" s="44" t="s">
        <v>53</v>
      </c>
      <c r="F1209" s="44" t="s">
        <v>7447</v>
      </c>
      <c r="G1209" s="44" t="s">
        <v>171</v>
      </c>
      <c r="H1209" s="44" t="s">
        <v>172</v>
      </c>
      <c r="I1209" s="44" t="s">
        <v>127</v>
      </c>
      <c r="J1209" s="44" t="s">
        <v>128</v>
      </c>
      <c r="K1209" s="43">
        <v>40</v>
      </c>
      <c r="L1209" s="43">
        <v>40</v>
      </c>
    </row>
    <row r="1210" spans="1:12" x14ac:dyDescent="0.5">
      <c r="A1210" s="48" t="str">
        <f t="shared" si="18"/>
        <v>J1T2296</v>
      </c>
      <c r="B1210" s="44" t="s">
        <v>36</v>
      </c>
      <c r="C1210" s="44" t="s">
        <v>7446</v>
      </c>
      <c r="D1210" s="44" t="s">
        <v>38</v>
      </c>
      <c r="E1210" s="44" t="s">
        <v>53</v>
      </c>
      <c r="F1210" s="44" t="s">
        <v>7445</v>
      </c>
      <c r="G1210" s="44" t="s">
        <v>7444</v>
      </c>
      <c r="H1210" s="44" t="s">
        <v>7443</v>
      </c>
      <c r="I1210" s="44" t="s">
        <v>127</v>
      </c>
      <c r="J1210" s="44" t="s">
        <v>128</v>
      </c>
      <c r="K1210" s="43">
        <v>8</v>
      </c>
      <c r="L1210" s="43">
        <v>8</v>
      </c>
    </row>
    <row r="1211" spans="1:12" x14ac:dyDescent="0.5">
      <c r="A1211" s="48" t="str">
        <f t="shared" si="18"/>
        <v>J1T2296</v>
      </c>
      <c r="B1211" s="44" t="s">
        <v>36</v>
      </c>
      <c r="C1211" s="44" t="s">
        <v>7442</v>
      </c>
      <c r="D1211" s="44" t="s">
        <v>38</v>
      </c>
      <c r="E1211" s="44" t="s">
        <v>53</v>
      </c>
      <c r="F1211" s="44" t="s">
        <v>7441</v>
      </c>
      <c r="G1211" s="44" t="s">
        <v>183</v>
      </c>
      <c r="H1211" s="44" t="s">
        <v>184</v>
      </c>
      <c r="I1211" s="44" t="s">
        <v>127</v>
      </c>
      <c r="J1211" s="44" t="s">
        <v>128</v>
      </c>
      <c r="K1211" s="43">
        <v>48</v>
      </c>
      <c r="L1211" s="43">
        <v>48</v>
      </c>
    </row>
    <row r="1212" spans="1:12" x14ac:dyDescent="0.5">
      <c r="A1212" s="48" t="str">
        <f t="shared" si="18"/>
        <v>J1T2296</v>
      </c>
      <c r="B1212" s="44" t="s">
        <v>36</v>
      </c>
      <c r="C1212" s="44" t="s">
        <v>7977</v>
      </c>
      <c r="D1212" s="44" t="s">
        <v>38</v>
      </c>
      <c r="E1212" s="44" t="s">
        <v>53</v>
      </c>
      <c r="F1212" s="44" t="s">
        <v>7976</v>
      </c>
      <c r="G1212" s="44" t="s">
        <v>4852</v>
      </c>
      <c r="H1212" s="44" t="s">
        <v>4851</v>
      </c>
      <c r="I1212" s="44" t="s">
        <v>127</v>
      </c>
      <c r="J1212" s="44" t="s">
        <v>128</v>
      </c>
      <c r="K1212" s="43">
        <v>8</v>
      </c>
      <c r="L1212" s="43">
        <v>8</v>
      </c>
    </row>
    <row r="1213" spans="1:12" x14ac:dyDescent="0.5">
      <c r="A1213" s="48" t="str">
        <f t="shared" si="18"/>
        <v>J1T2296</v>
      </c>
      <c r="B1213" s="44" t="s">
        <v>36</v>
      </c>
      <c r="C1213" s="44" t="s">
        <v>7438</v>
      </c>
      <c r="D1213" s="44" t="s">
        <v>38</v>
      </c>
      <c r="E1213" s="44" t="s">
        <v>53</v>
      </c>
      <c r="F1213" s="44" t="s">
        <v>7437</v>
      </c>
      <c r="G1213" s="44" t="s">
        <v>4635</v>
      </c>
      <c r="H1213" s="44" t="s">
        <v>4634</v>
      </c>
      <c r="I1213" s="44" t="s">
        <v>127</v>
      </c>
      <c r="J1213" s="44" t="s">
        <v>128</v>
      </c>
      <c r="K1213" s="43">
        <v>32</v>
      </c>
      <c r="L1213" s="43">
        <v>32</v>
      </c>
    </row>
    <row r="1214" spans="1:12" x14ac:dyDescent="0.5">
      <c r="A1214" s="48" t="str">
        <f t="shared" si="18"/>
        <v>J1T2296</v>
      </c>
      <c r="B1214" s="44" t="s">
        <v>36</v>
      </c>
      <c r="C1214" s="44" t="s">
        <v>7436</v>
      </c>
      <c r="D1214" s="44" t="s">
        <v>38</v>
      </c>
      <c r="E1214" s="44" t="s">
        <v>53</v>
      </c>
      <c r="F1214" s="44" t="s">
        <v>7435</v>
      </c>
      <c r="G1214" s="44" t="s">
        <v>7434</v>
      </c>
      <c r="H1214" s="44" t="s">
        <v>7433</v>
      </c>
      <c r="I1214" s="44" t="s">
        <v>127</v>
      </c>
      <c r="J1214" s="44" t="s">
        <v>128</v>
      </c>
      <c r="K1214" s="43">
        <v>8</v>
      </c>
      <c r="L1214" s="43">
        <v>8</v>
      </c>
    </row>
    <row r="1215" spans="1:12" x14ac:dyDescent="0.5">
      <c r="A1215" s="48" t="str">
        <f t="shared" si="18"/>
        <v>J1T2296</v>
      </c>
      <c r="B1215" s="44" t="s">
        <v>36</v>
      </c>
      <c r="C1215" s="44" t="s">
        <v>7432</v>
      </c>
      <c r="D1215" s="44" t="s">
        <v>38</v>
      </c>
      <c r="E1215" s="44" t="s">
        <v>53</v>
      </c>
      <c r="F1215" s="44" t="s">
        <v>7431</v>
      </c>
      <c r="G1215" s="44" t="s">
        <v>193</v>
      </c>
      <c r="H1215" s="44" t="s">
        <v>194</v>
      </c>
      <c r="I1215" s="44" t="s">
        <v>127</v>
      </c>
      <c r="J1215" s="44" t="s">
        <v>128</v>
      </c>
      <c r="K1215" s="43">
        <v>8</v>
      </c>
      <c r="L1215" s="43">
        <v>8</v>
      </c>
    </row>
    <row r="1216" spans="1:12" x14ac:dyDescent="0.5">
      <c r="A1216" s="48" t="str">
        <f t="shared" si="18"/>
        <v>J1T2296</v>
      </c>
      <c r="B1216" s="44" t="s">
        <v>36</v>
      </c>
      <c r="C1216" s="44" t="s">
        <v>7430</v>
      </c>
      <c r="D1216" s="44" t="s">
        <v>38</v>
      </c>
      <c r="E1216" s="44" t="s">
        <v>53</v>
      </c>
      <c r="F1216" s="44" t="s">
        <v>7429</v>
      </c>
      <c r="G1216" s="44" t="s">
        <v>159</v>
      </c>
      <c r="H1216" s="44" t="s">
        <v>160</v>
      </c>
      <c r="I1216" s="44" t="s">
        <v>127</v>
      </c>
      <c r="J1216" s="44" t="s">
        <v>128</v>
      </c>
      <c r="K1216" s="43">
        <v>8</v>
      </c>
      <c r="L1216" s="43">
        <v>8</v>
      </c>
    </row>
    <row r="1217" spans="1:12" x14ac:dyDescent="0.5">
      <c r="A1217" s="48" t="str">
        <f t="shared" si="18"/>
        <v>J1T2296</v>
      </c>
      <c r="B1217" s="44" t="s">
        <v>36</v>
      </c>
      <c r="C1217" s="44" t="s">
        <v>7428</v>
      </c>
      <c r="D1217" s="44" t="s">
        <v>38</v>
      </c>
      <c r="E1217" s="44" t="s">
        <v>53</v>
      </c>
      <c r="F1217" s="44" t="s">
        <v>7427</v>
      </c>
      <c r="G1217" s="44" t="s">
        <v>137</v>
      </c>
      <c r="H1217" s="44" t="s">
        <v>138</v>
      </c>
      <c r="I1217" s="44" t="s">
        <v>127</v>
      </c>
      <c r="J1217" s="44" t="s">
        <v>128</v>
      </c>
      <c r="K1217" s="43">
        <v>48</v>
      </c>
      <c r="L1217" s="43">
        <v>48</v>
      </c>
    </row>
    <row r="1218" spans="1:12" x14ac:dyDescent="0.5">
      <c r="A1218" s="48" t="str">
        <f t="shared" si="18"/>
        <v>J1T2296</v>
      </c>
      <c r="B1218" s="44" t="s">
        <v>36</v>
      </c>
      <c r="C1218" s="44" t="s">
        <v>7426</v>
      </c>
      <c r="D1218" s="44" t="s">
        <v>38</v>
      </c>
      <c r="E1218" s="44" t="s">
        <v>53</v>
      </c>
      <c r="F1218" s="44" t="s">
        <v>7425</v>
      </c>
      <c r="G1218" s="44" t="s">
        <v>4429</v>
      </c>
      <c r="H1218" s="44" t="s">
        <v>4428</v>
      </c>
      <c r="I1218" s="44" t="s">
        <v>127</v>
      </c>
      <c r="J1218" s="44" t="s">
        <v>128</v>
      </c>
      <c r="K1218" s="43">
        <v>16</v>
      </c>
      <c r="L1218" s="43">
        <v>16</v>
      </c>
    </row>
    <row r="1219" spans="1:12" x14ac:dyDescent="0.5">
      <c r="A1219" s="48" t="str">
        <f t="shared" si="18"/>
        <v>J1T2296</v>
      </c>
      <c r="B1219" s="44" t="s">
        <v>36</v>
      </c>
      <c r="C1219" s="44" t="s">
        <v>7424</v>
      </c>
      <c r="D1219" s="44" t="s">
        <v>38</v>
      </c>
      <c r="E1219" s="44" t="s">
        <v>53</v>
      </c>
      <c r="F1219" s="44" t="s">
        <v>7423</v>
      </c>
      <c r="G1219" s="44" t="s">
        <v>205</v>
      </c>
      <c r="H1219" s="44" t="s">
        <v>206</v>
      </c>
      <c r="I1219" s="44" t="s">
        <v>127</v>
      </c>
      <c r="J1219" s="44" t="s">
        <v>128</v>
      </c>
      <c r="K1219" s="43">
        <v>192</v>
      </c>
      <c r="L1219" s="43">
        <v>192</v>
      </c>
    </row>
    <row r="1220" spans="1:12" x14ac:dyDescent="0.5">
      <c r="A1220" s="48" t="str">
        <f t="shared" si="18"/>
        <v>J1T2296</v>
      </c>
      <c r="B1220" s="44" t="s">
        <v>36</v>
      </c>
      <c r="C1220" s="44" t="s">
        <v>7422</v>
      </c>
      <c r="D1220" s="44" t="s">
        <v>38</v>
      </c>
      <c r="E1220" s="44" t="s">
        <v>53</v>
      </c>
      <c r="F1220" s="44" t="s">
        <v>7421</v>
      </c>
      <c r="G1220" s="44" t="s">
        <v>192</v>
      </c>
      <c r="H1220" s="44" t="s">
        <v>4675</v>
      </c>
      <c r="I1220" s="44" t="s">
        <v>127</v>
      </c>
      <c r="J1220" s="44" t="s">
        <v>128</v>
      </c>
      <c r="K1220" s="43">
        <v>168</v>
      </c>
      <c r="L1220" s="43">
        <v>168</v>
      </c>
    </row>
    <row r="1221" spans="1:12" x14ac:dyDescent="0.5">
      <c r="A1221" s="48" t="str">
        <f t="shared" si="18"/>
        <v>J1T2296</v>
      </c>
      <c r="B1221" s="44" t="s">
        <v>36</v>
      </c>
      <c r="C1221" s="44" t="s">
        <v>7420</v>
      </c>
      <c r="D1221" s="44" t="s">
        <v>38</v>
      </c>
      <c r="E1221" s="44" t="s">
        <v>53</v>
      </c>
      <c r="F1221" s="44" t="s">
        <v>7419</v>
      </c>
      <c r="G1221" s="44" t="s">
        <v>4405</v>
      </c>
      <c r="H1221" s="44" t="s">
        <v>4404</v>
      </c>
      <c r="I1221" s="44" t="s">
        <v>127</v>
      </c>
      <c r="J1221" s="44" t="s">
        <v>128</v>
      </c>
      <c r="K1221" s="43">
        <v>16</v>
      </c>
      <c r="L1221" s="43">
        <v>16</v>
      </c>
    </row>
    <row r="1222" spans="1:12" x14ac:dyDescent="0.5">
      <c r="A1222" s="48" t="str">
        <f t="shared" si="18"/>
        <v>J1T2296</v>
      </c>
      <c r="B1222" s="44" t="s">
        <v>36</v>
      </c>
      <c r="C1222" s="44" t="s">
        <v>8041</v>
      </c>
      <c r="D1222" s="44" t="s">
        <v>38</v>
      </c>
      <c r="E1222" s="44" t="s">
        <v>53</v>
      </c>
      <c r="F1222" s="44" t="s">
        <v>8040</v>
      </c>
      <c r="G1222" s="44" t="s">
        <v>129</v>
      </c>
      <c r="H1222" s="44" t="s">
        <v>130</v>
      </c>
      <c r="I1222" s="44" t="s">
        <v>127</v>
      </c>
      <c r="J1222" s="44" t="s">
        <v>128</v>
      </c>
      <c r="K1222" s="43">
        <v>144</v>
      </c>
      <c r="L1222" s="43">
        <v>144</v>
      </c>
    </row>
    <row r="1223" spans="1:12" x14ac:dyDescent="0.5">
      <c r="A1223" s="48" t="str">
        <f t="shared" si="18"/>
        <v>J1T2296</v>
      </c>
      <c r="B1223" s="44" t="s">
        <v>36</v>
      </c>
      <c r="C1223" s="44" t="s">
        <v>7418</v>
      </c>
      <c r="D1223" s="44" t="s">
        <v>38</v>
      </c>
      <c r="E1223" s="44" t="s">
        <v>53</v>
      </c>
      <c r="F1223" s="44" t="s">
        <v>7417</v>
      </c>
      <c r="G1223" s="44" t="s">
        <v>4409</v>
      </c>
      <c r="H1223" s="44" t="s">
        <v>4408</v>
      </c>
      <c r="I1223" s="44" t="s">
        <v>127</v>
      </c>
      <c r="J1223" s="44" t="s">
        <v>128</v>
      </c>
      <c r="K1223" s="43">
        <v>48</v>
      </c>
      <c r="L1223" s="43">
        <v>48</v>
      </c>
    </row>
    <row r="1224" spans="1:12" x14ac:dyDescent="0.5">
      <c r="A1224" s="48" t="str">
        <f t="shared" si="18"/>
        <v>J1T2296</v>
      </c>
      <c r="B1224" s="44" t="s">
        <v>36</v>
      </c>
      <c r="C1224" s="44" t="s">
        <v>7416</v>
      </c>
      <c r="D1224" s="44" t="s">
        <v>38</v>
      </c>
      <c r="E1224" s="44" t="s">
        <v>53</v>
      </c>
      <c r="F1224" s="44" t="s">
        <v>7415</v>
      </c>
      <c r="G1224" s="44" t="s">
        <v>4459</v>
      </c>
      <c r="H1224" s="44" t="s">
        <v>4458</v>
      </c>
      <c r="I1224" s="44" t="s">
        <v>127</v>
      </c>
      <c r="J1224" s="44" t="s">
        <v>128</v>
      </c>
      <c r="K1224" s="43">
        <v>8</v>
      </c>
      <c r="L1224" s="43">
        <v>8</v>
      </c>
    </row>
    <row r="1225" spans="1:12" x14ac:dyDescent="0.5">
      <c r="A1225" s="48" t="str">
        <f t="shared" ref="A1225:A1288" si="19">IF(B1225="","",IF(B1224="Type",B1223,A1224))</f>
        <v>J1T2296</v>
      </c>
      <c r="B1225" s="44" t="s">
        <v>36</v>
      </c>
      <c r="C1225" s="44" t="s">
        <v>7414</v>
      </c>
      <c r="D1225" s="44" t="s">
        <v>38</v>
      </c>
      <c r="E1225" s="44" t="s">
        <v>53</v>
      </c>
      <c r="F1225" s="44" t="s">
        <v>7413</v>
      </c>
      <c r="G1225" s="44" t="s">
        <v>126</v>
      </c>
      <c r="H1225" s="44" t="s">
        <v>4640</v>
      </c>
      <c r="I1225" s="44" t="s">
        <v>127</v>
      </c>
      <c r="J1225" s="44" t="s">
        <v>128</v>
      </c>
      <c r="K1225" s="43">
        <v>88</v>
      </c>
      <c r="L1225" s="43">
        <v>88</v>
      </c>
    </row>
    <row r="1226" spans="1:12" x14ac:dyDescent="0.5">
      <c r="A1226" s="48" t="str">
        <f t="shared" si="19"/>
        <v>J1T2296</v>
      </c>
      <c r="B1226" s="44" t="s">
        <v>36</v>
      </c>
      <c r="C1226" s="44" t="s">
        <v>7412</v>
      </c>
      <c r="D1226" s="44" t="s">
        <v>38</v>
      </c>
      <c r="E1226" s="44" t="s">
        <v>53</v>
      </c>
      <c r="F1226" s="44" t="s">
        <v>7411</v>
      </c>
      <c r="G1226" s="44" t="s">
        <v>159</v>
      </c>
      <c r="H1226" s="44" t="s">
        <v>160</v>
      </c>
      <c r="I1226" s="44" t="s">
        <v>127</v>
      </c>
      <c r="J1226" s="44" t="s">
        <v>128</v>
      </c>
      <c r="K1226" s="43">
        <v>16</v>
      </c>
      <c r="L1226" s="43">
        <v>16</v>
      </c>
    </row>
    <row r="1227" spans="1:12" x14ac:dyDescent="0.5">
      <c r="A1227" s="48" t="str">
        <f t="shared" si="19"/>
        <v>J1T2296</v>
      </c>
      <c r="B1227" s="44" t="s">
        <v>36</v>
      </c>
      <c r="C1227" s="44" t="s">
        <v>7410</v>
      </c>
      <c r="D1227" s="44" t="s">
        <v>38</v>
      </c>
      <c r="E1227" s="44" t="s">
        <v>53</v>
      </c>
      <c r="F1227" s="44" t="s">
        <v>7409</v>
      </c>
      <c r="G1227" s="44" t="s">
        <v>145</v>
      </c>
      <c r="H1227" s="44" t="s">
        <v>146</v>
      </c>
      <c r="I1227" s="44" t="s">
        <v>127</v>
      </c>
      <c r="J1227" s="44" t="s">
        <v>128</v>
      </c>
      <c r="K1227" s="43">
        <v>16</v>
      </c>
      <c r="L1227" s="43">
        <v>16</v>
      </c>
    </row>
    <row r="1228" spans="1:12" x14ac:dyDescent="0.5">
      <c r="A1228" s="48" t="str">
        <f t="shared" si="19"/>
        <v>J1T2296</v>
      </c>
      <c r="B1228" s="44" t="s">
        <v>36</v>
      </c>
      <c r="C1228" s="44" t="s">
        <v>7408</v>
      </c>
      <c r="D1228" s="44" t="s">
        <v>38</v>
      </c>
      <c r="E1228" s="44" t="s">
        <v>53</v>
      </c>
      <c r="F1228" s="44" t="s">
        <v>7407</v>
      </c>
      <c r="G1228" s="44" t="s">
        <v>165</v>
      </c>
      <c r="H1228" s="44" t="s">
        <v>166</v>
      </c>
      <c r="I1228" s="44" t="s">
        <v>127</v>
      </c>
      <c r="J1228" s="44" t="s">
        <v>128</v>
      </c>
      <c r="K1228" s="43">
        <v>8</v>
      </c>
      <c r="L1228" s="43">
        <v>8</v>
      </c>
    </row>
    <row r="1229" spans="1:12" x14ac:dyDescent="0.5">
      <c r="A1229" s="48" t="str">
        <f t="shared" si="19"/>
        <v>J1T2296</v>
      </c>
      <c r="B1229" s="44" t="s">
        <v>36</v>
      </c>
      <c r="C1229" s="44" t="s">
        <v>7973</v>
      </c>
      <c r="D1229" s="44" t="s">
        <v>38</v>
      </c>
      <c r="E1229" s="44" t="s">
        <v>53</v>
      </c>
      <c r="F1229" s="44" t="s">
        <v>7972</v>
      </c>
      <c r="G1229" s="44" t="s">
        <v>4463</v>
      </c>
      <c r="H1229" s="44" t="s">
        <v>4462</v>
      </c>
      <c r="I1229" s="44" t="s">
        <v>127</v>
      </c>
      <c r="J1229" s="44" t="s">
        <v>128</v>
      </c>
      <c r="K1229" s="43">
        <v>8</v>
      </c>
      <c r="L1229" s="43">
        <v>8</v>
      </c>
    </row>
    <row r="1230" spans="1:12" x14ac:dyDescent="0.5">
      <c r="A1230" s="48" t="str">
        <f t="shared" si="19"/>
        <v>J1T2296</v>
      </c>
      <c r="B1230" s="44" t="s">
        <v>36</v>
      </c>
      <c r="C1230" s="44" t="s">
        <v>7400</v>
      </c>
      <c r="D1230" s="44" t="s">
        <v>38</v>
      </c>
      <c r="E1230" s="44" t="s">
        <v>53</v>
      </c>
      <c r="F1230" s="44" t="s">
        <v>7399</v>
      </c>
      <c r="G1230" s="44" t="s">
        <v>207</v>
      </c>
      <c r="H1230" s="44" t="s">
        <v>4706</v>
      </c>
      <c r="I1230" s="44" t="s">
        <v>127</v>
      </c>
      <c r="J1230" s="44" t="s">
        <v>128</v>
      </c>
      <c r="K1230" s="43">
        <v>48</v>
      </c>
      <c r="L1230" s="43">
        <v>48</v>
      </c>
    </row>
    <row r="1231" spans="1:12" x14ac:dyDescent="0.5">
      <c r="A1231" s="48" t="str">
        <f t="shared" si="19"/>
        <v>J1T2296</v>
      </c>
      <c r="B1231" s="44" t="s">
        <v>36</v>
      </c>
      <c r="C1231" s="44" t="s">
        <v>7396</v>
      </c>
      <c r="D1231" s="44" t="s">
        <v>38</v>
      </c>
      <c r="E1231" s="44" t="s">
        <v>53</v>
      </c>
      <c r="F1231" s="44" t="s">
        <v>7395</v>
      </c>
      <c r="G1231" s="44" t="s">
        <v>7388</v>
      </c>
      <c r="H1231" s="44" t="s">
        <v>7387</v>
      </c>
      <c r="I1231" s="44" t="s">
        <v>127</v>
      </c>
      <c r="J1231" s="44" t="s">
        <v>128</v>
      </c>
      <c r="K1231" s="43">
        <v>16</v>
      </c>
      <c r="L1231" s="43">
        <v>16</v>
      </c>
    </row>
    <row r="1232" spans="1:12" x14ac:dyDescent="0.5">
      <c r="A1232" s="48" t="str">
        <f t="shared" si="19"/>
        <v>J1T2296</v>
      </c>
      <c r="B1232" s="44" t="s">
        <v>36</v>
      </c>
      <c r="C1232" s="44" t="s">
        <v>7394</v>
      </c>
      <c r="D1232" s="44" t="s">
        <v>38</v>
      </c>
      <c r="E1232" s="44" t="s">
        <v>53</v>
      </c>
      <c r="F1232" s="44" t="s">
        <v>7393</v>
      </c>
      <c r="G1232" s="44" t="s">
        <v>7388</v>
      </c>
      <c r="H1232" s="44" t="s">
        <v>7387</v>
      </c>
      <c r="I1232" s="44" t="s">
        <v>127</v>
      </c>
      <c r="J1232" s="44" t="s">
        <v>128</v>
      </c>
      <c r="K1232" s="43">
        <v>16</v>
      </c>
      <c r="L1232" s="43">
        <v>16</v>
      </c>
    </row>
    <row r="1233" spans="1:12" x14ac:dyDescent="0.5">
      <c r="A1233" s="48" t="str">
        <f t="shared" si="19"/>
        <v>J1T2296</v>
      </c>
      <c r="B1233" s="44" t="s">
        <v>36</v>
      </c>
      <c r="C1233" s="44" t="s">
        <v>7392</v>
      </c>
      <c r="D1233" s="44" t="s">
        <v>38</v>
      </c>
      <c r="E1233" s="44" t="s">
        <v>53</v>
      </c>
      <c r="F1233" s="44" t="s">
        <v>7391</v>
      </c>
      <c r="G1233" s="44" t="s">
        <v>7388</v>
      </c>
      <c r="H1233" s="44" t="s">
        <v>7387</v>
      </c>
      <c r="I1233" s="44" t="s">
        <v>127</v>
      </c>
      <c r="J1233" s="44" t="s">
        <v>128</v>
      </c>
      <c r="K1233" s="43">
        <v>16</v>
      </c>
      <c r="L1233" s="43">
        <v>16</v>
      </c>
    </row>
    <row r="1234" spans="1:12" x14ac:dyDescent="0.5">
      <c r="A1234" s="48" t="str">
        <f t="shared" si="19"/>
        <v>J1T2296</v>
      </c>
      <c r="B1234" s="44" t="s">
        <v>36</v>
      </c>
      <c r="C1234" s="44" t="s">
        <v>7390</v>
      </c>
      <c r="D1234" s="44" t="s">
        <v>38</v>
      </c>
      <c r="E1234" s="44" t="s">
        <v>53</v>
      </c>
      <c r="F1234" s="44" t="s">
        <v>7389</v>
      </c>
      <c r="G1234" s="44" t="s">
        <v>7388</v>
      </c>
      <c r="H1234" s="44" t="s">
        <v>7387</v>
      </c>
      <c r="I1234" s="44" t="s">
        <v>127</v>
      </c>
      <c r="J1234" s="44" t="s">
        <v>128</v>
      </c>
      <c r="K1234" s="43">
        <v>16</v>
      </c>
      <c r="L1234" s="43">
        <v>16</v>
      </c>
    </row>
    <row r="1235" spans="1:12" x14ac:dyDescent="0.5">
      <c r="A1235" s="48" t="str">
        <f t="shared" si="19"/>
        <v>J1T2296</v>
      </c>
      <c r="B1235" s="44" t="s">
        <v>36</v>
      </c>
      <c r="C1235" s="44" t="s">
        <v>7386</v>
      </c>
      <c r="D1235" s="44" t="s">
        <v>38</v>
      </c>
      <c r="E1235" s="44" t="s">
        <v>53</v>
      </c>
      <c r="F1235" s="44" t="s">
        <v>7385</v>
      </c>
      <c r="G1235" s="44" t="s">
        <v>129</v>
      </c>
      <c r="H1235" s="44" t="s">
        <v>130</v>
      </c>
      <c r="I1235" s="44" t="s">
        <v>127</v>
      </c>
      <c r="J1235" s="44" t="s">
        <v>128</v>
      </c>
      <c r="K1235" s="43">
        <v>96</v>
      </c>
      <c r="L1235" s="43">
        <v>96</v>
      </c>
    </row>
    <row r="1236" spans="1:12" x14ac:dyDescent="0.5">
      <c r="A1236" s="48" t="str">
        <f t="shared" si="19"/>
        <v>J1T2296</v>
      </c>
      <c r="B1236" s="44" t="s">
        <v>36</v>
      </c>
      <c r="C1236" s="44" t="s">
        <v>7384</v>
      </c>
      <c r="D1236" s="44" t="s">
        <v>38</v>
      </c>
      <c r="E1236" s="44" t="s">
        <v>53</v>
      </c>
      <c r="F1236" s="44" t="s">
        <v>7383</v>
      </c>
      <c r="G1236" s="44" t="s">
        <v>7382</v>
      </c>
      <c r="H1236" s="44" t="s">
        <v>7381</v>
      </c>
      <c r="I1236" s="44" t="s">
        <v>127</v>
      </c>
      <c r="J1236" s="44" t="s">
        <v>128</v>
      </c>
      <c r="K1236" s="43">
        <v>8</v>
      </c>
      <c r="L1236" s="43">
        <v>8</v>
      </c>
    </row>
    <row r="1237" spans="1:12" x14ac:dyDescent="0.5">
      <c r="A1237" s="48" t="str">
        <f t="shared" si="19"/>
        <v>J1T2296</v>
      </c>
      <c r="B1237" s="44" t="s">
        <v>36</v>
      </c>
      <c r="C1237" s="44" t="s">
        <v>8120</v>
      </c>
      <c r="D1237" s="44" t="s">
        <v>38</v>
      </c>
      <c r="E1237" s="44" t="s">
        <v>53</v>
      </c>
      <c r="F1237" s="44" t="s">
        <v>8119</v>
      </c>
      <c r="G1237" s="44" t="s">
        <v>207</v>
      </c>
      <c r="H1237" s="44" t="s">
        <v>4706</v>
      </c>
      <c r="I1237" s="44" t="s">
        <v>127</v>
      </c>
      <c r="J1237" s="44" t="s">
        <v>128</v>
      </c>
      <c r="K1237" s="43">
        <v>48</v>
      </c>
      <c r="L1237" s="43">
        <v>48</v>
      </c>
    </row>
    <row r="1238" spans="1:12" x14ac:dyDescent="0.5">
      <c r="A1238" s="48" t="str">
        <f t="shared" si="19"/>
        <v>J1T2296</v>
      </c>
      <c r="B1238" s="44" t="s">
        <v>36</v>
      </c>
      <c r="C1238" s="44" t="s">
        <v>7380</v>
      </c>
      <c r="D1238" s="44" t="s">
        <v>38</v>
      </c>
      <c r="E1238" s="44" t="s">
        <v>53</v>
      </c>
      <c r="F1238" s="44" t="s">
        <v>7379</v>
      </c>
      <c r="G1238" s="44" t="s">
        <v>6874</v>
      </c>
      <c r="H1238" s="44" t="s">
        <v>6873</v>
      </c>
      <c r="I1238" s="44" t="s">
        <v>127</v>
      </c>
      <c r="J1238" s="44" t="s">
        <v>128</v>
      </c>
      <c r="K1238" s="43">
        <v>8</v>
      </c>
      <c r="L1238" s="43">
        <v>8</v>
      </c>
    </row>
    <row r="1239" spans="1:12" x14ac:dyDescent="0.5">
      <c r="A1239" s="48" t="str">
        <f t="shared" si="19"/>
        <v>J1T2296</v>
      </c>
      <c r="B1239" s="44" t="s">
        <v>36</v>
      </c>
      <c r="C1239" s="44" t="s">
        <v>7374</v>
      </c>
      <c r="D1239" s="44" t="s">
        <v>38</v>
      </c>
      <c r="E1239" s="44" t="s">
        <v>53</v>
      </c>
      <c r="F1239" s="44" t="s">
        <v>7373</v>
      </c>
      <c r="G1239" s="44" t="s">
        <v>7372</v>
      </c>
      <c r="H1239" s="44" t="s">
        <v>7371</v>
      </c>
      <c r="I1239" s="44" t="s">
        <v>127</v>
      </c>
      <c r="J1239" s="44" t="s">
        <v>128</v>
      </c>
      <c r="K1239" s="43">
        <v>8</v>
      </c>
      <c r="L1239" s="43">
        <v>8</v>
      </c>
    </row>
    <row r="1240" spans="1:12" x14ac:dyDescent="0.5">
      <c r="A1240" s="48" t="str">
        <f t="shared" si="19"/>
        <v>J1T2296</v>
      </c>
      <c r="B1240" s="44" t="s">
        <v>36</v>
      </c>
      <c r="C1240" s="44" t="s">
        <v>7370</v>
      </c>
      <c r="D1240" s="44" t="s">
        <v>38</v>
      </c>
      <c r="E1240" s="44" t="s">
        <v>53</v>
      </c>
      <c r="F1240" s="44" t="s">
        <v>7369</v>
      </c>
      <c r="G1240" s="44" t="s">
        <v>7368</v>
      </c>
      <c r="H1240" s="44" t="s">
        <v>7367</v>
      </c>
      <c r="I1240" s="44" t="s">
        <v>127</v>
      </c>
      <c r="J1240" s="44" t="s">
        <v>128</v>
      </c>
      <c r="K1240" s="43">
        <v>16</v>
      </c>
      <c r="L1240" s="43">
        <v>16</v>
      </c>
    </row>
    <row r="1241" spans="1:12" x14ac:dyDescent="0.5">
      <c r="A1241" s="48" t="str">
        <f t="shared" si="19"/>
        <v>J1T2296</v>
      </c>
      <c r="B1241" s="44" t="s">
        <v>36</v>
      </c>
      <c r="C1241" s="44" t="s">
        <v>7366</v>
      </c>
      <c r="D1241" s="44" t="s">
        <v>38</v>
      </c>
      <c r="E1241" s="44" t="s">
        <v>53</v>
      </c>
      <c r="F1241" s="44" t="s">
        <v>7365</v>
      </c>
      <c r="G1241" s="44" t="s">
        <v>7364</v>
      </c>
      <c r="H1241" s="44" t="s">
        <v>7363</v>
      </c>
      <c r="I1241" s="44" t="s">
        <v>127</v>
      </c>
      <c r="J1241" s="44" t="s">
        <v>128</v>
      </c>
      <c r="K1241" s="43">
        <v>16</v>
      </c>
      <c r="L1241" s="43">
        <v>16</v>
      </c>
    </row>
    <row r="1242" spans="1:12" x14ac:dyDescent="0.5">
      <c r="A1242" s="48" t="str">
        <f t="shared" si="19"/>
        <v>J1T2296</v>
      </c>
      <c r="B1242" s="44" t="s">
        <v>36</v>
      </c>
      <c r="C1242" s="44" t="s">
        <v>7362</v>
      </c>
      <c r="D1242" s="44" t="s">
        <v>38</v>
      </c>
      <c r="E1242" s="44" t="s">
        <v>53</v>
      </c>
      <c r="F1242" s="44" t="s">
        <v>7361</v>
      </c>
      <c r="G1242" s="44" t="s">
        <v>7360</v>
      </c>
      <c r="H1242" s="44" t="s">
        <v>7359</v>
      </c>
      <c r="I1242" s="44" t="s">
        <v>127</v>
      </c>
      <c r="J1242" s="44" t="s">
        <v>128</v>
      </c>
      <c r="K1242" s="43">
        <v>16</v>
      </c>
      <c r="L1242" s="43">
        <v>16</v>
      </c>
    </row>
    <row r="1243" spans="1:12" x14ac:dyDescent="0.5">
      <c r="A1243" s="48" t="str">
        <f t="shared" si="19"/>
        <v>J1T2296</v>
      </c>
      <c r="B1243" s="44" t="s">
        <v>36</v>
      </c>
      <c r="C1243" s="44" t="s">
        <v>7358</v>
      </c>
      <c r="D1243" s="44" t="s">
        <v>38</v>
      </c>
      <c r="E1243" s="44" t="s">
        <v>53</v>
      </c>
      <c r="F1243" s="44" t="s">
        <v>7357</v>
      </c>
      <c r="G1243" s="44" t="s">
        <v>7356</v>
      </c>
      <c r="H1243" s="44" t="s">
        <v>7355</v>
      </c>
      <c r="I1243" s="44" t="s">
        <v>127</v>
      </c>
      <c r="J1243" s="44" t="s">
        <v>128</v>
      </c>
      <c r="K1243" s="43">
        <v>16</v>
      </c>
      <c r="L1243" s="43">
        <v>16</v>
      </c>
    </row>
    <row r="1244" spans="1:12" x14ac:dyDescent="0.5">
      <c r="A1244" s="48" t="str">
        <f t="shared" si="19"/>
        <v>J1T2296</v>
      </c>
      <c r="B1244" s="44" t="s">
        <v>36</v>
      </c>
      <c r="C1244" s="44" t="s">
        <v>7354</v>
      </c>
      <c r="D1244" s="44" t="s">
        <v>38</v>
      </c>
      <c r="E1244" s="44" t="s">
        <v>53</v>
      </c>
      <c r="F1244" s="44" t="s">
        <v>7353</v>
      </c>
      <c r="G1244" s="44" t="s">
        <v>7352</v>
      </c>
      <c r="H1244" s="44" t="s">
        <v>7351</v>
      </c>
      <c r="I1244" s="44" t="s">
        <v>127</v>
      </c>
      <c r="J1244" s="44" t="s">
        <v>128</v>
      </c>
      <c r="K1244" s="43">
        <v>8</v>
      </c>
      <c r="L1244" s="43">
        <v>8</v>
      </c>
    </row>
    <row r="1245" spans="1:12" x14ac:dyDescent="0.5">
      <c r="A1245" s="48" t="str">
        <f t="shared" si="19"/>
        <v>J1T2296</v>
      </c>
      <c r="B1245" s="44" t="s">
        <v>36</v>
      </c>
      <c r="C1245" s="44" t="s">
        <v>7348</v>
      </c>
      <c r="D1245" s="44" t="s">
        <v>38</v>
      </c>
      <c r="E1245" s="44" t="s">
        <v>53</v>
      </c>
      <c r="F1245" s="44" t="s">
        <v>7347</v>
      </c>
      <c r="G1245" s="44" t="s">
        <v>7346</v>
      </c>
      <c r="H1245" s="44" t="s">
        <v>7345</v>
      </c>
      <c r="I1245" s="44" t="s">
        <v>127</v>
      </c>
      <c r="J1245" s="44" t="s">
        <v>128</v>
      </c>
      <c r="K1245" s="43">
        <v>8</v>
      </c>
      <c r="L1245" s="43">
        <v>8</v>
      </c>
    </row>
    <row r="1246" spans="1:12" x14ac:dyDescent="0.5">
      <c r="A1246" s="48" t="str">
        <f t="shared" si="19"/>
        <v>J1T2296</v>
      </c>
      <c r="B1246" s="44" t="s">
        <v>36</v>
      </c>
      <c r="C1246" s="44" t="s">
        <v>7344</v>
      </c>
      <c r="D1246" s="44" t="s">
        <v>38</v>
      </c>
      <c r="E1246" s="44" t="s">
        <v>53</v>
      </c>
      <c r="F1246" s="44" t="s">
        <v>7343</v>
      </c>
      <c r="G1246" s="44" t="s">
        <v>7342</v>
      </c>
      <c r="H1246" s="44" t="s">
        <v>7341</v>
      </c>
      <c r="I1246" s="44" t="s">
        <v>127</v>
      </c>
      <c r="J1246" s="44" t="s">
        <v>128</v>
      </c>
      <c r="K1246" s="43">
        <v>8</v>
      </c>
      <c r="L1246" s="43">
        <v>8</v>
      </c>
    </row>
    <row r="1247" spans="1:12" x14ac:dyDescent="0.5">
      <c r="A1247" s="48" t="str">
        <f t="shared" si="19"/>
        <v>J1T2296</v>
      </c>
      <c r="B1247" s="44" t="s">
        <v>36</v>
      </c>
      <c r="C1247" s="44" t="s">
        <v>7340</v>
      </c>
      <c r="D1247" s="44" t="s">
        <v>38</v>
      </c>
      <c r="E1247" s="44" t="s">
        <v>53</v>
      </c>
      <c r="F1247" s="44" t="s">
        <v>7339</v>
      </c>
      <c r="G1247" s="44" t="s">
        <v>214</v>
      </c>
      <c r="H1247" s="44" t="s">
        <v>215</v>
      </c>
      <c r="I1247" s="44" t="s">
        <v>127</v>
      </c>
      <c r="J1247" s="44" t="s">
        <v>128</v>
      </c>
      <c r="K1247" s="43">
        <v>16</v>
      </c>
      <c r="L1247" s="43">
        <v>16</v>
      </c>
    </row>
    <row r="1248" spans="1:12" x14ac:dyDescent="0.5">
      <c r="A1248" s="48" t="str">
        <f t="shared" si="19"/>
        <v>J1T2296</v>
      </c>
      <c r="B1248" s="44" t="s">
        <v>36</v>
      </c>
      <c r="C1248" s="44" t="s">
        <v>7336</v>
      </c>
      <c r="D1248" s="44" t="s">
        <v>38</v>
      </c>
      <c r="E1248" s="44" t="s">
        <v>53</v>
      </c>
      <c r="F1248" s="44" t="s">
        <v>7335</v>
      </c>
      <c r="G1248" s="44" t="s">
        <v>5022</v>
      </c>
      <c r="H1248" s="44" t="s">
        <v>5021</v>
      </c>
      <c r="I1248" s="44" t="s">
        <v>127</v>
      </c>
      <c r="J1248" s="44" t="s">
        <v>128</v>
      </c>
      <c r="K1248" s="43">
        <v>32</v>
      </c>
      <c r="L1248" s="43">
        <v>32</v>
      </c>
    </row>
    <row r="1249" spans="1:12" x14ac:dyDescent="0.5">
      <c r="A1249" s="48" t="str">
        <f t="shared" si="19"/>
        <v>J1T2296</v>
      </c>
      <c r="B1249" s="44" t="s">
        <v>36</v>
      </c>
      <c r="C1249" s="44" t="s">
        <v>7334</v>
      </c>
      <c r="D1249" s="44" t="s">
        <v>38</v>
      </c>
      <c r="E1249" s="44" t="s">
        <v>53</v>
      </c>
      <c r="F1249" s="44" t="s">
        <v>7333</v>
      </c>
      <c r="G1249" s="44" t="s">
        <v>5018</v>
      </c>
      <c r="H1249" s="44" t="s">
        <v>5017</v>
      </c>
      <c r="I1249" s="44" t="s">
        <v>127</v>
      </c>
      <c r="J1249" s="44" t="s">
        <v>128</v>
      </c>
      <c r="K1249" s="43">
        <v>16</v>
      </c>
      <c r="L1249" s="43">
        <v>16</v>
      </c>
    </row>
    <row r="1250" spans="1:12" x14ac:dyDescent="0.5">
      <c r="A1250" s="48" t="str">
        <f t="shared" si="19"/>
        <v>J1T2296</v>
      </c>
      <c r="B1250" s="44" t="s">
        <v>36</v>
      </c>
      <c r="C1250" s="44" t="s">
        <v>7332</v>
      </c>
      <c r="D1250" s="44" t="s">
        <v>38</v>
      </c>
      <c r="E1250" s="44" t="s">
        <v>53</v>
      </c>
      <c r="F1250" s="44" t="s">
        <v>7331</v>
      </c>
      <c r="G1250" s="44" t="s">
        <v>139</v>
      </c>
      <c r="H1250" s="44" t="s">
        <v>140</v>
      </c>
      <c r="I1250" s="44" t="s">
        <v>127</v>
      </c>
      <c r="J1250" s="44" t="s">
        <v>128</v>
      </c>
      <c r="K1250" s="43">
        <v>24</v>
      </c>
      <c r="L1250" s="43">
        <v>24</v>
      </c>
    </row>
    <row r="1251" spans="1:12" x14ac:dyDescent="0.5">
      <c r="A1251" s="48" t="str">
        <f t="shared" si="19"/>
        <v>J1T2296</v>
      </c>
      <c r="B1251" s="44" t="s">
        <v>36</v>
      </c>
      <c r="C1251" s="44" t="s">
        <v>7328</v>
      </c>
      <c r="D1251" s="44" t="s">
        <v>38</v>
      </c>
      <c r="E1251" s="44" t="s">
        <v>53</v>
      </c>
      <c r="F1251" s="44" t="s">
        <v>7327</v>
      </c>
      <c r="G1251" s="44" t="s">
        <v>7326</v>
      </c>
      <c r="H1251" s="44" t="s">
        <v>7325</v>
      </c>
      <c r="I1251" s="44" t="s">
        <v>127</v>
      </c>
      <c r="J1251" s="44" t="s">
        <v>128</v>
      </c>
      <c r="K1251" s="43">
        <v>32</v>
      </c>
      <c r="L1251" s="43">
        <v>32</v>
      </c>
    </row>
    <row r="1252" spans="1:12" x14ac:dyDescent="0.5">
      <c r="A1252" s="48" t="str">
        <f t="shared" si="19"/>
        <v>J1T2296</v>
      </c>
      <c r="B1252" s="44" t="s">
        <v>36</v>
      </c>
      <c r="C1252" s="44" t="s">
        <v>7324</v>
      </c>
      <c r="D1252" s="44" t="s">
        <v>38</v>
      </c>
      <c r="E1252" s="44" t="s">
        <v>53</v>
      </c>
      <c r="F1252" s="44" t="s">
        <v>7323</v>
      </c>
      <c r="G1252" s="44" t="s">
        <v>7322</v>
      </c>
      <c r="H1252" s="44" t="s">
        <v>7321</v>
      </c>
      <c r="I1252" s="44" t="s">
        <v>127</v>
      </c>
      <c r="J1252" s="44" t="s">
        <v>128</v>
      </c>
      <c r="K1252" s="43">
        <v>16</v>
      </c>
      <c r="L1252" s="43">
        <v>16</v>
      </c>
    </row>
    <row r="1253" spans="1:12" x14ac:dyDescent="0.5">
      <c r="A1253" s="48" t="str">
        <f t="shared" si="19"/>
        <v>J1T2296</v>
      </c>
      <c r="B1253" s="44" t="s">
        <v>36</v>
      </c>
      <c r="C1253" s="44" t="s">
        <v>7320</v>
      </c>
      <c r="D1253" s="44" t="s">
        <v>38</v>
      </c>
      <c r="E1253" s="44" t="s">
        <v>53</v>
      </c>
      <c r="F1253" s="44" t="s">
        <v>7319</v>
      </c>
      <c r="G1253" s="44" t="s">
        <v>7318</v>
      </c>
      <c r="H1253" s="44" t="s">
        <v>7317</v>
      </c>
      <c r="I1253" s="44" t="s">
        <v>127</v>
      </c>
      <c r="J1253" s="44" t="s">
        <v>128</v>
      </c>
      <c r="K1253" s="43">
        <v>24</v>
      </c>
      <c r="L1253" s="43">
        <v>24</v>
      </c>
    </row>
    <row r="1254" spans="1:12" x14ac:dyDescent="0.5">
      <c r="A1254" s="48" t="str">
        <f t="shared" si="19"/>
        <v>J1T2296</v>
      </c>
      <c r="B1254" s="44" t="s">
        <v>36</v>
      </c>
      <c r="C1254" s="44" t="s">
        <v>7316</v>
      </c>
      <c r="D1254" s="44" t="s">
        <v>38</v>
      </c>
      <c r="E1254" s="44" t="s">
        <v>53</v>
      </c>
      <c r="F1254" s="44" t="s">
        <v>7315</v>
      </c>
      <c r="G1254" s="44" t="s">
        <v>141</v>
      </c>
      <c r="H1254" s="44" t="s">
        <v>142</v>
      </c>
      <c r="I1254" s="44" t="s">
        <v>127</v>
      </c>
      <c r="J1254" s="44" t="s">
        <v>128</v>
      </c>
      <c r="K1254" s="43">
        <v>152</v>
      </c>
      <c r="L1254" s="43">
        <v>152</v>
      </c>
    </row>
    <row r="1255" spans="1:12" x14ac:dyDescent="0.5">
      <c r="A1255" s="48" t="str">
        <f t="shared" si="19"/>
        <v>J1T2296</v>
      </c>
      <c r="B1255" s="44" t="s">
        <v>36</v>
      </c>
      <c r="C1255" s="44" t="s">
        <v>7312</v>
      </c>
      <c r="D1255" s="44" t="s">
        <v>38</v>
      </c>
      <c r="E1255" s="44" t="s">
        <v>53</v>
      </c>
      <c r="F1255" s="44" t="s">
        <v>7311</v>
      </c>
      <c r="G1255" s="44" t="s">
        <v>149</v>
      </c>
      <c r="H1255" s="44" t="s">
        <v>150</v>
      </c>
      <c r="I1255" s="44" t="s">
        <v>127</v>
      </c>
      <c r="J1255" s="44" t="s">
        <v>128</v>
      </c>
      <c r="K1255" s="43">
        <v>24</v>
      </c>
      <c r="L1255" s="43">
        <v>24</v>
      </c>
    </row>
    <row r="1256" spans="1:12" x14ac:dyDescent="0.5">
      <c r="A1256" s="48" t="str">
        <f t="shared" si="19"/>
        <v>J1T2296</v>
      </c>
      <c r="B1256" s="44" t="s">
        <v>36</v>
      </c>
      <c r="C1256" s="44" t="s">
        <v>7310</v>
      </c>
      <c r="D1256" s="44" t="s">
        <v>38</v>
      </c>
      <c r="E1256" s="44" t="s">
        <v>53</v>
      </c>
      <c r="F1256" s="44" t="s">
        <v>7309</v>
      </c>
      <c r="G1256" s="44" t="s">
        <v>4734</v>
      </c>
      <c r="H1256" s="44" t="s">
        <v>4733</v>
      </c>
      <c r="I1256" s="44" t="s">
        <v>127</v>
      </c>
      <c r="J1256" s="44" t="s">
        <v>128</v>
      </c>
      <c r="K1256" s="43">
        <v>8</v>
      </c>
      <c r="L1256" s="43">
        <v>8</v>
      </c>
    </row>
    <row r="1257" spans="1:12" x14ac:dyDescent="0.5">
      <c r="A1257" s="48" t="str">
        <f t="shared" si="19"/>
        <v>J1T2296</v>
      </c>
      <c r="B1257" s="44" t="s">
        <v>36</v>
      </c>
      <c r="C1257" s="44" t="s">
        <v>7308</v>
      </c>
      <c r="D1257" s="44" t="s">
        <v>38</v>
      </c>
      <c r="E1257" s="44" t="s">
        <v>53</v>
      </c>
      <c r="F1257" s="44" t="s">
        <v>7307</v>
      </c>
      <c r="G1257" s="44" t="s">
        <v>159</v>
      </c>
      <c r="H1257" s="44" t="s">
        <v>160</v>
      </c>
      <c r="I1257" s="44" t="s">
        <v>127</v>
      </c>
      <c r="J1257" s="44" t="s">
        <v>128</v>
      </c>
      <c r="K1257" s="43">
        <v>112</v>
      </c>
      <c r="L1257" s="43">
        <v>112</v>
      </c>
    </row>
    <row r="1258" spans="1:12" x14ac:dyDescent="0.5">
      <c r="A1258" s="48" t="str">
        <f t="shared" si="19"/>
        <v>J1T2296</v>
      </c>
      <c r="B1258" s="44" t="s">
        <v>36</v>
      </c>
      <c r="C1258" s="44" t="s">
        <v>7306</v>
      </c>
      <c r="D1258" s="44" t="s">
        <v>38</v>
      </c>
      <c r="E1258" s="44" t="s">
        <v>53</v>
      </c>
      <c r="F1258" s="44" t="s">
        <v>7305</v>
      </c>
      <c r="G1258" s="44" t="s">
        <v>7304</v>
      </c>
      <c r="H1258" s="44" t="s">
        <v>7303</v>
      </c>
      <c r="I1258" s="44" t="s">
        <v>127</v>
      </c>
      <c r="J1258" s="44" t="s">
        <v>128</v>
      </c>
      <c r="K1258" s="43">
        <v>48</v>
      </c>
      <c r="L1258" s="43">
        <v>48</v>
      </c>
    </row>
    <row r="1259" spans="1:12" x14ac:dyDescent="0.5">
      <c r="A1259" s="48" t="str">
        <f t="shared" si="19"/>
        <v>J1T2296</v>
      </c>
      <c r="B1259" s="44" t="s">
        <v>36</v>
      </c>
      <c r="C1259" s="44" t="s">
        <v>7302</v>
      </c>
      <c r="D1259" s="44" t="s">
        <v>38</v>
      </c>
      <c r="E1259" s="44" t="s">
        <v>53</v>
      </c>
      <c r="F1259" s="44" t="s">
        <v>7301</v>
      </c>
      <c r="G1259" s="44" t="s">
        <v>155</v>
      </c>
      <c r="H1259" s="44" t="s">
        <v>156</v>
      </c>
      <c r="I1259" s="44" t="s">
        <v>127</v>
      </c>
      <c r="J1259" s="44" t="s">
        <v>128</v>
      </c>
      <c r="K1259" s="43">
        <v>8</v>
      </c>
      <c r="L1259" s="43">
        <v>8</v>
      </c>
    </row>
    <row r="1260" spans="1:12" x14ac:dyDescent="0.5">
      <c r="A1260" s="48" t="str">
        <f t="shared" si="19"/>
        <v>J1T2296</v>
      </c>
      <c r="B1260" s="44" t="s">
        <v>36</v>
      </c>
      <c r="C1260" s="44" t="s">
        <v>7300</v>
      </c>
      <c r="D1260" s="44" t="s">
        <v>38</v>
      </c>
      <c r="E1260" s="44" t="s">
        <v>53</v>
      </c>
      <c r="F1260" s="44" t="s">
        <v>7299</v>
      </c>
      <c r="G1260" s="44" t="s">
        <v>169</v>
      </c>
      <c r="H1260" s="44" t="s">
        <v>170</v>
      </c>
      <c r="I1260" s="44" t="s">
        <v>127</v>
      </c>
      <c r="J1260" s="44" t="s">
        <v>128</v>
      </c>
      <c r="K1260" s="43">
        <v>32</v>
      </c>
      <c r="L1260" s="43">
        <v>32</v>
      </c>
    </row>
    <row r="1261" spans="1:12" x14ac:dyDescent="0.5">
      <c r="A1261" s="48" t="str">
        <f t="shared" si="19"/>
        <v>J1T2296</v>
      </c>
      <c r="B1261" s="44" t="s">
        <v>36</v>
      </c>
      <c r="C1261" s="44" t="s">
        <v>7298</v>
      </c>
      <c r="D1261" s="44" t="s">
        <v>38</v>
      </c>
      <c r="E1261" s="44" t="s">
        <v>53</v>
      </c>
      <c r="F1261" s="44" t="s">
        <v>7297</v>
      </c>
      <c r="G1261" s="44" t="s">
        <v>161</v>
      </c>
      <c r="H1261" s="44" t="s">
        <v>162</v>
      </c>
      <c r="I1261" s="44" t="s">
        <v>127</v>
      </c>
      <c r="J1261" s="44" t="s">
        <v>128</v>
      </c>
      <c r="K1261" s="43">
        <v>96</v>
      </c>
      <c r="L1261" s="43">
        <v>96</v>
      </c>
    </row>
    <row r="1262" spans="1:12" x14ac:dyDescent="0.5">
      <c r="A1262" s="48" t="str">
        <f t="shared" si="19"/>
        <v>J1T2296</v>
      </c>
      <c r="B1262" s="44" t="s">
        <v>36</v>
      </c>
      <c r="C1262" s="44" t="s">
        <v>7296</v>
      </c>
      <c r="D1262" s="44" t="s">
        <v>38</v>
      </c>
      <c r="E1262" s="44" t="s">
        <v>53</v>
      </c>
      <c r="F1262" s="44" t="s">
        <v>7295</v>
      </c>
      <c r="G1262" s="44" t="s">
        <v>157</v>
      </c>
      <c r="H1262" s="44" t="s">
        <v>158</v>
      </c>
      <c r="I1262" s="44" t="s">
        <v>127</v>
      </c>
      <c r="J1262" s="44" t="s">
        <v>128</v>
      </c>
      <c r="K1262" s="43">
        <v>192</v>
      </c>
      <c r="L1262" s="43">
        <v>192</v>
      </c>
    </row>
    <row r="1263" spans="1:12" x14ac:dyDescent="0.5">
      <c r="A1263" s="48" t="str">
        <f t="shared" si="19"/>
        <v>J1T2296</v>
      </c>
      <c r="B1263" s="44" t="s">
        <v>36</v>
      </c>
      <c r="C1263" s="44" t="s">
        <v>7294</v>
      </c>
      <c r="D1263" s="44" t="s">
        <v>38</v>
      </c>
      <c r="E1263" s="44" t="s">
        <v>53</v>
      </c>
      <c r="F1263" s="44" t="s">
        <v>7293</v>
      </c>
      <c r="G1263" s="44" t="s">
        <v>135</v>
      </c>
      <c r="H1263" s="44" t="s">
        <v>136</v>
      </c>
      <c r="I1263" s="44" t="s">
        <v>127</v>
      </c>
      <c r="J1263" s="44" t="s">
        <v>128</v>
      </c>
      <c r="K1263" s="43">
        <v>480</v>
      </c>
      <c r="L1263" s="43">
        <v>480</v>
      </c>
    </row>
    <row r="1264" spans="1:12" x14ac:dyDescent="0.5">
      <c r="A1264" s="48" t="str">
        <f t="shared" si="19"/>
        <v>J1T2296</v>
      </c>
      <c r="B1264" s="44" t="s">
        <v>36</v>
      </c>
      <c r="C1264" s="44" t="s">
        <v>7290</v>
      </c>
      <c r="D1264" s="44" t="s">
        <v>38</v>
      </c>
      <c r="E1264" s="44" t="s">
        <v>53</v>
      </c>
      <c r="F1264" s="44" t="s">
        <v>7289</v>
      </c>
      <c r="G1264" s="44" t="s">
        <v>133</v>
      </c>
      <c r="H1264" s="44" t="s">
        <v>134</v>
      </c>
      <c r="I1264" s="44" t="s">
        <v>127</v>
      </c>
      <c r="J1264" s="44" t="s">
        <v>128</v>
      </c>
      <c r="K1264" s="43">
        <v>32</v>
      </c>
      <c r="L1264" s="43">
        <v>32</v>
      </c>
    </row>
    <row r="1265" spans="1:12" x14ac:dyDescent="0.5">
      <c r="A1265" s="48" t="str">
        <f t="shared" si="19"/>
        <v>J1T2296</v>
      </c>
      <c r="B1265" s="44" t="s">
        <v>36</v>
      </c>
      <c r="C1265" s="44" t="s">
        <v>7286</v>
      </c>
      <c r="D1265" s="44" t="s">
        <v>38</v>
      </c>
      <c r="E1265" s="44" t="s">
        <v>53</v>
      </c>
      <c r="F1265" s="44" t="s">
        <v>7285</v>
      </c>
      <c r="G1265" s="44" t="s">
        <v>193</v>
      </c>
      <c r="H1265" s="44" t="s">
        <v>194</v>
      </c>
      <c r="I1265" s="44" t="s">
        <v>127</v>
      </c>
      <c r="J1265" s="44" t="s">
        <v>128</v>
      </c>
      <c r="K1265" s="43">
        <v>8</v>
      </c>
      <c r="L1265" s="43">
        <v>8</v>
      </c>
    </row>
    <row r="1266" spans="1:12" x14ac:dyDescent="0.5">
      <c r="A1266" s="48" t="str">
        <f t="shared" si="19"/>
        <v>J1T2296</v>
      </c>
      <c r="B1266" s="44" t="s">
        <v>36</v>
      </c>
      <c r="C1266" s="44" t="s">
        <v>7284</v>
      </c>
      <c r="D1266" s="44" t="s">
        <v>38</v>
      </c>
      <c r="E1266" s="44" t="s">
        <v>53</v>
      </c>
      <c r="F1266" s="44" t="s">
        <v>7283</v>
      </c>
      <c r="G1266" s="44" t="s">
        <v>4778</v>
      </c>
      <c r="H1266" s="44" t="s">
        <v>4777</v>
      </c>
      <c r="I1266" s="44" t="s">
        <v>127</v>
      </c>
      <c r="J1266" s="44" t="s">
        <v>128</v>
      </c>
      <c r="K1266" s="43">
        <v>16</v>
      </c>
      <c r="L1266" s="43">
        <v>16</v>
      </c>
    </row>
    <row r="1267" spans="1:12" x14ac:dyDescent="0.5">
      <c r="A1267" s="48" t="str">
        <f t="shared" si="19"/>
        <v>J1T2296</v>
      </c>
      <c r="B1267" s="44" t="s">
        <v>36</v>
      </c>
      <c r="C1267" s="44" t="s">
        <v>8118</v>
      </c>
      <c r="D1267" s="44" t="s">
        <v>38</v>
      </c>
      <c r="E1267" s="44" t="s">
        <v>53</v>
      </c>
      <c r="F1267" s="44" t="s">
        <v>8117</v>
      </c>
      <c r="G1267" s="44" t="s">
        <v>7639</v>
      </c>
      <c r="H1267" s="44" t="s">
        <v>7638</v>
      </c>
      <c r="I1267" s="44" t="s">
        <v>127</v>
      </c>
      <c r="J1267" s="44" t="s">
        <v>128</v>
      </c>
      <c r="K1267" s="43">
        <v>8</v>
      </c>
      <c r="L1267" s="43">
        <v>8</v>
      </c>
    </row>
    <row r="1268" spans="1:12" x14ac:dyDescent="0.5">
      <c r="A1268" s="48" t="str">
        <f t="shared" si="19"/>
        <v>J1T2296</v>
      </c>
      <c r="B1268" s="44" t="s">
        <v>36</v>
      </c>
      <c r="C1268" s="44" t="s">
        <v>8039</v>
      </c>
      <c r="D1268" s="44" t="s">
        <v>38</v>
      </c>
      <c r="E1268" s="44" t="s">
        <v>53</v>
      </c>
      <c r="F1268" s="44" t="s">
        <v>8038</v>
      </c>
      <c r="G1268" s="44" t="s">
        <v>205</v>
      </c>
      <c r="H1268" s="44" t="s">
        <v>206</v>
      </c>
      <c r="I1268" s="44" t="s">
        <v>127</v>
      </c>
      <c r="J1268" s="44" t="s">
        <v>128</v>
      </c>
      <c r="K1268" s="43">
        <v>200</v>
      </c>
      <c r="L1268" s="43">
        <v>200</v>
      </c>
    </row>
    <row r="1269" spans="1:12" x14ac:dyDescent="0.5">
      <c r="A1269" s="48" t="str">
        <f t="shared" si="19"/>
        <v>J1T2296</v>
      </c>
      <c r="B1269" s="44" t="s">
        <v>36</v>
      </c>
      <c r="C1269" s="44" t="s">
        <v>7280</v>
      </c>
      <c r="D1269" s="44" t="s">
        <v>38</v>
      </c>
      <c r="E1269" s="44" t="s">
        <v>53</v>
      </c>
      <c r="F1269" s="44" t="s">
        <v>7279</v>
      </c>
      <c r="G1269" s="44" t="s">
        <v>7278</v>
      </c>
      <c r="H1269" s="44" t="s">
        <v>7277</v>
      </c>
      <c r="I1269" s="44" t="s">
        <v>127</v>
      </c>
      <c r="J1269" s="44" t="s">
        <v>128</v>
      </c>
      <c r="K1269" s="43">
        <v>16</v>
      </c>
      <c r="L1269" s="43">
        <v>16</v>
      </c>
    </row>
    <row r="1270" spans="1:12" x14ac:dyDescent="0.5">
      <c r="A1270" s="48" t="str">
        <f t="shared" si="19"/>
        <v>J1T2296</v>
      </c>
      <c r="B1270" s="44" t="s">
        <v>36</v>
      </c>
      <c r="C1270" s="44" t="s">
        <v>7969</v>
      </c>
      <c r="D1270" s="44" t="s">
        <v>38</v>
      </c>
      <c r="E1270" s="44" t="s">
        <v>53</v>
      </c>
      <c r="F1270" s="44" t="s">
        <v>7968</v>
      </c>
      <c r="G1270" s="44" t="s">
        <v>7967</v>
      </c>
      <c r="H1270" s="44" t="s">
        <v>7966</v>
      </c>
      <c r="I1270" s="44" t="s">
        <v>127</v>
      </c>
      <c r="J1270" s="44" t="s">
        <v>128</v>
      </c>
      <c r="K1270" s="43">
        <v>24</v>
      </c>
      <c r="L1270" s="43">
        <v>24</v>
      </c>
    </row>
    <row r="1271" spans="1:12" x14ac:dyDescent="0.5">
      <c r="A1271" s="48" t="str">
        <f t="shared" si="19"/>
        <v>J1T2296</v>
      </c>
      <c r="B1271" s="44" t="s">
        <v>36</v>
      </c>
      <c r="C1271" s="44" t="s">
        <v>7965</v>
      </c>
      <c r="D1271" s="44" t="s">
        <v>38</v>
      </c>
      <c r="E1271" s="44" t="s">
        <v>53</v>
      </c>
      <c r="F1271" s="44" t="s">
        <v>7964</v>
      </c>
      <c r="G1271" s="44" t="s">
        <v>7963</v>
      </c>
      <c r="H1271" s="44" t="s">
        <v>7962</v>
      </c>
      <c r="I1271" s="44" t="s">
        <v>127</v>
      </c>
      <c r="J1271" s="44" t="s">
        <v>128</v>
      </c>
      <c r="K1271" s="43">
        <v>16</v>
      </c>
      <c r="L1271" s="43">
        <v>16</v>
      </c>
    </row>
    <row r="1272" spans="1:12" x14ac:dyDescent="0.5">
      <c r="A1272" s="48" t="str">
        <f t="shared" si="19"/>
        <v>J1T2296</v>
      </c>
      <c r="B1272" s="44" t="s">
        <v>36</v>
      </c>
      <c r="C1272" s="44" t="s">
        <v>7961</v>
      </c>
      <c r="D1272" s="44" t="s">
        <v>38</v>
      </c>
      <c r="E1272" s="44" t="s">
        <v>53</v>
      </c>
      <c r="F1272" s="44" t="s">
        <v>7960</v>
      </c>
      <c r="G1272" s="44" t="s">
        <v>7959</v>
      </c>
      <c r="H1272" s="44" t="s">
        <v>7958</v>
      </c>
      <c r="I1272" s="44" t="s">
        <v>127</v>
      </c>
      <c r="J1272" s="44" t="s">
        <v>128</v>
      </c>
      <c r="K1272" s="43">
        <v>24</v>
      </c>
      <c r="L1272" s="43">
        <v>24</v>
      </c>
    </row>
    <row r="1273" spans="1:12" x14ac:dyDescent="0.5">
      <c r="A1273" s="48" t="str">
        <f t="shared" si="19"/>
        <v>J1T2296</v>
      </c>
      <c r="B1273" s="44" t="s">
        <v>36</v>
      </c>
      <c r="C1273" s="44" t="s">
        <v>8037</v>
      </c>
      <c r="D1273" s="44" t="s">
        <v>38</v>
      </c>
      <c r="E1273" s="44" t="s">
        <v>53</v>
      </c>
      <c r="F1273" s="44" t="s">
        <v>8036</v>
      </c>
      <c r="G1273" s="44" t="s">
        <v>129</v>
      </c>
      <c r="H1273" s="44" t="s">
        <v>130</v>
      </c>
      <c r="I1273" s="44" t="s">
        <v>127</v>
      </c>
      <c r="J1273" s="44" t="s">
        <v>128</v>
      </c>
      <c r="K1273" s="43">
        <v>1</v>
      </c>
      <c r="L1273" s="43">
        <v>1</v>
      </c>
    </row>
    <row r="1274" spans="1:12" x14ac:dyDescent="0.5">
      <c r="A1274" s="48" t="str">
        <f t="shared" si="19"/>
        <v>J1T2296</v>
      </c>
      <c r="B1274" s="44" t="s">
        <v>36</v>
      </c>
      <c r="C1274" s="44" t="s">
        <v>8035</v>
      </c>
      <c r="D1274" s="44" t="s">
        <v>38</v>
      </c>
      <c r="E1274" s="44" t="s">
        <v>53</v>
      </c>
      <c r="F1274" s="44" t="s">
        <v>8034</v>
      </c>
      <c r="G1274" s="44" t="s">
        <v>129</v>
      </c>
      <c r="H1274" s="44" t="s">
        <v>130</v>
      </c>
      <c r="I1274" s="44" t="s">
        <v>127</v>
      </c>
      <c r="J1274" s="44" t="s">
        <v>128</v>
      </c>
      <c r="K1274" s="43">
        <v>191</v>
      </c>
      <c r="L1274" s="43">
        <v>191</v>
      </c>
    </row>
    <row r="1275" spans="1:12" x14ac:dyDescent="0.5">
      <c r="A1275" s="48" t="str">
        <f t="shared" si="19"/>
        <v>J1T2296</v>
      </c>
      <c r="B1275" s="44" t="s">
        <v>36</v>
      </c>
      <c r="C1275" s="44" t="s">
        <v>7276</v>
      </c>
      <c r="D1275" s="44" t="s">
        <v>38</v>
      </c>
      <c r="E1275" s="44" t="s">
        <v>53</v>
      </c>
      <c r="F1275" s="44" t="s">
        <v>7275</v>
      </c>
      <c r="G1275" s="44" t="s">
        <v>7264</v>
      </c>
      <c r="H1275" s="44" t="s">
        <v>7263</v>
      </c>
      <c r="I1275" s="44" t="s">
        <v>127</v>
      </c>
      <c r="J1275" s="44" t="s">
        <v>128</v>
      </c>
      <c r="K1275" s="43">
        <v>32</v>
      </c>
      <c r="L1275" s="43">
        <v>32</v>
      </c>
    </row>
    <row r="1276" spans="1:12" x14ac:dyDescent="0.5">
      <c r="A1276" s="48" t="str">
        <f t="shared" si="19"/>
        <v>J1T2296</v>
      </c>
      <c r="B1276" s="44" t="s">
        <v>36</v>
      </c>
      <c r="C1276" s="44" t="s">
        <v>7274</v>
      </c>
      <c r="D1276" s="44" t="s">
        <v>38</v>
      </c>
      <c r="E1276" s="44" t="s">
        <v>53</v>
      </c>
      <c r="F1276" s="44" t="s">
        <v>7273</v>
      </c>
      <c r="G1276" s="44" t="s">
        <v>7264</v>
      </c>
      <c r="H1276" s="44" t="s">
        <v>7263</v>
      </c>
      <c r="I1276" s="44" t="s">
        <v>127</v>
      </c>
      <c r="J1276" s="44" t="s">
        <v>128</v>
      </c>
      <c r="K1276" s="43">
        <v>32</v>
      </c>
      <c r="L1276" s="43">
        <v>32</v>
      </c>
    </row>
    <row r="1277" spans="1:12" x14ac:dyDescent="0.5">
      <c r="A1277" s="48" t="str">
        <f t="shared" si="19"/>
        <v>J1T2296</v>
      </c>
      <c r="B1277" s="44" t="s">
        <v>36</v>
      </c>
      <c r="C1277" s="44" t="s">
        <v>7272</v>
      </c>
      <c r="D1277" s="44" t="s">
        <v>38</v>
      </c>
      <c r="E1277" s="44" t="s">
        <v>53</v>
      </c>
      <c r="F1277" s="44" t="s">
        <v>7271</v>
      </c>
      <c r="G1277" s="44" t="s">
        <v>7264</v>
      </c>
      <c r="H1277" s="44" t="s">
        <v>7263</v>
      </c>
      <c r="I1277" s="44" t="s">
        <v>127</v>
      </c>
      <c r="J1277" s="44" t="s">
        <v>128</v>
      </c>
      <c r="K1277" s="43">
        <v>32</v>
      </c>
      <c r="L1277" s="43">
        <v>32</v>
      </c>
    </row>
    <row r="1278" spans="1:12" x14ac:dyDescent="0.5">
      <c r="A1278" s="48" t="str">
        <f t="shared" si="19"/>
        <v>J1T2296</v>
      </c>
      <c r="B1278" s="44" t="s">
        <v>36</v>
      </c>
      <c r="C1278" s="44" t="s">
        <v>7270</v>
      </c>
      <c r="D1278" s="44" t="s">
        <v>38</v>
      </c>
      <c r="E1278" s="44" t="s">
        <v>53</v>
      </c>
      <c r="F1278" s="44" t="s">
        <v>7269</v>
      </c>
      <c r="G1278" s="44" t="s">
        <v>7264</v>
      </c>
      <c r="H1278" s="44" t="s">
        <v>7263</v>
      </c>
      <c r="I1278" s="44" t="s">
        <v>127</v>
      </c>
      <c r="J1278" s="44" t="s">
        <v>128</v>
      </c>
      <c r="K1278" s="43">
        <v>32</v>
      </c>
      <c r="L1278" s="43">
        <v>32</v>
      </c>
    </row>
    <row r="1279" spans="1:12" x14ac:dyDescent="0.5">
      <c r="A1279" s="48" t="str">
        <f t="shared" si="19"/>
        <v>J1T2296</v>
      </c>
      <c r="B1279" s="44" t="s">
        <v>36</v>
      </c>
      <c r="C1279" s="44" t="s">
        <v>7268</v>
      </c>
      <c r="D1279" s="44" t="s">
        <v>38</v>
      </c>
      <c r="E1279" s="44" t="s">
        <v>53</v>
      </c>
      <c r="F1279" s="44" t="s">
        <v>7267</v>
      </c>
      <c r="G1279" s="44" t="s">
        <v>7264</v>
      </c>
      <c r="H1279" s="44" t="s">
        <v>7263</v>
      </c>
      <c r="I1279" s="44" t="s">
        <v>127</v>
      </c>
      <c r="J1279" s="44" t="s">
        <v>128</v>
      </c>
      <c r="K1279" s="43">
        <v>32</v>
      </c>
      <c r="L1279" s="43">
        <v>32</v>
      </c>
    </row>
    <row r="1280" spans="1:12" x14ac:dyDescent="0.5">
      <c r="A1280" s="48" t="str">
        <f t="shared" si="19"/>
        <v>J1T2296</v>
      </c>
      <c r="B1280" s="44" t="s">
        <v>36</v>
      </c>
      <c r="C1280" s="44" t="s">
        <v>7266</v>
      </c>
      <c r="D1280" s="44" t="s">
        <v>38</v>
      </c>
      <c r="E1280" s="44" t="s">
        <v>53</v>
      </c>
      <c r="F1280" s="44" t="s">
        <v>7265</v>
      </c>
      <c r="G1280" s="44" t="s">
        <v>7264</v>
      </c>
      <c r="H1280" s="44" t="s">
        <v>7263</v>
      </c>
      <c r="I1280" s="44" t="s">
        <v>127</v>
      </c>
      <c r="J1280" s="44" t="s">
        <v>128</v>
      </c>
      <c r="K1280" s="43">
        <v>32</v>
      </c>
      <c r="L1280" s="43">
        <v>32</v>
      </c>
    </row>
    <row r="1281" spans="1:12" x14ac:dyDescent="0.5">
      <c r="A1281" s="48" t="str">
        <f t="shared" si="19"/>
        <v>J1T2296</v>
      </c>
      <c r="B1281" s="44" t="s">
        <v>36</v>
      </c>
      <c r="C1281" s="44" t="s">
        <v>7262</v>
      </c>
      <c r="D1281" s="44" t="s">
        <v>38</v>
      </c>
      <c r="E1281" s="44" t="s">
        <v>53</v>
      </c>
      <c r="F1281" s="44" t="s">
        <v>7261</v>
      </c>
      <c r="G1281" s="44" t="s">
        <v>4681</v>
      </c>
      <c r="H1281" s="44" t="s">
        <v>4680</v>
      </c>
      <c r="I1281" s="44" t="s">
        <v>127</v>
      </c>
      <c r="J1281" s="44" t="s">
        <v>128</v>
      </c>
      <c r="K1281" s="43">
        <v>24</v>
      </c>
      <c r="L1281" s="43">
        <v>24</v>
      </c>
    </row>
    <row r="1282" spans="1:12" x14ac:dyDescent="0.5">
      <c r="A1282" s="48" t="str">
        <f t="shared" si="19"/>
        <v>J1T2296</v>
      </c>
      <c r="B1282" s="44" t="s">
        <v>36</v>
      </c>
      <c r="C1282" s="44" t="s">
        <v>7260</v>
      </c>
      <c r="D1282" s="44" t="s">
        <v>38</v>
      </c>
      <c r="E1282" s="44" t="s">
        <v>53</v>
      </c>
      <c r="F1282" s="44" t="s">
        <v>7259</v>
      </c>
      <c r="G1282" s="44" t="s">
        <v>212</v>
      </c>
      <c r="H1282" s="44" t="s">
        <v>213</v>
      </c>
      <c r="I1282" s="44" t="s">
        <v>127</v>
      </c>
      <c r="J1282" s="44" t="s">
        <v>128</v>
      </c>
      <c r="K1282" s="43">
        <v>8</v>
      </c>
      <c r="L1282" s="43">
        <v>8</v>
      </c>
    </row>
    <row r="1283" spans="1:12" x14ac:dyDescent="0.5">
      <c r="A1283" s="48" t="str">
        <f t="shared" si="19"/>
        <v>J1T2296</v>
      </c>
      <c r="B1283" s="44" t="s">
        <v>36</v>
      </c>
      <c r="C1283" s="44" t="s">
        <v>7258</v>
      </c>
      <c r="D1283" s="44" t="s">
        <v>38</v>
      </c>
      <c r="E1283" s="44" t="s">
        <v>53</v>
      </c>
      <c r="F1283" s="44" t="s">
        <v>7257</v>
      </c>
      <c r="G1283" s="44" t="s">
        <v>145</v>
      </c>
      <c r="H1283" s="44" t="s">
        <v>146</v>
      </c>
      <c r="I1283" s="44" t="s">
        <v>127</v>
      </c>
      <c r="J1283" s="44" t="s">
        <v>128</v>
      </c>
      <c r="K1283" s="43">
        <v>24</v>
      </c>
      <c r="L1283" s="43">
        <v>24</v>
      </c>
    </row>
    <row r="1284" spans="1:12" x14ac:dyDescent="0.5">
      <c r="A1284" s="48" t="str">
        <f t="shared" si="19"/>
        <v>J1T2296</v>
      </c>
      <c r="B1284" s="44" t="s">
        <v>36</v>
      </c>
      <c r="C1284" s="44" t="s">
        <v>7256</v>
      </c>
      <c r="D1284" s="44" t="s">
        <v>38</v>
      </c>
      <c r="E1284" s="44" t="s">
        <v>53</v>
      </c>
      <c r="F1284" s="44" t="s">
        <v>7255</v>
      </c>
      <c r="G1284" s="44" t="s">
        <v>4437</v>
      </c>
      <c r="H1284" s="44" t="s">
        <v>4436</v>
      </c>
      <c r="I1284" s="44" t="s">
        <v>127</v>
      </c>
      <c r="J1284" s="44" t="s">
        <v>128</v>
      </c>
      <c r="K1284" s="43">
        <v>16</v>
      </c>
      <c r="L1284" s="43">
        <v>16</v>
      </c>
    </row>
    <row r="1285" spans="1:12" x14ac:dyDescent="0.5">
      <c r="A1285" s="48" t="str">
        <f t="shared" si="19"/>
        <v>J1T2296</v>
      </c>
      <c r="B1285" s="44" t="s">
        <v>36</v>
      </c>
      <c r="C1285" s="44" t="s">
        <v>7254</v>
      </c>
      <c r="D1285" s="44" t="s">
        <v>38</v>
      </c>
      <c r="E1285" s="44" t="s">
        <v>53</v>
      </c>
      <c r="F1285" s="44" t="s">
        <v>7253</v>
      </c>
      <c r="G1285" s="44" t="s">
        <v>7252</v>
      </c>
      <c r="H1285" s="44" t="s">
        <v>7251</v>
      </c>
      <c r="I1285" s="44" t="s">
        <v>127</v>
      </c>
      <c r="J1285" s="44" t="s">
        <v>128</v>
      </c>
      <c r="K1285" s="43">
        <v>16</v>
      </c>
      <c r="L1285" s="43">
        <v>16</v>
      </c>
    </row>
    <row r="1286" spans="1:12" x14ac:dyDescent="0.5">
      <c r="A1286" s="48" t="str">
        <f t="shared" si="19"/>
        <v>J1T2296</v>
      </c>
      <c r="B1286" s="44" t="s">
        <v>36</v>
      </c>
      <c r="C1286" s="44" t="s">
        <v>8033</v>
      </c>
      <c r="D1286" s="44" t="s">
        <v>38</v>
      </c>
      <c r="E1286" s="44" t="s">
        <v>53</v>
      </c>
      <c r="F1286" s="44" t="s">
        <v>8032</v>
      </c>
      <c r="G1286" s="44" t="s">
        <v>4764</v>
      </c>
      <c r="H1286" s="44" t="s">
        <v>4763</v>
      </c>
      <c r="I1286" s="44" t="s">
        <v>127</v>
      </c>
      <c r="J1286" s="44" t="s">
        <v>128</v>
      </c>
      <c r="K1286" s="43">
        <v>24</v>
      </c>
      <c r="L1286" s="43">
        <v>24</v>
      </c>
    </row>
    <row r="1287" spans="1:12" x14ac:dyDescent="0.5">
      <c r="A1287" s="48" t="str">
        <f t="shared" si="19"/>
        <v>J1T2296</v>
      </c>
      <c r="B1287" s="44" t="s">
        <v>36</v>
      </c>
      <c r="C1287" s="44" t="s">
        <v>7250</v>
      </c>
      <c r="D1287" s="44" t="s">
        <v>38</v>
      </c>
      <c r="E1287" s="44" t="s">
        <v>53</v>
      </c>
      <c r="F1287" s="44" t="s">
        <v>7249</v>
      </c>
      <c r="G1287" s="44" t="s">
        <v>7248</v>
      </c>
      <c r="H1287" s="44" t="s">
        <v>7247</v>
      </c>
      <c r="I1287" s="44" t="s">
        <v>127</v>
      </c>
      <c r="J1287" s="44" t="s">
        <v>128</v>
      </c>
      <c r="K1287" s="43">
        <v>8</v>
      </c>
      <c r="L1287" s="43">
        <v>8</v>
      </c>
    </row>
    <row r="1288" spans="1:12" x14ac:dyDescent="0.5">
      <c r="A1288" s="48" t="str">
        <f t="shared" si="19"/>
        <v>J1T2296</v>
      </c>
      <c r="B1288" s="44" t="s">
        <v>36</v>
      </c>
      <c r="C1288" s="44" t="s">
        <v>7246</v>
      </c>
      <c r="D1288" s="44" t="s">
        <v>38</v>
      </c>
      <c r="E1288" s="44" t="s">
        <v>53</v>
      </c>
      <c r="F1288" s="44" t="s">
        <v>7245</v>
      </c>
      <c r="G1288" s="44" t="s">
        <v>4483</v>
      </c>
      <c r="H1288" s="44" t="s">
        <v>4482</v>
      </c>
      <c r="I1288" s="44" t="s">
        <v>127</v>
      </c>
      <c r="J1288" s="44" t="s">
        <v>128</v>
      </c>
      <c r="K1288" s="43">
        <v>8</v>
      </c>
      <c r="L1288" s="43">
        <v>8</v>
      </c>
    </row>
    <row r="1289" spans="1:12" x14ac:dyDescent="0.5">
      <c r="A1289" s="48" t="str">
        <f t="shared" ref="A1289:A1352" si="20">IF(B1289="","",IF(B1288="Type",B1287,A1288))</f>
        <v>J1T2296</v>
      </c>
      <c r="B1289" s="44" t="s">
        <v>36</v>
      </c>
      <c r="C1289" s="44" t="s">
        <v>7244</v>
      </c>
      <c r="D1289" s="44" t="s">
        <v>38</v>
      </c>
      <c r="E1289" s="44" t="s">
        <v>53</v>
      </c>
      <c r="F1289" s="44" t="s">
        <v>7243</v>
      </c>
      <c r="G1289" s="44" t="s">
        <v>7242</v>
      </c>
      <c r="H1289" s="44" t="s">
        <v>7241</v>
      </c>
      <c r="I1289" s="44" t="s">
        <v>127</v>
      </c>
      <c r="J1289" s="44" t="s">
        <v>128</v>
      </c>
      <c r="K1289" s="43">
        <v>24</v>
      </c>
      <c r="L1289" s="43">
        <v>24</v>
      </c>
    </row>
    <row r="1290" spans="1:12" x14ac:dyDescent="0.5">
      <c r="A1290" s="48" t="str">
        <f t="shared" si="20"/>
        <v>J1T2296</v>
      </c>
      <c r="B1290" s="44" t="s">
        <v>36</v>
      </c>
      <c r="C1290" s="44" t="s">
        <v>7240</v>
      </c>
      <c r="D1290" s="44" t="s">
        <v>38</v>
      </c>
      <c r="E1290" s="44" t="s">
        <v>53</v>
      </c>
      <c r="F1290" s="44" t="s">
        <v>7239</v>
      </c>
      <c r="G1290" s="44" t="s">
        <v>192</v>
      </c>
      <c r="H1290" s="44" t="s">
        <v>4675</v>
      </c>
      <c r="I1290" s="44" t="s">
        <v>127</v>
      </c>
      <c r="J1290" s="44" t="s">
        <v>128</v>
      </c>
      <c r="K1290" s="43">
        <v>168</v>
      </c>
      <c r="L1290" s="43">
        <v>168</v>
      </c>
    </row>
    <row r="1291" spans="1:12" x14ac:dyDescent="0.5">
      <c r="A1291" s="48" t="str">
        <f t="shared" si="20"/>
        <v>J1T2296</v>
      </c>
      <c r="B1291" s="44" t="s">
        <v>36</v>
      </c>
      <c r="C1291" s="44" t="s">
        <v>7238</v>
      </c>
      <c r="D1291" s="44" t="s">
        <v>38</v>
      </c>
      <c r="E1291" s="44" t="s">
        <v>53</v>
      </c>
      <c r="F1291" s="44" t="s">
        <v>7237</v>
      </c>
      <c r="G1291" s="44" t="s">
        <v>126</v>
      </c>
      <c r="H1291" s="44" t="s">
        <v>4640</v>
      </c>
      <c r="I1291" s="44" t="s">
        <v>127</v>
      </c>
      <c r="J1291" s="44" t="s">
        <v>128</v>
      </c>
      <c r="K1291" s="43">
        <v>32</v>
      </c>
      <c r="L1291" s="43">
        <v>32</v>
      </c>
    </row>
    <row r="1292" spans="1:12" x14ac:dyDescent="0.5">
      <c r="A1292" s="48" t="str">
        <f t="shared" si="20"/>
        <v>J1T2296</v>
      </c>
      <c r="B1292" s="44" t="s">
        <v>36</v>
      </c>
      <c r="C1292" s="44" t="s">
        <v>7236</v>
      </c>
      <c r="D1292" s="44" t="s">
        <v>38</v>
      </c>
      <c r="E1292" s="44" t="s">
        <v>53</v>
      </c>
      <c r="F1292" s="44" t="s">
        <v>7235</v>
      </c>
      <c r="G1292" s="44" t="s">
        <v>7196</v>
      </c>
      <c r="H1292" s="44" t="s">
        <v>7195</v>
      </c>
      <c r="I1292" s="44" t="s">
        <v>127</v>
      </c>
      <c r="J1292" s="44" t="s">
        <v>128</v>
      </c>
      <c r="K1292" s="43">
        <v>16</v>
      </c>
      <c r="L1292" s="43">
        <v>16</v>
      </c>
    </row>
    <row r="1293" spans="1:12" x14ac:dyDescent="0.5">
      <c r="A1293" s="48" t="str">
        <f t="shared" si="20"/>
        <v>J1T2296</v>
      </c>
      <c r="B1293" s="44" t="s">
        <v>36</v>
      </c>
      <c r="C1293" s="44" t="s">
        <v>7230</v>
      </c>
      <c r="D1293" s="44" t="s">
        <v>38</v>
      </c>
      <c r="E1293" s="44" t="s">
        <v>53</v>
      </c>
      <c r="F1293" s="44" t="s">
        <v>7229</v>
      </c>
      <c r="G1293" s="44" t="s">
        <v>147</v>
      </c>
      <c r="H1293" s="44" t="s">
        <v>148</v>
      </c>
      <c r="I1293" s="44" t="s">
        <v>127</v>
      </c>
      <c r="J1293" s="44" t="s">
        <v>128</v>
      </c>
      <c r="K1293" s="43">
        <v>672</v>
      </c>
      <c r="L1293" s="43">
        <v>672</v>
      </c>
    </row>
    <row r="1294" spans="1:12" x14ac:dyDescent="0.5">
      <c r="A1294" s="48" t="str">
        <f t="shared" si="20"/>
        <v>J1T2296</v>
      </c>
      <c r="B1294" s="44" t="s">
        <v>36</v>
      </c>
      <c r="C1294" s="44" t="s">
        <v>7224</v>
      </c>
      <c r="D1294" s="44" t="s">
        <v>38</v>
      </c>
      <c r="E1294" s="44" t="s">
        <v>53</v>
      </c>
      <c r="F1294" s="44" t="s">
        <v>7223</v>
      </c>
      <c r="G1294" s="44" t="s">
        <v>179</v>
      </c>
      <c r="H1294" s="44" t="s">
        <v>180</v>
      </c>
      <c r="I1294" s="44" t="s">
        <v>127</v>
      </c>
      <c r="J1294" s="44" t="s">
        <v>128</v>
      </c>
      <c r="K1294" s="43">
        <v>24</v>
      </c>
      <c r="L1294" s="43">
        <v>24</v>
      </c>
    </row>
    <row r="1295" spans="1:12" x14ac:dyDescent="0.5">
      <c r="A1295" s="48" t="str">
        <f t="shared" si="20"/>
        <v>J1T2296</v>
      </c>
      <c r="B1295" s="44" t="s">
        <v>36</v>
      </c>
      <c r="C1295" s="44" t="s">
        <v>7222</v>
      </c>
      <c r="D1295" s="44" t="s">
        <v>38</v>
      </c>
      <c r="E1295" s="44" t="s">
        <v>53</v>
      </c>
      <c r="F1295" s="44" t="s">
        <v>7221</v>
      </c>
      <c r="G1295" s="44" t="s">
        <v>207</v>
      </c>
      <c r="H1295" s="44" t="s">
        <v>4706</v>
      </c>
      <c r="I1295" s="44" t="s">
        <v>127</v>
      </c>
      <c r="J1295" s="44" t="s">
        <v>128</v>
      </c>
      <c r="K1295" s="43">
        <v>48</v>
      </c>
      <c r="L1295" s="43">
        <v>48</v>
      </c>
    </row>
    <row r="1296" spans="1:12" x14ac:dyDescent="0.5">
      <c r="A1296" s="48" t="str">
        <f t="shared" si="20"/>
        <v>J1T2296</v>
      </c>
      <c r="B1296" s="44" t="s">
        <v>36</v>
      </c>
      <c r="C1296" s="44" t="s">
        <v>7220</v>
      </c>
      <c r="D1296" s="44" t="s">
        <v>38</v>
      </c>
      <c r="E1296" s="44" t="s">
        <v>53</v>
      </c>
      <c r="F1296" s="44" t="s">
        <v>7219</v>
      </c>
      <c r="G1296" s="44" t="s">
        <v>207</v>
      </c>
      <c r="H1296" s="44" t="s">
        <v>4706</v>
      </c>
      <c r="I1296" s="44" t="s">
        <v>127</v>
      </c>
      <c r="J1296" s="44" t="s">
        <v>128</v>
      </c>
      <c r="K1296" s="43">
        <v>48</v>
      </c>
      <c r="L1296" s="43">
        <v>48</v>
      </c>
    </row>
    <row r="1297" spans="1:12" x14ac:dyDescent="0.5">
      <c r="A1297" s="48" t="str">
        <f t="shared" si="20"/>
        <v>J1T2296</v>
      </c>
      <c r="B1297" s="44" t="s">
        <v>36</v>
      </c>
      <c r="C1297" s="44" t="s">
        <v>7216</v>
      </c>
      <c r="D1297" s="44" t="s">
        <v>38</v>
      </c>
      <c r="E1297" s="44" t="s">
        <v>53</v>
      </c>
      <c r="F1297" s="44" t="s">
        <v>7215</v>
      </c>
      <c r="G1297" s="44" t="s">
        <v>151</v>
      </c>
      <c r="H1297" s="44" t="s">
        <v>152</v>
      </c>
      <c r="I1297" s="44" t="s">
        <v>127</v>
      </c>
      <c r="J1297" s="44" t="s">
        <v>128</v>
      </c>
      <c r="K1297" s="43">
        <v>16</v>
      </c>
      <c r="L1297" s="43">
        <v>16</v>
      </c>
    </row>
    <row r="1298" spans="1:12" x14ac:dyDescent="0.5">
      <c r="A1298" s="48" t="str">
        <f t="shared" si="20"/>
        <v>J1T2296</v>
      </c>
      <c r="B1298" s="44" t="s">
        <v>36</v>
      </c>
      <c r="C1298" s="44" t="s">
        <v>7214</v>
      </c>
      <c r="D1298" s="44" t="s">
        <v>38</v>
      </c>
      <c r="E1298" s="44" t="s">
        <v>53</v>
      </c>
      <c r="F1298" s="44" t="s">
        <v>7213</v>
      </c>
      <c r="G1298" s="44" t="s">
        <v>129</v>
      </c>
      <c r="H1298" s="44" t="s">
        <v>130</v>
      </c>
      <c r="I1298" s="44" t="s">
        <v>127</v>
      </c>
      <c r="J1298" s="44" t="s">
        <v>128</v>
      </c>
      <c r="K1298" s="43">
        <v>144</v>
      </c>
      <c r="L1298" s="43">
        <v>144</v>
      </c>
    </row>
    <row r="1299" spans="1:12" x14ac:dyDescent="0.5">
      <c r="A1299" s="48" t="str">
        <f t="shared" si="20"/>
        <v>J1T2296</v>
      </c>
      <c r="B1299" s="44" t="s">
        <v>36</v>
      </c>
      <c r="C1299" s="44" t="s">
        <v>7208</v>
      </c>
      <c r="D1299" s="44" t="s">
        <v>38</v>
      </c>
      <c r="E1299" s="44" t="s">
        <v>53</v>
      </c>
      <c r="F1299" s="44" t="s">
        <v>7207</v>
      </c>
      <c r="G1299" s="44" t="s">
        <v>153</v>
      </c>
      <c r="H1299" s="44" t="s">
        <v>154</v>
      </c>
      <c r="I1299" s="44" t="s">
        <v>127</v>
      </c>
      <c r="J1299" s="44" t="s">
        <v>128</v>
      </c>
      <c r="K1299" s="43">
        <v>24</v>
      </c>
      <c r="L1299" s="43">
        <v>24</v>
      </c>
    </row>
    <row r="1300" spans="1:12" x14ac:dyDescent="0.5">
      <c r="A1300" s="48" t="str">
        <f t="shared" si="20"/>
        <v>J1T2296</v>
      </c>
      <c r="B1300" s="44" t="s">
        <v>36</v>
      </c>
      <c r="C1300" s="44" t="s">
        <v>7206</v>
      </c>
      <c r="D1300" s="44" t="s">
        <v>38</v>
      </c>
      <c r="E1300" s="44" t="s">
        <v>53</v>
      </c>
      <c r="F1300" s="44" t="s">
        <v>7205</v>
      </c>
      <c r="G1300" s="44" t="s">
        <v>7204</v>
      </c>
      <c r="H1300" s="44" t="s">
        <v>7203</v>
      </c>
      <c r="I1300" s="44" t="s">
        <v>127</v>
      </c>
      <c r="J1300" s="44" t="s">
        <v>128</v>
      </c>
      <c r="K1300" s="43">
        <v>8</v>
      </c>
      <c r="L1300" s="43">
        <v>8</v>
      </c>
    </row>
    <row r="1301" spans="1:12" x14ac:dyDescent="0.5">
      <c r="A1301" s="48" t="str">
        <f t="shared" si="20"/>
        <v>J1T2296</v>
      </c>
      <c r="B1301" s="44" t="s">
        <v>36</v>
      </c>
      <c r="C1301" s="44" t="s">
        <v>7202</v>
      </c>
      <c r="D1301" s="44" t="s">
        <v>38</v>
      </c>
      <c r="E1301" s="44" t="s">
        <v>53</v>
      </c>
      <c r="F1301" s="44" t="s">
        <v>7201</v>
      </c>
      <c r="G1301" s="44" t="s">
        <v>7200</v>
      </c>
      <c r="H1301" s="44" t="s">
        <v>7199</v>
      </c>
      <c r="I1301" s="44" t="s">
        <v>127</v>
      </c>
      <c r="J1301" s="44" t="s">
        <v>128</v>
      </c>
      <c r="K1301" s="43">
        <v>56</v>
      </c>
      <c r="L1301" s="43">
        <v>56</v>
      </c>
    </row>
    <row r="1302" spans="1:12" x14ac:dyDescent="0.5">
      <c r="A1302" s="48" t="str">
        <f t="shared" si="20"/>
        <v>J1T2296</v>
      </c>
      <c r="B1302" s="44" t="s">
        <v>36</v>
      </c>
      <c r="C1302" s="44" t="s">
        <v>7198</v>
      </c>
      <c r="D1302" s="44" t="s">
        <v>38</v>
      </c>
      <c r="E1302" s="44" t="s">
        <v>53</v>
      </c>
      <c r="F1302" s="44" t="s">
        <v>7197</v>
      </c>
      <c r="G1302" s="44" t="s">
        <v>7196</v>
      </c>
      <c r="H1302" s="44" t="s">
        <v>7195</v>
      </c>
      <c r="I1302" s="44" t="s">
        <v>127</v>
      </c>
      <c r="J1302" s="44" t="s">
        <v>128</v>
      </c>
      <c r="K1302" s="43">
        <v>96</v>
      </c>
      <c r="L1302" s="43">
        <v>96</v>
      </c>
    </row>
    <row r="1303" spans="1:12" x14ac:dyDescent="0.5">
      <c r="A1303" s="48" t="str">
        <f t="shared" si="20"/>
        <v>J1T2296</v>
      </c>
      <c r="B1303" s="44" t="s">
        <v>36</v>
      </c>
      <c r="C1303" s="44" t="s">
        <v>7194</v>
      </c>
      <c r="D1303" s="44" t="s">
        <v>38</v>
      </c>
      <c r="E1303" s="44" t="s">
        <v>53</v>
      </c>
      <c r="F1303" s="44" t="s">
        <v>7193</v>
      </c>
      <c r="G1303" s="44" t="s">
        <v>7192</v>
      </c>
      <c r="H1303" s="44" t="s">
        <v>7191</v>
      </c>
      <c r="I1303" s="44" t="s">
        <v>127</v>
      </c>
      <c r="J1303" s="44" t="s">
        <v>128</v>
      </c>
      <c r="K1303" s="43">
        <v>8</v>
      </c>
      <c r="L1303" s="43">
        <v>8</v>
      </c>
    </row>
    <row r="1304" spans="1:12" x14ac:dyDescent="0.5">
      <c r="A1304" s="48" t="str">
        <f t="shared" si="20"/>
        <v>J1T2296</v>
      </c>
      <c r="B1304" s="44" t="s">
        <v>36</v>
      </c>
      <c r="C1304" s="44" t="s">
        <v>7190</v>
      </c>
      <c r="D1304" s="44" t="s">
        <v>38</v>
      </c>
      <c r="E1304" s="44" t="s">
        <v>53</v>
      </c>
      <c r="F1304" s="44" t="s">
        <v>7189</v>
      </c>
      <c r="G1304" s="44" t="s">
        <v>177</v>
      </c>
      <c r="H1304" s="44" t="s">
        <v>178</v>
      </c>
      <c r="I1304" s="44" t="s">
        <v>127</v>
      </c>
      <c r="J1304" s="44" t="s">
        <v>128</v>
      </c>
      <c r="K1304" s="43">
        <v>16</v>
      </c>
      <c r="L1304" s="43">
        <v>16</v>
      </c>
    </row>
    <row r="1305" spans="1:12" x14ac:dyDescent="0.5">
      <c r="A1305" s="48" t="str">
        <f t="shared" si="20"/>
        <v>J1T2296</v>
      </c>
      <c r="B1305" s="44" t="s">
        <v>36</v>
      </c>
      <c r="C1305" s="44" t="s">
        <v>7188</v>
      </c>
      <c r="D1305" s="44" t="s">
        <v>38</v>
      </c>
      <c r="E1305" s="44" t="s">
        <v>53</v>
      </c>
      <c r="F1305" s="44" t="s">
        <v>7187</v>
      </c>
      <c r="G1305" s="44" t="s">
        <v>7186</v>
      </c>
      <c r="H1305" s="44" t="s">
        <v>7185</v>
      </c>
      <c r="I1305" s="44" t="s">
        <v>127</v>
      </c>
      <c r="J1305" s="44" t="s">
        <v>128</v>
      </c>
      <c r="K1305" s="43">
        <v>16</v>
      </c>
      <c r="L1305" s="43">
        <v>16</v>
      </c>
    </row>
    <row r="1306" spans="1:12" x14ac:dyDescent="0.5">
      <c r="A1306" s="48" t="str">
        <f t="shared" si="20"/>
        <v>J1T2296</v>
      </c>
      <c r="B1306" s="44" t="s">
        <v>36</v>
      </c>
      <c r="C1306" s="44" t="s">
        <v>7184</v>
      </c>
      <c r="D1306" s="44" t="s">
        <v>38</v>
      </c>
      <c r="E1306" s="44" t="s">
        <v>53</v>
      </c>
      <c r="F1306" s="44" t="s">
        <v>7183</v>
      </c>
      <c r="G1306" s="44" t="s">
        <v>4695</v>
      </c>
      <c r="H1306" s="44" t="s">
        <v>4694</v>
      </c>
      <c r="I1306" s="44" t="s">
        <v>127</v>
      </c>
      <c r="J1306" s="44" t="s">
        <v>128</v>
      </c>
      <c r="K1306" s="43">
        <v>8</v>
      </c>
      <c r="L1306" s="43">
        <v>8</v>
      </c>
    </row>
    <row r="1307" spans="1:12" x14ac:dyDescent="0.5">
      <c r="A1307" s="48" t="str">
        <f t="shared" si="20"/>
        <v>J1T2296</v>
      </c>
      <c r="B1307" s="44" t="s">
        <v>36</v>
      </c>
      <c r="C1307" s="44" t="s">
        <v>7182</v>
      </c>
      <c r="D1307" s="44" t="s">
        <v>38</v>
      </c>
      <c r="E1307" s="44" t="s">
        <v>53</v>
      </c>
      <c r="F1307" s="44" t="s">
        <v>7181</v>
      </c>
      <c r="G1307" s="44" t="s">
        <v>7180</v>
      </c>
      <c r="H1307" s="44" t="s">
        <v>7179</v>
      </c>
      <c r="I1307" s="44" t="s">
        <v>127</v>
      </c>
      <c r="J1307" s="44" t="s">
        <v>128</v>
      </c>
      <c r="K1307" s="43">
        <v>8</v>
      </c>
      <c r="L1307" s="43">
        <v>8</v>
      </c>
    </row>
    <row r="1308" spans="1:12" x14ac:dyDescent="0.5">
      <c r="A1308" s="48" t="str">
        <f t="shared" si="20"/>
        <v>J1T2296</v>
      </c>
      <c r="B1308" s="44" t="s">
        <v>36</v>
      </c>
      <c r="C1308" s="44" t="s">
        <v>7178</v>
      </c>
      <c r="D1308" s="44" t="s">
        <v>38</v>
      </c>
      <c r="E1308" s="44" t="s">
        <v>53</v>
      </c>
      <c r="F1308" s="44" t="s">
        <v>7177</v>
      </c>
      <c r="G1308" s="44" t="s">
        <v>7176</v>
      </c>
      <c r="H1308" s="44" t="s">
        <v>7175</v>
      </c>
      <c r="I1308" s="44" t="s">
        <v>127</v>
      </c>
      <c r="J1308" s="44" t="s">
        <v>128</v>
      </c>
      <c r="K1308" s="43">
        <v>8</v>
      </c>
      <c r="L1308" s="43">
        <v>8</v>
      </c>
    </row>
    <row r="1309" spans="1:12" x14ac:dyDescent="0.5">
      <c r="A1309" s="48" t="str">
        <f t="shared" si="20"/>
        <v>J1T2296</v>
      </c>
      <c r="B1309" s="44" t="s">
        <v>36</v>
      </c>
      <c r="C1309" s="44" t="s">
        <v>7174</v>
      </c>
      <c r="D1309" s="44" t="s">
        <v>38</v>
      </c>
      <c r="E1309" s="44" t="s">
        <v>53</v>
      </c>
      <c r="F1309" s="44" t="s">
        <v>7173</v>
      </c>
      <c r="G1309" s="44" t="s">
        <v>7172</v>
      </c>
      <c r="H1309" s="44" t="s">
        <v>7171</v>
      </c>
      <c r="I1309" s="44" t="s">
        <v>127</v>
      </c>
      <c r="J1309" s="44" t="s">
        <v>128</v>
      </c>
      <c r="K1309" s="43">
        <v>8</v>
      </c>
      <c r="L1309" s="43">
        <v>8</v>
      </c>
    </row>
    <row r="1310" spans="1:12" x14ac:dyDescent="0.5">
      <c r="A1310" s="48" t="str">
        <f t="shared" si="20"/>
        <v>J1T2296</v>
      </c>
      <c r="B1310" s="44" t="s">
        <v>36</v>
      </c>
      <c r="C1310" s="44" t="s">
        <v>7170</v>
      </c>
      <c r="D1310" s="44" t="s">
        <v>38</v>
      </c>
      <c r="E1310" s="44" t="s">
        <v>53</v>
      </c>
      <c r="F1310" s="44" t="s">
        <v>7169</v>
      </c>
      <c r="G1310" s="44" t="s">
        <v>7168</v>
      </c>
      <c r="H1310" s="44" t="s">
        <v>7167</v>
      </c>
      <c r="I1310" s="44" t="s">
        <v>127</v>
      </c>
      <c r="J1310" s="44" t="s">
        <v>128</v>
      </c>
      <c r="K1310" s="43">
        <v>8</v>
      </c>
      <c r="L1310" s="43">
        <v>8</v>
      </c>
    </row>
    <row r="1311" spans="1:12" x14ac:dyDescent="0.5">
      <c r="A1311" s="48" t="str">
        <f t="shared" si="20"/>
        <v>J1T2296</v>
      </c>
      <c r="B1311" s="44" t="s">
        <v>36</v>
      </c>
      <c r="C1311" s="44" t="s">
        <v>7166</v>
      </c>
      <c r="D1311" s="44" t="s">
        <v>38</v>
      </c>
      <c r="E1311" s="44" t="s">
        <v>53</v>
      </c>
      <c r="F1311" s="44" t="s">
        <v>7165</v>
      </c>
      <c r="G1311" s="44" t="s">
        <v>216</v>
      </c>
      <c r="H1311" s="44" t="s">
        <v>217</v>
      </c>
      <c r="I1311" s="44" t="s">
        <v>127</v>
      </c>
      <c r="J1311" s="44" t="s">
        <v>128</v>
      </c>
      <c r="K1311" s="43">
        <v>8</v>
      </c>
      <c r="L1311" s="43">
        <v>8</v>
      </c>
    </row>
    <row r="1312" spans="1:12" x14ac:dyDescent="0.5">
      <c r="A1312" s="48" t="str">
        <f t="shared" si="20"/>
        <v>J1T2296</v>
      </c>
      <c r="B1312" s="44" t="s">
        <v>36</v>
      </c>
      <c r="C1312" s="44" t="s">
        <v>7164</v>
      </c>
      <c r="D1312" s="44" t="s">
        <v>38</v>
      </c>
      <c r="E1312" s="44" t="s">
        <v>53</v>
      </c>
      <c r="F1312" s="44" t="s">
        <v>7163</v>
      </c>
      <c r="G1312" s="44" t="s">
        <v>153</v>
      </c>
      <c r="H1312" s="44" t="s">
        <v>154</v>
      </c>
      <c r="I1312" s="44" t="s">
        <v>127</v>
      </c>
      <c r="J1312" s="44" t="s">
        <v>128</v>
      </c>
      <c r="K1312" s="43">
        <v>16</v>
      </c>
      <c r="L1312" s="43">
        <v>16</v>
      </c>
    </row>
    <row r="1313" spans="1:12" x14ac:dyDescent="0.5">
      <c r="A1313" s="48" t="str">
        <f t="shared" si="20"/>
        <v>J1T2296</v>
      </c>
      <c r="B1313" s="44" t="s">
        <v>36</v>
      </c>
      <c r="C1313" s="44" t="s">
        <v>7162</v>
      </c>
      <c r="D1313" s="44" t="s">
        <v>38</v>
      </c>
      <c r="E1313" s="44" t="s">
        <v>53</v>
      </c>
      <c r="F1313" s="44" t="s">
        <v>7161</v>
      </c>
      <c r="G1313" s="44" t="s">
        <v>4784</v>
      </c>
      <c r="H1313" s="44" t="s">
        <v>4783</v>
      </c>
      <c r="I1313" s="44" t="s">
        <v>127</v>
      </c>
      <c r="J1313" s="44" t="s">
        <v>128</v>
      </c>
      <c r="K1313" s="43">
        <v>16</v>
      </c>
      <c r="L1313" s="43">
        <v>16</v>
      </c>
    </row>
    <row r="1314" spans="1:12" x14ac:dyDescent="0.5">
      <c r="A1314" s="48" t="str">
        <f t="shared" si="20"/>
        <v>J1T2296</v>
      </c>
      <c r="B1314" s="44" t="s">
        <v>36</v>
      </c>
      <c r="C1314" s="44" t="s">
        <v>7160</v>
      </c>
      <c r="D1314" s="44" t="s">
        <v>38</v>
      </c>
      <c r="E1314" s="44" t="s">
        <v>53</v>
      </c>
      <c r="F1314" s="44" t="s">
        <v>7159</v>
      </c>
      <c r="G1314" s="44" t="s">
        <v>165</v>
      </c>
      <c r="H1314" s="44" t="s">
        <v>166</v>
      </c>
      <c r="I1314" s="44" t="s">
        <v>127</v>
      </c>
      <c r="J1314" s="44" t="s">
        <v>128</v>
      </c>
      <c r="K1314" s="43">
        <v>40</v>
      </c>
      <c r="L1314" s="43">
        <v>40</v>
      </c>
    </row>
    <row r="1315" spans="1:12" x14ac:dyDescent="0.5">
      <c r="A1315" s="48" t="str">
        <f t="shared" si="20"/>
        <v>J1T2296</v>
      </c>
      <c r="B1315" s="44" t="s">
        <v>36</v>
      </c>
      <c r="C1315" s="44" t="s">
        <v>7158</v>
      </c>
      <c r="D1315" s="44" t="s">
        <v>38</v>
      </c>
      <c r="E1315" s="44" t="s">
        <v>53</v>
      </c>
      <c r="F1315" s="44" t="s">
        <v>7157</v>
      </c>
      <c r="G1315" s="44" t="s">
        <v>7156</v>
      </c>
      <c r="H1315" s="44" t="s">
        <v>7155</v>
      </c>
      <c r="I1315" s="44" t="s">
        <v>127</v>
      </c>
      <c r="J1315" s="44" t="s">
        <v>128</v>
      </c>
      <c r="K1315" s="43">
        <v>8</v>
      </c>
      <c r="L1315" s="43">
        <v>8</v>
      </c>
    </row>
    <row r="1316" spans="1:12" x14ac:dyDescent="0.5">
      <c r="A1316" s="48" t="str">
        <f t="shared" si="20"/>
        <v>J1T2296</v>
      </c>
      <c r="B1316" s="44" t="s">
        <v>36</v>
      </c>
      <c r="C1316" s="44" t="s">
        <v>7154</v>
      </c>
      <c r="D1316" s="44" t="s">
        <v>38</v>
      </c>
      <c r="E1316" s="44" t="s">
        <v>53</v>
      </c>
      <c r="F1316" s="44" t="s">
        <v>7153</v>
      </c>
      <c r="G1316" s="44" t="s">
        <v>4449</v>
      </c>
      <c r="H1316" s="44" t="s">
        <v>4448</v>
      </c>
      <c r="I1316" s="44" t="s">
        <v>127</v>
      </c>
      <c r="J1316" s="44" t="s">
        <v>128</v>
      </c>
      <c r="K1316" s="43">
        <v>16</v>
      </c>
      <c r="L1316" s="43">
        <v>16</v>
      </c>
    </row>
    <row r="1317" spans="1:12" x14ac:dyDescent="0.5">
      <c r="A1317" s="48" t="str">
        <f t="shared" si="20"/>
        <v>J1T2296</v>
      </c>
      <c r="B1317" s="44" t="s">
        <v>36</v>
      </c>
      <c r="C1317" s="44" t="s">
        <v>7148</v>
      </c>
      <c r="D1317" s="44" t="s">
        <v>38</v>
      </c>
      <c r="E1317" s="44" t="s">
        <v>53</v>
      </c>
      <c r="F1317" s="44" t="s">
        <v>7147</v>
      </c>
      <c r="G1317" s="44" t="s">
        <v>4760</v>
      </c>
      <c r="H1317" s="44" t="s">
        <v>4759</v>
      </c>
      <c r="I1317" s="44" t="s">
        <v>127</v>
      </c>
      <c r="J1317" s="44" t="s">
        <v>128</v>
      </c>
      <c r="K1317" s="43">
        <v>104</v>
      </c>
      <c r="L1317" s="43">
        <v>104</v>
      </c>
    </row>
    <row r="1318" spans="1:12" x14ac:dyDescent="0.5">
      <c r="A1318" s="48" t="str">
        <f t="shared" si="20"/>
        <v>J1T2296</v>
      </c>
      <c r="B1318" s="44" t="s">
        <v>36</v>
      </c>
      <c r="C1318" s="44" t="s">
        <v>7144</v>
      </c>
      <c r="D1318" s="44" t="s">
        <v>38</v>
      </c>
      <c r="E1318" s="44" t="s">
        <v>53</v>
      </c>
      <c r="F1318" s="44" t="s">
        <v>7143</v>
      </c>
      <c r="G1318" s="44" t="s">
        <v>6930</v>
      </c>
      <c r="H1318" s="44" t="s">
        <v>6929</v>
      </c>
      <c r="I1318" s="44" t="s">
        <v>127</v>
      </c>
      <c r="J1318" s="44" t="s">
        <v>128</v>
      </c>
      <c r="K1318" s="43">
        <v>24</v>
      </c>
      <c r="L1318" s="43">
        <v>24</v>
      </c>
    </row>
    <row r="1319" spans="1:12" x14ac:dyDescent="0.5">
      <c r="A1319" s="48" t="str">
        <f t="shared" si="20"/>
        <v>J1T2296</v>
      </c>
      <c r="B1319" s="44" t="s">
        <v>36</v>
      </c>
      <c r="C1319" s="44" t="s">
        <v>8031</v>
      </c>
      <c r="D1319" s="44" t="s">
        <v>38</v>
      </c>
      <c r="E1319" s="44" t="s">
        <v>53</v>
      </c>
      <c r="F1319" s="44" t="s">
        <v>8030</v>
      </c>
      <c r="G1319" s="44" t="s">
        <v>149</v>
      </c>
      <c r="H1319" s="44" t="s">
        <v>150</v>
      </c>
      <c r="I1319" s="44" t="s">
        <v>127</v>
      </c>
      <c r="J1319" s="44" t="s">
        <v>128</v>
      </c>
      <c r="K1319" s="43">
        <v>16</v>
      </c>
      <c r="L1319" s="43">
        <v>16</v>
      </c>
    </row>
    <row r="1320" spans="1:12" x14ac:dyDescent="0.5">
      <c r="A1320" s="48" t="str">
        <f t="shared" si="20"/>
        <v>J1T2296</v>
      </c>
      <c r="B1320" s="44" t="s">
        <v>36</v>
      </c>
      <c r="C1320" s="44" t="s">
        <v>7142</v>
      </c>
      <c r="D1320" s="44" t="s">
        <v>38</v>
      </c>
      <c r="E1320" s="44" t="s">
        <v>53</v>
      </c>
      <c r="F1320" s="44" t="s">
        <v>7141</v>
      </c>
      <c r="G1320" s="44" t="s">
        <v>4648</v>
      </c>
      <c r="H1320" s="44" t="s">
        <v>4647</v>
      </c>
      <c r="I1320" s="44" t="s">
        <v>127</v>
      </c>
      <c r="J1320" s="44" t="s">
        <v>128</v>
      </c>
      <c r="K1320" s="43">
        <v>80</v>
      </c>
      <c r="L1320" s="43">
        <v>80</v>
      </c>
    </row>
    <row r="1321" spans="1:12" x14ac:dyDescent="0.5">
      <c r="A1321" s="48" t="str">
        <f t="shared" si="20"/>
        <v>J1T2296</v>
      </c>
      <c r="B1321" s="44" t="s">
        <v>36</v>
      </c>
      <c r="C1321" s="44" t="s">
        <v>8029</v>
      </c>
      <c r="D1321" s="44" t="s">
        <v>38</v>
      </c>
      <c r="E1321" s="44" t="s">
        <v>53</v>
      </c>
      <c r="F1321" s="44" t="s">
        <v>8028</v>
      </c>
      <c r="G1321" s="44" t="s">
        <v>4459</v>
      </c>
      <c r="H1321" s="44" t="s">
        <v>4458</v>
      </c>
      <c r="I1321" s="44" t="s">
        <v>127</v>
      </c>
      <c r="J1321" s="44" t="s">
        <v>128</v>
      </c>
      <c r="K1321" s="43">
        <v>8</v>
      </c>
      <c r="L1321" s="43">
        <v>8</v>
      </c>
    </row>
    <row r="1322" spans="1:12" x14ac:dyDescent="0.5">
      <c r="A1322" s="48" t="str">
        <f t="shared" si="20"/>
        <v>J1T2296</v>
      </c>
      <c r="B1322" s="44" t="s">
        <v>36</v>
      </c>
      <c r="C1322" s="44" t="s">
        <v>7138</v>
      </c>
      <c r="D1322" s="44" t="s">
        <v>38</v>
      </c>
      <c r="E1322" s="44" t="s">
        <v>53</v>
      </c>
      <c r="F1322" s="44" t="s">
        <v>7137</v>
      </c>
      <c r="G1322" s="44" t="s">
        <v>7136</v>
      </c>
      <c r="H1322" s="44" t="s">
        <v>7135</v>
      </c>
      <c r="I1322" s="44" t="s">
        <v>127</v>
      </c>
      <c r="J1322" s="44" t="s">
        <v>128</v>
      </c>
      <c r="K1322" s="43">
        <v>8</v>
      </c>
      <c r="L1322" s="43">
        <v>8</v>
      </c>
    </row>
    <row r="1323" spans="1:12" x14ac:dyDescent="0.5">
      <c r="A1323" s="48" t="str">
        <f t="shared" si="20"/>
        <v>J1T2296</v>
      </c>
      <c r="B1323" s="44" t="s">
        <v>36</v>
      </c>
      <c r="C1323" s="44" t="s">
        <v>7134</v>
      </c>
      <c r="D1323" s="44" t="s">
        <v>38</v>
      </c>
      <c r="E1323" s="44" t="s">
        <v>53</v>
      </c>
      <c r="F1323" s="44" t="s">
        <v>7133</v>
      </c>
      <c r="G1323" s="44" t="s">
        <v>7132</v>
      </c>
      <c r="H1323" s="44" t="s">
        <v>7131</v>
      </c>
      <c r="I1323" s="44" t="s">
        <v>127</v>
      </c>
      <c r="J1323" s="44" t="s">
        <v>128</v>
      </c>
      <c r="K1323" s="43">
        <v>8</v>
      </c>
      <c r="L1323" s="43">
        <v>8</v>
      </c>
    </row>
    <row r="1324" spans="1:12" x14ac:dyDescent="0.5">
      <c r="A1324" s="48" t="str">
        <f t="shared" si="20"/>
        <v>J1T2296</v>
      </c>
      <c r="B1324" s="44" t="s">
        <v>36</v>
      </c>
      <c r="C1324" s="44" t="s">
        <v>7130</v>
      </c>
      <c r="D1324" s="44" t="s">
        <v>38</v>
      </c>
      <c r="E1324" s="44" t="s">
        <v>53</v>
      </c>
      <c r="F1324" s="44" t="s">
        <v>7129</v>
      </c>
      <c r="G1324" s="44" t="s">
        <v>7128</v>
      </c>
      <c r="H1324" s="44" t="s">
        <v>7127</v>
      </c>
      <c r="I1324" s="44" t="s">
        <v>127</v>
      </c>
      <c r="J1324" s="44" t="s">
        <v>128</v>
      </c>
      <c r="K1324" s="43">
        <v>24</v>
      </c>
      <c r="L1324" s="43">
        <v>24</v>
      </c>
    </row>
    <row r="1325" spans="1:12" x14ac:dyDescent="0.5">
      <c r="A1325" s="48" t="str">
        <f t="shared" si="20"/>
        <v>J1T2296</v>
      </c>
      <c r="B1325" s="44" t="s">
        <v>65</v>
      </c>
      <c r="C1325" s="44" t="s">
        <v>4549</v>
      </c>
      <c r="D1325" s="44" t="s">
        <v>38</v>
      </c>
      <c r="E1325" s="44" t="s">
        <v>53</v>
      </c>
      <c r="F1325" s="44" t="s">
        <v>4548</v>
      </c>
      <c r="G1325" s="44" t="s">
        <v>197</v>
      </c>
      <c r="H1325" s="44" t="s">
        <v>198</v>
      </c>
      <c r="I1325" s="44" t="s">
        <v>127</v>
      </c>
      <c r="J1325" s="44" t="s">
        <v>128</v>
      </c>
      <c r="K1325" s="43">
        <v>48</v>
      </c>
      <c r="L1325" s="43">
        <v>48</v>
      </c>
    </row>
    <row r="1326" spans="1:12" x14ac:dyDescent="0.5">
      <c r="A1326" s="48" t="str">
        <f t="shared" si="20"/>
        <v>J1T2296</v>
      </c>
      <c r="B1326" s="44" t="s">
        <v>65</v>
      </c>
      <c r="C1326" s="44" t="s">
        <v>7126</v>
      </c>
      <c r="D1326" s="44" t="s">
        <v>38</v>
      </c>
      <c r="E1326" s="44" t="s">
        <v>53</v>
      </c>
      <c r="F1326" s="44" t="s">
        <v>7125</v>
      </c>
      <c r="G1326" s="44" t="s">
        <v>197</v>
      </c>
      <c r="H1326" s="44" t="s">
        <v>198</v>
      </c>
      <c r="I1326" s="44" t="s">
        <v>127</v>
      </c>
      <c r="J1326" s="44" t="s">
        <v>128</v>
      </c>
      <c r="K1326" s="43">
        <v>1</v>
      </c>
      <c r="L1326" s="43">
        <v>1</v>
      </c>
    </row>
    <row r="1327" spans="1:12" x14ac:dyDescent="0.5">
      <c r="A1327" s="48" t="str">
        <f t="shared" si="20"/>
        <v>J1T2296</v>
      </c>
      <c r="B1327" s="44" t="s">
        <v>65</v>
      </c>
      <c r="C1327" s="44" t="s">
        <v>7124</v>
      </c>
      <c r="D1327" s="44" t="s">
        <v>38</v>
      </c>
      <c r="E1327" s="44" t="s">
        <v>53</v>
      </c>
      <c r="F1327" s="44" t="s">
        <v>7123</v>
      </c>
      <c r="G1327" s="44" t="s">
        <v>197</v>
      </c>
      <c r="H1327" s="44" t="s">
        <v>198</v>
      </c>
      <c r="I1327" s="44" t="s">
        <v>127</v>
      </c>
      <c r="J1327" s="44" t="s">
        <v>128</v>
      </c>
      <c r="K1327" s="43">
        <v>2</v>
      </c>
      <c r="L1327" s="43">
        <v>2</v>
      </c>
    </row>
    <row r="1328" spans="1:12" x14ac:dyDescent="0.5">
      <c r="A1328" s="48" t="str">
        <f t="shared" si="20"/>
        <v>J1T2296</v>
      </c>
      <c r="B1328" s="44" t="s">
        <v>65</v>
      </c>
      <c r="C1328" s="44" t="s">
        <v>7122</v>
      </c>
      <c r="D1328" s="44" t="s">
        <v>38</v>
      </c>
      <c r="E1328" s="44" t="s">
        <v>53</v>
      </c>
      <c r="F1328" s="44" t="s">
        <v>7121</v>
      </c>
      <c r="G1328" s="44" t="s">
        <v>197</v>
      </c>
      <c r="H1328" s="44" t="s">
        <v>198</v>
      </c>
      <c r="I1328" s="44" t="s">
        <v>127</v>
      </c>
      <c r="J1328" s="44" t="s">
        <v>128</v>
      </c>
      <c r="K1328" s="43">
        <v>10</v>
      </c>
      <c r="L1328" s="43">
        <v>10</v>
      </c>
    </row>
    <row r="1329" spans="1:12" x14ac:dyDescent="0.5">
      <c r="A1329" s="48" t="str">
        <f t="shared" si="20"/>
        <v>J1T2296</v>
      </c>
      <c r="B1329" s="44" t="s">
        <v>65</v>
      </c>
      <c r="C1329" s="44" t="s">
        <v>7120</v>
      </c>
      <c r="D1329" s="44" t="s">
        <v>38</v>
      </c>
      <c r="E1329" s="44" t="s">
        <v>53</v>
      </c>
      <c r="F1329" s="44" t="s">
        <v>7119</v>
      </c>
      <c r="G1329" s="44" t="s">
        <v>197</v>
      </c>
      <c r="H1329" s="44" t="s">
        <v>198</v>
      </c>
      <c r="I1329" s="44" t="s">
        <v>127</v>
      </c>
      <c r="J1329" s="44" t="s">
        <v>128</v>
      </c>
      <c r="K1329" s="43">
        <v>15</v>
      </c>
      <c r="L1329" s="43">
        <v>15</v>
      </c>
    </row>
    <row r="1330" spans="1:12" x14ac:dyDescent="0.5">
      <c r="A1330" s="48" t="str">
        <f t="shared" si="20"/>
        <v>J1T2296</v>
      </c>
      <c r="B1330" s="44" t="s">
        <v>65</v>
      </c>
      <c r="C1330" s="44" t="s">
        <v>8025</v>
      </c>
      <c r="D1330" s="44" t="s">
        <v>38</v>
      </c>
      <c r="E1330" s="44" t="s">
        <v>53</v>
      </c>
      <c r="F1330" s="44" t="s">
        <v>8024</v>
      </c>
      <c r="G1330" s="44" t="s">
        <v>197</v>
      </c>
      <c r="H1330" s="44" t="s">
        <v>198</v>
      </c>
      <c r="I1330" s="44" t="s">
        <v>127</v>
      </c>
      <c r="J1330" s="44" t="s">
        <v>128</v>
      </c>
      <c r="K1330" s="43">
        <v>1</v>
      </c>
      <c r="L1330" s="43">
        <v>1</v>
      </c>
    </row>
    <row r="1331" spans="1:12" x14ac:dyDescent="0.5">
      <c r="A1331" s="48" t="str">
        <f t="shared" si="20"/>
        <v>J1T2296</v>
      </c>
      <c r="B1331" s="44" t="s">
        <v>65</v>
      </c>
      <c r="C1331" s="44" t="s">
        <v>7114</v>
      </c>
      <c r="D1331" s="44" t="s">
        <v>38</v>
      </c>
      <c r="E1331" s="44" t="s">
        <v>53</v>
      </c>
      <c r="F1331" s="44" t="s">
        <v>7113</v>
      </c>
      <c r="G1331" s="44" t="s">
        <v>4695</v>
      </c>
      <c r="H1331" s="44" t="s">
        <v>4694</v>
      </c>
      <c r="I1331" s="44" t="s">
        <v>127</v>
      </c>
      <c r="J1331" s="44" t="s">
        <v>128</v>
      </c>
      <c r="K1331" s="43">
        <v>16</v>
      </c>
      <c r="L1331" s="43">
        <v>16</v>
      </c>
    </row>
    <row r="1332" spans="1:12" x14ac:dyDescent="0.5">
      <c r="A1332" s="48" t="str">
        <f t="shared" si="20"/>
        <v>J1T2296</v>
      </c>
      <c r="B1332" s="44" t="s">
        <v>65</v>
      </c>
      <c r="C1332" s="44" t="s">
        <v>7112</v>
      </c>
      <c r="D1332" s="44" t="s">
        <v>38</v>
      </c>
      <c r="E1332" s="44" t="s">
        <v>53</v>
      </c>
      <c r="F1332" s="44" t="s">
        <v>7111</v>
      </c>
      <c r="G1332" s="44" t="s">
        <v>197</v>
      </c>
      <c r="H1332" s="44" t="s">
        <v>198</v>
      </c>
      <c r="I1332" s="44" t="s">
        <v>127</v>
      </c>
      <c r="J1332" s="44" t="s">
        <v>128</v>
      </c>
      <c r="K1332" s="43">
        <v>8</v>
      </c>
      <c r="L1332" s="43">
        <v>8</v>
      </c>
    </row>
    <row r="1333" spans="1:12" x14ac:dyDescent="0.5">
      <c r="A1333" s="48" t="str">
        <f t="shared" si="20"/>
        <v>J1T2296</v>
      </c>
      <c r="B1333" s="44" t="s">
        <v>65</v>
      </c>
      <c r="C1333" s="44" t="s">
        <v>7108</v>
      </c>
      <c r="D1333" s="44" t="s">
        <v>38</v>
      </c>
      <c r="E1333" s="44" t="s">
        <v>53</v>
      </c>
      <c r="F1333" s="44" t="s">
        <v>7107</v>
      </c>
      <c r="G1333" s="44" t="s">
        <v>197</v>
      </c>
      <c r="H1333" s="44" t="s">
        <v>198</v>
      </c>
      <c r="I1333" s="44" t="s">
        <v>127</v>
      </c>
      <c r="J1333" s="44" t="s">
        <v>128</v>
      </c>
      <c r="K1333" s="43">
        <v>32</v>
      </c>
      <c r="L1333" s="43">
        <v>32</v>
      </c>
    </row>
    <row r="1334" spans="1:12" x14ac:dyDescent="0.5">
      <c r="A1334" s="48" t="str">
        <f t="shared" si="20"/>
        <v>J1T2296</v>
      </c>
      <c r="B1334" s="44" t="s">
        <v>65</v>
      </c>
      <c r="C1334" s="44" t="s">
        <v>7106</v>
      </c>
      <c r="D1334" s="44" t="s">
        <v>38</v>
      </c>
      <c r="E1334" s="44" t="s">
        <v>53</v>
      </c>
      <c r="F1334" s="44" t="s">
        <v>7105</v>
      </c>
      <c r="G1334" s="44" t="s">
        <v>7104</v>
      </c>
      <c r="H1334" s="44" t="s">
        <v>7103</v>
      </c>
      <c r="I1334" s="44" t="s">
        <v>127</v>
      </c>
      <c r="J1334" s="44" t="s">
        <v>128</v>
      </c>
      <c r="K1334" s="43">
        <v>1</v>
      </c>
      <c r="L1334" s="43">
        <v>1</v>
      </c>
    </row>
    <row r="1335" spans="1:12" x14ac:dyDescent="0.5">
      <c r="A1335" s="48" t="str">
        <f t="shared" si="20"/>
        <v>J1T2296</v>
      </c>
      <c r="B1335" s="44" t="s">
        <v>65</v>
      </c>
      <c r="C1335" s="44" t="s">
        <v>8116</v>
      </c>
      <c r="D1335" s="44" t="s">
        <v>38</v>
      </c>
      <c r="E1335" s="44" t="s">
        <v>53</v>
      </c>
      <c r="F1335" s="44" t="s">
        <v>8115</v>
      </c>
      <c r="G1335" s="44" t="s">
        <v>197</v>
      </c>
      <c r="H1335" s="44" t="s">
        <v>198</v>
      </c>
      <c r="I1335" s="44" t="s">
        <v>127</v>
      </c>
      <c r="J1335" s="44" t="s">
        <v>128</v>
      </c>
      <c r="K1335" s="43">
        <v>4</v>
      </c>
      <c r="L1335" s="43">
        <v>4</v>
      </c>
    </row>
    <row r="1336" spans="1:12" x14ac:dyDescent="0.5">
      <c r="A1336" s="48" t="str">
        <f t="shared" si="20"/>
        <v>J1T2296</v>
      </c>
      <c r="B1336" s="44" t="s">
        <v>65</v>
      </c>
      <c r="C1336" s="44" t="s">
        <v>7102</v>
      </c>
      <c r="D1336" s="44" t="s">
        <v>38</v>
      </c>
      <c r="E1336" s="44" t="s">
        <v>53</v>
      </c>
      <c r="F1336" s="44" t="s">
        <v>7101</v>
      </c>
      <c r="G1336" s="44" t="s">
        <v>197</v>
      </c>
      <c r="H1336" s="44" t="s">
        <v>198</v>
      </c>
      <c r="I1336" s="44" t="s">
        <v>127</v>
      </c>
      <c r="J1336" s="44" t="s">
        <v>128</v>
      </c>
      <c r="K1336" s="43">
        <v>4</v>
      </c>
      <c r="L1336" s="43">
        <v>4</v>
      </c>
    </row>
    <row r="1337" spans="1:12" x14ac:dyDescent="0.5">
      <c r="A1337" s="48" t="str">
        <f t="shared" si="20"/>
        <v>J1T2296</v>
      </c>
      <c r="B1337" s="44" t="s">
        <v>65</v>
      </c>
      <c r="C1337" s="44" t="s">
        <v>7100</v>
      </c>
      <c r="D1337" s="44" t="s">
        <v>38</v>
      </c>
      <c r="E1337" s="44" t="s">
        <v>53</v>
      </c>
      <c r="F1337" s="44" t="s">
        <v>7099</v>
      </c>
      <c r="G1337" s="44" t="s">
        <v>197</v>
      </c>
      <c r="H1337" s="44" t="s">
        <v>198</v>
      </c>
      <c r="I1337" s="44" t="s">
        <v>127</v>
      </c>
      <c r="J1337" s="44" t="s">
        <v>128</v>
      </c>
      <c r="K1337" s="43">
        <v>48</v>
      </c>
      <c r="L1337" s="43">
        <v>48</v>
      </c>
    </row>
    <row r="1338" spans="1:12" x14ac:dyDescent="0.5">
      <c r="A1338" s="48" t="str">
        <f t="shared" si="20"/>
        <v>J1T2296</v>
      </c>
      <c r="B1338" s="44" t="s">
        <v>65</v>
      </c>
      <c r="C1338" s="44" t="s">
        <v>7096</v>
      </c>
      <c r="D1338" s="44" t="s">
        <v>38</v>
      </c>
      <c r="E1338" s="44" t="s">
        <v>53</v>
      </c>
      <c r="F1338" s="44" t="s">
        <v>7095</v>
      </c>
      <c r="G1338" s="44" t="s">
        <v>7094</v>
      </c>
      <c r="H1338" s="44" t="s">
        <v>7093</v>
      </c>
      <c r="I1338" s="44" t="s">
        <v>127</v>
      </c>
      <c r="J1338" s="44" t="s">
        <v>128</v>
      </c>
      <c r="K1338" s="43">
        <v>2</v>
      </c>
      <c r="L1338" s="43">
        <v>2</v>
      </c>
    </row>
    <row r="1339" spans="1:12" x14ac:dyDescent="0.5">
      <c r="A1339" s="48" t="str">
        <f t="shared" si="20"/>
        <v>J1T2296</v>
      </c>
      <c r="B1339" s="44" t="s">
        <v>65</v>
      </c>
      <c r="C1339" s="44" t="s">
        <v>7092</v>
      </c>
      <c r="D1339" s="44" t="s">
        <v>38</v>
      </c>
      <c r="E1339" s="44" t="s">
        <v>53</v>
      </c>
      <c r="F1339" s="44" t="s">
        <v>7091</v>
      </c>
      <c r="G1339" s="44" t="s">
        <v>197</v>
      </c>
      <c r="H1339" s="44" t="s">
        <v>198</v>
      </c>
      <c r="I1339" s="44" t="s">
        <v>127</v>
      </c>
      <c r="J1339" s="44" t="s">
        <v>128</v>
      </c>
      <c r="K1339" s="43">
        <v>1</v>
      </c>
      <c r="L1339" s="43">
        <v>1</v>
      </c>
    </row>
    <row r="1340" spans="1:12" x14ac:dyDescent="0.5">
      <c r="A1340" s="48" t="str">
        <f t="shared" si="20"/>
        <v>J1T2296</v>
      </c>
      <c r="B1340" s="44" t="s">
        <v>65</v>
      </c>
      <c r="C1340" s="44" t="s">
        <v>7088</v>
      </c>
      <c r="D1340" s="44" t="s">
        <v>38</v>
      </c>
      <c r="E1340" s="44" t="s">
        <v>187</v>
      </c>
      <c r="F1340" s="44" t="s">
        <v>7087</v>
      </c>
      <c r="G1340" s="44" t="s">
        <v>197</v>
      </c>
      <c r="H1340" s="44" t="s">
        <v>198</v>
      </c>
      <c r="I1340" s="44" t="s">
        <v>127</v>
      </c>
      <c r="J1340" s="44" t="s">
        <v>128</v>
      </c>
      <c r="K1340" s="43">
        <v>16</v>
      </c>
      <c r="L1340" s="43">
        <v>16</v>
      </c>
    </row>
    <row r="1341" spans="1:12" x14ac:dyDescent="0.5">
      <c r="A1341" s="48" t="str">
        <f t="shared" si="20"/>
        <v>J1T2296</v>
      </c>
      <c r="B1341" s="44" t="s">
        <v>65</v>
      </c>
      <c r="C1341" s="44" t="s">
        <v>7086</v>
      </c>
      <c r="D1341" s="44" t="s">
        <v>38</v>
      </c>
      <c r="E1341" s="44" t="s">
        <v>53</v>
      </c>
      <c r="F1341" s="44" t="s">
        <v>7085</v>
      </c>
      <c r="G1341" s="44" t="s">
        <v>197</v>
      </c>
      <c r="H1341" s="44" t="s">
        <v>198</v>
      </c>
      <c r="I1341" s="44" t="s">
        <v>127</v>
      </c>
      <c r="J1341" s="44" t="s">
        <v>128</v>
      </c>
      <c r="K1341" s="43">
        <v>16</v>
      </c>
      <c r="L1341" s="43">
        <v>16</v>
      </c>
    </row>
    <row r="1342" spans="1:12" x14ac:dyDescent="0.5">
      <c r="A1342" s="48" t="str">
        <f t="shared" si="20"/>
        <v>J1T2296</v>
      </c>
      <c r="B1342" s="44" t="s">
        <v>65</v>
      </c>
      <c r="C1342" s="44" t="s">
        <v>7084</v>
      </c>
      <c r="D1342" s="44" t="s">
        <v>38</v>
      </c>
      <c r="E1342" s="44" t="s">
        <v>187</v>
      </c>
      <c r="F1342" s="44" t="s">
        <v>7083</v>
      </c>
      <c r="G1342" s="44" t="s">
        <v>197</v>
      </c>
      <c r="H1342" s="44" t="s">
        <v>198</v>
      </c>
      <c r="I1342" s="44" t="s">
        <v>127</v>
      </c>
      <c r="J1342" s="44" t="s">
        <v>128</v>
      </c>
      <c r="K1342" s="43">
        <v>16</v>
      </c>
      <c r="L1342" s="43">
        <v>16</v>
      </c>
    </row>
    <row r="1343" spans="1:12" x14ac:dyDescent="0.5">
      <c r="A1343" s="48" t="str">
        <f t="shared" si="20"/>
        <v>J1T2296</v>
      </c>
      <c r="B1343" s="44" t="s">
        <v>65</v>
      </c>
      <c r="C1343" s="44" t="s">
        <v>7082</v>
      </c>
      <c r="D1343" s="44" t="s">
        <v>38</v>
      </c>
      <c r="E1343" s="44" t="s">
        <v>187</v>
      </c>
      <c r="F1343" s="44" t="s">
        <v>7081</v>
      </c>
      <c r="G1343" s="44" t="s">
        <v>197</v>
      </c>
      <c r="H1343" s="44" t="s">
        <v>198</v>
      </c>
      <c r="I1343" s="44" t="s">
        <v>127</v>
      </c>
      <c r="J1343" s="44" t="s">
        <v>128</v>
      </c>
      <c r="K1343" s="43">
        <v>16</v>
      </c>
      <c r="L1343" s="43">
        <v>16</v>
      </c>
    </row>
    <row r="1344" spans="1:12" x14ac:dyDescent="0.5">
      <c r="A1344" s="48" t="str">
        <f t="shared" si="20"/>
        <v>J1T2296</v>
      </c>
      <c r="B1344" s="44" t="s">
        <v>65</v>
      </c>
      <c r="C1344" s="44" t="s">
        <v>7080</v>
      </c>
      <c r="D1344" s="44" t="s">
        <v>38</v>
      </c>
      <c r="E1344" s="44" t="s">
        <v>53</v>
      </c>
      <c r="F1344" s="44" t="s">
        <v>7079</v>
      </c>
      <c r="G1344" s="44" t="s">
        <v>197</v>
      </c>
      <c r="H1344" s="44" t="s">
        <v>198</v>
      </c>
      <c r="I1344" s="44" t="s">
        <v>127</v>
      </c>
      <c r="J1344" s="44" t="s">
        <v>128</v>
      </c>
      <c r="K1344" s="43">
        <v>16</v>
      </c>
      <c r="L1344" s="43">
        <v>16</v>
      </c>
    </row>
    <row r="1345" spans="1:12" x14ac:dyDescent="0.5">
      <c r="A1345" s="48" t="str">
        <f t="shared" si="20"/>
        <v>J1T2296</v>
      </c>
      <c r="B1345" s="44" t="s">
        <v>65</v>
      </c>
      <c r="C1345" s="44" t="s">
        <v>7078</v>
      </c>
      <c r="D1345" s="44" t="s">
        <v>38</v>
      </c>
      <c r="E1345" s="44" t="s">
        <v>53</v>
      </c>
      <c r="F1345" s="44" t="s">
        <v>7077</v>
      </c>
      <c r="G1345" s="44" t="s">
        <v>197</v>
      </c>
      <c r="H1345" s="44" t="s">
        <v>198</v>
      </c>
      <c r="I1345" s="44" t="s">
        <v>127</v>
      </c>
      <c r="J1345" s="44" t="s">
        <v>128</v>
      </c>
      <c r="K1345" s="43">
        <v>16</v>
      </c>
      <c r="L1345" s="43">
        <v>16</v>
      </c>
    </row>
    <row r="1346" spans="1:12" x14ac:dyDescent="0.5">
      <c r="A1346" s="48" t="str">
        <f t="shared" si="20"/>
        <v>J1T2296</v>
      </c>
      <c r="B1346" s="44" t="s">
        <v>65</v>
      </c>
      <c r="C1346" s="44" t="s">
        <v>7076</v>
      </c>
      <c r="D1346" s="44" t="s">
        <v>38</v>
      </c>
      <c r="E1346" s="44" t="s">
        <v>53</v>
      </c>
      <c r="F1346" s="44" t="s">
        <v>7075</v>
      </c>
      <c r="G1346" s="44" t="s">
        <v>197</v>
      </c>
      <c r="H1346" s="44" t="s">
        <v>198</v>
      </c>
      <c r="I1346" s="44" t="s">
        <v>127</v>
      </c>
      <c r="J1346" s="44" t="s">
        <v>128</v>
      </c>
      <c r="K1346" s="43">
        <v>16</v>
      </c>
      <c r="L1346" s="43">
        <v>16</v>
      </c>
    </row>
    <row r="1347" spans="1:12" x14ac:dyDescent="0.5">
      <c r="A1347" s="48" t="str">
        <f t="shared" si="20"/>
        <v>J1T2296</v>
      </c>
      <c r="B1347" s="44" t="s">
        <v>65</v>
      </c>
      <c r="C1347" s="44" t="s">
        <v>7074</v>
      </c>
      <c r="D1347" s="44" t="s">
        <v>38</v>
      </c>
      <c r="E1347" s="44" t="s">
        <v>53</v>
      </c>
      <c r="F1347" s="44" t="s">
        <v>7073</v>
      </c>
      <c r="G1347" s="44" t="s">
        <v>197</v>
      </c>
      <c r="H1347" s="44" t="s">
        <v>198</v>
      </c>
      <c r="I1347" s="44" t="s">
        <v>127</v>
      </c>
      <c r="J1347" s="44" t="s">
        <v>128</v>
      </c>
      <c r="K1347" s="43">
        <v>16</v>
      </c>
      <c r="L1347" s="43">
        <v>16</v>
      </c>
    </row>
    <row r="1348" spans="1:12" x14ac:dyDescent="0.5">
      <c r="A1348" s="48" t="str">
        <f t="shared" si="20"/>
        <v>J1T2296</v>
      </c>
      <c r="B1348" s="44" t="s">
        <v>65</v>
      </c>
      <c r="C1348" s="44" t="s">
        <v>7072</v>
      </c>
      <c r="D1348" s="44" t="s">
        <v>38</v>
      </c>
      <c r="E1348" s="44" t="s">
        <v>53</v>
      </c>
      <c r="F1348" s="44" t="s">
        <v>7071</v>
      </c>
      <c r="G1348" s="44" t="s">
        <v>197</v>
      </c>
      <c r="H1348" s="44" t="s">
        <v>198</v>
      </c>
      <c r="I1348" s="44" t="s">
        <v>127</v>
      </c>
      <c r="J1348" s="44" t="s">
        <v>128</v>
      </c>
      <c r="K1348" s="43">
        <v>16</v>
      </c>
      <c r="L1348" s="43">
        <v>16</v>
      </c>
    </row>
    <row r="1349" spans="1:12" x14ac:dyDescent="0.5">
      <c r="A1349" s="48" t="str">
        <f t="shared" si="20"/>
        <v>J1T2296</v>
      </c>
      <c r="B1349" s="44" t="s">
        <v>65</v>
      </c>
      <c r="C1349" s="44" t="s">
        <v>7070</v>
      </c>
      <c r="D1349" s="44" t="s">
        <v>38</v>
      </c>
      <c r="E1349" s="44" t="s">
        <v>53</v>
      </c>
      <c r="F1349" s="44" t="s">
        <v>7069</v>
      </c>
      <c r="G1349" s="44" t="s">
        <v>197</v>
      </c>
      <c r="H1349" s="44" t="s">
        <v>198</v>
      </c>
      <c r="I1349" s="44" t="s">
        <v>127</v>
      </c>
      <c r="J1349" s="44" t="s">
        <v>128</v>
      </c>
      <c r="K1349" s="43">
        <v>16</v>
      </c>
      <c r="L1349" s="43">
        <v>16</v>
      </c>
    </row>
    <row r="1350" spans="1:12" x14ac:dyDescent="0.5">
      <c r="A1350" s="48" t="str">
        <f t="shared" si="20"/>
        <v>J1T2296</v>
      </c>
      <c r="B1350" s="44" t="s">
        <v>65</v>
      </c>
      <c r="C1350" s="44" t="s">
        <v>7060</v>
      </c>
      <c r="D1350" s="44" t="s">
        <v>38</v>
      </c>
      <c r="E1350" s="44" t="s">
        <v>53</v>
      </c>
      <c r="F1350" s="44" t="s">
        <v>7059</v>
      </c>
      <c r="G1350" s="44" t="s">
        <v>197</v>
      </c>
      <c r="H1350" s="44" t="s">
        <v>198</v>
      </c>
      <c r="I1350" s="44" t="s">
        <v>127</v>
      </c>
      <c r="J1350" s="44" t="s">
        <v>128</v>
      </c>
      <c r="K1350" s="43">
        <v>48</v>
      </c>
      <c r="L1350" s="43">
        <v>48</v>
      </c>
    </row>
    <row r="1351" spans="1:12" x14ac:dyDescent="0.5">
      <c r="A1351" s="48" t="str">
        <f t="shared" si="20"/>
        <v>J1T2296</v>
      </c>
      <c r="B1351" s="44" t="s">
        <v>65</v>
      </c>
      <c r="C1351" s="44" t="s">
        <v>7056</v>
      </c>
      <c r="D1351" s="44" t="s">
        <v>38</v>
      </c>
      <c r="E1351" s="44" t="s">
        <v>53</v>
      </c>
      <c r="F1351" s="44" t="s">
        <v>7055</v>
      </c>
      <c r="G1351" s="44" t="s">
        <v>197</v>
      </c>
      <c r="H1351" s="44" t="s">
        <v>198</v>
      </c>
      <c r="I1351" s="44" t="s">
        <v>127</v>
      </c>
      <c r="J1351" s="44" t="s">
        <v>128</v>
      </c>
      <c r="K1351" s="43">
        <v>8</v>
      </c>
      <c r="L1351" s="43">
        <v>8</v>
      </c>
    </row>
    <row r="1352" spans="1:12" x14ac:dyDescent="0.5">
      <c r="A1352" s="48" t="str">
        <f t="shared" si="20"/>
        <v>J1T2296</v>
      </c>
      <c r="B1352" s="44" t="s">
        <v>65</v>
      </c>
      <c r="C1352" s="44" t="s">
        <v>7054</v>
      </c>
      <c r="D1352" s="44" t="s">
        <v>38</v>
      </c>
      <c r="E1352" s="44" t="s">
        <v>53</v>
      </c>
      <c r="F1352" s="44" t="s">
        <v>7053</v>
      </c>
      <c r="G1352" s="44" t="s">
        <v>197</v>
      </c>
      <c r="H1352" s="44" t="s">
        <v>198</v>
      </c>
      <c r="I1352" s="44" t="s">
        <v>127</v>
      </c>
      <c r="J1352" s="44" t="s">
        <v>128</v>
      </c>
      <c r="K1352" s="43">
        <v>16</v>
      </c>
      <c r="L1352" s="43">
        <v>16</v>
      </c>
    </row>
    <row r="1353" spans="1:12" x14ac:dyDescent="0.5">
      <c r="A1353" s="48" t="str">
        <f t="shared" ref="A1353:A1416" si="21">IF(B1353="","",IF(B1352="Type",B1351,A1352))</f>
        <v>J1T2296</v>
      </c>
      <c r="B1353" s="44" t="s">
        <v>65</v>
      </c>
      <c r="C1353" s="44" t="s">
        <v>8114</v>
      </c>
      <c r="D1353" s="44" t="s">
        <v>38</v>
      </c>
      <c r="E1353" s="44" t="s">
        <v>53</v>
      </c>
      <c r="F1353" s="44" t="s">
        <v>8113</v>
      </c>
      <c r="G1353" s="44" t="s">
        <v>4648</v>
      </c>
      <c r="H1353" s="44" t="s">
        <v>4647</v>
      </c>
      <c r="I1353" s="44" t="s">
        <v>127</v>
      </c>
      <c r="J1353" s="44" t="s">
        <v>128</v>
      </c>
      <c r="K1353" s="43">
        <v>8</v>
      </c>
      <c r="L1353" s="43">
        <v>8</v>
      </c>
    </row>
    <row r="1354" spans="1:12" x14ac:dyDescent="0.5">
      <c r="A1354" s="48" t="str">
        <f t="shared" si="21"/>
        <v>J1T2296</v>
      </c>
      <c r="B1354" s="44" t="s">
        <v>65</v>
      </c>
      <c r="C1354" s="44" t="s">
        <v>7052</v>
      </c>
      <c r="D1354" s="44" t="s">
        <v>38</v>
      </c>
      <c r="E1354" s="44" t="s">
        <v>53</v>
      </c>
      <c r="F1354" s="44" t="s">
        <v>7051</v>
      </c>
      <c r="G1354" s="44" t="s">
        <v>197</v>
      </c>
      <c r="H1354" s="44" t="s">
        <v>198</v>
      </c>
      <c r="I1354" s="44" t="s">
        <v>127</v>
      </c>
      <c r="J1354" s="44" t="s">
        <v>128</v>
      </c>
      <c r="K1354" s="43">
        <v>56</v>
      </c>
      <c r="L1354" s="43">
        <v>56</v>
      </c>
    </row>
    <row r="1355" spans="1:12" x14ac:dyDescent="0.5">
      <c r="A1355" s="48" t="str">
        <f t="shared" si="21"/>
        <v>J1T2296</v>
      </c>
      <c r="B1355" s="44" t="s">
        <v>65</v>
      </c>
      <c r="C1355" s="44" t="s">
        <v>7050</v>
      </c>
      <c r="D1355" s="44" t="s">
        <v>38</v>
      </c>
      <c r="E1355" s="44" t="s">
        <v>53</v>
      </c>
      <c r="F1355" s="44" t="s">
        <v>7049</v>
      </c>
      <c r="G1355" s="44" t="s">
        <v>4648</v>
      </c>
      <c r="H1355" s="44" t="s">
        <v>4647</v>
      </c>
      <c r="I1355" s="44" t="s">
        <v>127</v>
      </c>
      <c r="J1355" s="44" t="s">
        <v>128</v>
      </c>
      <c r="K1355" s="43">
        <v>2</v>
      </c>
      <c r="L1355" s="43">
        <v>2</v>
      </c>
    </row>
    <row r="1356" spans="1:12" x14ac:dyDescent="0.5">
      <c r="A1356" s="48" t="str">
        <f t="shared" si="21"/>
        <v>J1T2296</v>
      </c>
      <c r="B1356" s="44" t="s">
        <v>65</v>
      </c>
      <c r="C1356" s="44" t="s">
        <v>7048</v>
      </c>
      <c r="D1356" s="44" t="s">
        <v>38</v>
      </c>
      <c r="E1356" s="44" t="s">
        <v>53</v>
      </c>
      <c r="F1356" s="44" t="s">
        <v>7047</v>
      </c>
      <c r="G1356" s="44" t="s">
        <v>195</v>
      </c>
      <c r="H1356" s="44" t="s">
        <v>196</v>
      </c>
      <c r="I1356" s="44" t="s">
        <v>127</v>
      </c>
      <c r="J1356" s="44" t="s">
        <v>128</v>
      </c>
      <c r="K1356" s="43">
        <v>2</v>
      </c>
      <c r="L1356" s="43">
        <v>2</v>
      </c>
    </row>
    <row r="1357" spans="1:12" x14ac:dyDescent="0.5">
      <c r="A1357" s="48" t="str">
        <f t="shared" si="21"/>
        <v>J1T2296</v>
      </c>
      <c r="B1357" s="44" t="s">
        <v>65</v>
      </c>
      <c r="C1357" s="44" t="s">
        <v>7046</v>
      </c>
      <c r="D1357" s="44" t="s">
        <v>38</v>
      </c>
      <c r="E1357" s="44" t="s">
        <v>53</v>
      </c>
      <c r="F1357" s="44" t="s">
        <v>7045</v>
      </c>
      <c r="G1357" s="44" t="s">
        <v>197</v>
      </c>
      <c r="H1357" s="44" t="s">
        <v>198</v>
      </c>
      <c r="I1357" s="44" t="s">
        <v>127</v>
      </c>
      <c r="J1357" s="44" t="s">
        <v>128</v>
      </c>
      <c r="K1357" s="43">
        <v>48</v>
      </c>
      <c r="L1357" s="43">
        <v>48</v>
      </c>
    </row>
    <row r="1358" spans="1:12" x14ac:dyDescent="0.5">
      <c r="A1358" s="48" t="str">
        <f t="shared" si="21"/>
        <v>J1T2296</v>
      </c>
      <c r="B1358" s="44" t="s">
        <v>65</v>
      </c>
      <c r="C1358" s="44" t="s">
        <v>7044</v>
      </c>
      <c r="D1358" s="44" t="s">
        <v>38</v>
      </c>
      <c r="E1358" s="44" t="s">
        <v>53</v>
      </c>
      <c r="F1358" s="44" t="s">
        <v>7043</v>
      </c>
      <c r="G1358" s="44" t="s">
        <v>197</v>
      </c>
      <c r="H1358" s="44" t="s">
        <v>198</v>
      </c>
      <c r="I1358" s="44" t="s">
        <v>127</v>
      </c>
      <c r="J1358" s="44" t="s">
        <v>128</v>
      </c>
      <c r="K1358" s="43">
        <v>1</v>
      </c>
      <c r="L1358" s="43">
        <v>1</v>
      </c>
    </row>
    <row r="1359" spans="1:12" x14ac:dyDescent="0.5">
      <c r="A1359" s="48" t="str">
        <f t="shared" si="21"/>
        <v>J1T2296</v>
      </c>
      <c r="B1359" s="44" t="s">
        <v>65</v>
      </c>
      <c r="C1359" s="44" t="s">
        <v>7042</v>
      </c>
      <c r="D1359" s="44" t="s">
        <v>38</v>
      </c>
      <c r="E1359" s="44" t="s">
        <v>53</v>
      </c>
      <c r="F1359" s="44" t="s">
        <v>7041</v>
      </c>
      <c r="G1359" s="44" t="s">
        <v>197</v>
      </c>
      <c r="H1359" s="44" t="s">
        <v>198</v>
      </c>
      <c r="I1359" s="44" t="s">
        <v>127</v>
      </c>
      <c r="J1359" s="44" t="s">
        <v>128</v>
      </c>
      <c r="K1359" s="43">
        <v>48</v>
      </c>
      <c r="L1359" s="43">
        <v>48</v>
      </c>
    </row>
    <row r="1360" spans="1:12" x14ac:dyDescent="0.5">
      <c r="A1360" s="48" t="str">
        <f t="shared" si="21"/>
        <v>J1T2296</v>
      </c>
      <c r="B1360" s="44" t="s">
        <v>65</v>
      </c>
      <c r="C1360" s="44" t="s">
        <v>7040</v>
      </c>
      <c r="D1360" s="44" t="s">
        <v>38</v>
      </c>
      <c r="E1360" s="44" t="s">
        <v>53</v>
      </c>
      <c r="F1360" s="44" t="s">
        <v>7039</v>
      </c>
      <c r="G1360" s="44" t="s">
        <v>7038</v>
      </c>
      <c r="H1360" s="44" t="s">
        <v>7037</v>
      </c>
      <c r="I1360" s="44" t="s">
        <v>127</v>
      </c>
      <c r="J1360" s="44" t="s">
        <v>128</v>
      </c>
      <c r="K1360" s="43">
        <v>288</v>
      </c>
      <c r="L1360" s="43">
        <v>288</v>
      </c>
    </row>
    <row r="1361" spans="1:12" x14ac:dyDescent="0.5">
      <c r="A1361" s="48" t="str">
        <f t="shared" si="21"/>
        <v>J1T2296</v>
      </c>
      <c r="B1361" s="44" t="s">
        <v>65</v>
      </c>
      <c r="C1361" s="44" t="s">
        <v>7036</v>
      </c>
      <c r="D1361" s="44" t="s">
        <v>38</v>
      </c>
      <c r="E1361" s="44" t="s">
        <v>53</v>
      </c>
      <c r="F1361" s="44" t="s">
        <v>7035</v>
      </c>
      <c r="G1361" s="44" t="s">
        <v>197</v>
      </c>
      <c r="H1361" s="44" t="s">
        <v>198</v>
      </c>
      <c r="I1361" s="44" t="s">
        <v>127</v>
      </c>
      <c r="J1361" s="44" t="s">
        <v>128</v>
      </c>
      <c r="K1361" s="43">
        <v>20</v>
      </c>
      <c r="L1361" s="43">
        <v>20</v>
      </c>
    </row>
    <row r="1362" spans="1:12" x14ac:dyDescent="0.5">
      <c r="A1362" s="48" t="str">
        <f t="shared" si="21"/>
        <v>J1T2296</v>
      </c>
      <c r="B1362" s="44" t="s">
        <v>65</v>
      </c>
      <c r="C1362" s="44" t="s">
        <v>7034</v>
      </c>
      <c r="D1362" s="44" t="s">
        <v>38</v>
      </c>
      <c r="E1362" s="44" t="s">
        <v>53</v>
      </c>
      <c r="F1362" s="44" t="s">
        <v>7033</v>
      </c>
      <c r="G1362" s="44" t="s">
        <v>197</v>
      </c>
      <c r="H1362" s="44" t="s">
        <v>198</v>
      </c>
      <c r="I1362" s="44" t="s">
        <v>127</v>
      </c>
      <c r="J1362" s="44" t="s">
        <v>128</v>
      </c>
      <c r="K1362" s="43">
        <v>8</v>
      </c>
      <c r="L1362" s="43">
        <v>8</v>
      </c>
    </row>
    <row r="1363" spans="1:12" x14ac:dyDescent="0.5">
      <c r="A1363" s="48" t="str">
        <f t="shared" si="21"/>
        <v>J1T2296</v>
      </c>
      <c r="B1363" s="44" t="s">
        <v>65</v>
      </c>
      <c r="C1363" s="44" t="s">
        <v>7032</v>
      </c>
      <c r="D1363" s="44" t="s">
        <v>38</v>
      </c>
      <c r="E1363" s="44" t="s">
        <v>53</v>
      </c>
      <c r="F1363" s="44" t="s">
        <v>7031</v>
      </c>
      <c r="G1363" s="44" t="s">
        <v>197</v>
      </c>
      <c r="H1363" s="44" t="s">
        <v>198</v>
      </c>
      <c r="I1363" s="44" t="s">
        <v>127</v>
      </c>
      <c r="J1363" s="44" t="s">
        <v>128</v>
      </c>
      <c r="K1363" s="43">
        <v>48</v>
      </c>
      <c r="L1363" s="43">
        <v>48</v>
      </c>
    </row>
    <row r="1364" spans="1:12" x14ac:dyDescent="0.5">
      <c r="A1364" s="48" t="str">
        <f t="shared" si="21"/>
        <v>J1T2296</v>
      </c>
      <c r="B1364" s="44" t="s">
        <v>65</v>
      </c>
      <c r="C1364" s="44" t="s">
        <v>7030</v>
      </c>
      <c r="D1364" s="44" t="s">
        <v>38</v>
      </c>
      <c r="E1364" s="44" t="s">
        <v>53</v>
      </c>
      <c r="F1364" s="44" t="s">
        <v>7029</v>
      </c>
      <c r="G1364" s="44" t="s">
        <v>197</v>
      </c>
      <c r="H1364" s="44" t="s">
        <v>198</v>
      </c>
      <c r="I1364" s="44" t="s">
        <v>127</v>
      </c>
      <c r="J1364" s="44" t="s">
        <v>128</v>
      </c>
      <c r="K1364" s="43">
        <v>8</v>
      </c>
      <c r="L1364" s="43">
        <v>8</v>
      </c>
    </row>
    <row r="1365" spans="1:12" x14ac:dyDescent="0.5">
      <c r="A1365" s="48" t="str">
        <f t="shared" si="21"/>
        <v>J1T2296</v>
      </c>
      <c r="B1365" s="44" t="s">
        <v>65</v>
      </c>
      <c r="C1365" s="44" t="s">
        <v>7028</v>
      </c>
      <c r="D1365" s="44" t="s">
        <v>38</v>
      </c>
      <c r="E1365" s="44" t="s">
        <v>53</v>
      </c>
      <c r="F1365" s="44" t="s">
        <v>7027</v>
      </c>
      <c r="G1365" s="44" t="s">
        <v>197</v>
      </c>
      <c r="H1365" s="44" t="s">
        <v>198</v>
      </c>
      <c r="I1365" s="44" t="s">
        <v>127</v>
      </c>
      <c r="J1365" s="44" t="s">
        <v>128</v>
      </c>
      <c r="K1365" s="43">
        <v>48</v>
      </c>
      <c r="L1365" s="43">
        <v>48</v>
      </c>
    </row>
    <row r="1366" spans="1:12" x14ac:dyDescent="0.5">
      <c r="A1366" s="48" t="str">
        <f t="shared" si="21"/>
        <v>J1T2296</v>
      </c>
      <c r="B1366" s="44" t="s">
        <v>65</v>
      </c>
      <c r="C1366" s="44" t="s">
        <v>7026</v>
      </c>
      <c r="D1366" s="44" t="s">
        <v>38</v>
      </c>
      <c r="E1366" s="44" t="s">
        <v>53</v>
      </c>
      <c r="F1366" s="44" t="s">
        <v>7025</v>
      </c>
      <c r="G1366" s="44" t="s">
        <v>197</v>
      </c>
      <c r="H1366" s="44" t="s">
        <v>198</v>
      </c>
      <c r="I1366" s="44" t="s">
        <v>127</v>
      </c>
      <c r="J1366" s="44" t="s">
        <v>128</v>
      </c>
      <c r="K1366" s="43">
        <v>48</v>
      </c>
      <c r="L1366" s="43">
        <v>48</v>
      </c>
    </row>
    <row r="1367" spans="1:12" x14ac:dyDescent="0.5">
      <c r="A1367" s="48" t="str">
        <f t="shared" si="21"/>
        <v>J1T2296</v>
      </c>
      <c r="B1367" s="44" t="s">
        <v>65</v>
      </c>
      <c r="C1367" s="44" t="s">
        <v>7024</v>
      </c>
      <c r="D1367" s="44" t="s">
        <v>38</v>
      </c>
      <c r="E1367" s="44" t="s">
        <v>53</v>
      </c>
      <c r="F1367" s="44" t="s">
        <v>7023</v>
      </c>
      <c r="G1367" s="44" t="s">
        <v>197</v>
      </c>
      <c r="H1367" s="44" t="s">
        <v>198</v>
      </c>
      <c r="I1367" s="44" t="s">
        <v>127</v>
      </c>
      <c r="J1367" s="44" t="s">
        <v>128</v>
      </c>
      <c r="K1367" s="43">
        <v>48</v>
      </c>
      <c r="L1367" s="43">
        <v>48</v>
      </c>
    </row>
    <row r="1368" spans="1:12" x14ac:dyDescent="0.5">
      <c r="A1368" s="48" t="str">
        <f t="shared" si="21"/>
        <v>J1T2296</v>
      </c>
      <c r="B1368" s="44" t="s">
        <v>65</v>
      </c>
      <c r="C1368" s="44" t="s">
        <v>7022</v>
      </c>
      <c r="D1368" s="44" t="s">
        <v>38</v>
      </c>
      <c r="E1368" s="44" t="s">
        <v>53</v>
      </c>
      <c r="F1368" s="44" t="s">
        <v>7021</v>
      </c>
      <c r="G1368" s="44" t="s">
        <v>197</v>
      </c>
      <c r="H1368" s="44" t="s">
        <v>198</v>
      </c>
      <c r="I1368" s="44" t="s">
        <v>127</v>
      </c>
      <c r="J1368" s="44" t="s">
        <v>128</v>
      </c>
      <c r="K1368" s="43">
        <v>48</v>
      </c>
      <c r="L1368" s="43">
        <v>48</v>
      </c>
    </row>
    <row r="1369" spans="1:12" x14ac:dyDescent="0.5">
      <c r="A1369" s="48" t="str">
        <f t="shared" si="21"/>
        <v>J1T2296</v>
      </c>
      <c r="B1369" s="44" t="s">
        <v>65</v>
      </c>
      <c r="C1369" s="44" t="s">
        <v>7020</v>
      </c>
      <c r="D1369" s="44" t="s">
        <v>38</v>
      </c>
      <c r="E1369" s="44" t="s">
        <v>53</v>
      </c>
      <c r="F1369" s="44" t="s">
        <v>7019</v>
      </c>
      <c r="G1369" s="44" t="s">
        <v>4734</v>
      </c>
      <c r="H1369" s="44" t="s">
        <v>4733</v>
      </c>
      <c r="I1369" s="44" t="s">
        <v>127</v>
      </c>
      <c r="J1369" s="44" t="s">
        <v>128</v>
      </c>
      <c r="K1369" s="43">
        <v>2</v>
      </c>
      <c r="L1369" s="43">
        <v>2</v>
      </c>
    </row>
    <row r="1370" spans="1:12" x14ac:dyDescent="0.5">
      <c r="A1370" s="48" t="str">
        <f t="shared" si="21"/>
        <v>J1T2296</v>
      </c>
      <c r="B1370" s="44" t="s">
        <v>65</v>
      </c>
      <c r="C1370" s="44" t="s">
        <v>7018</v>
      </c>
      <c r="D1370" s="44" t="s">
        <v>38</v>
      </c>
      <c r="E1370" s="44" t="s">
        <v>53</v>
      </c>
      <c r="F1370" s="44" t="s">
        <v>7017</v>
      </c>
      <c r="G1370" s="44" t="s">
        <v>7016</v>
      </c>
      <c r="H1370" s="44" t="s">
        <v>7015</v>
      </c>
      <c r="I1370" s="44" t="s">
        <v>127</v>
      </c>
      <c r="J1370" s="44" t="s">
        <v>128</v>
      </c>
      <c r="K1370" s="43">
        <v>3</v>
      </c>
      <c r="L1370" s="43">
        <v>3</v>
      </c>
    </row>
    <row r="1371" spans="1:12" x14ac:dyDescent="0.5">
      <c r="A1371" s="48" t="str">
        <f t="shared" si="21"/>
        <v>J1T2296</v>
      </c>
      <c r="B1371" s="44" t="s">
        <v>65</v>
      </c>
      <c r="C1371" s="44" t="s">
        <v>7014</v>
      </c>
      <c r="D1371" s="44" t="s">
        <v>38</v>
      </c>
      <c r="E1371" s="44" t="s">
        <v>53</v>
      </c>
      <c r="F1371" s="44" t="s">
        <v>7013</v>
      </c>
      <c r="G1371" s="44" t="s">
        <v>195</v>
      </c>
      <c r="H1371" s="44" t="s">
        <v>196</v>
      </c>
      <c r="I1371" s="44" t="s">
        <v>127</v>
      </c>
      <c r="J1371" s="44" t="s">
        <v>128</v>
      </c>
      <c r="K1371" s="43">
        <v>2</v>
      </c>
      <c r="L1371" s="43">
        <v>2</v>
      </c>
    </row>
    <row r="1372" spans="1:12" x14ac:dyDescent="0.5">
      <c r="A1372" s="48" t="str">
        <f t="shared" si="21"/>
        <v>J1T2296</v>
      </c>
      <c r="B1372" s="44" t="s">
        <v>65</v>
      </c>
      <c r="C1372" s="44" t="s">
        <v>7012</v>
      </c>
      <c r="D1372" s="44" t="s">
        <v>38</v>
      </c>
      <c r="E1372" s="44" t="s">
        <v>53</v>
      </c>
      <c r="F1372" s="44" t="s">
        <v>7011</v>
      </c>
      <c r="G1372" s="44" t="s">
        <v>197</v>
      </c>
      <c r="H1372" s="44" t="s">
        <v>198</v>
      </c>
      <c r="I1372" s="44" t="s">
        <v>127</v>
      </c>
      <c r="J1372" s="44" t="s">
        <v>128</v>
      </c>
      <c r="K1372" s="43">
        <v>3</v>
      </c>
      <c r="L1372" s="43">
        <v>3</v>
      </c>
    </row>
    <row r="1373" spans="1:12" x14ac:dyDescent="0.5">
      <c r="A1373" s="48" t="str">
        <f t="shared" si="21"/>
        <v>J1T2296</v>
      </c>
      <c r="B1373" s="44" t="s">
        <v>65</v>
      </c>
      <c r="C1373" s="44" t="s">
        <v>7010</v>
      </c>
      <c r="D1373" s="44" t="s">
        <v>38</v>
      </c>
      <c r="E1373" s="44" t="s">
        <v>53</v>
      </c>
      <c r="F1373" s="44" t="s">
        <v>7009</v>
      </c>
      <c r="G1373" s="44" t="s">
        <v>4648</v>
      </c>
      <c r="H1373" s="44" t="s">
        <v>4647</v>
      </c>
      <c r="I1373" s="44" t="s">
        <v>127</v>
      </c>
      <c r="J1373" s="44" t="s">
        <v>128</v>
      </c>
      <c r="K1373" s="43">
        <v>3</v>
      </c>
      <c r="L1373" s="43">
        <v>3</v>
      </c>
    </row>
    <row r="1374" spans="1:12" x14ac:dyDescent="0.5">
      <c r="A1374" s="48" t="str">
        <f t="shared" si="21"/>
        <v>J1T2296</v>
      </c>
      <c r="B1374" s="44" t="s">
        <v>65</v>
      </c>
      <c r="C1374" s="44" t="s">
        <v>7008</v>
      </c>
      <c r="D1374" s="44" t="s">
        <v>38</v>
      </c>
      <c r="E1374" s="44" t="s">
        <v>53</v>
      </c>
      <c r="F1374" s="44" t="s">
        <v>7007</v>
      </c>
      <c r="G1374" s="44" t="s">
        <v>197</v>
      </c>
      <c r="H1374" s="44" t="s">
        <v>198</v>
      </c>
      <c r="I1374" s="44" t="s">
        <v>127</v>
      </c>
      <c r="J1374" s="44" t="s">
        <v>128</v>
      </c>
      <c r="K1374" s="43">
        <v>3</v>
      </c>
      <c r="L1374" s="43">
        <v>3</v>
      </c>
    </row>
    <row r="1375" spans="1:12" x14ac:dyDescent="0.5">
      <c r="A1375" s="48" t="str">
        <f t="shared" si="21"/>
        <v>J1T2296</v>
      </c>
      <c r="B1375" s="44" t="s">
        <v>65</v>
      </c>
      <c r="C1375" s="44" t="s">
        <v>7006</v>
      </c>
      <c r="D1375" s="44" t="s">
        <v>38</v>
      </c>
      <c r="E1375" s="44" t="s">
        <v>187</v>
      </c>
      <c r="F1375" s="44" t="s">
        <v>7005</v>
      </c>
      <c r="G1375" s="44" t="s">
        <v>197</v>
      </c>
      <c r="H1375" s="44" t="s">
        <v>198</v>
      </c>
      <c r="I1375" s="44" t="s">
        <v>127</v>
      </c>
      <c r="J1375" s="44" t="s">
        <v>128</v>
      </c>
      <c r="K1375" s="43">
        <v>1</v>
      </c>
      <c r="L1375" s="43">
        <v>1</v>
      </c>
    </row>
    <row r="1376" spans="1:12" x14ac:dyDescent="0.5">
      <c r="A1376" s="48" t="str">
        <f t="shared" si="21"/>
        <v>J1T2296</v>
      </c>
      <c r="B1376" s="44" t="s">
        <v>65</v>
      </c>
      <c r="C1376" s="44" t="s">
        <v>7004</v>
      </c>
      <c r="D1376" s="44" t="s">
        <v>38</v>
      </c>
      <c r="E1376" s="44" t="s">
        <v>53</v>
      </c>
      <c r="F1376" s="44" t="s">
        <v>7003</v>
      </c>
      <c r="G1376" s="44" t="s">
        <v>4467</v>
      </c>
      <c r="H1376" s="44" t="s">
        <v>4466</v>
      </c>
      <c r="I1376" s="44" t="s">
        <v>127</v>
      </c>
      <c r="J1376" s="44" t="s">
        <v>128</v>
      </c>
      <c r="K1376" s="43">
        <v>2</v>
      </c>
      <c r="L1376" s="43">
        <v>2</v>
      </c>
    </row>
    <row r="1377" spans="1:12" x14ac:dyDescent="0.5">
      <c r="A1377" s="48" t="str">
        <f t="shared" si="21"/>
        <v>J1T2296</v>
      </c>
      <c r="B1377" s="44" t="s">
        <v>65</v>
      </c>
      <c r="C1377" s="44" t="s">
        <v>7002</v>
      </c>
      <c r="D1377" s="44" t="s">
        <v>38</v>
      </c>
      <c r="E1377" s="44" t="s">
        <v>53</v>
      </c>
      <c r="F1377" s="44" t="s">
        <v>7001</v>
      </c>
      <c r="G1377" s="44" t="s">
        <v>151</v>
      </c>
      <c r="H1377" s="44" t="s">
        <v>152</v>
      </c>
      <c r="I1377" s="44" t="s">
        <v>127</v>
      </c>
      <c r="J1377" s="44" t="s">
        <v>128</v>
      </c>
      <c r="K1377" s="43">
        <v>4</v>
      </c>
      <c r="L1377" s="43">
        <v>4</v>
      </c>
    </row>
    <row r="1378" spans="1:12" hidden="1" x14ac:dyDescent="0.5">
      <c r="A1378" s="48" t="str">
        <f t="shared" si="21"/>
        <v/>
      </c>
      <c r="B1378" s="42"/>
      <c r="C1378" s="42"/>
      <c r="D1378" s="42"/>
      <c r="E1378" s="42"/>
      <c r="F1378" s="42"/>
      <c r="G1378" s="42"/>
      <c r="H1378" s="42"/>
      <c r="I1378" s="42"/>
      <c r="J1378" s="41" t="s">
        <v>18</v>
      </c>
      <c r="K1378" s="40">
        <v>73769</v>
      </c>
      <c r="L1378" s="40">
        <v>73769</v>
      </c>
    </row>
    <row r="1379" spans="1:12" hidden="1" x14ac:dyDescent="0.5">
      <c r="A1379" s="48" t="str">
        <f t="shared" si="21"/>
        <v/>
      </c>
      <c r="B1379" s="42"/>
      <c r="C1379" s="42"/>
      <c r="D1379" s="42"/>
      <c r="E1379" s="42"/>
      <c r="F1379" s="42"/>
      <c r="G1379" s="42"/>
      <c r="H1379" s="42"/>
      <c r="I1379" s="42"/>
      <c r="J1379" s="42"/>
      <c r="K1379" s="42"/>
      <c r="L1379" s="42"/>
    </row>
    <row r="1380" spans="1:12" hidden="1" x14ac:dyDescent="0.5">
      <c r="A1380" s="48" t="str">
        <f t="shared" si="21"/>
        <v/>
      </c>
      <c r="B1380" s="48" t="s">
        <v>226</v>
      </c>
      <c r="C1380" s="47"/>
      <c r="D1380" s="48" t="s">
        <v>227</v>
      </c>
      <c r="E1380" s="47"/>
      <c r="F1380" s="47"/>
      <c r="G1380" s="47"/>
      <c r="H1380" s="47"/>
      <c r="I1380" s="47"/>
      <c r="J1380" s="47"/>
      <c r="K1380" s="47"/>
      <c r="L1380" s="47"/>
    </row>
    <row r="1381" spans="1:12" hidden="1" x14ac:dyDescent="0.5">
      <c r="A1381" s="48" t="str">
        <f t="shared" si="21"/>
        <v/>
      </c>
      <c r="B1381" s="46" t="s">
        <v>24</v>
      </c>
      <c r="C1381" s="46" t="s">
        <v>117</v>
      </c>
      <c r="D1381" s="46" t="s">
        <v>35</v>
      </c>
      <c r="E1381" s="46" t="s">
        <v>118</v>
      </c>
      <c r="F1381" s="46" t="s">
        <v>119</v>
      </c>
      <c r="G1381" s="46" t="s">
        <v>120</v>
      </c>
      <c r="H1381" s="46" t="s">
        <v>121</v>
      </c>
      <c r="I1381" s="46" t="s">
        <v>122</v>
      </c>
      <c r="J1381" s="46" t="s">
        <v>110</v>
      </c>
      <c r="K1381" s="45" t="s">
        <v>123</v>
      </c>
      <c r="L1381" s="45" t="s">
        <v>34</v>
      </c>
    </row>
    <row r="1382" spans="1:12" x14ac:dyDescent="0.5">
      <c r="A1382" s="48" t="str">
        <f t="shared" si="21"/>
        <v>J1T2297</v>
      </c>
      <c r="B1382" s="44" t="s">
        <v>36</v>
      </c>
      <c r="C1382" s="44" t="s">
        <v>7957</v>
      </c>
      <c r="D1382" s="44" t="s">
        <v>38</v>
      </c>
      <c r="E1382" s="44" t="s">
        <v>53</v>
      </c>
      <c r="F1382" s="44" t="s">
        <v>7956</v>
      </c>
      <c r="G1382" s="44" t="s">
        <v>135</v>
      </c>
      <c r="H1382" s="44" t="s">
        <v>136</v>
      </c>
      <c r="I1382" s="44" t="s">
        <v>127</v>
      </c>
      <c r="J1382" s="44" t="s">
        <v>128</v>
      </c>
      <c r="K1382" s="43">
        <v>528</v>
      </c>
      <c r="L1382" s="43">
        <v>528</v>
      </c>
    </row>
    <row r="1383" spans="1:12" x14ac:dyDescent="0.5">
      <c r="A1383" s="48" t="str">
        <f t="shared" si="21"/>
        <v>J1T2297</v>
      </c>
      <c r="B1383" s="44" t="s">
        <v>36</v>
      </c>
      <c r="C1383" s="44" t="s">
        <v>7955</v>
      </c>
      <c r="D1383" s="44" t="s">
        <v>38</v>
      </c>
      <c r="E1383" s="44" t="s">
        <v>53</v>
      </c>
      <c r="F1383" s="44" t="s">
        <v>7954</v>
      </c>
      <c r="G1383" s="44" t="s">
        <v>4778</v>
      </c>
      <c r="H1383" s="44" t="s">
        <v>4777</v>
      </c>
      <c r="I1383" s="44" t="s">
        <v>127</v>
      </c>
      <c r="J1383" s="44" t="s">
        <v>128</v>
      </c>
      <c r="K1383" s="43">
        <v>16</v>
      </c>
      <c r="L1383" s="43">
        <v>16</v>
      </c>
    </row>
    <row r="1384" spans="1:12" x14ac:dyDescent="0.5">
      <c r="A1384" s="48" t="str">
        <f t="shared" si="21"/>
        <v>J1T2297</v>
      </c>
      <c r="B1384" s="44" t="s">
        <v>36</v>
      </c>
      <c r="C1384" s="44" t="s">
        <v>8021</v>
      </c>
      <c r="D1384" s="44" t="s">
        <v>38</v>
      </c>
      <c r="E1384" s="44" t="s">
        <v>53</v>
      </c>
      <c r="F1384" s="44" t="s">
        <v>8020</v>
      </c>
      <c r="G1384" s="44" t="s">
        <v>179</v>
      </c>
      <c r="H1384" s="44" t="s">
        <v>180</v>
      </c>
      <c r="I1384" s="44" t="s">
        <v>127</v>
      </c>
      <c r="J1384" s="44" t="s">
        <v>128</v>
      </c>
      <c r="K1384" s="43">
        <v>16</v>
      </c>
      <c r="L1384" s="43">
        <v>16</v>
      </c>
    </row>
    <row r="1385" spans="1:12" x14ac:dyDescent="0.5">
      <c r="A1385" s="48" t="str">
        <f t="shared" si="21"/>
        <v>J1T2297</v>
      </c>
      <c r="B1385" s="44" t="s">
        <v>36</v>
      </c>
      <c r="C1385" s="44" t="s">
        <v>7951</v>
      </c>
      <c r="D1385" s="44" t="s">
        <v>38</v>
      </c>
      <c r="E1385" s="44" t="s">
        <v>53</v>
      </c>
      <c r="F1385" s="44" t="s">
        <v>7950</v>
      </c>
      <c r="G1385" s="44" t="s">
        <v>207</v>
      </c>
      <c r="H1385" s="44" t="s">
        <v>4706</v>
      </c>
      <c r="I1385" s="44" t="s">
        <v>127</v>
      </c>
      <c r="J1385" s="44" t="s">
        <v>128</v>
      </c>
      <c r="K1385" s="43">
        <v>48</v>
      </c>
      <c r="L1385" s="43">
        <v>48</v>
      </c>
    </row>
    <row r="1386" spans="1:12" x14ac:dyDescent="0.5">
      <c r="A1386" s="48" t="str">
        <f t="shared" si="21"/>
        <v>J1T2297</v>
      </c>
      <c r="B1386" s="44" t="s">
        <v>36</v>
      </c>
      <c r="C1386" s="44" t="s">
        <v>7949</v>
      </c>
      <c r="D1386" s="44" t="s">
        <v>38</v>
      </c>
      <c r="E1386" s="44" t="s">
        <v>53</v>
      </c>
      <c r="F1386" s="44" t="s">
        <v>7948</v>
      </c>
      <c r="G1386" s="44" t="s">
        <v>207</v>
      </c>
      <c r="H1386" s="44" t="s">
        <v>4706</v>
      </c>
      <c r="I1386" s="44" t="s">
        <v>127</v>
      </c>
      <c r="J1386" s="44" t="s">
        <v>128</v>
      </c>
      <c r="K1386" s="43">
        <v>48</v>
      </c>
      <c r="L1386" s="43">
        <v>48</v>
      </c>
    </row>
    <row r="1387" spans="1:12" x14ac:dyDescent="0.5">
      <c r="A1387" s="48" t="str">
        <f t="shared" si="21"/>
        <v>J1T2297</v>
      </c>
      <c r="B1387" s="44" t="s">
        <v>36</v>
      </c>
      <c r="C1387" s="44" t="s">
        <v>7947</v>
      </c>
      <c r="D1387" s="44" t="s">
        <v>38</v>
      </c>
      <c r="E1387" s="44" t="s">
        <v>53</v>
      </c>
      <c r="F1387" s="44" t="s">
        <v>7946</v>
      </c>
      <c r="G1387" s="44" t="s">
        <v>165</v>
      </c>
      <c r="H1387" s="44" t="s">
        <v>166</v>
      </c>
      <c r="I1387" s="44" t="s">
        <v>127</v>
      </c>
      <c r="J1387" s="44" t="s">
        <v>128</v>
      </c>
      <c r="K1387" s="43">
        <v>8</v>
      </c>
      <c r="L1387" s="43">
        <v>8</v>
      </c>
    </row>
    <row r="1388" spans="1:12" x14ac:dyDescent="0.5">
      <c r="A1388" s="48" t="str">
        <f t="shared" si="21"/>
        <v>J1T2297</v>
      </c>
      <c r="B1388" s="44" t="s">
        <v>36</v>
      </c>
      <c r="C1388" s="44" t="s">
        <v>8112</v>
      </c>
      <c r="D1388" s="44" t="s">
        <v>38</v>
      </c>
      <c r="E1388" s="44" t="s">
        <v>53</v>
      </c>
      <c r="F1388" s="44" t="s">
        <v>8111</v>
      </c>
      <c r="G1388" s="44" t="s">
        <v>4429</v>
      </c>
      <c r="H1388" s="44" t="s">
        <v>4428</v>
      </c>
      <c r="I1388" s="44" t="s">
        <v>127</v>
      </c>
      <c r="J1388" s="44" t="s">
        <v>128</v>
      </c>
      <c r="K1388" s="43">
        <v>16</v>
      </c>
      <c r="L1388" s="43">
        <v>16</v>
      </c>
    </row>
    <row r="1389" spans="1:12" x14ac:dyDescent="0.5">
      <c r="A1389" s="48" t="str">
        <f t="shared" si="21"/>
        <v>J1T2297</v>
      </c>
      <c r="B1389" s="44" t="s">
        <v>36</v>
      </c>
      <c r="C1389" s="44" t="s">
        <v>7945</v>
      </c>
      <c r="D1389" s="44" t="s">
        <v>38</v>
      </c>
      <c r="E1389" s="44" t="s">
        <v>53</v>
      </c>
      <c r="F1389" s="44" t="s">
        <v>7944</v>
      </c>
      <c r="G1389" s="44" t="s">
        <v>149</v>
      </c>
      <c r="H1389" s="44" t="s">
        <v>150</v>
      </c>
      <c r="I1389" s="44" t="s">
        <v>127</v>
      </c>
      <c r="J1389" s="44" t="s">
        <v>128</v>
      </c>
      <c r="K1389" s="43">
        <v>8</v>
      </c>
      <c r="L1389" s="43">
        <v>8</v>
      </c>
    </row>
    <row r="1390" spans="1:12" x14ac:dyDescent="0.5">
      <c r="A1390" s="48" t="str">
        <f t="shared" si="21"/>
        <v>J1T2297</v>
      </c>
      <c r="B1390" s="44" t="s">
        <v>36</v>
      </c>
      <c r="C1390" s="44" t="s">
        <v>7943</v>
      </c>
      <c r="D1390" s="44" t="s">
        <v>38</v>
      </c>
      <c r="E1390" s="44" t="s">
        <v>53</v>
      </c>
      <c r="F1390" s="44" t="s">
        <v>7942</v>
      </c>
      <c r="G1390" s="44" t="s">
        <v>126</v>
      </c>
      <c r="H1390" s="44" t="s">
        <v>4640</v>
      </c>
      <c r="I1390" s="44" t="s">
        <v>127</v>
      </c>
      <c r="J1390" s="44" t="s">
        <v>128</v>
      </c>
      <c r="K1390" s="43">
        <v>32</v>
      </c>
      <c r="L1390" s="43">
        <v>32</v>
      </c>
    </row>
    <row r="1391" spans="1:12" x14ac:dyDescent="0.5">
      <c r="A1391" s="48" t="str">
        <f t="shared" si="21"/>
        <v>J1T2297</v>
      </c>
      <c r="B1391" s="44" t="s">
        <v>36</v>
      </c>
      <c r="C1391" s="44" t="s">
        <v>7941</v>
      </c>
      <c r="D1391" s="44" t="s">
        <v>38</v>
      </c>
      <c r="E1391" s="44" t="s">
        <v>53</v>
      </c>
      <c r="F1391" s="44" t="s">
        <v>7940</v>
      </c>
      <c r="G1391" s="44" t="s">
        <v>4832</v>
      </c>
      <c r="H1391" s="44" t="s">
        <v>4831</v>
      </c>
      <c r="I1391" s="44" t="s">
        <v>127</v>
      </c>
      <c r="J1391" s="44" t="s">
        <v>128</v>
      </c>
      <c r="K1391" s="43">
        <v>24</v>
      </c>
      <c r="L1391" s="43">
        <v>24</v>
      </c>
    </row>
    <row r="1392" spans="1:12" x14ac:dyDescent="0.5">
      <c r="A1392" s="48" t="str">
        <f t="shared" si="21"/>
        <v>J1T2297</v>
      </c>
      <c r="B1392" s="44" t="s">
        <v>36</v>
      </c>
      <c r="C1392" s="44" t="s">
        <v>7939</v>
      </c>
      <c r="D1392" s="44" t="s">
        <v>38</v>
      </c>
      <c r="E1392" s="44" t="s">
        <v>53</v>
      </c>
      <c r="F1392" s="44" t="s">
        <v>7938</v>
      </c>
      <c r="G1392" s="44" t="s">
        <v>216</v>
      </c>
      <c r="H1392" s="44" t="s">
        <v>217</v>
      </c>
      <c r="I1392" s="44" t="s">
        <v>127</v>
      </c>
      <c r="J1392" s="44" t="s">
        <v>128</v>
      </c>
      <c r="K1392" s="43">
        <v>8</v>
      </c>
      <c r="L1392" s="43">
        <v>8</v>
      </c>
    </row>
    <row r="1393" spans="1:12" x14ac:dyDescent="0.5">
      <c r="A1393" s="48" t="str">
        <f t="shared" si="21"/>
        <v>J1T2297</v>
      </c>
      <c r="B1393" s="44" t="s">
        <v>36</v>
      </c>
      <c r="C1393" s="44" t="s">
        <v>8085</v>
      </c>
      <c r="D1393" s="44" t="s">
        <v>38</v>
      </c>
      <c r="E1393" s="44" t="s">
        <v>53</v>
      </c>
      <c r="F1393" s="44" t="s">
        <v>8084</v>
      </c>
      <c r="G1393" s="44" t="s">
        <v>159</v>
      </c>
      <c r="H1393" s="44" t="s">
        <v>160</v>
      </c>
      <c r="I1393" s="44" t="s">
        <v>127</v>
      </c>
      <c r="J1393" s="44" t="s">
        <v>128</v>
      </c>
      <c r="K1393" s="43">
        <v>16</v>
      </c>
      <c r="L1393" s="43">
        <v>16</v>
      </c>
    </row>
    <row r="1394" spans="1:12" x14ac:dyDescent="0.5">
      <c r="A1394" s="48" t="str">
        <f t="shared" si="21"/>
        <v>J1T2297</v>
      </c>
      <c r="B1394" s="44" t="s">
        <v>36</v>
      </c>
      <c r="C1394" s="44" t="s">
        <v>7937</v>
      </c>
      <c r="D1394" s="44" t="s">
        <v>38</v>
      </c>
      <c r="E1394" s="44" t="s">
        <v>53</v>
      </c>
      <c r="F1394" s="44" t="s">
        <v>7936</v>
      </c>
      <c r="G1394" s="44" t="s">
        <v>159</v>
      </c>
      <c r="H1394" s="44" t="s">
        <v>160</v>
      </c>
      <c r="I1394" s="44" t="s">
        <v>127</v>
      </c>
      <c r="J1394" s="44" t="s">
        <v>128</v>
      </c>
      <c r="K1394" s="43">
        <v>8</v>
      </c>
      <c r="L1394" s="43">
        <v>8</v>
      </c>
    </row>
    <row r="1395" spans="1:12" x14ac:dyDescent="0.5">
      <c r="A1395" s="48" t="str">
        <f t="shared" si="21"/>
        <v>J1T2297</v>
      </c>
      <c r="B1395" s="44" t="s">
        <v>36</v>
      </c>
      <c r="C1395" s="44" t="s">
        <v>7935</v>
      </c>
      <c r="D1395" s="44" t="s">
        <v>38</v>
      </c>
      <c r="E1395" s="44" t="s">
        <v>53</v>
      </c>
      <c r="F1395" s="44" t="s">
        <v>7934</v>
      </c>
      <c r="G1395" s="44" t="s">
        <v>129</v>
      </c>
      <c r="H1395" s="44" t="s">
        <v>130</v>
      </c>
      <c r="I1395" s="44" t="s">
        <v>127</v>
      </c>
      <c r="J1395" s="44" t="s">
        <v>128</v>
      </c>
      <c r="K1395" s="43">
        <v>192</v>
      </c>
      <c r="L1395" s="43">
        <v>192</v>
      </c>
    </row>
    <row r="1396" spans="1:12" x14ac:dyDescent="0.5">
      <c r="A1396" s="48" t="str">
        <f t="shared" si="21"/>
        <v>J1T2297</v>
      </c>
      <c r="B1396" s="44" t="s">
        <v>36</v>
      </c>
      <c r="C1396" s="44" t="s">
        <v>7933</v>
      </c>
      <c r="D1396" s="44" t="s">
        <v>38</v>
      </c>
      <c r="E1396" s="44" t="s">
        <v>53</v>
      </c>
      <c r="F1396" s="44" t="s">
        <v>7932</v>
      </c>
      <c r="G1396" s="44" t="s">
        <v>205</v>
      </c>
      <c r="H1396" s="44" t="s">
        <v>206</v>
      </c>
      <c r="I1396" s="44" t="s">
        <v>127</v>
      </c>
      <c r="J1396" s="44" t="s">
        <v>128</v>
      </c>
      <c r="K1396" s="43">
        <v>200</v>
      </c>
      <c r="L1396" s="43">
        <v>200</v>
      </c>
    </row>
    <row r="1397" spans="1:12" x14ac:dyDescent="0.5">
      <c r="A1397" s="48" t="str">
        <f t="shared" si="21"/>
        <v>J1T2297</v>
      </c>
      <c r="B1397" s="44" t="s">
        <v>36</v>
      </c>
      <c r="C1397" s="44" t="s">
        <v>7931</v>
      </c>
      <c r="D1397" s="44" t="s">
        <v>38</v>
      </c>
      <c r="E1397" s="44" t="s">
        <v>53</v>
      </c>
      <c r="F1397" s="44" t="s">
        <v>7930</v>
      </c>
      <c r="G1397" s="44" t="s">
        <v>4463</v>
      </c>
      <c r="H1397" s="44" t="s">
        <v>4462</v>
      </c>
      <c r="I1397" s="44" t="s">
        <v>127</v>
      </c>
      <c r="J1397" s="44" t="s">
        <v>128</v>
      </c>
      <c r="K1397" s="43">
        <v>8</v>
      </c>
      <c r="L1397" s="43">
        <v>8</v>
      </c>
    </row>
    <row r="1398" spans="1:12" x14ac:dyDescent="0.5">
      <c r="A1398" s="48" t="str">
        <f t="shared" si="21"/>
        <v>J1T2297</v>
      </c>
      <c r="B1398" s="44" t="s">
        <v>36</v>
      </c>
      <c r="C1398" s="44" t="s">
        <v>8083</v>
      </c>
      <c r="D1398" s="44" t="s">
        <v>38</v>
      </c>
      <c r="E1398" s="44" t="s">
        <v>53</v>
      </c>
      <c r="F1398" s="44" t="s">
        <v>8082</v>
      </c>
      <c r="G1398" s="44" t="s">
        <v>218</v>
      </c>
      <c r="H1398" s="44" t="s">
        <v>219</v>
      </c>
      <c r="I1398" s="44" t="s">
        <v>127</v>
      </c>
      <c r="J1398" s="44" t="s">
        <v>128</v>
      </c>
      <c r="K1398" s="43">
        <v>8</v>
      </c>
      <c r="L1398" s="43">
        <v>8</v>
      </c>
    </row>
    <row r="1399" spans="1:12" x14ac:dyDescent="0.5">
      <c r="A1399" s="48" t="str">
        <f t="shared" si="21"/>
        <v>J1T2297</v>
      </c>
      <c r="B1399" s="44" t="s">
        <v>36</v>
      </c>
      <c r="C1399" s="44" t="s">
        <v>7929</v>
      </c>
      <c r="D1399" s="44" t="s">
        <v>38</v>
      </c>
      <c r="E1399" s="44" t="s">
        <v>53</v>
      </c>
      <c r="F1399" s="44" t="s">
        <v>7928</v>
      </c>
      <c r="G1399" s="44" t="s">
        <v>155</v>
      </c>
      <c r="H1399" s="44" t="s">
        <v>156</v>
      </c>
      <c r="I1399" s="44" t="s">
        <v>127</v>
      </c>
      <c r="J1399" s="44" t="s">
        <v>128</v>
      </c>
      <c r="K1399" s="43">
        <v>8</v>
      </c>
      <c r="L1399" s="43">
        <v>8</v>
      </c>
    </row>
    <row r="1400" spans="1:12" x14ac:dyDescent="0.5">
      <c r="A1400" s="48" t="str">
        <f t="shared" si="21"/>
        <v>J1T2297</v>
      </c>
      <c r="B1400" s="44" t="s">
        <v>36</v>
      </c>
      <c r="C1400" s="44" t="s">
        <v>7927</v>
      </c>
      <c r="D1400" s="44" t="s">
        <v>38</v>
      </c>
      <c r="E1400" s="44" t="s">
        <v>53</v>
      </c>
      <c r="F1400" s="44" t="s">
        <v>7926</v>
      </c>
      <c r="G1400" s="44" t="s">
        <v>4409</v>
      </c>
      <c r="H1400" s="44" t="s">
        <v>4408</v>
      </c>
      <c r="I1400" s="44" t="s">
        <v>127</v>
      </c>
      <c r="J1400" s="44" t="s">
        <v>128</v>
      </c>
      <c r="K1400" s="43">
        <v>96</v>
      </c>
      <c r="L1400" s="43">
        <v>96</v>
      </c>
    </row>
    <row r="1401" spans="1:12" x14ac:dyDescent="0.5">
      <c r="A1401" s="48" t="str">
        <f t="shared" si="21"/>
        <v>J1T2297</v>
      </c>
      <c r="B1401" s="44" t="s">
        <v>36</v>
      </c>
      <c r="C1401" s="44" t="s">
        <v>7925</v>
      </c>
      <c r="D1401" s="44" t="s">
        <v>38</v>
      </c>
      <c r="E1401" s="44" t="s">
        <v>53</v>
      </c>
      <c r="F1401" s="44" t="s">
        <v>7924</v>
      </c>
      <c r="G1401" s="44" t="s">
        <v>147</v>
      </c>
      <c r="H1401" s="44" t="s">
        <v>148</v>
      </c>
      <c r="I1401" s="44" t="s">
        <v>127</v>
      </c>
      <c r="J1401" s="44" t="s">
        <v>128</v>
      </c>
      <c r="K1401" s="43">
        <v>240</v>
      </c>
      <c r="L1401" s="43">
        <v>240</v>
      </c>
    </row>
    <row r="1402" spans="1:12" x14ac:dyDescent="0.5">
      <c r="A1402" s="48" t="str">
        <f t="shared" si="21"/>
        <v>J1T2297</v>
      </c>
      <c r="B1402" s="44" t="s">
        <v>36</v>
      </c>
      <c r="C1402" s="44" t="s">
        <v>7923</v>
      </c>
      <c r="D1402" s="44" t="s">
        <v>38</v>
      </c>
      <c r="E1402" s="44" t="s">
        <v>53</v>
      </c>
      <c r="F1402" s="44" t="s">
        <v>7922</v>
      </c>
      <c r="G1402" s="44" t="s">
        <v>212</v>
      </c>
      <c r="H1402" s="44" t="s">
        <v>213</v>
      </c>
      <c r="I1402" s="44" t="s">
        <v>127</v>
      </c>
      <c r="J1402" s="44" t="s">
        <v>128</v>
      </c>
      <c r="K1402" s="43">
        <v>16</v>
      </c>
      <c r="L1402" s="43">
        <v>16</v>
      </c>
    </row>
    <row r="1403" spans="1:12" x14ac:dyDescent="0.5">
      <c r="A1403" s="48" t="str">
        <f t="shared" si="21"/>
        <v>J1T2297</v>
      </c>
      <c r="B1403" s="44" t="s">
        <v>36</v>
      </c>
      <c r="C1403" s="44" t="s">
        <v>7921</v>
      </c>
      <c r="D1403" s="44" t="s">
        <v>38</v>
      </c>
      <c r="E1403" s="44" t="s">
        <v>53</v>
      </c>
      <c r="F1403" s="44" t="s">
        <v>7920</v>
      </c>
      <c r="G1403" s="44" t="s">
        <v>220</v>
      </c>
      <c r="H1403" s="44" t="s">
        <v>221</v>
      </c>
      <c r="I1403" s="44" t="s">
        <v>127</v>
      </c>
      <c r="J1403" s="44" t="s">
        <v>128</v>
      </c>
      <c r="K1403" s="43">
        <v>8</v>
      </c>
      <c r="L1403" s="43">
        <v>8</v>
      </c>
    </row>
    <row r="1404" spans="1:12" x14ac:dyDescent="0.5">
      <c r="A1404" s="48" t="str">
        <f t="shared" si="21"/>
        <v>J1T2297</v>
      </c>
      <c r="B1404" s="44" t="s">
        <v>36</v>
      </c>
      <c r="C1404" s="44" t="s">
        <v>7919</v>
      </c>
      <c r="D1404" s="44" t="s">
        <v>38</v>
      </c>
      <c r="E1404" s="44" t="s">
        <v>53</v>
      </c>
      <c r="F1404" s="44" t="s">
        <v>7918</v>
      </c>
      <c r="G1404" s="44" t="s">
        <v>141</v>
      </c>
      <c r="H1404" s="44" t="s">
        <v>142</v>
      </c>
      <c r="I1404" s="44" t="s">
        <v>127</v>
      </c>
      <c r="J1404" s="44" t="s">
        <v>128</v>
      </c>
      <c r="K1404" s="43">
        <v>272</v>
      </c>
      <c r="L1404" s="43">
        <v>272</v>
      </c>
    </row>
    <row r="1405" spans="1:12" x14ac:dyDescent="0.5">
      <c r="A1405" s="48" t="str">
        <f t="shared" si="21"/>
        <v>J1T2297</v>
      </c>
      <c r="B1405" s="44" t="s">
        <v>36</v>
      </c>
      <c r="C1405" s="44" t="s">
        <v>7917</v>
      </c>
      <c r="D1405" s="44" t="s">
        <v>38</v>
      </c>
      <c r="E1405" s="44" t="s">
        <v>53</v>
      </c>
      <c r="F1405" s="44" t="s">
        <v>7916</v>
      </c>
      <c r="G1405" s="44" t="s">
        <v>133</v>
      </c>
      <c r="H1405" s="44" t="s">
        <v>134</v>
      </c>
      <c r="I1405" s="44" t="s">
        <v>127</v>
      </c>
      <c r="J1405" s="44" t="s">
        <v>128</v>
      </c>
      <c r="K1405" s="43">
        <v>32</v>
      </c>
      <c r="L1405" s="43">
        <v>32</v>
      </c>
    </row>
    <row r="1406" spans="1:12" x14ac:dyDescent="0.5">
      <c r="A1406" s="48" t="str">
        <f t="shared" si="21"/>
        <v>J1T2297</v>
      </c>
      <c r="B1406" s="44" t="s">
        <v>36</v>
      </c>
      <c r="C1406" s="44" t="s">
        <v>7915</v>
      </c>
      <c r="D1406" s="44" t="s">
        <v>38</v>
      </c>
      <c r="E1406" s="44" t="s">
        <v>53</v>
      </c>
      <c r="F1406" s="44" t="s">
        <v>7914</v>
      </c>
      <c r="G1406" s="44" t="s">
        <v>169</v>
      </c>
      <c r="H1406" s="44" t="s">
        <v>170</v>
      </c>
      <c r="I1406" s="44" t="s">
        <v>127</v>
      </c>
      <c r="J1406" s="44" t="s">
        <v>128</v>
      </c>
      <c r="K1406" s="43">
        <v>40</v>
      </c>
      <c r="L1406" s="43">
        <v>40</v>
      </c>
    </row>
    <row r="1407" spans="1:12" x14ac:dyDescent="0.5">
      <c r="A1407" s="48" t="str">
        <f t="shared" si="21"/>
        <v>J1T2297</v>
      </c>
      <c r="B1407" s="44" t="s">
        <v>36</v>
      </c>
      <c r="C1407" s="44" t="s">
        <v>7913</v>
      </c>
      <c r="D1407" s="44" t="s">
        <v>38</v>
      </c>
      <c r="E1407" s="44" t="s">
        <v>53</v>
      </c>
      <c r="F1407" s="44" t="s">
        <v>7912</v>
      </c>
      <c r="G1407" s="44" t="s">
        <v>159</v>
      </c>
      <c r="H1407" s="44" t="s">
        <v>160</v>
      </c>
      <c r="I1407" s="44" t="s">
        <v>127</v>
      </c>
      <c r="J1407" s="44" t="s">
        <v>128</v>
      </c>
      <c r="K1407" s="43">
        <v>16</v>
      </c>
      <c r="L1407" s="43">
        <v>16</v>
      </c>
    </row>
    <row r="1408" spans="1:12" x14ac:dyDescent="0.5">
      <c r="A1408" s="48" t="str">
        <f t="shared" si="21"/>
        <v>J1T2297</v>
      </c>
      <c r="B1408" s="44" t="s">
        <v>36</v>
      </c>
      <c r="C1408" s="44" t="s">
        <v>7911</v>
      </c>
      <c r="D1408" s="44" t="s">
        <v>38</v>
      </c>
      <c r="E1408" s="44" t="s">
        <v>53</v>
      </c>
      <c r="F1408" s="44" t="s">
        <v>7910</v>
      </c>
      <c r="G1408" s="44" t="s">
        <v>4695</v>
      </c>
      <c r="H1408" s="44" t="s">
        <v>4694</v>
      </c>
      <c r="I1408" s="44" t="s">
        <v>127</v>
      </c>
      <c r="J1408" s="44" t="s">
        <v>128</v>
      </c>
      <c r="K1408" s="43">
        <v>16</v>
      </c>
      <c r="L1408" s="43">
        <v>16</v>
      </c>
    </row>
    <row r="1409" spans="1:12" x14ac:dyDescent="0.5">
      <c r="A1409" s="48" t="str">
        <f t="shared" si="21"/>
        <v>J1T2297</v>
      </c>
      <c r="B1409" s="44" t="s">
        <v>36</v>
      </c>
      <c r="C1409" s="44" t="s">
        <v>7909</v>
      </c>
      <c r="D1409" s="44" t="s">
        <v>38</v>
      </c>
      <c r="E1409" s="44" t="s">
        <v>53</v>
      </c>
      <c r="F1409" s="44" t="s">
        <v>7908</v>
      </c>
      <c r="G1409" s="44" t="s">
        <v>153</v>
      </c>
      <c r="H1409" s="44" t="s">
        <v>154</v>
      </c>
      <c r="I1409" s="44" t="s">
        <v>127</v>
      </c>
      <c r="J1409" s="44" t="s">
        <v>128</v>
      </c>
      <c r="K1409" s="43">
        <v>16</v>
      </c>
      <c r="L1409" s="43">
        <v>16</v>
      </c>
    </row>
    <row r="1410" spans="1:12" x14ac:dyDescent="0.5">
      <c r="A1410" s="48" t="str">
        <f t="shared" si="21"/>
        <v>J1T2297</v>
      </c>
      <c r="B1410" s="44" t="s">
        <v>36</v>
      </c>
      <c r="C1410" s="44" t="s">
        <v>8081</v>
      </c>
      <c r="D1410" s="44" t="s">
        <v>38</v>
      </c>
      <c r="E1410" s="44" t="s">
        <v>53</v>
      </c>
      <c r="F1410" s="44" t="s">
        <v>8080</v>
      </c>
      <c r="G1410" s="44" t="s">
        <v>177</v>
      </c>
      <c r="H1410" s="44" t="s">
        <v>178</v>
      </c>
      <c r="I1410" s="44" t="s">
        <v>127</v>
      </c>
      <c r="J1410" s="44" t="s">
        <v>128</v>
      </c>
      <c r="K1410" s="43">
        <v>16</v>
      </c>
      <c r="L1410" s="43">
        <v>16</v>
      </c>
    </row>
    <row r="1411" spans="1:12" x14ac:dyDescent="0.5">
      <c r="A1411" s="48" t="str">
        <f t="shared" si="21"/>
        <v>J1T2297</v>
      </c>
      <c r="B1411" s="44" t="s">
        <v>36</v>
      </c>
      <c r="C1411" s="44" t="s">
        <v>7907</v>
      </c>
      <c r="D1411" s="44" t="s">
        <v>38</v>
      </c>
      <c r="E1411" s="44" t="s">
        <v>53</v>
      </c>
      <c r="F1411" s="44" t="s">
        <v>7906</v>
      </c>
      <c r="G1411" s="44" t="s">
        <v>4760</v>
      </c>
      <c r="H1411" s="44" t="s">
        <v>4759</v>
      </c>
      <c r="I1411" s="44" t="s">
        <v>127</v>
      </c>
      <c r="J1411" s="44" t="s">
        <v>128</v>
      </c>
      <c r="K1411" s="43">
        <v>80</v>
      </c>
      <c r="L1411" s="43">
        <v>80</v>
      </c>
    </row>
    <row r="1412" spans="1:12" x14ac:dyDescent="0.5">
      <c r="A1412" s="48" t="str">
        <f t="shared" si="21"/>
        <v>J1T2297</v>
      </c>
      <c r="B1412" s="44" t="s">
        <v>36</v>
      </c>
      <c r="C1412" s="44" t="s">
        <v>8079</v>
      </c>
      <c r="D1412" s="44" t="s">
        <v>38</v>
      </c>
      <c r="E1412" s="44" t="s">
        <v>53</v>
      </c>
      <c r="F1412" s="44" t="s">
        <v>8078</v>
      </c>
      <c r="G1412" s="44" t="s">
        <v>8077</v>
      </c>
      <c r="H1412" s="44" t="s">
        <v>8076</v>
      </c>
      <c r="I1412" s="44" t="s">
        <v>127</v>
      </c>
      <c r="J1412" s="44" t="s">
        <v>128</v>
      </c>
      <c r="K1412" s="43">
        <v>16</v>
      </c>
      <c r="L1412" s="43">
        <v>16</v>
      </c>
    </row>
    <row r="1413" spans="1:12" x14ac:dyDescent="0.5">
      <c r="A1413" s="48" t="str">
        <f t="shared" si="21"/>
        <v>J1T2297</v>
      </c>
      <c r="B1413" s="44" t="s">
        <v>36</v>
      </c>
      <c r="C1413" s="44" t="s">
        <v>7905</v>
      </c>
      <c r="D1413" s="44" t="s">
        <v>38</v>
      </c>
      <c r="E1413" s="44" t="s">
        <v>53</v>
      </c>
      <c r="F1413" s="44" t="s">
        <v>7904</v>
      </c>
      <c r="G1413" s="44" t="s">
        <v>151</v>
      </c>
      <c r="H1413" s="44" t="s">
        <v>152</v>
      </c>
      <c r="I1413" s="44" t="s">
        <v>127</v>
      </c>
      <c r="J1413" s="44" t="s">
        <v>128</v>
      </c>
      <c r="K1413" s="43">
        <v>16</v>
      </c>
      <c r="L1413" s="43">
        <v>16</v>
      </c>
    </row>
    <row r="1414" spans="1:12" x14ac:dyDescent="0.5">
      <c r="A1414" s="48" t="str">
        <f t="shared" si="21"/>
        <v>J1T2297</v>
      </c>
      <c r="B1414" s="44" t="s">
        <v>36</v>
      </c>
      <c r="C1414" s="44" t="s">
        <v>8019</v>
      </c>
      <c r="D1414" s="44" t="s">
        <v>38</v>
      </c>
      <c r="E1414" s="44" t="s">
        <v>53</v>
      </c>
      <c r="F1414" s="44" t="s">
        <v>8018</v>
      </c>
      <c r="G1414" s="44" t="s">
        <v>131</v>
      </c>
      <c r="H1414" s="44" t="s">
        <v>132</v>
      </c>
      <c r="I1414" s="44" t="s">
        <v>127</v>
      </c>
      <c r="J1414" s="44" t="s">
        <v>128</v>
      </c>
      <c r="K1414" s="43">
        <v>32</v>
      </c>
      <c r="L1414" s="43">
        <v>32</v>
      </c>
    </row>
    <row r="1415" spans="1:12" x14ac:dyDescent="0.5">
      <c r="A1415" s="48" t="str">
        <f t="shared" si="21"/>
        <v>J1T2297</v>
      </c>
      <c r="B1415" s="44" t="s">
        <v>36</v>
      </c>
      <c r="C1415" s="44" t="s">
        <v>7901</v>
      </c>
      <c r="D1415" s="44" t="s">
        <v>38</v>
      </c>
      <c r="E1415" s="44" t="s">
        <v>53</v>
      </c>
      <c r="F1415" s="44" t="s">
        <v>7900</v>
      </c>
      <c r="G1415" s="44" t="s">
        <v>4467</v>
      </c>
      <c r="H1415" s="44" t="s">
        <v>4466</v>
      </c>
      <c r="I1415" s="44" t="s">
        <v>127</v>
      </c>
      <c r="J1415" s="44" t="s">
        <v>128</v>
      </c>
      <c r="K1415" s="43">
        <v>16</v>
      </c>
      <c r="L1415" s="43">
        <v>16</v>
      </c>
    </row>
    <row r="1416" spans="1:12" x14ac:dyDescent="0.5">
      <c r="A1416" s="48" t="str">
        <f t="shared" si="21"/>
        <v>J1T2297</v>
      </c>
      <c r="B1416" s="44" t="s">
        <v>36</v>
      </c>
      <c r="C1416" s="44" t="s">
        <v>7899</v>
      </c>
      <c r="D1416" s="44" t="s">
        <v>38</v>
      </c>
      <c r="E1416" s="44" t="s">
        <v>53</v>
      </c>
      <c r="F1416" s="44" t="s">
        <v>7898</v>
      </c>
      <c r="G1416" s="44" t="s">
        <v>129</v>
      </c>
      <c r="H1416" s="44" t="s">
        <v>130</v>
      </c>
      <c r="I1416" s="44" t="s">
        <v>127</v>
      </c>
      <c r="J1416" s="44" t="s">
        <v>128</v>
      </c>
      <c r="K1416" s="43">
        <v>96</v>
      </c>
      <c r="L1416" s="43">
        <v>96</v>
      </c>
    </row>
    <row r="1417" spans="1:12" x14ac:dyDescent="0.5">
      <c r="A1417" s="48" t="str">
        <f t="shared" ref="A1417:A1480" si="22">IF(B1417="","",IF(B1416="Type",B1415,A1416))</f>
        <v>J1T2297</v>
      </c>
      <c r="B1417" s="44" t="s">
        <v>36</v>
      </c>
      <c r="C1417" s="44" t="s">
        <v>7897</v>
      </c>
      <c r="D1417" s="44" t="s">
        <v>38</v>
      </c>
      <c r="E1417" s="44" t="s">
        <v>53</v>
      </c>
      <c r="F1417" s="44" t="s">
        <v>7896</v>
      </c>
      <c r="G1417" s="44" t="s">
        <v>7540</v>
      </c>
      <c r="H1417" s="44" t="s">
        <v>7539</v>
      </c>
      <c r="I1417" s="44" t="s">
        <v>127</v>
      </c>
      <c r="J1417" s="44" t="s">
        <v>128</v>
      </c>
      <c r="K1417" s="43">
        <v>24</v>
      </c>
      <c r="L1417" s="43">
        <v>24</v>
      </c>
    </row>
    <row r="1418" spans="1:12" x14ac:dyDescent="0.5">
      <c r="A1418" s="48" t="str">
        <f t="shared" si="22"/>
        <v>J1T2297</v>
      </c>
      <c r="B1418" s="44" t="s">
        <v>36</v>
      </c>
      <c r="C1418" s="44" t="s">
        <v>8017</v>
      </c>
      <c r="D1418" s="44" t="s">
        <v>38</v>
      </c>
      <c r="E1418" s="44" t="s">
        <v>53</v>
      </c>
      <c r="F1418" s="44" t="s">
        <v>8016</v>
      </c>
      <c r="G1418" s="44" t="s">
        <v>165</v>
      </c>
      <c r="H1418" s="44" t="s">
        <v>166</v>
      </c>
      <c r="I1418" s="44" t="s">
        <v>127</v>
      </c>
      <c r="J1418" s="44" t="s">
        <v>128</v>
      </c>
      <c r="K1418" s="43">
        <v>16</v>
      </c>
      <c r="L1418" s="43">
        <v>16</v>
      </c>
    </row>
    <row r="1419" spans="1:12" x14ac:dyDescent="0.5">
      <c r="A1419" s="48" t="str">
        <f t="shared" si="22"/>
        <v>J1T2297</v>
      </c>
      <c r="B1419" s="44" t="s">
        <v>36</v>
      </c>
      <c r="C1419" s="44" t="s">
        <v>7895</v>
      </c>
      <c r="D1419" s="44" t="s">
        <v>38</v>
      </c>
      <c r="E1419" s="44" t="s">
        <v>53</v>
      </c>
      <c r="F1419" s="44" t="s">
        <v>7894</v>
      </c>
      <c r="G1419" s="44" t="s">
        <v>165</v>
      </c>
      <c r="H1419" s="44" t="s">
        <v>166</v>
      </c>
      <c r="I1419" s="44" t="s">
        <v>127</v>
      </c>
      <c r="J1419" s="44" t="s">
        <v>128</v>
      </c>
      <c r="K1419" s="43">
        <v>8</v>
      </c>
      <c r="L1419" s="43">
        <v>8</v>
      </c>
    </row>
    <row r="1420" spans="1:12" x14ac:dyDescent="0.5">
      <c r="A1420" s="48" t="str">
        <f t="shared" si="22"/>
        <v>J1T2297</v>
      </c>
      <c r="B1420" s="44" t="s">
        <v>36</v>
      </c>
      <c r="C1420" s="44" t="s">
        <v>7893</v>
      </c>
      <c r="D1420" s="44" t="s">
        <v>38</v>
      </c>
      <c r="E1420" s="44" t="s">
        <v>53</v>
      </c>
      <c r="F1420" s="44" t="s">
        <v>7892</v>
      </c>
      <c r="G1420" s="44" t="s">
        <v>7490</v>
      </c>
      <c r="H1420" s="44" t="s">
        <v>7489</v>
      </c>
      <c r="I1420" s="44" t="s">
        <v>127</v>
      </c>
      <c r="J1420" s="44" t="s">
        <v>128</v>
      </c>
      <c r="K1420" s="43">
        <v>16</v>
      </c>
      <c r="L1420" s="43">
        <v>16</v>
      </c>
    </row>
    <row r="1421" spans="1:12" x14ac:dyDescent="0.5">
      <c r="A1421" s="48" t="str">
        <f t="shared" si="22"/>
        <v>J1T2297</v>
      </c>
      <c r="B1421" s="44" t="s">
        <v>36</v>
      </c>
      <c r="C1421" s="44" t="s">
        <v>7891</v>
      </c>
      <c r="D1421" s="44" t="s">
        <v>38</v>
      </c>
      <c r="E1421" s="44" t="s">
        <v>53</v>
      </c>
      <c r="F1421" s="44" t="s">
        <v>7890</v>
      </c>
      <c r="G1421" s="44" t="s">
        <v>139</v>
      </c>
      <c r="H1421" s="44" t="s">
        <v>140</v>
      </c>
      <c r="I1421" s="44" t="s">
        <v>127</v>
      </c>
      <c r="J1421" s="44" t="s">
        <v>128</v>
      </c>
      <c r="K1421" s="43">
        <v>48</v>
      </c>
      <c r="L1421" s="43">
        <v>48</v>
      </c>
    </row>
    <row r="1422" spans="1:12" x14ac:dyDescent="0.5">
      <c r="A1422" s="48" t="str">
        <f t="shared" si="22"/>
        <v>J1T2297</v>
      </c>
      <c r="B1422" s="44" t="s">
        <v>36</v>
      </c>
      <c r="C1422" s="44" t="s">
        <v>7887</v>
      </c>
      <c r="D1422" s="44" t="s">
        <v>38</v>
      </c>
      <c r="E1422" s="44" t="s">
        <v>53</v>
      </c>
      <c r="F1422" s="44" t="s">
        <v>7886</v>
      </c>
      <c r="G1422" s="44" t="s">
        <v>4784</v>
      </c>
      <c r="H1422" s="44" t="s">
        <v>4783</v>
      </c>
      <c r="I1422" s="44" t="s">
        <v>127</v>
      </c>
      <c r="J1422" s="44" t="s">
        <v>128</v>
      </c>
      <c r="K1422" s="43">
        <v>16</v>
      </c>
      <c r="L1422" s="43">
        <v>16</v>
      </c>
    </row>
    <row r="1423" spans="1:12" x14ac:dyDescent="0.5">
      <c r="A1423" s="48" t="str">
        <f t="shared" si="22"/>
        <v>J1T2297</v>
      </c>
      <c r="B1423" s="44" t="s">
        <v>36</v>
      </c>
      <c r="C1423" s="44" t="s">
        <v>7885</v>
      </c>
      <c r="D1423" s="44" t="s">
        <v>38</v>
      </c>
      <c r="E1423" s="44" t="s">
        <v>53</v>
      </c>
      <c r="F1423" s="44" t="s">
        <v>7884</v>
      </c>
      <c r="G1423" s="44" t="s">
        <v>177</v>
      </c>
      <c r="H1423" s="44" t="s">
        <v>178</v>
      </c>
      <c r="I1423" s="44" t="s">
        <v>127</v>
      </c>
      <c r="J1423" s="44" t="s">
        <v>128</v>
      </c>
      <c r="K1423" s="43">
        <v>16</v>
      </c>
      <c r="L1423" s="43">
        <v>16</v>
      </c>
    </row>
    <row r="1424" spans="1:12" x14ac:dyDescent="0.5">
      <c r="A1424" s="48" t="str">
        <f t="shared" si="22"/>
        <v>J1T2297</v>
      </c>
      <c r="B1424" s="44" t="s">
        <v>36</v>
      </c>
      <c r="C1424" s="44" t="s">
        <v>8015</v>
      </c>
      <c r="D1424" s="44" t="s">
        <v>38</v>
      </c>
      <c r="E1424" s="44" t="s">
        <v>53</v>
      </c>
      <c r="F1424" s="44" t="s">
        <v>8014</v>
      </c>
      <c r="G1424" s="44" t="s">
        <v>7318</v>
      </c>
      <c r="H1424" s="44" t="s">
        <v>7317</v>
      </c>
      <c r="I1424" s="44" t="s">
        <v>127</v>
      </c>
      <c r="J1424" s="44" t="s">
        <v>128</v>
      </c>
      <c r="K1424" s="43">
        <v>8</v>
      </c>
      <c r="L1424" s="43">
        <v>8</v>
      </c>
    </row>
    <row r="1425" spans="1:12" x14ac:dyDescent="0.5">
      <c r="A1425" s="48" t="str">
        <f t="shared" si="22"/>
        <v>J1T2297</v>
      </c>
      <c r="B1425" s="44" t="s">
        <v>36</v>
      </c>
      <c r="C1425" s="44" t="s">
        <v>7883</v>
      </c>
      <c r="D1425" s="44" t="s">
        <v>38</v>
      </c>
      <c r="E1425" s="44" t="s">
        <v>53</v>
      </c>
      <c r="F1425" s="44" t="s">
        <v>7882</v>
      </c>
      <c r="G1425" s="44" t="s">
        <v>6940</v>
      </c>
      <c r="H1425" s="44" t="s">
        <v>6939</v>
      </c>
      <c r="I1425" s="44" t="s">
        <v>127</v>
      </c>
      <c r="J1425" s="44" t="s">
        <v>128</v>
      </c>
      <c r="K1425" s="43">
        <v>8</v>
      </c>
      <c r="L1425" s="43">
        <v>8</v>
      </c>
    </row>
    <row r="1426" spans="1:12" x14ac:dyDescent="0.5">
      <c r="A1426" s="48" t="str">
        <f t="shared" si="22"/>
        <v>J1T2297</v>
      </c>
      <c r="B1426" s="44" t="s">
        <v>36</v>
      </c>
      <c r="C1426" s="44" t="s">
        <v>7881</v>
      </c>
      <c r="D1426" s="44" t="s">
        <v>38</v>
      </c>
      <c r="E1426" s="44" t="s">
        <v>53</v>
      </c>
      <c r="F1426" s="44" t="s">
        <v>7880</v>
      </c>
      <c r="G1426" s="44" t="s">
        <v>126</v>
      </c>
      <c r="H1426" s="44" t="s">
        <v>4640</v>
      </c>
      <c r="I1426" s="44" t="s">
        <v>127</v>
      </c>
      <c r="J1426" s="44" t="s">
        <v>128</v>
      </c>
      <c r="K1426" s="43">
        <v>32</v>
      </c>
      <c r="L1426" s="43">
        <v>32</v>
      </c>
    </row>
    <row r="1427" spans="1:12" x14ac:dyDescent="0.5">
      <c r="A1427" s="48" t="str">
        <f t="shared" si="22"/>
        <v>J1T2297</v>
      </c>
      <c r="B1427" s="44" t="s">
        <v>36</v>
      </c>
      <c r="C1427" s="44" t="s">
        <v>7879</v>
      </c>
      <c r="D1427" s="44" t="s">
        <v>38</v>
      </c>
      <c r="E1427" s="44" t="s">
        <v>53</v>
      </c>
      <c r="F1427" s="44" t="s">
        <v>7878</v>
      </c>
      <c r="G1427" s="44" t="s">
        <v>6940</v>
      </c>
      <c r="H1427" s="44" t="s">
        <v>6939</v>
      </c>
      <c r="I1427" s="44" t="s">
        <v>127</v>
      </c>
      <c r="J1427" s="44" t="s">
        <v>128</v>
      </c>
      <c r="K1427" s="43">
        <v>8</v>
      </c>
      <c r="L1427" s="43">
        <v>8</v>
      </c>
    </row>
    <row r="1428" spans="1:12" x14ac:dyDescent="0.5">
      <c r="A1428" s="48" t="str">
        <f t="shared" si="22"/>
        <v>J1T2297</v>
      </c>
      <c r="B1428" s="44" t="s">
        <v>36</v>
      </c>
      <c r="C1428" s="44" t="s">
        <v>8075</v>
      </c>
      <c r="D1428" s="44" t="s">
        <v>38</v>
      </c>
      <c r="E1428" s="44" t="s">
        <v>53</v>
      </c>
      <c r="F1428" s="44" t="s">
        <v>8074</v>
      </c>
      <c r="G1428" s="44" t="s">
        <v>145</v>
      </c>
      <c r="H1428" s="44" t="s">
        <v>146</v>
      </c>
      <c r="I1428" s="44" t="s">
        <v>127</v>
      </c>
      <c r="J1428" s="44" t="s">
        <v>128</v>
      </c>
      <c r="K1428" s="43">
        <v>16</v>
      </c>
      <c r="L1428" s="43">
        <v>16</v>
      </c>
    </row>
    <row r="1429" spans="1:12" x14ac:dyDescent="0.5">
      <c r="A1429" s="48" t="str">
        <f t="shared" si="22"/>
        <v>J1T2297</v>
      </c>
      <c r="B1429" s="44" t="s">
        <v>36</v>
      </c>
      <c r="C1429" s="44" t="s">
        <v>7875</v>
      </c>
      <c r="D1429" s="44" t="s">
        <v>38</v>
      </c>
      <c r="E1429" s="44" t="s">
        <v>53</v>
      </c>
      <c r="F1429" s="44" t="s">
        <v>7874</v>
      </c>
      <c r="G1429" s="44" t="s">
        <v>159</v>
      </c>
      <c r="H1429" s="44" t="s">
        <v>160</v>
      </c>
      <c r="I1429" s="44" t="s">
        <v>127</v>
      </c>
      <c r="J1429" s="44" t="s">
        <v>128</v>
      </c>
      <c r="K1429" s="43">
        <v>16</v>
      </c>
      <c r="L1429" s="43">
        <v>16</v>
      </c>
    </row>
    <row r="1430" spans="1:12" x14ac:dyDescent="0.5">
      <c r="A1430" s="48" t="str">
        <f t="shared" si="22"/>
        <v>J1T2297</v>
      </c>
      <c r="B1430" s="44" t="s">
        <v>36</v>
      </c>
      <c r="C1430" s="44" t="s">
        <v>7873</v>
      </c>
      <c r="D1430" s="44" t="s">
        <v>38</v>
      </c>
      <c r="E1430" s="44" t="s">
        <v>53</v>
      </c>
      <c r="F1430" s="44" t="s">
        <v>7872</v>
      </c>
      <c r="G1430" s="44" t="s">
        <v>157</v>
      </c>
      <c r="H1430" s="44" t="s">
        <v>158</v>
      </c>
      <c r="I1430" s="44" t="s">
        <v>127</v>
      </c>
      <c r="J1430" s="44" t="s">
        <v>128</v>
      </c>
      <c r="K1430" s="43">
        <v>144</v>
      </c>
      <c r="L1430" s="43">
        <v>144</v>
      </c>
    </row>
    <row r="1431" spans="1:12" x14ac:dyDescent="0.5">
      <c r="A1431" s="48" t="str">
        <f t="shared" si="22"/>
        <v>J1T2297</v>
      </c>
      <c r="B1431" s="44" t="s">
        <v>36</v>
      </c>
      <c r="C1431" s="44" t="s">
        <v>7871</v>
      </c>
      <c r="D1431" s="44" t="s">
        <v>38</v>
      </c>
      <c r="E1431" s="44" t="s">
        <v>53</v>
      </c>
      <c r="F1431" s="44" t="s">
        <v>7870</v>
      </c>
      <c r="G1431" s="44" t="s">
        <v>135</v>
      </c>
      <c r="H1431" s="44" t="s">
        <v>136</v>
      </c>
      <c r="I1431" s="44" t="s">
        <v>127</v>
      </c>
      <c r="J1431" s="44" t="s">
        <v>128</v>
      </c>
      <c r="K1431" s="43">
        <v>624</v>
      </c>
      <c r="L1431" s="43">
        <v>624</v>
      </c>
    </row>
    <row r="1432" spans="1:12" x14ac:dyDescent="0.5">
      <c r="A1432" s="48" t="str">
        <f t="shared" si="22"/>
        <v>J1T2297</v>
      </c>
      <c r="B1432" s="44" t="s">
        <v>36</v>
      </c>
      <c r="C1432" s="44" t="s">
        <v>7869</v>
      </c>
      <c r="D1432" s="44" t="s">
        <v>38</v>
      </c>
      <c r="E1432" s="44" t="s">
        <v>53</v>
      </c>
      <c r="F1432" s="44" t="s">
        <v>7868</v>
      </c>
      <c r="G1432" s="44" t="s">
        <v>4658</v>
      </c>
      <c r="H1432" s="44" t="s">
        <v>4657</v>
      </c>
      <c r="I1432" s="44" t="s">
        <v>127</v>
      </c>
      <c r="J1432" s="44" t="s">
        <v>128</v>
      </c>
      <c r="K1432" s="43">
        <v>32</v>
      </c>
      <c r="L1432" s="43">
        <v>32</v>
      </c>
    </row>
    <row r="1433" spans="1:12" x14ac:dyDescent="0.5">
      <c r="A1433" s="48" t="str">
        <f t="shared" si="22"/>
        <v>J1T2297</v>
      </c>
      <c r="B1433" s="44" t="s">
        <v>36</v>
      </c>
      <c r="C1433" s="44" t="s">
        <v>7867</v>
      </c>
      <c r="D1433" s="44" t="s">
        <v>38</v>
      </c>
      <c r="E1433" s="44" t="s">
        <v>53</v>
      </c>
      <c r="F1433" s="44" t="s">
        <v>7866</v>
      </c>
      <c r="G1433" s="44" t="s">
        <v>165</v>
      </c>
      <c r="H1433" s="44" t="s">
        <v>166</v>
      </c>
      <c r="I1433" s="44" t="s">
        <v>127</v>
      </c>
      <c r="J1433" s="44" t="s">
        <v>128</v>
      </c>
      <c r="K1433" s="43">
        <v>24</v>
      </c>
      <c r="L1433" s="43">
        <v>24</v>
      </c>
    </row>
    <row r="1434" spans="1:12" x14ac:dyDescent="0.5">
      <c r="A1434" s="48" t="str">
        <f t="shared" si="22"/>
        <v>J1T2297</v>
      </c>
      <c r="B1434" s="44" t="s">
        <v>36</v>
      </c>
      <c r="C1434" s="44" t="s">
        <v>7865</v>
      </c>
      <c r="D1434" s="44" t="s">
        <v>38</v>
      </c>
      <c r="E1434" s="44" t="s">
        <v>53</v>
      </c>
      <c r="F1434" s="44" t="s">
        <v>7864</v>
      </c>
      <c r="G1434" s="44" t="s">
        <v>4437</v>
      </c>
      <c r="H1434" s="44" t="s">
        <v>4436</v>
      </c>
      <c r="I1434" s="44" t="s">
        <v>127</v>
      </c>
      <c r="J1434" s="44" t="s">
        <v>128</v>
      </c>
      <c r="K1434" s="43">
        <v>16</v>
      </c>
      <c r="L1434" s="43">
        <v>16</v>
      </c>
    </row>
    <row r="1435" spans="1:12" x14ac:dyDescent="0.5">
      <c r="A1435" s="48" t="str">
        <f t="shared" si="22"/>
        <v>J1T2297</v>
      </c>
      <c r="B1435" s="44" t="s">
        <v>36</v>
      </c>
      <c r="C1435" s="44" t="s">
        <v>7863</v>
      </c>
      <c r="D1435" s="44" t="s">
        <v>38</v>
      </c>
      <c r="E1435" s="44" t="s">
        <v>53</v>
      </c>
      <c r="F1435" s="44" t="s">
        <v>7862</v>
      </c>
      <c r="G1435" s="44" t="s">
        <v>207</v>
      </c>
      <c r="H1435" s="44" t="s">
        <v>4706</v>
      </c>
      <c r="I1435" s="44" t="s">
        <v>127</v>
      </c>
      <c r="J1435" s="44" t="s">
        <v>128</v>
      </c>
      <c r="K1435" s="43">
        <v>96</v>
      </c>
      <c r="L1435" s="43">
        <v>96</v>
      </c>
    </row>
    <row r="1436" spans="1:12" x14ac:dyDescent="0.5">
      <c r="A1436" s="48" t="str">
        <f t="shared" si="22"/>
        <v>J1T2297</v>
      </c>
      <c r="B1436" s="44" t="s">
        <v>36</v>
      </c>
      <c r="C1436" s="44" t="s">
        <v>7861</v>
      </c>
      <c r="D1436" s="44" t="s">
        <v>38</v>
      </c>
      <c r="E1436" s="44" t="s">
        <v>53</v>
      </c>
      <c r="F1436" s="44" t="s">
        <v>7860</v>
      </c>
      <c r="G1436" s="44" t="s">
        <v>207</v>
      </c>
      <c r="H1436" s="44" t="s">
        <v>4706</v>
      </c>
      <c r="I1436" s="44" t="s">
        <v>127</v>
      </c>
      <c r="J1436" s="44" t="s">
        <v>128</v>
      </c>
      <c r="K1436" s="43">
        <v>48</v>
      </c>
      <c r="L1436" s="43">
        <v>48</v>
      </c>
    </row>
    <row r="1437" spans="1:12" x14ac:dyDescent="0.5">
      <c r="A1437" s="48" t="str">
        <f t="shared" si="22"/>
        <v>J1T2297</v>
      </c>
      <c r="B1437" s="44" t="s">
        <v>36</v>
      </c>
      <c r="C1437" s="44" t="s">
        <v>7859</v>
      </c>
      <c r="D1437" s="44" t="s">
        <v>38</v>
      </c>
      <c r="E1437" s="44" t="s">
        <v>53</v>
      </c>
      <c r="F1437" s="44" t="s">
        <v>7858</v>
      </c>
      <c r="G1437" s="44" t="s">
        <v>129</v>
      </c>
      <c r="H1437" s="44" t="s">
        <v>130</v>
      </c>
      <c r="I1437" s="44" t="s">
        <v>127</v>
      </c>
      <c r="J1437" s="44" t="s">
        <v>128</v>
      </c>
      <c r="K1437" s="43">
        <v>192</v>
      </c>
      <c r="L1437" s="43">
        <v>192</v>
      </c>
    </row>
    <row r="1438" spans="1:12" x14ac:dyDescent="0.5">
      <c r="A1438" s="48" t="str">
        <f t="shared" si="22"/>
        <v>J1T2297</v>
      </c>
      <c r="B1438" s="44" t="s">
        <v>36</v>
      </c>
      <c r="C1438" s="44" t="s">
        <v>7855</v>
      </c>
      <c r="D1438" s="44" t="s">
        <v>38</v>
      </c>
      <c r="E1438" s="44" t="s">
        <v>53</v>
      </c>
      <c r="F1438" s="44" t="s">
        <v>7854</v>
      </c>
      <c r="G1438" s="44" t="s">
        <v>126</v>
      </c>
      <c r="H1438" s="44" t="s">
        <v>4640</v>
      </c>
      <c r="I1438" s="44" t="s">
        <v>127</v>
      </c>
      <c r="J1438" s="44" t="s">
        <v>128</v>
      </c>
      <c r="K1438" s="43">
        <v>16</v>
      </c>
      <c r="L1438" s="43">
        <v>16</v>
      </c>
    </row>
    <row r="1439" spans="1:12" x14ac:dyDescent="0.5">
      <c r="A1439" s="48" t="str">
        <f t="shared" si="22"/>
        <v>J1T2297</v>
      </c>
      <c r="B1439" s="44" t="s">
        <v>36</v>
      </c>
      <c r="C1439" s="44" t="s">
        <v>7853</v>
      </c>
      <c r="D1439" s="44" t="s">
        <v>38</v>
      </c>
      <c r="E1439" s="44" t="s">
        <v>53</v>
      </c>
      <c r="F1439" s="44" t="s">
        <v>7852</v>
      </c>
      <c r="G1439" s="44" t="s">
        <v>167</v>
      </c>
      <c r="H1439" s="44" t="s">
        <v>168</v>
      </c>
      <c r="I1439" s="44" t="s">
        <v>127</v>
      </c>
      <c r="J1439" s="44" t="s">
        <v>128</v>
      </c>
      <c r="K1439" s="43">
        <v>16</v>
      </c>
      <c r="L1439" s="43">
        <v>16</v>
      </c>
    </row>
    <row r="1440" spans="1:12" x14ac:dyDescent="0.5">
      <c r="A1440" s="48" t="str">
        <f t="shared" si="22"/>
        <v>J1T2297</v>
      </c>
      <c r="B1440" s="44" t="s">
        <v>36</v>
      </c>
      <c r="C1440" s="44" t="s">
        <v>7851</v>
      </c>
      <c r="D1440" s="44" t="s">
        <v>38</v>
      </c>
      <c r="E1440" s="44" t="s">
        <v>53</v>
      </c>
      <c r="F1440" s="44" t="s">
        <v>7850</v>
      </c>
      <c r="G1440" s="44" t="s">
        <v>205</v>
      </c>
      <c r="H1440" s="44" t="s">
        <v>206</v>
      </c>
      <c r="I1440" s="44" t="s">
        <v>127</v>
      </c>
      <c r="J1440" s="44" t="s">
        <v>128</v>
      </c>
      <c r="K1440" s="43">
        <v>200</v>
      </c>
      <c r="L1440" s="43">
        <v>200</v>
      </c>
    </row>
    <row r="1441" spans="1:12" x14ac:dyDescent="0.5">
      <c r="A1441" s="48" t="str">
        <f t="shared" si="22"/>
        <v>J1T2297</v>
      </c>
      <c r="B1441" s="44" t="s">
        <v>36</v>
      </c>
      <c r="C1441" s="44" t="s">
        <v>7849</v>
      </c>
      <c r="D1441" s="44" t="s">
        <v>38</v>
      </c>
      <c r="E1441" s="44" t="s">
        <v>53</v>
      </c>
      <c r="F1441" s="44" t="s">
        <v>7848</v>
      </c>
      <c r="G1441" s="44" t="s">
        <v>7242</v>
      </c>
      <c r="H1441" s="44" t="s">
        <v>7241</v>
      </c>
      <c r="I1441" s="44" t="s">
        <v>127</v>
      </c>
      <c r="J1441" s="44" t="s">
        <v>128</v>
      </c>
      <c r="K1441" s="43">
        <v>16</v>
      </c>
      <c r="L1441" s="43">
        <v>16</v>
      </c>
    </row>
    <row r="1442" spans="1:12" x14ac:dyDescent="0.5">
      <c r="A1442" s="48" t="str">
        <f t="shared" si="22"/>
        <v>J1T2297</v>
      </c>
      <c r="B1442" s="44" t="s">
        <v>36</v>
      </c>
      <c r="C1442" s="44" t="s">
        <v>7847</v>
      </c>
      <c r="D1442" s="44" t="s">
        <v>38</v>
      </c>
      <c r="E1442" s="44" t="s">
        <v>53</v>
      </c>
      <c r="F1442" s="44" t="s">
        <v>7846</v>
      </c>
      <c r="G1442" s="44" t="s">
        <v>149</v>
      </c>
      <c r="H1442" s="44" t="s">
        <v>150</v>
      </c>
      <c r="I1442" s="44" t="s">
        <v>127</v>
      </c>
      <c r="J1442" s="44" t="s">
        <v>128</v>
      </c>
      <c r="K1442" s="43">
        <v>16</v>
      </c>
      <c r="L1442" s="43">
        <v>16</v>
      </c>
    </row>
    <row r="1443" spans="1:12" x14ac:dyDescent="0.5">
      <c r="A1443" s="48" t="str">
        <f t="shared" si="22"/>
        <v>J1T2297</v>
      </c>
      <c r="B1443" s="44" t="s">
        <v>36</v>
      </c>
      <c r="C1443" s="44" t="s">
        <v>7845</v>
      </c>
      <c r="D1443" s="44" t="s">
        <v>38</v>
      </c>
      <c r="E1443" s="44" t="s">
        <v>53</v>
      </c>
      <c r="F1443" s="44" t="s">
        <v>7844</v>
      </c>
      <c r="G1443" s="44" t="s">
        <v>153</v>
      </c>
      <c r="H1443" s="44" t="s">
        <v>154</v>
      </c>
      <c r="I1443" s="44" t="s">
        <v>127</v>
      </c>
      <c r="J1443" s="44" t="s">
        <v>128</v>
      </c>
      <c r="K1443" s="43">
        <v>24</v>
      </c>
      <c r="L1443" s="43">
        <v>24</v>
      </c>
    </row>
    <row r="1444" spans="1:12" x14ac:dyDescent="0.5">
      <c r="A1444" s="48" t="str">
        <f t="shared" si="22"/>
        <v>J1T2297</v>
      </c>
      <c r="B1444" s="44" t="s">
        <v>36</v>
      </c>
      <c r="C1444" s="44" t="s">
        <v>7843</v>
      </c>
      <c r="D1444" s="44" t="s">
        <v>38</v>
      </c>
      <c r="E1444" s="44" t="s">
        <v>53</v>
      </c>
      <c r="F1444" s="44" t="s">
        <v>7842</v>
      </c>
      <c r="G1444" s="44" t="s">
        <v>177</v>
      </c>
      <c r="H1444" s="44" t="s">
        <v>178</v>
      </c>
      <c r="I1444" s="44" t="s">
        <v>127</v>
      </c>
      <c r="J1444" s="44" t="s">
        <v>128</v>
      </c>
      <c r="K1444" s="43">
        <v>24</v>
      </c>
      <c r="L1444" s="43">
        <v>24</v>
      </c>
    </row>
    <row r="1445" spans="1:12" x14ac:dyDescent="0.5">
      <c r="A1445" s="48" t="str">
        <f t="shared" si="22"/>
        <v>J1T2297</v>
      </c>
      <c r="B1445" s="44" t="s">
        <v>36</v>
      </c>
      <c r="C1445" s="44" t="s">
        <v>8110</v>
      </c>
      <c r="D1445" s="44" t="s">
        <v>38</v>
      </c>
      <c r="E1445" s="44" t="s">
        <v>53</v>
      </c>
      <c r="F1445" s="44" t="s">
        <v>8109</v>
      </c>
      <c r="G1445" s="44" t="s">
        <v>155</v>
      </c>
      <c r="H1445" s="44" t="s">
        <v>156</v>
      </c>
      <c r="I1445" s="44" t="s">
        <v>127</v>
      </c>
      <c r="J1445" s="44" t="s">
        <v>128</v>
      </c>
      <c r="K1445" s="43">
        <v>24</v>
      </c>
      <c r="L1445" s="43">
        <v>24</v>
      </c>
    </row>
    <row r="1446" spans="1:12" x14ac:dyDescent="0.5">
      <c r="A1446" s="48" t="str">
        <f t="shared" si="22"/>
        <v>J1T2297</v>
      </c>
      <c r="B1446" s="44" t="s">
        <v>36</v>
      </c>
      <c r="C1446" s="44" t="s">
        <v>7841</v>
      </c>
      <c r="D1446" s="44" t="s">
        <v>38</v>
      </c>
      <c r="E1446" s="44" t="s">
        <v>53</v>
      </c>
      <c r="F1446" s="44" t="s">
        <v>7840</v>
      </c>
      <c r="G1446" s="44" t="s">
        <v>7839</v>
      </c>
      <c r="H1446" s="44" t="s">
        <v>7838</v>
      </c>
      <c r="I1446" s="44" t="s">
        <v>127</v>
      </c>
      <c r="J1446" s="44" t="s">
        <v>128</v>
      </c>
      <c r="K1446" s="43">
        <v>8</v>
      </c>
      <c r="L1446" s="43">
        <v>8</v>
      </c>
    </row>
    <row r="1447" spans="1:12" x14ac:dyDescent="0.5">
      <c r="A1447" s="48" t="str">
        <f t="shared" si="22"/>
        <v>J1T2297</v>
      </c>
      <c r="B1447" s="44" t="s">
        <v>36</v>
      </c>
      <c r="C1447" s="44" t="s">
        <v>7837</v>
      </c>
      <c r="D1447" s="44" t="s">
        <v>38</v>
      </c>
      <c r="E1447" s="44" t="s">
        <v>53</v>
      </c>
      <c r="F1447" s="44" t="s">
        <v>7836</v>
      </c>
      <c r="G1447" s="44" t="s">
        <v>214</v>
      </c>
      <c r="H1447" s="44" t="s">
        <v>215</v>
      </c>
      <c r="I1447" s="44" t="s">
        <v>127</v>
      </c>
      <c r="J1447" s="44" t="s">
        <v>128</v>
      </c>
      <c r="K1447" s="43">
        <v>24</v>
      </c>
      <c r="L1447" s="43">
        <v>24</v>
      </c>
    </row>
    <row r="1448" spans="1:12" x14ac:dyDescent="0.5">
      <c r="A1448" s="48" t="str">
        <f t="shared" si="22"/>
        <v>J1T2297</v>
      </c>
      <c r="B1448" s="44" t="s">
        <v>36</v>
      </c>
      <c r="C1448" s="44" t="s">
        <v>7835</v>
      </c>
      <c r="D1448" s="44" t="s">
        <v>38</v>
      </c>
      <c r="E1448" s="44" t="s">
        <v>53</v>
      </c>
      <c r="F1448" s="44" t="s">
        <v>7834</v>
      </c>
      <c r="G1448" s="44" t="s">
        <v>7833</v>
      </c>
      <c r="H1448" s="44" t="s">
        <v>7832</v>
      </c>
      <c r="I1448" s="44" t="s">
        <v>127</v>
      </c>
      <c r="J1448" s="44" t="s">
        <v>128</v>
      </c>
      <c r="K1448" s="43">
        <v>192</v>
      </c>
      <c r="L1448" s="43">
        <v>192</v>
      </c>
    </row>
    <row r="1449" spans="1:12" x14ac:dyDescent="0.5">
      <c r="A1449" s="48" t="str">
        <f t="shared" si="22"/>
        <v>J1T2297</v>
      </c>
      <c r="B1449" s="44" t="s">
        <v>36</v>
      </c>
      <c r="C1449" s="44" t="s">
        <v>7831</v>
      </c>
      <c r="D1449" s="44" t="s">
        <v>38</v>
      </c>
      <c r="E1449" s="44" t="s">
        <v>53</v>
      </c>
      <c r="F1449" s="44" t="s">
        <v>7830</v>
      </c>
      <c r="G1449" s="44" t="s">
        <v>179</v>
      </c>
      <c r="H1449" s="44" t="s">
        <v>180</v>
      </c>
      <c r="I1449" s="44" t="s">
        <v>127</v>
      </c>
      <c r="J1449" s="44" t="s">
        <v>128</v>
      </c>
      <c r="K1449" s="43">
        <v>40</v>
      </c>
      <c r="L1449" s="43">
        <v>40</v>
      </c>
    </row>
    <row r="1450" spans="1:12" x14ac:dyDescent="0.5">
      <c r="A1450" s="48" t="str">
        <f t="shared" si="22"/>
        <v>J1T2297</v>
      </c>
      <c r="B1450" s="44" t="s">
        <v>36</v>
      </c>
      <c r="C1450" s="44" t="s">
        <v>7829</v>
      </c>
      <c r="D1450" s="44" t="s">
        <v>38</v>
      </c>
      <c r="E1450" s="44" t="s">
        <v>53</v>
      </c>
      <c r="F1450" s="44" t="s">
        <v>7828</v>
      </c>
      <c r="G1450" s="44" t="s">
        <v>161</v>
      </c>
      <c r="H1450" s="44" t="s">
        <v>162</v>
      </c>
      <c r="I1450" s="44" t="s">
        <v>127</v>
      </c>
      <c r="J1450" s="44" t="s">
        <v>128</v>
      </c>
      <c r="K1450" s="43">
        <v>192</v>
      </c>
      <c r="L1450" s="43">
        <v>192</v>
      </c>
    </row>
    <row r="1451" spans="1:12" x14ac:dyDescent="0.5">
      <c r="A1451" s="48" t="str">
        <f t="shared" si="22"/>
        <v>J1T2297</v>
      </c>
      <c r="B1451" s="44" t="s">
        <v>36</v>
      </c>
      <c r="C1451" s="44" t="s">
        <v>7827</v>
      </c>
      <c r="D1451" s="44" t="s">
        <v>38</v>
      </c>
      <c r="E1451" s="44" t="s">
        <v>53</v>
      </c>
      <c r="F1451" s="44" t="s">
        <v>7826</v>
      </c>
      <c r="G1451" s="44" t="s">
        <v>159</v>
      </c>
      <c r="H1451" s="44" t="s">
        <v>160</v>
      </c>
      <c r="I1451" s="44" t="s">
        <v>127</v>
      </c>
      <c r="J1451" s="44" t="s">
        <v>128</v>
      </c>
      <c r="K1451" s="43">
        <v>16</v>
      </c>
      <c r="L1451" s="43">
        <v>16</v>
      </c>
    </row>
    <row r="1452" spans="1:12" x14ac:dyDescent="0.5">
      <c r="A1452" s="48" t="str">
        <f t="shared" si="22"/>
        <v>J1T2297</v>
      </c>
      <c r="B1452" s="44" t="s">
        <v>36</v>
      </c>
      <c r="C1452" s="44" t="s">
        <v>7825</v>
      </c>
      <c r="D1452" s="44" t="s">
        <v>38</v>
      </c>
      <c r="E1452" s="44" t="s">
        <v>53</v>
      </c>
      <c r="F1452" s="44" t="s">
        <v>7824</v>
      </c>
      <c r="G1452" s="44" t="s">
        <v>147</v>
      </c>
      <c r="H1452" s="44" t="s">
        <v>148</v>
      </c>
      <c r="I1452" s="44" t="s">
        <v>127</v>
      </c>
      <c r="J1452" s="44" t="s">
        <v>128</v>
      </c>
      <c r="K1452" s="43">
        <v>624</v>
      </c>
      <c r="L1452" s="43">
        <v>624</v>
      </c>
    </row>
    <row r="1453" spans="1:12" x14ac:dyDescent="0.5">
      <c r="A1453" s="48" t="str">
        <f t="shared" si="22"/>
        <v>J1T2297</v>
      </c>
      <c r="B1453" s="44" t="s">
        <v>36</v>
      </c>
      <c r="C1453" s="44" t="s">
        <v>7823</v>
      </c>
      <c r="D1453" s="44" t="s">
        <v>38</v>
      </c>
      <c r="E1453" s="44" t="s">
        <v>53</v>
      </c>
      <c r="F1453" s="44" t="s">
        <v>7822</v>
      </c>
      <c r="G1453" s="44" t="s">
        <v>183</v>
      </c>
      <c r="H1453" s="44" t="s">
        <v>184</v>
      </c>
      <c r="I1453" s="44" t="s">
        <v>127</v>
      </c>
      <c r="J1453" s="44" t="s">
        <v>128</v>
      </c>
      <c r="K1453" s="43">
        <v>24</v>
      </c>
      <c r="L1453" s="43">
        <v>24</v>
      </c>
    </row>
    <row r="1454" spans="1:12" x14ac:dyDescent="0.5">
      <c r="A1454" s="48" t="str">
        <f t="shared" si="22"/>
        <v>J1T2297</v>
      </c>
      <c r="B1454" s="44" t="s">
        <v>36</v>
      </c>
      <c r="C1454" s="44" t="s">
        <v>7821</v>
      </c>
      <c r="D1454" s="44" t="s">
        <v>38</v>
      </c>
      <c r="E1454" s="44" t="s">
        <v>53</v>
      </c>
      <c r="F1454" s="44" t="s">
        <v>7820</v>
      </c>
      <c r="G1454" s="44" t="s">
        <v>4437</v>
      </c>
      <c r="H1454" s="44" t="s">
        <v>4436</v>
      </c>
      <c r="I1454" s="44" t="s">
        <v>127</v>
      </c>
      <c r="J1454" s="44" t="s">
        <v>128</v>
      </c>
      <c r="K1454" s="43">
        <v>8</v>
      </c>
      <c r="L1454" s="43">
        <v>8</v>
      </c>
    </row>
    <row r="1455" spans="1:12" x14ac:dyDescent="0.5">
      <c r="A1455" s="48" t="str">
        <f t="shared" si="22"/>
        <v>J1T2297</v>
      </c>
      <c r="B1455" s="44" t="s">
        <v>36</v>
      </c>
      <c r="C1455" s="44" t="s">
        <v>7819</v>
      </c>
      <c r="D1455" s="44" t="s">
        <v>38</v>
      </c>
      <c r="E1455" s="44" t="s">
        <v>53</v>
      </c>
      <c r="F1455" s="44" t="s">
        <v>7818</v>
      </c>
      <c r="G1455" s="44" t="s">
        <v>159</v>
      </c>
      <c r="H1455" s="44" t="s">
        <v>160</v>
      </c>
      <c r="I1455" s="44" t="s">
        <v>127</v>
      </c>
      <c r="J1455" s="44" t="s">
        <v>128</v>
      </c>
      <c r="K1455" s="43">
        <v>16</v>
      </c>
      <c r="L1455" s="43">
        <v>16</v>
      </c>
    </row>
    <row r="1456" spans="1:12" x14ac:dyDescent="0.5">
      <c r="A1456" s="48" t="str">
        <f t="shared" si="22"/>
        <v>J1T2297</v>
      </c>
      <c r="B1456" s="44" t="s">
        <v>36</v>
      </c>
      <c r="C1456" s="44" t="s">
        <v>7817</v>
      </c>
      <c r="D1456" s="44" t="s">
        <v>38</v>
      </c>
      <c r="E1456" s="44" t="s">
        <v>53</v>
      </c>
      <c r="F1456" s="44" t="s">
        <v>7816</v>
      </c>
      <c r="G1456" s="44" t="s">
        <v>145</v>
      </c>
      <c r="H1456" s="44" t="s">
        <v>146</v>
      </c>
      <c r="I1456" s="44" t="s">
        <v>127</v>
      </c>
      <c r="J1456" s="44" t="s">
        <v>128</v>
      </c>
      <c r="K1456" s="43">
        <v>24</v>
      </c>
      <c r="L1456" s="43">
        <v>24</v>
      </c>
    </row>
    <row r="1457" spans="1:12" x14ac:dyDescent="0.5">
      <c r="A1457" s="48" t="str">
        <f t="shared" si="22"/>
        <v>J1T2297</v>
      </c>
      <c r="B1457" s="44" t="s">
        <v>36</v>
      </c>
      <c r="C1457" s="44" t="s">
        <v>7815</v>
      </c>
      <c r="D1457" s="44" t="s">
        <v>38</v>
      </c>
      <c r="E1457" s="44" t="s">
        <v>53</v>
      </c>
      <c r="F1457" s="44" t="s">
        <v>7814</v>
      </c>
      <c r="G1457" s="44" t="s">
        <v>4429</v>
      </c>
      <c r="H1457" s="44" t="s">
        <v>4428</v>
      </c>
      <c r="I1457" s="44" t="s">
        <v>127</v>
      </c>
      <c r="J1457" s="44" t="s">
        <v>128</v>
      </c>
      <c r="K1457" s="43">
        <v>8</v>
      </c>
      <c r="L1457" s="43">
        <v>8</v>
      </c>
    </row>
    <row r="1458" spans="1:12" x14ac:dyDescent="0.5">
      <c r="A1458" s="48" t="str">
        <f t="shared" si="22"/>
        <v>J1T2297</v>
      </c>
      <c r="B1458" s="44" t="s">
        <v>36</v>
      </c>
      <c r="C1458" s="44" t="s">
        <v>7813</v>
      </c>
      <c r="D1458" s="44" t="s">
        <v>38</v>
      </c>
      <c r="E1458" s="44" t="s">
        <v>53</v>
      </c>
      <c r="F1458" s="44" t="s">
        <v>7812</v>
      </c>
      <c r="G1458" s="44" t="s">
        <v>129</v>
      </c>
      <c r="H1458" s="44" t="s">
        <v>130</v>
      </c>
      <c r="I1458" s="44" t="s">
        <v>127</v>
      </c>
      <c r="J1458" s="44" t="s">
        <v>128</v>
      </c>
      <c r="K1458" s="43">
        <v>96</v>
      </c>
      <c r="L1458" s="43">
        <v>96</v>
      </c>
    </row>
    <row r="1459" spans="1:12" x14ac:dyDescent="0.5">
      <c r="A1459" s="48" t="str">
        <f t="shared" si="22"/>
        <v>J1T2297</v>
      </c>
      <c r="B1459" s="44" t="s">
        <v>36</v>
      </c>
      <c r="C1459" s="44" t="s">
        <v>7811</v>
      </c>
      <c r="D1459" s="44" t="s">
        <v>38</v>
      </c>
      <c r="E1459" s="44" t="s">
        <v>53</v>
      </c>
      <c r="F1459" s="44" t="s">
        <v>7810</v>
      </c>
      <c r="G1459" s="44" t="s">
        <v>165</v>
      </c>
      <c r="H1459" s="44" t="s">
        <v>166</v>
      </c>
      <c r="I1459" s="44" t="s">
        <v>127</v>
      </c>
      <c r="J1459" s="44" t="s">
        <v>128</v>
      </c>
      <c r="K1459" s="43">
        <v>16</v>
      </c>
      <c r="L1459" s="43">
        <v>16</v>
      </c>
    </row>
    <row r="1460" spans="1:12" x14ac:dyDescent="0.5">
      <c r="A1460" s="48" t="str">
        <f t="shared" si="22"/>
        <v>J1T2297</v>
      </c>
      <c r="B1460" s="44" t="s">
        <v>36</v>
      </c>
      <c r="C1460" s="44" t="s">
        <v>8013</v>
      </c>
      <c r="D1460" s="44" t="s">
        <v>38</v>
      </c>
      <c r="E1460" s="44" t="s">
        <v>53</v>
      </c>
      <c r="F1460" s="44" t="s">
        <v>8012</v>
      </c>
      <c r="G1460" s="44" t="s">
        <v>4648</v>
      </c>
      <c r="H1460" s="44" t="s">
        <v>4647</v>
      </c>
      <c r="I1460" s="44" t="s">
        <v>127</v>
      </c>
      <c r="J1460" s="44" t="s">
        <v>128</v>
      </c>
      <c r="K1460" s="43">
        <v>48</v>
      </c>
      <c r="L1460" s="43">
        <v>48</v>
      </c>
    </row>
    <row r="1461" spans="1:12" x14ac:dyDescent="0.5">
      <c r="A1461" s="48" t="str">
        <f t="shared" si="22"/>
        <v>J1T2297</v>
      </c>
      <c r="B1461" s="44" t="s">
        <v>36</v>
      </c>
      <c r="C1461" s="44" t="s">
        <v>7809</v>
      </c>
      <c r="D1461" s="44" t="s">
        <v>38</v>
      </c>
      <c r="E1461" s="44" t="s">
        <v>53</v>
      </c>
      <c r="F1461" s="44" t="s">
        <v>7808</v>
      </c>
      <c r="G1461" s="44" t="s">
        <v>7434</v>
      </c>
      <c r="H1461" s="44" t="s">
        <v>7433</v>
      </c>
      <c r="I1461" s="44" t="s">
        <v>127</v>
      </c>
      <c r="J1461" s="44" t="s">
        <v>128</v>
      </c>
      <c r="K1461" s="43">
        <v>8</v>
      </c>
      <c r="L1461" s="43">
        <v>8</v>
      </c>
    </row>
    <row r="1462" spans="1:12" x14ac:dyDescent="0.5">
      <c r="A1462" s="48" t="str">
        <f t="shared" si="22"/>
        <v>J1T2297</v>
      </c>
      <c r="B1462" s="44" t="s">
        <v>36</v>
      </c>
      <c r="C1462" s="44" t="s">
        <v>7807</v>
      </c>
      <c r="D1462" s="44" t="s">
        <v>38</v>
      </c>
      <c r="E1462" s="44" t="s">
        <v>53</v>
      </c>
      <c r="F1462" s="44" t="s">
        <v>7806</v>
      </c>
      <c r="G1462" s="44" t="s">
        <v>4852</v>
      </c>
      <c r="H1462" s="44" t="s">
        <v>4851</v>
      </c>
      <c r="I1462" s="44" t="s">
        <v>127</v>
      </c>
      <c r="J1462" s="44" t="s">
        <v>128</v>
      </c>
      <c r="K1462" s="43">
        <v>8</v>
      </c>
      <c r="L1462" s="43">
        <v>8</v>
      </c>
    </row>
    <row r="1463" spans="1:12" x14ac:dyDescent="0.5">
      <c r="A1463" s="48" t="str">
        <f t="shared" si="22"/>
        <v>J1T2297</v>
      </c>
      <c r="B1463" s="44" t="s">
        <v>36</v>
      </c>
      <c r="C1463" s="44" t="s">
        <v>8011</v>
      </c>
      <c r="D1463" s="44" t="s">
        <v>38</v>
      </c>
      <c r="E1463" s="44" t="s">
        <v>53</v>
      </c>
      <c r="F1463" s="44" t="s">
        <v>8010</v>
      </c>
      <c r="G1463" s="44" t="s">
        <v>210</v>
      </c>
      <c r="H1463" s="44" t="s">
        <v>211</v>
      </c>
      <c r="I1463" s="44" t="s">
        <v>127</v>
      </c>
      <c r="J1463" s="44" t="s">
        <v>128</v>
      </c>
      <c r="K1463" s="43">
        <v>8</v>
      </c>
      <c r="L1463" s="43">
        <v>8</v>
      </c>
    </row>
    <row r="1464" spans="1:12" x14ac:dyDescent="0.5">
      <c r="A1464" s="48" t="str">
        <f t="shared" si="22"/>
        <v>J1T2297</v>
      </c>
      <c r="B1464" s="44" t="s">
        <v>36</v>
      </c>
      <c r="C1464" s="44" t="s">
        <v>7805</v>
      </c>
      <c r="D1464" s="44" t="s">
        <v>38</v>
      </c>
      <c r="E1464" s="44" t="s">
        <v>53</v>
      </c>
      <c r="F1464" s="44" t="s">
        <v>7804</v>
      </c>
      <c r="G1464" s="44" t="s">
        <v>7803</v>
      </c>
      <c r="H1464" s="44" t="s">
        <v>7802</v>
      </c>
      <c r="I1464" s="44" t="s">
        <v>127</v>
      </c>
      <c r="J1464" s="44" t="s">
        <v>128</v>
      </c>
      <c r="K1464" s="43">
        <v>8</v>
      </c>
      <c r="L1464" s="43">
        <v>8</v>
      </c>
    </row>
    <row r="1465" spans="1:12" x14ac:dyDescent="0.5">
      <c r="A1465" s="48" t="str">
        <f t="shared" si="22"/>
        <v>J1T2297</v>
      </c>
      <c r="B1465" s="44" t="s">
        <v>36</v>
      </c>
      <c r="C1465" s="44" t="s">
        <v>8009</v>
      </c>
      <c r="D1465" s="44" t="s">
        <v>38</v>
      </c>
      <c r="E1465" s="44" t="s">
        <v>53</v>
      </c>
      <c r="F1465" s="44" t="s">
        <v>8008</v>
      </c>
      <c r="G1465" s="44" t="s">
        <v>4475</v>
      </c>
      <c r="H1465" s="44" t="s">
        <v>4474</v>
      </c>
      <c r="I1465" s="44" t="s">
        <v>127</v>
      </c>
      <c r="J1465" s="44" t="s">
        <v>128</v>
      </c>
      <c r="K1465" s="43">
        <v>8</v>
      </c>
      <c r="L1465" s="43">
        <v>8</v>
      </c>
    </row>
    <row r="1466" spans="1:12" x14ac:dyDescent="0.5">
      <c r="A1466" s="48" t="str">
        <f t="shared" si="22"/>
        <v>J1T2297</v>
      </c>
      <c r="B1466" s="44" t="s">
        <v>36</v>
      </c>
      <c r="C1466" s="44" t="s">
        <v>7797</v>
      </c>
      <c r="D1466" s="44" t="s">
        <v>38</v>
      </c>
      <c r="E1466" s="44" t="s">
        <v>53</v>
      </c>
      <c r="F1466" s="44" t="s">
        <v>7796</v>
      </c>
      <c r="G1466" s="44" t="s">
        <v>7322</v>
      </c>
      <c r="H1466" s="44" t="s">
        <v>7321</v>
      </c>
      <c r="I1466" s="44" t="s">
        <v>127</v>
      </c>
      <c r="J1466" s="44" t="s">
        <v>128</v>
      </c>
      <c r="K1466" s="43">
        <v>8</v>
      </c>
      <c r="L1466" s="43">
        <v>8</v>
      </c>
    </row>
    <row r="1467" spans="1:12" x14ac:dyDescent="0.5">
      <c r="A1467" s="48" t="str">
        <f t="shared" si="22"/>
        <v>J1T2297</v>
      </c>
      <c r="B1467" s="44" t="s">
        <v>36</v>
      </c>
      <c r="C1467" s="44" t="s">
        <v>7795</v>
      </c>
      <c r="D1467" s="44" t="s">
        <v>38</v>
      </c>
      <c r="E1467" s="44" t="s">
        <v>53</v>
      </c>
      <c r="F1467" s="44" t="s">
        <v>7794</v>
      </c>
      <c r="G1467" s="44" t="s">
        <v>193</v>
      </c>
      <c r="H1467" s="44" t="s">
        <v>194</v>
      </c>
      <c r="I1467" s="44" t="s">
        <v>127</v>
      </c>
      <c r="J1467" s="44" t="s">
        <v>128</v>
      </c>
      <c r="K1467" s="43">
        <v>32</v>
      </c>
      <c r="L1467" s="43">
        <v>32</v>
      </c>
    </row>
    <row r="1468" spans="1:12" x14ac:dyDescent="0.5">
      <c r="A1468" s="48" t="str">
        <f t="shared" si="22"/>
        <v>J1T2297</v>
      </c>
      <c r="B1468" s="44" t="s">
        <v>36</v>
      </c>
      <c r="C1468" s="44" t="s">
        <v>8108</v>
      </c>
      <c r="D1468" s="44" t="s">
        <v>38</v>
      </c>
      <c r="E1468" s="44" t="s">
        <v>53</v>
      </c>
      <c r="F1468" s="44" t="s">
        <v>7792</v>
      </c>
      <c r="G1468" s="44" t="s">
        <v>7094</v>
      </c>
      <c r="H1468" s="44" t="s">
        <v>7093</v>
      </c>
      <c r="I1468" s="44" t="s">
        <v>127</v>
      </c>
      <c r="J1468" s="44" t="s">
        <v>128</v>
      </c>
      <c r="K1468" s="43">
        <v>16</v>
      </c>
      <c r="L1468" s="43">
        <v>16</v>
      </c>
    </row>
    <row r="1469" spans="1:12" x14ac:dyDescent="0.5">
      <c r="A1469" s="48" t="str">
        <f t="shared" si="22"/>
        <v>J1T2297</v>
      </c>
      <c r="B1469" s="44" t="s">
        <v>36</v>
      </c>
      <c r="C1469" s="44" t="s">
        <v>7791</v>
      </c>
      <c r="D1469" s="44" t="s">
        <v>38</v>
      </c>
      <c r="E1469" s="44" t="s">
        <v>53</v>
      </c>
      <c r="F1469" s="44" t="s">
        <v>7790</v>
      </c>
      <c r="G1469" s="44" t="s">
        <v>208</v>
      </c>
      <c r="H1469" s="44" t="s">
        <v>209</v>
      </c>
      <c r="I1469" s="44" t="s">
        <v>127</v>
      </c>
      <c r="J1469" s="44" t="s">
        <v>128</v>
      </c>
      <c r="K1469" s="43">
        <v>3456</v>
      </c>
      <c r="L1469" s="43">
        <v>3456</v>
      </c>
    </row>
    <row r="1470" spans="1:12" x14ac:dyDescent="0.5">
      <c r="A1470" s="48" t="str">
        <f t="shared" si="22"/>
        <v>J1T2297</v>
      </c>
      <c r="B1470" s="44" t="s">
        <v>36</v>
      </c>
      <c r="C1470" s="44" t="s">
        <v>7789</v>
      </c>
      <c r="D1470" s="44" t="s">
        <v>38</v>
      </c>
      <c r="E1470" s="44" t="s">
        <v>53</v>
      </c>
      <c r="F1470" s="44" t="s">
        <v>7788</v>
      </c>
      <c r="G1470" s="44" t="s">
        <v>139</v>
      </c>
      <c r="H1470" s="44" t="s">
        <v>140</v>
      </c>
      <c r="I1470" s="44" t="s">
        <v>127</v>
      </c>
      <c r="J1470" s="44" t="s">
        <v>128</v>
      </c>
      <c r="K1470" s="43">
        <v>32</v>
      </c>
      <c r="L1470" s="43">
        <v>32</v>
      </c>
    </row>
    <row r="1471" spans="1:12" x14ac:dyDescent="0.5">
      <c r="A1471" s="48" t="str">
        <f t="shared" si="22"/>
        <v>J1T2297</v>
      </c>
      <c r="B1471" s="44" t="s">
        <v>36</v>
      </c>
      <c r="C1471" s="44" t="s">
        <v>7787</v>
      </c>
      <c r="D1471" s="44" t="s">
        <v>38</v>
      </c>
      <c r="E1471" s="44" t="s">
        <v>53</v>
      </c>
      <c r="F1471" s="44" t="s">
        <v>7786</v>
      </c>
      <c r="G1471" s="44" t="s">
        <v>159</v>
      </c>
      <c r="H1471" s="44" t="s">
        <v>160</v>
      </c>
      <c r="I1471" s="44" t="s">
        <v>127</v>
      </c>
      <c r="J1471" s="44" t="s">
        <v>128</v>
      </c>
      <c r="K1471" s="43">
        <v>24</v>
      </c>
      <c r="L1471" s="43">
        <v>24</v>
      </c>
    </row>
    <row r="1472" spans="1:12" x14ac:dyDescent="0.5">
      <c r="A1472" s="48" t="str">
        <f t="shared" si="22"/>
        <v>J1T2297</v>
      </c>
      <c r="B1472" s="44" t="s">
        <v>36</v>
      </c>
      <c r="C1472" s="44" t="s">
        <v>7785</v>
      </c>
      <c r="D1472" s="44" t="s">
        <v>38</v>
      </c>
      <c r="E1472" s="44" t="s">
        <v>53</v>
      </c>
      <c r="F1472" s="44" t="s">
        <v>7784</v>
      </c>
      <c r="G1472" s="44" t="s">
        <v>4425</v>
      </c>
      <c r="H1472" s="44" t="s">
        <v>4424</v>
      </c>
      <c r="I1472" s="44" t="s">
        <v>127</v>
      </c>
      <c r="J1472" s="44" t="s">
        <v>128</v>
      </c>
      <c r="K1472" s="43">
        <v>8</v>
      </c>
      <c r="L1472" s="43">
        <v>8</v>
      </c>
    </row>
    <row r="1473" spans="1:12" x14ac:dyDescent="0.5">
      <c r="A1473" s="48" t="str">
        <f t="shared" si="22"/>
        <v>J1T2297</v>
      </c>
      <c r="B1473" s="44" t="s">
        <v>36</v>
      </c>
      <c r="C1473" s="44" t="s">
        <v>7783</v>
      </c>
      <c r="D1473" s="44" t="s">
        <v>38</v>
      </c>
      <c r="E1473" s="44" t="s">
        <v>53</v>
      </c>
      <c r="F1473" s="44" t="s">
        <v>7782</v>
      </c>
      <c r="G1473" s="44" t="s">
        <v>169</v>
      </c>
      <c r="H1473" s="44" t="s">
        <v>170</v>
      </c>
      <c r="I1473" s="44" t="s">
        <v>127</v>
      </c>
      <c r="J1473" s="44" t="s">
        <v>128</v>
      </c>
      <c r="K1473" s="43">
        <v>56</v>
      </c>
      <c r="L1473" s="43">
        <v>56</v>
      </c>
    </row>
    <row r="1474" spans="1:12" x14ac:dyDescent="0.5">
      <c r="A1474" s="48" t="str">
        <f t="shared" si="22"/>
        <v>J1T2297</v>
      </c>
      <c r="B1474" s="44" t="s">
        <v>36</v>
      </c>
      <c r="C1474" s="44" t="s">
        <v>8007</v>
      </c>
      <c r="D1474" s="44" t="s">
        <v>38</v>
      </c>
      <c r="E1474" s="44" t="s">
        <v>53</v>
      </c>
      <c r="F1474" s="44" t="s">
        <v>8006</v>
      </c>
      <c r="G1474" s="44" t="s">
        <v>220</v>
      </c>
      <c r="H1474" s="44" t="s">
        <v>221</v>
      </c>
      <c r="I1474" s="44" t="s">
        <v>127</v>
      </c>
      <c r="J1474" s="44" t="s">
        <v>128</v>
      </c>
      <c r="K1474" s="43">
        <v>16</v>
      </c>
      <c r="L1474" s="43">
        <v>16</v>
      </c>
    </row>
    <row r="1475" spans="1:12" x14ac:dyDescent="0.5">
      <c r="A1475" s="48" t="str">
        <f t="shared" si="22"/>
        <v>J1T2297</v>
      </c>
      <c r="B1475" s="44" t="s">
        <v>36</v>
      </c>
      <c r="C1475" s="44" t="s">
        <v>7781</v>
      </c>
      <c r="D1475" s="44" t="s">
        <v>38</v>
      </c>
      <c r="E1475" s="44" t="s">
        <v>53</v>
      </c>
      <c r="F1475" s="44" t="s">
        <v>7780</v>
      </c>
      <c r="G1475" s="44" t="s">
        <v>126</v>
      </c>
      <c r="H1475" s="44" t="s">
        <v>4640</v>
      </c>
      <c r="I1475" s="44" t="s">
        <v>127</v>
      </c>
      <c r="J1475" s="44" t="s">
        <v>128</v>
      </c>
      <c r="K1475" s="43">
        <v>16</v>
      </c>
      <c r="L1475" s="43">
        <v>16</v>
      </c>
    </row>
    <row r="1476" spans="1:12" x14ac:dyDescent="0.5">
      <c r="A1476" s="48" t="str">
        <f t="shared" si="22"/>
        <v>J1T2297</v>
      </c>
      <c r="B1476" s="44" t="s">
        <v>36</v>
      </c>
      <c r="C1476" s="44" t="s">
        <v>7779</v>
      </c>
      <c r="D1476" s="44" t="s">
        <v>38</v>
      </c>
      <c r="E1476" s="44" t="s">
        <v>53</v>
      </c>
      <c r="F1476" s="44" t="s">
        <v>7778</v>
      </c>
      <c r="G1476" s="44" t="s">
        <v>137</v>
      </c>
      <c r="H1476" s="44" t="s">
        <v>138</v>
      </c>
      <c r="I1476" s="44" t="s">
        <v>127</v>
      </c>
      <c r="J1476" s="44" t="s">
        <v>128</v>
      </c>
      <c r="K1476" s="43">
        <v>192</v>
      </c>
      <c r="L1476" s="43">
        <v>192</v>
      </c>
    </row>
    <row r="1477" spans="1:12" x14ac:dyDescent="0.5">
      <c r="A1477" s="48" t="str">
        <f t="shared" si="22"/>
        <v>J1T2297</v>
      </c>
      <c r="B1477" s="44" t="s">
        <v>36</v>
      </c>
      <c r="C1477" s="44" t="s">
        <v>8069</v>
      </c>
      <c r="D1477" s="44" t="s">
        <v>38</v>
      </c>
      <c r="E1477" s="44" t="s">
        <v>53</v>
      </c>
      <c r="F1477" s="44" t="s">
        <v>8068</v>
      </c>
      <c r="G1477" s="44" t="s">
        <v>4764</v>
      </c>
      <c r="H1477" s="44" t="s">
        <v>4763</v>
      </c>
      <c r="I1477" s="44" t="s">
        <v>127</v>
      </c>
      <c r="J1477" s="44" t="s">
        <v>128</v>
      </c>
      <c r="K1477" s="43">
        <v>40</v>
      </c>
      <c r="L1477" s="43">
        <v>40</v>
      </c>
    </row>
    <row r="1478" spans="1:12" x14ac:dyDescent="0.5">
      <c r="A1478" s="48" t="str">
        <f t="shared" si="22"/>
        <v>J1T2297</v>
      </c>
      <c r="B1478" s="44" t="s">
        <v>36</v>
      </c>
      <c r="C1478" s="44" t="s">
        <v>7777</v>
      </c>
      <c r="D1478" s="44" t="s">
        <v>38</v>
      </c>
      <c r="E1478" s="44" t="s">
        <v>53</v>
      </c>
      <c r="F1478" s="44" t="s">
        <v>7776</v>
      </c>
      <c r="G1478" s="44" t="s">
        <v>6992</v>
      </c>
      <c r="H1478" s="44" t="s">
        <v>6991</v>
      </c>
      <c r="I1478" s="44" t="s">
        <v>127</v>
      </c>
      <c r="J1478" s="44" t="s">
        <v>128</v>
      </c>
      <c r="K1478" s="43">
        <v>8</v>
      </c>
      <c r="L1478" s="43">
        <v>8</v>
      </c>
    </row>
    <row r="1479" spans="1:12" x14ac:dyDescent="0.5">
      <c r="A1479" s="48" t="str">
        <f t="shared" si="22"/>
        <v>J1T2297</v>
      </c>
      <c r="B1479" s="44" t="s">
        <v>36</v>
      </c>
      <c r="C1479" s="44" t="s">
        <v>7775</v>
      </c>
      <c r="D1479" s="44" t="s">
        <v>38</v>
      </c>
      <c r="E1479" s="44" t="s">
        <v>53</v>
      </c>
      <c r="F1479" s="44" t="s">
        <v>7774</v>
      </c>
      <c r="G1479" s="44" t="s">
        <v>165</v>
      </c>
      <c r="H1479" s="44" t="s">
        <v>166</v>
      </c>
      <c r="I1479" s="44" t="s">
        <v>127</v>
      </c>
      <c r="J1479" s="44" t="s">
        <v>128</v>
      </c>
      <c r="K1479" s="43">
        <v>16</v>
      </c>
      <c r="L1479" s="43">
        <v>16</v>
      </c>
    </row>
    <row r="1480" spans="1:12" x14ac:dyDescent="0.5">
      <c r="A1480" s="48" t="str">
        <f t="shared" si="22"/>
        <v>J1T2297</v>
      </c>
      <c r="B1480" s="44" t="s">
        <v>36</v>
      </c>
      <c r="C1480" s="44" t="s">
        <v>7773</v>
      </c>
      <c r="D1480" s="44" t="s">
        <v>38</v>
      </c>
      <c r="E1480" s="44" t="s">
        <v>53</v>
      </c>
      <c r="F1480" s="44" t="s">
        <v>7772</v>
      </c>
      <c r="G1480" s="44" t="s">
        <v>7771</v>
      </c>
      <c r="H1480" s="44" t="s">
        <v>7770</v>
      </c>
      <c r="I1480" s="44" t="s">
        <v>127</v>
      </c>
      <c r="J1480" s="44" t="s">
        <v>128</v>
      </c>
      <c r="K1480" s="43">
        <v>8</v>
      </c>
      <c r="L1480" s="43">
        <v>8</v>
      </c>
    </row>
    <row r="1481" spans="1:12" x14ac:dyDescent="0.5">
      <c r="A1481" s="48" t="str">
        <f t="shared" ref="A1481:A1544" si="23">IF(B1481="","",IF(B1480="Type",B1479,A1480))</f>
        <v>J1T2297</v>
      </c>
      <c r="B1481" s="44" t="s">
        <v>36</v>
      </c>
      <c r="C1481" s="44" t="s">
        <v>7769</v>
      </c>
      <c r="D1481" s="44" t="s">
        <v>38</v>
      </c>
      <c r="E1481" s="44" t="s">
        <v>53</v>
      </c>
      <c r="F1481" s="44" t="s">
        <v>7768</v>
      </c>
      <c r="G1481" s="44" t="s">
        <v>7242</v>
      </c>
      <c r="H1481" s="44" t="s">
        <v>7241</v>
      </c>
      <c r="I1481" s="44" t="s">
        <v>127</v>
      </c>
      <c r="J1481" s="44" t="s">
        <v>128</v>
      </c>
      <c r="K1481" s="43">
        <v>16</v>
      </c>
      <c r="L1481" s="43">
        <v>16</v>
      </c>
    </row>
    <row r="1482" spans="1:12" x14ac:dyDescent="0.5">
      <c r="A1482" s="48" t="str">
        <f t="shared" si="23"/>
        <v>J1T2297</v>
      </c>
      <c r="B1482" s="44" t="s">
        <v>36</v>
      </c>
      <c r="C1482" s="44" t="s">
        <v>7767</v>
      </c>
      <c r="D1482" s="44" t="s">
        <v>38</v>
      </c>
      <c r="E1482" s="44" t="s">
        <v>53</v>
      </c>
      <c r="F1482" s="44" t="s">
        <v>7766</v>
      </c>
      <c r="G1482" s="44" t="s">
        <v>7765</v>
      </c>
      <c r="H1482" s="44" t="s">
        <v>7764</v>
      </c>
      <c r="I1482" s="44" t="s">
        <v>127</v>
      </c>
      <c r="J1482" s="44" t="s">
        <v>128</v>
      </c>
      <c r="K1482" s="43">
        <v>8</v>
      </c>
      <c r="L1482" s="43">
        <v>8</v>
      </c>
    </row>
    <row r="1483" spans="1:12" x14ac:dyDescent="0.5">
      <c r="A1483" s="48" t="str">
        <f t="shared" si="23"/>
        <v>J1T2297</v>
      </c>
      <c r="B1483" s="44" t="s">
        <v>36</v>
      </c>
      <c r="C1483" s="44" t="s">
        <v>7763</v>
      </c>
      <c r="D1483" s="44" t="s">
        <v>38</v>
      </c>
      <c r="E1483" s="44" t="s">
        <v>53</v>
      </c>
      <c r="F1483" s="44" t="s">
        <v>7762</v>
      </c>
      <c r="G1483" s="44" t="s">
        <v>129</v>
      </c>
      <c r="H1483" s="44" t="s">
        <v>130</v>
      </c>
      <c r="I1483" s="44" t="s">
        <v>127</v>
      </c>
      <c r="J1483" s="44" t="s">
        <v>128</v>
      </c>
      <c r="K1483" s="43">
        <v>240</v>
      </c>
      <c r="L1483" s="43">
        <v>240</v>
      </c>
    </row>
    <row r="1484" spans="1:12" x14ac:dyDescent="0.5">
      <c r="A1484" s="48" t="str">
        <f t="shared" si="23"/>
        <v>J1T2297</v>
      </c>
      <c r="B1484" s="44" t="s">
        <v>36</v>
      </c>
      <c r="C1484" s="44" t="s">
        <v>7761</v>
      </c>
      <c r="D1484" s="44" t="s">
        <v>38</v>
      </c>
      <c r="E1484" s="44" t="s">
        <v>53</v>
      </c>
      <c r="F1484" s="44" t="s">
        <v>7760</v>
      </c>
      <c r="G1484" s="44" t="s">
        <v>4459</v>
      </c>
      <c r="H1484" s="44" t="s">
        <v>4458</v>
      </c>
      <c r="I1484" s="44" t="s">
        <v>127</v>
      </c>
      <c r="J1484" s="44" t="s">
        <v>128</v>
      </c>
      <c r="K1484" s="43">
        <v>40</v>
      </c>
      <c r="L1484" s="43">
        <v>40</v>
      </c>
    </row>
    <row r="1485" spans="1:12" x14ac:dyDescent="0.5">
      <c r="A1485" s="48" t="str">
        <f t="shared" si="23"/>
        <v>J1T2297</v>
      </c>
      <c r="B1485" s="44" t="s">
        <v>36</v>
      </c>
      <c r="C1485" s="44" t="s">
        <v>7759</v>
      </c>
      <c r="D1485" s="44" t="s">
        <v>38</v>
      </c>
      <c r="E1485" s="44" t="s">
        <v>53</v>
      </c>
      <c r="F1485" s="44" t="s">
        <v>7758</v>
      </c>
      <c r="G1485" s="44" t="s">
        <v>171</v>
      </c>
      <c r="H1485" s="44" t="s">
        <v>172</v>
      </c>
      <c r="I1485" s="44" t="s">
        <v>127</v>
      </c>
      <c r="J1485" s="44" t="s">
        <v>128</v>
      </c>
      <c r="K1485" s="43">
        <v>16</v>
      </c>
      <c r="L1485" s="43">
        <v>16</v>
      </c>
    </row>
    <row r="1486" spans="1:12" x14ac:dyDescent="0.5">
      <c r="A1486" s="48" t="str">
        <f t="shared" si="23"/>
        <v>J1T2297</v>
      </c>
      <c r="B1486" s="44" t="s">
        <v>36</v>
      </c>
      <c r="C1486" s="44" t="s">
        <v>7757</v>
      </c>
      <c r="D1486" s="44" t="s">
        <v>38</v>
      </c>
      <c r="E1486" s="44" t="s">
        <v>53</v>
      </c>
      <c r="F1486" s="44" t="s">
        <v>7756</v>
      </c>
      <c r="G1486" s="44" t="s">
        <v>4635</v>
      </c>
      <c r="H1486" s="44" t="s">
        <v>4634</v>
      </c>
      <c r="I1486" s="44" t="s">
        <v>127</v>
      </c>
      <c r="J1486" s="44" t="s">
        <v>128</v>
      </c>
      <c r="K1486" s="43">
        <v>40</v>
      </c>
      <c r="L1486" s="43">
        <v>40</v>
      </c>
    </row>
    <row r="1487" spans="1:12" x14ac:dyDescent="0.5">
      <c r="A1487" s="48" t="str">
        <f t="shared" si="23"/>
        <v>J1T2297</v>
      </c>
      <c r="B1487" s="44" t="s">
        <v>36</v>
      </c>
      <c r="C1487" s="44" t="s">
        <v>7755</v>
      </c>
      <c r="D1487" s="44" t="s">
        <v>38</v>
      </c>
      <c r="E1487" s="44" t="s">
        <v>53</v>
      </c>
      <c r="F1487" s="44" t="s">
        <v>7754</v>
      </c>
      <c r="G1487" s="44" t="s">
        <v>216</v>
      </c>
      <c r="H1487" s="44" t="s">
        <v>217</v>
      </c>
      <c r="I1487" s="44" t="s">
        <v>127</v>
      </c>
      <c r="J1487" s="44" t="s">
        <v>128</v>
      </c>
      <c r="K1487" s="43">
        <v>24</v>
      </c>
      <c r="L1487" s="43">
        <v>24</v>
      </c>
    </row>
    <row r="1488" spans="1:12" x14ac:dyDescent="0.5">
      <c r="A1488" s="48" t="str">
        <f t="shared" si="23"/>
        <v>J1T2297</v>
      </c>
      <c r="B1488" s="44" t="s">
        <v>36</v>
      </c>
      <c r="C1488" s="44" t="s">
        <v>7753</v>
      </c>
      <c r="D1488" s="44" t="s">
        <v>38</v>
      </c>
      <c r="E1488" s="44" t="s">
        <v>53</v>
      </c>
      <c r="F1488" s="44" t="s">
        <v>7752</v>
      </c>
      <c r="G1488" s="44" t="s">
        <v>4467</v>
      </c>
      <c r="H1488" s="44" t="s">
        <v>4466</v>
      </c>
      <c r="I1488" s="44" t="s">
        <v>127</v>
      </c>
      <c r="J1488" s="44" t="s">
        <v>128</v>
      </c>
      <c r="K1488" s="43">
        <v>40</v>
      </c>
      <c r="L1488" s="43">
        <v>40</v>
      </c>
    </row>
    <row r="1489" spans="1:12" x14ac:dyDescent="0.5">
      <c r="A1489" s="48" t="str">
        <f t="shared" si="23"/>
        <v>J1T2297</v>
      </c>
      <c r="B1489" s="44" t="s">
        <v>36</v>
      </c>
      <c r="C1489" s="44" t="s">
        <v>7751</v>
      </c>
      <c r="D1489" s="44" t="s">
        <v>38</v>
      </c>
      <c r="E1489" s="44" t="s">
        <v>53</v>
      </c>
      <c r="F1489" s="44" t="s">
        <v>7750</v>
      </c>
      <c r="G1489" s="44" t="s">
        <v>6930</v>
      </c>
      <c r="H1489" s="44" t="s">
        <v>6929</v>
      </c>
      <c r="I1489" s="44" t="s">
        <v>127</v>
      </c>
      <c r="J1489" s="44" t="s">
        <v>128</v>
      </c>
      <c r="K1489" s="43">
        <v>40</v>
      </c>
      <c r="L1489" s="43">
        <v>40</v>
      </c>
    </row>
    <row r="1490" spans="1:12" x14ac:dyDescent="0.5">
      <c r="A1490" s="48" t="str">
        <f t="shared" si="23"/>
        <v>J1T2297</v>
      </c>
      <c r="B1490" s="44" t="s">
        <v>36</v>
      </c>
      <c r="C1490" s="44" t="s">
        <v>8005</v>
      </c>
      <c r="D1490" s="44" t="s">
        <v>38</v>
      </c>
      <c r="E1490" s="44" t="s">
        <v>53</v>
      </c>
      <c r="F1490" s="44" t="s">
        <v>8004</v>
      </c>
      <c r="G1490" s="44" t="s">
        <v>7304</v>
      </c>
      <c r="H1490" s="44" t="s">
        <v>7303</v>
      </c>
      <c r="I1490" s="44" t="s">
        <v>127</v>
      </c>
      <c r="J1490" s="44" t="s">
        <v>128</v>
      </c>
      <c r="K1490" s="43">
        <v>16</v>
      </c>
      <c r="L1490" s="43">
        <v>16</v>
      </c>
    </row>
    <row r="1491" spans="1:12" x14ac:dyDescent="0.5">
      <c r="A1491" s="48" t="str">
        <f t="shared" si="23"/>
        <v>J1T2297</v>
      </c>
      <c r="B1491" s="44" t="s">
        <v>36</v>
      </c>
      <c r="C1491" s="44" t="s">
        <v>7749</v>
      </c>
      <c r="D1491" s="44" t="s">
        <v>38</v>
      </c>
      <c r="E1491" s="44" t="s">
        <v>53</v>
      </c>
      <c r="F1491" s="44" t="s">
        <v>7748</v>
      </c>
      <c r="G1491" s="44" t="s">
        <v>5073</v>
      </c>
      <c r="H1491" s="44" t="s">
        <v>5072</v>
      </c>
      <c r="I1491" s="44" t="s">
        <v>127</v>
      </c>
      <c r="J1491" s="44" t="s">
        <v>128</v>
      </c>
      <c r="K1491" s="43">
        <v>8</v>
      </c>
      <c r="L1491" s="43">
        <v>8</v>
      </c>
    </row>
    <row r="1492" spans="1:12" x14ac:dyDescent="0.5">
      <c r="A1492" s="48" t="str">
        <f t="shared" si="23"/>
        <v>J1T2297</v>
      </c>
      <c r="B1492" s="44" t="s">
        <v>36</v>
      </c>
      <c r="C1492" s="44" t="s">
        <v>7747</v>
      </c>
      <c r="D1492" s="44" t="s">
        <v>38</v>
      </c>
      <c r="E1492" s="44" t="s">
        <v>53</v>
      </c>
      <c r="F1492" s="44" t="s">
        <v>7746</v>
      </c>
      <c r="G1492" s="44" t="s">
        <v>7540</v>
      </c>
      <c r="H1492" s="44" t="s">
        <v>7539</v>
      </c>
      <c r="I1492" s="44" t="s">
        <v>127</v>
      </c>
      <c r="J1492" s="44" t="s">
        <v>128</v>
      </c>
      <c r="K1492" s="43">
        <v>24</v>
      </c>
      <c r="L1492" s="43">
        <v>24</v>
      </c>
    </row>
    <row r="1493" spans="1:12" x14ac:dyDescent="0.5">
      <c r="A1493" s="48" t="str">
        <f t="shared" si="23"/>
        <v>J1T2297</v>
      </c>
      <c r="B1493" s="44" t="s">
        <v>36</v>
      </c>
      <c r="C1493" s="44" t="s">
        <v>8003</v>
      </c>
      <c r="D1493" s="44" t="s">
        <v>38</v>
      </c>
      <c r="E1493" s="44" t="s">
        <v>53</v>
      </c>
      <c r="F1493" s="44" t="s">
        <v>8002</v>
      </c>
      <c r="G1493" s="44" t="s">
        <v>133</v>
      </c>
      <c r="H1493" s="44" t="s">
        <v>134</v>
      </c>
      <c r="I1493" s="44" t="s">
        <v>127</v>
      </c>
      <c r="J1493" s="44" t="s">
        <v>128</v>
      </c>
      <c r="K1493" s="43">
        <v>24</v>
      </c>
      <c r="L1493" s="43">
        <v>24</v>
      </c>
    </row>
    <row r="1494" spans="1:12" x14ac:dyDescent="0.5">
      <c r="A1494" s="48" t="str">
        <f t="shared" si="23"/>
        <v>J1T2297</v>
      </c>
      <c r="B1494" s="44" t="s">
        <v>36</v>
      </c>
      <c r="C1494" s="44" t="s">
        <v>7745</v>
      </c>
      <c r="D1494" s="44" t="s">
        <v>38</v>
      </c>
      <c r="E1494" s="44" t="s">
        <v>53</v>
      </c>
      <c r="F1494" s="44" t="s">
        <v>7744</v>
      </c>
      <c r="G1494" s="44" t="s">
        <v>207</v>
      </c>
      <c r="H1494" s="44" t="s">
        <v>4706</v>
      </c>
      <c r="I1494" s="44" t="s">
        <v>127</v>
      </c>
      <c r="J1494" s="44" t="s">
        <v>128</v>
      </c>
      <c r="K1494" s="43">
        <v>48</v>
      </c>
      <c r="L1494" s="43">
        <v>48</v>
      </c>
    </row>
    <row r="1495" spans="1:12" x14ac:dyDescent="0.5">
      <c r="A1495" s="48" t="str">
        <f t="shared" si="23"/>
        <v>J1T2297</v>
      </c>
      <c r="B1495" s="44" t="s">
        <v>36</v>
      </c>
      <c r="C1495" s="44" t="s">
        <v>8107</v>
      </c>
      <c r="D1495" s="44" t="s">
        <v>38</v>
      </c>
      <c r="E1495" s="44" t="s">
        <v>53</v>
      </c>
      <c r="F1495" s="44" t="s">
        <v>8106</v>
      </c>
      <c r="G1495" s="44" t="s">
        <v>207</v>
      </c>
      <c r="H1495" s="44" t="s">
        <v>4706</v>
      </c>
      <c r="I1495" s="44" t="s">
        <v>127</v>
      </c>
      <c r="J1495" s="44" t="s">
        <v>128</v>
      </c>
      <c r="K1495" s="43">
        <v>48</v>
      </c>
      <c r="L1495" s="43">
        <v>48</v>
      </c>
    </row>
    <row r="1496" spans="1:12" x14ac:dyDescent="0.5">
      <c r="A1496" s="48" t="str">
        <f t="shared" si="23"/>
        <v>J1T2297</v>
      </c>
      <c r="B1496" s="44" t="s">
        <v>36</v>
      </c>
      <c r="C1496" s="44" t="s">
        <v>8065</v>
      </c>
      <c r="D1496" s="44" t="s">
        <v>38</v>
      </c>
      <c r="E1496" s="44" t="s">
        <v>53</v>
      </c>
      <c r="F1496" s="44" t="s">
        <v>8064</v>
      </c>
      <c r="G1496" s="44" t="s">
        <v>207</v>
      </c>
      <c r="H1496" s="44" t="s">
        <v>4706</v>
      </c>
      <c r="I1496" s="44" t="s">
        <v>127</v>
      </c>
      <c r="J1496" s="44" t="s">
        <v>128</v>
      </c>
      <c r="K1496" s="43">
        <v>48</v>
      </c>
      <c r="L1496" s="43">
        <v>48</v>
      </c>
    </row>
    <row r="1497" spans="1:12" x14ac:dyDescent="0.5">
      <c r="A1497" s="48" t="str">
        <f t="shared" si="23"/>
        <v>J1T2297</v>
      </c>
      <c r="B1497" s="44" t="s">
        <v>36</v>
      </c>
      <c r="C1497" s="44" t="s">
        <v>8001</v>
      </c>
      <c r="D1497" s="44" t="s">
        <v>38</v>
      </c>
      <c r="E1497" s="44" t="s">
        <v>53</v>
      </c>
      <c r="F1497" s="44" t="s">
        <v>8000</v>
      </c>
      <c r="G1497" s="44" t="s">
        <v>207</v>
      </c>
      <c r="H1497" s="44" t="s">
        <v>4706</v>
      </c>
      <c r="I1497" s="44" t="s">
        <v>127</v>
      </c>
      <c r="J1497" s="44" t="s">
        <v>128</v>
      </c>
      <c r="K1497" s="43">
        <v>48</v>
      </c>
      <c r="L1497" s="43">
        <v>48</v>
      </c>
    </row>
    <row r="1498" spans="1:12" x14ac:dyDescent="0.5">
      <c r="A1498" s="48" t="str">
        <f t="shared" si="23"/>
        <v>J1T2297</v>
      </c>
      <c r="B1498" s="44" t="s">
        <v>36</v>
      </c>
      <c r="C1498" s="44" t="s">
        <v>7743</v>
      </c>
      <c r="D1498" s="44" t="s">
        <v>38</v>
      </c>
      <c r="E1498" s="44" t="s">
        <v>53</v>
      </c>
      <c r="F1498" s="44" t="s">
        <v>7742</v>
      </c>
      <c r="G1498" s="44" t="s">
        <v>7016</v>
      </c>
      <c r="H1498" s="44" t="s">
        <v>7015</v>
      </c>
      <c r="I1498" s="44" t="s">
        <v>127</v>
      </c>
      <c r="J1498" s="44" t="s">
        <v>128</v>
      </c>
      <c r="K1498" s="43">
        <v>16</v>
      </c>
      <c r="L1498" s="43">
        <v>16</v>
      </c>
    </row>
    <row r="1499" spans="1:12" x14ac:dyDescent="0.5">
      <c r="A1499" s="48" t="str">
        <f t="shared" si="23"/>
        <v>J1T2297</v>
      </c>
      <c r="B1499" s="44" t="s">
        <v>36</v>
      </c>
      <c r="C1499" s="44" t="s">
        <v>7741</v>
      </c>
      <c r="D1499" s="44" t="s">
        <v>38</v>
      </c>
      <c r="E1499" s="44" t="s">
        <v>53</v>
      </c>
      <c r="F1499" s="44" t="s">
        <v>7740</v>
      </c>
      <c r="G1499" s="44" t="s">
        <v>165</v>
      </c>
      <c r="H1499" s="44" t="s">
        <v>166</v>
      </c>
      <c r="I1499" s="44" t="s">
        <v>127</v>
      </c>
      <c r="J1499" s="44" t="s">
        <v>128</v>
      </c>
      <c r="K1499" s="43">
        <v>16</v>
      </c>
      <c r="L1499" s="43">
        <v>16</v>
      </c>
    </row>
    <row r="1500" spans="1:12" x14ac:dyDescent="0.5">
      <c r="A1500" s="48" t="str">
        <f t="shared" si="23"/>
        <v>J1T2297</v>
      </c>
      <c r="B1500" s="44" t="s">
        <v>36</v>
      </c>
      <c r="C1500" s="44" t="s">
        <v>7999</v>
      </c>
      <c r="D1500" s="44" t="s">
        <v>38</v>
      </c>
      <c r="E1500" s="44" t="s">
        <v>53</v>
      </c>
      <c r="F1500" s="44" t="s">
        <v>7998</v>
      </c>
      <c r="G1500" s="44" t="s">
        <v>153</v>
      </c>
      <c r="H1500" s="44" t="s">
        <v>154</v>
      </c>
      <c r="I1500" s="44" t="s">
        <v>127</v>
      </c>
      <c r="J1500" s="44" t="s">
        <v>128</v>
      </c>
      <c r="K1500" s="43">
        <v>8</v>
      </c>
      <c r="L1500" s="43">
        <v>8</v>
      </c>
    </row>
    <row r="1501" spans="1:12" x14ac:dyDescent="0.5">
      <c r="A1501" s="48" t="str">
        <f t="shared" si="23"/>
        <v>J1T2297</v>
      </c>
      <c r="B1501" s="44" t="s">
        <v>36</v>
      </c>
      <c r="C1501" s="44" t="s">
        <v>8063</v>
      </c>
      <c r="D1501" s="44" t="s">
        <v>38</v>
      </c>
      <c r="E1501" s="44" t="s">
        <v>53</v>
      </c>
      <c r="F1501" s="44" t="s">
        <v>8062</v>
      </c>
      <c r="G1501" s="44" t="s">
        <v>4695</v>
      </c>
      <c r="H1501" s="44" t="s">
        <v>4694</v>
      </c>
      <c r="I1501" s="44" t="s">
        <v>127</v>
      </c>
      <c r="J1501" s="44" t="s">
        <v>128</v>
      </c>
      <c r="K1501" s="43">
        <v>8</v>
      </c>
      <c r="L1501" s="43">
        <v>8</v>
      </c>
    </row>
    <row r="1502" spans="1:12" x14ac:dyDescent="0.5">
      <c r="A1502" s="48" t="str">
        <f t="shared" si="23"/>
        <v>J1T2297</v>
      </c>
      <c r="B1502" s="44" t="s">
        <v>36</v>
      </c>
      <c r="C1502" s="44" t="s">
        <v>7737</v>
      </c>
      <c r="D1502" s="44" t="s">
        <v>38</v>
      </c>
      <c r="E1502" s="44" t="s">
        <v>53</v>
      </c>
      <c r="F1502" s="44" t="s">
        <v>7736</v>
      </c>
      <c r="G1502" s="44" t="s">
        <v>149</v>
      </c>
      <c r="H1502" s="44" t="s">
        <v>150</v>
      </c>
      <c r="I1502" s="44" t="s">
        <v>127</v>
      </c>
      <c r="J1502" s="44" t="s">
        <v>128</v>
      </c>
      <c r="K1502" s="43">
        <v>16</v>
      </c>
      <c r="L1502" s="43">
        <v>16</v>
      </c>
    </row>
    <row r="1503" spans="1:12" x14ac:dyDescent="0.5">
      <c r="A1503" s="48" t="str">
        <f t="shared" si="23"/>
        <v>J1T2297</v>
      </c>
      <c r="B1503" s="44" t="s">
        <v>36</v>
      </c>
      <c r="C1503" s="44" t="s">
        <v>7735</v>
      </c>
      <c r="D1503" s="44" t="s">
        <v>38</v>
      </c>
      <c r="E1503" s="44" t="s">
        <v>53</v>
      </c>
      <c r="F1503" s="44" t="s">
        <v>7734</v>
      </c>
      <c r="G1503" s="44" t="s">
        <v>7326</v>
      </c>
      <c r="H1503" s="44" t="s">
        <v>7325</v>
      </c>
      <c r="I1503" s="44" t="s">
        <v>127</v>
      </c>
      <c r="J1503" s="44" t="s">
        <v>128</v>
      </c>
      <c r="K1503" s="43">
        <v>24</v>
      </c>
      <c r="L1503" s="43">
        <v>24</v>
      </c>
    </row>
    <row r="1504" spans="1:12" x14ac:dyDescent="0.5">
      <c r="A1504" s="48" t="str">
        <f t="shared" si="23"/>
        <v>J1T2297</v>
      </c>
      <c r="B1504" s="44" t="s">
        <v>36</v>
      </c>
      <c r="C1504" s="44" t="s">
        <v>7733</v>
      </c>
      <c r="D1504" s="44" t="s">
        <v>38</v>
      </c>
      <c r="E1504" s="44" t="s">
        <v>53</v>
      </c>
      <c r="F1504" s="44" t="s">
        <v>7732</v>
      </c>
      <c r="G1504" s="44" t="s">
        <v>139</v>
      </c>
      <c r="H1504" s="44" t="s">
        <v>140</v>
      </c>
      <c r="I1504" s="44" t="s">
        <v>127</v>
      </c>
      <c r="J1504" s="44" t="s">
        <v>128</v>
      </c>
      <c r="K1504" s="43">
        <v>16</v>
      </c>
      <c r="L1504" s="43">
        <v>16</v>
      </c>
    </row>
    <row r="1505" spans="1:12" x14ac:dyDescent="0.5">
      <c r="A1505" s="48" t="str">
        <f t="shared" si="23"/>
        <v>J1T2297</v>
      </c>
      <c r="B1505" s="44" t="s">
        <v>36</v>
      </c>
      <c r="C1505" s="44" t="s">
        <v>7731</v>
      </c>
      <c r="D1505" s="44" t="s">
        <v>38</v>
      </c>
      <c r="E1505" s="44" t="s">
        <v>53</v>
      </c>
      <c r="F1505" s="44" t="s">
        <v>7730</v>
      </c>
      <c r="G1505" s="44" t="s">
        <v>4409</v>
      </c>
      <c r="H1505" s="44" t="s">
        <v>4408</v>
      </c>
      <c r="I1505" s="44" t="s">
        <v>127</v>
      </c>
      <c r="J1505" s="44" t="s">
        <v>128</v>
      </c>
      <c r="K1505" s="43">
        <v>96</v>
      </c>
      <c r="L1505" s="43">
        <v>96</v>
      </c>
    </row>
    <row r="1506" spans="1:12" x14ac:dyDescent="0.5">
      <c r="A1506" s="48" t="str">
        <f t="shared" si="23"/>
        <v>J1T2297</v>
      </c>
      <c r="B1506" s="44" t="s">
        <v>36</v>
      </c>
      <c r="C1506" s="44" t="s">
        <v>7729</v>
      </c>
      <c r="D1506" s="44" t="s">
        <v>38</v>
      </c>
      <c r="E1506" s="44" t="s">
        <v>53</v>
      </c>
      <c r="F1506" s="44" t="s">
        <v>7728</v>
      </c>
      <c r="G1506" s="44" t="s">
        <v>7727</v>
      </c>
      <c r="H1506" s="44" t="s">
        <v>7726</v>
      </c>
      <c r="I1506" s="44" t="s">
        <v>127</v>
      </c>
      <c r="J1506" s="44" t="s">
        <v>128</v>
      </c>
      <c r="K1506" s="43">
        <v>16</v>
      </c>
      <c r="L1506" s="43">
        <v>16</v>
      </c>
    </row>
    <row r="1507" spans="1:12" x14ac:dyDescent="0.5">
      <c r="A1507" s="48" t="str">
        <f t="shared" si="23"/>
        <v>J1T2297</v>
      </c>
      <c r="B1507" s="44" t="s">
        <v>36</v>
      </c>
      <c r="C1507" s="44" t="s">
        <v>7725</v>
      </c>
      <c r="D1507" s="44" t="s">
        <v>38</v>
      </c>
      <c r="E1507" s="44" t="s">
        <v>53</v>
      </c>
      <c r="F1507" s="44" t="s">
        <v>7724</v>
      </c>
      <c r="G1507" s="44" t="s">
        <v>151</v>
      </c>
      <c r="H1507" s="44" t="s">
        <v>152</v>
      </c>
      <c r="I1507" s="44" t="s">
        <v>127</v>
      </c>
      <c r="J1507" s="44" t="s">
        <v>128</v>
      </c>
      <c r="K1507" s="43">
        <v>16</v>
      </c>
      <c r="L1507" s="43">
        <v>16</v>
      </c>
    </row>
    <row r="1508" spans="1:12" x14ac:dyDescent="0.5">
      <c r="A1508" s="48" t="str">
        <f t="shared" si="23"/>
        <v>J1T2297</v>
      </c>
      <c r="B1508" s="44" t="s">
        <v>36</v>
      </c>
      <c r="C1508" s="44" t="s">
        <v>7997</v>
      </c>
      <c r="D1508" s="44" t="s">
        <v>38</v>
      </c>
      <c r="E1508" s="44" t="s">
        <v>53</v>
      </c>
      <c r="F1508" s="44" t="s">
        <v>7996</v>
      </c>
      <c r="G1508" s="44" t="s">
        <v>159</v>
      </c>
      <c r="H1508" s="44" t="s">
        <v>160</v>
      </c>
      <c r="I1508" s="44" t="s">
        <v>127</v>
      </c>
      <c r="J1508" s="44" t="s">
        <v>128</v>
      </c>
      <c r="K1508" s="43">
        <v>8</v>
      </c>
      <c r="L1508" s="43">
        <v>8</v>
      </c>
    </row>
    <row r="1509" spans="1:12" x14ac:dyDescent="0.5">
      <c r="A1509" s="48" t="str">
        <f t="shared" si="23"/>
        <v>J1T2297</v>
      </c>
      <c r="B1509" s="44" t="s">
        <v>36</v>
      </c>
      <c r="C1509" s="44" t="s">
        <v>7721</v>
      </c>
      <c r="D1509" s="44" t="s">
        <v>38</v>
      </c>
      <c r="E1509" s="44" t="s">
        <v>53</v>
      </c>
      <c r="F1509" s="44" t="s">
        <v>7720</v>
      </c>
      <c r="G1509" s="44" t="s">
        <v>7444</v>
      </c>
      <c r="H1509" s="44" t="s">
        <v>7443</v>
      </c>
      <c r="I1509" s="44" t="s">
        <v>127</v>
      </c>
      <c r="J1509" s="44" t="s">
        <v>128</v>
      </c>
      <c r="K1509" s="43">
        <v>8</v>
      </c>
      <c r="L1509" s="43">
        <v>8</v>
      </c>
    </row>
    <row r="1510" spans="1:12" x14ac:dyDescent="0.5">
      <c r="A1510" s="48" t="str">
        <f t="shared" si="23"/>
        <v>J1T2297</v>
      </c>
      <c r="B1510" s="44" t="s">
        <v>36</v>
      </c>
      <c r="C1510" s="44" t="s">
        <v>8061</v>
      </c>
      <c r="D1510" s="44" t="s">
        <v>38</v>
      </c>
      <c r="E1510" s="44" t="s">
        <v>53</v>
      </c>
      <c r="F1510" s="44" t="s">
        <v>8060</v>
      </c>
      <c r="G1510" s="44" t="s">
        <v>4778</v>
      </c>
      <c r="H1510" s="44" t="s">
        <v>4777</v>
      </c>
      <c r="I1510" s="44" t="s">
        <v>127</v>
      </c>
      <c r="J1510" s="44" t="s">
        <v>128</v>
      </c>
      <c r="K1510" s="43">
        <v>16</v>
      </c>
      <c r="L1510" s="43">
        <v>16</v>
      </c>
    </row>
    <row r="1511" spans="1:12" x14ac:dyDescent="0.5">
      <c r="A1511" s="48" t="str">
        <f t="shared" si="23"/>
        <v>J1T2297</v>
      </c>
      <c r="B1511" s="44" t="s">
        <v>36</v>
      </c>
      <c r="C1511" s="44" t="s">
        <v>7715</v>
      </c>
      <c r="D1511" s="44" t="s">
        <v>38</v>
      </c>
      <c r="E1511" s="44" t="s">
        <v>53</v>
      </c>
      <c r="F1511" s="44" t="s">
        <v>7714</v>
      </c>
      <c r="G1511" s="44" t="s">
        <v>235</v>
      </c>
      <c r="H1511" s="44" t="s">
        <v>236</v>
      </c>
      <c r="I1511" s="44" t="s">
        <v>127</v>
      </c>
      <c r="J1511" s="44" t="s">
        <v>128</v>
      </c>
      <c r="K1511" s="43">
        <v>192</v>
      </c>
      <c r="L1511" s="43">
        <v>192</v>
      </c>
    </row>
    <row r="1512" spans="1:12" x14ac:dyDescent="0.5">
      <c r="A1512" s="48" t="str">
        <f t="shared" si="23"/>
        <v>J1T2297</v>
      </c>
      <c r="B1512" s="44" t="s">
        <v>36</v>
      </c>
      <c r="C1512" s="44" t="s">
        <v>7713</v>
      </c>
      <c r="D1512" s="44" t="s">
        <v>38</v>
      </c>
      <c r="E1512" s="44" t="s">
        <v>53</v>
      </c>
      <c r="F1512" s="44" t="s">
        <v>7712</v>
      </c>
      <c r="G1512" s="44" t="s">
        <v>157</v>
      </c>
      <c r="H1512" s="44" t="s">
        <v>158</v>
      </c>
      <c r="I1512" s="44" t="s">
        <v>127</v>
      </c>
      <c r="J1512" s="44" t="s">
        <v>128</v>
      </c>
      <c r="K1512" s="43">
        <v>144</v>
      </c>
      <c r="L1512" s="43">
        <v>144</v>
      </c>
    </row>
    <row r="1513" spans="1:12" x14ac:dyDescent="0.5">
      <c r="A1513" s="48" t="str">
        <f t="shared" si="23"/>
        <v>J1T2297</v>
      </c>
      <c r="B1513" s="44" t="s">
        <v>36</v>
      </c>
      <c r="C1513" s="44" t="s">
        <v>7711</v>
      </c>
      <c r="D1513" s="44" t="s">
        <v>38</v>
      </c>
      <c r="E1513" s="44" t="s">
        <v>53</v>
      </c>
      <c r="F1513" s="44" t="s">
        <v>7710</v>
      </c>
      <c r="G1513" s="44" t="s">
        <v>4429</v>
      </c>
      <c r="H1513" s="44" t="s">
        <v>4428</v>
      </c>
      <c r="I1513" s="44" t="s">
        <v>127</v>
      </c>
      <c r="J1513" s="44" t="s">
        <v>128</v>
      </c>
      <c r="K1513" s="43">
        <v>8</v>
      </c>
      <c r="L1513" s="43">
        <v>8</v>
      </c>
    </row>
    <row r="1514" spans="1:12" x14ac:dyDescent="0.5">
      <c r="A1514" s="48" t="str">
        <f t="shared" si="23"/>
        <v>J1T2297</v>
      </c>
      <c r="B1514" s="44" t="s">
        <v>36</v>
      </c>
      <c r="C1514" s="44" t="s">
        <v>7709</v>
      </c>
      <c r="D1514" s="44" t="s">
        <v>38</v>
      </c>
      <c r="E1514" s="44" t="s">
        <v>53</v>
      </c>
      <c r="F1514" s="44" t="s">
        <v>7708</v>
      </c>
      <c r="G1514" s="44" t="s">
        <v>131</v>
      </c>
      <c r="H1514" s="44" t="s">
        <v>132</v>
      </c>
      <c r="I1514" s="44" t="s">
        <v>127</v>
      </c>
      <c r="J1514" s="44" t="s">
        <v>128</v>
      </c>
      <c r="K1514" s="43">
        <v>32</v>
      </c>
      <c r="L1514" s="43">
        <v>32</v>
      </c>
    </row>
    <row r="1515" spans="1:12" x14ac:dyDescent="0.5">
      <c r="A1515" s="48" t="str">
        <f t="shared" si="23"/>
        <v>J1T2297</v>
      </c>
      <c r="B1515" s="44" t="s">
        <v>36</v>
      </c>
      <c r="C1515" s="44" t="s">
        <v>7705</v>
      </c>
      <c r="D1515" s="44" t="s">
        <v>38</v>
      </c>
      <c r="E1515" s="44" t="s">
        <v>53</v>
      </c>
      <c r="F1515" s="44" t="s">
        <v>7704</v>
      </c>
      <c r="G1515" s="44" t="s">
        <v>129</v>
      </c>
      <c r="H1515" s="44" t="s">
        <v>130</v>
      </c>
      <c r="I1515" s="44" t="s">
        <v>127</v>
      </c>
      <c r="J1515" s="44" t="s">
        <v>128</v>
      </c>
      <c r="K1515" s="43">
        <v>48</v>
      </c>
      <c r="L1515" s="43">
        <v>48</v>
      </c>
    </row>
    <row r="1516" spans="1:12" x14ac:dyDescent="0.5">
      <c r="A1516" s="48" t="str">
        <f t="shared" si="23"/>
        <v>J1T2297</v>
      </c>
      <c r="B1516" s="44" t="s">
        <v>36</v>
      </c>
      <c r="C1516" s="44" t="s">
        <v>8105</v>
      </c>
      <c r="D1516" s="44" t="s">
        <v>38</v>
      </c>
      <c r="E1516" s="44" t="s">
        <v>53</v>
      </c>
      <c r="F1516" s="44" t="s">
        <v>8104</v>
      </c>
      <c r="G1516" s="44" t="s">
        <v>7771</v>
      </c>
      <c r="H1516" s="44" t="s">
        <v>7770</v>
      </c>
      <c r="I1516" s="44" t="s">
        <v>127</v>
      </c>
      <c r="J1516" s="44" t="s">
        <v>128</v>
      </c>
      <c r="K1516" s="43">
        <v>96</v>
      </c>
      <c r="L1516" s="43">
        <v>96</v>
      </c>
    </row>
    <row r="1517" spans="1:12" x14ac:dyDescent="0.5">
      <c r="A1517" s="48" t="str">
        <f t="shared" si="23"/>
        <v>J1T2297</v>
      </c>
      <c r="B1517" s="44" t="s">
        <v>36</v>
      </c>
      <c r="C1517" s="44" t="s">
        <v>7703</v>
      </c>
      <c r="D1517" s="44" t="s">
        <v>38</v>
      </c>
      <c r="E1517" s="44" t="s">
        <v>53</v>
      </c>
      <c r="F1517" s="44" t="s">
        <v>7702</v>
      </c>
      <c r="G1517" s="44" t="s">
        <v>126</v>
      </c>
      <c r="H1517" s="44" t="s">
        <v>4640</v>
      </c>
      <c r="I1517" s="44" t="s">
        <v>127</v>
      </c>
      <c r="J1517" s="44" t="s">
        <v>128</v>
      </c>
      <c r="K1517" s="43">
        <v>24</v>
      </c>
      <c r="L1517" s="43">
        <v>24</v>
      </c>
    </row>
    <row r="1518" spans="1:12" x14ac:dyDescent="0.5">
      <c r="A1518" s="48" t="str">
        <f t="shared" si="23"/>
        <v>J1T2297</v>
      </c>
      <c r="B1518" s="44" t="s">
        <v>36</v>
      </c>
      <c r="C1518" s="44" t="s">
        <v>7701</v>
      </c>
      <c r="D1518" s="44" t="s">
        <v>38</v>
      </c>
      <c r="E1518" s="44" t="s">
        <v>53</v>
      </c>
      <c r="F1518" s="44" t="s">
        <v>7700</v>
      </c>
      <c r="G1518" s="44" t="s">
        <v>159</v>
      </c>
      <c r="H1518" s="44" t="s">
        <v>160</v>
      </c>
      <c r="I1518" s="44" t="s">
        <v>127</v>
      </c>
      <c r="J1518" s="44" t="s">
        <v>128</v>
      </c>
      <c r="K1518" s="43">
        <v>16</v>
      </c>
      <c r="L1518" s="43">
        <v>16</v>
      </c>
    </row>
    <row r="1519" spans="1:12" x14ac:dyDescent="0.5">
      <c r="A1519" s="48" t="str">
        <f t="shared" si="23"/>
        <v>J1T2297</v>
      </c>
      <c r="B1519" s="44" t="s">
        <v>36</v>
      </c>
      <c r="C1519" s="44" t="s">
        <v>8103</v>
      </c>
      <c r="D1519" s="44" t="s">
        <v>38</v>
      </c>
      <c r="E1519" s="44" t="s">
        <v>53</v>
      </c>
      <c r="F1519" s="44" t="s">
        <v>8102</v>
      </c>
      <c r="G1519" s="44" t="s">
        <v>4662</v>
      </c>
      <c r="H1519" s="44" t="s">
        <v>4661</v>
      </c>
      <c r="I1519" s="44" t="s">
        <v>127</v>
      </c>
      <c r="J1519" s="44" t="s">
        <v>128</v>
      </c>
      <c r="K1519" s="43">
        <v>8</v>
      </c>
      <c r="L1519" s="43">
        <v>8</v>
      </c>
    </row>
    <row r="1520" spans="1:12" x14ac:dyDescent="0.5">
      <c r="A1520" s="48" t="str">
        <f t="shared" si="23"/>
        <v>J1T2297</v>
      </c>
      <c r="B1520" s="44" t="s">
        <v>36</v>
      </c>
      <c r="C1520" s="44" t="s">
        <v>7699</v>
      </c>
      <c r="D1520" s="44" t="s">
        <v>38</v>
      </c>
      <c r="E1520" s="44" t="s">
        <v>53</v>
      </c>
      <c r="F1520" s="44" t="s">
        <v>7698</v>
      </c>
      <c r="G1520" s="44" t="s">
        <v>173</v>
      </c>
      <c r="H1520" s="44" t="s">
        <v>174</v>
      </c>
      <c r="I1520" s="44" t="s">
        <v>127</v>
      </c>
      <c r="J1520" s="44" t="s">
        <v>128</v>
      </c>
      <c r="K1520" s="43">
        <v>8</v>
      </c>
      <c r="L1520" s="43">
        <v>8</v>
      </c>
    </row>
    <row r="1521" spans="1:12" x14ac:dyDescent="0.5">
      <c r="A1521" s="48" t="str">
        <f t="shared" si="23"/>
        <v>J1T2297</v>
      </c>
      <c r="B1521" s="44" t="s">
        <v>36</v>
      </c>
      <c r="C1521" s="44" t="s">
        <v>7695</v>
      </c>
      <c r="D1521" s="44" t="s">
        <v>38</v>
      </c>
      <c r="E1521" s="44" t="s">
        <v>53</v>
      </c>
      <c r="F1521" s="44" t="s">
        <v>7694</v>
      </c>
      <c r="G1521" s="44" t="s">
        <v>157</v>
      </c>
      <c r="H1521" s="44" t="s">
        <v>158</v>
      </c>
      <c r="I1521" s="44" t="s">
        <v>127</v>
      </c>
      <c r="J1521" s="44" t="s">
        <v>128</v>
      </c>
      <c r="K1521" s="43">
        <v>96</v>
      </c>
      <c r="L1521" s="43">
        <v>96</v>
      </c>
    </row>
    <row r="1522" spans="1:12" x14ac:dyDescent="0.5">
      <c r="A1522" s="48" t="str">
        <f t="shared" si="23"/>
        <v>J1T2297</v>
      </c>
      <c r="B1522" s="44" t="s">
        <v>36</v>
      </c>
      <c r="C1522" s="44" t="s">
        <v>7693</v>
      </c>
      <c r="D1522" s="44" t="s">
        <v>38</v>
      </c>
      <c r="E1522" s="44" t="s">
        <v>53</v>
      </c>
      <c r="F1522" s="44" t="s">
        <v>7692</v>
      </c>
      <c r="G1522" s="44" t="s">
        <v>7204</v>
      </c>
      <c r="H1522" s="44" t="s">
        <v>7203</v>
      </c>
      <c r="I1522" s="44" t="s">
        <v>127</v>
      </c>
      <c r="J1522" s="44" t="s">
        <v>128</v>
      </c>
      <c r="K1522" s="43">
        <v>16</v>
      </c>
      <c r="L1522" s="43">
        <v>16</v>
      </c>
    </row>
    <row r="1523" spans="1:12" x14ac:dyDescent="0.5">
      <c r="A1523" s="48" t="str">
        <f t="shared" si="23"/>
        <v>J1T2297</v>
      </c>
      <c r="B1523" s="44" t="s">
        <v>36</v>
      </c>
      <c r="C1523" s="44" t="s">
        <v>7691</v>
      </c>
      <c r="D1523" s="44" t="s">
        <v>38</v>
      </c>
      <c r="E1523" s="44" t="s">
        <v>53</v>
      </c>
      <c r="F1523" s="44" t="s">
        <v>7690</v>
      </c>
      <c r="G1523" s="44" t="s">
        <v>4648</v>
      </c>
      <c r="H1523" s="44" t="s">
        <v>4647</v>
      </c>
      <c r="I1523" s="44" t="s">
        <v>127</v>
      </c>
      <c r="J1523" s="44" t="s">
        <v>128</v>
      </c>
      <c r="K1523" s="43">
        <v>64</v>
      </c>
      <c r="L1523" s="43">
        <v>64</v>
      </c>
    </row>
    <row r="1524" spans="1:12" x14ac:dyDescent="0.5">
      <c r="A1524" s="48" t="str">
        <f t="shared" si="23"/>
        <v>J1T2297</v>
      </c>
      <c r="B1524" s="44" t="s">
        <v>36</v>
      </c>
      <c r="C1524" s="44" t="s">
        <v>7689</v>
      </c>
      <c r="D1524" s="44" t="s">
        <v>38</v>
      </c>
      <c r="E1524" s="44" t="s">
        <v>53</v>
      </c>
      <c r="F1524" s="44" t="s">
        <v>7688</v>
      </c>
      <c r="G1524" s="44" t="s">
        <v>4437</v>
      </c>
      <c r="H1524" s="44" t="s">
        <v>4436</v>
      </c>
      <c r="I1524" s="44" t="s">
        <v>127</v>
      </c>
      <c r="J1524" s="44" t="s">
        <v>128</v>
      </c>
      <c r="K1524" s="43">
        <v>16</v>
      </c>
      <c r="L1524" s="43">
        <v>16</v>
      </c>
    </row>
    <row r="1525" spans="1:12" x14ac:dyDescent="0.5">
      <c r="A1525" s="48" t="str">
        <f t="shared" si="23"/>
        <v>J1T2297</v>
      </c>
      <c r="B1525" s="44" t="s">
        <v>36</v>
      </c>
      <c r="C1525" s="44" t="s">
        <v>7685</v>
      </c>
      <c r="D1525" s="44" t="s">
        <v>38</v>
      </c>
      <c r="E1525" s="44" t="s">
        <v>53</v>
      </c>
      <c r="F1525" s="44" t="s">
        <v>7684</v>
      </c>
      <c r="G1525" s="44" t="s">
        <v>4475</v>
      </c>
      <c r="H1525" s="44" t="s">
        <v>4474</v>
      </c>
      <c r="I1525" s="44" t="s">
        <v>127</v>
      </c>
      <c r="J1525" s="44" t="s">
        <v>128</v>
      </c>
      <c r="K1525" s="43">
        <v>8</v>
      </c>
      <c r="L1525" s="43">
        <v>8</v>
      </c>
    </row>
    <row r="1526" spans="1:12" x14ac:dyDescent="0.5">
      <c r="A1526" s="48" t="str">
        <f t="shared" si="23"/>
        <v>J1T2297</v>
      </c>
      <c r="B1526" s="44" t="s">
        <v>36</v>
      </c>
      <c r="C1526" s="44" t="s">
        <v>7683</v>
      </c>
      <c r="D1526" s="44" t="s">
        <v>38</v>
      </c>
      <c r="E1526" s="44" t="s">
        <v>53</v>
      </c>
      <c r="F1526" s="44" t="s">
        <v>7682</v>
      </c>
      <c r="G1526" s="44" t="s">
        <v>205</v>
      </c>
      <c r="H1526" s="44" t="s">
        <v>206</v>
      </c>
      <c r="I1526" s="44" t="s">
        <v>127</v>
      </c>
      <c r="J1526" s="44" t="s">
        <v>128</v>
      </c>
      <c r="K1526" s="43">
        <v>200</v>
      </c>
      <c r="L1526" s="43">
        <v>200</v>
      </c>
    </row>
    <row r="1527" spans="1:12" x14ac:dyDescent="0.5">
      <c r="A1527" s="48" t="str">
        <f t="shared" si="23"/>
        <v>J1T2297</v>
      </c>
      <c r="B1527" s="44" t="s">
        <v>36</v>
      </c>
      <c r="C1527" s="44" t="s">
        <v>7681</v>
      </c>
      <c r="D1527" s="44" t="s">
        <v>38</v>
      </c>
      <c r="E1527" s="44" t="s">
        <v>53</v>
      </c>
      <c r="F1527" s="44" t="s">
        <v>7680</v>
      </c>
      <c r="G1527" s="44" t="s">
        <v>179</v>
      </c>
      <c r="H1527" s="44" t="s">
        <v>180</v>
      </c>
      <c r="I1527" s="44" t="s">
        <v>127</v>
      </c>
      <c r="J1527" s="44" t="s">
        <v>128</v>
      </c>
      <c r="K1527" s="43">
        <v>32</v>
      </c>
      <c r="L1527" s="43">
        <v>32</v>
      </c>
    </row>
    <row r="1528" spans="1:12" x14ac:dyDescent="0.5">
      <c r="A1528" s="48" t="str">
        <f t="shared" si="23"/>
        <v>J1T2297</v>
      </c>
      <c r="B1528" s="44" t="s">
        <v>36</v>
      </c>
      <c r="C1528" s="44" t="s">
        <v>7679</v>
      </c>
      <c r="D1528" s="44" t="s">
        <v>38</v>
      </c>
      <c r="E1528" s="44" t="s">
        <v>53</v>
      </c>
      <c r="F1528" s="44" t="s">
        <v>7678</v>
      </c>
      <c r="G1528" s="44" t="s">
        <v>4467</v>
      </c>
      <c r="H1528" s="44" t="s">
        <v>4466</v>
      </c>
      <c r="I1528" s="44" t="s">
        <v>127</v>
      </c>
      <c r="J1528" s="44" t="s">
        <v>128</v>
      </c>
      <c r="K1528" s="43">
        <v>16</v>
      </c>
      <c r="L1528" s="43">
        <v>16</v>
      </c>
    </row>
    <row r="1529" spans="1:12" x14ac:dyDescent="0.5">
      <c r="A1529" s="48" t="str">
        <f t="shared" si="23"/>
        <v>J1T2297</v>
      </c>
      <c r="B1529" s="44" t="s">
        <v>36</v>
      </c>
      <c r="C1529" s="44" t="s">
        <v>8059</v>
      </c>
      <c r="D1529" s="44" t="s">
        <v>38</v>
      </c>
      <c r="E1529" s="44" t="s">
        <v>53</v>
      </c>
      <c r="F1529" s="44" t="s">
        <v>8058</v>
      </c>
      <c r="G1529" s="44" t="s">
        <v>126</v>
      </c>
      <c r="H1529" s="44" t="s">
        <v>4640</v>
      </c>
      <c r="I1529" s="44" t="s">
        <v>127</v>
      </c>
      <c r="J1529" s="44" t="s">
        <v>128</v>
      </c>
      <c r="K1529" s="43">
        <v>40</v>
      </c>
      <c r="L1529" s="43">
        <v>40</v>
      </c>
    </row>
    <row r="1530" spans="1:12" x14ac:dyDescent="0.5">
      <c r="A1530" s="48" t="str">
        <f t="shared" si="23"/>
        <v>J1T2297</v>
      </c>
      <c r="B1530" s="44" t="s">
        <v>36</v>
      </c>
      <c r="C1530" s="44" t="s">
        <v>7677</v>
      </c>
      <c r="D1530" s="44" t="s">
        <v>38</v>
      </c>
      <c r="E1530" s="44" t="s">
        <v>53</v>
      </c>
      <c r="F1530" s="44" t="s">
        <v>7676</v>
      </c>
      <c r="G1530" s="44" t="s">
        <v>161</v>
      </c>
      <c r="H1530" s="44" t="s">
        <v>162</v>
      </c>
      <c r="I1530" s="44" t="s">
        <v>127</v>
      </c>
      <c r="J1530" s="44" t="s">
        <v>128</v>
      </c>
      <c r="K1530" s="43">
        <v>192</v>
      </c>
      <c r="L1530" s="43">
        <v>192</v>
      </c>
    </row>
    <row r="1531" spans="1:12" x14ac:dyDescent="0.5">
      <c r="A1531" s="48" t="str">
        <f t="shared" si="23"/>
        <v>J1T2297</v>
      </c>
      <c r="B1531" s="44" t="s">
        <v>36</v>
      </c>
      <c r="C1531" s="44" t="s">
        <v>7673</v>
      </c>
      <c r="D1531" s="44" t="s">
        <v>38</v>
      </c>
      <c r="E1531" s="44" t="s">
        <v>53</v>
      </c>
      <c r="F1531" s="44" t="s">
        <v>7672</v>
      </c>
      <c r="G1531" s="44" t="s">
        <v>4760</v>
      </c>
      <c r="H1531" s="44" t="s">
        <v>4759</v>
      </c>
      <c r="I1531" s="44" t="s">
        <v>127</v>
      </c>
      <c r="J1531" s="44" t="s">
        <v>128</v>
      </c>
      <c r="K1531" s="43">
        <v>112</v>
      </c>
      <c r="L1531" s="43">
        <v>112</v>
      </c>
    </row>
    <row r="1532" spans="1:12" x14ac:dyDescent="0.5">
      <c r="A1532" s="48" t="str">
        <f t="shared" si="23"/>
        <v>J1T2297</v>
      </c>
      <c r="B1532" s="44" t="s">
        <v>36</v>
      </c>
      <c r="C1532" s="44" t="s">
        <v>7671</v>
      </c>
      <c r="D1532" s="44" t="s">
        <v>38</v>
      </c>
      <c r="E1532" s="44" t="s">
        <v>53</v>
      </c>
      <c r="F1532" s="44" t="s">
        <v>7670</v>
      </c>
      <c r="G1532" s="44" t="s">
        <v>159</v>
      </c>
      <c r="H1532" s="44" t="s">
        <v>160</v>
      </c>
      <c r="I1532" s="44" t="s">
        <v>127</v>
      </c>
      <c r="J1532" s="44" t="s">
        <v>128</v>
      </c>
      <c r="K1532" s="43">
        <v>8</v>
      </c>
      <c r="L1532" s="43">
        <v>8</v>
      </c>
    </row>
    <row r="1533" spans="1:12" x14ac:dyDescent="0.5">
      <c r="A1533" s="48" t="str">
        <f t="shared" si="23"/>
        <v>J1T2297</v>
      </c>
      <c r="B1533" s="44" t="s">
        <v>36</v>
      </c>
      <c r="C1533" s="44" t="s">
        <v>8057</v>
      </c>
      <c r="D1533" s="44" t="s">
        <v>38</v>
      </c>
      <c r="E1533" s="44" t="s">
        <v>53</v>
      </c>
      <c r="F1533" s="44" t="s">
        <v>8056</v>
      </c>
      <c r="G1533" s="44" t="s">
        <v>4463</v>
      </c>
      <c r="H1533" s="44" t="s">
        <v>4462</v>
      </c>
      <c r="I1533" s="44" t="s">
        <v>127</v>
      </c>
      <c r="J1533" s="44" t="s">
        <v>128</v>
      </c>
      <c r="K1533" s="43">
        <v>8</v>
      </c>
      <c r="L1533" s="43">
        <v>8</v>
      </c>
    </row>
    <row r="1534" spans="1:12" x14ac:dyDescent="0.5">
      <c r="A1534" s="48" t="str">
        <f t="shared" si="23"/>
        <v>J1T2297</v>
      </c>
      <c r="B1534" s="44" t="s">
        <v>36</v>
      </c>
      <c r="C1534" s="44" t="s">
        <v>7669</v>
      </c>
      <c r="D1534" s="44" t="s">
        <v>38</v>
      </c>
      <c r="E1534" s="44" t="s">
        <v>53</v>
      </c>
      <c r="F1534" s="44" t="s">
        <v>7668</v>
      </c>
      <c r="G1534" s="44" t="s">
        <v>129</v>
      </c>
      <c r="H1534" s="44" t="s">
        <v>130</v>
      </c>
      <c r="I1534" s="44" t="s">
        <v>127</v>
      </c>
      <c r="J1534" s="44" t="s">
        <v>128</v>
      </c>
      <c r="K1534" s="43">
        <v>240</v>
      </c>
      <c r="L1534" s="43">
        <v>240</v>
      </c>
    </row>
    <row r="1535" spans="1:12" x14ac:dyDescent="0.5">
      <c r="A1535" s="48" t="str">
        <f t="shared" si="23"/>
        <v>J1T2297</v>
      </c>
      <c r="B1535" s="44" t="s">
        <v>36</v>
      </c>
      <c r="C1535" s="44" t="s">
        <v>8101</v>
      </c>
      <c r="D1535" s="44" t="s">
        <v>38</v>
      </c>
      <c r="E1535" s="44" t="s">
        <v>53</v>
      </c>
      <c r="F1535" s="44" t="s">
        <v>8100</v>
      </c>
      <c r="G1535" s="44" t="s">
        <v>4832</v>
      </c>
      <c r="H1535" s="44" t="s">
        <v>4831</v>
      </c>
      <c r="I1535" s="44" t="s">
        <v>127</v>
      </c>
      <c r="J1535" s="44" t="s">
        <v>128</v>
      </c>
      <c r="K1535" s="43">
        <v>16</v>
      </c>
      <c r="L1535" s="43">
        <v>16</v>
      </c>
    </row>
    <row r="1536" spans="1:12" x14ac:dyDescent="0.5">
      <c r="A1536" s="48" t="str">
        <f t="shared" si="23"/>
        <v>J1T2297</v>
      </c>
      <c r="B1536" s="44" t="s">
        <v>36</v>
      </c>
      <c r="C1536" s="44" t="s">
        <v>7667</v>
      </c>
      <c r="D1536" s="44" t="s">
        <v>38</v>
      </c>
      <c r="E1536" s="44" t="s">
        <v>53</v>
      </c>
      <c r="F1536" s="44" t="s">
        <v>7666</v>
      </c>
      <c r="G1536" s="44" t="s">
        <v>133</v>
      </c>
      <c r="H1536" s="44" t="s">
        <v>134</v>
      </c>
      <c r="I1536" s="44" t="s">
        <v>127</v>
      </c>
      <c r="J1536" s="44" t="s">
        <v>128</v>
      </c>
      <c r="K1536" s="43">
        <v>40</v>
      </c>
      <c r="L1536" s="43">
        <v>40</v>
      </c>
    </row>
    <row r="1537" spans="1:12" x14ac:dyDescent="0.5">
      <c r="A1537" s="48" t="str">
        <f t="shared" si="23"/>
        <v>J1T2297</v>
      </c>
      <c r="B1537" s="44" t="s">
        <v>36</v>
      </c>
      <c r="C1537" s="44" t="s">
        <v>7665</v>
      </c>
      <c r="D1537" s="44" t="s">
        <v>38</v>
      </c>
      <c r="E1537" s="44" t="s">
        <v>53</v>
      </c>
      <c r="F1537" s="44" t="s">
        <v>7664</v>
      </c>
      <c r="G1537" s="44" t="s">
        <v>165</v>
      </c>
      <c r="H1537" s="44" t="s">
        <v>166</v>
      </c>
      <c r="I1537" s="44" t="s">
        <v>127</v>
      </c>
      <c r="J1537" s="44" t="s">
        <v>128</v>
      </c>
      <c r="K1537" s="43">
        <v>24</v>
      </c>
      <c r="L1537" s="43">
        <v>24</v>
      </c>
    </row>
    <row r="1538" spans="1:12" x14ac:dyDescent="0.5">
      <c r="A1538" s="48" t="str">
        <f t="shared" si="23"/>
        <v>J1T2297</v>
      </c>
      <c r="B1538" s="44" t="s">
        <v>36</v>
      </c>
      <c r="C1538" s="44" t="s">
        <v>7661</v>
      </c>
      <c r="D1538" s="44" t="s">
        <v>38</v>
      </c>
      <c r="E1538" s="44" t="s">
        <v>53</v>
      </c>
      <c r="F1538" s="44" t="s">
        <v>7660</v>
      </c>
      <c r="G1538" s="44" t="s">
        <v>214</v>
      </c>
      <c r="H1538" s="44" t="s">
        <v>215</v>
      </c>
      <c r="I1538" s="44" t="s">
        <v>127</v>
      </c>
      <c r="J1538" s="44" t="s">
        <v>128</v>
      </c>
      <c r="K1538" s="43">
        <v>24</v>
      </c>
      <c r="L1538" s="43">
        <v>24</v>
      </c>
    </row>
    <row r="1539" spans="1:12" x14ac:dyDescent="0.5">
      <c r="A1539" s="48" t="str">
        <f t="shared" si="23"/>
        <v>J1T2297</v>
      </c>
      <c r="B1539" s="44" t="s">
        <v>36</v>
      </c>
      <c r="C1539" s="44" t="s">
        <v>7659</v>
      </c>
      <c r="D1539" s="44" t="s">
        <v>38</v>
      </c>
      <c r="E1539" s="44" t="s">
        <v>53</v>
      </c>
      <c r="F1539" s="44" t="s">
        <v>7658</v>
      </c>
      <c r="G1539" s="44" t="s">
        <v>192</v>
      </c>
      <c r="H1539" s="44" t="s">
        <v>4675</v>
      </c>
      <c r="I1539" s="44" t="s">
        <v>127</v>
      </c>
      <c r="J1539" s="44" t="s">
        <v>128</v>
      </c>
      <c r="K1539" s="43">
        <v>120</v>
      </c>
      <c r="L1539" s="43">
        <v>120</v>
      </c>
    </row>
    <row r="1540" spans="1:12" x14ac:dyDescent="0.5">
      <c r="A1540" s="48" t="str">
        <f t="shared" si="23"/>
        <v>J1T2297</v>
      </c>
      <c r="B1540" s="44" t="s">
        <v>36</v>
      </c>
      <c r="C1540" s="44" t="s">
        <v>7657</v>
      </c>
      <c r="D1540" s="44" t="s">
        <v>38</v>
      </c>
      <c r="E1540" s="44" t="s">
        <v>53</v>
      </c>
      <c r="F1540" s="44" t="s">
        <v>7656</v>
      </c>
      <c r="G1540" s="44" t="s">
        <v>4429</v>
      </c>
      <c r="H1540" s="44" t="s">
        <v>4428</v>
      </c>
      <c r="I1540" s="44" t="s">
        <v>127</v>
      </c>
      <c r="J1540" s="44" t="s">
        <v>128</v>
      </c>
      <c r="K1540" s="43">
        <v>8</v>
      </c>
      <c r="L1540" s="43">
        <v>8</v>
      </c>
    </row>
    <row r="1541" spans="1:12" x14ac:dyDescent="0.5">
      <c r="A1541" s="48" t="str">
        <f t="shared" si="23"/>
        <v>J1T2297</v>
      </c>
      <c r="B1541" s="44" t="s">
        <v>36</v>
      </c>
      <c r="C1541" s="44" t="s">
        <v>7655</v>
      </c>
      <c r="D1541" s="44" t="s">
        <v>38</v>
      </c>
      <c r="E1541" s="44" t="s">
        <v>53</v>
      </c>
      <c r="F1541" s="44" t="s">
        <v>7654</v>
      </c>
      <c r="G1541" s="44" t="s">
        <v>7226</v>
      </c>
      <c r="H1541" s="44" t="s">
        <v>7225</v>
      </c>
      <c r="I1541" s="44" t="s">
        <v>127</v>
      </c>
      <c r="J1541" s="44" t="s">
        <v>128</v>
      </c>
      <c r="K1541" s="43">
        <v>16</v>
      </c>
      <c r="L1541" s="43">
        <v>16</v>
      </c>
    </row>
    <row r="1542" spans="1:12" x14ac:dyDescent="0.5">
      <c r="A1542" s="48" t="str">
        <f t="shared" si="23"/>
        <v>J1T2297</v>
      </c>
      <c r="B1542" s="44" t="s">
        <v>36</v>
      </c>
      <c r="C1542" s="44" t="s">
        <v>7653</v>
      </c>
      <c r="D1542" s="44" t="s">
        <v>38</v>
      </c>
      <c r="E1542" s="44" t="s">
        <v>53</v>
      </c>
      <c r="F1542" s="44" t="s">
        <v>7652</v>
      </c>
      <c r="G1542" s="44" t="s">
        <v>126</v>
      </c>
      <c r="H1542" s="44" t="s">
        <v>4640</v>
      </c>
      <c r="I1542" s="44" t="s">
        <v>127</v>
      </c>
      <c r="J1542" s="44" t="s">
        <v>128</v>
      </c>
      <c r="K1542" s="43">
        <v>16</v>
      </c>
      <c r="L1542" s="43">
        <v>16</v>
      </c>
    </row>
    <row r="1543" spans="1:12" x14ac:dyDescent="0.5">
      <c r="A1543" s="48" t="str">
        <f t="shared" si="23"/>
        <v>J1T2297</v>
      </c>
      <c r="B1543" s="44" t="s">
        <v>36</v>
      </c>
      <c r="C1543" s="44" t="s">
        <v>7651</v>
      </c>
      <c r="D1543" s="44" t="s">
        <v>38</v>
      </c>
      <c r="E1543" s="44" t="s">
        <v>53</v>
      </c>
      <c r="F1543" s="44" t="s">
        <v>7650</v>
      </c>
      <c r="G1543" s="44" t="s">
        <v>4575</v>
      </c>
      <c r="H1543" s="44" t="s">
        <v>4574</v>
      </c>
      <c r="I1543" s="44" t="s">
        <v>127</v>
      </c>
      <c r="J1543" s="44" t="s">
        <v>128</v>
      </c>
      <c r="K1543" s="43">
        <v>16</v>
      </c>
      <c r="L1543" s="43">
        <v>16</v>
      </c>
    </row>
    <row r="1544" spans="1:12" x14ac:dyDescent="0.5">
      <c r="A1544" s="48" t="str">
        <f t="shared" si="23"/>
        <v>J1T2297</v>
      </c>
      <c r="B1544" s="44" t="s">
        <v>36</v>
      </c>
      <c r="C1544" s="44" t="s">
        <v>7649</v>
      </c>
      <c r="D1544" s="44" t="s">
        <v>38</v>
      </c>
      <c r="E1544" s="44" t="s">
        <v>53</v>
      </c>
      <c r="F1544" s="44" t="s">
        <v>7648</v>
      </c>
      <c r="G1544" s="44" t="s">
        <v>135</v>
      </c>
      <c r="H1544" s="44" t="s">
        <v>136</v>
      </c>
      <c r="I1544" s="44" t="s">
        <v>127</v>
      </c>
      <c r="J1544" s="44" t="s">
        <v>128</v>
      </c>
      <c r="K1544" s="43">
        <v>624</v>
      </c>
      <c r="L1544" s="43">
        <v>624</v>
      </c>
    </row>
    <row r="1545" spans="1:12" x14ac:dyDescent="0.5">
      <c r="A1545" s="48" t="str">
        <f t="shared" ref="A1545:A1608" si="24">IF(B1545="","",IF(B1544="Type",B1543,A1544))</f>
        <v>J1T2297</v>
      </c>
      <c r="B1545" s="44" t="s">
        <v>36</v>
      </c>
      <c r="C1545" s="44" t="s">
        <v>7647</v>
      </c>
      <c r="D1545" s="44" t="s">
        <v>38</v>
      </c>
      <c r="E1545" s="44" t="s">
        <v>53</v>
      </c>
      <c r="F1545" s="44" t="s">
        <v>7646</v>
      </c>
      <c r="G1545" s="44" t="s">
        <v>7645</v>
      </c>
      <c r="H1545" s="44" t="s">
        <v>7644</v>
      </c>
      <c r="I1545" s="44" t="s">
        <v>127</v>
      </c>
      <c r="J1545" s="44" t="s">
        <v>128</v>
      </c>
      <c r="K1545" s="43">
        <v>80</v>
      </c>
      <c r="L1545" s="43">
        <v>80</v>
      </c>
    </row>
    <row r="1546" spans="1:12" x14ac:dyDescent="0.5">
      <c r="A1546" s="48" t="str">
        <f t="shared" si="24"/>
        <v>J1T2297</v>
      </c>
      <c r="B1546" s="44" t="s">
        <v>36</v>
      </c>
      <c r="C1546" s="44" t="s">
        <v>7993</v>
      </c>
      <c r="D1546" s="44" t="s">
        <v>38</v>
      </c>
      <c r="E1546" s="44" t="s">
        <v>53</v>
      </c>
      <c r="F1546" s="44" t="s">
        <v>7992</v>
      </c>
      <c r="G1546" s="44" t="s">
        <v>137</v>
      </c>
      <c r="H1546" s="44" t="s">
        <v>138</v>
      </c>
      <c r="I1546" s="44" t="s">
        <v>127</v>
      </c>
      <c r="J1546" s="44" t="s">
        <v>128</v>
      </c>
      <c r="K1546" s="43">
        <v>48</v>
      </c>
      <c r="L1546" s="43">
        <v>48</v>
      </c>
    </row>
    <row r="1547" spans="1:12" x14ac:dyDescent="0.5">
      <c r="A1547" s="48" t="str">
        <f t="shared" si="24"/>
        <v>J1T2297</v>
      </c>
      <c r="B1547" s="44" t="s">
        <v>36</v>
      </c>
      <c r="C1547" s="44" t="s">
        <v>7991</v>
      </c>
      <c r="D1547" s="44" t="s">
        <v>38</v>
      </c>
      <c r="E1547" s="44" t="s">
        <v>53</v>
      </c>
      <c r="F1547" s="44" t="s">
        <v>7990</v>
      </c>
      <c r="G1547" s="44" t="s">
        <v>153</v>
      </c>
      <c r="H1547" s="44" t="s">
        <v>154</v>
      </c>
      <c r="I1547" s="44" t="s">
        <v>127</v>
      </c>
      <c r="J1547" s="44" t="s">
        <v>128</v>
      </c>
      <c r="K1547" s="43">
        <v>24</v>
      </c>
      <c r="L1547" s="43">
        <v>24</v>
      </c>
    </row>
    <row r="1548" spans="1:12" x14ac:dyDescent="0.5">
      <c r="A1548" s="48" t="str">
        <f t="shared" si="24"/>
        <v>J1T2297</v>
      </c>
      <c r="B1548" s="44" t="s">
        <v>36</v>
      </c>
      <c r="C1548" s="44" t="s">
        <v>7643</v>
      </c>
      <c r="D1548" s="44" t="s">
        <v>38</v>
      </c>
      <c r="E1548" s="44" t="s">
        <v>53</v>
      </c>
      <c r="F1548" s="44" t="s">
        <v>7642</v>
      </c>
      <c r="G1548" s="44" t="s">
        <v>6914</v>
      </c>
      <c r="H1548" s="44" t="s">
        <v>6913</v>
      </c>
      <c r="I1548" s="44" t="s">
        <v>127</v>
      </c>
      <c r="J1548" s="44" t="s">
        <v>128</v>
      </c>
      <c r="K1548" s="43">
        <v>8</v>
      </c>
      <c r="L1548" s="43">
        <v>8</v>
      </c>
    </row>
    <row r="1549" spans="1:12" x14ac:dyDescent="0.5">
      <c r="A1549" s="48" t="str">
        <f t="shared" si="24"/>
        <v>J1T2297</v>
      </c>
      <c r="B1549" s="44" t="s">
        <v>36</v>
      </c>
      <c r="C1549" s="44" t="s">
        <v>8099</v>
      </c>
      <c r="D1549" s="44" t="s">
        <v>38</v>
      </c>
      <c r="E1549" s="44" t="s">
        <v>53</v>
      </c>
      <c r="F1549" s="44" t="s">
        <v>8098</v>
      </c>
      <c r="G1549" s="44" t="s">
        <v>185</v>
      </c>
      <c r="H1549" s="44" t="s">
        <v>186</v>
      </c>
      <c r="I1549" s="44" t="s">
        <v>127</v>
      </c>
      <c r="J1549" s="44" t="s">
        <v>128</v>
      </c>
      <c r="K1549" s="43">
        <v>48</v>
      </c>
      <c r="L1549" s="43">
        <v>48</v>
      </c>
    </row>
    <row r="1550" spans="1:12" x14ac:dyDescent="0.5">
      <c r="A1550" s="48" t="str">
        <f t="shared" si="24"/>
        <v>J1T2297</v>
      </c>
      <c r="B1550" s="44" t="s">
        <v>36</v>
      </c>
      <c r="C1550" s="44" t="s">
        <v>7641</v>
      </c>
      <c r="D1550" s="44" t="s">
        <v>38</v>
      </c>
      <c r="E1550" s="44" t="s">
        <v>53</v>
      </c>
      <c r="F1550" s="44" t="s">
        <v>7640</v>
      </c>
      <c r="G1550" s="44" t="s">
        <v>7639</v>
      </c>
      <c r="H1550" s="44" t="s">
        <v>7638</v>
      </c>
      <c r="I1550" s="44" t="s">
        <v>127</v>
      </c>
      <c r="J1550" s="44" t="s">
        <v>128</v>
      </c>
      <c r="K1550" s="43">
        <v>8</v>
      </c>
      <c r="L1550" s="43">
        <v>8</v>
      </c>
    </row>
    <row r="1551" spans="1:12" x14ac:dyDescent="0.5">
      <c r="A1551" s="48" t="str">
        <f t="shared" si="24"/>
        <v>J1T2297</v>
      </c>
      <c r="B1551" s="44" t="s">
        <v>36</v>
      </c>
      <c r="C1551" s="44" t="s">
        <v>7637</v>
      </c>
      <c r="D1551" s="44" t="s">
        <v>38</v>
      </c>
      <c r="E1551" s="44" t="s">
        <v>53</v>
      </c>
      <c r="F1551" s="44" t="s">
        <v>7636</v>
      </c>
      <c r="G1551" s="44" t="s">
        <v>195</v>
      </c>
      <c r="H1551" s="44" t="s">
        <v>196</v>
      </c>
      <c r="I1551" s="44" t="s">
        <v>127</v>
      </c>
      <c r="J1551" s="44" t="s">
        <v>128</v>
      </c>
      <c r="K1551" s="43">
        <v>8</v>
      </c>
      <c r="L1551" s="43">
        <v>8</v>
      </c>
    </row>
    <row r="1552" spans="1:12" x14ac:dyDescent="0.5">
      <c r="A1552" s="48" t="str">
        <f t="shared" si="24"/>
        <v>J1T2297</v>
      </c>
      <c r="B1552" s="44" t="s">
        <v>36</v>
      </c>
      <c r="C1552" s="44" t="s">
        <v>7635</v>
      </c>
      <c r="D1552" s="44" t="s">
        <v>38</v>
      </c>
      <c r="E1552" s="44" t="s">
        <v>53</v>
      </c>
      <c r="F1552" s="44" t="s">
        <v>7634</v>
      </c>
      <c r="G1552" s="44" t="s">
        <v>7633</v>
      </c>
      <c r="H1552" s="44" t="s">
        <v>7632</v>
      </c>
      <c r="I1552" s="44" t="s">
        <v>127</v>
      </c>
      <c r="J1552" s="44" t="s">
        <v>128</v>
      </c>
      <c r="K1552" s="43">
        <v>8</v>
      </c>
      <c r="L1552" s="43">
        <v>8</v>
      </c>
    </row>
    <row r="1553" spans="1:12" x14ac:dyDescent="0.5">
      <c r="A1553" s="48" t="str">
        <f t="shared" si="24"/>
        <v>J1T2297</v>
      </c>
      <c r="B1553" s="44" t="s">
        <v>36</v>
      </c>
      <c r="C1553" s="44" t="s">
        <v>7631</v>
      </c>
      <c r="D1553" s="44" t="s">
        <v>38</v>
      </c>
      <c r="E1553" s="44" t="s">
        <v>53</v>
      </c>
      <c r="F1553" s="44" t="s">
        <v>7630</v>
      </c>
      <c r="G1553" s="44" t="s">
        <v>7304</v>
      </c>
      <c r="H1553" s="44" t="s">
        <v>7303</v>
      </c>
      <c r="I1553" s="44" t="s">
        <v>127</v>
      </c>
      <c r="J1553" s="44" t="s">
        <v>128</v>
      </c>
      <c r="K1553" s="43">
        <v>32</v>
      </c>
      <c r="L1553" s="43">
        <v>32</v>
      </c>
    </row>
    <row r="1554" spans="1:12" x14ac:dyDescent="0.5">
      <c r="A1554" s="48" t="str">
        <f t="shared" si="24"/>
        <v>J1T2297</v>
      </c>
      <c r="B1554" s="44" t="s">
        <v>36</v>
      </c>
      <c r="C1554" s="44" t="s">
        <v>8097</v>
      </c>
      <c r="D1554" s="44" t="s">
        <v>38</v>
      </c>
      <c r="E1554" s="44" t="s">
        <v>53</v>
      </c>
      <c r="F1554" s="44" t="s">
        <v>8096</v>
      </c>
      <c r="G1554" s="44" t="s">
        <v>4784</v>
      </c>
      <c r="H1554" s="44" t="s">
        <v>4783</v>
      </c>
      <c r="I1554" s="44" t="s">
        <v>127</v>
      </c>
      <c r="J1554" s="44" t="s">
        <v>128</v>
      </c>
      <c r="K1554" s="43">
        <v>16</v>
      </c>
      <c r="L1554" s="43">
        <v>16</v>
      </c>
    </row>
    <row r="1555" spans="1:12" x14ac:dyDescent="0.5">
      <c r="A1555" s="48" t="str">
        <f t="shared" si="24"/>
        <v>J1T2297</v>
      </c>
      <c r="B1555" s="44" t="s">
        <v>36</v>
      </c>
      <c r="C1555" s="44" t="s">
        <v>7629</v>
      </c>
      <c r="D1555" s="44" t="s">
        <v>38</v>
      </c>
      <c r="E1555" s="44" t="s">
        <v>53</v>
      </c>
      <c r="F1555" s="44" t="s">
        <v>7628</v>
      </c>
      <c r="G1555" s="44" t="s">
        <v>188</v>
      </c>
      <c r="H1555" s="44" t="s">
        <v>189</v>
      </c>
      <c r="I1555" s="44" t="s">
        <v>127</v>
      </c>
      <c r="J1555" s="44" t="s">
        <v>128</v>
      </c>
      <c r="K1555" s="43">
        <v>16</v>
      </c>
      <c r="L1555" s="43">
        <v>16</v>
      </c>
    </row>
    <row r="1556" spans="1:12" x14ac:dyDescent="0.5">
      <c r="A1556" s="48" t="str">
        <f t="shared" si="24"/>
        <v>J1T2297</v>
      </c>
      <c r="B1556" s="44" t="s">
        <v>36</v>
      </c>
      <c r="C1556" s="44" t="s">
        <v>7627</v>
      </c>
      <c r="D1556" s="44" t="s">
        <v>38</v>
      </c>
      <c r="E1556" s="44" t="s">
        <v>53</v>
      </c>
      <c r="F1556" s="44" t="s">
        <v>7626</v>
      </c>
      <c r="G1556" s="44" t="s">
        <v>167</v>
      </c>
      <c r="H1556" s="44" t="s">
        <v>168</v>
      </c>
      <c r="I1556" s="44" t="s">
        <v>127</v>
      </c>
      <c r="J1556" s="44" t="s">
        <v>128</v>
      </c>
      <c r="K1556" s="43">
        <v>8</v>
      </c>
      <c r="L1556" s="43">
        <v>8</v>
      </c>
    </row>
    <row r="1557" spans="1:12" x14ac:dyDescent="0.5">
      <c r="A1557" s="48" t="str">
        <f t="shared" si="24"/>
        <v>J1T2297</v>
      </c>
      <c r="B1557" s="44" t="s">
        <v>36</v>
      </c>
      <c r="C1557" s="44" t="s">
        <v>7625</v>
      </c>
      <c r="D1557" s="44" t="s">
        <v>38</v>
      </c>
      <c r="E1557" s="44" t="s">
        <v>53</v>
      </c>
      <c r="F1557" s="44" t="s">
        <v>7624</v>
      </c>
      <c r="G1557" s="44" t="s">
        <v>159</v>
      </c>
      <c r="H1557" s="44" t="s">
        <v>160</v>
      </c>
      <c r="I1557" s="44" t="s">
        <v>127</v>
      </c>
      <c r="J1557" s="44" t="s">
        <v>128</v>
      </c>
      <c r="K1557" s="43">
        <v>16</v>
      </c>
      <c r="L1557" s="43">
        <v>16</v>
      </c>
    </row>
    <row r="1558" spans="1:12" x14ac:dyDescent="0.5">
      <c r="A1558" s="48" t="str">
        <f t="shared" si="24"/>
        <v>J1T2297</v>
      </c>
      <c r="B1558" s="44" t="s">
        <v>36</v>
      </c>
      <c r="C1558" s="44" t="s">
        <v>7623</v>
      </c>
      <c r="D1558" s="44" t="s">
        <v>38</v>
      </c>
      <c r="E1558" s="44" t="s">
        <v>53</v>
      </c>
      <c r="F1558" s="44" t="s">
        <v>7622</v>
      </c>
      <c r="G1558" s="44" t="s">
        <v>145</v>
      </c>
      <c r="H1558" s="44" t="s">
        <v>146</v>
      </c>
      <c r="I1558" s="44" t="s">
        <v>127</v>
      </c>
      <c r="J1558" s="44" t="s">
        <v>128</v>
      </c>
      <c r="K1558" s="43">
        <v>40</v>
      </c>
      <c r="L1558" s="43">
        <v>40</v>
      </c>
    </row>
    <row r="1559" spans="1:12" x14ac:dyDescent="0.5">
      <c r="A1559" s="48" t="str">
        <f t="shared" si="24"/>
        <v>J1T2297</v>
      </c>
      <c r="B1559" s="44" t="s">
        <v>36</v>
      </c>
      <c r="C1559" s="44" t="s">
        <v>7621</v>
      </c>
      <c r="D1559" s="44" t="s">
        <v>38</v>
      </c>
      <c r="E1559" s="44" t="s">
        <v>53</v>
      </c>
      <c r="F1559" s="44" t="s">
        <v>7620</v>
      </c>
      <c r="G1559" s="44" t="s">
        <v>4691</v>
      </c>
      <c r="H1559" s="44" t="s">
        <v>7619</v>
      </c>
      <c r="I1559" s="44" t="s">
        <v>127</v>
      </c>
      <c r="J1559" s="44" t="s">
        <v>128</v>
      </c>
      <c r="K1559" s="43">
        <v>2880</v>
      </c>
      <c r="L1559" s="43">
        <v>2880</v>
      </c>
    </row>
    <row r="1560" spans="1:12" x14ac:dyDescent="0.5">
      <c r="A1560" s="48" t="str">
        <f t="shared" si="24"/>
        <v>J1T2297</v>
      </c>
      <c r="B1560" s="44" t="s">
        <v>36</v>
      </c>
      <c r="C1560" s="44" t="s">
        <v>7618</v>
      </c>
      <c r="D1560" s="44" t="s">
        <v>38</v>
      </c>
      <c r="E1560" s="44" t="s">
        <v>53</v>
      </c>
      <c r="F1560" s="44" t="s">
        <v>7617</v>
      </c>
      <c r="G1560" s="44" t="s">
        <v>7434</v>
      </c>
      <c r="H1560" s="44" t="s">
        <v>7433</v>
      </c>
      <c r="I1560" s="44" t="s">
        <v>127</v>
      </c>
      <c r="J1560" s="44" t="s">
        <v>128</v>
      </c>
      <c r="K1560" s="43">
        <v>8</v>
      </c>
      <c r="L1560" s="43">
        <v>8</v>
      </c>
    </row>
    <row r="1561" spans="1:12" x14ac:dyDescent="0.5">
      <c r="A1561" s="48" t="str">
        <f t="shared" si="24"/>
        <v>J1T2297</v>
      </c>
      <c r="B1561" s="44" t="s">
        <v>36</v>
      </c>
      <c r="C1561" s="44" t="s">
        <v>7616</v>
      </c>
      <c r="D1561" s="44" t="s">
        <v>38</v>
      </c>
      <c r="E1561" s="44" t="s">
        <v>53</v>
      </c>
      <c r="F1561" s="44" t="s">
        <v>7615</v>
      </c>
      <c r="G1561" s="44" t="s">
        <v>6930</v>
      </c>
      <c r="H1561" s="44" t="s">
        <v>6929</v>
      </c>
      <c r="I1561" s="44" t="s">
        <v>127</v>
      </c>
      <c r="J1561" s="44" t="s">
        <v>128</v>
      </c>
      <c r="K1561" s="43">
        <v>32</v>
      </c>
      <c r="L1561" s="43">
        <v>32</v>
      </c>
    </row>
    <row r="1562" spans="1:12" x14ac:dyDescent="0.5">
      <c r="A1562" s="48" t="str">
        <f t="shared" si="24"/>
        <v>J1T2297</v>
      </c>
      <c r="B1562" s="44" t="s">
        <v>36</v>
      </c>
      <c r="C1562" s="44" t="s">
        <v>7614</v>
      </c>
      <c r="D1562" s="44" t="s">
        <v>38</v>
      </c>
      <c r="E1562" s="44" t="s">
        <v>53</v>
      </c>
      <c r="F1562" s="44" t="s">
        <v>7613</v>
      </c>
      <c r="G1562" s="44" t="s">
        <v>165</v>
      </c>
      <c r="H1562" s="44" t="s">
        <v>166</v>
      </c>
      <c r="I1562" s="44" t="s">
        <v>127</v>
      </c>
      <c r="J1562" s="44" t="s">
        <v>128</v>
      </c>
      <c r="K1562" s="43">
        <v>16</v>
      </c>
      <c r="L1562" s="43">
        <v>16</v>
      </c>
    </row>
    <row r="1563" spans="1:12" x14ac:dyDescent="0.5">
      <c r="A1563" s="48" t="str">
        <f t="shared" si="24"/>
        <v>J1T2297</v>
      </c>
      <c r="B1563" s="44" t="s">
        <v>36</v>
      </c>
      <c r="C1563" s="44" t="s">
        <v>7612</v>
      </c>
      <c r="D1563" s="44" t="s">
        <v>38</v>
      </c>
      <c r="E1563" s="44" t="s">
        <v>53</v>
      </c>
      <c r="F1563" s="44" t="s">
        <v>7611</v>
      </c>
      <c r="G1563" s="44" t="s">
        <v>6992</v>
      </c>
      <c r="H1563" s="44" t="s">
        <v>6991</v>
      </c>
      <c r="I1563" s="44" t="s">
        <v>127</v>
      </c>
      <c r="J1563" s="44" t="s">
        <v>128</v>
      </c>
      <c r="K1563" s="43">
        <v>8</v>
      </c>
      <c r="L1563" s="43">
        <v>8</v>
      </c>
    </row>
    <row r="1564" spans="1:12" x14ac:dyDescent="0.5">
      <c r="A1564" s="48" t="str">
        <f t="shared" si="24"/>
        <v>J1T2297</v>
      </c>
      <c r="B1564" s="44" t="s">
        <v>36</v>
      </c>
      <c r="C1564" s="44" t="s">
        <v>7610</v>
      </c>
      <c r="D1564" s="44" t="s">
        <v>38</v>
      </c>
      <c r="E1564" s="44" t="s">
        <v>53</v>
      </c>
      <c r="F1564" s="44" t="s">
        <v>7609</v>
      </c>
      <c r="G1564" s="44" t="s">
        <v>139</v>
      </c>
      <c r="H1564" s="44" t="s">
        <v>140</v>
      </c>
      <c r="I1564" s="44" t="s">
        <v>127</v>
      </c>
      <c r="J1564" s="44" t="s">
        <v>128</v>
      </c>
      <c r="K1564" s="43">
        <v>48</v>
      </c>
      <c r="L1564" s="43">
        <v>48</v>
      </c>
    </row>
    <row r="1565" spans="1:12" x14ac:dyDescent="0.5">
      <c r="A1565" s="48" t="str">
        <f t="shared" si="24"/>
        <v>J1T2297</v>
      </c>
      <c r="B1565" s="44" t="s">
        <v>36</v>
      </c>
      <c r="C1565" s="44" t="s">
        <v>7608</v>
      </c>
      <c r="D1565" s="44" t="s">
        <v>38</v>
      </c>
      <c r="E1565" s="44" t="s">
        <v>53</v>
      </c>
      <c r="F1565" s="44" t="s">
        <v>7607</v>
      </c>
      <c r="G1565" s="44" t="s">
        <v>7606</v>
      </c>
      <c r="H1565" s="44" t="s">
        <v>7605</v>
      </c>
      <c r="I1565" s="44" t="s">
        <v>127</v>
      </c>
      <c r="J1565" s="44" t="s">
        <v>128</v>
      </c>
      <c r="K1565" s="43">
        <v>8</v>
      </c>
      <c r="L1565" s="43">
        <v>8</v>
      </c>
    </row>
    <row r="1566" spans="1:12" x14ac:dyDescent="0.5">
      <c r="A1566" s="48" t="str">
        <f t="shared" si="24"/>
        <v>J1T2297</v>
      </c>
      <c r="B1566" s="44" t="s">
        <v>36</v>
      </c>
      <c r="C1566" s="44" t="s">
        <v>7604</v>
      </c>
      <c r="D1566" s="44" t="s">
        <v>38</v>
      </c>
      <c r="E1566" s="44" t="s">
        <v>53</v>
      </c>
      <c r="F1566" s="44" t="s">
        <v>7603</v>
      </c>
      <c r="G1566" s="44" t="s">
        <v>4658</v>
      </c>
      <c r="H1566" s="44" t="s">
        <v>4657</v>
      </c>
      <c r="I1566" s="44" t="s">
        <v>127</v>
      </c>
      <c r="J1566" s="44" t="s">
        <v>128</v>
      </c>
      <c r="K1566" s="43">
        <v>48</v>
      </c>
      <c r="L1566" s="43">
        <v>48</v>
      </c>
    </row>
    <row r="1567" spans="1:12" x14ac:dyDescent="0.5">
      <c r="A1567" s="48" t="str">
        <f t="shared" si="24"/>
        <v>J1T2297</v>
      </c>
      <c r="B1567" s="44" t="s">
        <v>36</v>
      </c>
      <c r="C1567" s="44" t="s">
        <v>7602</v>
      </c>
      <c r="D1567" s="44" t="s">
        <v>38</v>
      </c>
      <c r="E1567" s="44" t="s">
        <v>53</v>
      </c>
      <c r="F1567" s="44" t="s">
        <v>7601</v>
      </c>
      <c r="G1567" s="44" t="s">
        <v>169</v>
      </c>
      <c r="H1567" s="44" t="s">
        <v>170</v>
      </c>
      <c r="I1567" s="44" t="s">
        <v>127</v>
      </c>
      <c r="J1567" s="44" t="s">
        <v>128</v>
      </c>
      <c r="K1567" s="43">
        <v>40</v>
      </c>
      <c r="L1567" s="43">
        <v>40</v>
      </c>
    </row>
    <row r="1568" spans="1:12" x14ac:dyDescent="0.5">
      <c r="A1568" s="48" t="str">
        <f t="shared" si="24"/>
        <v>J1T2297</v>
      </c>
      <c r="B1568" s="44" t="s">
        <v>36</v>
      </c>
      <c r="C1568" s="44" t="s">
        <v>7600</v>
      </c>
      <c r="D1568" s="44" t="s">
        <v>38</v>
      </c>
      <c r="E1568" s="44" t="s">
        <v>53</v>
      </c>
      <c r="F1568" s="44" t="s">
        <v>7599</v>
      </c>
      <c r="G1568" s="44" t="s">
        <v>149</v>
      </c>
      <c r="H1568" s="44" t="s">
        <v>150</v>
      </c>
      <c r="I1568" s="44" t="s">
        <v>127</v>
      </c>
      <c r="J1568" s="44" t="s">
        <v>128</v>
      </c>
      <c r="K1568" s="43">
        <v>16</v>
      </c>
      <c r="L1568" s="43">
        <v>16</v>
      </c>
    </row>
    <row r="1569" spans="1:12" x14ac:dyDescent="0.5">
      <c r="A1569" s="48" t="str">
        <f t="shared" si="24"/>
        <v>J1T2297</v>
      </c>
      <c r="B1569" s="44" t="s">
        <v>36</v>
      </c>
      <c r="C1569" s="44" t="s">
        <v>7598</v>
      </c>
      <c r="D1569" s="44" t="s">
        <v>38</v>
      </c>
      <c r="E1569" s="44" t="s">
        <v>53</v>
      </c>
      <c r="F1569" s="44" t="s">
        <v>7597</v>
      </c>
      <c r="G1569" s="44" t="s">
        <v>157</v>
      </c>
      <c r="H1569" s="44" t="s">
        <v>158</v>
      </c>
      <c r="I1569" s="44" t="s">
        <v>127</v>
      </c>
      <c r="J1569" s="44" t="s">
        <v>128</v>
      </c>
      <c r="K1569" s="43">
        <v>144</v>
      </c>
      <c r="L1569" s="43">
        <v>144</v>
      </c>
    </row>
    <row r="1570" spans="1:12" x14ac:dyDescent="0.5">
      <c r="A1570" s="48" t="str">
        <f t="shared" si="24"/>
        <v>J1T2297</v>
      </c>
      <c r="B1570" s="44" t="s">
        <v>36</v>
      </c>
      <c r="C1570" s="44" t="s">
        <v>7596</v>
      </c>
      <c r="D1570" s="44" t="s">
        <v>38</v>
      </c>
      <c r="E1570" s="44" t="s">
        <v>53</v>
      </c>
      <c r="F1570" s="44" t="s">
        <v>7595</v>
      </c>
      <c r="G1570" s="44" t="s">
        <v>4635</v>
      </c>
      <c r="H1570" s="44" t="s">
        <v>4634</v>
      </c>
      <c r="I1570" s="44" t="s">
        <v>127</v>
      </c>
      <c r="J1570" s="44" t="s">
        <v>128</v>
      </c>
      <c r="K1570" s="43">
        <v>32</v>
      </c>
      <c r="L1570" s="43">
        <v>32</v>
      </c>
    </row>
    <row r="1571" spans="1:12" x14ac:dyDescent="0.5">
      <c r="A1571" s="48" t="str">
        <f t="shared" si="24"/>
        <v>J1T2297</v>
      </c>
      <c r="B1571" s="44" t="s">
        <v>36</v>
      </c>
      <c r="C1571" s="44" t="s">
        <v>7594</v>
      </c>
      <c r="D1571" s="44" t="s">
        <v>38</v>
      </c>
      <c r="E1571" s="44" t="s">
        <v>53</v>
      </c>
      <c r="F1571" s="44" t="s">
        <v>7593</v>
      </c>
      <c r="G1571" s="44" t="s">
        <v>171</v>
      </c>
      <c r="H1571" s="44" t="s">
        <v>172</v>
      </c>
      <c r="I1571" s="44" t="s">
        <v>127</v>
      </c>
      <c r="J1571" s="44" t="s">
        <v>128</v>
      </c>
      <c r="K1571" s="43">
        <v>32</v>
      </c>
      <c r="L1571" s="43">
        <v>32</v>
      </c>
    </row>
    <row r="1572" spans="1:12" x14ac:dyDescent="0.5">
      <c r="A1572" s="48" t="str">
        <f t="shared" si="24"/>
        <v>J1T2297</v>
      </c>
      <c r="B1572" s="44" t="s">
        <v>36</v>
      </c>
      <c r="C1572" s="44" t="s">
        <v>7592</v>
      </c>
      <c r="D1572" s="44" t="s">
        <v>38</v>
      </c>
      <c r="E1572" s="44" t="s">
        <v>53</v>
      </c>
      <c r="F1572" s="44" t="s">
        <v>7591</v>
      </c>
      <c r="G1572" s="44" t="s">
        <v>149</v>
      </c>
      <c r="H1572" s="44" t="s">
        <v>150</v>
      </c>
      <c r="I1572" s="44" t="s">
        <v>127</v>
      </c>
      <c r="J1572" s="44" t="s">
        <v>128</v>
      </c>
      <c r="K1572" s="43">
        <v>24</v>
      </c>
      <c r="L1572" s="43">
        <v>24</v>
      </c>
    </row>
    <row r="1573" spans="1:12" x14ac:dyDescent="0.5">
      <c r="A1573" s="48" t="str">
        <f t="shared" si="24"/>
        <v>J1T2297</v>
      </c>
      <c r="B1573" s="44" t="s">
        <v>36</v>
      </c>
      <c r="C1573" s="44" t="s">
        <v>7588</v>
      </c>
      <c r="D1573" s="44" t="s">
        <v>38</v>
      </c>
      <c r="E1573" s="44" t="s">
        <v>53</v>
      </c>
      <c r="F1573" s="44" t="s">
        <v>7587</v>
      </c>
      <c r="G1573" s="44" t="s">
        <v>7016</v>
      </c>
      <c r="H1573" s="44" t="s">
        <v>7015</v>
      </c>
      <c r="I1573" s="44" t="s">
        <v>127</v>
      </c>
      <c r="J1573" s="44" t="s">
        <v>128</v>
      </c>
      <c r="K1573" s="43">
        <v>40</v>
      </c>
      <c r="L1573" s="43">
        <v>40</v>
      </c>
    </row>
    <row r="1574" spans="1:12" x14ac:dyDescent="0.5">
      <c r="A1574" s="48" t="str">
        <f t="shared" si="24"/>
        <v>J1T2297</v>
      </c>
      <c r="B1574" s="44" t="s">
        <v>36</v>
      </c>
      <c r="C1574" s="44" t="s">
        <v>7586</v>
      </c>
      <c r="D1574" s="44" t="s">
        <v>38</v>
      </c>
      <c r="E1574" s="44" t="s">
        <v>53</v>
      </c>
      <c r="F1574" s="44" t="s">
        <v>7585</v>
      </c>
      <c r="G1574" s="44" t="s">
        <v>129</v>
      </c>
      <c r="H1574" s="44" t="s">
        <v>130</v>
      </c>
      <c r="I1574" s="44" t="s">
        <v>127</v>
      </c>
      <c r="J1574" s="44" t="s">
        <v>128</v>
      </c>
      <c r="K1574" s="43">
        <v>48</v>
      </c>
      <c r="L1574" s="43">
        <v>48</v>
      </c>
    </row>
    <row r="1575" spans="1:12" x14ac:dyDescent="0.5">
      <c r="A1575" s="48" t="str">
        <f t="shared" si="24"/>
        <v>J1T2297</v>
      </c>
      <c r="B1575" s="44" t="s">
        <v>36</v>
      </c>
      <c r="C1575" s="44" t="s">
        <v>7584</v>
      </c>
      <c r="D1575" s="44" t="s">
        <v>38</v>
      </c>
      <c r="E1575" s="44" t="s">
        <v>53</v>
      </c>
      <c r="F1575" s="44" t="s">
        <v>7583</v>
      </c>
      <c r="G1575" s="44" t="s">
        <v>4467</v>
      </c>
      <c r="H1575" s="44" t="s">
        <v>4466</v>
      </c>
      <c r="I1575" s="44" t="s">
        <v>127</v>
      </c>
      <c r="J1575" s="44" t="s">
        <v>128</v>
      </c>
      <c r="K1575" s="43">
        <v>16</v>
      </c>
      <c r="L1575" s="43">
        <v>16</v>
      </c>
    </row>
    <row r="1576" spans="1:12" x14ac:dyDescent="0.5">
      <c r="A1576" s="48" t="str">
        <f t="shared" si="24"/>
        <v>J1T2297</v>
      </c>
      <c r="B1576" s="44" t="s">
        <v>36</v>
      </c>
      <c r="C1576" s="44" t="s">
        <v>7582</v>
      </c>
      <c r="D1576" s="44" t="s">
        <v>38</v>
      </c>
      <c r="E1576" s="44" t="s">
        <v>53</v>
      </c>
      <c r="F1576" s="44" t="s">
        <v>7581</v>
      </c>
      <c r="G1576" s="44" t="s">
        <v>151</v>
      </c>
      <c r="H1576" s="44" t="s">
        <v>152</v>
      </c>
      <c r="I1576" s="44" t="s">
        <v>127</v>
      </c>
      <c r="J1576" s="44" t="s">
        <v>128</v>
      </c>
      <c r="K1576" s="43">
        <v>24</v>
      </c>
      <c r="L1576" s="43">
        <v>24</v>
      </c>
    </row>
    <row r="1577" spans="1:12" x14ac:dyDescent="0.5">
      <c r="A1577" s="48" t="str">
        <f t="shared" si="24"/>
        <v>J1T2297</v>
      </c>
      <c r="B1577" s="44" t="s">
        <v>36</v>
      </c>
      <c r="C1577" s="44" t="s">
        <v>7580</v>
      </c>
      <c r="D1577" s="44" t="s">
        <v>38</v>
      </c>
      <c r="E1577" s="44" t="s">
        <v>53</v>
      </c>
      <c r="F1577" s="44" t="s">
        <v>7579</v>
      </c>
      <c r="G1577" s="44" t="s">
        <v>159</v>
      </c>
      <c r="H1577" s="44" t="s">
        <v>160</v>
      </c>
      <c r="I1577" s="44" t="s">
        <v>127</v>
      </c>
      <c r="J1577" s="44" t="s">
        <v>128</v>
      </c>
      <c r="K1577" s="43">
        <v>8</v>
      </c>
      <c r="L1577" s="43">
        <v>8</v>
      </c>
    </row>
    <row r="1578" spans="1:12" x14ac:dyDescent="0.5">
      <c r="A1578" s="48" t="str">
        <f t="shared" si="24"/>
        <v>J1T2297</v>
      </c>
      <c r="B1578" s="44" t="s">
        <v>36</v>
      </c>
      <c r="C1578" s="44" t="s">
        <v>7578</v>
      </c>
      <c r="D1578" s="44" t="s">
        <v>38</v>
      </c>
      <c r="E1578" s="44" t="s">
        <v>53</v>
      </c>
      <c r="F1578" s="44" t="s">
        <v>7577</v>
      </c>
      <c r="G1578" s="44" t="s">
        <v>159</v>
      </c>
      <c r="H1578" s="44" t="s">
        <v>160</v>
      </c>
      <c r="I1578" s="44" t="s">
        <v>127</v>
      </c>
      <c r="J1578" s="44" t="s">
        <v>128</v>
      </c>
      <c r="K1578" s="43">
        <v>8</v>
      </c>
      <c r="L1578" s="43">
        <v>8</v>
      </c>
    </row>
    <row r="1579" spans="1:12" x14ac:dyDescent="0.5">
      <c r="A1579" s="48" t="str">
        <f t="shared" si="24"/>
        <v>J1T2297</v>
      </c>
      <c r="B1579" s="44" t="s">
        <v>36</v>
      </c>
      <c r="C1579" s="44" t="s">
        <v>7576</v>
      </c>
      <c r="D1579" s="44" t="s">
        <v>38</v>
      </c>
      <c r="E1579" s="44" t="s">
        <v>53</v>
      </c>
      <c r="F1579" s="44" t="s">
        <v>7575</v>
      </c>
      <c r="G1579" s="44" t="s">
        <v>7342</v>
      </c>
      <c r="H1579" s="44" t="s">
        <v>7341</v>
      </c>
      <c r="I1579" s="44" t="s">
        <v>127</v>
      </c>
      <c r="J1579" s="44" t="s">
        <v>128</v>
      </c>
      <c r="K1579" s="43">
        <v>8</v>
      </c>
      <c r="L1579" s="43">
        <v>8</v>
      </c>
    </row>
    <row r="1580" spans="1:12" x14ac:dyDescent="0.5">
      <c r="A1580" s="48" t="str">
        <f t="shared" si="24"/>
        <v>J1T2297</v>
      </c>
      <c r="B1580" s="44" t="s">
        <v>36</v>
      </c>
      <c r="C1580" s="44" t="s">
        <v>7574</v>
      </c>
      <c r="D1580" s="44" t="s">
        <v>38</v>
      </c>
      <c r="E1580" s="44" t="s">
        <v>53</v>
      </c>
      <c r="F1580" s="44" t="s">
        <v>7573</v>
      </c>
      <c r="G1580" s="44" t="s">
        <v>141</v>
      </c>
      <c r="H1580" s="44" t="s">
        <v>142</v>
      </c>
      <c r="I1580" s="44" t="s">
        <v>127</v>
      </c>
      <c r="J1580" s="44" t="s">
        <v>128</v>
      </c>
      <c r="K1580" s="43">
        <v>208</v>
      </c>
      <c r="L1580" s="43">
        <v>208</v>
      </c>
    </row>
    <row r="1581" spans="1:12" x14ac:dyDescent="0.5">
      <c r="A1581" s="48" t="str">
        <f t="shared" si="24"/>
        <v>J1T2297</v>
      </c>
      <c r="B1581" s="44" t="s">
        <v>36</v>
      </c>
      <c r="C1581" s="44" t="s">
        <v>7570</v>
      </c>
      <c r="D1581" s="44" t="s">
        <v>38</v>
      </c>
      <c r="E1581" s="44" t="s">
        <v>53</v>
      </c>
      <c r="F1581" s="44" t="s">
        <v>7569</v>
      </c>
      <c r="G1581" s="44" t="s">
        <v>7204</v>
      </c>
      <c r="H1581" s="44" t="s">
        <v>7203</v>
      </c>
      <c r="I1581" s="44" t="s">
        <v>127</v>
      </c>
      <c r="J1581" s="44" t="s">
        <v>128</v>
      </c>
      <c r="K1581" s="43">
        <v>32</v>
      </c>
      <c r="L1581" s="43">
        <v>32</v>
      </c>
    </row>
    <row r="1582" spans="1:12" x14ac:dyDescent="0.5">
      <c r="A1582" s="48" t="str">
        <f t="shared" si="24"/>
        <v>J1T2297</v>
      </c>
      <c r="B1582" s="44" t="s">
        <v>36</v>
      </c>
      <c r="C1582" s="44" t="s">
        <v>7568</v>
      </c>
      <c r="D1582" s="44" t="s">
        <v>38</v>
      </c>
      <c r="E1582" s="44" t="s">
        <v>53</v>
      </c>
      <c r="F1582" s="44" t="s">
        <v>7567</v>
      </c>
      <c r="G1582" s="44" t="s">
        <v>4409</v>
      </c>
      <c r="H1582" s="44" t="s">
        <v>4408</v>
      </c>
      <c r="I1582" s="44" t="s">
        <v>127</v>
      </c>
      <c r="J1582" s="44" t="s">
        <v>128</v>
      </c>
      <c r="K1582" s="43">
        <v>144</v>
      </c>
      <c r="L1582" s="43">
        <v>144</v>
      </c>
    </row>
    <row r="1583" spans="1:12" x14ac:dyDescent="0.5">
      <c r="A1583" s="48" t="str">
        <f t="shared" si="24"/>
        <v>J1T2297</v>
      </c>
      <c r="B1583" s="44" t="s">
        <v>36</v>
      </c>
      <c r="C1583" s="44" t="s">
        <v>7566</v>
      </c>
      <c r="D1583" s="44" t="s">
        <v>38</v>
      </c>
      <c r="E1583" s="44" t="s">
        <v>53</v>
      </c>
      <c r="F1583" s="44" t="s">
        <v>7565</v>
      </c>
      <c r="G1583" s="44" t="s">
        <v>193</v>
      </c>
      <c r="H1583" s="44" t="s">
        <v>194</v>
      </c>
      <c r="I1583" s="44" t="s">
        <v>127</v>
      </c>
      <c r="J1583" s="44" t="s">
        <v>128</v>
      </c>
      <c r="K1583" s="43">
        <v>16</v>
      </c>
      <c r="L1583" s="43">
        <v>16</v>
      </c>
    </row>
    <row r="1584" spans="1:12" x14ac:dyDescent="0.5">
      <c r="A1584" s="48" t="str">
        <f t="shared" si="24"/>
        <v>J1T2297</v>
      </c>
      <c r="B1584" s="44" t="s">
        <v>36</v>
      </c>
      <c r="C1584" s="44" t="s">
        <v>7564</v>
      </c>
      <c r="D1584" s="44" t="s">
        <v>38</v>
      </c>
      <c r="E1584" s="44" t="s">
        <v>53</v>
      </c>
      <c r="F1584" s="44" t="s">
        <v>7563</v>
      </c>
      <c r="G1584" s="44" t="s">
        <v>4459</v>
      </c>
      <c r="H1584" s="44" t="s">
        <v>4458</v>
      </c>
      <c r="I1584" s="44" t="s">
        <v>127</v>
      </c>
      <c r="J1584" s="44" t="s">
        <v>128</v>
      </c>
      <c r="K1584" s="43">
        <v>8</v>
      </c>
      <c r="L1584" s="43">
        <v>8</v>
      </c>
    </row>
    <row r="1585" spans="1:12" x14ac:dyDescent="0.5">
      <c r="A1585" s="48" t="str">
        <f t="shared" si="24"/>
        <v>J1T2297</v>
      </c>
      <c r="B1585" s="44" t="s">
        <v>36</v>
      </c>
      <c r="C1585" s="44" t="s">
        <v>7562</v>
      </c>
      <c r="D1585" s="44" t="s">
        <v>38</v>
      </c>
      <c r="E1585" s="44" t="s">
        <v>53</v>
      </c>
      <c r="F1585" s="44" t="s">
        <v>7561</v>
      </c>
      <c r="G1585" s="44" t="s">
        <v>6910</v>
      </c>
      <c r="H1585" s="44" t="s">
        <v>6909</v>
      </c>
      <c r="I1585" s="44" t="s">
        <v>127</v>
      </c>
      <c r="J1585" s="44" t="s">
        <v>128</v>
      </c>
      <c r="K1585" s="43">
        <v>8</v>
      </c>
      <c r="L1585" s="43">
        <v>8</v>
      </c>
    </row>
    <row r="1586" spans="1:12" x14ac:dyDescent="0.5">
      <c r="A1586" s="48" t="str">
        <f t="shared" si="24"/>
        <v>J1T2297</v>
      </c>
      <c r="B1586" s="44" t="s">
        <v>36</v>
      </c>
      <c r="C1586" s="44" t="s">
        <v>7560</v>
      </c>
      <c r="D1586" s="44" t="s">
        <v>38</v>
      </c>
      <c r="E1586" s="44" t="s">
        <v>53</v>
      </c>
      <c r="F1586" s="44" t="s">
        <v>7559</v>
      </c>
      <c r="G1586" s="44" t="s">
        <v>4429</v>
      </c>
      <c r="H1586" s="44" t="s">
        <v>4428</v>
      </c>
      <c r="I1586" s="44" t="s">
        <v>127</v>
      </c>
      <c r="J1586" s="44" t="s">
        <v>128</v>
      </c>
      <c r="K1586" s="43">
        <v>16</v>
      </c>
      <c r="L1586" s="43">
        <v>16</v>
      </c>
    </row>
    <row r="1587" spans="1:12" x14ac:dyDescent="0.5">
      <c r="A1587" s="48" t="str">
        <f t="shared" si="24"/>
        <v>J1T2297</v>
      </c>
      <c r="B1587" s="44" t="s">
        <v>36</v>
      </c>
      <c r="C1587" s="44" t="s">
        <v>7558</v>
      </c>
      <c r="D1587" s="44" t="s">
        <v>38</v>
      </c>
      <c r="E1587" s="44" t="s">
        <v>53</v>
      </c>
      <c r="F1587" s="44" t="s">
        <v>7557</v>
      </c>
      <c r="G1587" s="44" t="s">
        <v>153</v>
      </c>
      <c r="H1587" s="44" t="s">
        <v>154</v>
      </c>
      <c r="I1587" s="44" t="s">
        <v>127</v>
      </c>
      <c r="J1587" s="44" t="s">
        <v>128</v>
      </c>
      <c r="K1587" s="43">
        <v>8</v>
      </c>
      <c r="L1587" s="43">
        <v>8</v>
      </c>
    </row>
    <row r="1588" spans="1:12" x14ac:dyDescent="0.5">
      <c r="A1588" s="48" t="str">
        <f t="shared" si="24"/>
        <v>J1T2297</v>
      </c>
      <c r="B1588" s="44" t="s">
        <v>36</v>
      </c>
      <c r="C1588" s="44" t="s">
        <v>7556</v>
      </c>
      <c r="D1588" s="44" t="s">
        <v>38</v>
      </c>
      <c r="E1588" s="44" t="s">
        <v>53</v>
      </c>
      <c r="F1588" s="44" t="s">
        <v>7555</v>
      </c>
      <c r="G1588" s="44" t="s">
        <v>7554</v>
      </c>
      <c r="H1588" s="44" t="s">
        <v>7553</v>
      </c>
      <c r="I1588" s="44" t="s">
        <v>127</v>
      </c>
      <c r="J1588" s="44" t="s">
        <v>128</v>
      </c>
      <c r="K1588" s="43">
        <v>8</v>
      </c>
      <c r="L1588" s="43">
        <v>8</v>
      </c>
    </row>
    <row r="1589" spans="1:12" x14ac:dyDescent="0.5">
      <c r="A1589" s="48" t="str">
        <f t="shared" si="24"/>
        <v>J1T2297</v>
      </c>
      <c r="B1589" s="44" t="s">
        <v>36</v>
      </c>
      <c r="C1589" s="44" t="s">
        <v>7552</v>
      </c>
      <c r="D1589" s="44" t="s">
        <v>38</v>
      </c>
      <c r="E1589" s="44" t="s">
        <v>53</v>
      </c>
      <c r="F1589" s="44" t="s">
        <v>7551</v>
      </c>
      <c r="G1589" s="44" t="s">
        <v>4421</v>
      </c>
      <c r="H1589" s="44" t="s">
        <v>4420</v>
      </c>
      <c r="I1589" s="44" t="s">
        <v>127</v>
      </c>
      <c r="J1589" s="44" t="s">
        <v>128</v>
      </c>
      <c r="K1589" s="43">
        <v>8</v>
      </c>
      <c r="L1589" s="43">
        <v>8</v>
      </c>
    </row>
    <row r="1590" spans="1:12" x14ac:dyDescent="0.5">
      <c r="A1590" s="48" t="str">
        <f t="shared" si="24"/>
        <v>J1T2297</v>
      </c>
      <c r="B1590" s="44" t="s">
        <v>36</v>
      </c>
      <c r="C1590" s="44" t="s">
        <v>7550</v>
      </c>
      <c r="D1590" s="44" t="s">
        <v>38</v>
      </c>
      <c r="E1590" s="44" t="s">
        <v>53</v>
      </c>
      <c r="F1590" s="44" t="s">
        <v>7549</v>
      </c>
      <c r="G1590" s="44" t="s">
        <v>7318</v>
      </c>
      <c r="H1590" s="44" t="s">
        <v>7317</v>
      </c>
      <c r="I1590" s="44" t="s">
        <v>127</v>
      </c>
      <c r="J1590" s="44" t="s">
        <v>128</v>
      </c>
      <c r="K1590" s="43">
        <v>8</v>
      </c>
      <c r="L1590" s="43">
        <v>8</v>
      </c>
    </row>
    <row r="1591" spans="1:12" x14ac:dyDescent="0.5">
      <c r="A1591" s="48" t="str">
        <f t="shared" si="24"/>
        <v>J1T2297</v>
      </c>
      <c r="B1591" s="44" t="s">
        <v>36</v>
      </c>
      <c r="C1591" s="44" t="s">
        <v>7548</v>
      </c>
      <c r="D1591" s="44" t="s">
        <v>38</v>
      </c>
      <c r="E1591" s="44" t="s">
        <v>53</v>
      </c>
      <c r="F1591" s="44" t="s">
        <v>7547</v>
      </c>
      <c r="G1591" s="44" t="s">
        <v>207</v>
      </c>
      <c r="H1591" s="44" t="s">
        <v>4706</v>
      </c>
      <c r="I1591" s="44" t="s">
        <v>127</v>
      </c>
      <c r="J1591" s="44" t="s">
        <v>128</v>
      </c>
      <c r="K1591" s="43">
        <v>48</v>
      </c>
      <c r="L1591" s="43">
        <v>48</v>
      </c>
    </row>
    <row r="1592" spans="1:12" x14ac:dyDescent="0.5">
      <c r="A1592" s="48" t="str">
        <f t="shared" si="24"/>
        <v>J1T2297</v>
      </c>
      <c r="B1592" s="44" t="s">
        <v>36</v>
      </c>
      <c r="C1592" s="44" t="s">
        <v>7546</v>
      </c>
      <c r="D1592" s="44" t="s">
        <v>38</v>
      </c>
      <c r="E1592" s="44" t="s">
        <v>53</v>
      </c>
      <c r="F1592" s="44" t="s">
        <v>7545</v>
      </c>
      <c r="G1592" s="44" t="s">
        <v>207</v>
      </c>
      <c r="H1592" s="44" t="s">
        <v>4706</v>
      </c>
      <c r="I1592" s="44" t="s">
        <v>127</v>
      </c>
      <c r="J1592" s="44" t="s">
        <v>128</v>
      </c>
      <c r="K1592" s="43">
        <v>96</v>
      </c>
      <c r="L1592" s="43">
        <v>96</v>
      </c>
    </row>
    <row r="1593" spans="1:12" x14ac:dyDescent="0.5">
      <c r="A1593" s="48" t="str">
        <f t="shared" si="24"/>
        <v>J1T2297</v>
      </c>
      <c r="B1593" s="44" t="s">
        <v>36</v>
      </c>
      <c r="C1593" s="44" t="s">
        <v>7544</v>
      </c>
      <c r="D1593" s="44" t="s">
        <v>38</v>
      </c>
      <c r="E1593" s="44" t="s">
        <v>53</v>
      </c>
      <c r="F1593" s="44" t="s">
        <v>7543</v>
      </c>
      <c r="G1593" s="44" t="s">
        <v>126</v>
      </c>
      <c r="H1593" s="44" t="s">
        <v>4640</v>
      </c>
      <c r="I1593" s="44" t="s">
        <v>127</v>
      </c>
      <c r="J1593" s="44" t="s">
        <v>128</v>
      </c>
      <c r="K1593" s="43">
        <v>40</v>
      </c>
      <c r="L1593" s="43">
        <v>40</v>
      </c>
    </row>
    <row r="1594" spans="1:12" x14ac:dyDescent="0.5">
      <c r="A1594" s="48" t="str">
        <f t="shared" si="24"/>
        <v>J1T2297</v>
      </c>
      <c r="B1594" s="44" t="s">
        <v>36</v>
      </c>
      <c r="C1594" s="44" t="s">
        <v>7987</v>
      </c>
      <c r="D1594" s="44" t="s">
        <v>38</v>
      </c>
      <c r="E1594" s="44" t="s">
        <v>53</v>
      </c>
      <c r="F1594" s="44" t="s">
        <v>7986</v>
      </c>
      <c r="G1594" s="44" t="s">
        <v>7985</v>
      </c>
      <c r="H1594" s="44" t="s">
        <v>7984</v>
      </c>
      <c r="I1594" s="44" t="s">
        <v>127</v>
      </c>
      <c r="J1594" s="44" t="s">
        <v>128</v>
      </c>
      <c r="K1594" s="43">
        <v>53760</v>
      </c>
      <c r="L1594" s="43">
        <v>53760</v>
      </c>
    </row>
    <row r="1595" spans="1:12" x14ac:dyDescent="0.5">
      <c r="A1595" s="48" t="str">
        <f t="shared" si="24"/>
        <v>J1T2297</v>
      </c>
      <c r="B1595" s="44" t="s">
        <v>36</v>
      </c>
      <c r="C1595" s="44" t="s">
        <v>7538</v>
      </c>
      <c r="D1595" s="44" t="s">
        <v>38</v>
      </c>
      <c r="E1595" s="44" t="s">
        <v>53</v>
      </c>
      <c r="F1595" s="44" t="s">
        <v>7537</v>
      </c>
      <c r="G1595" s="44" t="s">
        <v>7536</v>
      </c>
      <c r="H1595" s="44" t="s">
        <v>7535</v>
      </c>
      <c r="I1595" s="44" t="s">
        <v>127</v>
      </c>
      <c r="J1595" s="44" t="s">
        <v>128</v>
      </c>
      <c r="K1595" s="43">
        <v>16</v>
      </c>
      <c r="L1595" s="43">
        <v>16</v>
      </c>
    </row>
    <row r="1596" spans="1:12" x14ac:dyDescent="0.5">
      <c r="A1596" s="48" t="str">
        <f t="shared" si="24"/>
        <v>J1T2297</v>
      </c>
      <c r="B1596" s="44" t="s">
        <v>36</v>
      </c>
      <c r="C1596" s="44" t="s">
        <v>7534</v>
      </c>
      <c r="D1596" s="44" t="s">
        <v>38</v>
      </c>
      <c r="E1596" s="44" t="s">
        <v>53</v>
      </c>
      <c r="F1596" s="44" t="s">
        <v>7533</v>
      </c>
      <c r="G1596" s="44" t="s">
        <v>6894</v>
      </c>
      <c r="H1596" s="44" t="s">
        <v>6893</v>
      </c>
      <c r="I1596" s="44" t="s">
        <v>127</v>
      </c>
      <c r="J1596" s="44" t="s">
        <v>128</v>
      </c>
      <c r="K1596" s="43">
        <v>8</v>
      </c>
      <c r="L1596" s="43">
        <v>8</v>
      </c>
    </row>
    <row r="1597" spans="1:12" x14ac:dyDescent="0.5">
      <c r="A1597" s="48" t="str">
        <f t="shared" si="24"/>
        <v>J1T2297</v>
      </c>
      <c r="B1597" s="44" t="s">
        <v>36</v>
      </c>
      <c r="C1597" s="44" t="s">
        <v>8095</v>
      </c>
      <c r="D1597" s="44" t="s">
        <v>38</v>
      </c>
      <c r="E1597" s="44" t="s">
        <v>53</v>
      </c>
      <c r="F1597" s="44" t="s">
        <v>8094</v>
      </c>
      <c r="G1597" s="44" t="s">
        <v>7242</v>
      </c>
      <c r="H1597" s="44" t="s">
        <v>7241</v>
      </c>
      <c r="I1597" s="44" t="s">
        <v>127</v>
      </c>
      <c r="J1597" s="44" t="s">
        <v>128</v>
      </c>
      <c r="K1597" s="43">
        <v>8</v>
      </c>
      <c r="L1597" s="43">
        <v>8</v>
      </c>
    </row>
    <row r="1598" spans="1:12" x14ac:dyDescent="0.5">
      <c r="A1598" s="48" t="str">
        <f t="shared" si="24"/>
        <v>J1T2297</v>
      </c>
      <c r="B1598" s="44" t="s">
        <v>36</v>
      </c>
      <c r="C1598" s="44" t="s">
        <v>7532</v>
      </c>
      <c r="D1598" s="44" t="s">
        <v>38</v>
      </c>
      <c r="E1598" s="44" t="s">
        <v>53</v>
      </c>
      <c r="F1598" s="44" t="s">
        <v>7531</v>
      </c>
      <c r="G1598" s="44" t="s">
        <v>220</v>
      </c>
      <c r="H1598" s="44" t="s">
        <v>221</v>
      </c>
      <c r="I1598" s="44" t="s">
        <v>127</v>
      </c>
      <c r="J1598" s="44" t="s">
        <v>128</v>
      </c>
      <c r="K1598" s="43">
        <v>8</v>
      </c>
      <c r="L1598" s="43">
        <v>8</v>
      </c>
    </row>
    <row r="1599" spans="1:12" x14ac:dyDescent="0.5">
      <c r="A1599" s="48" t="str">
        <f t="shared" si="24"/>
        <v>J1T2297</v>
      </c>
      <c r="B1599" s="44" t="s">
        <v>36</v>
      </c>
      <c r="C1599" s="44" t="s">
        <v>7530</v>
      </c>
      <c r="D1599" s="44" t="s">
        <v>38</v>
      </c>
      <c r="E1599" s="44" t="s">
        <v>53</v>
      </c>
      <c r="F1599" s="44" t="s">
        <v>7529</v>
      </c>
      <c r="G1599" s="44" t="s">
        <v>4648</v>
      </c>
      <c r="H1599" s="44" t="s">
        <v>4647</v>
      </c>
      <c r="I1599" s="44" t="s">
        <v>127</v>
      </c>
      <c r="J1599" s="44" t="s">
        <v>128</v>
      </c>
      <c r="K1599" s="43">
        <v>64</v>
      </c>
      <c r="L1599" s="43">
        <v>64</v>
      </c>
    </row>
    <row r="1600" spans="1:12" x14ac:dyDescent="0.5">
      <c r="A1600" s="48" t="str">
        <f t="shared" si="24"/>
        <v>J1T2297</v>
      </c>
      <c r="B1600" s="44" t="s">
        <v>36</v>
      </c>
      <c r="C1600" s="44" t="s">
        <v>7528</v>
      </c>
      <c r="D1600" s="44" t="s">
        <v>38</v>
      </c>
      <c r="E1600" s="44" t="s">
        <v>53</v>
      </c>
      <c r="F1600" s="44" t="s">
        <v>7527</v>
      </c>
      <c r="G1600" s="44" t="s">
        <v>4778</v>
      </c>
      <c r="H1600" s="44" t="s">
        <v>4777</v>
      </c>
      <c r="I1600" s="44" t="s">
        <v>127</v>
      </c>
      <c r="J1600" s="44" t="s">
        <v>128</v>
      </c>
      <c r="K1600" s="43">
        <v>8</v>
      </c>
      <c r="L1600" s="43">
        <v>8</v>
      </c>
    </row>
    <row r="1601" spans="1:12" x14ac:dyDescent="0.5">
      <c r="A1601" s="48" t="str">
        <f t="shared" si="24"/>
        <v>J1T2297</v>
      </c>
      <c r="B1601" s="44" t="s">
        <v>36</v>
      </c>
      <c r="C1601" s="44" t="s">
        <v>7526</v>
      </c>
      <c r="D1601" s="44" t="s">
        <v>38</v>
      </c>
      <c r="E1601" s="44" t="s">
        <v>53</v>
      </c>
      <c r="F1601" s="44" t="s">
        <v>7525</v>
      </c>
      <c r="G1601" s="44" t="s">
        <v>4437</v>
      </c>
      <c r="H1601" s="44" t="s">
        <v>4436</v>
      </c>
      <c r="I1601" s="44" t="s">
        <v>127</v>
      </c>
      <c r="J1601" s="44" t="s">
        <v>128</v>
      </c>
      <c r="K1601" s="43">
        <v>24</v>
      </c>
      <c r="L1601" s="43">
        <v>24</v>
      </c>
    </row>
    <row r="1602" spans="1:12" x14ac:dyDescent="0.5">
      <c r="A1602" s="48" t="str">
        <f t="shared" si="24"/>
        <v>J1T2297</v>
      </c>
      <c r="B1602" s="44" t="s">
        <v>36</v>
      </c>
      <c r="C1602" s="44" t="s">
        <v>8093</v>
      </c>
      <c r="D1602" s="44" t="s">
        <v>38</v>
      </c>
      <c r="E1602" s="44" t="s">
        <v>53</v>
      </c>
      <c r="F1602" s="44" t="s">
        <v>8092</v>
      </c>
      <c r="G1602" s="44" t="s">
        <v>7434</v>
      </c>
      <c r="H1602" s="44" t="s">
        <v>7433</v>
      </c>
      <c r="I1602" s="44" t="s">
        <v>127</v>
      </c>
      <c r="J1602" s="44" t="s">
        <v>128</v>
      </c>
      <c r="K1602" s="43">
        <v>8</v>
      </c>
      <c r="L1602" s="43">
        <v>8</v>
      </c>
    </row>
    <row r="1603" spans="1:12" x14ac:dyDescent="0.5">
      <c r="A1603" s="48" t="str">
        <f t="shared" si="24"/>
        <v>J1T2297</v>
      </c>
      <c r="B1603" s="44" t="s">
        <v>36</v>
      </c>
      <c r="C1603" s="44" t="s">
        <v>7524</v>
      </c>
      <c r="D1603" s="44" t="s">
        <v>38</v>
      </c>
      <c r="E1603" s="44" t="s">
        <v>53</v>
      </c>
      <c r="F1603" s="44" t="s">
        <v>7523</v>
      </c>
      <c r="G1603" s="44" t="s">
        <v>4734</v>
      </c>
      <c r="H1603" s="44" t="s">
        <v>4733</v>
      </c>
      <c r="I1603" s="44" t="s">
        <v>127</v>
      </c>
      <c r="J1603" s="44" t="s">
        <v>128</v>
      </c>
      <c r="K1603" s="43">
        <v>8</v>
      </c>
      <c r="L1603" s="43">
        <v>8</v>
      </c>
    </row>
    <row r="1604" spans="1:12" x14ac:dyDescent="0.5">
      <c r="A1604" s="48" t="str">
        <f t="shared" si="24"/>
        <v>J1T2297</v>
      </c>
      <c r="B1604" s="44" t="s">
        <v>36</v>
      </c>
      <c r="C1604" s="44" t="s">
        <v>7522</v>
      </c>
      <c r="D1604" s="44" t="s">
        <v>38</v>
      </c>
      <c r="E1604" s="44" t="s">
        <v>53</v>
      </c>
      <c r="F1604" s="44" t="s">
        <v>7521</v>
      </c>
      <c r="G1604" s="44" t="s">
        <v>179</v>
      </c>
      <c r="H1604" s="44" t="s">
        <v>180</v>
      </c>
      <c r="I1604" s="44" t="s">
        <v>127</v>
      </c>
      <c r="J1604" s="44" t="s">
        <v>128</v>
      </c>
      <c r="K1604" s="43">
        <v>32</v>
      </c>
      <c r="L1604" s="43">
        <v>32</v>
      </c>
    </row>
    <row r="1605" spans="1:12" x14ac:dyDescent="0.5">
      <c r="A1605" s="48" t="str">
        <f t="shared" si="24"/>
        <v>J1T2297</v>
      </c>
      <c r="B1605" s="44" t="s">
        <v>36</v>
      </c>
      <c r="C1605" s="44" t="s">
        <v>7518</v>
      </c>
      <c r="D1605" s="44" t="s">
        <v>38</v>
      </c>
      <c r="E1605" s="44" t="s">
        <v>53</v>
      </c>
      <c r="F1605" s="44" t="s">
        <v>7517</v>
      </c>
      <c r="G1605" s="44" t="s">
        <v>129</v>
      </c>
      <c r="H1605" s="44" t="s">
        <v>130</v>
      </c>
      <c r="I1605" s="44" t="s">
        <v>127</v>
      </c>
      <c r="J1605" s="44" t="s">
        <v>128</v>
      </c>
      <c r="K1605" s="43">
        <v>192</v>
      </c>
      <c r="L1605" s="43">
        <v>192</v>
      </c>
    </row>
    <row r="1606" spans="1:12" x14ac:dyDescent="0.5">
      <c r="A1606" s="48" t="str">
        <f t="shared" si="24"/>
        <v>J1T2297</v>
      </c>
      <c r="B1606" s="44" t="s">
        <v>36</v>
      </c>
      <c r="C1606" s="44" t="s">
        <v>7516</v>
      </c>
      <c r="D1606" s="44" t="s">
        <v>38</v>
      </c>
      <c r="E1606" s="44" t="s">
        <v>53</v>
      </c>
      <c r="F1606" s="44" t="s">
        <v>7515</v>
      </c>
      <c r="G1606" s="44" t="s">
        <v>147</v>
      </c>
      <c r="H1606" s="44" t="s">
        <v>148</v>
      </c>
      <c r="I1606" s="44" t="s">
        <v>127</v>
      </c>
      <c r="J1606" s="44" t="s">
        <v>128</v>
      </c>
      <c r="K1606" s="43">
        <v>864</v>
      </c>
      <c r="L1606" s="43">
        <v>864</v>
      </c>
    </row>
    <row r="1607" spans="1:12" x14ac:dyDescent="0.5">
      <c r="A1607" s="48" t="str">
        <f t="shared" si="24"/>
        <v>J1T2297</v>
      </c>
      <c r="B1607" s="44" t="s">
        <v>36</v>
      </c>
      <c r="C1607" s="44" t="s">
        <v>7514</v>
      </c>
      <c r="D1607" s="44" t="s">
        <v>38</v>
      </c>
      <c r="E1607" s="44" t="s">
        <v>53</v>
      </c>
      <c r="F1607" s="44" t="s">
        <v>7513</v>
      </c>
      <c r="G1607" s="44" t="s">
        <v>143</v>
      </c>
      <c r="H1607" s="44" t="s">
        <v>144</v>
      </c>
      <c r="I1607" s="44" t="s">
        <v>127</v>
      </c>
      <c r="J1607" s="44" t="s">
        <v>128</v>
      </c>
      <c r="K1607" s="43">
        <v>48</v>
      </c>
      <c r="L1607" s="43">
        <v>48</v>
      </c>
    </row>
    <row r="1608" spans="1:12" x14ac:dyDescent="0.5">
      <c r="A1608" s="48" t="str">
        <f t="shared" si="24"/>
        <v>J1T2297</v>
      </c>
      <c r="B1608" s="44" t="s">
        <v>36</v>
      </c>
      <c r="C1608" s="44" t="s">
        <v>7512</v>
      </c>
      <c r="D1608" s="44" t="s">
        <v>38</v>
      </c>
      <c r="E1608" s="44" t="s">
        <v>53</v>
      </c>
      <c r="F1608" s="44" t="s">
        <v>7511</v>
      </c>
      <c r="G1608" s="44" t="s">
        <v>159</v>
      </c>
      <c r="H1608" s="44" t="s">
        <v>160</v>
      </c>
      <c r="I1608" s="44" t="s">
        <v>127</v>
      </c>
      <c r="J1608" s="44" t="s">
        <v>128</v>
      </c>
      <c r="K1608" s="43">
        <v>24</v>
      </c>
      <c r="L1608" s="43">
        <v>24</v>
      </c>
    </row>
    <row r="1609" spans="1:12" x14ac:dyDescent="0.5">
      <c r="A1609" s="48" t="str">
        <f t="shared" ref="A1609:A1672" si="25">IF(B1609="","",IF(B1608="Type",B1607,A1608))</f>
        <v>J1T2297</v>
      </c>
      <c r="B1609" s="44" t="s">
        <v>36</v>
      </c>
      <c r="C1609" s="44" t="s">
        <v>7510</v>
      </c>
      <c r="D1609" s="44" t="s">
        <v>38</v>
      </c>
      <c r="E1609" s="44" t="s">
        <v>53</v>
      </c>
      <c r="F1609" s="44" t="s">
        <v>7509</v>
      </c>
      <c r="G1609" s="44" t="s">
        <v>126</v>
      </c>
      <c r="H1609" s="44" t="s">
        <v>4640</v>
      </c>
      <c r="I1609" s="44" t="s">
        <v>127</v>
      </c>
      <c r="J1609" s="44" t="s">
        <v>128</v>
      </c>
      <c r="K1609" s="43">
        <v>24</v>
      </c>
      <c r="L1609" s="43">
        <v>24</v>
      </c>
    </row>
    <row r="1610" spans="1:12" x14ac:dyDescent="0.5">
      <c r="A1610" s="48" t="str">
        <f t="shared" si="25"/>
        <v>J1T2297</v>
      </c>
      <c r="B1610" s="44" t="s">
        <v>36</v>
      </c>
      <c r="C1610" s="44" t="s">
        <v>7508</v>
      </c>
      <c r="D1610" s="44" t="s">
        <v>38</v>
      </c>
      <c r="E1610" s="44" t="s">
        <v>53</v>
      </c>
      <c r="F1610" s="44" t="s">
        <v>7507</v>
      </c>
      <c r="G1610" s="44" t="s">
        <v>126</v>
      </c>
      <c r="H1610" s="44" t="s">
        <v>4640</v>
      </c>
      <c r="I1610" s="44" t="s">
        <v>127</v>
      </c>
      <c r="J1610" s="44" t="s">
        <v>128</v>
      </c>
      <c r="K1610" s="43">
        <v>40</v>
      </c>
      <c r="L1610" s="43">
        <v>40</v>
      </c>
    </row>
    <row r="1611" spans="1:12" x14ac:dyDescent="0.5">
      <c r="A1611" s="48" t="str">
        <f t="shared" si="25"/>
        <v>J1T2297</v>
      </c>
      <c r="B1611" s="44" t="s">
        <v>36</v>
      </c>
      <c r="C1611" s="44" t="s">
        <v>8049</v>
      </c>
      <c r="D1611" s="44" t="s">
        <v>38</v>
      </c>
      <c r="E1611" s="44" t="s">
        <v>53</v>
      </c>
      <c r="F1611" s="44" t="s">
        <v>8048</v>
      </c>
      <c r="G1611" s="44" t="s">
        <v>205</v>
      </c>
      <c r="H1611" s="44" t="s">
        <v>206</v>
      </c>
      <c r="I1611" s="44" t="s">
        <v>127</v>
      </c>
      <c r="J1611" s="44" t="s">
        <v>128</v>
      </c>
      <c r="K1611" s="43">
        <v>200</v>
      </c>
      <c r="L1611" s="43">
        <v>200</v>
      </c>
    </row>
    <row r="1612" spans="1:12" x14ac:dyDescent="0.5">
      <c r="A1612" s="48" t="str">
        <f t="shared" si="25"/>
        <v>J1T2297</v>
      </c>
      <c r="B1612" s="44" t="s">
        <v>36</v>
      </c>
      <c r="C1612" s="44" t="s">
        <v>7506</v>
      </c>
      <c r="D1612" s="44" t="s">
        <v>38</v>
      </c>
      <c r="E1612" s="44" t="s">
        <v>53</v>
      </c>
      <c r="F1612" s="44" t="s">
        <v>7505</v>
      </c>
      <c r="G1612" s="44" t="s">
        <v>165</v>
      </c>
      <c r="H1612" s="44" t="s">
        <v>166</v>
      </c>
      <c r="I1612" s="44" t="s">
        <v>127</v>
      </c>
      <c r="J1612" s="44" t="s">
        <v>128</v>
      </c>
      <c r="K1612" s="43">
        <v>24</v>
      </c>
      <c r="L1612" s="43">
        <v>24</v>
      </c>
    </row>
    <row r="1613" spans="1:12" x14ac:dyDescent="0.5">
      <c r="A1613" s="48" t="str">
        <f t="shared" si="25"/>
        <v>J1T2297</v>
      </c>
      <c r="B1613" s="44" t="s">
        <v>36</v>
      </c>
      <c r="C1613" s="44" t="s">
        <v>7504</v>
      </c>
      <c r="D1613" s="44" t="s">
        <v>38</v>
      </c>
      <c r="E1613" s="44" t="s">
        <v>53</v>
      </c>
      <c r="F1613" s="44" t="s">
        <v>7503</v>
      </c>
      <c r="G1613" s="44" t="s">
        <v>153</v>
      </c>
      <c r="H1613" s="44" t="s">
        <v>154</v>
      </c>
      <c r="I1613" s="44" t="s">
        <v>127</v>
      </c>
      <c r="J1613" s="44" t="s">
        <v>128</v>
      </c>
      <c r="K1613" s="43">
        <v>32</v>
      </c>
      <c r="L1613" s="43">
        <v>32</v>
      </c>
    </row>
    <row r="1614" spans="1:12" x14ac:dyDescent="0.5">
      <c r="A1614" s="48" t="str">
        <f t="shared" si="25"/>
        <v>J1T2297</v>
      </c>
      <c r="B1614" s="44" t="s">
        <v>36</v>
      </c>
      <c r="C1614" s="44" t="s">
        <v>7502</v>
      </c>
      <c r="D1614" s="44" t="s">
        <v>38</v>
      </c>
      <c r="E1614" s="44" t="s">
        <v>53</v>
      </c>
      <c r="F1614" s="44" t="s">
        <v>7501</v>
      </c>
      <c r="G1614" s="44" t="s">
        <v>4852</v>
      </c>
      <c r="H1614" s="44" t="s">
        <v>4851</v>
      </c>
      <c r="I1614" s="44" t="s">
        <v>127</v>
      </c>
      <c r="J1614" s="44" t="s">
        <v>128</v>
      </c>
      <c r="K1614" s="43">
        <v>16</v>
      </c>
      <c r="L1614" s="43">
        <v>16</v>
      </c>
    </row>
    <row r="1615" spans="1:12" x14ac:dyDescent="0.5">
      <c r="A1615" s="48" t="str">
        <f t="shared" si="25"/>
        <v>J1T2297</v>
      </c>
      <c r="B1615" s="44" t="s">
        <v>36</v>
      </c>
      <c r="C1615" s="44" t="s">
        <v>7500</v>
      </c>
      <c r="D1615" s="44" t="s">
        <v>38</v>
      </c>
      <c r="E1615" s="44" t="s">
        <v>53</v>
      </c>
      <c r="F1615" s="44" t="s">
        <v>7499</v>
      </c>
      <c r="G1615" s="44" t="s">
        <v>6898</v>
      </c>
      <c r="H1615" s="44" t="s">
        <v>6897</v>
      </c>
      <c r="I1615" s="44" t="s">
        <v>127</v>
      </c>
      <c r="J1615" s="44" t="s">
        <v>128</v>
      </c>
      <c r="K1615" s="43">
        <v>8</v>
      </c>
      <c r="L1615" s="43">
        <v>8</v>
      </c>
    </row>
    <row r="1616" spans="1:12" x14ac:dyDescent="0.5">
      <c r="A1616" s="48" t="str">
        <f t="shared" si="25"/>
        <v>J1T2297</v>
      </c>
      <c r="B1616" s="44" t="s">
        <v>36</v>
      </c>
      <c r="C1616" s="44" t="s">
        <v>7498</v>
      </c>
      <c r="D1616" s="44" t="s">
        <v>38</v>
      </c>
      <c r="E1616" s="44" t="s">
        <v>53</v>
      </c>
      <c r="F1616" s="44" t="s">
        <v>7497</v>
      </c>
      <c r="G1616" s="44" t="s">
        <v>4425</v>
      </c>
      <c r="H1616" s="44" t="s">
        <v>4424</v>
      </c>
      <c r="I1616" s="44" t="s">
        <v>127</v>
      </c>
      <c r="J1616" s="44" t="s">
        <v>128</v>
      </c>
      <c r="K1616" s="43">
        <v>8</v>
      </c>
      <c r="L1616" s="43">
        <v>8</v>
      </c>
    </row>
    <row r="1617" spans="1:12" x14ac:dyDescent="0.5">
      <c r="A1617" s="48" t="str">
        <f t="shared" si="25"/>
        <v>J1T2297</v>
      </c>
      <c r="B1617" s="44" t="s">
        <v>36</v>
      </c>
      <c r="C1617" s="44" t="s">
        <v>7983</v>
      </c>
      <c r="D1617" s="44" t="s">
        <v>38</v>
      </c>
      <c r="E1617" s="44" t="s">
        <v>53</v>
      </c>
      <c r="F1617" s="44" t="s">
        <v>7982</v>
      </c>
      <c r="G1617" s="44" t="s">
        <v>4475</v>
      </c>
      <c r="H1617" s="44" t="s">
        <v>4474</v>
      </c>
      <c r="I1617" s="44" t="s">
        <v>127</v>
      </c>
      <c r="J1617" s="44" t="s">
        <v>128</v>
      </c>
      <c r="K1617" s="43">
        <v>16</v>
      </c>
      <c r="L1617" s="43">
        <v>16</v>
      </c>
    </row>
    <row r="1618" spans="1:12" x14ac:dyDescent="0.5">
      <c r="A1618" s="48" t="str">
        <f t="shared" si="25"/>
        <v>J1T2297</v>
      </c>
      <c r="B1618" s="44" t="s">
        <v>36</v>
      </c>
      <c r="C1618" s="44" t="s">
        <v>7496</v>
      </c>
      <c r="D1618" s="44" t="s">
        <v>38</v>
      </c>
      <c r="E1618" s="44" t="s">
        <v>53</v>
      </c>
      <c r="F1618" s="44" t="s">
        <v>7495</v>
      </c>
      <c r="G1618" s="44" t="s">
        <v>7364</v>
      </c>
      <c r="H1618" s="44" t="s">
        <v>7363</v>
      </c>
      <c r="I1618" s="44" t="s">
        <v>127</v>
      </c>
      <c r="J1618" s="44" t="s">
        <v>128</v>
      </c>
      <c r="K1618" s="43">
        <v>32</v>
      </c>
      <c r="L1618" s="43">
        <v>32</v>
      </c>
    </row>
    <row r="1619" spans="1:12" x14ac:dyDescent="0.5">
      <c r="A1619" s="48" t="str">
        <f t="shared" si="25"/>
        <v>J1T2297</v>
      </c>
      <c r="B1619" s="44" t="s">
        <v>36</v>
      </c>
      <c r="C1619" s="44" t="s">
        <v>7494</v>
      </c>
      <c r="D1619" s="44" t="s">
        <v>38</v>
      </c>
      <c r="E1619" s="44" t="s">
        <v>53</v>
      </c>
      <c r="F1619" s="44" t="s">
        <v>7493</v>
      </c>
      <c r="G1619" s="44" t="s">
        <v>4459</v>
      </c>
      <c r="H1619" s="44" t="s">
        <v>4458</v>
      </c>
      <c r="I1619" s="44" t="s">
        <v>127</v>
      </c>
      <c r="J1619" s="44" t="s">
        <v>128</v>
      </c>
      <c r="K1619" s="43">
        <v>8</v>
      </c>
      <c r="L1619" s="43">
        <v>8</v>
      </c>
    </row>
    <row r="1620" spans="1:12" x14ac:dyDescent="0.5">
      <c r="A1620" s="48" t="str">
        <f t="shared" si="25"/>
        <v>J1T2297</v>
      </c>
      <c r="B1620" s="44" t="s">
        <v>36</v>
      </c>
      <c r="C1620" s="44" t="s">
        <v>7492</v>
      </c>
      <c r="D1620" s="44" t="s">
        <v>38</v>
      </c>
      <c r="E1620" s="44" t="s">
        <v>53</v>
      </c>
      <c r="F1620" s="44" t="s">
        <v>7491</v>
      </c>
      <c r="G1620" s="44" t="s">
        <v>7490</v>
      </c>
      <c r="H1620" s="44" t="s">
        <v>7489</v>
      </c>
      <c r="I1620" s="44" t="s">
        <v>127</v>
      </c>
      <c r="J1620" s="44" t="s">
        <v>128</v>
      </c>
      <c r="K1620" s="43">
        <v>16</v>
      </c>
      <c r="L1620" s="43">
        <v>16</v>
      </c>
    </row>
    <row r="1621" spans="1:12" x14ac:dyDescent="0.5">
      <c r="A1621" s="48" t="str">
        <f t="shared" si="25"/>
        <v>J1T2297</v>
      </c>
      <c r="B1621" s="44" t="s">
        <v>36</v>
      </c>
      <c r="C1621" s="44" t="s">
        <v>7488</v>
      </c>
      <c r="D1621" s="44" t="s">
        <v>38</v>
      </c>
      <c r="E1621" s="44" t="s">
        <v>53</v>
      </c>
      <c r="F1621" s="44" t="s">
        <v>7487</v>
      </c>
      <c r="G1621" s="44" t="s">
        <v>6902</v>
      </c>
      <c r="H1621" s="44" t="s">
        <v>6901</v>
      </c>
      <c r="I1621" s="44" t="s">
        <v>127</v>
      </c>
      <c r="J1621" s="44" t="s">
        <v>128</v>
      </c>
      <c r="K1621" s="43">
        <v>8</v>
      </c>
      <c r="L1621" s="43">
        <v>8</v>
      </c>
    </row>
    <row r="1622" spans="1:12" x14ac:dyDescent="0.5">
      <c r="A1622" s="48" t="str">
        <f t="shared" si="25"/>
        <v>J1T2297</v>
      </c>
      <c r="B1622" s="44" t="s">
        <v>36</v>
      </c>
      <c r="C1622" s="44" t="s">
        <v>8047</v>
      </c>
      <c r="D1622" s="44" t="s">
        <v>38</v>
      </c>
      <c r="E1622" s="44" t="s">
        <v>53</v>
      </c>
      <c r="F1622" s="44" t="s">
        <v>8046</v>
      </c>
      <c r="G1622" s="44" t="s">
        <v>149</v>
      </c>
      <c r="H1622" s="44" t="s">
        <v>150</v>
      </c>
      <c r="I1622" s="44" t="s">
        <v>127</v>
      </c>
      <c r="J1622" s="44" t="s">
        <v>128</v>
      </c>
      <c r="K1622" s="43">
        <v>16</v>
      </c>
      <c r="L1622" s="43">
        <v>16</v>
      </c>
    </row>
    <row r="1623" spans="1:12" x14ac:dyDescent="0.5">
      <c r="A1623" s="48" t="str">
        <f t="shared" si="25"/>
        <v>J1T2297</v>
      </c>
      <c r="B1623" s="44" t="s">
        <v>36</v>
      </c>
      <c r="C1623" s="44" t="s">
        <v>7486</v>
      </c>
      <c r="D1623" s="44" t="s">
        <v>38</v>
      </c>
      <c r="E1623" s="44" t="s">
        <v>53</v>
      </c>
      <c r="F1623" s="44" t="s">
        <v>7485</v>
      </c>
      <c r="G1623" s="44" t="s">
        <v>7484</v>
      </c>
      <c r="H1623" s="44" t="s">
        <v>7483</v>
      </c>
      <c r="I1623" s="44" t="s">
        <v>127</v>
      </c>
      <c r="J1623" s="44" t="s">
        <v>128</v>
      </c>
      <c r="K1623" s="43">
        <v>8</v>
      </c>
      <c r="L1623" s="43">
        <v>8</v>
      </c>
    </row>
    <row r="1624" spans="1:12" x14ac:dyDescent="0.5">
      <c r="A1624" s="48" t="str">
        <f t="shared" si="25"/>
        <v>J1T2297</v>
      </c>
      <c r="B1624" s="44" t="s">
        <v>36</v>
      </c>
      <c r="C1624" s="44" t="s">
        <v>7482</v>
      </c>
      <c r="D1624" s="44" t="s">
        <v>38</v>
      </c>
      <c r="E1624" s="44" t="s">
        <v>53</v>
      </c>
      <c r="F1624" s="44" t="s">
        <v>7481</v>
      </c>
      <c r="G1624" s="44" t="s">
        <v>161</v>
      </c>
      <c r="H1624" s="44" t="s">
        <v>162</v>
      </c>
      <c r="I1624" s="44" t="s">
        <v>127</v>
      </c>
      <c r="J1624" s="44" t="s">
        <v>128</v>
      </c>
      <c r="K1624" s="43">
        <v>240</v>
      </c>
      <c r="L1624" s="43">
        <v>240</v>
      </c>
    </row>
    <row r="1625" spans="1:12" x14ac:dyDescent="0.5">
      <c r="A1625" s="48" t="str">
        <f t="shared" si="25"/>
        <v>J1T2297</v>
      </c>
      <c r="B1625" s="44" t="s">
        <v>36</v>
      </c>
      <c r="C1625" s="44" t="s">
        <v>7480</v>
      </c>
      <c r="D1625" s="44" t="s">
        <v>38</v>
      </c>
      <c r="E1625" s="44" t="s">
        <v>53</v>
      </c>
      <c r="F1625" s="44" t="s">
        <v>7479</v>
      </c>
      <c r="G1625" s="44" t="s">
        <v>5073</v>
      </c>
      <c r="H1625" s="44" t="s">
        <v>5072</v>
      </c>
      <c r="I1625" s="44" t="s">
        <v>127</v>
      </c>
      <c r="J1625" s="44" t="s">
        <v>128</v>
      </c>
      <c r="K1625" s="43">
        <v>8</v>
      </c>
      <c r="L1625" s="43">
        <v>8</v>
      </c>
    </row>
    <row r="1626" spans="1:12" x14ac:dyDescent="0.5">
      <c r="A1626" s="48" t="str">
        <f t="shared" si="25"/>
        <v>J1T2297</v>
      </c>
      <c r="B1626" s="44" t="s">
        <v>36</v>
      </c>
      <c r="C1626" s="44" t="s">
        <v>7478</v>
      </c>
      <c r="D1626" s="44" t="s">
        <v>38</v>
      </c>
      <c r="E1626" s="44" t="s">
        <v>53</v>
      </c>
      <c r="F1626" s="44" t="s">
        <v>7477</v>
      </c>
      <c r="G1626" s="44" t="s">
        <v>139</v>
      </c>
      <c r="H1626" s="44" t="s">
        <v>140</v>
      </c>
      <c r="I1626" s="44" t="s">
        <v>127</v>
      </c>
      <c r="J1626" s="44" t="s">
        <v>128</v>
      </c>
      <c r="K1626" s="43">
        <v>32</v>
      </c>
      <c r="L1626" s="43">
        <v>32</v>
      </c>
    </row>
    <row r="1627" spans="1:12" x14ac:dyDescent="0.5">
      <c r="A1627" s="48" t="str">
        <f t="shared" si="25"/>
        <v>J1T2297</v>
      </c>
      <c r="B1627" s="44" t="s">
        <v>36</v>
      </c>
      <c r="C1627" s="44" t="s">
        <v>7476</v>
      </c>
      <c r="D1627" s="44" t="s">
        <v>38</v>
      </c>
      <c r="E1627" s="44" t="s">
        <v>53</v>
      </c>
      <c r="F1627" s="44" t="s">
        <v>7475</v>
      </c>
      <c r="G1627" s="44" t="s">
        <v>131</v>
      </c>
      <c r="H1627" s="44" t="s">
        <v>132</v>
      </c>
      <c r="I1627" s="44" t="s">
        <v>127</v>
      </c>
      <c r="J1627" s="44" t="s">
        <v>128</v>
      </c>
      <c r="K1627" s="43">
        <v>16</v>
      </c>
      <c r="L1627" s="43">
        <v>16</v>
      </c>
    </row>
    <row r="1628" spans="1:12" x14ac:dyDescent="0.5">
      <c r="A1628" s="48" t="str">
        <f t="shared" si="25"/>
        <v>J1T2297</v>
      </c>
      <c r="B1628" s="44" t="s">
        <v>36</v>
      </c>
      <c r="C1628" s="44" t="s">
        <v>7474</v>
      </c>
      <c r="D1628" s="44" t="s">
        <v>38</v>
      </c>
      <c r="E1628" s="44" t="s">
        <v>53</v>
      </c>
      <c r="F1628" s="44" t="s">
        <v>7473</v>
      </c>
      <c r="G1628" s="44" t="s">
        <v>4662</v>
      </c>
      <c r="H1628" s="44" t="s">
        <v>4661</v>
      </c>
      <c r="I1628" s="44" t="s">
        <v>127</v>
      </c>
      <c r="J1628" s="44" t="s">
        <v>128</v>
      </c>
      <c r="K1628" s="43">
        <v>8</v>
      </c>
      <c r="L1628" s="43">
        <v>8</v>
      </c>
    </row>
    <row r="1629" spans="1:12" x14ac:dyDescent="0.5">
      <c r="A1629" s="48" t="str">
        <f t="shared" si="25"/>
        <v>J1T2297</v>
      </c>
      <c r="B1629" s="44" t="s">
        <v>36</v>
      </c>
      <c r="C1629" s="44" t="s">
        <v>7981</v>
      </c>
      <c r="D1629" s="44" t="s">
        <v>38</v>
      </c>
      <c r="E1629" s="44" t="s">
        <v>53</v>
      </c>
      <c r="F1629" s="44" t="s">
        <v>7980</v>
      </c>
      <c r="G1629" s="44" t="s">
        <v>4648</v>
      </c>
      <c r="H1629" s="44" t="s">
        <v>4647</v>
      </c>
      <c r="I1629" s="44" t="s">
        <v>127</v>
      </c>
      <c r="J1629" s="44" t="s">
        <v>128</v>
      </c>
      <c r="K1629" s="43">
        <v>16</v>
      </c>
      <c r="L1629" s="43">
        <v>16</v>
      </c>
    </row>
    <row r="1630" spans="1:12" x14ac:dyDescent="0.5">
      <c r="A1630" s="48" t="str">
        <f t="shared" si="25"/>
        <v>J1T2297</v>
      </c>
      <c r="B1630" s="44" t="s">
        <v>36</v>
      </c>
      <c r="C1630" s="44" t="s">
        <v>7472</v>
      </c>
      <c r="D1630" s="44" t="s">
        <v>38</v>
      </c>
      <c r="E1630" s="44" t="s">
        <v>53</v>
      </c>
      <c r="F1630" s="44" t="s">
        <v>7471</v>
      </c>
      <c r="G1630" s="44" t="s">
        <v>216</v>
      </c>
      <c r="H1630" s="44" t="s">
        <v>217</v>
      </c>
      <c r="I1630" s="44" t="s">
        <v>127</v>
      </c>
      <c r="J1630" s="44" t="s">
        <v>128</v>
      </c>
      <c r="K1630" s="43">
        <v>16</v>
      </c>
      <c r="L1630" s="43">
        <v>16</v>
      </c>
    </row>
    <row r="1631" spans="1:12" x14ac:dyDescent="0.5">
      <c r="A1631" s="48" t="str">
        <f t="shared" si="25"/>
        <v>J1T2297</v>
      </c>
      <c r="B1631" s="44" t="s">
        <v>36</v>
      </c>
      <c r="C1631" s="44" t="s">
        <v>7464</v>
      </c>
      <c r="D1631" s="44" t="s">
        <v>38</v>
      </c>
      <c r="E1631" s="44" t="s">
        <v>53</v>
      </c>
      <c r="F1631" s="44" t="s">
        <v>7463</v>
      </c>
      <c r="G1631" s="44" t="s">
        <v>157</v>
      </c>
      <c r="H1631" s="44" t="s">
        <v>158</v>
      </c>
      <c r="I1631" s="44" t="s">
        <v>127</v>
      </c>
      <c r="J1631" s="44" t="s">
        <v>128</v>
      </c>
      <c r="K1631" s="43">
        <v>192</v>
      </c>
      <c r="L1631" s="43">
        <v>192</v>
      </c>
    </row>
    <row r="1632" spans="1:12" x14ac:dyDescent="0.5">
      <c r="A1632" s="48" t="str">
        <f t="shared" si="25"/>
        <v>J1T2297</v>
      </c>
      <c r="B1632" s="44" t="s">
        <v>36</v>
      </c>
      <c r="C1632" s="44" t="s">
        <v>7462</v>
      </c>
      <c r="D1632" s="44" t="s">
        <v>38</v>
      </c>
      <c r="E1632" s="44" t="s">
        <v>53</v>
      </c>
      <c r="F1632" s="44" t="s">
        <v>7461</v>
      </c>
      <c r="G1632" s="44" t="s">
        <v>6878</v>
      </c>
      <c r="H1632" s="44" t="s">
        <v>6877</v>
      </c>
      <c r="I1632" s="44" t="s">
        <v>127</v>
      </c>
      <c r="J1632" s="44" t="s">
        <v>128</v>
      </c>
      <c r="K1632" s="43">
        <v>32</v>
      </c>
      <c r="L1632" s="43">
        <v>32</v>
      </c>
    </row>
    <row r="1633" spans="1:12" x14ac:dyDescent="0.5">
      <c r="A1633" s="48" t="str">
        <f t="shared" si="25"/>
        <v>J1T2297</v>
      </c>
      <c r="B1633" s="44" t="s">
        <v>36</v>
      </c>
      <c r="C1633" s="44" t="s">
        <v>7460</v>
      </c>
      <c r="D1633" s="44" t="s">
        <v>38</v>
      </c>
      <c r="E1633" s="44" t="s">
        <v>53</v>
      </c>
      <c r="F1633" s="44" t="s">
        <v>7459</v>
      </c>
      <c r="G1633" s="44" t="s">
        <v>165</v>
      </c>
      <c r="H1633" s="44" t="s">
        <v>166</v>
      </c>
      <c r="I1633" s="44" t="s">
        <v>127</v>
      </c>
      <c r="J1633" s="44" t="s">
        <v>128</v>
      </c>
      <c r="K1633" s="43">
        <v>40</v>
      </c>
      <c r="L1633" s="43">
        <v>40</v>
      </c>
    </row>
    <row r="1634" spans="1:12" x14ac:dyDescent="0.5">
      <c r="A1634" s="48" t="str">
        <f t="shared" si="25"/>
        <v>J1T2297</v>
      </c>
      <c r="B1634" s="44" t="s">
        <v>36</v>
      </c>
      <c r="C1634" s="44" t="s">
        <v>7458</v>
      </c>
      <c r="D1634" s="44" t="s">
        <v>38</v>
      </c>
      <c r="E1634" s="44" t="s">
        <v>53</v>
      </c>
      <c r="F1634" s="44" t="s">
        <v>7457</v>
      </c>
      <c r="G1634" s="44" t="s">
        <v>151</v>
      </c>
      <c r="H1634" s="44" t="s">
        <v>152</v>
      </c>
      <c r="I1634" s="44" t="s">
        <v>127</v>
      </c>
      <c r="J1634" s="44" t="s">
        <v>128</v>
      </c>
      <c r="K1634" s="43">
        <v>32</v>
      </c>
      <c r="L1634" s="43">
        <v>32</v>
      </c>
    </row>
    <row r="1635" spans="1:12" x14ac:dyDescent="0.5">
      <c r="A1635" s="48" t="str">
        <f t="shared" si="25"/>
        <v>J1T2297</v>
      </c>
      <c r="B1635" s="44" t="s">
        <v>36</v>
      </c>
      <c r="C1635" s="44" t="s">
        <v>7456</v>
      </c>
      <c r="D1635" s="44" t="s">
        <v>38</v>
      </c>
      <c r="E1635" s="44" t="s">
        <v>53</v>
      </c>
      <c r="F1635" s="44" t="s">
        <v>7455</v>
      </c>
      <c r="G1635" s="44" t="s">
        <v>159</v>
      </c>
      <c r="H1635" s="44" t="s">
        <v>160</v>
      </c>
      <c r="I1635" s="44" t="s">
        <v>127</v>
      </c>
      <c r="J1635" s="44" t="s">
        <v>128</v>
      </c>
      <c r="K1635" s="43">
        <v>8</v>
      </c>
      <c r="L1635" s="43">
        <v>8</v>
      </c>
    </row>
    <row r="1636" spans="1:12" x14ac:dyDescent="0.5">
      <c r="A1636" s="48" t="str">
        <f t="shared" si="25"/>
        <v>J1T2297</v>
      </c>
      <c r="B1636" s="44" t="s">
        <v>36</v>
      </c>
      <c r="C1636" s="44" t="s">
        <v>7454</v>
      </c>
      <c r="D1636" s="44" t="s">
        <v>38</v>
      </c>
      <c r="E1636" s="44" t="s">
        <v>53</v>
      </c>
      <c r="F1636" s="44" t="s">
        <v>7453</v>
      </c>
      <c r="G1636" s="44" t="s">
        <v>159</v>
      </c>
      <c r="H1636" s="44" t="s">
        <v>160</v>
      </c>
      <c r="I1636" s="44" t="s">
        <v>127</v>
      </c>
      <c r="J1636" s="44" t="s">
        <v>128</v>
      </c>
      <c r="K1636" s="43">
        <v>8</v>
      </c>
      <c r="L1636" s="43">
        <v>8</v>
      </c>
    </row>
    <row r="1637" spans="1:12" x14ac:dyDescent="0.5">
      <c r="A1637" s="48" t="str">
        <f t="shared" si="25"/>
        <v>J1T2297</v>
      </c>
      <c r="B1637" s="44" t="s">
        <v>36</v>
      </c>
      <c r="C1637" s="44" t="s">
        <v>7452</v>
      </c>
      <c r="D1637" s="44" t="s">
        <v>38</v>
      </c>
      <c r="E1637" s="44" t="s">
        <v>53</v>
      </c>
      <c r="F1637" s="44" t="s">
        <v>7451</v>
      </c>
      <c r="G1637" s="44" t="s">
        <v>129</v>
      </c>
      <c r="H1637" s="44" t="s">
        <v>130</v>
      </c>
      <c r="I1637" s="44" t="s">
        <v>127</v>
      </c>
      <c r="J1637" s="44" t="s">
        <v>128</v>
      </c>
      <c r="K1637" s="43">
        <v>288</v>
      </c>
      <c r="L1637" s="43">
        <v>288</v>
      </c>
    </row>
    <row r="1638" spans="1:12" x14ac:dyDescent="0.5">
      <c r="A1638" s="48" t="str">
        <f t="shared" si="25"/>
        <v>J1T2297</v>
      </c>
      <c r="B1638" s="44" t="s">
        <v>36</v>
      </c>
      <c r="C1638" s="44" t="s">
        <v>7450</v>
      </c>
      <c r="D1638" s="44" t="s">
        <v>38</v>
      </c>
      <c r="E1638" s="44" t="s">
        <v>53</v>
      </c>
      <c r="F1638" s="44" t="s">
        <v>7449</v>
      </c>
      <c r="G1638" s="44" t="s">
        <v>7318</v>
      </c>
      <c r="H1638" s="44" t="s">
        <v>7317</v>
      </c>
      <c r="I1638" s="44" t="s">
        <v>127</v>
      </c>
      <c r="J1638" s="44" t="s">
        <v>128</v>
      </c>
      <c r="K1638" s="43">
        <v>8</v>
      </c>
      <c r="L1638" s="43">
        <v>8</v>
      </c>
    </row>
    <row r="1639" spans="1:12" x14ac:dyDescent="0.5">
      <c r="A1639" s="48" t="str">
        <f t="shared" si="25"/>
        <v>J1T2297</v>
      </c>
      <c r="B1639" s="44" t="s">
        <v>36</v>
      </c>
      <c r="C1639" s="44" t="s">
        <v>7448</v>
      </c>
      <c r="D1639" s="44" t="s">
        <v>38</v>
      </c>
      <c r="E1639" s="44" t="s">
        <v>53</v>
      </c>
      <c r="F1639" s="44" t="s">
        <v>7447</v>
      </c>
      <c r="G1639" s="44" t="s">
        <v>171</v>
      </c>
      <c r="H1639" s="44" t="s">
        <v>172</v>
      </c>
      <c r="I1639" s="44" t="s">
        <v>127</v>
      </c>
      <c r="J1639" s="44" t="s">
        <v>128</v>
      </c>
      <c r="K1639" s="43">
        <v>48</v>
      </c>
      <c r="L1639" s="43">
        <v>48</v>
      </c>
    </row>
    <row r="1640" spans="1:12" x14ac:dyDescent="0.5">
      <c r="A1640" s="48" t="str">
        <f t="shared" si="25"/>
        <v>J1T2297</v>
      </c>
      <c r="B1640" s="44" t="s">
        <v>36</v>
      </c>
      <c r="C1640" s="44" t="s">
        <v>7979</v>
      </c>
      <c r="D1640" s="44" t="s">
        <v>38</v>
      </c>
      <c r="E1640" s="44" t="s">
        <v>53</v>
      </c>
      <c r="F1640" s="44" t="s">
        <v>7978</v>
      </c>
      <c r="G1640" s="44" t="s">
        <v>4648</v>
      </c>
      <c r="H1640" s="44" t="s">
        <v>4647</v>
      </c>
      <c r="I1640" s="44" t="s">
        <v>127</v>
      </c>
      <c r="J1640" s="44" t="s">
        <v>128</v>
      </c>
      <c r="K1640" s="43">
        <v>72</v>
      </c>
      <c r="L1640" s="43">
        <v>72</v>
      </c>
    </row>
    <row r="1641" spans="1:12" x14ac:dyDescent="0.5">
      <c r="A1641" s="48" t="str">
        <f t="shared" si="25"/>
        <v>J1T2297</v>
      </c>
      <c r="B1641" s="44" t="s">
        <v>36</v>
      </c>
      <c r="C1641" s="44" t="s">
        <v>7442</v>
      </c>
      <c r="D1641" s="44" t="s">
        <v>38</v>
      </c>
      <c r="E1641" s="44" t="s">
        <v>53</v>
      </c>
      <c r="F1641" s="44" t="s">
        <v>7441</v>
      </c>
      <c r="G1641" s="44" t="s">
        <v>183</v>
      </c>
      <c r="H1641" s="44" t="s">
        <v>184</v>
      </c>
      <c r="I1641" s="44" t="s">
        <v>127</v>
      </c>
      <c r="J1641" s="44" t="s">
        <v>128</v>
      </c>
      <c r="K1641" s="43">
        <v>48</v>
      </c>
      <c r="L1641" s="43">
        <v>48</v>
      </c>
    </row>
    <row r="1642" spans="1:12" x14ac:dyDescent="0.5">
      <c r="A1642" s="48" t="str">
        <f t="shared" si="25"/>
        <v>J1T2297</v>
      </c>
      <c r="B1642" s="44" t="s">
        <v>36</v>
      </c>
      <c r="C1642" s="44" t="s">
        <v>8043</v>
      </c>
      <c r="D1642" s="44" t="s">
        <v>38</v>
      </c>
      <c r="E1642" s="44" t="s">
        <v>53</v>
      </c>
      <c r="F1642" s="44" t="s">
        <v>8042</v>
      </c>
      <c r="G1642" s="44" t="s">
        <v>185</v>
      </c>
      <c r="H1642" s="44" t="s">
        <v>186</v>
      </c>
      <c r="I1642" s="44" t="s">
        <v>127</v>
      </c>
      <c r="J1642" s="44" t="s">
        <v>128</v>
      </c>
      <c r="K1642" s="43">
        <v>96</v>
      </c>
      <c r="L1642" s="43">
        <v>96</v>
      </c>
    </row>
    <row r="1643" spans="1:12" x14ac:dyDescent="0.5">
      <c r="A1643" s="48" t="str">
        <f t="shared" si="25"/>
        <v>J1T2297</v>
      </c>
      <c r="B1643" s="44" t="s">
        <v>36</v>
      </c>
      <c r="C1643" s="44" t="s">
        <v>7440</v>
      </c>
      <c r="D1643" s="44" t="s">
        <v>38</v>
      </c>
      <c r="E1643" s="44" t="s">
        <v>53</v>
      </c>
      <c r="F1643" s="44" t="s">
        <v>7439</v>
      </c>
      <c r="G1643" s="44" t="s">
        <v>7094</v>
      </c>
      <c r="H1643" s="44" t="s">
        <v>7093</v>
      </c>
      <c r="I1643" s="44" t="s">
        <v>127</v>
      </c>
      <c r="J1643" s="44" t="s">
        <v>128</v>
      </c>
      <c r="K1643" s="43">
        <v>24</v>
      </c>
      <c r="L1643" s="43">
        <v>24</v>
      </c>
    </row>
    <row r="1644" spans="1:12" x14ac:dyDescent="0.5">
      <c r="A1644" s="48" t="str">
        <f t="shared" si="25"/>
        <v>J1T2297</v>
      </c>
      <c r="B1644" s="44" t="s">
        <v>36</v>
      </c>
      <c r="C1644" s="44" t="s">
        <v>7977</v>
      </c>
      <c r="D1644" s="44" t="s">
        <v>38</v>
      </c>
      <c r="E1644" s="44" t="s">
        <v>53</v>
      </c>
      <c r="F1644" s="44" t="s">
        <v>7976</v>
      </c>
      <c r="G1644" s="44" t="s">
        <v>4852</v>
      </c>
      <c r="H1644" s="44" t="s">
        <v>4851</v>
      </c>
      <c r="I1644" s="44" t="s">
        <v>127</v>
      </c>
      <c r="J1644" s="44" t="s">
        <v>128</v>
      </c>
      <c r="K1644" s="43">
        <v>8</v>
      </c>
      <c r="L1644" s="43">
        <v>8</v>
      </c>
    </row>
    <row r="1645" spans="1:12" x14ac:dyDescent="0.5">
      <c r="A1645" s="48" t="str">
        <f t="shared" si="25"/>
        <v>J1T2297</v>
      </c>
      <c r="B1645" s="44" t="s">
        <v>36</v>
      </c>
      <c r="C1645" s="44" t="s">
        <v>7438</v>
      </c>
      <c r="D1645" s="44" t="s">
        <v>38</v>
      </c>
      <c r="E1645" s="44" t="s">
        <v>53</v>
      </c>
      <c r="F1645" s="44" t="s">
        <v>7437</v>
      </c>
      <c r="G1645" s="44" t="s">
        <v>4635</v>
      </c>
      <c r="H1645" s="44" t="s">
        <v>4634</v>
      </c>
      <c r="I1645" s="44" t="s">
        <v>127</v>
      </c>
      <c r="J1645" s="44" t="s">
        <v>128</v>
      </c>
      <c r="K1645" s="43">
        <v>40</v>
      </c>
      <c r="L1645" s="43">
        <v>40</v>
      </c>
    </row>
    <row r="1646" spans="1:12" x14ac:dyDescent="0.5">
      <c r="A1646" s="48" t="str">
        <f t="shared" si="25"/>
        <v>J1T2297</v>
      </c>
      <c r="B1646" s="44" t="s">
        <v>36</v>
      </c>
      <c r="C1646" s="44" t="s">
        <v>7975</v>
      </c>
      <c r="D1646" s="44" t="s">
        <v>38</v>
      </c>
      <c r="E1646" s="44" t="s">
        <v>53</v>
      </c>
      <c r="F1646" s="44" t="s">
        <v>7974</v>
      </c>
      <c r="G1646" s="44" t="s">
        <v>6940</v>
      </c>
      <c r="H1646" s="44" t="s">
        <v>6939</v>
      </c>
      <c r="I1646" s="44" t="s">
        <v>127</v>
      </c>
      <c r="J1646" s="44" t="s">
        <v>128</v>
      </c>
      <c r="K1646" s="43">
        <v>8</v>
      </c>
      <c r="L1646" s="43">
        <v>8</v>
      </c>
    </row>
    <row r="1647" spans="1:12" x14ac:dyDescent="0.5">
      <c r="A1647" s="48" t="str">
        <f t="shared" si="25"/>
        <v>J1T2297</v>
      </c>
      <c r="B1647" s="44" t="s">
        <v>36</v>
      </c>
      <c r="C1647" s="44" t="s">
        <v>7436</v>
      </c>
      <c r="D1647" s="44" t="s">
        <v>38</v>
      </c>
      <c r="E1647" s="44" t="s">
        <v>53</v>
      </c>
      <c r="F1647" s="44" t="s">
        <v>7435</v>
      </c>
      <c r="G1647" s="44" t="s">
        <v>7434</v>
      </c>
      <c r="H1647" s="44" t="s">
        <v>7433</v>
      </c>
      <c r="I1647" s="44" t="s">
        <v>127</v>
      </c>
      <c r="J1647" s="44" t="s">
        <v>128</v>
      </c>
      <c r="K1647" s="43">
        <v>8</v>
      </c>
      <c r="L1647" s="43">
        <v>8</v>
      </c>
    </row>
    <row r="1648" spans="1:12" x14ac:dyDescent="0.5">
      <c r="A1648" s="48" t="str">
        <f t="shared" si="25"/>
        <v>J1T2297</v>
      </c>
      <c r="B1648" s="44" t="s">
        <v>36</v>
      </c>
      <c r="C1648" s="44" t="s">
        <v>7432</v>
      </c>
      <c r="D1648" s="44" t="s">
        <v>38</v>
      </c>
      <c r="E1648" s="44" t="s">
        <v>53</v>
      </c>
      <c r="F1648" s="44" t="s">
        <v>7431</v>
      </c>
      <c r="G1648" s="44" t="s">
        <v>193</v>
      </c>
      <c r="H1648" s="44" t="s">
        <v>194</v>
      </c>
      <c r="I1648" s="44" t="s">
        <v>127</v>
      </c>
      <c r="J1648" s="44" t="s">
        <v>128</v>
      </c>
      <c r="K1648" s="43">
        <v>8</v>
      </c>
      <c r="L1648" s="43">
        <v>8</v>
      </c>
    </row>
    <row r="1649" spans="1:12" x14ac:dyDescent="0.5">
      <c r="A1649" s="48" t="str">
        <f t="shared" si="25"/>
        <v>J1T2297</v>
      </c>
      <c r="B1649" s="44" t="s">
        <v>36</v>
      </c>
      <c r="C1649" s="44" t="s">
        <v>7430</v>
      </c>
      <c r="D1649" s="44" t="s">
        <v>38</v>
      </c>
      <c r="E1649" s="44" t="s">
        <v>53</v>
      </c>
      <c r="F1649" s="44" t="s">
        <v>7429</v>
      </c>
      <c r="G1649" s="44" t="s">
        <v>159</v>
      </c>
      <c r="H1649" s="44" t="s">
        <v>160</v>
      </c>
      <c r="I1649" s="44" t="s">
        <v>127</v>
      </c>
      <c r="J1649" s="44" t="s">
        <v>128</v>
      </c>
      <c r="K1649" s="43">
        <v>8</v>
      </c>
      <c r="L1649" s="43">
        <v>8</v>
      </c>
    </row>
    <row r="1650" spans="1:12" x14ac:dyDescent="0.5">
      <c r="A1650" s="48" t="str">
        <f t="shared" si="25"/>
        <v>J1T2297</v>
      </c>
      <c r="B1650" s="44" t="s">
        <v>36</v>
      </c>
      <c r="C1650" s="44" t="s">
        <v>7428</v>
      </c>
      <c r="D1650" s="44" t="s">
        <v>38</v>
      </c>
      <c r="E1650" s="44" t="s">
        <v>53</v>
      </c>
      <c r="F1650" s="44" t="s">
        <v>7427</v>
      </c>
      <c r="G1650" s="44" t="s">
        <v>137</v>
      </c>
      <c r="H1650" s="44" t="s">
        <v>138</v>
      </c>
      <c r="I1650" s="44" t="s">
        <v>127</v>
      </c>
      <c r="J1650" s="44" t="s">
        <v>128</v>
      </c>
      <c r="K1650" s="43">
        <v>48</v>
      </c>
      <c r="L1650" s="43">
        <v>48</v>
      </c>
    </row>
    <row r="1651" spans="1:12" x14ac:dyDescent="0.5">
      <c r="A1651" s="48" t="str">
        <f t="shared" si="25"/>
        <v>J1T2297</v>
      </c>
      <c r="B1651" s="44" t="s">
        <v>36</v>
      </c>
      <c r="C1651" s="44" t="s">
        <v>7426</v>
      </c>
      <c r="D1651" s="44" t="s">
        <v>38</v>
      </c>
      <c r="E1651" s="44" t="s">
        <v>53</v>
      </c>
      <c r="F1651" s="44" t="s">
        <v>7425</v>
      </c>
      <c r="G1651" s="44" t="s">
        <v>4429</v>
      </c>
      <c r="H1651" s="44" t="s">
        <v>4428</v>
      </c>
      <c r="I1651" s="44" t="s">
        <v>127</v>
      </c>
      <c r="J1651" s="44" t="s">
        <v>128</v>
      </c>
      <c r="K1651" s="43">
        <v>16</v>
      </c>
      <c r="L1651" s="43">
        <v>16</v>
      </c>
    </row>
    <row r="1652" spans="1:12" x14ac:dyDescent="0.5">
      <c r="A1652" s="48" t="str">
        <f t="shared" si="25"/>
        <v>J1T2297</v>
      </c>
      <c r="B1652" s="44" t="s">
        <v>36</v>
      </c>
      <c r="C1652" s="44" t="s">
        <v>7424</v>
      </c>
      <c r="D1652" s="44" t="s">
        <v>38</v>
      </c>
      <c r="E1652" s="44" t="s">
        <v>53</v>
      </c>
      <c r="F1652" s="44" t="s">
        <v>7423</v>
      </c>
      <c r="G1652" s="44" t="s">
        <v>205</v>
      </c>
      <c r="H1652" s="44" t="s">
        <v>206</v>
      </c>
      <c r="I1652" s="44" t="s">
        <v>127</v>
      </c>
      <c r="J1652" s="44" t="s">
        <v>128</v>
      </c>
      <c r="K1652" s="43">
        <v>192</v>
      </c>
      <c r="L1652" s="43">
        <v>192</v>
      </c>
    </row>
    <row r="1653" spans="1:12" x14ac:dyDescent="0.5">
      <c r="A1653" s="48" t="str">
        <f t="shared" si="25"/>
        <v>J1T2297</v>
      </c>
      <c r="B1653" s="44" t="s">
        <v>36</v>
      </c>
      <c r="C1653" s="44" t="s">
        <v>7422</v>
      </c>
      <c r="D1653" s="44" t="s">
        <v>38</v>
      </c>
      <c r="E1653" s="44" t="s">
        <v>53</v>
      </c>
      <c r="F1653" s="44" t="s">
        <v>7421</v>
      </c>
      <c r="G1653" s="44" t="s">
        <v>192</v>
      </c>
      <c r="H1653" s="44" t="s">
        <v>4675</v>
      </c>
      <c r="I1653" s="44" t="s">
        <v>127</v>
      </c>
      <c r="J1653" s="44" t="s">
        <v>128</v>
      </c>
      <c r="K1653" s="43">
        <v>168</v>
      </c>
      <c r="L1653" s="43">
        <v>168</v>
      </c>
    </row>
    <row r="1654" spans="1:12" x14ac:dyDescent="0.5">
      <c r="A1654" s="48" t="str">
        <f t="shared" si="25"/>
        <v>J1T2297</v>
      </c>
      <c r="B1654" s="44" t="s">
        <v>36</v>
      </c>
      <c r="C1654" s="44" t="s">
        <v>7418</v>
      </c>
      <c r="D1654" s="44" t="s">
        <v>38</v>
      </c>
      <c r="E1654" s="44" t="s">
        <v>53</v>
      </c>
      <c r="F1654" s="44" t="s">
        <v>7417</v>
      </c>
      <c r="G1654" s="44" t="s">
        <v>4409</v>
      </c>
      <c r="H1654" s="44" t="s">
        <v>4408</v>
      </c>
      <c r="I1654" s="44" t="s">
        <v>127</v>
      </c>
      <c r="J1654" s="44" t="s">
        <v>128</v>
      </c>
      <c r="K1654" s="43">
        <v>96</v>
      </c>
      <c r="L1654" s="43">
        <v>96</v>
      </c>
    </row>
    <row r="1655" spans="1:12" x14ac:dyDescent="0.5">
      <c r="A1655" s="48" t="str">
        <f t="shared" si="25"/>
        <v>J1T2297</v>
      </c>
      <c r="B1655" s="44" t="s">
        <v>36</v>
      </c>
      <c r="C1655" s="44" t="s">
        <v>7416</v>
      </c>
      <c r="D1655" s="44" t="s">
        <v>38</v>
      </c>
      <c r="E1655" s="44" t="s">
        <v>53</v>
      </c>
      <c r="F1655" s="44" t="s">
        <v>7415</v>
      </c>
      <c r="G1655" s="44" t="s">
        <v>4459</v>
      </c>
      <c r="H1655" s="44" t="s">
        <v>4458</v>
      </c>
      <c r="I1655" s="44" t="s">
        <v>127</v>
      </c>
      <c r="J1655" s="44" t="s">
        <v>128</v>
      </c>
      <c r="K1655" s="43">
        <v>24</v>
      </c>
      <c r="L1655" s="43">
        <v>24</v>
      </c>
    </row>
    <row r="1656" spans="1:12" x14ac:dyDescent="0.5">
      <c r="A1656" s="48" t="str">
        <f t="shared" si="25"/>
        <v>J1T2297</v>
      </c>
      <c r="B1656" s="44" t="s">
        <v>36</v>
      </c>
      <c r="C1656" s="44" t="s">
        <v>7414</v>
      </c>
      <c r="D1656" s="44" t="s">
        <v>38</v>
      </c>
      <c r="E1656" s="44" t="s">
        <v>53</v>
      </c>
      <c r="F1656" s="44" t="s">
        <v>7413</v>
      </c>
      <c r="G1656" s="44" t="s">
        <v>126</v>
      </c>
      <c r="H1656" s="44" t="s">
        <v>4640</v>
      </c>
      <c r="I1656" s="44" t="s">
        <v>127</v>
      </c>
      <c r="J1656" s="44" t="s">
        <v>128</v>
      </c>
      <c r="K1656" s="43">
        <v>72</v>
      </c>
      <c r="L1656" s="43">
        <v>72</v>
      </c>
    </row>
    <row r="1657" spans="1:12" x14ac:dyDescent="0.5">
      <c r="A1657" s="48" t="str">
        <f t="shared" si="25"/>
        <v>J1T2297</v>
      </c>
      <c r="B1657" s="44" t="s">
        <v>36</v>
      </c>
      <c r="C1657" s="44" t="s">
        <v>7412</v>
      </c>
      <c r="D1657" s="44" t="s">
        <v>38</v>
      </c>
      <c r="E1657" s="44" t="s">
        <v>53</v>
      </c>
      <c r="F1657" s="44" t="s">
        <v>7411</v>
      </c>
      <c r="G1657" s="44" t="s">
        <v>159</v>
      </c>
      <c r="H1657" s="44" t="s">
        <v>160</v>
      </c>
      <c r="I1657" s="44" t="s">
        <v>127</v>
      </c>
      <c r="J1657" s="44" t="s">
        <v>128</v>
      </c>
      <c r="K1657" s="43">
        <v>24</v>
      </c>
      <c r="L1657" s="43">
        <v>24</v>
      </c>
    </row>
    <row r="1658" spans="1:12" x14ac:dyDescent="0.5">
      <c r="A1658" s="48" t="str">
        <f t="shared" si="25"/>
        <v>J1T2297</v>
      </c>
      <c r="B1658" s="44" t="s">
        <v>36</v>
      </c>
      <c r="C1658" s="44" t="s">
        <v>7410</v>
      </c>
      <c r="D1658" s="44" t="s">
        <v>38</v>
      </c>
      <c r="E1658" s="44" t="s">
        <v>53</v>
      </c>
      <c r="F1658" s="44" t="s">
        <v>7409</v>
      </c>
      <c r="G1658" s="44" t="s">
        <v>145</v>
      </c>
      <c r="H1658" s="44" t="s">
        <v>146</v>
      </c>
      <c r="I1658" s="44" t="s">
        <v>127</v>
      </c>
      <c r="J1658" s="44" t="s">
        <v>128</v>
      </c>
      <c r="K1658" s="43">
        <v>16</v>
      </c>
      <c r="L1658" s="43">
        <v>16</v>
      </c>
    </row>
    <row r="1659" spans="1:12" x14ac:dyDescent="0.5">
      <c r="A1659" s="48" t="str">
        <f t="shared" si="25"/>
        <v>J1T2297</v>
      </c>
      <c r="B1659" s="44" t="s">
        <v>36</v>
      </c>
      <c r="C1659" s="44" t="s">
        <v>7408</v>
      </c>
      <c r="D1659" s="44" t="s">
        <v>38</v>
      </c>
      <c r="E1659" s="44" t="s">
        <v>53</v>
      </c>
      <c r="F1659" s="44" t="s">
        <v>7407</v>
      </c>
      <c r="G1659" s="44" t="s">
        <v>165</v>
      </c>
      <c r="H1659" s="44" t="s">
        <v>166</v>
      </c>
      <c r="I1659" s="44" t="s">
        <v>127</v>
      </c>
      <c r="J1659" s="44" t="s">
        <v>128</v>
      </c>
      <c r="K1659" s="43">
        <v>24</v>
      </c>
      <c r="L1659" s="43">
        <v>24</v>
      </c>
    </row>
    <row r="1660" spans="1:12" x14ac:dyDescent="0.5">
      <c r="A1660" s="48" t="str">
        <f t="shared" si="25"/>
        <v>J1T2297</v>
      </c>
      <c r="B1660" s="44" t="s">
        <v>36</v>
      </c>
      <c r="C1660" s="44" t="s">
        <v>7973</v>
      </c>
      <c r="D1660" s="44" t="s">
        <v>38</v>
      </c>
      <c r="E1660" s="44" t="s">
        <v>53</v>
      </c>
      <c r="F1660" s="44" t="s">
        <v>7972</v>
      </c>
      <c r="G1660" s="44" t="s">
        <v>4463</v>
      </c>
      <c r="H1660" s="44" t="s">
        <v>4462</v>
      </c>
      <c r="I1660" s="44" t="s">
        <v>127</v>
      </c>
      <c r="J1660" s="44" t="s">
        <v>128</v>
      </c>
      <c r="K1660" s="43">
        <v>16</v>
      </c>
      <c r="L1660" s="43">
        <v>16</v>
      </c>
    </row>
    <row r="1661" spans="1:12" x14ac:dyDescent="0.5">
      <c r="A1661" s="48" t="str">
        <f t="shared" si="25"/>
        <v>J1T2297</v>
      </c>
      <c r="B1661" s="44" t="s">
        <v>36</v>
      </c>
      <c r="C1661" s="44" t="s">
        <v>7406</v>
      </c>
      <c r="D1661" s="44" t="s">
        <v>38</v>
      </c>
      <c r="E1661" s="44" t="s">
        <v>53</v>
      </c>
      <c r="F1661" s="44" t="s">
        <v>7405</v>
      </c>
      <c r="G1661" s="44" t="s">
        <v>4778</v>
      </c>
      <c r="H1661" s="44" t="s">
        <v>4777</v>
      </c>
      <c r="I1661" s="44" t="s">
        <v>127</v>
      </c>
      <c r="J1661" s="44" t="s">
        <v>128</v>
      </c>
      <c r="K1661" s="43">
        <v>32</v>
      </c>
      <c r="L1661" s="43">
        <v>32</v>
      </c>
    </row>
    <row r="1662" spans="1:12" x14ac:dyDescent="0.5">
      <c r="A1662" s="48" t="str">
        <f t="shared" si="25"/>
        <v>J1T2297</v>
      </c>
      <c r="B1662" s="44" t="s">
        <v>36</v>
      </c>
      <c r="C1662" s="44" t="s">
        <v>7404</v>
      </c>
      <c r="D1662" s="44" t="s">
        <v>38</v>
      </c>
      <c r="E1662" s="44" t="s">
        <v>53</v>
      </c>
      <c r="F1662" s="44" t="s">
        <v>7403</v>
      </c>
      <c r="G1662" s="44" t="s">
        <v>6894</v>
      </c>
      <c r="H1662" s="44" t="s">
        <v>6893</v>
      </c>
      <c r="I1662" s="44" t="s">
        <v>127</v>
      </c>
      <c r="J1662" s="44" t="s">
        <v>128</v>
      </c>
      <c r="K1662" s="43">
        <v>8</v>
      </c>
      <c r="L1662" s="43">
        <v>8</v>
      </c>
    </row>
    <row r="1663" spans="1:12" x14ac:dyDescent="0.5">
      <c r="A1663" s="48" t="str">
        <f t="shared" si="25"/>
        <v>J1T2297</v>
      </c>
      <c r="B1663" s="44" t="s">
        <v>36</v>
      </c>
      <c r="C1663" s="44" t="s">
        <v>7402</v>
      </c>
      <c r="D1663" s="44" t="s">
        <v>38</v>
      </c>
      <c r="E1663" s="44" t="s">
        <v>53</v>
      </c>
      <c r="F1663" s="44" t="s">
        <v>7401</v>
      </c>
      <c r="G1663" s="44" t="s">
        <v>4459</v>
      </c>
      <c r="H1663" s="44" t="s">
        <v>4458</v>
      </c>
      <c r="I1663" s="44" t="s">
        <v>127</v>
      </c>
      <c r="J1663" s="44" t="s">
        <v>128</v>
      </c>
      <c r="K1663" s="43">
        <v>16</v>
      </c>
      <c r="L1663" s="43">
        <v>16</v>
      </c>
    </row>
    <row r="1664" spans="1:12" x14ac:dyDescent="0.5">
      <c r="A1664" s="48" t="str">
        <f t="shared" si="25"/>
        <v>J1T2297</v>
      </c>
      <c r="B1664" s="44" t="s">
        <v>36</v>
      </c>
      <c r="C1664" s="44" t="s">
        <v>7400</v>
      </c>
      <c r="D1664" s="44" t="s">
        <v>38</v>
      </c>
      <c r="E1664" s="44" t="s">
        <v>53</v>
      </c>
      <c r="F1664" s="44" t="s">
        <v>7399</v>
      </c>
      <c r="G1664" s="44" t="s">
        <v>207</v>
      </c>
      <c r="H1664" s="44" t="s">
        <v>4706</v>
      </c>
      <c r="I1664" s="44" t="s">
        <v>127</v>
      </c>
      <c r="J1664" s="44" t="s">
        <v>128</v>
      </c>
      <c r="K1664" s="43">
        <v>48</v>
      </c>
      <c r="L1664" s="43">
        <v>48</v>
      </c>
    </row>
    <row r="1665" spans="1:12" x14ac:dyDescent="0.5">
      <c r="A1665" s="48" t="str">
        <f t="shared" si="25"/>
        <v>J1T2297</v>
      </c>
      <c r="B1665" s="44" t="s">
        <v>36</v>
      </c>
      <c r="C1665" s="44" t="s">
        <v>7398</v>
      </c>
      <c r="D1665" s="44" t="s">
        <v>38</v>
      </c>
      <c r="E1665" s="44" t="s">
        <v>53</v>
      </c>
      <c r="F1665" s="44" t="s">
        <v>7397</v>
      </c>
      <c r="G1665" s="44" t="s">
        <v>207</v>
      </c>
      <c r="H1665" s="44" t="s">
        <v>4706</v>
      </c>
      <c r="I1665" s="44" t="s">
        <v>127</v>
      </c>
      <c r="J1665" s="44" t="s">
        <v>128</v>
      </c>
      <c r="K1665" s="43">
        <v>48</v>
      </c>
      <c r="L1665" s="43">
        <v>48</v>
      </c>
    </row>
    <row r="1666" spans="1:12" x14ac:dyDescent="0.5">
      <c r="A1666" s="48" t="str">
        <f t="shared" si="25"/>
        <v>J1T2297</v>
      </c>
      <c r="B1666" s="44" t="s">
        <v>36</v>
      </c>
      <c r="C1666" s="44" t="s">
        <v>7396</v>
      </c>
      <c r="D1666" s="44" t="s">
        <v>38</v>
      </c>
      <c r="E1666" s="44" t="s">
        <v>53</v>
      </c>
      <c r="F1666" s="44" t="s">
        <v>7395</v>
      </c>
      <c r="G1666" s="44" t="s">
        <v>7388</v>
      </c>
      <c r="H1666" s="44" t="s">
        <v>7387</v>
      </c>
      <c r="I1666" s="44" t="s">
        <v>127</v>
      </c>
      <c r="J1666" s="44" t="s">
        <v>128</v>
      </c>
      <c r="K1666" s="43">
        <v>16</v>
      </c>
      <c r="L1666" s="43">
        <v>16</v>
      </c>
    </row>
    <row r="1667" spans="1:12" x14ac:dyDescent="0.5">
      <c r="A1667" s="48" t="str">
        <f t="shared" si="25"/>
        <v>J1T2297</v>
      </c>
      <c r="B1667" s="44" t="s">
        <v>36</v>
      </c>
      <c r="C1667" s="44" t="s">
        <v>7394</v>
      </c>
      <c r="D1667" s="44" t="s">
        <v>38</v>
      </c>
      <c r="E1667" s="44" t="s">
        <v>53</v>
      </c>
      <c r="F1667" s="44" t="s">
        <v>7393</v>
      </c>
      <c r="G1667" s="44" t="s">
        <v>7388</v>
      </c>
      <c r="H1667" s="44" t="s">
        <v>7387</v>
      </c>
      <c r="I1667" s="44" t="s">
        <v>127</v>
      </c>
      <c r="J1667" s="44" t="s">
        <v>128</v>
      </c>
      <c r="K1667" s="43">
        <v>16</v>
      </c>
      <c r="L1667" s="43">
        <v>16</v>
      </c>
    </row>
    <row r="1668" spans="1:12" x14ac:dyDescent="0.5">
      <c r="A1668" s="48" t="str">
        <f t="shared" si="25"/>
        <v>J1T2297</v>
      </c>
      <c r="B1668" s="44" t="s">
        <v>36</v>
      </c>
      <c r="C1668" s="44" t="s">
        <v>7392</v>
      </c>
      <c r="D1668" s="44" t="s">
        <v>38</v>
      </c>
      <c r="E1668" s="44" t="s">
        <v>53</v>
      </c>
      <c r="F1668" s="44" t="s">
        <v>7391</v>
      </c>
      <c r="G1668" s="44" t="s">
        <v>7388</v>
      </c>
      <c r="H1668" s="44" t="s">
        <v>7387</v>
      </c>
      <c r="I1668" s="44" t="s">
        <v>127</v>
      </c>
      <c r="J1668" s="44" t="s">
        <v>128</v>
      </c>
      <c r="K1668" s="43">
        <v>16</v>
      </c>
      <c r="L1668" s="43">
        <v>16</v>
      </c>
    </row>
    <row r="1669" spans="1:12" x14ac:dyDescent="0.5">
      <c r="A1669" s="48" t="str">
        <f t="shared" si="25"/>
        <v>J1T2297</v>
      </c>
      <c r="B1669" s="44" t="s">
        <v>36</v>
      </c>
      <c r="C1669" s="44" t="s">
        <v>7390</v>
      </c>
      <c r="D1669" s="44" t="s">
        <v>38</v>
      </c>
      <c r="E1669" s="44" t="s">
        <v>53</v>
      </c>
      <c r="F1669" s="44" t="s">
        <v>7389</v>
      </c>
      <c r="G1669" s="44" t="s">
        <v>7388</v>
      </c>
      <c r="H1669" s="44" t="s">
        <v>7387</v>
      </c>
      <c r="I1669" s="44" t="s">
        <v>127</v>
      </c>
      <c r="J1669" s="44" t="s">
        <v>128</v>
      </c>
      <c r="K1669" s="43">
        <v>16</v>
      </c>
      <c r="L1669" s="43">
        <v>16</v>
      </c>
    </row>
    <row r="1670" spans="1:12" x14ac:dyDescent="0.5">
      <c r="A1670" s="48" t="str">
        <f t="shared" si="25"/>
        <v>J1T2297</v>
      </c>
      <c r="B1670" s="44" t="s">
        <v>36</v>
      </c>
      <c r="C1670" s="44" t="s">
        <v>7386</v>
      </c>
      <c r="D1670" s="44" t="s">
        <v>38</v>
      </c>
      <c r="E1670" s="44" t="s">
        <v>53</v>
      </c>
      <c r="F1670" s="44" t="s">
        <v>7385</v>
      </c>
      <c r="G1670" s="44" t="s">
        <v>129</v>
      </c>
      <c r="H1670" s="44" t="s">
        <v>130</v>
      </c>
      <c r="I1670" s="44" t="s">
        <v>127</v>
      </c>
      <c r="J1670" s="44" t="s">
        <v>128</v>
      </c>
      <c r="K1670" s="43">
        <v>96</v>
      </c>
      <c r="L1670" s="43">
        <v>96</v>
      </c>
    </row>
    <row r="1671" spans="1:12" x14ac:dyDescent="0.5">
      <c r="A1671" s="48" t="str">
        <f t="shared" si="25"/>
        <v>J1T2297</v>
      </c>
      <c r="B1671" s="44" t="s">
        <v>36</v>
      </c>
      <c r="C1671" s="44" t="s">
        <v>7384</v>
      </c>
      <c r="D1671" s="44" t="s">
        <v>38</v>
      </c>
      <c r="E1671" s="44" t="s">
        <v>53</v>
      </c>
      <c r="F1671" s="44" t="s">
        <v>7383</v>
      </c>
      <c r="G1671" s="44" t="s">
        <v>7382</v>
      </c>
      <c r="H1671" s="44" t="s">
        <v>7381</v>
      </c>
      <c r="I1671" s="44" t="s">
        <v>127</v>
      </c>
      <c r="J1671" s="44" t="s">
        <v>128</v>
      </c>
      <c r="K1671" s="43">
        <v>8</v>
      </c>
      <c r="L1671" s="43">
        <v>8</v>
      </c>
    </row>
    <row r="1672" spans="1:12" x14ac:dyDescent="0.5">
      <c r="A1672" s="48" t="str">
        <f t="shared" si="25"/>
        <v>J1T2297</v>
      </c>
      <c r="B1672" s="44" t="s">
        <v>36</v>
      </c>
      <c r="C1672" s="44" t="s">
        <v>7380</v>
      </c>
      <c r="D1672" s="44" t="s">
        <v>38</v>
      </c>
      <c r="E1672" s="44" t="s">
        <v>53</v>
      </c>
      <c r="F1672" s="44" t="s">
        <v>7379</v>
      </c>
      <c r="G1672" s="44" t="s">
        <v>6874</v>
      </c>
      <c r="H1672" s="44" t="s">
        <v>6873</v>
      </c>
      <c r="I1672" s="44" t="s">
        <v>127</v>
      </c>
      <c r="J1672" s="44" t="s">
        <v>128</v>
      </c>
      <c r="K1672" s="43">
        <v>8</v>
      </c>
      <c r="L1672" s="43">
        <v>8</v>
      </c>
    </row>
    <row r="1673" spans="1:12" x14ac:dyDescent="0.5">
      <c r="A1673" s="48" t="str">
        <f t="shared" ref="A1673:A1736" si="26">IF(B1673="","",IF(B1672="Type",B1671,A1672))</f>
        <v>J1T2297</v>
      </c>
      <c r="B1673" s="44" t="s">
        <v>36</v>
      </c>
      <c r="C1673" s="44" t="s">
        <v>7378</v>
      </c>
      <c r="D1673" s="44" t="s">
        <v>38</v>
      </c>
      <c r="E1673" s="44" t="s">
        <v>53</v>
      </c>
      <c r="F1673" s="44" t="s">
        <v>7377</v>
      </c>
      <c r="G1673" s="44" t="s">
        <v>7242</v>
      </c>
      <c r="H1673" s="44" t="s">
        <v>7241</v>
      </c>
      <c r="I1673" s="44" t="s">
        <v>127</v>
      </c>
      <c r="J1673" s="44" t="s">
        <v>128</v>
      </c>
      <c r="K1673" s="43">
        <v>40</v>
      </c>
      <c r="L1673" s="43">
        <v>40</v>
      </c>
    </row>
    <row r="1674" spans="1:12" x14ac:dyDescent="0.5">
      <c r="A1674" s="48" t="str">
        <f t="shared" si="26"/>
        <v>J1T2297</v>
      </c>
      <c r="B1674" s="44" t="s">
        <v>36</v>
      </c>
      <c r="C1674" s="44" t="s">
        <v>7374</v>
      </c>
      <c r="D1674" s="44" t="s">
        <v>38</v>
      </c>
      <c r="E1674" s="44" t="s">
        <v>53</v>
      </c>
      <c r="F1674" s="44" t="s">
        <v>7373</v>
      </c>
      <c r="G1674" s="44" t="s">
        <v>7372</v>
      </c>
      <c r="H1674" s="44" t="s">
        <v>7371</v>
      </c>
      <c r="I1674" s="44" t="s">
        <v>127</v>
      </c>
      <c r="J1674" s="44" t="s">
        <v>128</v>
      </c>
      <c r="K1674" s="43">
        <v>8</v>
      </c>
      <c r="L1674" s="43">
        <v>8</v>
      </c>
    </row>
    <row r="1675" spans="1:12" x14ac:dyDescent="0.5">
      <c r="A1675" s="48" t="str">
        <f t="shared" si="26"/>
        <v>J1T2297</v>
      </c>
      <c r="B1675" s="44" t="s">
        <v>36</v>
      </c>
      <c r="C1675" s="44" t="s">
        <v>7370</v>
      </c>
      <c r="D1675" s="44" t="s">
        <v>38</v>
      </c>
      <c r="E1675" s="44" t="s">
        <v>53</v>
      </c>
      <c r="F1675" s="44" t="s">
        <v>7369</v>
      </c>
      <c r="G1675" s="44" t="s">
        <v>7368</v>
      </c>
      <c r="H1675" s="44" t="s">
        <v>7367</v>
      </c>
      <c r="I1675" s="44" t="s">
        <v>127</v>
      </c>
      <c r="J1675" s="44" t="s">
        <v>128</v>
      </c>
      <c r="K1675" s="43">
        <v>16</v>
      </c>
      <c r="L1675" s="43">
        <v>16</v>
      </c>
    </row>
    <row r="1676" spans="1:12" x14ac:dyDescent="0.5">
      <c r="A1676" s="48" t="str">
        <f t="shared" si="26"/>
        <v>J1T2297</v>
      </c>
      <c r="B1676" s="44" t="s">
        <v>36</v>
      </c>
      <c r="C1676" s="44" t="s">
        <v>7366</v>
      </c>
      <c r="D1676" s="44" t="s">
        <v>38</v>
      </c>
      <c r="E1676" s="44" t="s">
        <v>53</v>
      </c>
      <c r="F1676" s="44" t="s">
        <v>7365</v>
      </c>
      <c r="G1676" s="44" t="s">
        <v>7364</v>
      </c>
      <c r="H1676" s="44" t="s">
        <v>7363</v>
      </c>
      <c r="I1676" s="44" t="s">
        <v>127</v>
      </c>
      <c r="J1676" s="44" t="s">
        <v>128</v>
      </c>
      <c r="K1676" s="43">
        <v>8</v>
      </c>
      <c r="L1676" s="43">
        <v>8</v>
      </c>
    </row>
    <row r="1677" spans="1:12" x14ac:dyDescent="0.5">
      <c r="A1677" s="48" t="str">
        <f t="shared" si="26"/>
        <v>J1T2297</v>
      </c>
      <c r="B1677" s="44" t="s">
        <v>36</v>
      </c>
      <c r="C1677" s="44" t="s">
        <v>7362</v>
      </c>
      <c r="D1677" s="44" t="s">
        <v>38</v>
      </c>
      <c r="E1677" s="44" t="s">
        <v>53</v>
      </c>
      <c r="F1677" s="44" t="s">
        <v>7361</v>
      </c>
      <c r="G1677" s="44" t="s">
        <v>7360</v>
      </c>
      <c r="H1677" s="44" t="s">
        <v>7359</v>
      </c>
      <c r="I1677" s="44" t="s">
        <v>127</v>
      </c>
      <c r="J1677" s="44" t="s">
        <v>128</v>
      </c>
      <c r="K1677" s="43">
        <v>16</v>
      </c>
      <c r="L1677" s="43">
        <v>16</v>
      </c>
    </row>
    <row r="1678" spans="1:12" x14ac:dyDescent="0.5">
      <c r="A1678" s="48" t="str">
        <f t="shared" si="26"/>
        <v>J1T2297</v>
      </c>
      <c r="B1678" s="44" t="s">
        <v>36</v>
      </c>
      <c r="C1678" s="44" t="s">
        <v>7358</v>
      </c>
      <c r="D1678" s="44" t="s">
        <v>38</v>
      </c>
      <c r="E1678" s="44" t="s">
        <v>53</v>
      </c>
      <c r="F1678" s="44" t="s">
        <v>7357</v>
      </c>
      <c r="G1678" s="44" t="s">
        <v>7356</v>
      </c>
      <c r="H1678" s="44" t="s">
        <v>7355</v>
      </c>
      <c r="I1678" s="44" t="s">
        <v>127</v>
      </c>
      <c r="J1678" s="44" t="s">
        <v>128</v>
      </c>
      <c r="K1678" s="43">
        <v>16</v>
      </c>
      <c r="L1678" s="43">
        <v>16</v>
      </c>
    </row>
    <row r="1679" spans="1:12" x14ac:dyDescent="0.5">
      <c r="A1679" s="48" t="str">
        <f t="shared" si="26"/>
        <v>J1T2297</v>
      </c>
      <c r="B1679" s="44" t="s">
        <v>36</v>
      </c>
      <c r="C1679" s="44" t="s">
        <v>7354</v>
      </c>
      <c r="D1679" s="44" t="s">
        <v>38</v>
      </c>
      <c r="E1679" s="44" t="s">
        <v>53</v>
      </c>
      <c r="F1679" s="44" t="s">
        <v>7353</v>
      </c>
      <c r="G1679" s="44" t="s">
        <v>7352</v>
      </c>
      <c r="H1679" s="44" t="s">
        <v>7351</v>
      </c>
      <c r="I1679" s="44" t="s">
        <v>127</v>
      </c>
      <c r="J1679" s="44" t="s">
        <v>128</v>
      </c>
      <c r="K1679" s="43">
        <v>8</v>
      </c>
      <c r="L1679" s="43">
        <v>8</v>
      </c>
    </row>
    <row r="1680" spans="1:12" x14ac:dyDescent="0.5">
      <c r="A1680" s="48" t="str">
        <f t="shared" si="26"/>
        <v>J1T2297</v>
      </c>
      <c r="B1680" s="44" t="s">
        <v>36</v>
      </c>
      <c r="C1680" s="44" t="s">
        <v>7350</v>
      </c>
      <c r="D1680" s="44" t="s">
        <v>38</v>
      </c>
      <c r="E1680" s="44" t="s">
        <v>53</v>
      </c>
      <c r="F1680" s="44" t="s">
        <v>7349</v>
      </c>
      <c r="G1680" s="44" t="s">
        <v>153</v>
      </c>
      <c r="H1680" s="44" t="s">
        <v>154</v>
      </c>
      <c r="I1680" s="44" t="s">
        <v>127</v>
      </c>
      <c r="J1680" s="44" t="s">
        <v>128</v>
      </c>
      <c r="K1680" s="43">
        <v>24</v>
      </c>
      <c r="L1680" s="43">
        <v>24</v>
      </c>
    </row>
    <row r="1681" spans="1:12" x14ac:dyDescent="0.5">
      <c r="A1681" s="48" t="str">
        <f t="shared" si="26"/>
        <v>J1T2297</v>
      </c>
      <c r="B1681" s="44" t="s">
        <v>36</v>
      </c>
      <c r="C1681" s="44" t="s">
        <v>7348</v>
      </c>
      <c r="D1681" s="44" t="s">
        <v>38</v>
      </c>
      <c r="E1681" s="44" t="s">
        <v>53</v>
      </c>
      <c r="F1681" s="44" t="s">
        <v>7347</v>
      </c>
      <c r="G1681" s="44" t="s">
        <v>7346</v>
      </c>
      <c r="H1681" s="44" t="s">
        <v>7345</v>
      </c>
      <c r="I1681" s="44" t="s">
        <v>127</v>
      </c>
      <c r="J1681" s="44" t="s">
        <v>128</v>
      </c>
      <c r="K1681" s="43">
        <v>8</v>
      </c>
      <c r="L1681" s="43">
        <v>8</v>
      </c>
    </row>
    <row r="1682" spans="1:12" x14ac:dyDescent="0.5">
      <c r="A1682" s="48" t="str">
        <f t="shared" si="26"/>
        <v>J1T2297</v>
      </c>
      <c r="B1682" s="44" t="s">
        <v>36</v>
      </c>
      <c r="C1682" s="44" t="s">
        <v>7344</v>
      </c>
      <c r="D1682" s="44" t="s">
        <v>38</v>
      </c>
      <c r="E1682" s="44" t="s">
        <v>53</v>
      </c>
      <c r="F1682" s="44" t="s">
        <v>7343</v>
      </c>
      <c r="G1682" s="44" t="s">
        <v>7342</v>
      </c>
      <c r="H1682" s="44" t="s">
        <v>7341</v>
      </c>
      <c r="I1682" s="44" t="s">
        <v>127</v>
      </c>
      <c r="J1682" s="44" t="s">
        <v>128</v>
      </c>
      <c r="K1682" s="43">
        <v>8</v>
      </c>
      <c r="L1682" s="43">
        <v>8</v>
      </c>
    </row>
    <row r="1683" spans="1:12" x14ac:dyDescent="0.5">
      <c r="A1683" s="48" t="str">
        <f t="shared" si="26"/>
        <v>J1T2297</v>
      </c>
      <c r="B1683" s="44" t="s">
        <v>36</v>
      </c>
      <c r="C1683" s="44" t="s">
        <v>7340</v>
      </c>
      <c r="D1683" s="44" t="s">
        <v>38</v>
      </c>
      <c r="E1683" s="44" t="s">
        <v>53</v>
      </c>
      <c r="F1683" s="44" t="s">
        <v>7339</v>
      </c>
      <c r="G1683" s="44" t="s">
        <v>214</v>
      </c>
      <c r="H1683" s="44" t="s">
        <v>215</v>
      </c>
      <c r="I1683" s="44" t="s">
        <v>127</v>
      </c>
      <c r="J1683" s="44" t="s">
        <v>128</v>
      </c>
      <c r="K1683" s="43">
        <v>24</v>
      </c>
      <c r="L1683" s="43">
        <v>24</v>
      </c>
    </row>
    <row r="1684" spans="1:12" x14ac:dyDescent="0.5">
      <c r="A1684" s="48" t="str">
        <f t="shared" si="26"/>
        <v>J1T2297</v>
      </c>
      <c r="B1684" s="44" t="s">
        <v>36</v>
      </c>
      <c r="C1684" s="44" t="s">
        <v>7338</v>
      </c>
      <c r="D1684" s="44" t="s">
        <v>38</v>
      </c>
      <c r="E1684" s="44" t="s">
        <v>53</v>
      </c>
      <c r="F1684" s="44" t="s">
        <v>7337</v>
      </c>
      <c r="G1684" s="44" t="s">
        <v>7094</v>
      </c>
      <c r="H1684" s="44" t="s">
        <v>7093</v>
      </c>
      <c r="I1684" s="44" t="s">
        <v>127</v>
      </c>
      <c r="J1684" s="44" t="s">
        <v>128</v>
      </c>
      <c r="K1684" s="43">
        <v>32</v>
      </c>
      <c r="L1684" s="43">
        <v>32</v>
      </c>
    </row>
    <row r="1685" spans="1:12" x14ac:dyDescent="0.5">
      <c r="A1685" s="48" t="str">
        <f t="shared" si="26"/>
        <v>J1T2297</v>
      </c>
      <c r="B1685" s="44" t="s">
        <v>36</v>
      </c>
      <c r="C1685" s="44" t="s">
        <v>7336</v>
      </c>
      <c r="D1685" s="44" t="s">
        <v>38</v>
      </c>
      <c r="E1685" s="44" t="s">
        <v>53</v>
      </c>
      <c r="F1685" s="44" t="s">
        <v>7335</v>
      </c>
      <c r="G1685" s="44" t="s">
        <v>5022</v>
      </c>
      <c r="H1685" s="44" t="s">
        <v>5021</v>
      </c>
      <c r="I1685" s="44" t="s">
        <v>127</v>
      </c>
      <c r="J1685" s="44" t="s">
        <v>128</v>
      </c>
      <c r="K1685" s="43">
        <v>32</v>
      </c>
      <c r="L1685" s="43">
        <v>32</v>
      </c>
    </row>
    <row r="1686" spans="1:12" x14ac:dyDescent="0.5">
      <c r="A1686" s="48" t="str">
        <f t="shared" si="26"/>
        <v>J1T2297</v>
      </c>
      <c r="B1686" s="44" t="s">
        <v>36</v>
      </c>
      <c r="C1686" s="44" t="s">
        <v>7334</v>
      </c>
      <c r="D1686" s="44" t="s">
        <v>38</v>
      </c>
      <c r="E1686" s="44" t="s">
        <v>53</v>
      </c>
      <c r="F1686" s="44" t="s">
        <v>7333</v>
      </c>
      <c r="G1686" s="44" t="s">
        <v>5018</v>
      </c>
      <c r="H1686" s="44" t="s">
        <v>5017</v>
      </c>
      <c r="I1686" s="44" t="s">
        <v>127</v>
      </c>
      <c r="J1686" s="44" t="s">
        <v>128</v>
      </c>
      <c r="K1686" s="43">
        <v>8</v>
      </c>
      <c r="L1686" s="43">
        <v>8</v>
      </c>
    </row>
    <row r="1687" spans="1:12" x14ac:dyDescent="0.5">
      <c r="A1687" s="48" t="str">
        <f t="shared" si="26"/>
        <v>J1T2297</v>
      </c>
      <c r="B1687" s="44" t="s">
        <v>36</v>
      </c>
      <c r="C1687" s="44" t="s">
        <v>7332</v>
      </c>
      <c r="D1687" s="44" t="s">
        <v>38</v>
      </c>
      <c r="E1687" s="44" t="s">
        <v>53</v>
      </c>
      <c r="F1687" s="44" t="s">
        <v>7331</v>
      </c>
      <c r="G1687" s="44" t="s">
        <v>139</v>
      </c>
      <c r="H1687" s="44" t="s">
        <v>140</v>
      </c>
      <c r="I1687" s="44" t="s">
        <v>127</v>
      </c>
      <c r="J1687" s="44" t="s">
        <v>128</v>
      </c>
      <c r="K1687" s="43">
        <v>32</v>
      </c>
      <c r="L1687" s="43">
        <v>32</v>
      </c>
    </row>
    <row r="1688" spans="1:12" x14ac:dyDescent="0.5">
      <c r="A1688" s="48" t="str">
        <f t="shared" si="26"/>
        <v>J1T2297</v>
      </c>
      <c r="B1688" s="44" t="s">
        <v>36</v>
      </c>
      <c r="C1688" s="44" t="s">
        <v>7330</v>
      </c>
      <c r="D1688" s="44" t="s">
        <v>38</v>
      </c>
      <c r="E1688" s="44" t="s">
        <v>53</v>
      </c>
      <c r="F1688" s="44" t="s">
        <v>7329</v>
      </c>
      <c r="G1688" s="44" t="s">
        <v>153</v>
      </c>
      <c r="H1688" s="44" t="s">
        <v>154</v>
      </c>
      <c r="I1688" s="44" t="s">
        <v>127</v>
      </c>
      <c r="J1688" s="44" t="s">
        <v>128</v>
      </c>
      <c r="K1688" s="43">
        <v>16</v>
      </c>
      <c r="L1688" s="43">
        <v>16</v>
      </c>
    </row>
    <row r="1689" spans="1:12" x14ac:dyDescent="0.5">
      <c r="A1689" s="48" t="str">
        <f t="shared" si="26"/>
        <v>J1T2297</v>
      </c>
      <c r="B1689" s="44" t="s">
        <v>36</v>
      </c>
      <c r="C1689" s="44" t="s">
        <v>7971</v>
      </c>
      <c r="D1689" s="44" t="s">
        <v>38</v>
      </c>
      <c r="E1689" s="44" t="s">
        <v>53</v>
      </c>
      <c r="F1689" s="44" t="s">
        <v>7970</v>
      </c>
      <c r="G1689" s="44" t="s">
        <v>220</v>
      </c>
      <c r="H1689" s="44" t="s">
        <v>221</v>
      </c>
      <c r="I1689" s="44" t="s">
        <v>127</v>
      </c>
      <c r="J1689" s="44" t="s">
        <v>128</v>
      </c>
      <c r="K1689" s="43">
        <v>24</v>
      </c>
      <c r="L1689" s="43">
        <v>24</v>
      </c>
    </row>
    <row r="1690" spans="1:12" x14ac:dyDescent="0.5">
      <c r="A1690" s="48" t="str">
        <f t="shared" si="26"/>
        <v>J1T2297</v>
      </c>
      <c r="B1690" s="44" t="s">
        <v>36</v>
      </c>
      <c r="C1690" s="44" t="s">
        <v>7328</v>
      </c>
      <c r="D1690" s="44" t="s">
        <v>38</v>
      </c>
      <c r="E1690" s="44" t="s">
        <v>53</v>
      </c>
      <c r="F1690" s="44" t="s">
        <v>7327</v>
      </c>
      <c r="G1690" s="44" t="s">
        <v>7326</v>
      </c>
      <c r="H1690" s="44" t="s">
        <v>7325</v>
      </c>
      <c r="I1690" s="44" t="s">
        <v>127</v>
      </c>
      <c r="J1690" s="44" t="s">
        <v>128</v>
      </c>
      <c r="K1690" s="43">
        <v>24</v>
      </c>
      <c r="L1690" s="43">
        <v>24</v>
      </c>
    </row>
    <row r="1691" spans="1:12" x14ac:dyDescent="0.5">
      <c r="A1691" s="48" t="str">
        <f t="shared" si="26"/>
        <v>J1T2297</v>
      </c>
      <c r="B1691" s="44" t="s">
        <v>36</v>
      </c>
      <c r="C1691" s="44" t="s">
        <v>7324</v>
      </c>
      <c r="D1691" s="44" t="s">
        <v>38</v>
      </c>
      <c r="E1691" s="44" t="s">
        <v>53</v>
      </c>
      <c r="F1691" s="44" t="s">
        <v>7323</v>
      </c>
      <c r="G1691" s="44" t="s">
        <v>7322</v>
      </c>
      <c r="H1691" s="44" t="s">
        <v>7321</v>
      </c>
      <c r="I1691" s="44" t="s">
        <v>127</v>
      </c>
      <c r="J1691" s="44" t="s">
        <v>128</v>
      </c>
      <c r="K1691" s="43">
        <v>16</v>
      </c>
      <c r="L1691" s="43">
        <v>16</v>
      </c>
    </row>
    <row r="1692" spans="1:12" x14ac:dyDescent="0.5">
      <c r="A1692" s="48" t="str">
        <f t="shared" si="26"/>
        <v>J1T2297</v>
      </c>
      <c r="B1692" s="44" t="s">
        <v>36</v>
      </c>
      <c r="C1692" s="44" t="s">
        <v>7320</v>
      </c>
      <c r="D1692" s="44" t="s">
        <v>38</v>
      </c>
      <c r="E1692" s="44" t="s">
        <v>53</v>
      </c>
      <c r="F1692" s="44" t="s">
        <v>7319</v>
      </c>
      <c r="G1692" s="44" t="s">
        <v>7318</v>
      </c>
      <c r="H1692" s="44" t="s">
        <v>7317</v>
      </c>
      <c r="I1692" s="44" t="s">
        <v>127</v>
      </c>
      <c r="J1692" s="44" t="s">
        <v>128</v>
      </c>
      <c r="K1692" s="43">
        <v>16</v>
      </c>
      <c r="L1692" s="43">
        <v>16</v>
      </c>
    </row>
    <row r="1693" spans="1:12" x14ac:dyDescent="0.5">
      <c r="A1693" s="48" t="str">
        <f t="shared" si="26"/>
        <v>J1T2297</v>
      </c>
      <c r="B1693" s="44" t="s">
        <v>36</v>
      </c>
      <c r="C1693" s="44" t="s">
        <v>7312</v>
      </c>
      <c r="D1693" s="44" t="s">
        <v>38</v>
      </c>
      <c r="E1693" s="44" t="s">
        <v>53</v>
      </c>
      <c r="F1693" s="44" t="s">
        <v>7311</v>
      </c>
      <c r="G1693" s="44" t="s">
        <v>149</v>
      </c>
      <c r="H1693" s="44" t="s">
        <v>150</v>
      </c>
      <c r="I1693" s="44" t="s">
        <v>127</v>
      </c>
      <c r="J1693" s="44" t="s">
        <v>128</v>
      </c>
      <c r="K1693" s="43">
        <v>24</v>
      </c>
      <c r="L1693" s="43">
        <v>24</v>
      </c>
    </row>
    <row r="1694" spans="1:12" x14ac:dyDescent="0.5">
      <c r="A1694" s="48" t="str">
        <f t="shared" si="26"/>
        <v>J1T2297</v>
      </c>
      <c r="B1694" s="44" t="s">
        <v>36</v>
      </c>
      <c r="C1694" s="44" t="s">
        <v>7310</v>
      </c>
      <c r="D1694" s="44" t="s">
        <v>38</v>
      </c>
      <c r="E1694" s="44" t="s">
        <v>53</v>
      </c>
      <c r="F1694" s="44" t="s">
        <v>7309</v>
      </c>
      <c r="G1694" s="44" t="s">
        <v>4734</v>
      </c>
      <c r="H1694" s="44" t="s">
        <v>4733</v>
      </c>
      <c r="I1694" s="44" t="s">
        <v>127</v>
      </c>
      <c r="J1694" s="44" t="s">
        <v>128</v>
      </c>
      <c r="K1694" s="43">
        <v>8</v>
      </c>
      <c r="L1694" s="43">
        <v>8</v>
      </c>
    </row>
    <row r="1695" spans="1:12" x14ac:dyDescent="0.5">
      <c r="A1695" s="48" t="str">
        <f t="shared" si="26"/>
        <v>J1T2297</v>
      </c>
      <c r="B1695" s="44" t="s">
        <v>36</v>
      </c>
      <c r="C1695" s="44" t="s">
        <v>7308</v>
      </c>
      <c r="D1695" s="44" t="s">
        <v>38</v>
      </c>
      <c r="E1695" s="44" t="s">
        <v>53</v>
      </c>
      <c r="F1695" s="44" t="s">
        <v>7307</v>
      </c>
      <c r="G1695" s="44" t="s">
        <v>159</v>
      </c>
      <c r="H1695" s="44" t="s">
        <v>160</v>
      </c>
      <c r="I1695" s="44" t="s">
        <v>127</v>
      </c>
      <c r="J1695" s="44" t="s">
        <v>128</v>
      </c>
      <c r="K1695" s="43">
        <v>16</v>
      </c>
      <c r="L1695" s="43">
        <v>16</v>
      </c>
    </row>
    <row r="1696" spans="1:12" x14ac:dyDescent="0.5">
      <c r="A1696" s="48" t="str">
        <f t="shared" si="26"/>
        <v>J1T2297</v>
      </c>
      <c r="B1696" s="44" t="s">
        <v>36</v>
      </c>
      <c r="C1696" s="44" t="s">
        <v>7306</v>
      </c>
      <c r="D1696" s="44" t="s">
        <v>38</v>
      </c>
      <c r="E1696" s="44" t="s">
        <v>53</v>
      </c>
      <c r="F1696" s="44" t="s">
        <v>7305</v>
      </c>
      <c r="G1696" s="44" t="s">
        <v>7304</v>
      </c>
      <c r="H1696" s="44" t="s">
        <v>7303</v>
      </c>
      <c r="I1696" s="44" t="s">
        <v>127</v>
      </c>
      <c r="J1696" s="44" t="s">
        <v>128</v>
      </c>
      <c r="K1696" s="43">
        <v>40</v>
      </c>
      <c r="L1696" s="43">
        <v>40</v>
      </c>
    </row>
    <row r="1697" spans="1:12" x14ac:dyDescent="0.5">
      <c r="A1697" s="48" t="str">
        <f t="shared" si="26"/>
        <v>J1T2297</v>
      </c>
      <c r="B1697" s="44" t="s">
        <v>36</v>
      </c>
      <c r="C1697" s="44" t="s">
        <v>7302</v>
      </c>
      <c r="D1697" s="44" t="s">
        <v>38</v>
      </c>
      <c r="E1697" s="44" t="s">
        <v>53</v>
      </c>
      <c r="F1697" s="44" t="s">
        <v>7301</v>
      </c>
      <c r="G1697" s="44" t="s">
        <v>155</v>
      </c>
      <c r="H1697" s="44" t="s">
        <v>156</v>
      </c>
      <c r="I1697" s="44" t="s">
        <v>127</v>
      </c>
      <c r="J1697" s="44" t="s">
        <v>128</v>
      </c>
      <c r="K1697" s="43">
        <v>16</v>
      </c>
      <c r="L1697" s="43">
        <v>16</v>
      </c>
    </row>
    <row r="1698" spans="1:12" x14ac:dyDescent="0.5">
      <c r="A1698" s="48" t="str">
        <f t="shared" si="26"/>
        <v>J1T2297</v>
      </c>
      <c r="B1698" s="44" t="s">
        <v>36</v>
      </c>
      <c r="C1698" s="44" t="s">
        <v>7300</v>
      </c>
      <c r="D1698" s="44" t="s">
        <v>38</v>
      </c>
      <c r="E1698" s="44" t="s">
        <v>53</v>
      </c>
      <c r="F1698" s="44" t="s">
        <v>7299</v>
      </c>
      <c r="G1698" s="44" t="s">
        <v>169</v>
      </c>
      <c r="H1698" s="44" t="s">
        <v>170</v>
      </c>
      <c r="I1698" s="44" t="s">
        <v>127</v>
      </c>
      <c r="J1698" s="44" t="s">
        <v>128</v>
      </c>
      <c r="K1698" s="43">
        <v>48</v>
      </c>
      <c r="L1698" s="43">
        <v>48</v>
      </c>
    </row>
    <row r="1699" spans="1:12" x14ac:dyDescent="0.5">
      <c r="A1699" s="48" t="str">
        <f t="shared" si="26"/>
        <v>J1T2297</v>
      </c>
      <c r="B1699" s="44" t="s">
        <v>36</v>
      </c>
      <c r="C1699" s="44" t="s">
        <v>7298</v>
      </c>
      <c r="D1699" s="44" t="s">
        <v>38</v>
      </c>
      <c r="E1699" s="44" t="s">
        <v>53</v>
      </c>
      <c r="F1699" s="44" t="s">
        <v>7297</v>
      </c>
      <c r="G1699" s="44" t="s">
        <v>161</v>
      </c>
      <c r="H1699" s="44" t="s">
        <v>162</v>
      </c>
      <c r="I1699" s="44" t="s">
        <v>127</v>
      </c>
      <c r="J1699" s="44" t="s">
        <v>128</v>
      </c>
      <c r="K1699" s="43">
        <v>192</v>
      </c>
      <c r="L1699" s="43">
        <v>192</v>
      </c>
    </row>
    <row r="1700" spans="1:12" x14ac:dyDescent="0.5">
      <c r="A1700" s="48" t="str">
        <f t="shared" si="26"/>
        <v>J1T2297</v>
      </c>
      <c r="B1700" s="44" t="s">
        <v>36</v>
      </c>
      <c r="C1700" s="44" t="s">
        <v>7296</v>
      </c>
      <c r="D1700" s="44" t="s">
        <v>38</v>
      </c>
      <c r="E1700" s="44" t="s">
        <v>53</v>
      </c>
      <c r="F1700" s="44" t="s">
        <v>7295</v>
      </c>
      <c r="G1700" s="44" t="s">
        <v>157</v>
      </c>
      <c r="H1700" s="44" t="s">
        <v>158</v>
      </c>
      <c r="I1700" s="44" t="s">
        <v>127</v>
      </c>
      <c r="J1700" s="44" t="s">
        <v>128</v>
      </c>
      <c r="K1700" s="43">
        <v>192</v>
      </c>
      <c r="L1700" s="43">
        <v>192</v>
      </c>
    </row>
    <row r="1701" spans="1:12" x14ac:dyDescent="0.5">
      <c r="A1701" s="48" t="str">
        <f t="shared" si="26"/>
        <v>J1T2297</v>
      </c>
      <c r="B1701" s="44" t="s">
        <v>36</v>
      </c>
      <c r="C1701" s="44" t="s">
        <v>7294</v>
      </c>
      <c r="D1701" s="44" t="s">
        <v>38</v>
      </c>
      <c r="E1701" s="44" t="s">
        <v>53</v>
      </c>
      <c r="F1701" s="44" t="s">
        <v>7293</v>
      </c>
      <c r="G1701" s="44" t="s">
        <v>135</v>
      </c>
      <c r="H1701" s="44" t="s">
        <v>136</v>
      </c>
      <c r="I1701" s="44" t="s">
        <v>127</v>
      </c>
      <c r="J1701" s="44" t="s">
        <v>128</v>
      </c>
      <c r="K1701" s="43">
        <v>576</v>
      </c>
      <c r="L1701" s="43">
        <v>576</v>
      </c>
    </row>
    <row r="1702" spans="1:12" x14ac:dyDescent="0.5">
      <c r="A1702" s="48" t="str">
        <f t="shared" si="26"/>
        <v>J1T2297</v>
      </c>
      <c r="B1702" s="44" t="s">
        <v>36</v>
      </c>
      <c r="C1702" s="44" t="s">
        <v>7292</v>
      </c>
      <c r="D1702" s="44" t="s">
        <v>38</v>
      </c>
      <c r="E1702" s="44" t="s">
        <v>53</v>
      </c>
      <c r="F1702" s="44" t="s">
        <v>7291</v>
      </c>
      <c r="G1702" s="44" t="s">
        <v>4429</v>
      </c>
      <c r="H1702" s="44" t="s">
        <v>4428</v>
      </c>
      <c r="I1702" s="44" t="s">
        <v>127</v>
      </c>
      <c r="J1702" s="44" t="s">
        <v>128</v>
      </c>
      <c r="K1702" s="43">
        <v>24</v>
      </c>
      <c r="L1702" s="43">
        <v>24</v>
      </c>
    </row>
    <row r="1703" spans="1:12" x14ac:dyDescent="0.5">
      <c r="A1703" s="48" t="str">
        <f t="shared" si="26"/>
        <v>J1T2297</v>
      </c>
      <c r="B1703" s="44" t="s">
        <v>36</v>
      </c>
      <c r="C1703" s="44" t="s">
        <v>7290</v>
      </c>
      <c r="D1703" s="44" t="s">
        <v>38</v>
      </c>
      <c r="E1703" s="44" t="s">
        <v>53</v>
      </c>
      <c r="F1703" s="44" t="s">
        <v>7289</v>
      </c>
      <c r="G1703" s="44" t="s">
        <v>133</v>
      </c>
      <c r="H1703" s="44" t="s">
        <v>134</v>
      </c>
      <c r="I1703" s="44" t="s">
        <v>127</v>
      </c>
      <c r="J1703" s="44" t="s">
        <v>128</v>
      </c>
      <c r="K1703" s="43">
        <v>32</v>
      </c>
      <c r="L1703" s="43">
        <v>32</v>
      </c>
    </row>
    <row r="1704" spans="1:12" x14ac:dyDescent="0.5">
      <c r="A1704" s="48" t="str">
        <f t="shared" si="26"/>
        <v>J1T2297</v>
      </c>
      <c r="B1704" s="44" t="s">
        <v>36</v>
      </c>
      <c r="C1704" s="44" t="s">
        <v>7288</v>
      </c>
      <c r="D1704" s="44" t="s">
        <v>38</v>
      </c>
      <c r="E1704" s="44" t="s">
        <v>53</v>
      </c>
      <c r="F1704" s="44" t="s">
        <v>7287</v>
      </c>
      <c r="G1704" s="44" t="s">
        <v>165</v>
      </c>
      <c r="H1704" s="44" t="s">
        <v>166</v>
      </c>
      <c r="I1704" s="44" t="s">
        <v>127</v>
      </c>
      <c r="J1704" s="44" t="s">
        <v>128</v>
      </c>
      <c r="K1704" s="43">
        <v>32</v>
      </c>
      <c r="L1704" s="43">
        <v>32</v>
      </c>
    </row>
    <row r="1705" spans="1:12" x14ac:dyDescent="0.5">
      <c r="A1705" s="48" t="str">
        <f t="shared" si="26"/>
        <v>J1T2297</v>
      </c>
      <c r="B1705" s="44" t="s">
        <v>36</v>
      </c>
      <c r="C1705" s="44" t="s">
        <v>7286</v>
      </c>
      <c r="D1705" s="44" t="s">
        <v>38</v>
      </c>
      <c r="E1705" s="44" t="s">
        <v>53</v>
      </c>
      <c r="F1705" s="44" t="s">
        <v>7285</v>
      </c>
      <c r="G1705" s="44" t="s">
        <v>193</v>
      </c>
      <c r="H1705" s="44" t="s">
        <v>194</v>
      </c>
      <c r="I1705" s="44" t="s">
        <v>127</v>
      </c>
      <c r="J1705" s="44" t="s">
        <v>128</v>
      </c>
      <c r="K1705" s="43">
        <v>8</v>
      </c>
      <c r="L1705" s="43">
        <v>8</v>
      </c>
    </row>
    <row r="1706" spans="1:12" x14ac:dyDescent="0.5">
      <c r="A1706" s="48" t="str">
        <f t="shared" si="26"/>
        <v>J1T2297</v>
      </c>
      <c r="B1706" s="44" t="s">
        <v>36</v>
      </c>
      <c r="C1706" s="44" t="s">
        <v>7284</v>
      </c>
      <c r="D1706" s="44" t="s">
        <v>38</v>
      </c>
      <c r="E1706" s="44" t="s">
        <v>53</v>
      </c>
      <c r="F1706" s="44" t="s">
        <v>7283</v>
      </c>
      <c r="G1706" s="44" t="s">
        <v>4778</v>
      </c>
      <c r="H1706" s="44" t="s">
        <v>4777</v>
      </c>
      <c r="I1706" s="44" t="s">
        <v>127</v>
      </c>
      <c r="J1706" s="44" t="s">
        <v>128</v>
      </c>
      <c r="K1706" s="43">
        <v>16</v>
      </c>
      <c r="L1706" s="43">
        <v>16</v>
      </c>
    </row>
    <row r="1707" spans="1:12" x14ac:dyDescent="0.5">
      <c r="A1707" s="48" t="str">
        <f t="shared" si="26"/>
        <v>J1T2297</v>
      </c>
      <c r="B1707" s="44" t="s">
        <v>36</v>
      </c>
      <c r="C1707" s="44" t="s">
        <v>7280</v>
      </c>
      <c r="D1707" s="44" t="s">
        <v>38</v>
      </c>
      <c r="E1707" s="44" t="s">
        <v>53</v>
      </c>
      <c r="F1707" s="44" t="s">
        <v>7279</v>
      </c>
      <c r="G1707" s="44" t="s">
        <v>7278</v>
      </c>
      <c r="H1707" s="44" t="s">
        <v>7277</v>
      </c>
      <c r="I1707" s="44" t="s">
        <v>127</v>
      </c>
      <c r="J1707" s="44" t="s">
        <v>128</v>
      </c>
      <c r="K1707" s="43">
        <v>16</v>
      </c>
      <c r="L1707" s="43">
        <v>16</v>
      </c>
    </row>
    <row r="1708" spans="1:12" x14ac:dyDescent="0.5">
      <c r="A1708" s="48" t="str">
        <f t="shared" si="26"/>
        <v>J1T2297</v>
      </c>
      <c r="B1708" s="44" t="s">
        <v>36</v>
      </c>
      <c r="C1708" s="44" t="s">
        <v>7969</v>
      </c>
      <c r="D1708" s="44" t="s">
        <v>38</v>
      </c>
      <c r="E1708" s="44" t="s">
        <v>53</v>
      </c>
      <c r="F1708" s="44" t="s">
        <v>7968</v>
      </c>
      <c r="G1708" s="44" t="s">
        <v>7967</v>
      </c>
      <c r="H1708" s="44" t="s">
        <v>7966</v>
      </c>
      <c r="I1708" s="44" t="s">
        <v>127</v>
      </c>
      <c r="J1708" s="44" t="s">
        <v>128</v>
      </c>
      <c r="K1708" s="43">
        <v>16</v>
      </c>
      <c r="L1708" s="43">
        <v>16</v>
      </c>
    </row>
    <row r="1709" spans="1:12" x14ac:dyDescent="0.5">
      <c r="A1709" s="48" t="str">
        <f t="shared" si="26"/>
        <v>J1T2297</v>
      </c>
      <c r="B1709" s="44" t="s">
        <v>36</v>
      </c>
      <c r="C1709" s="44" t="s">
        <v>7965</v>
      </c>
      <c r="D1709" s="44" t="s">
        <v>38</v>
      </c>
      <c r="E1709" s="44" t="s">
        <v>53</v>
      </c>
      <c r="F1709" s="44" t="s">
        <v>7964</v>
      </c>
      <c r="G1709" s="44" t="s">
        <v>7963</v>
      </c>
      <c r="H1709" s="44" t="s">
        <v>7962</v>
      </c>
      <c r="I1709" s="44" t="s">
        <v>127</v>
      </c>
      <c r="J1709" s="44" t="s">
        <v>128</v>
      </c>
      <c r="K1709" s="43">
        <v>8</v>
      </c>
      <c r="L1709" s="43">
        <v>8</v>
      </c>
    </row>
    <row r="1710" spans="1:12" x14ac:dyDescent="0.5">
      <c r="A1710" s="48" t="str">
        <f t="shared" si="26"/>
        <v>J1T2297</v>
      </c>
      <c r="B1710" s="44" t="s">
        <v>36</v>
      </c>
      <c r="C1710" s="44" t="s">
        <v>7961</v>
      </c>
      <c r="D1710" s="44" t="s">
        <v>38</v>
      </c>
      <c r="E1710" s="44" t="s">
        <v>53</v>
      </c>
      <c r="F1710" s="44" t="s">
        <v>7960</v>
      </c>
      <c r="G1710" s="44" t="s">
        <v>7959</v>
      </c>
      <c r="H1710" s="44" t="s">
        <v>7958</v>
      </c>
      <c r="I1710" s="44" t="s">
        <v>127</v>
      </c>
      <c r="J1710" s="44" t="s">
        <v>128</v>
      </c>
      <c r="K1710" s="43">
        <v>16</v>
      </c>
      <c r="L1710" s="43">
        <v>16</v>
      </c>
    </row>
    <row r="1711" spans="1:12" x14ac:dyDescent="0.5">
      <c r="A1711" s="48" t="str">
        <f t="shared" si="26"/>
        <v>J1T2297</v>
      </c>
      <c r="B1711" s="44" t="s">
        <v>36</v>
      </c>
      <c r="C1711" s="44" t="s">
        <v>8037</v>
      </c>
      <c r="D1711" s="44" t="s">
        <v>38</v>
      </c>
      <c r="E1711" s="44" t="s">
        <v>53</v>
      </c>
      <c r="F1711" s="44" t="s">
        <v>8036</v>
      </c>
      <c r="G1711" s="44" t="s">
        <v>129</v>
      </c>
      <c r="H1711" s="44" t="s">
        <v>130</v>
      </c>
      <c r="I1711" s="44" t="s">
        <v>127</v>
      </c>
      <c r="J1711" s="44" t="s">
        <v>128</v>
      </c>
      <c r="K1711" s="43">
        <v>1</v>
      </c>
      <c r="L1711" s="43">
        <v>1</v>
      </c>
    </row>
    <row r="1712" spans="1:12" x14ac:dyDescent="0.5">
      <c r="A1712" s="48" t="str">
        <f t="shared" si="26"/>
        <v>J1T2297</v>
      </c>
      <c r="B1712" s="44" t="s">
        <v>36</v>
      </c>
      <c r="C1712" s="44" t="s">
        <v>8035</v>
      </c>
      <c r="D1712" s="44" t="s">
        <v>38</v>
      </c>
      <c r="E1712" s="44" t="s">
        <v>53</v>
      </c>
      <c r="F1712" s="44" t="s">
        <v>8034</v>
      </c>
      <c r="G1712" s="44" t="s">
        <v>129</v>
      </c>
      <c r="H1712" s="44" t="s">
        <v>130</v>
      </c>
      <c r="I1712" s="44" t="s">
        <v>127</v>
      </c>
      <c r="J1712" s="44" t="s">
        <v>128</v>
      </c>
      <c r="K1712" s="43">
        <v>95</v>
      </c>
      <c r="L1712" s="43">
        <v>95</v>
      </c>
    </row>
    <row r="1713" spans="1:12" x14ac:dyDescent="0.5">
      <c r="A1713" s="48" t="str">
        <f t="shared" si="26"/>
        <v>J1T2297</v>
      </c>
      <c r="B1713" s="44" t="s">
        <v>36</v>
      </c>
      <c r="C1713" s="44" t="s">
        <v>7276</v>
      </c>
      <c r="D1713" s="44" t="s">
        <v>38</v>
      </c>
      <c r="E1713" s="44" t="s">
        <v>53</v>
      </c>
      <c r="F1713" s="44" t="s">
        <v>7275</v>
      </c>
      <c r="G1713" s="44" t="s">
        <v>7264</v>
      </c>
      <c r="H1713" s="44" t="s">
        <v>7263</v>
      </c>
      <c r="I1713" s="44" t="s">
        <v>127</v>
      </c>
      <c r="J1713" s="44" t="s">
        <v>128</v>
      </c>
      <c r="K1713" s="43">
        <v>24</v>
      </c>
      <c r="L1713" s="43">
        <v>24</v>
      </c>
    </row>
    <row r="1714" spans="1:12" x14ac:dyDescent="0.5">
      <c r="A1714" s="48" t="str">
        <f t="shared" si="26"/>
        <v>J1T2297</v>
      </c>
      <c r="B1714" s="44" t="s">
        <v>36</v>
      </c>
      <c r="C1714" s="44" t="s">
        <v>7274</v>
      </c>
      <c r="D1714" s="44" t="s">
        <v>38</v>
      </c>
      <c r="E1714" s="44" t="s">
        <v>53</v>
      </c>
      <c r="F1714" s="44" t="s">
        <v>7273</v>
      </c>
      <c r="G1714" s="44" t="s">
        <v>7264</v>
      </c>
      <c r="H1714" s="44" t="s">
        <v>7263</v>
      </c>
      <c r="I1714" s="44" t="s">
        <v>127</v>
      </c>
      <c r="J1714" s="44" t="s">
        <v>128</v>
      </c>
      <c r="K1714" s="43">
        <v>24</v>
      </c>
      <c r="L1714" s="43">
        <v>24</v>
      </c>
    </row>
    <row r="1715" spans="1:12" x14ac:dyDescent="0.5">
      <c r="A1715" s="48" t="str">
        <f t="shared" si="26"/>
        <v>J1T2297</v>
      </c>
      <c r="B1715" s="44" t="s">
        <v>36</v>
      </c>
      <c r="C1715" s="44" t="s">
        <v>7272</v>
      </c>
      <c r="D1715" s="44" t="s">
        <v>38</v>
      </c>
      <c r="E1715" s="44" t="s">
        <v>53</v>
      </c>
      <c r="F1715" s="44" t="s">
        <v>7271</v>
      </c>
      <c r="G1715" s="44" t="s">
        <v>7264</v>
      </c>
      <c r="H1715" s="44" t="s">
        <v>7263</v>
      </c>
      <c r="I1715" s="44" t="s">
        <v>127</v>
      </c>
      <c r="J1715" s="44" t="s">
        <v>128</v>
      </c>
      <c r="K1715" s="43">
        <v>24</v>
      </c>
      <c r="L1715" s="43">
        <v>24</v>
      </c>
    </row>
    <row r="1716" spans="1:12" x14ac:dyDescent="0.5">
      <c r="A1716" s="48" t="str">
        <f t="shared" si="26"/>
        <v>J1T2297</v>
      </c>
      <c r="B1716" s="44" t="s">
        <v>36</v>
      </c>
      <c r="C1716" s="44" t="s">
        <v>7270</v>
      </c>
      <c r="D1716" s="44" t="s">
        <v>38</v>
      </c>
      <c r="E1716" s="44" t="s">
        <v>53</v>
      </c>
      <c r="F1716" s="44" t="s">
        <v>7269</v>
      </c>
      <c r="G1716" s="44" t="s">
        <v>7264</v>
      </c>
      <c r="H1716" s="44" t="s">
        <v>7263</v>
      </c>
      <c r="I1716" s="44" t="s">
        <v>127</v>
      </c>
      <c r="J1716" s="44" t="s">
        <v>128</v>
      </c>
      <c r="K1716" s="43">
        <v>24</v>
      </c>
      <c r="L1716" s="43">
        <v>24</v>
      </c>
    </row>
    <row r="1717" spans="1:12" x14ac:dyDescent="0.5">
      <c r="A1717" s="48" t="str">
        <f t="shared" si="26"/>
        <v>J1T2297</v>
      </c>
      <c r="B1717" s="44" t="s">
        <v>36</v>
      </c>
      <c r="C1717" s="44" t="s">
        <v>7268</v>
      </c>
      <c r="D1717" s="44" t="s">
        <v>38</v>
      </c>
      <c r="E1717" s="44" t="s">
        <v>53</v>
      </c>
      <c r="F1717" s="44" t="s">
        <v>7267</v>
      </c>
      <c r="G1717" s="44" t="s">
        <v>7264</v>
      </c>
      <c r="H1717" s="44" t="s">
        <v>7263</v>
      </c>
      <c r="I1717" s="44" t="s">
        <v>127</v>
      </c>
      <c r="J1717" s="44" t="s">
        <v>128</v>
      </c>
      <c r="K1717" s="43">
        <v>24</v>
      </c>
      <c r="L1717" s="43">
        <v>24</v>
      </c>
    </row>
    <row r="1718" spans="1:12" x14ac:dyDescent="0.5">
      <c r="A1718" s="48" t="str">
        <f t="shared" si="26"/>
        <v>J1T2297</v>
      </c>
      <c r="B1718" s="44" t="s">
        <v>36</v>
      </c>
      <c r="C1718" s="44" t="s">
        <v>7266</v>
      </c>
      <c r="D1718" s="44" t="s">
        <v>38</v>
      </c>
      <c r="E1718" s="44" t="s">
        <v>53</v>
      </c>
      <c r="F1718" s="44" t="s">
        <v>7265</v>
      </c>
      <c r="G1718" s="44" t="s">
        <v>7264</v>
      </c>
      <c r="H1718" s="44" t="s">
        <v>7263</v>
      </c>
      <c r="I1718" s="44" t="s">
        <v>127</v>
      </c>
      <c r="J1718" s="44" t="s">
        <v>128</v>
      </c>
      <c r="K1718" s="43">
        <v>24</v>
      </c>
      <c r="L1718" s="43">
        <v>24</v>
      </c>
    </row>
    <row r="1719" spans="1:12" x14ac:dyDescent="0.5">
      <c r="A1719" s="48" t="str">
        <f t="shared" si="26"/>
        <v>J1T2297</v>
      </c>
      <c r="B1719" s="44" t="s">
        <v>36</v>
      </c>
      <c r="C1719" s="44" t="s">
        <v>7262</v>
      </c>
      <c r="D1719" s="44" t="s">
        <v>38</v>
      </c>
      <c r="E1719" s="44" t="s">
        <v>53</v>
      </c>
      <c r="F1719" s="44" t="s">
        <v>7261</v>
      </c>
      <c r="G1719" s="44" t="s">
        <v>4681</v>
      </c>
      <c r="H1719" s="44" t="s">
        <v>4680</v>
      </c>
      <c r="I1719" s="44" t="s">
        <v>127</v>
      </c>
      <c r="J1719" s="44" t="s">
        <v>128</v>
      </c>
      <c r="K1719" s="43">
        <v>32</v>
      </c>
      <c r="L1719" s="43">
        <v>32</v>
      </c>
    </row>
    <row r="1720" spans="1:12" x14ac:dyDescent="0.5">
      <c r="A1720" s="48" t="str">
        <f t="shared" si="26"/>
        <v>J1T2297</v>
      </c>
      <c r="B1720" s="44" t="s">
        <v>36</v>
      </c>
      <c r="C1720" s="44" t="s">
        <v>7260</v>
      </c>
      <c r="D1720" s="44" t="s">
        <v>38</v>
      </c>
      <c r="E1720" s="44" t="s">
        <v>53</v>
      </c>
      <c r="F1720" s="44" t="s">
        <v>7259</v>
      </c>
      <c r="G1720" s="44" t="s">
        <v>212</v>
      </c>
      <c r="H1720" s="44" t="s">
        <v>213</v>
      </c>
      <c r="I1720" s="44" t="s">
        <v>127</v>
      </c>
      <c r="J1720" s="44" t="s">
        <v>128</v>
      </c>
      <c r="K1720" s="43">
        <v>8</v>
      </c>
      <c r="L1720" s="43">
        <v>8</v>
      </c>
    </row>
    <row r="1721" spans="1:12" x14ac:dyDescent="0.5">
      <c r="A1721" s="48" t="str">
        <f t="shared" si="26"/>
        <v>J1T2297</v>
      </c>
      <c r="B1721" s="44" t="s">
        <v>36</v>
      </c>
      <c r="C1721" s="44" t="s">
        <v>7258</v>
      </c>
      <c r="D1721" s="44" t="s">
        <v>38</v>
      </c>
      <c r="E1721" s="44" t="s">
        <v>53</v>
      </c>
      <c r="F1721" s="44" t="s">
        <v>7257</v>
      </c>
      <c r="G1721" s="44" t="s">
        <v>145</v>
      </c>
      <c r="H1721" s="44" t="s">
        <v>146</v>
      </c>
      <c r="I1721" s="44" t="s">
        <v>127</v>
      </c>
      <c r="J1721" s="44" t="s">
        <v>128</v>
      </c>
      <c r="K1721" s="43">
        <v>24</v>
      </c>
      <c r="L1721" s="43">
        <v>24</v>
      </c>
    </row>
    <row r="1722" spans="1:12" x14ac:dyDescent="0.5">
      <c r="A1722" s="48" t="str">
        <f t="shared" si="26"/>
        <v>J1T2297</v>
      </c>
      <c r="B1722" s="44" t="s">
        <v>36</v>
      </c>
      <c r="C1722" s="44" t="s">
        <v>7256</v>
      </c>
      <c r="D1722" s="44" t="s">
        <v>38</v>
      </c>
      <c r="E1722" s="44" t="s">
        <v>53</v>
      </c>
      <c r="F1722" s="44" t="s">
        <v>7255</v>
      </c>
      <c r="G1722" s="44" t="s">
        <v>4437</v>
      </c>
      <c r="H1722" s="44" t="s">
        <v>4436</v>
      </c>
      <c r="I1722" s="44" t="s">
        <v>127</v>
      </c>
      <c r="J1722" s="44" t="s">
        <v>128</v>
      </c>
      <c r="K1722" s="43">
        <v>40</v>
      </c>
      <c r="L1722" s="43">
        <v>40</v>
      </c>
    </row>
    <row r="1723" spans="1:12" x14ac:dyDescent="0.5">
      <c r="A1723" s="48" t="str">
        <f t="shared" si="26"/>
        <v>J1T2297</v>
      </c>
      <c r="B1723" s="44" t="s">
        <v>36</v>
      </c>
      <c r="C1723" s="44" t="s">
        <v>7254</v>
      </c>
      <c r="D1723" s="44" t="s">
        <v>38</v>
      </c>
      <c r="E1723" s="44" t="s">
        <v>53</v>
      </c>
      <c r="F1723" s="44" t="s">
        <v>7253</v>
      </c>
      <c r="G1723" s="44" t="s">
        <v>7252</v>
      </c>
      <c r="H1723" s="44" t="s">
        <v>7251</v>
      </c>
      <c r="I1723" s="44" t="s">
        <v>127</v>
      </c>
      <c r="J1723" s="44" t="s">
        <v>128</v>
      </c>
      <c r="K1723" s="43">
        <v>16</v>
      </c>
      <c r="L1723" s="43">
        <v>16</v>
      </c>
    </row>
    <row r="1724" spans="1:12" x14ac:dyDescent="0.5">
      <c r="A1724" s="48" t="str">
        <f t="shared" si="26"/>
        <v>J1T2297</v>
      </c>
      <c r="B1724" s="44" t="s">
        <v>36</v>
      </c>
      <c r="C1724" s="44" t="s">
        <v>8033</v>
      </c>
      <c r="D1724" s="44" t="s">
        <v>38</v>
      </c>
      <c r="E1724" s="44" t="s">
        <v>53</v>
      </c>
      <c r="F1724" s="44" t="s">
        <v>8032</v>
      </c>
      <c r="G1724" s="44" t="s">
        <v>4764</v>
      </c>
      <c r="H1724" s="44" t="s">
        <v>4763</v>
      </c>
      <c r="I1724" s="44" t="s">
        <v>127</v>
      </c>
      <c r="J1724" s="44" t="s">
        <v>128</v>
      </c>
      <c r="K1724" s="43">
        <v>24</v>
      </c>
      <c r="L1724" s="43">
        <v>24</v>
      </c>
    </row>
    <row r="1725" spans="1:12" x14ac:dyDescent="0.5">
      <c r="A1725" s="48" t="str">
        <f t="shared" si="26"/>
        <v>J1T2297</v>
      </c>
      <c r="B1725" s="44" t="s">
        <v>36</v>
      </c>
      <c r="C1725" s="44" t="s">
        <v>7250</v>
      </c>
      <c r="D1725" s="44" t="s">
        <v>38</v>
      </c>
      <c r="E1725" s="44" t="s">
        <v>53</v>
      </c>
      <c r="F1725" s="44" t="s">
        <v>7249</v>
      </c>
      <c r="G1725" s="44" t="s">
        <v>7248</v>
      </c>
      <c r="H1725" s="44" t="s">
        <v>7247</v>
      </c>
      <c r="I1725" s="44" t="s">
        <v>127</v>
      </c>
      <c r="J1725" s="44" t="s">
        <v>128</v>
      </c>
      <c r="K1725" s="43">
        <v>8</v>
      </c>
      <c r="L1725" s="43">
        <v>8</v>
      </c>
    </row>
    <row r="1726" spans="1:12" x14ac:dyDescent="0.5">
      <c r="A1726" s="48" t="str">
        <f t="shared" si="26"/>
        <v>J1T2297</v>
      </c>
      <c r="B1726" s="44" t="s">
        <v>36</v>
      </c>
      <c r="C1726" s="44" t="s">
        <v>7246</v>
      </c>
      <c r="D1726" s="44" t="s">
        <v>38</v>
      </c>
      <c r="E1726" s="44" t="s">
        <v>53</v>
      </c>
      <c r="F1726" s="44" t="s">
        <v>7245</v>
      </c>
      <c r="G1726" s="44" t="s">
        <v>4483</v>
      </c>
      <c r="H1726" s="44" t="s">
        <v>4482</v>
      </c>
      <c r="I1726" s="44" t="s">
        <v>127</v>
      </c>
      <c r="J1726" s="44" t="s">
        <v>128</v>
      </c>
      <c r="K1726" s="43">
        <v>16</v>
      </c>
      <c r="L1726" s="43">
        <v>16</v>
      </c>
    </row>
    <row r="1727" spans="1:12" x14ac:dyDescent="0.5">
      <c r="A1727" s="48" t="str">
        <f t="shared" si="26"/>
        <v>J1T2297</v>
      </c>
      <c r="B1727" s="44" t="s">
        <v>36</v>
      </c>
      <c r="C1727" s="44" t="s">
        <v>7244</v>
      </c>
      <c r="D1727" s="44" t="s">
        <v>38</v>
      </c>
      <c r="E1727" s="44" t="s">
        <v>53</v>
      </c>
      <c r="F1727" s="44" t="s">
        <v>7243</v>
      </c>
      <c r="G1727" s="44" t="s">
        <v>7242</v>
      </c>
      <c r="H1727" s="44" t="s">
        <v>7241</v>
      </c>
      <c r="I1727" s="44" t="s">
        <v>127</v>
      </c>
      <c r="J1727" s="44" t="s">
        <v>128</v>
      </c>
      <c r="K1727" s="43">
        <v>8</v>
      </c>
      <c r="L1727" s="43">
        <v>8</v>
      </c>
    </row>
    <row r="1728" spans="1:12" x14ac:dyDescent="0.5">
      <c r="A1728" s="48" t="str">
        <f t="shared" si="26"/>
        <v>J1T2297</v>
      </c>
      <c r="B1728" s="44" t="s">
        <v>36</v>
      </c>
      <c r="C1728" s="44" t="s">
        <v>7240</v>
      </c>
      <c r="D1728" s="44" t="s">
        <v>38</v>
      </c>
      <c r="E1728" s="44" t="s">
        <v>53</v>
      </c>
      <c r="F1728" s="44" t="s">
        <v>7239</v>
      </c>
      <c r="G1728" s="44" t="s">
        <v>192</v>
      </c>
      <c r="H1728" s="44" t="s">
        <v>4675</v>
      </c>
      <c r="I1728" s="44" t="s">
        <v>127</v>
      </c>
      <c r="J1728" s="44" t="s">
        <v>128</v>
      </c>
      <c r="K1728" s="43">
        <v>192</v>
      </c>
      <c r="L1728" s="43">
        <v>192</v>
      </c>
    </row>
    <row r="1729" spans="1:12" x14ac:dyDescent="0.5">
      <c r="A1729" s="48" t="str">
        <f t="shared" si="26"/>
        <v>J1T2297</v>
      </c>
      <c r="B1729" s="44" t="s">
        <v>36</v>
      </c>
      <c r="C1729" s="44" t="s">
        <v>7236</v>
      </c>
      <c r="D1729" s="44" t="s">
        <v>38</v>
      </c>
      <c r="E1729" s="44" t="s">
        <v>53</v>
      </c>
      <c r="F1729" s="44" t="s">
        <v>7235</v>
      </c>
      <c r="G1729" s="44" t="s">
        <v>7196</v>
      </c>
      <c r="H1729" s="44" t="s">
        <v>7195</v>
      </c>
      <c r="I1729" s="44" t="s">
        <v>127</v>
      </c>
      <c r="J1729" s="44" t="s">
        <v>128</v>
      </c>
      <c r="K1729" s="43">
        <v>16</v>
      </c>
      <c r="L1729" s="43">
        <v>16</v>
      </c>
    </row>
    <row r="1730" spans="1:12" x14ac:dyDescent="0.5">
      <c r="A1730" s="48" t="str">
        <f t="shared" si="26"/>
        <v>J1T2297</v>
      </c>
      <c r="B1730" s="44" t="s">
        <v>36</v>
      </c>
      <c r="C1730" s="44" t="s">
        <v>7234</v>
      </c>
      <c r="D1730" s="44" t="s">
        <v>38</v>
      </c>
      <c r="E1730" s="44" t="s">
        <v>53</v>
      </c>
      <c r="F1730" s="44" t="s">
        <v>7233</v>
      </c>
      <c r="G1730" s="44" t="s">
        <v>7232</v>
      </c>
      <c r="H1730" s="44" t="s">
        <v>7231</v>
      </c>
      <c r="I1730" s="44" t="s">
        <v>127</v>
      </c>
      <c r="J1730" s="44" t="s">
        <v>128</v>
      </c>
      <c r="K1730" s="43">
        <v>8</v>
      </c>
      <c r="L1730" s="43">
        <v>8</v>
      </c>
    </row>
    <row r="1731" spans="1:12" x14ac:dyDescent="0.5">
      <c r="A1731" s="48" t="str">
        <f t="shared" si="26"/>
        <v>J1T2297</v>
      </c>
      <c r="B1731" s="44" t="s">
        <v>36</v>
      </c>
      <c r="C1731" s="44" t="s">
        <v>7230</v>
      </c>
      <c r="D1731" s="44" t="s">
        <v>38</v>
      </c>
      <c r="E1731" s="44" t="s">
        <v>53</v>
      </c>
      <c r="F1731" s="44" t="s">
        <v>7229</v>
      </c>
      <c r="G1731" s="44" t="s">
        <v>147</v>
      </c>
      <c r="H1731" s="44" t="s">
        <v>148</v>
      </c>
      <c r="I1731" s="44" t="s">
        <v>127</v>
      </c>
      <c r="J1731" s="44" t="s">
        <v>128</v>
      </c>
      <c r="K1731" s="43">
        <v>768</v>
      </c>
      <c r="L1731" s="43">
        <v>768</v>
      </c>
    </row>
    <row r="1732" spans="1:12" x14ac:dyDescent="0.5">
      <c r="A1732" s="48" t="str">
        <f t="shared" si="26"/>
        <v>J1T2297</v>
      </c>
      <c r="B1732" s="44" t="s">
        <v>36</v>
      </c>
      <c r="C1732" s="44" t="s">
        <v>7228</v>
      </c>
      <c r="D1732" s="44" t="s">
        <v>38</v>
      </c>
      <c r="E1732" s="44" t="s">
        <v>53</v>
      </c>
      <c r="F1732" s="44" t="s">
        <v>7227</v>
      </c>
      <c r="G1732" s="44" t="s">
        <v>7226</v>
      </c>
      <c r="H1732" s="44" t="s">
        <v>7225</v>
      </c>
      <c r="I1732" s="44" t="s">
        <v>127</v>
      </c>
      <c r="J1732" s="44" t="s">
        <v>128</v>
      </c>
      <c r="K1732" s="43">
        <v>8</v>
      </c>
      <c r="L1732" s="43">
        <v>8</v>
      </c>
    </row>
    <row r="1733" spans="1:12" x14ac:dyDescent="0.5">
      <c r="A1733" s="48" t="str">
        <f t="shared" si="26"/>
        <v>J1T2297</v>
      </c>
      <c r="B1733" s="44" t="s">
        <v>36</v>
      </c>
      <c r="C1733" s="44" t="s">
        <v>7224</v>
      </c>
      <c r="D1733" s="44" t="s">
        <v>38</v>
      </c>
      <c r="E1733" s="44" t="s">
        <v>53</v>
      </c>
      <c r="F1733" s="44" t="s">
        <v>7223</v>
      </c>
      <c r="G1733" s="44" t="s">
        <v>179</v>
      </c>
      <c r="H1733" s="44" t="s">
        <v>180</v>
      </c>
      <c r="I1733" s="44" t="s">
        <v>127</v>
      </c>
      <c r="J1733" s="44" t="s">
        <v>128</v>
      </c>
      <c r="K1733" s="43">
        <v>56</v>
      </c>
      <c r="L1733" s="43">
        <v>56</v>
      </c>
    </row>
    <row r="1734" spans="1:12" x14ac:dyDescent="0.5">
      <c r="A1734" s="48" t="str">
        <f t="shared" si="26"/>
        <v>J1T2297</v>
      </c>
      <c r="B1734" s="44" t="s">
        <v>36</v>
      </c>
      <c r="C1734" s="44" t="s">
        <v>7222</v>
      </c>
      <c r="D1734" s="44" t="s">
        <v>38</v>
      </c>
      <c r="E1734" s="44" t="s">
        <v>53</v>
      </c>
      <c r="F1734" s="44" t="s">
        <v>7221</v>
      </c>
      <c r="G1734" s="44" t="s">
        <v>207</v>
      </c>
      <c r="H1734" s="44" t="s">
        <v>4706</v>
      </c>
      <c r="I1734" s="44" t="s">
        <v>127</v>
      </c>
      <c r="J1734" s="44" t="s">
        <v>128</v>
      </c>
      <c r="K1734" s="43">
        <v>48</v>
      </c>
      <c r="L1734" s="43">
        <v>48</v>
      </c>
    </row>
    <row r="1735" spans="1:12" x14ac:dyDescent="0.5">
      <c r="A1735" s="48" t="str">
        <f t="shared" si="26"/>
        <v>J1T2297</v>
      </c>
      <c r="B1735" s="44" t="s">
        <v>36</v>
      </c>
      <c r="C1735" s="44" t="s">
        <v>7220</v>
      </c>
      <c r="D1735" s="44" t="s">
        <v>38</v>
      </c>
      <c r="E1735" s="44" t="s">
        <v>53</v>
      </c>
      <c r="F1735" s="44" t="s">
        <v>7219</v>
      </c>
      <c r="G1735" s="44" t="s">
        <v>207</v>
      </c>
      <c r="H1735" s="44" t="s">
        <v>4706</v>
      </c>
      <c r="I1735" s="44" t="s">
        <v>127</v>
      </c>
      <c r="J1735" s="44" t="s">
        <v>128</v>
      </c>
      <c r="K1735" s="43">
        <v>48</v>
      </c>
      <c r="L1735" s="43">
        <v>48</v>
      </c>
    </row>
    <row r="1736" spans="1:12" x14ac:dyDescent="0.5">
      <c r="A1736" s="48" t="str">
        <f t="shared" si="26"/>
        <v>J1T2297</v>
      </c>
      <c r="B1736" s="44" t="s">
        <v>36</v>
      </c>
      <c r="C1736" s="44" t="s">
        <v>7218</v>
      </c>
      <c r="D1736" s="44" t="s">
        <v>38</v>
      </c>
      <c r="E1736" s="44" t="s">
        <v>53</v>
      </c>
      <c r="F1736" s="44" t="s">
        <v>7217</v>
      </c>
      <c r="G1736" s="44" t="s">
        <v>5073</v>
      </c>
      <c r="H1736" s="44" t="s">
        <v>5072</v>
      </c>
      <c r="I1736" s="44" t="s">
        <v>127</v>
      </c>
      <c r="J1736" s="44" t="s">
        <v>128</v>
      </c>
      <c r="K1736" s="43">
        <v>8</v>
      </c>
      <c r="L1736" s="43">
        <v>8</v>
      </c>
    </row>
    <row r="1737" spans="1:12" x14ac:dyDescent="0.5">
      <c r="A1737" s="48" t="str">
        <f t="shared" ref="A1737:A1800" si="27">IF(B1737="","",IF(B1736="Type",B1735,A1736))</f>
        <v>J1T2297</v>
      </c>
      <c r="B1737" s="44" t="s">
        <v>36</v>
      </c>
      <c r="C1737" s="44" t="s">
        <v>7216</v>
      </c>
      <c r="D1737" s="44" t="s">
        <v>38</v>
      </c>
      <c r="E1737" s="44" t="s">
        <v>53</v>
      </c>
      <c r="F1737" s="44" t="s">
        <v>7215</v>
      </c>
      <c r="G1737" s="44" t="s">
        <v>151</v>
      </c>
      <c r="H1737" s="44" t="s">
        <v>152</v>
      </c>
      <c r="I1737" s="44" t="s">
        <v>127</v>
      </c>
      <c r="J1737" s="44" t="s">
        <v>128</v>
      </c>
      <c r="K1737" s="43">
        <v>40</v>
      </c>
      <c r="L1737" s="43">
        <v>40</v>
      </c>
    </row>
    <row r="1738" spans="1:12" x14ac:dyDescent="0.5">
      <c r="A1738" s="48" t="str">
        <f t="shared" si="27"/>
        <v>J1T2297</v>
      </c>
      <c r="B1738" s="44" t="s">
        <v>36</v>
      </c>
      <c r="C1738" s="44" t="s">
        <v>7214</v>
      </c>
      <c r="D1738" s="44" t="s">
        <v>38</v>
      </c>
      <c r="E1738" s="44" t="s">
        <v>53</v>
      </c>
      <c r="F1738" s="44" t="s">
        <v>7213</v>
      </c>
      <c r="G1738" s="44" t="s">
        <v>129</v>
      </c>
      <c r="H1738" s="44" t="s">
        <v>130</v>
      </c>
      <c r="I1738" s="44" t="s">
        <v>127</v>
      </c>
      <c r="J1738" s="44" t="s">
        <v>128</v>
      </c>
      <c r="K1738" s="43">
        <v>144</v>
      </c>
      <c r="L1738" s="43">
        <v>144</v>
      </c>
    </row>
    <row r="1739" spans="1:12" x14ac:dyDescent="0.5">
      <c r="A1739" s="48" t="str">
        <f t="shared" si="27"/>
        <v>J1T2297</v>
      </c>
      <c r="B1739" s="44" t="s">
        <v>36</v>
      </c>
      <c r="C1739" s="44" t="s">
        <v>7206</v>
      </c>
      <c r="D1739" s="44" t="s">
        <v>38</v>
      </c>
      <c r="E1739" s="44" t="s">
        <v>53</v>
      </c>
      <c r="F1739" s="44" t="s">
        <v>7205</v>
      </c>
      <c r="G1739" s="44" t="s">
        <v>7204</v>
      </c>
      <c r="H1739" s="44" t="s">
        <v>7203</v>
      </c>
      <c r="I1739" s="44" t="s">
        <v>127</v>
      </c>
      <c r="J1739" s="44" t="s">
        <v>128</v>
      </c>
      <c r="K1739" s="43">
        <v>24</v>
      </c>
      <c r="L1739" s="43">
        <v>24</v>
      </c>
    </row>
    <row r="1740" spans="1:12" x14ac:dyDescent="0.5">
      <c r="A1740" s="48" t="str">
        <f t="shared" si="27"/>
        <v>J1T2297</v>
      </c>
      <c r="B1740" s="44" t="s">
        <v>36</v>
      </c>
      <c r="C1740" s="44" t="s">
        <v>7202</v>
      </c>
      <c r="D1740" s="44" t="s">
        <v>38</v>
      </c>
      <c r="E1740" s="44" t="s">
        <v>53</v>
      </c>
      <c r="F1740" s="44" t="s">
        <v>7201</v>
      </c>
      <c r="G1740" s="44" t="s">
        <v>7200</v>
      </c>
      <c r="H1740" s="44" t="s">
        <v>7199</v>
      </c>
      <c r="I1740" s="44" t="s">
        <v>127</v>
      </c>
      <c r="J1740" s="44" t="s">
        <v>128</v>
      </c>
      <c r="K1740" s="43">
        <v>56</v>
      </c>
      <c r="L1740" s="43">
        <v>56</v>
      </c>
    </row>
    <row r="1741" spans="1:12" x14ac:dyDescent="0.5">
      <c r="A1741" s="48" t="str">
        <f t="shared" si="27"/>
        <v>J1T2297</v>
      </c>
      <c r="B1741" s="44" t="s">
        <v>36</v>
      </c>
      <c r="C1741" s="44" t="s">
        <v>7198</v>
      </c>
      <c r="D1741" s="44" t="s">
        <v>38</v>
      </c>
      <c r="E1741" s="44" t="s">
        <v>53</v>
      </c>
      <c r="F1741" s="44" t="s">
        <v>7197</v>
      </c>
      <c r="G1741" s="44" t="s">
        <v>7196</v>
      </c>
      <c r="H1741" s="44" t="s">
        <v>7195</v>
      </c>
      <c r="I1741" s="44" t="s">
        <v>127</v>
      </c>
      <c r="J1741" s="44" t="s">
        <v>128</v>
      </c>
      <c r="K1741" s="43">
        <v>96</v>
      </c>
      <c r="L1741" s="43">
        <v>96</v>
      </c>
    </row>
    <row r="1742" spans="1:12" x14ac:dyDescent="0.5">
      <c r="A1742" s="48" t="str">
        <f t="shared" si="27"/>
        <v>J1T2297</v>
      </c>
      <c r="B1742" s="44" t="s">
        <v>36</v>
      </c>
      <c r="C1742" s="44" t="s">
        <v>7194</v>
      </c>
      <c r="D1742" s="44" t="s">
        <v>38</v>
      </c>
      <c r="E1742" s="44" t="s">
        <v>53</v>
      </c>
      <c r="F1742" s="44" t="s">
        <v>7193</v>
      </c>
      <c r="G1742" s="44" t="s">
        <v>7192</v>
      </c>
      <c r="H1742" s="44" t="s">
        <v>7191</v>
      </c>
      <c r="I1742" s="44" t="s">
        <v>127</v>
      </c>
      <c r="J1742" s="44" t="s">
        <v>128</v>
      </c>
      <c r="K1742" s="43">
        <v>8</v>
      </c>
      <c r="L1742" s="43">
        <v>8</v>
      </c>
    </row>
    <row r="1743" spans="1:12" x14ac:dyDescent="0.5">
      <c r="A1743" s="48" t="str">
        <f t="shared" si="27"/>
        <v>J1T2297</v>
      </c>
      <c r="B1743" s="44" t="s">
        <v>36</v>
      </c>
      <c r="C1743" s="44" t="s">
        <v>7190</v>
      </c>
      <c r="D1743" s="44" t="s">
        <v>38</v>
      </c>
      <c r="E1743" s="44" t="s">
        <v>53</v>
      </c>
      <c r="F1743" s="44" t="s">
        <v>7189</v>
      </c>
      <c r="G1743" s="44" t="s">
        <v>177</v>
      </c>
      <c r="H1743" s="44" t="s">
        <v>178</v>
      </c>
      <c r="I1743" s="44" t="s">
        <v>127</v>
      </c>
      <c r="J1743" s="44" t="s">
        <v>128</v>
      </c>
      <c r="K1743" s="43">
        <v>8</v>
      </c>
      <c r="L1743" s="43">
        <v>8</v>
      </c>
    </row>
    <row r="1744" spans="1:12" x14ac:dyDescent="0.5">
      <c r="A1744" s="48" t="str">
        <f t="shared" si="27"/>
        <v>J1T2297</v>
      </c>
      <c r="B1744" s="44" t="s">
        <v>36</v>
      </c>
      <c r="C1744" s="44" t="s">
        <v>7188</v>
      </c>
      <c r="D1744" s="44" t="s">
        <v>38</v>
      </c>
      <c r="E1744" s="44" t="s">
        <v>53</v>
      </c>
      <c r="F1744" s="44" t="s">
        <v>7187</v>
      </c>
      <c r="G1744" s="44" t="s">
        <v>7186</v>
      </c>
      <c r="H1744" s="44" t="s">
        <v>7185</v>
      </c>
      <c r="I1744" s="44" t="s">
        <v>127</v>
      </c>
      <c r="J1744" s="44" t="s">
        <v>128</v>
      </c>
      <c r="K1744" s="43">
        <v>16</v>
      </c>
      <c r="L1744" s="43">
        <v>16</v>
      </c>
    </row>
    <row r="1745" spans="1:12" x14ac:dyDescent="0.5">
      <c r="A1745" s="48" t="str">
        <f t="shared" si="27"/>
        <v>J1T2297</v>
      </c>
      <c r="B1745" s="44" t="s">
        <v>36</v>
      </c>
      <c r="C1745" s="44" t="s">
        <v>7184</v>
      </c>
      <c r="D1745" s="44" t="s">
        <v>38</v>
      </c>
      <c r="E1745" s="44" t="s">
        <v>53</v>
      </c>
      <c r="F1745" s="44" t="s">
        <v>7183</v>
      </c>
      <c r="G1745" s="44" t="s">
        <v>4695</v>
      </c>
      <c r="H1745" s="44" t="s">
        <v>4694</v>
      </c>
      <c r="I1745" s="44" t="s">
        <v>127</v>
      </c>
      <c r="J1745" s="44" t="s">
        <v>128</v>
      </c>
      <c r="K1745" s="43">
        <v>16</v>
      </c>
      <c r="L1745" s="43">
        <v>16</v>
      </c>
    </row>
    <row r="1746" spans="1:12" x14ac:dyDescent="0.5">
      <c r="A1746" s="48" t="str">
        <f t="shared" si="27"/>
        <v>J1T2297</v>
      </c>
      <c r="B1746" s="44" t="s">
        <v>36</v>
      </c>
      <c r="C1746" s="44" t="s">
        <v>7182</v>
      </c>
      <c r="D1746" s="44" t="s">
        <v>38</v>
      </c>
      <c r="E1746" s="44" t="s">
        <v>53</v>
      </c>
      <c r="F1746" s="44" t="s">
        <v>7181</v>
      </c>
      <c r="G1746" s="44" t="s">
        <v>7180</v>
      </c>
      <c r="H1746" s="44" t="s">
        <v>7179</v>
      </c>
      <c r="I1746" s="44" t="s">
        <v>127</v>
      </c>
      <c r="J1746" s="44" t="s">
        <v>128</v>
      </c>
      <c r="K1746" s="43">
        <v>8</v>
      </c>
      <c r="L1746" s="43">
        <v>8</v>
      </c>
    </row>
    <row r="1747" spans="1:12" x14ac:dyDescent="0.5">
      <c r="A1747" s="48" t="str">
        <f t="shared" si="27"/>
        <v>J1T2297</v>
      </c>
      <c r="B1747" s="44" t="s">
        <v>36</v>
      </c>
      <c r="C1747" s="44" t="s">
        <v>7178</v>
      </c>
      <c r="D1747" s="44" t="s">
        <v>38</v>
      </c>
      <c r="E1747" s="44" t="s">
        <v>53</v>
      </c>
      <c r="F1747" s="44" t="s">
        <v>7177</v>
      </c>
      <c r="G1747" s="44" t="s">
        <v>7176</v>
      </c>
      <c r="H1747" s="44" t="s">
        <v>7175</v>
      </c>
      <c r="I1747" s="44" t="s">
        <v>127</v>
      </c>
      <c r="J1747" s="44" t="s">
        <v>128</v>
      </c>
      <c r="K1747" s="43">
        <v>8</v>
      </c>
      <c r="L1747" s="43">
        <v>8</v>
      </c>
    </row>
    <row r="1748" spans="1:12" x14ac:dyDescent="0.5">
      <c r="A1748" s="48" t="str">
        <f t="shared" si="27"/>
        <v>J1T2297</v>
      </c>
      <c r="B1748" s="44" t="s">
        <v>36</v>
      </c>
      <c r="C1748" s="44" t="s">
        <v>7174</v>
      </c>
      <c r="D1748" s="44" t="s">
        <v>38</v>
      </c>
      <c r="E1748" s="44" t="s">
        <v>53</v>
      </c>
      <c r="F1748" s="44" t="s">
        <v>7173</v>
      </c>
      <c r="G1748" s="44" t="s">
        <v>7172</v>
      </c>
      <c r="H1748" s="44" t="s">
        <v>7171</v>
      </c>
      <c r="I1748" s="44" t="s">
        <v>127</v>
      </c>
      <c r="J1748" s="44" t="s">
        <v>128</v>
      </c>
      <c r="K1748" s="43">
        <v>8</v>
      </c>
      <c r="L1748" s="43">
        <v>8</v>
      </c>
    </row>
    <row r="1749" spans="1:12" x14ac:dyDescent="0.5">
      <c r="A1749" s="48" t="str">
        <f t="shared" si="27"/>
        <v>J1T2297</v>
      </c>
      <c r="B1749" s="44" t="s">
        <v>36</v>
      </c>
      <c r="C1749" s="44" t="s">
        <v>7170</v>
      </c>
      <c r="D1749" s="44" t="s">
        <v>38</v>
      </c>
      <c r="E1749" s="44" t="s">
        <v>53</v>
      </c>
      <c r="F1749" s="44" t="s">
        <v>7169</v>
      </c>
      <c r="G1749" s="44" t="s">
        <v>7168</v>
      </c>
      <c r="H1749" s="44" t="s">
        <v>7167</v>
      </c>
      <c r="I1749" s="44" t="s">
        <v>127</v>
      </c>
      <c r="J1749" s="44" t="s">
        <v>128</v>
      </c>
      <c r="K1749" s="43">
        <v>8</v>
      </c>
      <c r="L1749" s="43">
        <v>8</v>
      </c>
    </row>
    <row r="1750" spans="1:12" x14ac:dyDescent="0.5">
      <c r="A1750" s="48" t="str">
        <f t="shared" si="27"/>
        <v>J1T2297</v>
      </c>
      <c r="B1750" s="44" t="s">
        <v>36</v>
      </c>
      <c r="C1750" s="44" t="s">
        <v>7166</v>
      </c>
      <c r="D1750" s="44" t="s">
        <v>38</v>
      </c>
      <c r="E1750" s="44" t="s">
        <v>53</v>
      </c>
      <c r="F1750" s="44" t="s">
        <v>7165</v>
      </c>
      <c r="G1750" s="44" t="s">
        <v>216</v>
      </c>
      <c r="H1750" s="44" t="s">
        <v>217</v>
      </c>
      <c r="I1750" s="44" t="s">
        <v>127</v>
      </c>
      <c r="J1750" s="44" t="s">
        <v>128</v>
      </c>
      <c r="K1750" s="43">
        <v>24</v>
      </c>
      <c r="L1750" s="43">
        <v>24</v>
      </c>
    </row>
    <row r="1751" spans="1:12" x14ac:dyDescent="0.5">
      <c r="A1751" s="48" t="str">
        <f t="shared" si="27"/>
        <v>J1T2297</v>
      </c>
      <c r="B1751" s="44" t="s">
        <v>36</v>
      </c>
      <c r="C1751" s="44" t="s">
        <v>7164</v>
      </c>
      <c r="D1751" s="44" t="s">
        <v>38</v>
      </c>
      <c r="E1751" s="44" t="s">
        <v>53</v>
      </c>
      <c r="F1751" s="44" t="s">
        <v>7163</v>
      </c>
      <c r="G1751" s="44" t="s">
        <v>153</v>
      </c>
      <c r="H1751" s="44" t="s">
        <v>154</v>
      </c>
      <c r="I1751" s="44" t="s">
        <v>127</v>
      </c>
      <c r="J1751" s="44" t="s">
        <v>128</v>
      </c>
      <c r="K1751" s="43">
        <v>16</v>
      </c>
      <c r="L1751" s="43">
        <v>16</v>
      </c>
    </row>
    <row r="1752" spans="1:12" x14ac:dyDescent="0.5">
      <c r="A1752" s="48" t="str">
        <f t="shared" si="27"/>
        <v>J1T2297</v>
      </c>
      <c r="B1752" s="44" t="s">
        <v>36</v>
      </c>
      <c r="C1752" s="44" t="s">
        <v>7162</v>
      </c>
      <c r="D1752" s="44" t="s">
        <v>38</v>
      </c>
      <c r="E1752" s="44" t="s">
        <v>53</v>
      </c>
      <c r="F1752" s="44" t="s">
        <v>7161</v>
      </c>
      <c r="G1752" s="44" t="s">
        <v>4784</v>
      </c>
      <c r="H1752" s="44" t="s">
        <v>4783</v>
      </c>
      <c r="I1752" s="44" t="s">
        <v>127</v>
      </c>
      <c r="J1752" s="44" t="s">
        <v>128</v>
      </c>
      <c r="K1752" s="43">
        <v>16</v>
      </c>
      <c r="L1752" s="43">
        <v>16</v>
      </c>
    </row>
    <row r="1753" spans="1:12" x14ac:dyDescent="0.5">
      <c r="A1753" s="48" t="str">
        <f t="shared" si="27"/>
        <v>J1T2297</v>
      </c>
      <c r="B1753" s="44" t="s">
        <v>36</v>
      </c>
      <c r="C1753" s="44" t="s">
        <v>7160</v>
      </c>
      <c r="D1753" s="44" t="s">
        <v>38</v>
      </c>
      <c r="E1753" s="44" t="s">
        <v>53</v>
      </c>
      <c r="F1753" s="44" t="s">
        <v>7159</v>
      </c>
      <c r="G1753" s="44" t="s">
        <v>165</v>
      </c>
      <c r="H1753" s="44" t="s">
        <v>166</v>
      </c>
      <c r="I1753" s="44" t="s">
        <v>127</v>
      </c>
      <c r="J1753" s="44" t="s">
        <v>128</v>
      </c>
      <c r="K1753" s="43">
        <v>32</v>
      </c>
      <c r="L1753" s="43">
        <v>32</v>
      </c>
    </row>
    <row r="1754" spans="1:12" x14ac:dyDescent="0.5">
      <c r="A1754" s="48" t="str">
        <f t="shared" si="27"/>
        <v>J1T2297</v>
      </c>
      <c r="B1754" s="44" t="s">
        <v>36</v>
      </c>
      <c r="C1754" s="44" t="s">
        <v>7158</v>
      </c>
      <c r="D1754" s="44" t="s">
        <v>38</v>
      </c>
      <c r="E1754" s="44" t="s">
        <v>53</v>
      </c>
      <c r="F1754" s="44" t="s">
        <v>7157</v>
      </c>
      <c r="G1754" s="44" t="s">
        <v>7156</v>
      </c>
      <c r="H1754" s="44" t="s">
        <v>7155</v>
      </c>
      <c r="I1754" s="44" t="s">
        <v>127</v>
      </c>
      <c r="J1754" s="44" t="s">
        <v>128</v>
      </c>
      <c r="K1754" s="43">
        <v>8</v>
      </c>
      <c r="L1754" s="43">
        <v>8</v>
      </c>
    </row>
    <row r="1755" spans="1:12" x14ac:dyDescent="0.5">
      <c r="A1755" s="48" t="str">
        <f t="shared" si="27"/>
        <v>J1T2297</v>
      </c>
      <c r="B1755" s="44" t="s">
        <v>36</v>
      </c>
      <c r="C1755" s="44" t="s">
        <v>7154</v>
      </c>
      <c r="D1755" s="44" t="s">
        <v>38</v>
      </c>
      <c r="E1755" s="44" t="s">
        <v>53</v>
      </c>
      <c r="F1755" s="44" t="s">
        <v>7153</v>
      </c>
      <c r="G1755" s="44" t="s">
        <v>4449</v>
      </c>
      <c r="H1755" s="44" t="s">
        <v>4448</v>
      </c>
      <c r="I1755" s="44" t="s">
        <v>127</v>
      </c>
      <c r="J1755" s="44" t="s">
        <v>128</v>
      </c>
      <c r="K1755" s="43">
        <v>16</v>
      </c>
      <c r="L1755" s="43">
        <v>16</v>
      </c>
    </row>
    <row r="1756" spans="1:12" x14ac:dyDescent="0.5">
      <c r="A1756" s="48" t="str">
        <f t="shared" si="27"/>
        <v>J1T2297</v>
      </c>
      <c r="B1756" s="44" t="s">
        <v>36</v>
      </c>
      <c r="C1756" s="44" t="s">
        <v>7150</v>
      </c>
      <c r="D1756" s="44" t="s">
        <v>38</v>
      </c>
      <c r="E1756" s="44" t="s">
        <v>53</v>
      </c>
      <c r="F1756" s="44" t="s">
        <v>7149</v>
      </c>
      <c r="G1756" s="44" t="s">
        <v>4760</v>
      </c>
      <c r="H1756" s="44" t="s">
        <v>4759</v>
      </c>
      <c r="I1756" s="44" t="s">
        <v>127</v>
      </c>
      <c r="J1756" s="44" t="s">
        <v>128</v>
      </c>
      <c r="K1756" s="43">
        <v>40</v>
      </c>
      <c r="L1756" s="43">
        <v>40</v>
      </c>
    </row>
    <row r="1757" spans="1:12" x14ac:dyDescent="0.5">
      <c r="A1757" s="48" t="str">
        <f t="shared" si="27"/>
        <v>J1T2297</v>
      </c>
      <c r="B1757" s="44" t="s">
        <v>36</v>
      </c>
      <c r="C1757" s="44" t="s">
        <v>7144</v>
      </c>
      <c r="D1757" s="44" t="s">
        <v>38</v>
      </c>
      <c r="E1757" s="44" t="s">
        <v>53</v>
      </c>
      <c r="F1757" s="44" t="s">
        <v>7143</v>
      </c>
      <c r="G1757" s="44" t="s">
        <v>6930</v>
      </c>
      <c r="H1757" s="44" t="s">
        <v>6929</v>
      </c>
      <c r="I1757" s="44" t="s">
        <v>127</v>
      </c>
      <c r="J1757" s="44" t="s">
        <v>128</v>
      </c>
      <c r="K1757" s="43">
        <v>40</v>
      </c>
      <c r="L1757" s="43">
        <v>40</v>
      </c>
    </row>
    <row r="1758" spans="1:12" x14ac:dyDescent="0.5">
      <c r="A1758" s="48" t="str">
        <f t="shared" si="27"/>
        <v>J1T2297</v>
      </c>
      <c r="B1758" s="44" t="s">
        <v>36</v>
      </c>
      <c r="C1758" s="44" t="s">
        <v>8031</v>
      </c>
      <c r="D1758" s="44" t="s">
        <v>38</v>
      </c>
      <c r="E1758" s="44" t="s">
        <v>53</v>
      </c>
      <c r="F1758" s="44" t="s">
        <v>8030</v>
      </c>
      <c r="G1758" s="44" t="s">
        <v>149</v>
      </c>
      <c r="H1758" s="44" t="s">
        <v>150</v>
      </c>
      <c r="I1758" s="44" t="s">
        <v>127</v>
      </c>
      <c r="J1758" s="44" t="s">
        <v>128</v>
      </c>
      <c r="K1758" s="43">
        <v>8</v>
      </c>
      <c r="L1758" s="43">
        <v>8</v>
      </c>
    </row>
    <row r="1759" spans="1:12" x14ac:dyDescent="0.5">
      <c r="A1759" s="48" t="str">
        <f t="shared" si="27"/>
        <v>J1T2297</v>
      </c>
      <c r="B1759" s="44" t="s">
        <v>36</v>
      </c>
      <c r="C1759" s="44" t="s">
        <v>7142</v>
      </c>
      <c r="D1759" s="44" t="s">
        <v>38</v>
      </c>
      <c r="E1759" s="44" t="s">
        <v>53</v>
      </c>
      <c r="F1759" s="44" t="s">
        <v>7141</v>
      </c>
      <c r="G1759" s="44" t="s">
        <v>4648</v>
      </c>
      <c r="H1759" s="44" t="s">
        <v>4647</v>
      </c>
      <c r="I1759" s="44" t="s">
        <v>127</v>
      </c>
      <c r="J1759" s="44" t="s">
        <v>128</v>
      </c>
      <c r="K1759" s="43">
        <v>56</v>
      </c>
      <c r="L1759" s="43">
        <v>56</v>
      </c>
    </row>
    <row r="1760" spans="1:12" x14ac:dyDescent="0.5">
      <c r="A1760" s="48" t="str">
        <f t="shared" si="27"/>
        <v>J1T2297</v>
      </c>
      <c r="B1760" s="44" t="s">
        <v>36</v>
      </c>
      <c r="C1760" s="44" t="s">
        <v>7138</v>
      </c>
      <c r="D1760" s="44" t="s">
        <v>38</v>
      </c>
      <c r="E1760" s="44" t="s">
        <v>53</v>
      </c>
      <c r="F1760" s="44" t="s">
        <v>7137</v>
      </c>
      <c r="G1760" s="44" t="s">
        <v>7136</v>
      </c>
      <c r="H1760" s="44" t="s">
        <v>7135</v>
      </c>
      <c r="I1760" s="44" t="s">
        <v>127</v>
      </c>
      <c r="J1760" s="44" t="s">
        <v>128</v>
      </c>
      <c r="K1760" s="43">
        <v>8</v>
      </c>
      <c r="L1760" s="43">
        <v>8</v>
      </c>
    </row>
    <row r="1761" spans="1:12" x14ac:dyDescent="0.5">
      <c r="A1761" s="48" t="str">
        <f t="shared" si="27"/>
        <v>J1T2297</v>
      </c>
      <c r="B1761" s="44" t="s">
        <v>36</v>
      </c>
      <c r="C1761" s="44" t="s">
        <v>7134</v>
      </c>
      <c r="D1761" s="44" t="s">
        <v>38</v>
      </c>
      <c r="E1761" s="44" t="s">
        <v>53</v>
      </c>
      <c r="F1761" s="44" t="s">
        <v>7133</v>
      </c>
      <c r="G1761" s="44" t="s">
        <v>7132</v>
      </c>
      <c r="H1761" s="44" t="s">
        <v>7131</v>
      </c>
      <c r="I1761" s="44" t="s">
        <v>127</v>
      </c>
      <c r="J1761" s="44" t="s">
        <v>128</v>
      </c>
      <c r="K1761" s="43">
        <v>8</v>
      </c>
      <c r="L1761" s="43">
        <v>8</v>
      </c>
    </row>
    <row r="1762" spans="1:12" x14ac:dyDescent="0.5">
      <c r="A1762" s="48" t="str">
        <f t="shared" si="27"/>
        <v>J1T2297</v>
      </c>
      <c r="B1762" s="44" t="s">
        <v>36</v>
      </c>
      <c r="C1762" s="44" t="s">
        <v>7130</v>
      </c>
      <c r="D1762" s="44" t="s">
        <v>38</v>
      </c>
      <c r="E1762" s="44" t="s">
        <v>53</v>
      </c>
      <c r="F1762" s="44" t="s">
        <v>7129</v>
      </c>
      <c r="G1762" s="44" t="s">
        <v>7128</v>
      </c>
      <c r="H1762" s="44" t="s">
        <v>7127</v>
      </c>
      <c r="I1762" s="44" t="s">
        <v>127</v>
      </c>
      <c r="J1762" s="44" t="s">
        <v>128</v>
      </c>
      <c r="K1762" s="43">
        <v>24</v>
      </c>
      <c r="L1762" s="43">
        <v>24</v>
      </c>
    </row>
    <row r="1763" spans="1:12" x14ac:dyDescent="0.5">
      <c r="A1763" s="48" t="str">
        <f t="shared" si="27"/>
        <v>J1T2297</v>
      </c>
      <c r="B1763" s="44" t="s">
        <v>65</v>
      </c>
      <c r="C1763" s="44" t="s">
        <v>4549</v>
      </c>
      <c r="D1763" s="44" t="s">
        <v>38</v>
      </c>
      <c r="E1763" s="44" t="s">
        <v>53</v>
      </c>
      <c r="F1763" s="44" t="s">
        <v>4548</v>
      </c>
      <c r="G1763" s="44" t="s">
        <v>197</v>
      </c>
      <c r="H1763" s="44" t="s">
        <v>198</v>
      </c>
      <c r="I1763" s="44" t="s">
        <v>127</v>
      </c>
      <c r="J1763" s="44" t="s">
        <v>128</v>
      </c>
      <c r="K1763" s="43">
        <v>48</v>
      </c>
      <c r="L1763" s="43">
        <v>48</v>
      </c>
    </row>
    <row r="1764" spans="1:12" x14ac:dyDescent="0.5">
      <c r="A1764" s="48" t="str">
        <f t="shared" si="27"/>
        <v>J1T2297</v>
      </c>
      <c r="B1764" s="44" t="s">
        <v>65</v>
      </c>
      <c r="C1764" s="44" t="s">
        <v>7126</v>
      </c>
      <c r="D1764" s="44" t="s">
        <v>38</v>
      </c>
      <c r="E1764" s="44" t="s">
        <v>53</v>
      </c>
      <c r="F1764" s="44" t="s">
        <v>7125</v>
      </c>
      <c r="G1764" s="44" t="s">
        <v>197</v>
      </c>
      <c r="H1764" s="44" t="s">
        <v>198</v>
      </c>
      <c r="I1764" s="44" t="s">
        <v>127</v>
      </c>
      <c r="J1764" s="44" t="s">
        <v>128</v>
      </c>
      <c r="K1764" s="43">
        <v>2</v>
      </c>
      <c r="L1764" s="43">
        <v>2</v>
      </c>
    </row>
    <row r="1765" spans="1:12" x14ac:dyDescent="0.5">
      <c r="A1765" s="48" t="str">
        <f t="shared" si="27"/>
        <v>J1T2297</v>
      </c>
      <c r="B1765" s="44" t="s">
        <v>65</v>
      </c>
      <c r="C1765" s="44" t="s">
        <v>7124</v>
      </c>
      <c r="D1765" s="44" t="s">
        <v>38</v>
      </c>
      <c r="E1765" s="44" t="s">
        <v>53</v>
      </c>
      <c r="F1765" s="44" t="s">
        <v>7123</v>
      </c>
      <c r="G1765" s="44" t="s">
        <v>197</v>
      </c>
      <c r="H1765" s="44" t="s">
        <v>198</v>
      </c>
      <c r="I1765" s="44" t="s">
        <v>127</v>
      </c>
      <c r="J1765" s="44" t="s">
        <v>128</v>
      </c>
      <c r="K1765" s="43">
        <v>2</v>
      </c>
      <c r="L1765" s="43">
        <v>2</v>
      </c>
    </row>
    <row r="1766" spans="1:12" x14ac:dyDescent="0.5">
      <c r="A1766" s="48" t="str">
        <f t="shared" si="27"/>
        <v>J1T2297</v>
      </c>
      <c r="B1766" s="44" t="s">
        <v>65</v>
      </c>
      <c r="C1766" s="44" t="s">
        <v>7122</v>
      </c>
      <c r="D1766" s="44" t="s">
        <v>38</v>
      </c>
      <c r="E1766" s="44" t="s">
        <v>53</v>
      </c>
      <c r="F1766" s="44" t="s">
        <v>7121</v>
      </c>
      <c r="G1766" s="44" t="s">
        <v>197</v>
      </c>
      <c r="H1766" s="44" t="s">
        <v>198</v>
      </c>
      <c r="I1766" s="44" t="s">
        <v>127</v>
      </c>
      <c r="J1766" s="44" t="s">
        <v>128</v>
      </c>
      <c r="K1766" s="43">
        <v>10</v>
      </c>
      <c r="L1766" s="43">
        <v>10</v>
      </c>
    </row>
    <row r="1767" spans="1:12" x14ac:dyDescent="0.5">
      <c r="A1767" s="48" t="str">
        <f t="shared" si="27"/>
        <v>J1T2297</v>
      </c>
      <c r="B1767" s="44" t="s">
        <v>65</v>
      </c>
      <c r="C1767" s="44" t="s">
        <v>8027</v>
      </c>
      <c r="D1767" s="44" t="s">
        <v>38</v>
      </c>
      <c r="E1767" s="44" t="s">
        <v>53</v>
      </c>
      <c r="F1767" s="44" t="s">
        <v>8026</v>
      </c>
      <c r="G1767" s="44" t="s">
        <v>197</v>
      </c>
      <c r="H1767" s="44" t="s">
        <v>198</v>
      </c>
      <c r="I1767" s="44" t="s">
        <v>127</v>
      </c>
      <c r="J1767" s="44" t="s">
        <v>128</v>
      </c>
      <c r="K1767" s="43">
        <v>2</v>
      </c>
      <c r="L1767" s="43">
        <v>2</v>
      </c>
    </row>
    <row r="1768" spans="1:12" x14ac:dyDescent="0.5">
      <c r="A1768" s="48" t="str">
        <f t="shared" si="27"/>
        <v>J1T2297</v>
      </c>
      <c r="B1768" s="44" t="s">
        <v>65</v>
      </c>
      <c r="C1768" s="44" t="s">
        <v>7120</v>
      </c>
      <c r="D1768" s="44" t="s">
        <v>38</v>
      </c>
      <c r="E1768" s="44" t="s">
        <v>53</v>
      </c>
      <c r="F1768" s="44" t="s">
        <v>7119</v>
      </c>
      <c r="G1768" s="44" t="s">
        <v>197</v>
      </c>
      <c r="H1768" s="44" t="s">
        <v>198</v>
      </c>
      <c r="I1768" s="44" t="s">
        <v>127</v>
      </c>
      <c r="J1768" s="44" t="s">
        <v>128</v>
      </c>
      <c r="K1768" s="43">
        <v>15</v>
      </c>
      <c r="L1768" s="43">
        <v>15</v>
      </c>
    </row>
    <row r="1769" spans="1:12" x14ac:dyDescent="0.5">
      <c r="A1769" s="48" t="str">
        <f t="shared" si="27"/>
        <v>J1T2297</v>
      </c>
      <c r="B1769" s="44" t="s">
        <v>65</v>
      </c>
      <c r="C1769" s="44" t="s">
        <v>7118</v>
      </c>
      <c r="D1769" s="44" t="s">
        <v>38</v>
      </c>
      <c r="E1769" s="44" t="s">
        <v>53</v>
      </c>
      <c r="F1769" s="44" t="s">
        <v>7117</v>
      </c>
      <c r="G1769" s="44" t="s">
        <v>141</v>
      </c>
      <c r="H1769" s="44" t="s">
        <v>142</v>
      </c>
      <c r="I1769" s="44" t="s">
        <v>127</v>
      </c>
      <c r="J1769" s="44" t="s">
        <v>128</v>
      </c>
      <c r="K1769" s="43">
        <v>8</v>
      </c>
      <c r="L1769" s="43">
        <v>8</v>
      </c>
    </row>
    <row r="1770" spans="1:12" x14ac:dyDescent="0.5">
      <c r="A1770" s="48" t="str">
        <f t="shared" si="27"/>
        <v>J1T2297</v>
      </c>
      <c r="B1770" s="44" t="s">
        <v>65</v>
      </c>
      <c r="C1770" s="44" t="s">
        <v>7114</v>
      </c>
      <c r="D1770" s="44" t="s">
        <v>38</v>
      </c>
      <c r="E1770" s="44" t="s">
        <v>53</v>
      </c>
      <c r="F1770" s="44" t="s">
        <v>7113</v>
      </c>
      <c r="G1770" s="44" t="s">
        <v>4695</v>
      </c>
      <c r="H1770" s="44" t="s">
        <v>4694</v>
      </c>
      <c r="I1770" s="44" t="s">
        <v>127</v>
      </c>
      <c r="J1770" s="44" t="s">
        <v>128</v>
      </c>
      <c r="K1770" s="43">
        <v>16</v>
      </c>
      <c r="L1770" s="43">
        <v>16</v>
      </c>
    </row>
    <row r="1771" spans="1:12" x14ac:dyDescent="0.5">
      <c r="A1771" s="48" t="str">
        <f t="shared" si="27"/>
        <v>J1T2297</v>
      </c>
      <c r="B1771" s="44" t="s">
        <v>65</v>
      </c>
      <c r="C1771" s="44" t="s">
        <v>7112</v>
      </c>
      <c r="D1771" s="44" t="s">
        <v>38</v>
      </c>
      <c r="E1771" s="44" t="s">
        <v>53</v>
      </c>
      <c r="F1771" s="44" t="s">
        <v>7111</v>
      </c>
      <c r="G1771" s="44" t="s">
        <v>197</v>
      </c>
      <c r="H1771" s="44" t="s">
        <v>198</v>
      </c>
      <c r="I1771" s="44" t="s">
        <v>127</v>
      </c>
      <c r="J1771" s="44" t="s">
        <v>128</v>
      </c>
      <c r="K1771" s="43">
        <v>8</v>
      </c>
      <c r="L1771" s="43">
        <v>8</v>
      </c>
    </row>
    <row r="1772" spans="1:12" x14ac:dyDescent="0.5">
      <c r="A1772" s="48" t="str">
        <f t="shared" si="27"/>
        <v>J1T2297</v>
      </c>
      <c r="B1772" s="44" t="s">
        <v>65</v>
      </c>
      <c r="C1772" s="44" t="s">
        <v>7110</v>
      </c>
      <c r="D1772" s="44" t="s">
        <v>38</v>
      </c>
      <c r="E1772" s="44" t="s">
        <v>53</v>
      </c>
      <c r="F1772" s="44" t="s">
        <v>7109</v>
      </c>
      <c r="G1772" s="44" t="s">
        <v>197</v>
      </c>
      <c r="H1772" s="44" t="s">
        <v>198</v>
      </c>
      <c r="I1772" s="44" t="s">
        <v>127</v>
      </c>
      <c r="J1772" s="44" t="s">
        <v>128</v>
      </c>
      <c r="K1772" s="43">
        <v>48</v>
      </c>
      <c r="L1772" s="43">
        <v>48</v>
      </c>
    </row>
    <row r="1773" spans="1:12" x14ac:dyDescent="0.5">
      <c r="A1773" s="48" t="str">
        <f t="shared" si="27"/>
        <v>J1T2297</v>
      </c>
      <c r="B1773" s="44" t="s">
        <v>65</v>
      </c>
      <c r="C1773" s="44" t="s">
        <v>7108</v>
      </c>
      <c r="D1773" s="44" t="s">
        <v>38</v>
      </c>
      <c r="E1773" s="44" t="s">
        <v>53</v>
      </c>
      <c r="F1773" s="44" t="s">
        <v>7107</v>
      </c>
      <c r="G1773" s="44" t="s">
        <v>197</v>
      </c>
      <c r="H1773" s="44" t="s">
        <v>198</v>
      </c>
      <c r="I1773" s="44" t="s">
        <v>127</v>
      </c>
      <c r="J1773" s="44" t="s">
        <v>128</v>
      </c>
      <c r="K1773" s="43">
        <v>32</v>
      </c>
      <c r="L1773" s="43">
        <v>32</v>
      </c>
    </row>
    <row r="1774" spans="1:12" x14ac:dyDescent="0.5">
      <c r="A1774" s="48" t="str">
        <f t="shared" si="27"/>
        <v>J1T2297</v>
      </c>
      <c r="B1774" s="44" t="s">
        <v>65</v>
      </c>
      <c r="C1774" s="44" t="s">
        <v>7106</v>
      </c>
      <c r="D1774" s="44" t="s">
        <v>38</v>
      </c>
      <c r="E1774" s="44" t="s">
        <v>53</v>
      </c>
      <c r="F1774" s="44" t="s">
        <v>7105</v>
      </c>
      <c r="G1774" s="44" t="s">
        <v>7104</v>
      </c>
      <c r="H1774" s="44" t="s">
        <v>7103</v>
      </c>
      <c r="I1774" s="44" t="s">
        <v>127</v>
      </c>
      <c r="J1774" s="44" t="s">
        <v>128</v>
      </c>
      <c r="K1774" s="43">
        <v>1</v>
      </c>
      <c r="L1774" s="43">
        <v>1</v>
      </c>
    </row>
    <row r="1775" spans="1:12" x14ac:dyDescent="0.5">
      <c r="A1775" s="48" t="str">
        <f t="shared" si="27"/>
        <v>J1T2297</v>
      </c>
      <c r="B1775" s="44" t="s">
        <v>65</v>
      </c>
      <c r="C1775" s="44" t="s">
        <v>7102</v>
      </c>
      <c r="D1775" s="44" t="s">
        <v>38</v>
      </c>
      <c r="E1775" s="44" t="s">
        <v>53</v>
      </c>
      <c r="F1775" s="44" t="s">
        <v>7101</v>
      </c>
      <c r="G1775" s="44" t="s">
        <v>197</v>
      </c>
      <c r="H1775" s="44" t="s">
        <v>198</v>
      </c>
      <c r="I1775" s="44" t="s">
        <v>127</v>
      </c>
      <c r="J1775" s="44" t="s">
        <v>128</v>
      </c>
      <c r="K1775" s="43">
        <v>4</v>
      </c>
      <c r="L1775" s="43">
        <v>4</v>
      </c>
    </row>
    <row r="1776" spans="1:12" x14ac:dyDescent="0.5">
      <c r="A1776" s="48" t="str">
        <f t="shared" si="27"/>
        <v>J1T2297</v>
      </c>
      <c r="B1776" s="44" t="s">
        <v>65</v>
      </c>
      <c r="C1776" s="44" t="s">
        <v>7100</v>
      </c>
      <c r="D1776" s="44" t="s">
        <v>38</v>
      </c>
      <c r="E1776" s="44" t="s">
        <v>53</v>
      </c>
      <c r="F1776" s="44" t="s">
        <v>7099</v>
      </c>
      <c r="G1776" s="44" t="s">
        <v>197</v>
      </c>
      <c r="H1776" s="44" t="s">
        <v>198</v>
      </c>
      <c r="I1776" s="44" t="s">
        <v>127</v>
      </c>
      <c r="J1776" s="44" t="s">
        <v>128</v>
      </c>
      <c r="K1776" s="43">
        <v>48</v>
      </c>
      <c r="L1776" s="43">
        <v>48</v>
      </c>
    </row>
    <row r="1777" spans="1:12" x14ac:dyDescent="0.5">
      <c r="A1777" s="48" t="str">
        <f t="shared" si="27"/>
        <v>J1T2297</v>
      </c>
      <c r="B1777" s="44" t="s">
        <v>65</v>
      </c>
      <c r="C1777" s="44" t="s">
        <v>7096</v>
      </c>
      <c r="D1777" s="44" t="s">
        <v>38</v>
      </c>
      <c r="E1777" s="44" t="s">
        <v>53</v>
      </c>
      <c r="F1777" s="44" t="s">
        <v>7095</v>
      </c>
      <c r="G1777" s="44" t="s">
        <v>7094</v>
      </c>
      <c r="H1777" s="44" t="s">
        <v>7093</v>
      </c>
      <c r="I1777" s="44" t="s">
        <v>127</v>
      </c>
      <c r="J1777" s="44" t="s">
        <v>128</v>
      </c>
      <c r="K1777" s="43">
        <v>2</v>
      </c>
      <c r="L1777" s="43">
        <v>2</v>
      </c>
    </row>
    <row r="1778" spans="1:12" x14ac:dyDescent="0.5">
      <c r="A1778" s="48" t="str">
        <f t="shared" si="27"/>
        <v>J1T2297</v>
      </c>
      <c r="B1778" s="44" t="s">
        <v>65</v>
      </c>
      <c r="C1778" s="44" t="s">
        <v>7092</v>
      </c>
      <c r="D1778" s="44" t="s">
        <v>38</v>
      </c>
      <c r="E1778" s="44" t="s">
        <v>53</v>
      </c>
      <c r="F1778" s="44" t="s">
        <v>7091</v>
      </c>
      <c r="G1778" s="44" t="s">
        <v>197</v>
      </c>
      <c r="H1778" s="44" t="s">
        <v>198</v>
      </c>
      <c r="I1778" s="44" t="s">
        <v>127</v>
      </c>
      <c r="J1778" s="44" t="s">
        <v>128</v>
      </c>
      <c r="K1778" s="43">
        <v>1</v>
      </c>
      <c r="L1778" s="43">
        <v>1</v>
      </c>
    </row>
    <row r="1779" spans="1:12" x14ac:dyDescent="0.5">
      <c r="A1779" s="48" t="str">
        <f t="shared" si="27"/>
        <v>J1T2297</v>
      </c>
      <c r="B1779" s="44" t="s">
        <v>65</v>
      </c>
      <c r="C1779" s="44" t="s">
        <v>7090</v>
      </c>
      <c r="D1779" s="44" t="s">
        <v>38</v>
      </c>
      <c r="E1779" s="44" t="s">
        <v>53</v>
      </c>
      <c r="F1779" s="44" t="s">
        <v>7089</v>
      </c>
      <c r="G1779" s="44" t="s">
        <v>197</v>
      </c>
      <c r="H1779" s="44" t="s">
        <v>198</v>
      </c>
      <c r="I1779" s="44" t="s">
        <v>127</v>
      </c>
      <c r="J1779" s="44" t="s">
        <v>128</v>
      </c>
      <c r="K1779" s="43">
        <v>5</v>
      </c>
      <c r="L1779" s="43">
        <v>5</v>
      </c>
    </row>
    <row r="1780" spans="1:12" x14ac:dyDescent="0.5">
      <c r="A1780" s="48" t="str">
        <f t="shared" si="27"/>
        <v>J1T2297</v>
      </c>
      <c r="B1780" s="44" t="s">
        <v>65</v>
      </c>
      <c r="C1780" s="44" t="s">
        <v>7088</v>
      </c>
      <c r="D1780" s="44" t="s">
        <v>38</v>
      </c>
      <c r="E1780" s="44" t="s">
        <v>187</v>
      </c>
      <c r="F1780" s="44" t="s">
        <v>7087</v>
      </c>
      <c r="G1780" s="44" t="s">
        <v>197</v>
      </c>
      <c r="H1780" s="44" t="s">
        <v>198</v>
      </c>
      <c r="I1780" s="44" t="s">
        <v>127</v>
      </c>
      <c r="J1780" s="44" t="s">
        <v>128</v>
      </c>
      <c r="K1780" s="43">
        <v>16</v>
      </c>
      <c r="L1780" s="43">
        <v>16</v>
      </c>
    </row>
    <row r="1781" spans="1:12" x14ac:dyDescent="0.5">
      <c r="A1781" s="48" t="str">
        <f t="shared" si="27"/>
        <v>J1T2297</v>
      </c>
      <c r="B1781" s="44" t="s">
        <v>65</v>
      </c>
      <c r="C1781" s="44" t="s">
        <v>7086</v>
      </c>
      <c r="D1781" s="44" t="s">
        <v>38</v>
      </c>
      <c r="E1781" s="44" t="s">
        <v>53</v>
      </c>
      <c r="F1781" s="44" t="s">
        <v>7085</v>
      </c>
      <c r="G1781" s="44" t="s">
        <v>197</v>
      </c>
      <c r="H1781" s="44" t="s">
        <v>198</v>
      </c>
      <c r="I1781" s="44" t="s">
        <v>127</v>
      </c>
      <c r="J1781" s="44" t="s">
        <v>128</v>
      </c>
      <c r="K1781" s="43">
        <v>16</v>
      </c>
      <c r="L1781" s="43">
        <v>16</v>
      </c>
    </row>
    <row r="1782" spans="1:12" x14ac:dyDescent="0.5">
      <c r="A1782" s="48" t="str">
        <f t="shared" si="27"/>
        <v>J1T2297</v>
      </c>
      <c r="B1782" s="44" t="s">
        <v>65</v>
      </c>
      <c r="C1782" s="44" t="s">
        <v>7084</v>
      </c>
      <c r="D1782" s="44" t="s">
        <v>38</v>
      </c>
      <c r="E1782" s="44" t="s">
        <v>187</v>
      </c>
      <c r="F1782" s="44" t="s">
        <v>7083</v>
      </c>
      <c r="G1782" s="44" t="s">
        <v>197</v>
      </c>
      <c r="H1782" s="44" t="s">
        <v>198</v>
      </c>
      <c r="I1782" s="44" t="s">
        <v>127</v>
      </c>
      <c r="J1782" s="44" t="s">
        <v>128</v>
      </c>
      <c r="K1782" s="43">
        <v>16</v>
      </c>
      <c r="L1782" s="43">
        <v>16</v>
      </c>
    </row>
    <row r="1783" spans="1:12" x14ac:dyDescent="0.5">
      <c r="A1783" s="48" t="str">
        <f t="shared" si="27"/>
        <v>J1T2297</v>
      </c>
      <c r="B1783" s="44" t="s">
        <v>65</v>
      </c>
      <c r="C1783" s="44" t="s">
        <v>7082</v>
      </c>
      <c r="D1783" s="44" t="s">
        <v>38</v>
      </c>
      <c r="E1783" s="44" t="s">
        <v>187</v>
      </c>
      <c r="F1783" s="44" t="s">
        <v>7081</v>
      </c>
      <c r="G1783" s="44" t="s">
        <v>197</v>
      </c>
      <c r="H1783" s="44" t="s">
        <v>198</v>
      </c>
      <c r="I1783" s="44" t="s">
        <v>127</v>
      </c>
      <c r="J1783" s="44" t="s">
        <v>128</v>
      </c>
      <c r="K1783" s="43">
        <v>16</v>
      </c>
      <c r="L1783" s="43">
        <v>16</v>
      </c>
    </row>
    <row r="1784" spans="1:12" x14ac:dyDescent="0.5">
      <c r="A1784" s="48" t="str">
        <f t="shared" si="27"/>
        <v>J1T2297</v>
      </c>
      <c r="B1784" s="44" t="s">
        <v>65</v>
      </c>
      <c r="C1784" s="44" t="s">
        <v>7080</v>
      </c>
      <c r="D1784" s="44" t="s">
        <v>38</v>
      </c>
      <c r="E1784" s="44" t="s">
        <v>53</v>
      </c>
      <c r="F1784" s="44" t="s">
        <v>7079</v>
      </c>
      <c r="G1784" s="44" t="s">
        <v>197</v>
      </c>
      <c r="H1784" s="44" t="s">
        <v>198</v>
      </c>
      <c r="I1784" s="44" t="s">
        <v>127</v>
      </c>
      <c r="J1784" s="44" t="s">
        <v>128</v>
      </c>
      <c r="K1784" s="43">
        <v>16</v>
      </c>
      <c r="L1784" s="43">
        <v>16</v>
      </c>
    </row>
    <row r="1785" spans="1:12" x14ac:dyDescent="0.5">
      <c r="A1785" s="48" t="str">
        <f t="shared" si="27"/>
        <v>J1T2297</v>
      </c>
      <c r="B1785" s="44" t="s">
        <v>65</v>
      </c>
      <c r="C1785" s="44" t="s">
        <v>7078</v>
      </c>
      <c r="D1785" s="44" t="s">
        <v>38</v>
      </c>
      <c r="E1785" s="44" t="s">
        <v>53</v>
      </c>
      <c r="F1785" s="44" t="s">
        <v>7077</v>
      </c>
      <c r="G1785" s="44" t="s">
        <v>197</v>
      </c>
      <c r="H1785" s="44" t="s">
        <v>198</v>
      </c>
      <c r="I1785" s="44" t="s">
        <v>127</v>
      </c>
      <c r="J1785" s="44" t="s">
        <v>128</v>
      </c>
      <c r="K1785" s="43">
        <v>16</v>
      </c>
      <c r="L1785" s="43">
        <v>16</v>
      </c>
    </row>
    <row r="1786" spans="1:12" x14ac:dyDescent="0.5">
      <c r="A1786" s="48" t="str">
        <f t="shared" si="27"/>
        <v>J1T2297</v>
      </c>
      <c r="B1786" s="44" t="s">
        <v>65</v>
      </c>
      <c r="C1786" s="44" t="s">
        <v>7076</v>
      </c>
      <c r="D1786" s="44" t="s">
        <v>38</v>
      </c>
      <c r="E1786" s="44" t="s">
        <v>53</v>
      </c>
      <c r="F1786" s="44" t="s">
        <v>7075</v>
      </c>
      <c r="G1786" s="44" t="s">
        <v>197</v>
      </c>
      <c r="H1786" s="44" t="s">
        <v>198</v>
      </c>
      <c r="I1786" s="44" t="s">
        <v>127</v>
      </c>
      <c r="J1786" s="44" t="s">
        <v>128</v>
      </c>
      <c r="K1786" s="43">
        <v>16</v>
      </c>
      <c r="L1786" s="43">
        <v>16</v>
      </c>
    </row>
    <row r="1787" spans="1:12" x14ac:dyDescent="0.5">
      <c r="A1787" s="48" t="str">
        <f t="shared" si="27"/>
        <v>J1T2297</v>
      </c>
      <c r="B1787" s="44" t="s">
        <v>65</v>
      </c>
      <c r="C1787" s="44" t="s">
        <v>7074</v>
      </c>
      <c r="D1787" s="44" t="s">
        <v>38</v>
      </c>
      <c r="E1787" s="44" t="s">
        <v>53</v>
      </c>
      <c r="F1787" s="44" t="s">
        <v>7073</v>
      </c>
      <c r="G1787" s="44" t="s">
        <v>197</v>
      </c>
      <c r="H1787" s="44" t="s">
        <v>198</v>
      </c>
      <c r="I1787" s="44" t="s">
        <v>127</v>
      </c>
      <c r="J1787" s="44" t="s">
        <v>128</v>
      </c>
      <c r="K1787" s="43">
        <v>16</v>
      </c>
      <c r="L1787" s="43">
        <v>16</v>
      </c>
    </row>
    <row r="1788" spans="1:12" x14ac:dyDescent="0.5">
      <c r="A1788" s="48" t="str">
        <f t="shared" si="27"/>
        <v>J1T2297</v>
      </c>
      <c r="B1788" s="44" t="s">
        <v>65</v>
      </c>
      <c r="C1788" s="44" t="s">
        <v>7072</v>
      </c>
      <c r="D1788" s="44" t="s">
        <v>38</v>
      </c>
      <c r="E1788" s="44" t="s">
        <v>53</v>
      </c>
      <c r="F1788" s="44" t="s">
        <v>7071</v>
      </c>
      <c r="G1788" s="44" t="s">
        <v>197</v>
      </c>
      <c r="H1788" s="44" t="s">
        <v>198</v>
      </c>
      <c r="I1788" s="44" t="s">
        <v>127</v>
      </c>
      <c r="J1788" s="44" t="s">
        <v>128</v>
      </c>
      <c r="K1788" s="43">
        <v>16</v>
      </c>
      <c r="L1788" s="43">
        <v>16</v>
      </c>
    </row>
    <row r="1789" spans="1:12" x14ac:dyDescent="0.5">
      <c r="A1789" s="48" t="str">
        <f t="shared" si="27"/>
        <v>J1T2297</v>
      </c>
      <c r="B1789" s="44" t="s">
        <v>65</v>
      </c>
      <c r="C1789" s="44" t="s">
        <v>7070</v>
      </c>
      <c r="D1789" s="44" t="s">
        <v>38</v>
      </c>
      <c r="E1789" s="44" t="s">
        <v>53</v>
      </c>
      <c r="F1789" s="44" t="s">
        <v>7069</v>
      </c>
      <c r="G1789" s="44" t="s">
        <v>197</v>
      </c>
      <c r="H1789" s="44" t="s">
        <v>198</v>
      </c>
      <c r="I1789" s="44" t="s">
        <v>127</v>
      </c>
      <c r="J1789" s="44" t="s">
        <v>128</v>
      </c>
      <c r="K1789" s="43">
        <v>16</v>
      </c>
      <c r="L1789" s="43">
        <v>16</v>
      </c>
    </row>
    <row r="1790" spans="1:12" x14ac:dyDescent="0.5">
      <c r="A1790" s="48" t="str">
        <f t="shared" si="27"/>
        <v>J1T2297</v>
      </c>
      <c r="B1790" s="44" t="s">
        <v>65</v>
      </c>
      <c r="C1790" s="44" t="s">
        <v>7068</v>
      </c>
      <c r="D1790" s="44" t="s">
        <v>38</v>
      </c>
      <c r="E1790" s="44" t="s">
        <v>53</v>
      </c>
      <c r="F1790" s="44" t="s">
        <v>7067</v>
      </c>
      <c r="G1790" s="44" t="s">
        <v>197</v>
      </c>
      <c r="H1790" s="44" t="s">
        <v>198</v>
      </c>
      <c r="I1790" s="44" t="s">
        <v>127</v>
      </c>
      <c r="J1790" s="44" t="s">
        <v>128</v>
      </c>
      <c r="K1790" s="43">
        <v>1</v>
      </c>
      <c r="L1790" s="43">
        <v>1</v>
      </c>
    </row>
    <row r="1791" spans="1:12" x14ac:dyDescent="0.5">
      <c r="A1791" s="48" t="str">
        <f t="shared" si="27"/>
        <v>J1T2297</v>
      </c>
      <c r="B1791" s="44" t="s">
        <v>65</v>
      </c>
      <c r="C1791" s="44" t="s">
        <v>7066</v>
      </c>
      <c r="D1791" s="44" t="s">
        <v>38</v>
      </c>
      <c r="E1791" s="44" t="s">
        <v>53</v>
      </c>
      <c r="F1791" s="44" t="s">
        <v>7065</v>
      </c>
      <c r="G1791" s="44" t="s">
        <v>197</v>
      </c>
      <c r="H1791" s="44" t="s">
        <v>198</v>
      </c>
      <c r="I1791" s="44" t="s">
        <v>127</v>
      </c>
      <c r="J1791" s="44" t="s">
        <v>128</v>
      </c>
      <c r="K1791" s="43">
        <v>2</v>
      </c>
      <c r="L1791" s="43">
        <v>2</v>
      </c>
    </row>
    <row r="1792" spans="1:12" x14ac:dyDescent="0.5">
      <c r="A1792" s="48" t="str">
        <f t="shared" si="27"/>
        <v>J1T2297</v>
      </c>
      <c r="B1792" s="44" t="s">
        <v>65</v>
      </c>
      <c r="C1792" s="44" t="s">
        <v>7060</v>
      </c>
      <c r="D1792" s="44" t="s">
        <v>38</v>
      </c>
      <c r="E1792" s="44" t="s">
        <v>53</v>
      </c>
      <c r="F1792" s="44" t="s">
        <v>7059</v>
      </c>
      <c r="G1792" s="44" t="s">
        <v>197</v>
      </c>
      <c r="H1792" s="44" t="s">
        <v>198</v>
      </c>
      <c r="I1792" s="44" t="s">
        <v>127</v>
      </c>
      <c r="J1792" s="44" t="s">
        <v>128</v>
      </c>
      <c r="K1792" s="43">
        <v>96</v>
      </c>
      <c r="L1792" s="43">
        <v>96</v>
      </c>
    </row>
    <row r="1793" spans="1:12" x14ac:dyDescent="0.5">
      <c r="A1793" s="48" t="str">
        <f t="shared" si="27"/>
        <v>J1T2297</v>
      </c>
      <c r="B1793" s="44" t="s">
        <v>65</v>
      </c>
      <c r="C1793" s="44" t="s">
        <v>7056</v>
      </c>
      <c r="D1793" s="44" t="s">
        <v>38</v>
      </c>
      <c r="E1793" s="44" t="s">
        <v>53</v>
      </c>
      <c r="F1793" s="44" t="s">
        <v>7055</v>
      </c>
      <c r="G1793" s="44" t="s">
        <v>197</v>
      </c>
      <c r="H1793" s="44" t="s">
        <v>198</v>
      </c>
      <c r="I1793" s="44" t="s">
        <v>127</v>
      </c>
      <c r="J1793" s="44" t="s">
        <v>128</v>
      </c>
      <c r="K1793" s="43">
        <v>8</v>
      </c>
      <c r="L1793" s="43">
        <v>8</v>
      </c>
    </row>
    <row r="1794" spans="1:12" x14ac:dyDescent="0.5">
      <c r="A1794" s="48" t="str">
        <f t="shared" si="27"/>
        <v>J1T2297</v>
      </c>
      <c r="B1794" s="44" t="s">
        <v>65</v>
      </c>
      <c r="C1794" s="44" t="s">
        <v>7054</v>
      </c>
      <c r="D1794" s="44" t="s">
        <v>38</v>
      </c>
      <c r="E1794" s="44" t="s">
        <v>53</v>
      </c>
      <c r="F1794" s="44" t="s">
        <v>7053</v>
      </c>
      <c r="G1794" s="44" t="s">
        <v>197</v>
      </c>
      <c r="H1794" s="44" t="s">
        <v>198</v>
      </c>
      <c r="I1794" s="44" t="s">
        <v>127</v>
      </c>
      <c r="J1794" s="44" t="s">
        <v>128</v>
      </c>
      <c r="K1794" s="43">
        <v>16</v>
      </c>
      <c r="L1794" s="43">
        <v>16</v>
      </c>
    </row>
    <row r="1795" spans="1:12" x14ac:dyDescent="0.5">
      <c r="A1795" s="48" t="str">
        <f t="shared" si="27"/>
        <v>J1T2297</v>
      </c>
      <c r="B1795" s="44" t="s">
        <v>65</v>
      </c>
      <c r="C1795" s="44" t="s">
        <v>7052</v>
      </c>
      <c r="D1795" s="44" t="s">
        <v>38</v>
      </c>
      <c r="E1795" s="44" t="s">
        <v>53</v>
      </c>
      <c r="F1795" s="44" t="s">
        <v>7051</v>
      </c>
      <c r="G1795" s="44" t="s">
        <v>197</v>
      </c>
      <c r="H1795" s="44" t="s">
        <v>198</v>
      </c>
      <c r="I1795" s="44" t="s">
        <v>127</v>
      </c>
      <c r="J1795" s="44" t="s">
        <v>128</v>
      </c>
      <c r="K1795" s="43">
        <v>48</v>
      </c>
      <c r="L1795" s="43">
        <v>48</v>
      </c>
    </row>
    <row r="1796" spans="1:12" x14ac:dyDescent="0.5">
      <c r="A1796" s="48" t="str">
        <f t="shared" si="27"/>
        <v>J1T2297</v>
      </c>
      <c r="B1796" s="44" t="s">
        <v>65</v>
      </c>
      <c r="C1796" s="44" t="s">
        <v>7050</v>
      </c>
      <c r="D1796" s="44" t="s">
        <v>38</v>
      </c>
      <c r="E1796" s="44" t="s">
        <v>53</v>
      </c>
      <c r="F1796" s="44" t="s">
        <v>7049</v>
      </c>
      <c r="G1796" s="44" t="s">
        <v>4648</v>
      </c>
      <c r="H1796" s="44" t="s">
        <v>4647</v>
      </c>
      <c r="I1796" s="44" t="s">
        <v>127</v>
      </c>
      <c r="J1796" s="44" t="s">
        <v>128</v>
      </c>
      <c r="K1796" s="43">
        <v>2</v>
      </c>
      <c r="L1796" s="43">
        <v>2</v>
      </c>
    </row>
    <row r="1797" spans="1:12" x14ac:dyDescent="0.5">
      <c r="A1797" s="48" t="str">
        <f t="shared" si="27"/>
        <v>J1T2297</v>
      </c>
      <c r="B1797" s="44" t="s">
        <v>65</v>
      </c>
      <c r="C1797" s="44" t="s">
        <v>7048</v>
      </c>
      <c r="D1797" s="44" t="s">
        <v>38</v>
      </c>
      <c r="E1797" s="44" t="s">
        <v>53</v>
      </c>
      <c r="F1797" s="44" t="s">
        <v>7047</v>
      </c>
      <c r="G1797" s="44" t="s">
        <v>195</v>
      </c>
      <c r="H1797" s="44" t="s">
        <v>196</v>
      </c>
      <c r="I1797" s="44" t="s">
        <v>127</v>
      </c>
      <c r="J1797" s="44" t="s">
        <v>128</v>
      </c>
      <c r="K1797" s="43">
        <v>2</v>
      </c>
      <c r="L1797" s="43">
        <v>2</v>
      </c>
    </row>
    <row r="1798" spans="1:12" x14ac:dyDescent="0.5">
      <c r="A1798" s="48" t="str">
        <f t="shared" si="27"/>
        <v>J1T2297</v>
      </c>
      <c r="B1798" s="44" t="s">
        <v>65</v>
      </c>
      <c r="C1798" s="44" t="s">
        <v>7046</v>
      </c>
      <c r="D1798" s="44" t="s">
        <v>38</v>
      </c>
      <c r="E1798" s="44" t="s">
        <v>53</v>
      </c>
      <c r="F1798" s="44" t="s">
        <v>7045</v>
      </c>
      <c r="G1798" s="44" t="s">
        <v>197</v>
      </c>
      <c r="H1798" s="44" t="s">
        <v>198</v>
      </c>
      <c r="I1798" s="44" t="s">
        <v>127</v>
      </c>
      <c r="J1798" s="44" t="s">
        <v>128</v>
      </c>
      <c r="K1798" s="43">
        <v>48</v>
      </c>
      <c r="L1798" s="43">
        <v>48</v>
      </c>
    </row>
    <row r="1799" spans="1:12" x14ac:dyDescent="0.5">
      <c r="A1799" s="48" t="str">
        <f t="shared" si="27"/>
        <v>J1T2297</v>
      </c>
      <c r="B1799" s="44" t="s">
        <v>65</v>
      </c>
      <c r="C1799" s="44" t="s">
        <v>7044</v>
      </c>
      <c r="D1799" s="44" t="s">
        <v>38</v>
      </c>
      <c r="E1799" s="44" t="s">
        <v>53</v>
      </c>
      <c r="F1799" s="44" t="s">
        <v>7043</v>
      </c>
      <c r="G1799" s="44" t="s">
        <v>197</v>
      </c>
      <c r="H1799" s="44" t="s">
        <v>198</v>
      </c>
      <c r="I1799" s="44" t="s">
        <v>127</v>
      </c>
      <c r="J1799" s="44" t="s">
        <v>128</v>
      </c>
      <c r="K1799" s="43">
        <v>1</v>
      </c>
      <c r="L1799" s="43">
        <v>1</v>
      </c>
    </row>
    <row r="1800" spans="1:12" x14ac:dyDescent="0.5">
      <c r="A1800" s="48" t="str">
        <f t="shared" si="27"/>
        <v>J1T2297</v>
      </c>
      <c r="B1800" s="44" t="s">
        <v>65</v>
      </c>
      <c r="C1800" s="44" t="s">
        <v>7042</v>
      </c>
      <c r="D1800" s="44" t="s">
        <v>38</v>
      </c>
      <c r="E1800" s="44" t="s">
        <v>53</v>
      </c>
      <c r="F1800" s="44" t="s">
        <v>7041</v>
      </c>
      <c r="G1800" s="44" t="s">
        <v>197</v>
      </c>
      <c r="H1800" s="44" t="s">
        <v>198</v>
      </c>
      <c r="I1800" s="44" t="s">
        <v>127</v>
      </c>
      <c r="J1800" s="44" t="s">
        <v>128</v>
      </c>
      <c r="K1800" s="43">
        <v>48</v>
      </c>
      <c r="L1800" s="43">
        <v>48</v>
      </c>
    </row>
    <row r="1801" spans="1:12" x14ac:dyDescent="0.5">
      <c r="A1801" s="48" t="str">
        <f t="shared" ref="A1801:A1864" si="28">IF(B1801="","",IF(B1800="Type",B1799,A1800))</f>
        <v>J1T2297</v>
      </c>
      <c r="B1801" s="44" t="s">
        <v>65</v>
      </c>
      <c r="C1801" s="44" t="s">
        <v>7040</v>
      </c>
      <c r="D1801" s="44" t="s">
        <v>38</v>
      </c>
      <c r="E1801" s="44" t="s">
        <v>53</v>
      </c>
      <c r="F1801" s="44" t="s">
        <v>7039</v>
      </c>
      <c r="G1801" s="44" t="s">
        <v>7038</v>
      </c>
      <c r="H1801" s="44" t="s">
        <v>7037</v>
      </c>
      <c r="I1801" s="44" t="s">
        <v>127</v>
      </c>
      <c r="J1801" s="44" t="s">
        <v>128</v>
      </c>
      <c r="K1801" s="43">
        <v>384</v>
      </c>
      <c r="L1801" s="43">
        <v>384</v>
      </c>
    </row>
    <row r="1802" spans="1:12" x14ac:dyDescent="0.5">
      <c r="A1802" s="48" t="str">
        <f t="shared" si="28"/>
        <v>J1T2297</v>
      </c>
      <c r="B1802" s="44" t="s">
        <v>65</v>
      </c>
      <c r="C1802" s="44" t="s">
        <v>7036</v>
      </c>
      <c r="D1802" s="44" t="s">
        <v>38</v>
      </c>
      <c r="E1802" s="44" t="s">
        <v>53</v>
      </c>
      <c r="F1802" s="44" t="s">
        <v>7035</v>
      </c>
      <c r="G1802" s="44" t="s">
        <v>197</v>
      </c>
      <c r="H1802" s="44" t="s">
        <v>198</v>
      </c>
      <c r="I1802" s="44" t="s">
        <v>127</v>
      </c>
      <c r="J1802" s="44" t="s">
        <v>128</v>
      </c>
      <c r="K1802" s="43">
        <v>40</v>
      </c>
      <c r="L1802" s="43">
        <v>40</v>
      </c>
    </row>
    <row r="1803" spans="1:12" x14ac:dyDescent="0.5">
      <c r="A1803" s="48" t="str">
        <f t="shared" si="28"/>
        <v>J1T2297</v>
      </c>
      <c r="B1803" s="44" t="s">
        <v>65</v>
      </c>
      <c r="C1803" s="44" t="s">
        <v>7034</v>
      </c>
      <c r="D1803" s="44" t="s">
        <v>38</v>
      </c>
      <c r="E1803" s="44" t="s">
        <v>53</v>
      </c>
      <c r="F1803" s="44" t="s">
        <v>7033</v>
      </c>
      <c r="G1803" s="44" t="s">
        <v>197</v>
      </c>
      <c r="H1803" s="44" t="s">
        <v>198</v>
      </c>
      <c r="I1803" s="44" t="s">
        <v>127</v>
      </c>
      <c r="J1803" s="44" t="s">
        <v>128</v>
      </c>
      <c r="K1803" s="43">
        <v>8</v>
      </c>
      <c r="L1803" s="43">
        <v>8</v>
      </c>
    </row>
    <row r="1804" spans="1:12" x14ac:dyDescent="0.5">
      <c r="A1804" s="48" t="str">
        <f t="shared" si="28"/>
        <v>J1T2297</v>
      </c>
      <c r="B1804" s="44" t="s">
        <v>65</v>
      </c>
      <c r="C1804" s="44" t="s">
        <v>7032</v>
      </c>
      <c r="D1804" s="44" t="s">
        <v>38</v>
      </c>
      <c r="E1804" s="44" t="s">
        <v>53</v>
      </c>
      <c r="F1804" s="44" t="s">
        <v>7031</v>
      </c>
      <c r="G1804" s="44" t="s">
        <v>197</v>
      </c>
      <c r="H1804" s="44" t="s">
        <v>198</v>
      </c>
      <c r="I1804" s="44" t="s">
        <v>127</v>
      </c>
      <c r="J1804" s="44" t="s">
        <v>128</v>
      </c>
      <c r="K1804" s="43">
        <v>48</v>
      </c>
      <c r="L1804" s="43">
        <v>48</v>
      </c>
    </row>
    <row r="1805" spans="1:12" x14ac:dyDescent="0.5">
      <c r="A1805" s="48" t="str">
        <f t="shared" si="28"/>
        <v>J1T2297</v>
      </c>
      <c r="B1805" s="44" t="s">
        <v>65</v>
      </c>
      <c r="C1805" s="44" t="s">
        <v>7030</v>
      </c>
      <c r="D1805" s="44" t="s">
        <v>38</v>
      </c>
      <c r="E1805" s="44" t="s">
        <v>53</v>
      </c>
      <c r="F1805" s="44" t="s">
        <v>7029</v>
      </c>
      <c r="G1805" s="44" t="s">
        <v>197</v>
      </c>
      <c r="H1805" s="44" t="s">
        <v>198</v>
      </c>
      <c r="I1805" s="44" t="s">
        <v>127</v>
      </c>
      <c r="J1805" s="44" t="s">
        <v>128</v>
      </c>
      <c r="K1805" s="43">
        <v>8</v>
      </c>
      <c r="L1805" s="43">
        <v>8</v>
      </c>
    </row>
    <row r="1806" spans="1:12" x14ac:dyDescent="0.5">
      <c r="A1806" s="48" t="str">
        <f t="shared" si="28"/>
        <v>J1T2297</v>
      </c>
      <c r="B1806" s="44" t="s">
        <v>65</v>
      </c>
      <c r="C1806" s="44" t="s">
        <v>7028</v>
      </c>
      <c r="D1806" s="44" t="s">
        <v>38</v>
      </c>
      <c r="E1806" s="44" t="s">
        <v>53</v>
      </c>
      <c r="F1806" s="44" t="s">
        <v>7027</v>
      </c>
      <c r="G1806" s="44" t="s">
        <v>197</v>
      </c>
      <c r="H1806" s="44" t="s">
        <v>198</v>
      </c>
      <c r="I1806" s="44" t="s">
        <v>127</v>
      </c>
      <c r="J1806" s="44" t="s">
        <v>128</v>
      </c>
      <c r="K1806" s="43">
        <v>48</v>
      </c>
      <c r="L1806" s="43">
        <v>48</v>
      </c>
    </row>
    <row r="1807" spans="1:12" x14ac:dyDescent="0.5">
      <c r="A1807" s="48" t="str">
        <f t="shared" si="28"/>
        <v>J1T2297</v>
      </c>
      <c r="B1807" s="44" t="s">
        <v>65</v>
      </c>
      <c r="C1807" s="44" t="s">
        <v>7026</v>
      </c>
      <c r="D1807" s="44" t="s">
        <v>38</v>
      </c>
      <c r="E1807" s="44" t="s">
        <v>53</v>
      </c>
      <c r="F1807" s="44" t="s">
        <v>7025</v>
      </c>
      <c r="G1807" s="44" t="s">
        <v>197</v>
      </c>
      <c r="H1807" s="44" t="s">
        <v>198</v>
      </c>
      <c r="I1807" s="44" t="s">
        <v>127</v>
      </c>
      <c r="J1807" s="44" t="s">
        <v>128</v>
      </c>
      <c r="K1807" s="43">
        <v>48</v>
      </c>
      <c r="L1807" s="43">
        <v>48</v>
      </c>
    </row>
    <row r="1808" spans="1:12" x14ac:dyDescent="0.5">
      <c r="A1808" s="48" t="str">
        <f t="shared" si="28"/>
        <v>J1T2297</v>
      </c>
      <c r="B1808" s="44" t="s">
        <v>65</v>
      </c>
      <c r="C1808" s="44" t="s">
        <v>7024</v>
      </c>
      <c r="D1808" s="44" t="s">
        <v>38</v>
      </c>
      <c r="E1808" s="44" t="s">
        <v>53</v>
      </c>
      <c r="F1808" s="44" t="s">
        <v>7023</v>
      </c>
      <c r="G1808" s="44" t="s">
        <v>197</v>
      </c>
      <c r="H1808" s="44" t="s">
        <v>198</v>
      </c>
      <c r="I1808" s="44" t="s">
        <v>127</v>
      </c>
      <c r="J1808" s="44" t="s">
        <v>128</v>
      </c>
      <c r="K1808" s="43">
        <v>48</v>
      </c>
      <c r="L1808" s="43">
        <v>48</v>
      </c>
    </row>
    <row r="1809" spans="1:12" x14ac:dyDescent="0.5">
      <c r="A1809" s="48" t="str">
        <f t="shared" si="28"/>
        <v>J1T2297</v>
      </c>
      <c r="B1809" s="44" t="s">
        <v>65</v>
      </c>
      <c r="C1809" s="44" t="s">
        <v>8091</v>
      </c>
      <c r="D1809" s="44" t="s">
        <v>38</v>
      </c>
      <c r="E1809" s="44" t="s">
        <v>53</v>
      </c>
      <c r="F1809" s="44" t="s">
        <v>8090</v>
      </c>
      <c r="G1809" s="44" t="s">
        <v>207</v>
      </c>
      <c r="H1809" s="44" t="s">
        <v>4706</v>
      </c>
      <c r="I1809" s="44" t="s">
        <v>127</v>
      </c>
      <c r="J1809" s="44" t="s">
        <v>128</v>
      </c>
      <c r="K1809" s="43">
        <v>48</v>
      </c>
      <c r="L1809" s="43">
        <v>48</v>
      </c>
    </row>
    <row r="1810" spans="1:12" x14ac:dyDescent="0.5">
      <c r="A1810" s="48" t="str">
        <f t="shared" si="28"/>
        <v>J1T2297</v>
      </c>
      <c r="B1810" s="44" t="s">
        <v>65</v>
      </c>
      <c r="C1810" s="44" t="s">
        <v>7022</v>
      </c>
      <c r="D1810" s="44" t="s">
        <v>38</v>
      </c>
      <c r="E1810" s="44" t="s">
        <v>53</v>
      </c>
      <c r="F1810" s="44" t="s">
        <v>7021</v>
      </c>
      <c r="G1810" s="44" t="s">
        <v>197</v>
      </c>
      <c r="H1810" s="44" t="s">
        <v>198</v>
      </c>
      <c r="I1810" s="44" t="s">
        <v>127</v>
      </c>
      <c r="J1810" s="44" t="s">
        <v>128</v>
      </c>
      <c r="K1810" s="43">
        <v>48</v>
      </c>
      <c r="L1810" s="43">
        <v>48</v>
      </c>
    </row>
    <row r="1811" spans="1:12" x14ac:dyDescent="0.5">
      <c r="A1811" s="48" t="str">
        <f t="shared" si="28"/>
        <v>J1T2297</v>
      </c>
      <c r="B1811" s="44" t="s">
        <v>65</v>
      </c>
      <c r="C1811" s="44" t="s">
        <v>8089</v>
      </c>
      <c r="D1811" s="44" t="s">
        <v>38</v>
      </c>
      <c r="E1811" s="44" t="s">
        <v>53</v>
      </c>
      <c r="F1811" s="44" t="s">
        <v>8088</v>
      </c>
      <c r="G1811" s="44" t="s">
        <v>197</v>
      </c>
      <c r="H1811" s="44" t="s">
        <v>198</v>
      </c>
      <c r="I1811" s="44" t="s">
        <v>127</v>
      </c>
      <c r="J1811" s="44" t="s">
        <v>128</v>
      </c>
      <c r="K1811" s="43">
        <v>2</v>
      </c>
      <c r="L1811" s="43">
        <v>2</v>
      </c>
    </row>
    <row r="1812" spans="1:12" x14ac:dyDescent="0.5">
      <c r="A1812" s="48" t="str">
        <f t="shared" si="28"/>
        <v>J1T2297</v>
      </c>
      <c r="B1812" s="44" t="s">
        <v>65</v>
      </c>
      <c r="C1812" s="44" t="s">
        <v>7020</v>
      </c>
      <c r="D1812" s="44" t="s">
        <v>38</v>
      </c>
      <c r="E1812" s="44" t="s">
        <v>53</v>
      </c>
      <c r="F1812" s="44" t="s">
        <v>7019</v>
      </c>
      <c r="G1812" s="44" t="s">
        <v>4734</v>
      </c>
      <c r="H1812" s="44" t="s">
        <v>4733</v>
      </c>
      <c r="I1812" s="44" t="s">
        <v>127</v>
      </c>
      <c r="J1812" s="44" t="s">
        <v>128</v>
      </c>
      <c r="K1812" s="43">
        <v>2</v>
      </c>
      <c r="L1812" s="43">
        <v>2</v>
      </c>
    </row>
    <row r="1813" spans="1:12" x14ac:dyDescent="0.5">
      <c r="A1813" s="48" t="str">
        <f t="shared" si="28"/>
        <v>J1T2297</v>
      </c>
      <c r="B1813" s="44" t="s">
        <v>65</v>
      </c>
      <c r="C1813" s="44" t="s">
        <v>7018</v>
      </c>
      <c r="D1813" s="44" t="s">
        <v>38</v>
      </c>
      <c r="E1813" s="44" t="s">
        <v>53</v>
      </c>
      <c r="F1813" s="44" t="s">
        <v>7017</v>
      </c>
      <c r="G1813" s="44" t="s">
        <v>7016</v>
      </c>
      <c r="H1813" s="44" t="s">
        <v>7015</v>
      </c>
      <c r="I1813" s="44" t="s">
        <v>127</v>
      </c>
      <c r="J1813" s="44" t="s">
        <v>128</v>
      </c>
      <c r="K1813" s="43">
        <v>3</v>
      </c>
      <c r="L1813" s="43">
        <v>3</v>
      </c>
    </row>
    <row r="1814" spans="1:12" x14ac:dyDescent="0.5">
      <c r="A1814" s="48" t="str">
        <f t="shared" si="28"/>
        <v>J1T2297</v>
      </c>
      <c r="B1814" s="44" t="s">
        <v>65</v>
      </c>
      <c r="C1814" s="44" t="s">
        <v>7014</v>
      </c>
      <c r="D1814" s="44" t="s">
        <v>38</v>
      </c>
      <c r="E1814" s="44" t="s">
        <v>53</v>
      </c>
      <c r="F1814" s="44" t="s">
        <v>7013</v>
      </c>
      <c r="G1814" s="44" t="s">
        <v>195</v>
      </c>
      <c r="H1814" s="44" t="s">
        <v>196</v>
      </c>
      <c r="I1814" s="44" t="s">
        <v>127</v>
      </c>
      <c r="J1814" s="44" t="s">
        <v>128</v>
      </c>
      <c r="K1814" s="43">
        <v>2</v>
      </c>
      <c r="L1814" s="43">
        <v>2</v>
      </c>
    </row>
    <row r="1815" spans="1:12" x14ac:dyDescent="0.5">
      <c r="A1815" s="48" t="str">
        <f t="shared" si="28"/>
        <v>J1T2297</v>
      </c>
      <c r="B1815" s="44" t="s">
        <v>65</v>
      </c>
      <c r="C1815" s="44" t="s">
        <v>7012</v>
      </c>
      <c r="D1815" s="44" t="s">
        <v>38</v>
      </c>
      <c r="E1815" s="44" t="s">
        <v>53</v>
      </c>
      <c r="F1815" s="44" t="s">
        <v>7011</v>
      </c>
      <c r="G1815" s="44" t="s">
        <v>197</v>
      </c>
      <c r="H1815" s="44" t="s">
        <v>198</v>
      </c>
      <c r="I1815" s="44" t="s">
        <v>127</v>
      </c>
      <c r="J1815" s="44" t="s">
        <v>128</v>
      </c>
      <c r="K1815" s="43">
        <v>3</v>
      </c>
      <c r="L1815" s="43">
        <v>3</v>
      </c>
    </row>
    <row r="1816" spans="1:12" x14ac:dyDescent="0.5">
      <c r="A1816" s="48" t="str">
        <f t="shared" si="28"/>
        <v>J1T2297</v>
      </c>
      <c r="B1816" s="44" t="s">
        <v>65</v>
      </c>
      <c r="C1816" s="44" t="s">
        <v>7010</v>
      </c>
      <c r="D1816" s="44" t="s">
        <v>38</v>
      </c>
      <c r="E1816" s="44" t="s">
        <v>53</v>
      </c>
      <c r="F1816" s="44" t="s">
        <v>7009</v>
      </c>
      <c r="G1816" s="44" t="s">
        <v>4648</v>
      </c>
      <c r="H1816" s="44" t="s">
        <v>4647</v>
      </c>
      <c r="I1816" s="44" t="s">
        <v>127</v>
      </c>
      <c r="J1816" s="44" t="s">
        <v>128</v>
      </c>
      <c r="K1816" s="43">
        <v>3</v>
      </c>
      <c r="L1816" s="43">
        <v>3</v>
      </c>
    </row>
    <row r="1817" spans="1:12" x14ac:dyDescent="0.5">
      <c r="A1817" s="48" t="str">
        <f t="shared" si="28"/>
        <v>J1T2297</v>
      </c>
      <c r="B1817" s="44" t="s">
        <v>65</v>
      </c>
      <c r="C1817" s="44" t="s">
        <v>7008</v>
      </c>
      <c r="D1817" s="44" t="s">
        <v>38</v>
      </c>
      <c r="E1817" s="44" t="s">
        <v>53</v>
      </c>
      <c r="F1817" s="44" t="s">
        <v>7007</v>
      </c>
      <c r="G1817" s="44" t="s">
        <v>197</v>
      </c>
      <c r="H1817" s="44" t="s">
        <v>198</v>
      </c>
      <c r="I1817" s="44" t="s">
        <v>127</v>
      </c>
      <c r="J1817" s="44" t="s">
        <v>128</v>
      </c>
      <c r="K1817" s="43">
        <v>5</v>
      </c>
      <c r="L1817" s="43">
        <v>5</v>
      </c>
    </row>
    <row r="1818" spans="1:12" x14ac:dyDescent="0.5">
      <c r="A1818" s="48" t="str">
        <f t="shared" si="28"/>
        <v>J1T2297</v>
      </c>
      <c r="B1818" s="44" t="s">
        <v>65</v>
      </c>
      <c r="C1818" s="44" t="s">
        <v>7006</v>
      </c>
      <c r="D1818" s="44" t="s">
        <v>38</v>
      </c>
      <c r="E1818" s="44" t="s">
        <v>187</v>
      </c>
      <c r="F1818" s="44" t="s">
        <v>7005</v>
      </c>
      <c r="G1818" s="44" t="s">
        <v>197</v>
      </c>
      <c r="H1818" s="44" t="s">
        <v>198</v>
      </c>
      <c r="I1818" s="44" t="s">
        <v>127</v>
      </c>
      <c r="J1818" s="44" t="s">
        <v>128</v>
      </c>
      <c r="K1818" s="43">
        <v>1</v>
      </c>
      <c r="L1818" s="43">
        <v>1</v>
      </c>
    </row>
    <row r="1819" spans="1:12" x14ac:dyDescent="0.5">
      <c r="A1819" s="48" t="str">
        <f t="shared" si="28"/>
        <v>J1T2297</v>
      </c>
      <c r="B1819" s="44" t="s">
        <v>65</v>
      </c>
      <c r="C1819" s="44" t="s">
        <v>7004</v>
      </c>
      <c r="D1819" s="44" t="s">
        <v>38</v>
      </c>
      <c r="E1819" s="44" t="s">
        <v>53</v>
      </c>
      <c r="F1819" s="44" t="s">
        <v>7003</v>
      </c>
      <c r="G1819" s="44" t="s">
        <v>4467</v>
      </c>
      <c r="H1819" s="44" t="s">
        <v>4466</v>
      </c>
      <c r="I1819" s="44" t="s">
        <v>127</v>
      </c>
      <c r="J1819" s="44" t="s">
        <v>128</v>
      </c>
      <c r="K1819" s="43">
        <v>2</v>
      </c>
      <c r="L1819" s="43">
        <v>2</v>
      </c>
    </row>
    <row r="1820" spans="1:12" x14ac:dyDescent="0.5">
      <c r="A1820" s="48" t="str">
        <f t="shared" si="28"/>
        <v>J1T2297</v>
      </c>
      <c r="B1820" s="44" t="s">
        <v>65</v>
      </c>
      <c r="C1820" s="44" t="s">
        <v>7002</v>
      </c>
      <c r="D1820" s="44" t="s">
        <v>38</v>
      </c>
      <c r="E1820" s="44" t="s">
        <v>53</v>
      </c>
      <c r="F1820" s="44" t="s">
        <v>7001</v>
      </c>
      <c r="G1820" s="44" t="s">
        <v>151</v>
      </c>
      <c r="H1820" s="44" t="s">
        <v>152</v>
      </c>
      <c r="I1820" s="44" t="s">
        <v>127</v>
      </c>
      <c r="J1820" s="44" t="s">
        <v>128</v>
      </c>
      <c r="K1820" s="43">
        <v>4</v>
      </c>
      <c r="L1820" s="43">
        <v>4</v>
      </c>
    </row>
    <row r="1821" spans="1:12" hidden="1" x14ac:dyDescent="0.5">
      <c r="A1821" s="48" t="str">
        <f t="shared" si="28"/>
        <v/>
      </c>
      <c r="B1821" s="42"/>
      <c r="C1821" s="42"/>
      <c r="D1821" s="42"/>
      <c r="E1821" s="42"/>
      <c r="F1821" s="42"/>
      <c r="G1821" s="42"/>
      <c r="H1821" s="42"/>
      <c r="I1821" s="42"/>
      <c r="J1821" s="41" t="s">
        <v>18</v>
      </c>
      <c r="K1821" s="40">
        <v>80543</v>
      </c>
      <c r="L1821" s="40">
        <v>80543</v>
      </c>
    </row>
    <row r="1822" spans="1:12" hidden="1" x14ac:dyDescent="0.5">
      <c r="A1822" s="48" t="str">
        <f t="shared" si="28"/>
        <v/>
      </c>
      <c r="B1822" s="42"/>
      <c r="C1822" s="42"/>
      <c r="D1822" s="42"/>
      <c r="E1822" s="42"/>
      <c r="F1822" s="42"/>
      <c r="G1822" s="42"/>
      <c r="H1822" s="42"/>
      <c r="I1822" s="42"/>
      <c r="J1822" s="42"/>
      <c r="K1822" s="42"/>
      <c r="L1822" s="42"/>
    </row>
    <row r="1823" spans="1:12" hidden="1" x14ac:dyDescent="0.5">
      <c r="A1823" s="48" t="str">
        <f t="shared" si="28"/>
        <v/>
      </c>
      <c r="B1823" s="48" t="s">
        <v>228</v>
      </c>
      <c r="C1823" s="47"/>
      <c r="D1823" s="48" t="s">
        <v>229</v>
      </c>
      <c r="E1823" s="47"/>
      <c r="F1823" s="47"/>
      <c r="G1823" s="47"/>
      <c r="H1823" s="47"/>
      <c r="I1823" s="47"/>
      <c r="J1823" s="47"/>
      <c r="K1823" s="47"/>
      <c r="L1823" s="47"/>
    </row>
    <row r="1824" spans="1:12" hidden="1" x14ac:dyDescent="0.5">
      <c r="A1824" s="48" t="str">
        <f t="shared" si="28"/>
        <v/>
      </c>
      <c r="B1824" s="46" t="s">
        <v>24</v>
      </c>
      <c r="C1824" s="46" t="s">
        <v>117</v>
      </c>
      <c r="D1824" s="46" t="s">
        <v>35</v>
      </c>
      <c r="E1824" s="46" t="s">
        <v>118</v>
      </c>
      <c r="F1824" s="46" t="s">
        <v>119</v>
      </c>
      <c r="G1824" s="46" t="s">
        <v>120</v>
      </c>
      <c r="H1824" s="46" t="s">
        <v>121</v>
      </c>
      <c r="I1824" s="46" t="s">
        <v>122</v>
      </c>
      <c r="J1824" s="46" t="s">
        <v>110</v>
      </c>
      <c r="K1824" s="45" t="s">
        <v>123</v>
      </c>
      <c r="L1824" s="45" t="s">
        <v>34</v>
      </c>
    </row>
    <row r="1825" spans="1:12" x14ac:dyDescent="0.5">
      <c r="A1825" s="48" t="str">
        <f t="shared" si="28"/>
        <v>J1T2298</v>
      </c>
      <c r="B1825" s="44" t="s">
        <v>36</v>
      </c>
      <c r="C1825" s="44" t="s">
        <v>7957</v>
      </c>
      <c r="D1825" s="44" t="s">
        <v>38</v>
      </c>
      <c r="E1825" s="44" t="s">
        <v>53</v>
      </c>
      <c r="F1825" s="44" t="s">
        <v>7956</v>
      </c>
      <c r="G1825" s="44" t="s">
        <v>135</v>
      </c>
      <c r="H1825" s="44" t="s">
        <v>136</v>
      </c>
      <c r="I1825" s="44" t="s">
        <v>127</v>
      </c>
      <c r="J1825" s="44" t="s">
        <v>128</v>
      </c>
      <c r="K1825" s="43">
        <v>384</v>
      </c>
      <c r="L1825" s="43">
        <v>384</v>
      </c>
    </row>
    <row r="1826" spans="1:12" x14ac:dyDescent="0.5">
      <c r="A1826" s="48" t="str">
        <f t="shared" si="28"/>
        <v>J1T2298</v>
      </c>
      <c r="B1826" s="44" t="s">
        <v>36</v>
      </c>
      <c r="C1826" s="44" t="s">
        <v>7955</v>
      </c>
      <c r="D1826" s="44" t="s">
        <v>38</v>
      </c>
      <c r="E1826" s="44" t="s">
        <v>53</v>
      </c>
      <c r="F1826" s="44" t="s">
        <v>7954</v>
      </c>
      <c r="G1826" s="44" t="s">
        <v>4778</v>
      </c>
      <c r="H1826" s="44" t="s">
        <v>4777</v>
      </c>
      <c r="I1826" s="44" t="s">
        <v>127</v>
      </c>
      <c r="J1826" s="44" t="s">
        <v>128</v>
      </c>
      <c r="K1826" s="43">
        <v>16</v>
      </c>
      <c r="L1826" s="43">
        <v>16</v>
      </c>
    </row>
    <row r="1827" spans="1:12" x14ac:dyDescent="0.5">
      <c r="A1827" s="48" t="str">
        <f t="shared" si="28"/>
        <v>J1T2298</v>
      </c>
      <c r="B1827" s="44" t="s">
        <v>36</v>
      </c>
      <c r="C1827" s="44" t="s">
        <v>7953</v>
      </c>
      <c r="D1827" s="44" t="s">
        <v>38</v>
      </c>
      <c r="E1827" s="44" t="s">
        <v>53</v>
      </c>
      <c r="F1827" s="44" t="s">
        <v>7952</v>
      </c>
      <c r="G1827" s="44" t="s">
        <v>7104</v>
      </c>
      <c r="H1827" s="44" t="s">
        <v>7103</v>
      </c>
      <c r="I1827" s="44" t="s">
        <v>127</v>
      </c>
      <c r="J1827" s="44" t="s">
        <v>128</v>
      </c>
      <c r="K1827" s="43">
        <v>8</v>
      </c>
      <c r="L1827" s="43">
        <v>8</v>
      </c>
    </row>
    <row r="1828" spans="1:12" x14ac:dyDescent="0.5">
      <c r="A1828" s="48" t="str">
        <f t="shared" si="28"/>
        <v>J1T2298</v>
      </c>
      <c r="B1828" s="44" t="s">
        <v>36</v>
      </c>
      <c r="C1828" s="44" t="s">
        <v>8021</v>
      </c>
      <c r="D1828" s="44" t="s">
        <v>38</v>
      </c>
      <c r="E1828" s="44" t="s">
        <v>53</v>
      </c>
      <c r="F1828" s="44" t="s">
        <v>8020</v>
      </c>
      <c r="G1828" s="44" t="s">
        <v>179</v>
      </c>
      <c r="H1828" s="44" t="s">
        <v>180</v>
      </c>
      <c r="I1828" s="44" t="s">
        <v>127</v>
      </c>
      <c r="J1828" s="44" t="s">
        <v>128</v>
      </c>
      <c r="K1828" s="43">
        <v>32</v>
      </c>
      <c r="L1828" s="43">
        <v>32</v>
      </c>
    </row>
    <row r="1829" spans="1:12" x14ac:dyDescent="0.5">
      <c r="A1829" s="48" t="str">
        <f t="shared" si="28"/>
        <v>J1T2298</v>
      </c>
      <c r="B1829" s="44" t="s">
        <v>36</v>
      </c>
      <c r="C1829" s="44" t="s">
        <v>7951</v>
      </c>
      <c r="D1829" s="44" t="s">
        <v>38</v>
      </c>
      <c r="E1829" s="44" t="s">
        <v>53</v>
      </c>
      <c r="F1829" s="44" t="s">
        <v>7950</v>
      </c>
      <c r="G1829" s="44" t="s">
        <v>207</v>
      </c>
      <c r="H1829" s="44" t="s">
        <v>4706</v>
      </c>
      <c r="I1829" s="44" t="s">
        <v>127</v>
      </c>
      <c r="J1829" s="44" t="s">
        <v>128</v>
      </c>
      <c r="K1829" s="43">
        <v>48</v>
      </c>
      <c r="L1829" s="43">
        <v>48</v>
      </c>
    </row>
    <row r="1830" spans="1:12" x14ac:dyDescent="0.5">
      <c r="A1830" s="48" t="str">
        <f t="shared" si="28"/>
        <v>J1T2298</v>
      </c>
      <c r="B1830" s="44" t="s">
        <v>36</v>
      </c>
      <c r="C1830" s="44" t="s">
        <v>7949</v>
      </c>
      <c r="D1830" s="44" t="s">
        <v>38</v>
      </c>
      <c r="E1830" s="44" t="s">
        <v>53</v>
      </c>
      <c r="F1830" s="44" t="s">
        <v>7948</v>
      </c>
      <c r="G1830" s="44" t="s">
        <v>207</v>
      </c>
      <c r="H1830" s="44" t="s">
        <v>4706</v>
      </c>
      <c r="I1830" s="44" t="s">
        <v>127</v>
      </c>
      <c r="J1830" s="44" t="s">
        <v>128</v>
      </c>
      <c r="K1830" s="43">
        <v>48</v>
      </c>
      <c r="L1830" s="43">
        <v>48</v>
      </c>
    </row>
    <row r="1831" spans="1:12" x14ac:dyDescent="0.5">
      <c r="A1831" s="48" t="str">
        <f t="shared" si="28"/>
        <v>J1T2298</v>
      </c>
      <c r="B1831" s="44" t="s">
        <v>36</v>
      </c>
      <c r="C1831" s="44" t="s">
        <v>8087</v>
      </c>
      <c r="D1831" s="44" t="s">
        <v>38</v>
      </c>
      <c r="E1831" s="44" t="s">
        <v>53</v>
      </c>
      <c r="F1831" s="44" t="s">
        <v>8086</v>
      </c>
      <c r="G1831" s="44" t="s">
        <v>4527</v>
      </c>
      <c r="H1831" s="44" t="s">
        <v>4526</v>
      </c>
      <c r="I1831" s="44" t="s">
        <v>127</v>
      </c>
      <c r="J1831" s="44" t="s">
        <v>128</v>
      </c>
      <c r="K1831" s="43">
        <v>8</v>
      </c>
      <c r="L1831" s="43">
        <v>8</v>
      </c>
    </row>
    <row r="1832" spans="1:12" x14ac:dyDescent="0.5">
      <c r="A1832" s="48" t="str">
        <f t="shared" si="28"/>
        <v>J1T2298</v>
      </c>
      <c r="B1832" s="44" t="s">
        <v>36</v>
      </c>
      <c r="C1832" s="44" t="s">
        <v>7947</v>
      </c>
      <c r="D1832" s="44" t="s">
        <v>38</v>
      </c>
      <c r="E1832" s="44" t="s">
        <v>53</v>
      </c>
      <c r="F1832" s="44" t="s">
        <v>7946</v>
      </c>
      <c r="G1832" s="44" t="s">
        <v>165</v>
      </c>
      <c r="H1832" s="44" t="s">
        <v>166</v>
      </c>
      <c r="I1832" s="44" t="s">
        <v>127</v>
      </c>
      <c r="J1832" s="44" t="s">
        <v>128</v>
      </c>
      <c r="K1832" s="43">
        <v>8</v>
      </c>
      <c r="L1832" s="43">
        <v>8</v>
      </c>
    </row>
    <row r="1833" spans="1:12" x14ac:dyDescent="0.5">
      <c r="A1833" s="48" t="str">
        <f t="shared" si="28"/>
        <v>J1T2298</v>
      </c>
      <c r="B1833" s="44" t="s">
        <v>36</v>
      </c>
      <c r="C1833" s="44" t="s">
        <v>7945</v>
      </c>
      <c r="D1833" s="44" t="s">
        <v>38</v>
      </c>
      <c r="E1833" s="44" t="s">
        <v>53</v>
      </c>
      <c r="F1833" s="44" t="s">
        <v>7944</v>
      </c>
      <c r="G1833" s="44" t="s">
        <v>149</v>
      </c>
      <c r="H1833" s="44" t="s">
        <v>150</v>
      </c>
      <c r="I1833" s="44" t="s">
        <v>127</v>
      </c>
      <c r="J1833" s="44" t="s">
        <v>128</v>
      </c>
      <c r="K1833" s="43">
        <v>16</v>
      </c>
      <c r="L1833" s="43">
        <v>16</v>
      </c>
    </row>
    <row r="1834" spans="1:12" x14ac:dyDescent="0.5">
      <c r="A1834" s="48" t="str">
        <f t="shared" si="28"/>
        <v>J1T2298</v>
      </c>
      <c r="B1834" s="44" t="s">
        <v>36</v>
      </c>
      <c r="C1834" s="44" t="s">
        <v>7943</v>
      </c>
      <c r="D1834" s="44" t="s">
        <v>38</v>
      </c>
      <c r="E1834" s="44" t="s">
        <v>53</v>
      </c>
      <c r="F1834" s="44" t="s">
        <v>7942</v>
      </c>
      <c r="G1834" s="44" t="s">
        <v>126</v>
      </c>
      <c r="H1834" s="44" t="s">
        <v>4640</v>
      </c>
      <c r="I1834" s="44" t="s">
        <v>127</v>
      </c>
      <c r="J1834" s="44" t="s">
        <v>128</v>
      </c>
      <c r="K1834" s="43">
        <v>32</v>
      </c>
      <c r="L1834" s="43">
        <v>32</v>
      </c>
    </row>
    <row r="1835" spans="1:12" x14ac:dyDescent="0.5">
      <c r="A1835" s="48" t="str">
        <f t="shared" si="28"/>
        <v>J1T2298</v>
      </c>
      <c r="B1835" s="44" t="s">
        <v>36</v>
      </c>
      <c r="C1835" s="44" t="s">
        <v>7941</v>
      </c>
      <c r="D1835" s="44" t="s">
        <v>38</v>
      </c>
      <c r="E1835" s="44" t="s">
        <v>53</v>
      </c>
      <c r="F1835" s="44" t="s">
        <v>7940</v>
      </c>
      <c r="G1835" s="44" t="s">
        <v>4832</v>
      </c>
      <c r="H1835" s="44" t="s">
        <v>4831</v>
      </c>
      <c r="I1835" s="44" t="s">
        <v>127</v>
      </c>
      <c r="J1835" s="44" t="s">
        <v>128</v>
      </c>
      <c r="K1835" s="43">
        <v>24</v>
      </c>
      <c r="L1835" s="43">
        <v>24</v>
      </c>
    </row>
    <row r="1836" spans="1:12" x14ac:dyDescent="0.5">
      <c r="A1836" s="48" t="str">
        <f t="shared" si="28"/>
        <v>J1T2298</v>
      </c>
      <c r="B1836" s="44" t="s">
        <v>36</v>
      </c>
      <c r="C1836" s="44" t="s">
        <v>7939</v>
      </c>
      <c r="D1836" s="44" t="s">
        <v>38</v>
      </c>
      <c r="E1836" s="44" t="s">
        <v>53</v>
      </c>
      <c r="F1836" s="44" t="s">
        <v>7938</v>
      </c>
      <c r="G1836" s="44" t="s">
        <v>216</v>
      </c>
      <c r="H1836" s="44" t="s">
        <v>217</v>
      </c>
      <c r="I1836" s="44" t="s">
        <v>127</v>
      </c>
      <c r="J1836" s="44" t="s">
        <v>128</v>
      </c>
      <c r="K1836" s="43">
        <v>16</v>
      </c>
      <c r="L1836" s="43">
        <v>16</v>
      </c>
    </row>
    <row r="1837" spans="1:12" x14ac:dyDescent="0.5">
      <c r="A1837" s="48" t="str">
        <f t="shared" si="28"/>
        <v>J1T2298</v>
      </c>
      <c r="B1837" s="44" t="s">
        <v>36</v>
      </c>
      <c r="C1837" s="44" t="s">
        <v>8085</v>
      </c>
      <c r="D1837" s="44" t="s">
        <v>38</v>
      </c>
      <c r="E1837" s="44" t="s">
        <v>53</v>
      </c>
      <c r="F1837" s="44" t="s">
        <v>8084</v>
      </c>
      <c r="G1837" s="44" t="s">
        <v>159</v>
      </c>
      <c r="H1837" s="44" t="s">
        <v>160</v>
      </c>
      <c r="I1837" s="44" t="s">
        <v>127</v>
      </c>
      <c r="J1837" s="44" t="s">
        <v>128</v>
      </c>
      <c r="K1837" s="43">
        <v>8</v>
      </c>
      <c r="L1837" s="43">
        <v>8</v>
      </c>
    </row>
    <row r="1838" spans="1:12" x14ac:dyDescent="0.5">
      <c r="A1838" s="48" t="str">
        <f t="shared" si="28"/>
        <v>J1T2298</v>
      </c>
      <c r="B1838" s="44" t="s">
        <v>36</v>
      </c>
      <c r="C1838" s="44" t="s">
        <v>7937</v>
      </c>
      <c r="D1838" s="44" t="s">
        <v>38</v>
      </c>
      <c r="E1838" s="44" t="s">
        <v>53</v>
      </c>
      <c r="F1838" s="44" t="s">
        <v>7936</v>
      </c>
      <c r="G1838" s="44" t="s">
        <v>159</v>
      </c>
      <c r="H1838" s="44" t="s">
        <v>160</v>
      </c>
      <c r="I1838" s="44" t="s">
        <v>127</v>
      </c>
      <c r="J1838" s="44" t="s">
        <v>128</v>
      </c>
      <c r="K1838" s="43">
        <v>8</v>
      </c>
      <c r="L1838" s="43">
        <v>8</v>
      </c>
    </row>
    <row r="1839" spans="1:12" x14ac:dyDescent="0.5">
      <c r="A1839" s="48" t="str">
        <f t="shared" si="28"/>
        <v>J1T2298</v>
      </c>
      <c r="B1839" s="44" t="s">
        <v>36</v>
      </c>
      <c r="C1839" s="44" t="s">
        <v>7935</v>
      </c>
      <c r="D1839" s="44" t="s">
        <v>38</v>
      </c>
      <c r="E1839" s="44" t="s">
        <v>53</v>
      </c>
      <c r="F1839" s="44" t="s">
        <v>7934</v>
      </c>
      <c r="G1839" s="44" t="s">
        <v>129</v>
      </c>
      <c r="H1839" s="44" t="s">
        <v>130</v>
      </c>
      <c r="I1839" s="44" t="s">
        <v>127</v>
      </c>
      <c r="J1839" s="44" t="s">
        <v>128</v>
      </c>
      <c r="K1839" s="43">
        <v>96</v>
      </c>
      <c r="L1839" s="43">
        <v>96</v>
      </c>
    </row>
    <row r="1840" spans="1:12" x14ac:dyDescent="0.5">
      <c r="A1840" s="48" t="str">
        <f t="shared" si="28"/>
        <v>J1T2298</v>
      </c>
      <c r="B1840" s="44" t="s">
        <v>36</v>
      </c>
      <c r="C1840" s="44" t="s">
        <v>7933</v>
      </c>
      <c r="D1840" s="44" t="s">
        <v>38</v>
      </c>
      <c r="E1840" s="44" t="s">
        <v>53</v>
      </c>
      <c r="F1840" s="44" t="s">
        <v>7932</v>
      </c>
      <c r="G1840" s="44" t="s">
        <v>205</v>
      </c>
      <c r="H1840" s="44" t="s">
        <v>206</v>
      </c>
      <c r="I1840" s="44" t="s">
        <v>127</v>
      </c>
      <c r="J1840" s="44" t="s">
        <v>128</v>
      </c>
      <c r="K1840" s="43">
        <v>200</v>
      </c>
      <c r="L1840" s="43">
        <v>200</v>
      </c>
    </row>
    <row r="1841" spans="1:12" x14ac:dyDescent="0.5">
      <c r="A1841" s="48" t="str">
        <f t="shared" si="28"/>
        <v>J1T2298</v>
      </c>
      <c r="B1841" s="44" t="s">
        <v>36</v>
      </c>
      <c r="C1841" s="44" t="s">
        <v>7931</v>
      </c>
      <c r="D1841" s="44" t="s">
        <v>38</v>
      </c>
      <c r="E1841" s="44" t="s">
        <v>53</v>
      </c>
      <c r="F1841" s="44" t="s">
        <v>7930</v>
      </c>
      <c r="G1841" s="44" t="s">
        <v>4463</v>
      </c>
      <c r="H1841" s="44" t="s">
        <v>4462</v>
      </c>
      <c r="I1841" s="44" t="s">
        <v>127</v>
      </c>
      <c r="J1841" s="44" t="s">
        <v>128</v>
      </c>
      <c r="K1841" s="43">
        <v>8</v>
      </c>
      <c r="L1841" s="43">
        <v>8</v>
      </c>
    </row>
    <row r="1842" spans="1:12" x14ac:dyDescent="0.5">
      <c r="A1842" s="48" t="str">
        <f t="shared" si="28"/>
        <v>J1T2298</v>
      </c>
      <c r="B1842" s="44" t="s">
        <v>36</v>
      </c>
      <c r="C1842" s="44" t="s">
        <v>8083</v>
      </c>
      <c r="D1842" s="44" t="s">
        <v>38</v>
      </c>
      <c r="E1842" s="44" t="s">
        <v>53</v>
      </c>
      <c r="F1842" s="44" t="s">
        <v>8082</v>
      </c>
      <c r="G1842" s="44" t="s">
        <v>218</v>
      </c>
      <c r="H1842" s="44" t="s">
        <v>219</v>
      </c>
      <c r="I1842" s="44" t="s">
        <v>127</v>
      </c>
      <c r="J1842" s="44" t="s">
        <v>128</v>
      </c>
      <c r="K1842" s="43">
        <v>8</v>
      </c>
      <c r="L1842" s="43">
        <v>8</v>
      </c>
    </row>
    <row r="1843" spans="1:12" x14ac:dyDescent="0.5">
      <c r="A1843" s="48" t="str">
        <f t="shared" si="28"/>
        <v>J1T2298</v>
      </c>
      <c r="B1843" s="44" t="s">
        <v>36</v>
      </c>
      <c r="C1843" s="44" t="s">
        <v>7929</v>
      </c>
      <c r="D1843" s="44" t="s">
        <v>38</v>
      </c>
      <c r="E1843" s="44" t="s">
        <v>53</v>
      </c>
      <c r="F1843" s="44" t="s">
        <v>7928</v>
      </c>
      <c r="G1843" s="44" t="s">
        <v>155</v>
      </c>
      <c r="H1843" s="44" t="s">
        <v>156</v>
      </c>
      <c r="I1843" s="44" t="s">
        <v>127</v>
      </c>
      <c r="J1843" s="44" t="s">
        <v>128</v>
      </c>
      <c r="K1843" s="43">
        <v>8</v>
      </c>
      <c r="L1843" s="43">
        <v>8</v>
      </c>
    </row>
    <row r="1844" spans="1:12" x14ac:dyDescent="0.5">
      <c r="A1844" s="48" t="str">
        <f t="shared" si="28"/>
        <v>J1T2298</v>
      </c>
      <c r="B1844" s="44" t="s">
        <v>36</v>
      </c>
      <c r="C1844" s="44" t="s">
        <v>7927</v>
      </c>
      <c r="D1844" s="44" t="s">
        <v>38</v>
      </c>
      <c r="E1844" s="44" t="s">
        <v>53</v>
      </c>
      <c r="F1844" s="44" t="s">
        <v>7926</v>
      </c>
      <c r="G1844" s="44" t="s">
        <v>4409</v>
      </c>
      <c r="H1844" s="44" t="s">
        <v>4408</v>
      </c>
      <c r="I1844" s="44" t="s">
        <v>127</v>
      </c>
      <c r="J1844" s="44" t="s">
        <v>128</v>
      </c>
      <c r="K1844" s="43">
        <v>96</v>
      </c>
      <c r="L1844" s="43">
        <v>96</v>
      </c>
    </row>
    <row r="1845" spans="1:12" x14ac:dyDescent="0.5">
      <c r="A1845" s="48" t="str">
        <f t="shared" si="28"/>
        <v>J1T2298</v>
      </c>
      <c r="B1845" s="44" t="s">
        <v>36</v>
      </c>
      <c r="C1845" s="44" t="s">
        <v>7925</v>
      </c>
      <c r="D1845" s="44" t="s">
        <v>38</v>
      </c>
      <c r="E1845" s="44" t="s">
        <v>53</v>
      </c>
      <c r="F1845" s="44" t="s">
        <v>7924</v>
      </c>
      <c r="G1845" s="44" t="s">
        <v>147</v>
      </c>
      <c r="H1845" s="44" t="s">
        <v>148</v>
      </c>
      <c r="I1845" s="44" t="s">
        <v>127</v>
      </c>
      <c r="J1845" s="44" t="s">
        <v>128</v>
      </c>
      <c r="K1845" s="43">
        <v>240</v>
      </c>
      <c r="L1845" s="43">
        <v>240</v>
      </c>
    </row>
    <row r="1846" spans="1:12" x14ac:dyDescent="0.5">
      <c r="A1846" s="48" t="str">
        <f t="shared" si="28"/>
        <v>J1T2298</v>
      </c>
      <c r="B1846" s="44" t="s">
        <v>36</v>
      </c>
      <c r="C1846" s="44" t="s">
        <v>7923</v>
      </c>
      <c r="D1846" s="44" t="s">
        <v>38</v>
      </c>
      <c r="E1846" s="44" t="s">
        <v>53</v>
      </c>
      <c r="F1846" s="44" t="s">
        <v>7922</v>
      </c>
      <c r="G1846" s="44" t="s">
        <v>212</v>
      </c>
      <c r="H1846" s="44" t="s">
        <v>213</v>
      </c>
      <c r="I1846" s="44" t="s">
        <v>127</v>
      </c>
      <c r="J1846" s="44" t="s">
        <v>128</v>
      </c>
      <c r="K1846" s="43">
        <v>16</v>
      </c>
      <c r="L1846" s="43">
        <v>16</v>
      </c>
    </row>
    <row r="1847" spans="1:12" x14ac:dyDescent="0.5">
      <c r="A1847" s="48" t="str">
        <f t="shared" si="28"/>
        <v>J1T2298</v>
      </c>
      <c r="B1847" s="44" t="s">
        <v>36</v>
      </c>
      <c r="C1847" s="44" t="s">
        <v>7919</v>
      </c>
      <c r="D1847" s="44" t="s">
        <v>38</v>
      </c>
      <c r="E1847" s="44" t="s">
        <v>53</v>
      </c>
      <c r="F1847" s="44" t="s">
        <v>7918</v>
      </c>
      <c r="G1847" s="44" t="s">
        <v>141</v>
      </c>
      <c r="H1847" s="44" t="s">
        <v>142</v>
      </c>
      <c r="I1847" s="44" t="s">
        <v>127</v>
      </c>
      <c r="J1847" s="44" t="s">
        <v>128</v>
      </c>
      <c r="K1847" s="43">
        <v>184</v>
      </c>
      <c r="L1847" s="43">
        <v>184</v>
      </c>
    </row>
    <row r="1848" spans="1:12" x14ac:dyDescent="0.5">
      <c r="A1848" s="48" t="str">
        <f t="shared" si="28"/>
        <v>J1T2298</v>
      </c>
      <c r="B1848" s="44" t="s">
        <v>36</v>
      </c>
      <c r="C1848" s="44" t="s">
        <v>7917</v>
      </c>
      <c r="D1848" s="44" t="s">
        <v>38</v>
      </c>
      <c r="E1848" s="44" t="s">
        <v>53</v>
      </c>
      <c r="F1848" s="44" t="s">
        <v>7916</v>
      </c>
      <c r="G1848" s="44" t="s">
        <v>133</v>
      </c>
      <c r="H1848" s="44" t="s">
        <v>134</v>
      </c>
      <c r="I1848" s="44" t="s">
        <v>127</v>
      </c>
      <c r="J1848" s="44" t="s">
        <v>128</v>
      </c>
      <c r="K1848" s="43">
        <v>32</v>
      </c>
      <c r="L1848" s="43">
        <v>32</v>
      </c>
    </row>
    <row r="1849" spans="1:12" x14ac:dyDescent="0.5">
      <c r="A1849" s="48" t="str">
        <f t="shared" si="28"/>
        <v>J1T2298</v>
      </c>
      <c r="B1849" s="44" t="s">
        <v>36</v>
      </c>
      <c r="C1849" s="44" t="s">
        <v>7915</v>
      </c>
      <c r="D1849" s="44" t="s">
        <v>38</v>
      </c>
      <c r="E1849" s="44" t="s">
        <v>53</v>
      </c>
      <c r="F1849" s="44" t="s">
        <v>7914</v>
      </c>
      <c r="G1849" s="44" t="s">
        <v>169</v>
      </c>
      <c r="H1849" s="44" t="s">
        <v>170</v>
      </c>
      <c r="I1849" s="44" t="s">
        <v>127</v>
      </c>
      <c r="J1849" s="44" t="s">
        <v>128</v>
      </c>
      <c r="K1849" s="43">
        <v>48</v>
      </c>
      <c r="L1849" s="43">
        <v>48</v>
      </c>
    </row>
    <row r="1850" spans="1:12" x14ac:dyDescent="0.5">
      <c r="A1850" s="48" t="str">
        <f t="shared" si="28"/>
        <v>J1T2298</v>
      </c>
      <c r="B1850" s="44" t="s">
        <v>36</v>
      </c>
      <c r="C1850" s="44" t="s">
        <v>7913</v>
      </c>
      <c r="D1850" s="44" t="s">
        <v>38</v>
      </c>
      <c r="E1850" s="44" t="s">
        <v>53</v>
      </c>
      <c r="F1850" s="44" t="s">
        <v>7912</v>
      </c>
      <c r="G1850" s="44" t="s">
        <v>159</v>
      </c>
      <c r="H1850" s="44" t="s">
        <v>160</v>
      </c>
      <c r="I1850" s="44" t="s">
        <v>127</v>
      </c>
      <c r="J1850" s="44" t="s">
        <v>128</v>
      </c>
      <c r="K1850" s="43">
        <v>16</v>
      </c>
      <c r="L1850" s="43">
        <v>16</v>
      </c>
    </row>
    <row r="1851" spans="1:12" x14ac:dyDescent="0.5">
      <c r="A1851" s="48" t="str">
        <f t="shared" si="28"/>
        <v>J1T2298</v>
      </c>
      <c r="B1851" s="44" t="s">
        <v>36</v>
      </c>
      <c r="C1851" s="44" t="s">
        <v>7911</v>
      </c>
      <c r="D1851" s="44" t="s">
        <v>38</v>
      </c>
      <c r="E1851" s="44" t="s">
        <v>53</v>
      </c>
      <c r="F1851" s="44" t="s">
        <v>7910</v>
      </c>
      <c r="G1851" s="44" t="s">
        <v>4695</v>
      </c>
      <c r="H1851" s="44" t="s">
        <v>4694</v>
      </c>
      <c r="I1851" s="44" t="s">
        <v>127</v>
      </c>
      <c r="J1851" s="44" t="s">
        <v>128</v>
      </c>
      <c r="K1851" s="43">
        <v>16</v>
      </c>
      <c r="L1851" s="43">
        <v>16</v>
      </c>
    </row>
    <row r="1852" spans="1:12" x14ac:dyDescent="0.5">
      <c r="A1852" s="48" t="str">
        <f t="shared" si="28"/>
        <v>J1T2298</v>
      </c>
      <c r="B1852" s="44" t="s">
        <v>36</v>
      </c>
      <c r="C1852" s="44" t="s">
        <v>7909</v>
      </c>
      <c r="D1852" s="44" t="s">
        <v>38</v>
      </c>
      <c r="E1852" s="44" t="s">
        <v>53</v>
      </c>
      <c r="F1852" s="44" t="s">
        <v>7908</v>
      </c>
      <c r="G1852" s="44" t="s">
        <v>153</v>
      </c>
      <c r="H1852" s="44" t="s">
        <v>154</v>
      </c>
      <c r="I1852" s="44" t="s">
        <v>127</v>
      </c>
      <c r="J1852" s="44" t="s">
        <v>128</v>
      </c>
      <c r="K1852" s="43">
        <v>24</v>
      </c>
      <c r="L1852" s="43">
        <v>24</v>
      </c>
    </row>
    <row r="1853" spans="1:12" x14ac:dyDescent="0.5">
      <c r="A1853" s="48" t="str">
        <f t="shared" si="28"/>
        <v>J1T2298</v>
      </c>
      <c r="B1853" s="44" t="s">
        <v>36</v>
      </c>
      <c r="C1853" s="44" t="s">
        <v>8081</v>
      </c>
      <c r="D1853" s="44" t="s">
        <v>38</v>
      </c>
      <c r="E1853" s="44" t="s">
        <v>53</v>
      </c>
      <c r="F1853" s="44" t="s">
        <v>8080</v>
      </c>
      <c r="G1853" s="44" t="s">
        <v>177</v>
      </c>
      <c r="H1853" s="44" t="s">
        <v>178</v>
      </c>
      <c r="I1853" s="44" t="s">
        <v>127</v>
      </c>
      <c r="J1853" s="44" t="s">
        <v>128</v>
      </c>
      <c r="K1853" s="43">
        <v>16</v>
      </c>
      <c r="L1853" s="43">
        <v>16</v>
      </c>
    </row>
    <row r="1854" spans="1:12" x14ac:dyDescent="0.5">
      <c r="A1854" s="48" t="str">
        <f t="shared" si="28"/>
        <v>J1T2298</v>
      </c>
      <c r="B1854" s="44" t="s">
        <v>36</v>
      </c>
      <c r="C1854" s="44" t="s">
        <v>7907</v>
      </c>
      <c r="D1854" s="44" t="s">
        <v>38</v>
      </c>
      <c r="E1854" s="44" t="s">
        <v>53</v>
      </c>
      <c r="F1854" s="44" t="s">
        <v>7906</v>
      </c>
      <c r="G1854" s="44" t="s">
        <v>4760</v>
      </c>
      <c r="H1854" s="44" t="s">
        <v>4759</v>
      </c>
      <c r="I1854" s="44" t="s">
        <v>127</v>
      </c>
      <c r="J1854" s="44" t="s">
        <v>128</v>
      </c>
      <c r="K1854" s="43">
        <v>80</v>
      </c>
      <c r="L1854" s="43">
        <v>80</v>
      </c>
    </row>
    <row r="1855" spans="1:12" x14ac:dyDescent="0.5">
      <c r="A1855" s="48" t="str">
        <f t="shared" si="28"/>
        <v>J1T2298</v>
      </c>
      <c r="B1855" s="44" t="s">
        <v>36</v>
      </c>
      <c r="C1855" s="44" t="s">
        <v>8079</v>
      </c>
      <c r="D1855" s="44" t="s">
        <v>38</v>
      </c>
      <c r="E1855" s="44" t="s">
        <v>53</v>
      </c>
      <c r="F1855" s="44" t="s">
        <v>8078</v>
      </c>
      <c r="G1855" s="44" t="s">
        <v>8077</v>
      </c>
      <c r="H1855" s="44" t="s">
        <v>8076</v>
      </c>
      <c r="I1855" s="44" t="s">
        <v>127</v>
      </c>
      <c r="J1855" s="44" t="s">
        <v>128</v>
      </c>
      <c r="K1855" s="43">
        <v>16</v>
      </c>
      <c r="L1855" s="43">
        <v>16</v>
      </c>
    </row>
    <row r="1856" spans="1:12" x14ac:dyDescent="0.5">
      <c r="A1856" s="48" t="str">
        <f t="shared" si="28"/>
        <v>J1T2298</v>
      </c>
      <c r="B1856" s="44" t="s">
        <v>36</v>
      </c>
      <c r="C1856" s="44" t="s">
        <v>7905</v>
      </c>
      <c r="D1856" s="44" t="s">
        <v>38</v>
      </c>
      <c r="E1856" s="44" t="s">
        <v>53</v>
      </c>
      <c r="F1856" s="44" t="s">
        <v>7904</v>
      </c>
      <c r="G1856" s="44" t="s">
        <v>151</v>
      </c>
      <c r="H1856" s="44" t="s">
        <v>152</v>
      </c>
      <c r="I1856" s="44" t="s">
        <v>127</v>
      </c>
      <c r="J1856" s="44" t="s">
        <v>128</v>
      </c>
      <c r="K1856" s="43">
        <v>8</v>
      </c>
      <c r="L1856" s="43">
        <v>8</v>
      </c>
    </row>
    <row r="1857" spans="1:12" x14ac:dyDescent="0.5">
      <c r="A1857" s="48" t="str">
        <f t="shared" si="28"/>
        <v>J1T2298</v>
      </c>
      <c r="B1857" s="44" t="s">
        <v>36</v>
      </c>
      <c r="C1857" s="44" t="s">
        <v>7903</v>
      </c>
      <c r="D1857" s="44" t="s">
        <v>38</v>
      </c>
      <c r="E1857" s="44" t="s">
        <v>53</v>
      </c>
      <c r="F1857" s="44" t="s">
        <v>7902</v>
      </c>
      <c r="G1857" s="44" t="s">
        <v>4648</v>
      </c>
      <c r="H1857" s="44" t="s">
        <v>4647</v>
      </c>
      <c r="I1857" s="44" t="s">
        <v>127</v>
      </c>
      <c r="J1857" s="44" t="s">
        <v>128</v>
      </c>
      <c r="K1857" s="43">
        <v>80</v>
      </c>
      <c r="L1857" s="43">
        <v>80</v>
      </c>
    </row>
    <row r="1858" spans="1:12" x14ac:dyDescent="0.5">
      <c r="A1858" s="48" t="str">
        <f t="shared" si="28"/>
        <v>J1T2298</v>
      </c>
      <c r="B1858" s="44" t="s">
        <v>36</v>
      </c>
      <c r="C1858" s="44" t="s">
        <v>7901</v>
      </c>
      <c r="D1858" s="44" t="s">
        <v>38</v>
      </c>
      <c r="E1858" s="44" t="s">
        <v>53</v>
      </c>
      <c r="F1858" s="44" t="s">
        <v>7900</v>
      </c>
      <c r="G1858" s="44" t="s">
        <v>4467</v>
      </c>
      <c r="H1858" s="44" t="s">
        <v>4466</v>
      </c>
      <c r="I1858" s="44" t="s">
        <v>127</v>
      </c>
      <c r="J1858" s="44" t="s">
        <v>128</v>
      </c>
      <c r="K1858" s="43">
        <v>8</v>
      </c>
      <c r="L1858" s="43">
        <v>8</v>
      </c>
    </row>
    <row r="1859" spans="1:12" x14ac:dyDescent="0.5">
      <c r="A1859" s="48" t="str">
        <f t="shared" si="28"/>
        <v>J1T2298</v>
      </c>
      <c r="B1859" s="44" t="s">
        <v>36</v>
      </c>
      <c r="C1859" s="44" t="s">
        <v>7899</v>
      </c>
      <c r="D1859" s="44" t="s">
        <v>38</v>
      </c>
      <c r="E1859" s="44" t="s">
        <v>53</v>
      </c>
      <c r="F1859" s="44" t="s">
        <v>7898</v>
      </c>
      <c r="G1859" s="44" t="s">
        <v>129</v>
      </c>
      <c r="H1859" s="44" t="s">
        <v>130</v>
      </c>
      <c r="I1859" s="44" t="s">
        <v>127</v>
      </c>
      <c r="J1859" s="44" t="s">
        <v>128</v>
      </c>
      <c r="K1859" s="43">
        <v>48</v>
      </c>
      <c r="L1859" s="43">
        <v>48</v>
      </c>
    </row>
    <row r="1860" spans="1:12" x14ac:dyDescent="0.5">
      <c r="A1860" s="48" t="str">
        <f t="shared" si="28"/>
        <v>J1T2298</v>
      </c>
      <c r="B1860" s="44" t="s">
        <v>36</v>
      </c>
      <c r="C1860" s="44" t="s">
        <v>7897</v>
      </c>
      <c r="D1860" s="44" t="s">
        <v>38</v>
      </c>
      <c r="E1860" s="44" t="s">
        <v>53</v>
      </c>
      <c r="F1860" s="44" t="s">
        <v>7896</v>
      </c>
      <c r="G1860" s="44" t="s">
        <v>7540</v>
      </c>
      <c r="H1860" s="44" t="s">
        <v>7539</v>
      </c>
      <c r="I1860" s="44" t="s">
        <v>127</v>
      </c>
      <c r="J1860" s="44" t="s">
        <v>128</v>
      </c>
      <c r="K1860" s="43">
        <v>24</v>
      </c>
      <c r="L1860" s="43">
        <v>24</v>
      </c>
    </row>
    <row r="1861" spans="1:12" x14ac:dyDescent="0.5">
      <c r="A1861" s="48" t="str">
        <f t="shared" si="28"/>
        <v>J1T2298</v>
      </c>
      <c r="B1861" s="44" t="s">
        <v>36</v>
      </c>
      <c r="C1861" s="44" t="s">
        <v>7895</v>
      </c>
      <c r="D1861" s="44" t="s">
        <v>38</v>
      </c>
      <c r="E1861" s="44" t="s">
        <v>53</v>
      </c>
      <c r="F1861" s="44" t="s">
        <v>7894</v>
      </c>
      <c r="G1861" s="44" t="s">
        <v>165</v>
      </c>
      <c r="H1861" s="44" t="s">
        <v>166</v>
      </c>
      <c r="I1861" s="44" t="s">
        <v>127</v>
      </c>
      <c r="J1861" s="44" t="s">
        <v>128</v>
      </c>
      <c r="K1861" s="43">
        <v>8</v>
      </c>
      <c r="L1861" s="43">
        <v>8</v>
      </c>
    </row>
    <row r="1862" spans="1:12" x14ac:dyDescent="0.5">
      <c r="A1862" s="48" t="str">
        <f t="shared" si="28"/>
        <v>J1T2298</v>
      </c>
      <c r="B1862" s="44" t="s">
        <v>36</v>
      </c>
      <c r="C1862" s="44" t="s">
        <v>7893</v>
      </c>
      <c r="D1862" s="44" t="s">
        <v>38</v>
      </c>
      <c r="E1862" s="44" t="s">
        <v>53</v>
      </c>
      <c r="F1862" s="44" t="s">
        <v>7892</v>
      </c>
      <c r="G1862" s="44" t="s">
        <v>7490</v>
      </c>
      <c r="H1862" s="44" t="s">
        <v>7489</v>
      </c>
      <c r="I1862" s="44" t="s">
        <v>127</v>
      </c>
      <c r="J1862" s="44" t="s">
        <v>128</v>
      </c>
      <c r="K1862" s="43">
        <v>16</v>
      </c>
      <c r="L1862" s="43">
        <v>16</v>
      </c>
    </row>
    <row r="1863" spans="1:12" x14ac:dyDescent="0.5">
      <c r="A1863" s="48" t="str">
        <f t="shared" si="28"/>
        <v>J1T2298</v>
      </c>
      <c r="B1863" s="44" t="s">
        <v>36</v>
      </c>
      <c r="C1863" s="44" t="s">
        <v>7891</v>
      </c>
      <c r="D1863" s="44" t="s">
        <v>38</v>
      </c>
      <c r="E1863" s="44" t="s">
        <v>53</v>
      </c>
      <c r="F1863" s="44" t="s">
        <v>7890</v>
      </c>
      <c r="G1863" s="44" t="s">
        <v>139</v>
      </c>
      <c r="H1863" s="44" t="s">
        <v>140</v>
      </c>
      <c r="I1863" s="44" t="s">
        <v>127</v>
      </c>
      <c r="J1863" s="44" t="s">
        <v>128</v>
      </c>
      <c r="K1863" s="43">
        <v>48</v>
      </c>
      <c r="L1863" s="43">
        <v>48</v>
      </c>
    </row>
    <row r="1864" spans="1:12" x14ac:dyDescent="0.5">
      <c r="A1864" s="48" t="str">
        <f t="shared" si="28"/>
        <v>J1T2298</v>
      </c>
      <c r="B1864" s="44" t="s">
        <v>36</v>
      </c>
      <c r="C1864" s="44" t="s">
        <v>7889</v>
      </c>
      <c r="D1864" s="44" t="s">
        <v>38</v>
      </c>
      <c r="E1864" s="44" t="s">
        <v>53</v>
      </c>
      <c r="F1864" s="44" t="s">
        <v>7888</v>
      </c>
      <c r="G1864" s="44" t="s">
        <v>4449</v>
      </c>
      <c r="H1864" s="44" t="s">
        <v>4448</v>
      </c>
      <c r="I1864" s="44" t="s">
        <v>127</v>
      </c>
      <c r="J1864" s="44" t="s">
        <v>128</v>
      </c>
      <c r="K1864" s="43">
        <v>40</v>
      </c>
      <c r="L1864" s="43">
        <v>40</v>
      </c>
    </row>
    <row r="1865" spans="1:12" x14ac:dyDescent="0.5">
      <c r="A1865" s="48" t="str">
        <f t="shared" ref="A1865:A1928" si="29">IF(B1865="","",IF(B1864="Type",B1863,A1864))</f>
        <v>J1T2298</v>
      </c>
      <c r="B1865" s="44" t="s">
        <v>36</v>
      </c>
      <c r="C1865" s="44" t="s">
        <v>7887</v>
      </c>
      <c r="D1865" s="44" t="s">
        <v>38</v>
      </c>
      <c r="E1865" s="44" t="s">
        <v>53</v>
      </c>
      <c r="F1865" s="44" t="s">
        <v>7886</v>
      </c>
      <c r="G1865" s="44" t="s">
        <v>4784</v>
      </c>
      <c r="H1865" s="44" t="s">
        <v>4783</v>
      </c>
      <c r="I1865" s="44" t="s">
        <v>127</v>
      </c>
      <c r="J1865" s="44" t="s">
        <v>128</v>
      </c>
      <c r="K1865" s="43">
        <v>24</v>
      </c>
      <c r="L1865" s="43">
        <v>24</v>
      </c>
    </row>
    <row r="1866" spans="1:12" x14ac:dyDescent="0.5">
      <c r="A1866" s="48" t="str">
        <f t="shared" si="29"/>
        <v>J1T2298</v>
      </c>
      <c r="B1866" s="44" t="s">
        <v>36</v>
      </c>
      <c r="C1866" s="44" t="s">
        <v>7885</v>
      </c>
      <c r="D1866" s="44" t="s">
        <v>38</v>
      </c>
      <c r="E1866" s="44" t="s">
        <v>53</v>
      </c>
      <c r="F1866" s="44" t="s">
        <v>7884</v>
      </c>
      <c r="G1866" s="44" t="s">
        <v>177</v>
      </c>
      <c r="H1866" s="44" t="s">
        <v>178</v>
      </c>
      <c r="I1866" s="44" t="s">
        <v>127</v>
      </c>
      <c r="J1866" s="44" t="s">
        <v>128</v>
      </c>
      <c r="K1866" s="43">
        <v>16</v>
      </c>
      <c r="L1866" s="43">
        <v>16</v>
      </c>
    </row>
    <row r="1867" spans="1:12" x14ac:dyDescent="0.5">
      <c r="A1867" s="48" t="str">
        <f t="shared" si="29"/>
        <v>J1T2298</v>
      </c>
      <c r="B1867" s="44" t="s">
        <v>36</v>
      </c>
      <c r="C1867" s="44" t="s">
        <v>8015</v>
      </c>
      <c r="D1867" s="44" t="s">
        <v>38</v>
      </c>
      <c r="E1867" s="44" t="s">
        <v>53</v>
      </c>
      <c r="F1867" s="44" t="s">
        <v>8014</v>
      </c>
      <c r="G1867" s="44" t="s">
        <v>7318</v>
      </c>
      <c r="H1867" s="44" t="s">
        <v>7317</v>
      </c>
      <c r="I1867" s="44" t="s">
        <v>127</v>
      </c>
      <c r="J1867" s="44" t="s">
        <v>128</v>
      </c>
      <c r="K1867" s="43">
        <v>8</v>
      </c>
      <c r="L1867" s="43">
        <v>8</v>
      </c>
    </row>
    <row r="1868" spans="1:12" x14ac:dyDescent="0.5">
      <c r="A1868" s="48" t="str">
        <f t="shared" si="29"/>
        <v>J1T2298</v>
      </c>
      <c r="B1868" s="44" t="s">
        <v>36</v>
      </c>
      <c r="C1868" s="44" t="s">
        <v>7883</v>
      </c>
      <c r="D1868" s="44" t="s">
        <v>38</v>
      </c>
      <c r="E1868" s="44" t="s">
        <v>53</v>
      </c>
      <c r="F1868" s="44" t="s">
        <v>7882</v>
      </c>
      <c r="G1868" s="44" t="s">
        <v>6940</v>
      </c>
      <c r="H1868" s="44" t="s">
        <v>6939</v>
      </c>
      <c r="I1868" s="44" t="s">
        <v>127</v>
      </c>
      <c r="J1868" s="44" t="s">
        <v>128</v>
      </c>
      <c r="K1868" s="43">
        <v>8</v>
      </c>
      <c r="L1868" s="43">
        <v>8</v>
      </c>
    </row>
    <row r="1869" spans="1:12" x14ac:dyDescent="0.5">
      <c r="A1869" s="48" t="str">
        <f t="shared" si="29"/>
        <v>J1T2298</v>
      </c>
      <c r="B1869" s="44" t="s">
        <v>36</v>
      </c>
      <c r="C1869" s="44" t="s">
        <v>7881</v>
      </c>
      <c r="D1869" s="44" t="s">
        <v>38</v>
      </c>
      <c r="E1869" s="44" t="s">
        <v>53</v>
      </c>
      <c r="F1869" s="44" t="s">
        <v>7880</v>
      </c>
      <c r="G1869" s="44" t="s">
        <v>126</v>
      </c>
      <c r="H1869" s="44" t="s">
        <v>4640</v>
      </c>
      <c r="I1869" s="44" t="s">
        <v>127</v>
      </c>
      <c r="J1869" s="44" t="s">
        <v>128</v>
      </c>
      <c r="K1869" s="43">
        <v>40</v>
      </c>
      <c r="L1869" s="43">
        <v>40</v>
      </c>
    </row>
    <row r="1870" spans="1:12" x14ac:dyDescent="0.5">
      <c r="A1870" s="48" t="str">
        <f t="shared" si="29"/>
        <v>J1T2298</v>
      </c>
      <c r="B1870" s="44" t="s">
        <v>36</v>
      </c>
      <c r="C1870" s="44" t="s">
        <v>7879</v>
      </c>
      <c r="D1870" s="44" t="s">
        <v>38</v>
      </c>
      <c r="E1870" s="44" t="s">
        <v>53</v>
      </c>
      <c r="F1870" s="44" t="s">
        <v>7878</v>
      </c>
      <c r="G1870" s="44" t="s">
        <v>6940</v>
      </c>
      <c r="H1870" s="44" t="s">
        <v>6939</v>
      </c>
      <c r="I1870" s="44" t="s">
        <v>127</v>
      </c>
      <c r="J1870" s="44" t="s">
        <v>128</v>
      </c>
      <c r="K1870" s="43">
        <v>8</v>
      </c>
      <c r="L1870" s="43">
        <v>8</v>
      </c>
    </row>
    <row r="1871" spans="1:12" x14ac:dyDescent="0.5">
      <c r="A1871" s="48" t="str">
        <f t="shared" si="29"/>
        <v>J1T2298</v>
      </c>
      <c r="B1871" s="44" t="s">
        <v>36</v>
      </c>
      <c r="C1871" s="44" t="s">
        <v>8075</v>
      </c>
      <c r="D1871" s="44" t="s">
        <v>38</v>
      </c>
      <c r="E1871" s="44" t="s">
        <v>53</v>
      </c>
      <c r="F1871" s="44" t="s">
        <v>8074</v>
      </c>
      <c r="G1871" s="44" t="s">
        <v>145</v>
      </c>
      <c r="H1871" s="44" t="s">
        <v>146</v>
      </c>
      <c r="I1871" s="44" t="s">
        <v>127</v>
      </c>
      <c r="J1871" s="44" t="s">
        <v>128</v>
      </c>
      <c r="K1871" s="43">
        <v>24</v>
      </c>
      <c r="L1871" s="43">
        <v>24</v>
      </c>
    </row>
    <row r="1872" spans="1:12" x14ac:dyDescent="0.5">
      <c r="A1872" s="48" t="str">
        <f t="shared" si="29"/>
        <v>J1T2298</v>
      </c>
      <c r="B1872" s="44" t="s">
        <v>36</v>
      </c>
      <c r="C1872" s="44" t="s">
        <v>7877</v>
      </c>
      <c r="D1872" s="44" t="s">
        <v>38</v>
      </c>
      <c r="E1872" s="44" t="s">
        <v>53</v>
      </c>
      <c r="F1872" s="44" t="s">
        <v>7876</v>
      </c>
      <c r="G1872" s="44" t="s">
        <v>4459</v>
      </c>
      <c r="H1872" s="44" t="s">
        <v>4458</v>
      </c>
      <c r="I1872" s="44" t="s">
        <v>127</v>
      </c>
      <c r="J1872" s="44" t="s">
        <v>128</v>
      </c>
      <c r="K1872" s="43">
        <v>24</v>
      </c>
      <c r="L1872" s="43">
        <v>24</v>
      </c>
    </row>
    <row r="1873" spans="1:12" x14ac:dyDescent="0.5">
      <c r="A1873" s="48" t="str">
        <f t="shared" si="29"/>
        <v>J1T2298</v>
      </c>
      <c r="B1873" s="44" t="s">
        <v>36</v>
      </c>
      <c r="C1873" s="44" t="s">
        <v>7875</v>
      </c>
      <c r="D1873" s="44" t="s">
        <v>38</v>
      </c>
      <c r="E1873" s="44" t="s">
        <v>53</v>
      </c>
      <c r="F1873" s="44" t="s">
        <v>7874</v>
      </c>
      <c r="G1873" s="44" t="s">
        <v>159</v>
      </c>
      <c r="H1873" s="44" t="s">
        <v>160</v>
      </c>
      <c r="I1873" s="44" t="s">
        <v>127</v>
      </c>
      <c r="J1873" s="44" t="s">
        <v>128</v>
      </c>
      <c r="K1873" s="43">
        <v>16</v>
      </c>
      <c r="L1873" s="43">
        <v>16</v>
      </c>
    </row>
    <row r="1874" spans="1:12" x14ac:dyDescent="0.5">
      <c r="A1874" s="48" t="str">
        <f t="shared" si="29"/>
        <v>J1T2298</v>
      </c>
      <c r="B1874" s="44" t="s">
        <v>36</v>
      </c>
      <c r="C1874" s="44" t="s">
        <v>7873</v>
      </c>
      <c r="D1874" s="44" t="s">
        <v>38</v>
      </c>
      <c r="E1874" s="44" t="s">
        <v>53</v>
      </c>
      <c r="F1874" s="44" t="s">
        <v>7872</v>
      </c>
      <c r="G1874" s="44" t="s">
        <v>157</v>
      </c>
      <c r="H1874" s="44" t="s">
        <v>158</v>
      </c>
      <c r="I1874" s="44" t="s">
        <v>127</v>
      </c>
      <c r="J1874" s="44" t="s">
        <v>128</v>
      </c>
      <c r="K1874" s="43">
        <v>144</v>
      </c>
      <c r="L1874" s="43">
        <v>144</v>
      </c>
    </row>
    <row r="1875" spans="1:12" x14ac:dyDescent="0.5">
      <c r="A1875" s="48" t="str">
        <f t="shared" si="29"/>
        <v>J1T2298</v>
      </c>
      <c r="B1875" s="44" t="s">
        <v>36</v>
      </c>
      <c r="C1875" s="44" t="s">
        <v>7871</v>
      </c>
      <c r="D1875" s="44" t="s">
        <v>38</v>
      </c>
      <c r="E1875" s="44" t="s">
        <v>53</v>
      </c>
      <c r="F1875" s="44" t="s">
        <v>7870</v>
      </c>
      <c r="G1875" s="44" t="s">
        <v>135</v>
      </c>
      <c r="H1875" s="44" t="s">
        <v>136</v>
      </c>
      <c r="I1875" s="44" t="s">
        <v>127</v>
      </c>
      <c r="J1875" s="44" t="s">
        <v>128</v>
      </c>
      <c r="K1875" s="43">
        <v>624</v>
      </c>
      <c r="L1875" s="43">
        <v>624</v>
      </c>
    </row>
    <row r="1876" spans="1:12" x14ac:dyDescent="0.5">
      <c r="A1876" s="48" t="str">
        <f t="shared" si="29"/>
        <v>J1T2298</v>
      </c>
      <c r="B1876" s="44" t="s">
        <v>36</v>
      </c>
      <c r="C1876" s="44" t="s">
        <v>8073</v>
      </c>
      <c r="D1876" s="44" t="s">
        <v>38</v>
      </c>
      <c r="E1876" s="44" t="s">
        <v>53</v>
      </c>
      <c r="F1876" s="44" t="s">
        <v>8072</v>
      </c>
      <c r="G1876" s="44" t="s">
        <v>4429</v>
      </c>
      <c r="H1876" s="44" t="s">
        <v>4428</v>
      </c>
      <c r="I1876" s="44" t="s">
        <v>127</v>
      </c>
      <c r="J1876" s="44" t="s">
        <v>128</v>
      </c>
      <c r="K1876" s="43">
        <v>16</v>
      </c>
      <c r="L1876" s="43">
        <v>16</v>
      </c>
    </row>
    <row r="1877" spans="1:12" x14ac:dyDescent="0.5">
      <c r="A1877" s="48" t="str">
        <f t="shared" si="29"/>
        <v>J1T2298</v>
      </c>
      <c r="B1877" s="44" t="s">
        <v>36</v>
      </c>
      <c r="C1877" s="44" t="s">
        <v>7869</v>
      </c>
      <c r="D1877" s="44" t="s">
        <v>38</v>
      </c>
      <c r="E1877" s="44" t="s">
        <v>53</v>
      </c>
      <c r="F1877" s="44" t="s">
        <v>7868</v>
      </c>
      <c r="G1877" s="44" t="s">
        <v>4658</v>
      </c>
      <c r="H1877" s="44" t="s">
        <v>4657</v>
      </c>
      <c r="I1877" s="44" t="s">
        <v>127</v>
      </c>
      <c r="J1877" s="44" t="s">
        <v>128</v>
      </c>
      <c r="K1877" s="43">
        <v>80</v>
      </c>
      <c r="L1877" s="43">
        <v>80</v>
      </c>
    </row>
    <row r="1878" spans="1:12" x14ac:dyDescent="0.5">
      <c r="A1878" s="48" t="str">
        <f t="shared" si="29"/>
        <v>J1T2298</v>
      </c>
      <c r="B1878" s="44" t="s">
        <v>36</v>
      </c>
      <c r="C1878" s="44" t="s">
        <v>7867</v>
      </c>
      <c r="D1878" s="44" t="s">
        <v>38</v>
      </c>
      <c r="E1878" s="44" t="s">
        <v>53</v>
      </c>
      <c r="F1878" s="44" t="s">
        <v>7866</v>
      </c>
      <c r="G1878" s="44" t="s">
        <v>165</v>
      </c>
      <c r="H1878" s="44" t="s">
        <v>166</v>
      </c>
      <c r="I1878" s="44" t="s">
        <v>127</v>
      </c>
      <c r="J1878" s="44" t="s">
        <v>128</v>
      </c>
      <c r="K1878" s="43">
        <v>24</v>
      </c>
      <c r="L1878" s="43">
        <v>24</v>
      </c>
    </row>
    <row r="1879" spans="1:12" x14ac:dyDescent="0.5">
      <c r="A1879" s="48" t="str">
        <f t="shared" si="29"/>
        <v>J1T2298</v>
      </c>
      <c r="B1879" s="44" t="s">
        <v>36</v>
      </c>
      <c r="C1879" s="44" t="s">
        <v>7865</v>
      </c>
      <c r="D1879" s="44" t="s">
        <v>38</v>
      </c>
      <c r="E1879" s="44" t="s">
        <v>53</v>
      </c>
      <c r="F1879" s="44" t="s">
        <v>7864</v>
      </c>
      <c r="G1879" s="44" t="s">
        <v>4437</v>
      </c>
      <c r="H1879" s="44" t="s">
        <v>4436</v>
      </c>
      <c r="I1879" s="44" t="s">
        <v>127</v>
      </c>
      <c r="J1879" s="44" t="s">
        <v>128</v>
      </c>
      <c r="K1879" s="43">
        <v>16</v>
      </c>
      <c r="L1879" s="43">
        <v>16</v>
      </c>
    </row>
    <row r="1880" spans="1:12" x14ac:dyDescent="0.5">
      <c r="A1880" s="48" t="str">
        <f t="shared" si="29"/>
        <v>J1T2298</v>
      </c>
      <c r="B1880" s="44" t="s">
        <v>36</v>
      </c>
      <c r="C1880" s="44" t="s">
        <v>7863</v>
      </c>
      <c r="D1880" s="44" t="s">
        <v>38</v>
      </c>
      <c r="E1880" s="44" t="s">
        <v>53</v>
      </c>
      <c r="F1880" s="44" t="s">
        <v>7862</v>
      </c>
      <c r="G1880" s="44" t="s">
        <v>207</v>
      </c>
      <c r="H1880" s="44" t="s">
        <v>4706</v>
      </c>
      <c r="I1880" s="44" t="s">
        <v>127</v>
      </c>
      <c r="J1880" s="44" t="s">
        <v>128</v>
      </c>
      <c r="K1880" s="43">
        <v>96</v>
      </c>
      <c r="L1880" s="43">
        <v>96</v>
      </c>
    </row>
    <row r="1881" spans="1:12" x14ac:dyDescent="0.5">
      <c r="A1881" s="48" t="str">
        <f t="shared" si="29"/>
        <v>J1T2298</v>
      </c>
      <c r="B1881" s="44" t="s">
        <v>36</v>
      </c>
      <c r="C1881" s="44" t="s">
        <v>7861</v>
      </c>
      <c r="D1881" s="44" t="s">
        <v>38</v>
      </c>
      <c r="E1881" s="44" t="s">
        <v>53</v>
      </c>
      <c r="F1881" s="44" t="s">
        <v>7860</v>
      </c>
      <c r="G1881" s="44" t="s">
        <v>207</v>
      </c>
      <c r="H1881" s="44" t="s">
        <v>4706</v>
      </c>
      <c r="I1881" s="44" t="s">
        <v>127</v>
      </c>
      <c r="J1881" s="44" t="s">
        <v>128</v>
      </c>
      <c r="K1881" s="43">
        <v>96</v>
      </c>
      <c r="L1881" s="43">
        <v>96</v>
      </c>
    </row>
    <row r="1882" spans="1:12" x14ac:dyDescent="0.5">
      <c r="A1882" s="48" t="str">
        <f t="shared" si="29"/>
        <v>J1T2298</v>
      </c>
      <c r="B1882" s="44" t="s">
        <v>36</v>
      </c>
      <c r="C1882" s="44" t="s">
        <v>7859</v>
      </c>
      <c r="D1882" s="44" t="s">
        <v>38</v>
      </c>
      <c r="E1882" s="44" t="s">
        <v>53</v>
      </c>
      <c r="F1882" s="44" t="s">
        <v>7858</v>
      </c>
      <c r="G1882" s="44" t="s">
        <v>129</v>
      </c>
      <c r="H1882" s="44" t="s">
        <v>130</v>
      </c>
      <c r="I1882" s="44" t="s">
        <v>127</v>
      </c>
      <c r="J1882" s="44" t="s">
        <v>128</v>
      </c>
      <c r="K1882" s="43">
        <v>48</v>
      </c>
      <c r="L1882" s="43">
        <v>48</v>
      </c>
    </row>
    <row r="1883" spans="1:12" x14ac:dyDescent="0.5">
      <c r="A1883" s="48" t="str">
        <f t="shared" si="29"/>
        <v>J1T2298</v>
      </c>
      <c r="B1883" s="44" t="s">
        <v>36</v>
      </c>
      <c r="C1883" s="44" t="s">
        <v>7857</v>
      </c>
      <c r="D1883" s="44" t="s">
        <v>38</v>
      </c>
      <c r="E1883" s="44" t="s">
        <v>53</v>
      </c>
      <c r="F1883" s="44" t="s">
        <v>7856</v>
      </c>
      <c r="G1883" s="44" t="s">
        <v>181</v>
      </c>
      <c r="H1883" s="44" t="s">
        <v>182</v>
      </c>
      <c r="I1883" s="44" t="s">
        <v>127</v>
      </c>
      <c r="J1883" s="44" t="s">
        <v>128</v>
      </c>
      <c r="K1883" s="43">
        <v>8</v>
      </c>
      <c r="L1883" s="43">
        <v>8</v>
      </c>
    </row>
    <row r="1884" spans="1:12" x14ac:dyDescent="0.5">
      <c r="A1884" s="48" t="str">
        <f t="shared" si="29"/>
        <v>J1T2298</v>
      </c>
      <c r="B1884" s="44" t="s">
        <v>36</v>
      </c>
      <c r="C1884" s="44" t="s">
        <v>7855</v>
      </c>
      <c r="D1884" s="44" t="s">
        <v>38</v>
      </c>
      <c r="E1884" s="44" t="s">
        <v>53</v>
      </c>
      <c r="F1884" s="44" t="s">
        <v>7854</v>
      </c>
      <c r="G1884" s="44" t="s">
        <v>126</v>
      </c>
      <c r="H1884" s="44" t="s">
        <v>4640</v>
      </c>
      <c r="I1884" s="44" t="s">
        <v>127</v>
      </c>
      <c r="J1884" s="44" t="s">
        <v>128</v>
      </c>
      <c r="K1884" s="43">
        <v>48</v>
      </c>
      <c r="L1884" s="43">
        <v>48</v>
      </c>
    </row>
    <row r="1885" spans="1:12" x14ac:dyDescent="0.5">
      <c r="A1885" s="48" t="str">
        <f t="shared" si="29"/>
        <v>J1T2298</v>
      </c>
      <c r="B1885" s="44" t="s">
        <v>36</v>
      </c>
      <c r="C1885" s="44" t="s">
        <v>7853</v>
      </c>
      <c r="D1885" s="44" t="s">
        <v>38</v>
      </c>
      <c r="E1885" s="44" t="s">
        <v>53</v>
      </c>
      <c r="F1885" s="44" t="s">
        <v>7852</v>
      </c>
      <c r="G1885" s="44" t="s">
        <v>167</v>
      </c>
      <c r="H1885" s="44" t="s">
        <v>168</v>
      </c>
      <c r="I1885" s="44" t="s">
        <v>127</v>
      </c>
      <c r="J1885" s="44" t="s">
        <v>128</v>
      </c>
      <c r="K1885" s="43">
        <v>24</v>
      </c>
      <c r="L1885" s="43">
        <v>24</v>
      </c>
    </row>
    <row r="1886" spans="1:12" x14ac:dyDescent="0.5">
      <c r="A1886" s="48" t="str">
        <f t="shared" si="29"/>
        <v>J1T2298</v>
      </c>
      <c r="B1886" s="44" t="s">
        <v>36</v>
      </c>
      <c r="C1886" s="44" t="s">
        <v>7851</v>
      </c>
      <c r="D1886" s="44" t="s">
        <v>38</v>
      </c>
      <c r="E1886" s="44" t="s">
        <v>53</v>
      </c>
      <c r="F1886" s="44" t="s">
        <v>7850</v>
      </c>
      <c r="G1886" s="44" t="s">
        <v>205</v>
      </c>
      <c r="H1886" s="44" t="s">
        <v>206</v>
      </c>
      <c r="I1886" s="44" t="s">
        <v>127</v>
      </c>
      <c r="J1886" s="44" t="s">
        <v>128</v>
      </c>
      <c r="K1886" s="43">
        <v>200</v>
      </c>
      <c r="L1886" s="43">
        <v>200</v>
      </c>
    </row>
    <row r="1887" spans="1:12" x14ac:dyDescent="0.5">
      <c r="A1887" s="48" t="str">
        <f t="shared" si="29"/>
        <v>J1T2298</v>
      </c>
      <c r="B1887" s="44" t="s">
        <v>36</v>
      </c>
      <c r="C1887" s="44" t="s">
        <v>7849</v>
      </c>
      <c r="D1887" s="44" t="s">
        <v>38</v>
      </c>
      <c r="E1887" s="44" t="s">
        <v>53</v>
      </c>
      <c r="F1887" s="44" t="s">
        <v>7848</v>
      </c>
      <c r="G1887" s="44" t="s">
        <v>7242</v>
      </c>
      <c r="H1887" s="44" t="s">
        <v>7241</v>
      </c>
      <c r="I1887" s="44" t="s">
        <v>127</v>
      </c>
      <c r="J1887" s="44" t="s">
        <v>128</v>
      </c>
      <c r="K1887" s="43">
        <v>16</v>
      </c>
      <c r="L1887" s="43">
        <v>16</v>
      </c>
    </row>
    <row r="1888" spans="1:12" x14ac:dyDescent="0.5">
      <c r="A1888" s="48" t="str">
        <f t="shared" si="29"/>
        <v>J1T2298</v>
      </c>
      <c r="B1888" s="44" t="s">
        <v>36</v>
      </c>
      <c r="C1888" s="44" t="s">
        <v>7847</v>
      </c>
      <c r="D1888" s="44" t="s">
        <v>38</v>
      </c>
      <c r="E1888" s="44" t="s">
        <v>53</v>
      </c>
      <c r="F1888" s="44" t="s">
        <v>7846</v>
      </c>
      <c r="G1888" s="44" t="s">
        <v>149</v>
      </c>
      <c r="H1888" s="44" t="s">
        <v>150</v>
      </c>
      <c r="I1888" s="44" t="s">
        <v>127</v>
      </c>
      <c r="J1888" s="44" t="s">
        <v>128</v>
      </c>
      <c r="K1888" s="43">
        <v>16</v>
      </c>
      <c r="L1888" s="43">
        <v>16</v>
      </c>
    </row>
    <row r="1889" spans="1:12" x14ac:dyDescent="0.5">
      <c r="A1889" s="48" t="str">
        <f t="shared" si="29"/>
        <v>J1T2298</v>
      </c>
      <c r="B1889" s="44" t="s">
        <v>36</v>
      </c>
      <c r="C1889" s="44" t="s">
        <v>7845</v>
      </c>
      <c r="D1889" s="44" t="s">
        <v>38</v>
      </c>
      <c r="E1889" s="44" t="s">
        <v>53</v>
      </c>
      <c r="F1889" s="44" t="s">
        <v>7844</v>
      </c>
      <c r="G1889" s="44" t="s">
        <v>153</v>
      </c>
      <c r="H1889" s="44" t="s">
        <v>154</v>
      </c>
      <c r="I1889" s="44" t="s">
        <v>127</v>
      </c>
      <c r="J1889" s="44" t="s">
        <v>128</v>
      </c>
      <c r="K1889" s="43">
        <v>32</v>
      </c>
      <c r="L1889" s="43">
        <v>32</v>
      </c>
    </row>
    <row r="1890" spans="1:12" x14ac:dyDescent="0.5">
      <c r="A1890" s="48" t="str">
        <f t="shared" si="29"/>
        <v>J1T2298</v>
      </c>
      <c r="B1890" s="44" t="s">
        <v>36</v>
      </c>
      <c r="C1890" s="44" t="s">
        <v>7843</v>
      </c>
      <c r="D1890" s="44" t="s">
        <v>38</v>
      </c>
      <c r="E1890" s="44" t="s">
        <v>53</v>
      </c>
      <c r="F1890" s="44" t="s">
        <v>7842</v>
      </c>
      <c r="G1890" s="44" t="s">
        <v>177</v>
      </c>
      <c r="H1890" s="44" t="s">
        <v>178</v>
      </c>
      <c r="I1890" s="44" t="s">
        <v>127</v>
      </c>
      <c r="J1890" s="44" t="s">
        <v>128</v>
      </c>
      <c r="K1890" s="43">
        <v>16</v>
      </c>
      <c r="L1890" s="43">
        <v>16</v>
      </c>
    </row>
    <row r="1891" spans="1:12" x14ac:dyDescent="0.5">
      <c r="A1891" s="48" t="str">
        <f t="shared" si="29"/>
        <v>J1T2298</v>
      </c>
      <c r="B1891" s="44" t="s">
        <v>36</v>
      </c>
      <c r="C1891" s="44" t="s">
        <v>7841</v>
      </c>
      <c r="D1891" s="44" t="s">
        <v>38</v>
      </c>
      <c r="E1891" s="44" t="s">
        <v>53</v>
      </c>
      <c r="F1891" s="44" t="s">
        <v>7840</v>
      </c>
      <c r="G1891" s="44" t="s">
        <v>7839</v>
      </c>
      <c r="H1891" s="44" t="s">
        <v>7838</v>
      </c>
      <c r="I1891" s="44" t="s">
        <v>127</v>
      </c>
      <c r="J1891" s="44" t="s">
        <v>128</v>
      </c>
      <c r="K1891" s="43">
        <v>8</v>
      </c>
      <c r="L1891" s="43">
        <v>8</v>
      </c>
    </row>
    <row r="1892" spans="1:12" x14ac:dyDescent="0.5">
      <c r="A1892" s="48" t="str">
        <f t="shared" si="29"/>
        <v>J1T2298</v>
      </c>
      <c r="B1892" s="44" t="s">
        <v>36</v>
      </c>
      <c r="C1892" s="44" t="s">
        <v>7837</v>
      </c>
      <c r="D1892" s="44" t="s">
        <v>38</v>
      </c>
      <c r="E1892" s="44" t="s">
        <v>53</v>
      </c>
      <c r="F1892" s="44" t="s">
        <v>7836</v>
      </c>
      <c r="G1892" s="44" t="s">
        <v>214</v>
      </c>
      <c r="H1892" s="44" t="s">
        <v>215</v>
      </c>
      <c r="I1892" s="44" t="s">
        <v>127</v>
      </c>
      <c r="J1892" s="44" t="s">
        <v>128</v>
      </c>
      <c r="K1892" s="43">
        <v>16</v>
      </c>
      <c r="L1892" s="43">
        <v>16</v>
      </c>
    </row>
    <row r="1893" spans="1:12" x14ac:dyDescent="0.5">
      <c r="A1893" s="48" t="str">
        <f t="shared" si="29"/>
        <v>J1T2298</v>
      </c>
      <c r="B1893" s="44" t="s">
        <v>36</v>
      </c>
      <c r="C1893" s="44" t="s">
        <v>7835</v>
      </c>
      <c r="D1893" s="44" t="s">
        <v>38</v>
      </c>
      <c r="E1893" s="44" t="s">
        <v>53</v>
      </c>
      <c r="F1893" s="44" t="s">
        <v>7834</v>
      </c>
      <c r="G1893" s="44" t="s">
        <v>7833</v>
      </c>
      <c r="H1893" s="44" t="s">
        <v>7832</v>
      </c>
      <c r="I1893" s="44" t="s">
        <v>127</v>
      </c>
      <c r="J1893" s="44" t="s">
        <v>128</v>
      </c>
      <c r="K1893" s="43">
        <v>192</v>
      </c>
      <c r="L1893" s="43">
        <v>192</v>
      </c>
    </row>
    <row r="1894" spans="1:12" x14ac:dyDescent="0.5">
      <c r="A1894" s="48" t="str">
        <f t="shared" si="29"/>
        <v>J1T2298</v>
      </c>
      <c r="B1894" s="44" t="s">
        <v>36</v>
      </c>
      <c r="C1894" s="44" t="s">
        <v>7831</v>
      </c>
      <c r="D1894" s="44" t="s">
        <v>38</v>
      </c>
      <c r="E1894" s="44" t="s">
        <v>53</v>
      </c>
      <c r="F1894" s="44" t="s">
        <v>7830</v>
      </c>
      <c r="G1894" s="44" t="s">
        <v>179</v>
      </c>
      <c r="H1894" s="44" t="s">
        <v>180</v>
      </c>
      <c r="I1894" s="44" t="s">
        <v>127</v>
      </c>
      <c r="J1894" s="44" t="s">
        <v>128</v>
      </c>
      <c r="K1894" s="43">
        <v>24</v>
      </c>
      <c r="L1894" s="43">
        <v>24</v>
      </c>
    </row>
    <row r="1895" spans="1:12" x14ac:dyDescent="0.5">
      <c r="A1895" s="48" t="str">
        <f t="shared" si="29"/>
        <v>J1T2298</v>
      </c>
      <c r="B1895" s="44" t="s">
        <v>36</v>
      </c>
      <c r="C1895" s="44" t="s">
        <v>7829</v>
      </c>
      <c r="D1895" s="44" t="s">
        <v>38</v>
      </c>
      <c r="E1895" s="44" t="s">
        <v>53</v>
      </c>
      <c r="F1895" s="44" t="s">
        <v>7828</v>
      </c>
      <c r="G1895" s="44" t="s">
        <v>161</v>
      </c>
      <c r="H1895" s="44" t="s">
        <v>162</v>
      </c>
      <c r="I1895" s="44" t="s">
        <v>127</v>
      </c>
      <c r="J1895" s="44" t="s">
        <v>128</v>
      </c>
      <c r="K1895" s="43">
        <v>48</v>
      </c>
      <c r="L1895" s="43">
        <v>48</v>
      </c>
    </row>
    <row r="1896" spans="1:12" x14ac:dyDescent="0.5">
      <c r="A1896" s="48" t="str">
        <f t="shared" si="29"/>
        <v>J1T2298</v>
      </c>
      <c r="B1896" s="44" t="s">
        <v>36</v>
      </c>
      <c r="C1896" s="44" t="s">
        <v>7827</v>
      </c>
      <c r="D1896" s="44" t="s">
        <v>38</v>
      </c>
      <c r="E1896" s="44" t="s">
        <v>53</v>
      </c>
      <c r="F1896" s="44" t="s">
        <v>7826</v>
      </c>
      <c r="G1896" s="44" t="s">
        <v>159</v>
      </c>
      <c r="H1896" s="44" t="s">
        <v>160</v>
      </c>
      <c r="I1896" s="44" t="s">
        <v>127</v>
      </c>
      <c r="J1896" s="44" t="s">
        <v>128</v>
      </c>
      <c r="K1896" s="43">
        <v>16</v>
      </c>
      <c r="L1896" s="43">
        <v>16</v>
      </c>
    </row>
    <row r="1897" spans="1:12" x14ac:dyDescent="0.5">
      <c r="A1897" s="48" t="str">
        <f t="shared" si="29"/>
        <v>J1T2298</v>
      </c>
      <c r="B1897" s="44" t="s">
        <v>36</v>
      </c>
      <c r="C1897" s="44" t="s">
        <v>7825</v>
      </c>
      <c r="D1897" s="44" t="s">
        <v>38</v>
      </c>
      <c r="E1897" s="44" t="s">
        <v>53</v>
      </c>
      <c r="F1897" s="44" t="s">
        <v>7824</v>
      </c>
      <c r="G1897" s="44" t="s">
        <v>147</v>
      </c>
      <c r="H1897" s="44" t="s">
        <v>148</v>
      </c>
      <c r="I1897" s="44" t="s">
        <v>127</v>
      </c>
      <c r="J1897" s="44" t="s">
        <v>128</v>
      </c>
      <c r="K1897" s="43">
        <v>576</v>
      </c>
      <c r="L1897" s="43">
        <v>576</v>
      </c>
    </row>
    <row r="1898" spans="1:12" x14ac:dyDescent="0.5">
      <c r="A1898" s="48" t="str">
        <f t="shared" si="29"/>
        <v>J1T2298</v>
      </c>
      <c r="B1898" s="44" t="s">
        <v>36</v>
      </c>
      <c r="C1898" s="44" t="s">
        <v>7823</v>
      </c>
      <c r="D1898" s="44" t="s">
        <v>38</v>
      </c>
      <c r="E1898" s="44" t="s">
        <v>53</v>
      </c>
      <c r="F1898" s="44" t="s">
        <v>7822</v>
      </c>
      <c r="G1898" s="44" t="s">
        <v>183</v>
      </c>
      <c r="H1898" s="44" t="s">
        <v>184</v>
      </c>
      <c r="I1898" s="44" t="s">
        <v>127</v>
      </c>
      <c r="J1898" s="44" t="s">
        <v>128</v>
      </c>
      <c r="K1898" s="43">
        <v>16</v>
      </c>
      <c r="L1898" s="43">
        <v>16</v>
      </c>
    </row>
    <row r="1899" spans="1:12" x14ac:dyDescent="0.5">
      <c r="A1899" s="48" t="str">
        <f t="shared" si="29"/>
        <v>J1T2298</v>
      </c>
      <c r="B1899" s="44" t="s">
        <v>36</v>
      </c>
      <c r="C1899" s="44" t="s">
        <v>7821</v>
      </c>
      <c r="D1899" s="44" t="s">
        <v>38</v>
      </c>
      <c r="E1899" s="44" t="s">
        <v>53</v>
      </c>
      <c r="F1899" s="44" t="s">
        <v>7820</v>
      </c>
      <c r="G1899" s="44" t="s">
        <v>4437</v>
      </c>
      <c r="H1899" s="44" t="s">
        <v>4436</v>
      </c>
      <c r="I1899" s="44" t="s">
        <v>127</v>
      </c>
      <c r="J1899" s="44" t="s">
        <v>128</v>
      </c>
      <c r="K1899" s="43">
        <v>8</v>
      </c>
      <c r="L1899" s="43">
        <v>8</v>
      </c>
    </row>
    <row r="1900" spans="1:12" x14ac:dyDescent="0.5">
      <c r="A1900" s="48" t="str">
        <f t="shared" si="29"/>
        <v>J1T2298</v>
      </c>
      <c r="B1900" s="44" t="s">
        <v>36</v>
      </c>
      <c r="C1900" s="44" t="s">
        <v>7819</v>
      </c>
      <c r="D1900" s="44" t="s">
        <v>38</v>
      </c>
      <c r="E1900" s="44" t="s">
        <v>53</v>
      </c>
      <c r="F1900" s="44" t="s">
        <v>7818</v>
      </c>
      <c r="G1900" s="44" t="s">
        <v>159</v>
      </c>
      <c r="H1900" s="44" t="s">
        <v>160</v>
      </c>
      <c r="I1900" s="44" t="s">
        <v>127</v>
      </c>
      <c r="J1900" s="44" t="s">
        <v>128</v>
      </c>
      <c r="K1900" s="43">
        <v>16</v>
      </c>
      <c r="L1900" s="43">
        <v>16</v>
      </c>
    </row>
    <row r="1901" spans="1:12" x14ac:dyDescent="0.5">
      <c r="A1901" s="48" t="str">
        <f t="shared" si="29"/>
        <v>J1T2298</v>
      </c>
      <c r="B1901" s="44" t="s">
        <v>36</v>
      </c>
      <c r="C1901" s="44" t="s">
        <v>7815</v>
      </c>
      <c r="D1901" s="44" t="s">
        <v>38</v>
      </c>
      <c r="E1901" s="44" t="s">
        <v>53</v>
      </c>
      <c r="F1901" s="44" t="s">
        <v>7814</v>
      </c>
      <c r="G1901" s="44" t="s">
        <v>4429</v>
      </c>
      <c r="H1901" s="44" t="s">
        <v>4428</v>
      </c>
      <c r="I1901" s="44" t="s">
        <v>127</v>
      </c>
      <c r="J1901" s="44" t="s">
        <v>128</v>
      </c>
      <c r="K1901" s="43">
        <v>16</v>
      </c>
      <c r="L1901" s="43">
        <v>16</v>
      </c>
    </row>
    <row r="1902" spans="1:12" x14ac:dyDescent="0.5">
      <c r="A1902" s="48" t="str">
        <f t="shared" si="29"/>
        <v>J1T2298</v>
      </c>
      <c r="B1902" s="44" t="s">
        <v>36</v>
      </c>
      <c r="C1902" s="44" t="s">
        <v>7813</v>
      </c>
      <c r="D1902" s="44" t="s">
        <v>38</v>
      </c>
      <c r="E1902" s="44" t="s">
        <v>53</v>
      </c>
      <c r="F1902" s="44" t="s">
        <v>7812</v>
      </c>
      <c r="G1902" s="44" t="s">
        <v>129</v>
      </c>
      <c r="H1902" s="44" t="s">
        <v>130</v>
      </c>
      <c r="I1902" s="44" t="s">
        <v>127</v>
      </c>
      <c r="J1902" s="44" t="s">
        <v>128</v>
      </c>
      <c r="K1902" s="43">
        <v>96</v>
      </c>
      <c r="L1902" s="43">
        <v>96</v>
      </c>
    </row>
    <row r="1903" spans="1:12" x14ac:dyDescent="0.5">
      <c r="A1903" s="48" t="str">
        <f t="shared" si="29"/>
        <v>J1T2298</v>
      </c>
      <c r="B1903" s="44" t="s">
        <v>36</v>
      </c>
      <c r="C1903" s="44" t="s">
        <v>7811</v>
      </c>
      <c r="D1903" s="44" t="s">
        <v>38</v>
      </c>
      <c r="E1903" s="44" t="s">
        <v>53</v>
      </c>
      <c r="F1903" s="44" t="s">
        <v>7810</v>
      </c>
      <c r="G1903" s="44" t="s">
        <v>165</v>
      </c>
      <c r="H1903" s="44" t="s">
        <v>166</v>
      </c>
      <c r="I1903" s="44" t="s">
        <v>127</v>
      </c>
      <c r="J1903" s="44" t="s">
        <v>128</v>
      </c>
      <c r="K1903" s="43">
        <v>24</v>
      </c>
      <c r="L1903" s="43">
        <v>24</v>
      </c>
    </row>
    <row r="1904" spans="1:12" x14ac:dyDescent="0.5">
      <c r="A1904" s="48" t="str">
        <f t="shared" si="29"/>
        <v>J1T2298</v>
      </c>
      <c r="B1904" s="44" t="s">
        <v>36</v>
      </c>
      <c r="C1904" s="44" t="s">
        <v>8013</v>
      </c>
      <c r="D1904" s="44" t="s">
        <v>38</v>
      </c>
      <c r="E1904" s="44" t="s">
        <v>53</v>
      </c>
      <c r="F1904" s="44" t="s">
        <v>8012</v>
      </c>
      <c r="G1904" s="44" t="s">
        <v>4648</v>
      </c>
      <c r="H1904" s="44" t="s">
        <v>4647</v>
      </c>
      <c r="I1904" s="44" t="s">
        <v>127</v>
      </c>
      <c r="J1904" s="44" t="s">
        <v>128</v>
      </c>
      <c r="K1904" s="43">
        <v>64</v>
      </c>
      <c r="L1904" s="43">
        <v>64</v>
      </c>
    </row>
    <row r="1905" spans="1:12" x14ac:dyDescent="0.5">
      <c r="A1905" s="48" t="str">
        <f t="shared" si="29"/>
        <v>J1T2298</v>
      </c>
      <c r="B1905" s="44" t="s">
        <v>36</v>
      </c>
      <c r="C1905" s="44" t="s">
        <v>7809</v>
      </c>
      <c r="D1905" s="44" t="s">
        <v>38</v>
      </c>
      <c r="E1905" s="44" t="s">
        <v>53</v>
      </c>
      <c r="F1905" s="44" t="s">
        <v>7808</v>
      </c>
      <c r="G1905" s="44" t="s">
        <v>7434</v>
      </c>
      <c r="H1905" s="44" t="s">
        <v>7433</v>
      </c>
      <c r="I1905" s="44" t="s">
        <v>127</v>
      </c>
      <c r="J1905" s="44" t="s">
        <v>128</v>
      </c>
      <c r="K1905" s="43">
        <v>8</v>
      </c>
      <c r="L1905" s="43">
        <v>8</v>
      </c>
    </row>
    <row r="1906" spans="1:12" x14ac:dyDescent="0.5">
      <c r="A1906" s="48" t="str">
        <f t="shared" si="29"/>
        <v>J1T2298</v>
      </c>
      <c r="B1906" s="44" t="s">
        <v>36</v>
      </c>
      <c r="C1906" s="44" t="s">
        <v>8071</v>
      </c>
      <c r="D1906" s="44" t="s">
        <v>38</v>
      </c>
      <c r="E1906" s="44" t="s">
        <v>53</v>
      </c>
      <c r="F1906" s="44" t="s">
        <v>8070</v>
      </c>
      <c r="G1906" s="44" t="s">
        <v>4463</v>
      </c>
      <c r="H1906" s="44" t="s">
        <v>4462</v>
      </c>
      <c r="I1906" s="44" t="s">
        <v>127</v>
      </c>
      <c r="J1906" s="44" t="s">
        <v>128</v>
      </c>
      <c r="K1906" s="43">
        <v>8</v>
      </c>
      <c r="L1906" s="43">
        <v>8</v>
      </c>
    </row>
    <row r="1907" spans="1:12" x14ac:dyDescent="0.5">
      <c r="A1907" s="48" t="str">
        <f t="shared" si="29"/>
        <v>J1T2298</v>
      </c>
      <c r="B1907" s="44" t="s">
        <v>36</v>
      </c>
      <c r="C1907" s="44" t="s">
        <v>7805</v>
      </c>
      <c r="D1907" s="44" t="s">
        <v>38</v>
      </c>
      <c r="E1907" s="44" t="s">
        <v>53</v>
      </c>
      <c r="F1907" s="44" t="s">
        <v>7804</v>
      </c>
      <c r="G1907" s="44" t="s">
        <v>7803</v>
      </c>
      <c r="H1907" s="44" t="s">
        <v>7802</v>
      </c>
      <c r="I1907" s="44" t="s">
        <v>127</v>
      </c>
      <c r="J1907" s="44" t="s">
        <v>128</v>
      </c>
      <c r="K1907" s="43">
        <v>8</v>
      </c>
      <c r="L1907" s="43">
        <v>8</v>
      </c>
    </row>
    <row r="1908" spans="1:12" x14ac:dyDescent="0.5">
      <c r="A1908" s="48" t="str">
        <f t="shared" si="29"/>
        <v>J1T2298</v>
      </c>
      <c r="B1908" s="44" t="s">
        <v>36</v>
      </c>
      <c r="C1908" s="44" t="s">
        <v>8009</v>
      </c>
      <c r="D1908" s="44" t="s">
        <v>38</v>
      </c>
      <c r="E1908" s="44" t="s">
        <v>53</v>
      </c>
      <c r="F1908" s="44" t="s">
        <v>8008</v>
      </c>
      <c r="G1908" s="44" t="s">
        <v>4475</v>
      </c>
      <c r="H1908" s="44" t="s">
        <v>4474</v>
      </c>
      <c r="I1908" s="44" t="s">
        <v>127</v>
      </c>
      <c r="J1908" s="44" t="s">
        <v>128</v>
      </c>
      <c r="K1908" s="43">
        <v>8</v>
      </c>
      <c r="L1908" s="43">
        <v>8</v>
      </c>
    </row>
    <row r="1909" spans="1:12" x14ac:dyDescent="0.5">
      <c r="A1909" s="48" t="str">
        <f t="shared" si="29"/>
        <v>J1T2298</v>
      </c>
      <c r="B1909" s="44" t="s">
        <v>36</v>
      </c>
      <c r="C1909" s="44" t="s">
        <v>7799</v>
      </c>
      <c r="D1909" s="44" t="s">
        <v>38</v>
      </c>
      <c r="E1909" s="44" t="s">
        <v>53</v>
      </c>
      <c r="F1909" s="44" t="s">
        <v>7798</v>
      </c>
      <c r="G1909" s="44" t="s">
        <v>4575</v>
      </c>
      <c r="H1909" s="44" t="s">
        <v>4574</v>
      </c>
      <c r="I1909" s="44" t="s">
        <v>127</v>
      </c>
      <c r="J1909" s="44" t="s">
        <v>128</v>
      </c>
      <c r="K1909" s="43">
        <v>8</v>
      </c>
      <c r="L1909" s="43">
        <v>8</v>
      </c>
    </row>
    <row r="1910" spans="1:12" x14ac:dyDescent="0.5">
      <c r="A1910" s="48" t="str">
        <f t="shared" si="29"/>
        <v>J1T2298</v>
      </c>
      <c r="B1910" s="44" t="s">
        <v>36</v>
      </c>
      <c r="C1910" s="44" t="s">
        <v>7797</v>
      </c>
      <c r="D1910" s="44" t="s">
        <v>38</v>
      </c>
      <c r="E1910" s="44" t="s">
        <v>53</v>
      </c>
      <c r="F1910" s="44" t="s">
        <v>7796</v>
      </c>
      <c r="G1910" s="44" t="s">
        <v>7322</v>
      </c>
      <c r="H1910" s="44" t="s">
        <v>7321</v>
      </c>
      <c r="I1910" s="44" t="s">
        <v>127</v>
      </c>
      <c r="J1910" s="44" t="s">
        <v>128</v>
      </c>
      <c r="K1910" s="43">
        <v>8</v>
      </c>
      <c r="L1910" s="43">
        <v>8</v>
      </c>
    </row>
    <row r="1911" spans="1:12" x14ac:dyDescent="0.5">
      <c r="A1911" s="48" t="str">
        <f t="shared" si="29"/>
        <v>J1T2298</v>
      </c>
      <c r="B1911" s="44" t="s">
        <v>36</v>
      </c>
      <c r="C1911" s="44" t="s">
        <v>7795</v>
      </c>
      <c r="D1911" s="44" t="s">
        <v>38</v>
      </c>
      <c r="E1911" s="44" t="s">
        <v>53</v>
      </c>
      <c r="F1911" s="44" t="s">
        <v>7794</v>
      </c>
      <c r="G1911" s="44" t="s">
        <v>193</v>
      </c>
      <c r="H1911" s="44" t="s">
        <v>194</v>
      </c>
      <c r="I1911" s="44" t="s">
        <v>127</v>
      </c>
      <c r="J1911" s="44" t="s">
        <v>128</v>
      </c>
      <c r="K1911" s="43">
        <v>32</v>
      </c>
      <c r="L1911" s="43">
        <v>32</v>
      </c>
    </row>
    <row r="1912" spans="1:12" x14ac:dyDescent="0.5">
      <c r="A1912" s="48" t="str">
        <f t="shared" si="29"/>
        <v>J1T2298</v>
      </c>
      <c r="B1912" s="44" t="s">
        <v>36</v>
      </c>
      <c r="C1912" s="44" t="s">
        <v>7793</v>
      </c>
      <c r="D1912" s="44" t="s">
        <v>38</v>
      </c>
      <c r="E1912" s="44" t="s">
        <v>53</v>
      </c>
      <c r="F1912" s="44" t="s">
        <v>7792</v>
      </c>
      <c r="G1912" s="44" t="s">
        <v>7094</v>
      </c>
      <c r="H1912" s="44" t="s">
        <v>7093</v>
      </c>
      <c r="I1912" s="44" t="s">
        <v>127</v>
      </c>
      <c r="J1912" s="44" t="s">
        <v>128</v>
      </c>
      <c r="K1912" s="43">
        <v>16</v>
      </c>
      <c r="L1912" s="43">
        <v>16</v>
      </c>
    </row>
    <row r="1913" spans="1:12" x14ac:dyDescent="0.5">
      <c r="A1913" s="48" t="str">
        <f t="shared" si="29"/>
        <v>J1T2298</v>
      </c>
      <c r="B1913" s="44" t="s">
        <v>36</v>
      </c>
      <c r="C1913" s="44" t="s">
        <v>7791</v>
      </c>
      <c r="D1913" s="44" t="s">
        <v>38</v>
      </c>
      <c r="E1913" s="44" t="s">
        <v>53</v>
      </c>
      <c r="F1913" s="44" t="s">
        <v>7790</v>
      </c>
      <c r="G1913" s="44" t="s">
        <v>208</v>
      </c>
      <c r="H1913" s="44" t="s">
        <v>209</v>
      </c>
      <c r="I1913" s="44" t="s">
        <v>127</v>
      </c>
      <c r="J1913" s="44" t="s">
        <v>128</v>
      </c>
      <c r="K1913" s="43">
        <v>2352</v>
      </c>
      <c r="L1913" s="43">
        <v>2352</v>
      </c>
    </row>
    <row r="1914" spans="1:12" x14ac:dyDescent="0.5">
      <c r="A1914" s="48" t="str">
        <f t="shared" si="29"/>
        <v>J1T2298</v>
      </c>
      <c r="B1914" s="44" t="s">
        <v>36</v>
      </c>
      <c r="C1914" s="44" t="s">
        <v>7789</v>
      </c>
      <c r="D1914" s="44" t="s">
        <v>38</v>
      </c>
      <c r="E1914" s="44" t="s">
        <v>53</v>
      </c>
      <c r="F1914" s="44" t="s">
        <v>7788</v>
      </c>
      <c r="G1914" s="44" t="s">
        <v>139</v>
      </c>
      <c r="H1914" s="44" t="s">
        <v>140</v>
      </c>
      <c r="I1914" s="44" t="s">
        <v>127</v>
      </c>
      <c r="J1914" s="44" t="s">
        <v>128</v>
      </c>
      <c r="K1914" s="43">
        <v>32</v>
      </c>
      <c r="L1914" s="43">
        <v>32</v>
      </c>
    </row>
    <row r="1915" spans="1:12" x14ac:dyDescent="0.5">
      <c r="A1915" s="48" t="str">
        <f t="shared" si="29"/>
        <v>J1T2298</v>
      </c>
      <c r="B1915" s="44" t="s">
        <v>36</v>
      </c>
      <c r="C1915" s="44" t="s">
        <v>7787</v>
      </c>
      <c r="D1915" s="44" t="s">
        <v>38</v>
      </c>
      <c r="E1915" s="44" t="s">
        <v>53</v>
      </c>
      <c r="F1915" s="44" t="s">
        <v>7786</v>
      </c>
      <c r="G1915" s="44" t="s">
        <v>159</v>
      </c>
      <c r="H1915" s="44" t="s">
        <v>160</v>
      </c>
      <c r="I1915" s="44" t="s">
        <v>127</v>
      </c>
      <c r="J1915" s="44" t="s">
        <v>128</v>
      </c>
      <c r="K1915" s="43">
        <v>40</v>
      </c>
      <c r="L1915" s="43">
        <v>40</v>
      </c>
    </row>
    <row r="1916" spans="1:12" x14ac:dyDescent="0.5">
      <c r="A1916" s="48" t="str">
        <f t="shared" si="29"/>
        <v>J1T2298</v>
      </c>
      <c r="B1916" s="44" t="s">
        <v>36</v>
      </c>
      <c r="C1916" s="44" t="s">
        <v>7785</v>
      </c>
      <c r="D1916" s="44" t="s">
        <v>38</v>
      </c>
      <c r="E1916" s="44" t="s">
        <v>53</v>
      </c>
      <c r="F1916" s="44" t="s">
        <v>7784</v>
      </c>
      <c r="G1916" s="44" t="s">
        <v>4425</v>
      </c>
      <c r="H1916" s="44" t="s">
        <v>4424</v>
      </c>
      <c r="I1916" s="44" t="s">
        <v>127</v>
      </c>
      <c r="J1916" s="44" t="s">
        <v>128</v>
      </c>
      <c r="K1916" s="43">
        <v>8</v>
      </c>
      <c r="L1916" s="43">
        <v>8</v>
      </c>
    </row>
    <row r="1917" spans="1:12" x14ac:dyDescent="0.5">
      <c r="A1917" s="48" t="str">
        <f t="shared" si="29"/>
        <v>J1T2298</v>
      </c>
      <c r="B1917" s="44" t="s">
        <v>36</v>
      </c>
      <c r="C1917" s="44" t="s">
        <v>7783</v>
      </c>
      <c r="D1917" s="44" t="s">
        <v>38</v>
      </c>
      <c r="E1917" s="44" t="s">
        <v>53</v>
      </c>
      <c r="F1917" s="44" t="s">
        <v>7782</v>
      </c>
      <c r="G1917" s="44" t="s">
        <v>169</v>
      </c>
      <c r="H1917" s="44" t="s">
        <v>170</v>
      </c>
      <c r="I1917" s="44" t="s">
        <v>127</v>
      </c>
      <c r="J1917" s="44" t="s">
        <v>128</v>
      </c>
      <c r="K1917" s="43">
        <v>56</v>
      </c>
      <c r="L1917" s="43">
        <v>56</v>
      </c>
    </row>
    <row r="1918" spans="1:12" x14ac:dyDescent="0.5">
      <c r="A1918" s="48" t="str">
        <f t="shared" si="29"/>
        <v>J1T2298</v>
      </c>
      <c r="B1918" s="44" t="s">
        <v>36</v>
      </c>
      <c r="C1918" s="44" t="s">
        <v>8007</v>
      </c>
      <c r="D1918" s="44" t="s">
        <v>38</v>
      </c>
      <c r="E1918" s="44" t="s">
        <v>53</v>
      </c>
      <c r="F1918" s="44" t="s">
        <v>8006</v>
      </c>
      <c r="G1918" s="44" t="s">
        <v>220</v>
      </c>
      <c r="H1918" s="44" t="s">
        <v>221</v>
      </c>
      <c r="I1918" s="44" t="s">
        <v>127</v>
      </c>
      <c r="J1918" s="44" t="s">
        <v>128</v>
      </c>
      <c r="K1918" s="43">
        <v>16</v>
      </c>
      <c r="L1918" s="43">
        <v>16</v>
      </c>
    </row>
    <row r="1919" spans="1:12" x14ac:dyDescent="0.5">
      <c r="A1919" s="48" t="str">
        <f t="shared" si="29"/>
        <v>J1T2298</v>
      </c>
      <c r="B1919" s="44" t="s">
        <v>36</v>
      </c>
      <c r="C1919" s="44" t="s">
        <v>7781</v>
      </c>
      <c r="D1919" s="44" t="s">
        <v>38</v>
      </c>
      <c r="E1919" s="44" t="s">
        <v>53</v>
      </c>
      <c r="F1919" s="44" t="s">
        <v>7780</v>
      </c>
      <c r="G1919" s="44" t="s">
        <v>126</v>
      </c>
      <c r="H1919" s="44" t="s">
        <v>4640</v>
      </c>
      <c r="I1919" s="44" t="s">
        <v>127</v>
      </c>
      <c r="J1919" s="44" t="s">
        <v>128</v>
      </c>
      <c r="K1919" s="43">
        <v>16</v>
      </c>
      <c r="L1919" s="43">
        <v>16</v>
      </c>
    </row>
    <row r="1920" spans="1:12" x14ac:dyDescent="0.5">
      <c r="A1920" s="48" t="str">
        <f t="shared" si="29"/>
        <v>J1T2298</v>
      </c>
      <c r="B1920" s="44" t="s">
        <v>36</v>
      </c>
      <c r="C1920" s="44" t="s">
        <v>7779</v>
      </c>
      <c r="D1920" s="44" t="s">
        <v>38</v>
      </c>
      <c r="E1920" s="44" t="s">
        <v>53</v>
      </c>
      <c r="F1920" s="44" t="s">
        <v>7778</v>
      </c>
      <c r="G1920" s="44" t="s">
        <v>137</v>
      </c>
      <c r="H1920" s="44" t="s">
        <v>138</v>
      </c>
      <c r="I1920" s="44" t="s">
        <v>127</v>
      </c>
      <c r="J1920" s="44" t="s">
        <v>128</v>
      </c>
      <c r="K1920" s="43">
        <v>96</v>
      </c>
      <c r="L1920" s="43">
        <v>96</v>
      </c>
    </row>
    <row r="1921" spans="1:12" x14ac:dyDescent="0.5">
      <c r="A1921" s="48" t="str">
        <f t="shared" si="29"/>
        <v>J1T2298</v>
      </c>
      <c r="B1921" s="44" t="s">
        <v>36</v>
      </c>
      <c r="C1921" s="44" t="s">
        <v>8069</v>
      </c>
      <c r="D1921" s="44" t="s">
        <v>38</v>
      </c>
      <c r="E1921" s="44" t="s">
        <v>53</v>
      </c>
      <c r="F1921" s="44" t="s">
        <v>8068</v>
      </c>
      <c r="G1921" s="44" t="s">
        <v>4764</v>
      </c>
      <c r="H1921" s="44" t="s">
        <v>4763</v>
      </c>
      <c r="I1921" s="44" t="s">
        <v>127</v>
      </c>
      <c r="J1921" s="44" t="s">
        <v>128</v>
      </c>
      <c r="K1921" s="43">
        <v>48</v>
      </c>
      <c r="L1921" s="43">
        <v>48</v>
      </c>
    </row>
    <row r="1922" spans="1:12" x14ac:dyDescent="0.5">
      <c r="A1922" s="48" t="str">
        <f t="shared" si="29"/>
        <v>J1T2298</v>
      </c>
      <c r="B1922" s="44" t="s">
        <v>36</v>
      </c>
      <c r="C1922" s="44" t="s">
        <v>7777</v>
      </c>
      <c r="D1922" s="44" t="s">
        <v>38</v>
      </c>
      <c r="E1922" s="44" t="s">
        <v>53</v>
      </c>
      <c r="F1922" s="44" t="s">
        <v>7776</v>
      </c>
      <c r="G1922" s="44" t="s">
        <v>6992</v>
      </c>
      <c r="H1922" s="44" t="s">
        <v>6991</v>
      </c>
      <c r="I1922" s="44" t="s">
        <v>127</v>
      </c>
      <c r="J1922" s="44" t="s">
        <v>128</v>
      </c>
      <c r="K1922" s="43">
        <v>8</v>
      </c>
      <c r="L1922" s="43">
        <v>8</v>
      </c>
    </row>
    <row r="1923" spans="1:12" x14ac:dyDescent="0.5">
      <c r="A1923" s="48" t="str">
        <f t="shared" si="29"/>
        <v>J1T2298</v>
      </c>
      <c r="B1923" s="44" t="s">
        <v>36</v>
      </c>
      <c r="C1923" s="44" t="s">
        <v>7775</v>
      </c>
      <c r="D1923" s="44" t="s">
        <v>38</v>
      </c>
      <c r="E1923" s="44" t="s">
        <v>53</v>
      </c>
      <c r="F1923" s="44" t="s">
        <v>7774</v>
      </c>
      <c r="G1923" s="44" t="s">
        <v>165</v>
      </c>
      <c r="H1923" s="44" t="s">
        <v>166</v>
      </c>
      <c r="I1923" s="44" t="s">
        <v>127</v>
      </c>
      <c r="J1923" s="44" t="s">
        <v>128</v>
      </c>
      <c r="K1923" s="43">
        <v>24</v>
      </c>
      <c r="L1923" s="43">
        <v>24</v>
      </c>
    </row>
    <row r="1924" spans="1:12" x14ac:dyDescent="0.5">
      <c r="A1924" s="48" t="str">
        <f t="shared" si="29"/>
        <v>J1T2298</v>
      </c>
      <c r="B1924" s="44" t="s">
        <v>36</v>
      </c>
      <c r="C1924" s="44" t="s">
        <v>7773</v>
      </c>
      <c r="D1924" s="44" t="s">
        <v>38</v>
      </c>
      <c r="E1924" s="44" t="s">
        <v>53</v>
      </c>
      <c r="F1924" s="44" t="s">
        <v>7772</v>
      </c>
      <c r="G1924" s="44" t="s">
        <v>7771</v>
      </c>
      <c r="H1924" s="44" t="s">
        <v>7770</v>
      </c>
      <c r="I1924" s="44" t="s">
        <v>127</v>
      </c>
      <c r="J1924" s="44" t="s">
        <v>128</v>
      </c>
      <c r="K1924" s="43">
        <v>16</v>
      </c>
      <c r="L1924" s="43">
        <v>16</v>
      </c>
    </row>
    <row r="1925" spans="1:12" x14ac:dyDescent="0.5">
      <c r="A1925" s="48" t="str">
        <f t="shared" si="29"/>
        <v>J1T2298</v>
      </c>
      <c r="B1925" s="44" t="s">
        <v>36</v>
      </c>
      <c r="C1925" s="44" t="s">
        <v>7769</v>
      </c>
      <c r="D1925" s="44" t="s">
        <v>38</v>
      </c>
      <c r="E1925" s="44" t="s">
        <v>53</v>
      </c>
      <c r="F1925" s="44" t="s">
        <v>7768</v>
      </c>
      <c r="G1925" s="44" t="s">
        <v>7242</v>
      </c>
      <c r="H1925" s="44" t="s">
        <v>7241</v>
      </c>
      <c r="I1925" s="44" t="s">
        <v>127</v>
      </c>
      <c r="J1925" s="44" t="s">
        <v>128</v>
      </c>
      <c r="K1925" s="43">
        <v>16</v>
      </c>
      <c r="L1925" s="43">
        <v>16</v>
      </c>
    </row>
    <row r="1926" spans="1:12" x14ac:dyDescent="0.5">
      <c r="A1926" s="48" t="str">
        <f t="shared" si="29"/>
        <v>J1T2298</v>
      </c>
      <c r="B1926" s="44" t="s">
        <v>36</v>
      </c>
      <c r="C1926" s="44" t="s">
        <v>7767</v>
      </c>
      <c r="D1926" s="44" t="s">
        <v>38</v>
      </c>
      <c r="E1926" s="44" t="s">
        <v>53</v>
      </c>
      <c r="F1926" s="44" t="s">
        <v>7766</v>
      </c>
      <c r="G1926" s="44" t="s">
        <v>7765</v>
      </c>
      <c r="H1926" s="44" t="s">
        <v>7764</v>
      </c>
      <c r="I1926" s="44" t="s">
        <v>127</v>
      </c>
      <c r="J1926" s="44" t="s">
        <v>128</v>
      </c>
      <c r="K1926" s="43">
        <v>8</v>
      </c>
      <c r="L1926" s="43">
        <v>8</v>
      </c>
    </row>
    <row r="1927" spans="1:12" x14ac:dyDescent="0.5">
      <c r="A1927" s="48" t="str">
        <f t="shared" si="29"/>
        <v>J1T2298</v>
      </c>
      <c r="B1927" s="44" t="s">
        <v>36</v>
      </c>
      <c r="C1927" s="44" t="s">
        <v>7763</v>
      </c>
      <c r="D1927" s="44" t="s">
        <v>38</v>
      </c>
      <c r="E1927" s="44" t="s">
        <v>53</v>
      </c>
      <c r="F1927" s="44" t="s">
        <v>7762</v>
      </c>
      <c r="G1927" s="44" t="s">
        <v>129</v>
      </c>
      <c r="H1927" s="44" t="s">
        <v>130</v>
      </c>
      <c r="I1927" s="44" t="s">
        <v>127</v>
      </c>
      <c r="J1927" s="44" t="s">
        <v>128</v>
      </c>
      <c r="K1927" s="43">
        <v>144</v>
      </c>
      <c r="L1927" s="43">
        <v>144</v>
      </c>
    </row>
    <row r="1928" spans="1:12" x14ac:dyDescent="0.5">
      <c r="A1928" s="48" t="str">
        <f t="shared" si="29"/>
        <v>J1T2298</v>
      </c>
      <c r="B1928" s="44" t="s">
        <v>36</v>
      </c>
      <c r="C1928" s="44" t="s">
        <v>7761</v>
      </c>
      <c r="D1928" s="44" t="s">
        <v>38</v>
      </c>
      <c r="E1928" s="44" t="s">
        <v>53</v>
      </c>
      <c r="F1928" s="44" t="s">
        <v>7760</v>
      </c>
      <c r="G1928" s="44" t="s">
        <v>4459</v>
      </c>
      <c r="H1928" s="44" t="s">
        <v>4458</v>
      </c>
      <c r="I1928" s="44" t="s">
        <v>127</v>
      </c>
      <c r="J1928" s="44" t="s">
        <v>128</v>
      </c>
      <c r="K1928" s="43">
        <v>40</v>
      </c>
      <c r="L1928" s="43">
        <v>40</v>
      </c>
    </row>
    <row r="1929" spans="1:12" x14ac:dyDescent="0.5">
      <c r="A1929" s="48" t="str">
        <f t="shared" ref="A1929:A1992" si="30">IF(B1929="","",IF(B1928="Type",B1927,A1928))</f>
        <v>J1T2298</v>
      </c>
      <c r="B1929" s="44" t="s">
        <v>36</v>
      </c>
      <c r="C1929" s="44" t="s">
        <v>7759</v>
      </c>
      <c r="D1929" s="44" t="s">
        <v>38</v>
      </c>
      <c r="E1929" s="44" t="s">
        <v>53</v>
      </c>
      <c r="F1929" s="44" t="s">
        <v>7758</v>
      </c>
      <c r="G1929" s="44" t="s">
        <v>171</v>
      </c>
      <c r="H1929" s="44" t="s">
        <v>172</v>
      </c>
      <c r="I1929" s="44" t="s">
        <v>127</v>
      </c>
      <c r="J1929" s="44" t="s">
        <v>128</v>
      </c>
      <c r="K1929" s="43">
        <v>32</v>
      </c>
      <c r="L1929" s="43">
        <v>32</v>
      </c>
    </row>
    <row r="1930" spans="1:12" x14ac:dyDescent="0.5">
      <c r="A1930" s="48" t="str">
        <f t="shared" si="30"/>
        <v>J1T2298</v>
      </c>
      <c r="B1930" s="44" t="s">
        <v>36</v>
      </c>
      <c r="C1930" s="44" t="s">
        <v>7757</v>
      </c>
      <c r="D1930" s="44" t="s">
        <v>38</v>
      </c>
      <c r="E1930" s="44" t="s">
        <v>53</v>
      </c>
      <c r="F1930" s="44" t="s">
        <v>7756</v>
      </c>
      <c r="G1930" s="44" t="s">
        <v>4635</v>
      </c>
      <c r="H1930" s="44" t="s">
        <v>4634</v>
      </c>
      <c r="I1930" s="44" t="s">
        <v>127</v>
      </c>
      <c r="J1930" s="44" t="s">
        <v>128</v>
      </c>
      <c r="K1930" s="43">
        <v>48</v>
      </c>
      <c r="L1930" s="43">
        <v>48</v>
      </c>
    </row>
    <row r="1931" spans="1:12" x14ac:dyDescent="0.5">
      <c r="A1931" s="48" t="str">
        <f t="shared" si="30"/>
        <v>J1T2298</v>
      </c>
      <c r="B1931" s="44" t="s">
        <v>36</v>
      </c>
      <c r="C1931" s="44" t="s">
        <v>8067</v>
      </c>
      <c r="D1931" s="44" t="s">
        <v>38</v>
      </c>
      <c r="E1931" s="44" t="s">
        <v>53</v>
      </c>
      <c r="F1931" s="44" t="s">
        <v>8066</v>
      </c>
      <c r="G1931" s="44" t="s">
        <v>7318</v>
      </c>
      <c r="H1931" s="44" t="s">
        <v>7317</v>
      </c>
      <c r="I1931" s="44" t="s">
        <v>127</v>
      </c>
      <c r="J1931" s="44" t="s">
        <v>128</v>
      </c>
      <c r="K1931" s="43">
        <v>32</v>
      </c>
      <c r="L1931" s="43">
        <v>32</v>
      </c>
    </row>
    <row r="1932" spans="1:12" x14ac:dyDescent="0.5">
      <c r="A1932" s="48" t="str">
        <f t="shared" si="30"/>
        <v>J1T2298</v>
      </c>
      <c r="B1932" s="44" t="s">
        <v>36</v>
      </c>
      <c r="C1932" s="44" t="s">
        <v>7755</v>
      </c>
      <c r="D1932" s="44" t="s">
        <v>38</v>
      </c>
      <c r="E1932" s="44" t="s">
        <v>53</v>
      </c>
      <c r="F1932" s="44" t="s">
        <v>7754</v>
      </c>
      <c r="G1932" s="44" t="s">
        <v>216</v>
      </c>
      <c r="H1932" s="44" t="s">
        <v>217</v>
      </c>
      <c r="I1932" s="44" t="s">
        <v>127</v>
      </c>
      <c r="J1932" s="44" t="s">
        <v>128</v>
      </c>
      <c r="K1932" s="43">
        <v>16</v>
      </c>
      <c r="L1932" s="43">
        <v>16</v>
      </c>
    </row>
    <row r="1933" spans="1:12" x14ac:dyDescent="0.5">
      <c r="A1933" s="48" t="str">
        <f t="shared" si="30"/>
        <v>J1T2298</v>
      </c>
      <c r="B1933" s="44" t="s">
        <v>36</v>
      </c>
      <c r="C1933" s="44" t="s">
        <v>7753</v>
      </c>
      <c r="D1933" s="44" t="s">
        <v>38</v>
      </c>
      <c r="E1933" s="44" t="s">
        <v>53</v>
      </c>
      <c r="F1933" s="44" t="s">
        <v>7752</v>
      </c>
      <c r="G1933" s="44" t="s">
        <v>4467</v>
      </c>
      <c r="H1933" s="44" t="s">
        <v>4466</v>
      </c>
      <c r="I1933" s="44" t="s">
        <v>127</v>
      </c>
      <c r="J1933" s="44" t="s">
        <v>128</v>
      </c>
      <c r="K1933" s="43">
        <v>24</v>
      </c>
      <c r="L1933" s="43">
        <v>24</v>
      </c>
    </row>
    <row r="1934" spans="1:12" x14ac:dyDescent="0.5">
      <c r="A1934" s="48" t="str">
        <f t="shared" si="30"/>
        <v>J1T2298</v>
      </c>
      <c r="B1934" s="44" t="s">
        <v>36</v>
      </c>
      <c r="C1934" s="44" t="s">
        <v>7751</v>
      </c>
      <c r="D1934" s="44" t="s">
        <v>38</v>
      </c>
      <c r="E1934" s="44" t="s">
        <v>53</v>
      </c>
      <c r="F1934" s="44" t="s">
        <v>7750</v>
      </c>
      <c r="G1934" s="44" t="s">
        <v>6930</v>
      </c>
      <c r="H1934" s="44" t="s">
        <v>6929</v>
      </c>
      <c r="I1934" s="44" t="s">
        <v>127</v>
      </c>
      <c r="J1934" s="44" t="s">
        <v>128</v>
      </c>
      <c r="K1934" s="43">
        <v>40</v>
      </c>
      <c r="L1934" s="43">
        <v>40</v>
      </c>
    </row>
    <row r="1935" spans="1:12" x14ac:dyDescent="0.5">
      <c r="A1935" s="48" t="str">
        <f t="shared" si="30"/>
        <v>J1T2298</v>
      </c>
      <c r="B1935" s="44" t="s">
        <v>36</v>
      </c>
      <c r="C1935" s="44" t="s">
        <v>8005</v>
      </c>
      <c r="D1935" s="44" t="s">
        <v>38</v>
      </c>
      <c r="E1935" s="44" t="s">
        <v>53</v>
      </c>
      <c r="F1935" s="44" t="s">
        <v>8004</v>
      </c>
      <c r="G1935" s="44" t="s">
        <v>7304</v>
      </c>
      <c r="H1935" s="44" t="s">
        <v>7303</v>
      </c>
      <c r="I1935" s="44" t="s">
        <v>127</v>
      </c>
      <c r="J1935" s="44" t="s">
        <v>128</v>
      </c>
      <c r="K1935" s="43">
        <v>16</v>
      </c>
      <c r="L1935" s="43">
        <v>16</v>
      </c>
    </row>
    <row r="1936" spans="1:12" x14ac:dyDescent="0.5">
      <c r="A1936" s="48" t="str">
        <f t="shared" si="30"/>
        <v>J1T2298</v>
      </c>
      <c r="B1936" s="44" t="s">
        <v>36</v>
      </c>
      <c r="C1936" s="44" t="s">
        <v>8003</v>
      </c>
      <c r="D1936" s="44" t="s">
        <v>38</v>
      </c>
      <c r="E1936" s="44" t="s">
        <v>53</v>
      </c>
      <c r="F1936" s="44" t="s">
        <v>8002</v>
      </c>
      <c r="G1936" s="44" t="s">
        <v>133</v>
      </c>
      <c r="H1936" s="44" t="s">
        <v>134</v>
      </c>
      <c r="I1936" s="44" t="s">
        <v>127</v>
      </c>
      <c r="J1936" s="44" t="s">
        <v>128</v>
      </c>
      <c r="K1936" s="43">
        <v>24</v>
      </c>
      <c r="L1936" s="43">
        <v>24</v>
      </c>
    </row>
    <row r="1937" spans="1:12" x14ac:dyDescent="0.5">
      <c r="A1937" s="48" t="str">
        <f t="shared" si="30"/>
        <v>J1T2298</v>
      </c>
      <c r="B1937" s="44" t="s">
        <v>36</v>
      </c>
      <c r="C1937" s="44" t="s">
        <v>7745</v>
      </c>
      <c r="D1937" s="44" t="s">
        <v>38</v>
      </c>
      <c r="E1937" s="44" t="s">
        <v>53</v>
      </c>
      <c r="F1937" s="44" t="s">
        <v>7744</v>
      </c>
      <c r="G1937" s="44" t="s">
        <v>207</v>
      </c>
      <c r="H1937" s="44" t="s">
        <v>4706</v>
      </c>
      <c r="I1937" s="44" t="s">
        <v>127</v>
      </c>
      <c r="J1937" s="44" t="s">
        <v>128</v>
      </c>
      <c r="K1937" s="43">
        <v>96</v>
      </c>
      <c r="L1937" s="43">
        <v>96</v>
      </c>
    </row>
    <row r="1938" spans="1:12" x14ac:dyDescent="0.5">
      <c r="A1938" s="48" t="str">
        <f t="shared" si="30"/>
        <v>J1T2298</v>
      </c>
      <c r="B1938" s="44" t="s">
        <v>36</v>
      </c>
      <c r="C1938" s="44" t="s">
        <v>8065</v>
      </c>
      <c r="D1938" s="44" t="s">
        <v>38</v>
      </c>
      <c r="E1938" s="44" t="s">
        <v>53</v>
      </c>
      <c r="F1938" s="44" t="s">
        <v>8064</v>
      </c>
      <c r="G1938" s="44" t="s">
        <v>207</v>
      </c>
      <c r="H1938" s="44" t="s">
        <v>4706</v>
      </c>
      <c r="I1938" s="44" t="s">
        <v>127</v>
      </c>
      <c r="J1938" s="44" t="s">
        <v>128</v>
      </c>
      <c r="K1938" s="43">
        <v>48</v>
      </c>
      <c r="L1938" s="43">
        <v>48</v>
      </c>
    </row>
    <row r="1939" spans="1:12" x14ac:dyDescent="0.5">
      <c r="A1939" s="48" t="str">
        <f t="shared" si="30"/>
        <v>J1T2298</v>
      </c>
      <c r="B1939" s="44" t="s">
        <v>36</v>
      </c>
      <c r="C1939" s="44" t="s">
        <v>8001</v>
      </c>
      <c r="D1939" s="44" t="s">
        <v>38</v>
      </c>
      <c r="E1939" s="44" t="s">
        <v>53</v>
      </c>
      <c r="F1939" s="44" t="s">
        <v>8000</v>
      </c>
      <c r="G1939" s="44" t="s">
        <v>207</v>
      </c>
      <c r="H1939" s="44" t="s">
        <v>4706</v>
      </c>
      <c r="I1939" s="44" t="s">
        <v>127</v>
      </c>
      <c r="J1939" s="44" t="s">
        <v>128</v>
      </c>
      <c r="K1939" s="43">
        <v>96</v>
      </c>
      <c r="L1939" s="43">
        <v>96</v>
      </c>
    </row>
    <row r="1940" spans="1:12" x14ac:dyDescent="0.5">
      <c r="A1940" s="48" t="str">
        <f t="shared" si="30"/>
        <v>J1T2298</v>
      </c>
      <c r="B1940" s="44" t="s">
        <v>36</v>
      </c>
      <c r="C1940" s="44" t="s">
        <v>7743</v>
      </c>
      <c r="D1940" s="44" t="s">
        <v>38</v>
      </c>
      <c r="E1940" s="44" t="s">
        <v>53</v>
      </c>
      <c r="F1940" s="44" t="s">
        <v>7742</v>
      </c>
      <c r="G1940" s="44" t="s">
        <v>7016</v>
      </c>
      <c r="H1940" s="44" t="s">
        <v>7015</v>
      </c>
      <c r="I1940" s="44" t="s">
        <v>127</v>
      </c>
      <c r="J1940" s="44" t="s">
        <v>128</v>
      </c>
      <c r="K1940" s="43">
        <v>16</v>
      </c>
      <c r="L1940" s="43">
        <v>16</v>
      </c>
    </row>
    <row r="1941" spans="1:12" x14ac:dyDescent="0.5">
      <c r="A1941" s="48" t="str">
        <f t="shared" si="30"/>
        <v>J1T2298</v>
      </c>
      <c r="B1941" s="44" t="s">
        <v>36</v>
      </c>
      <c r="C1941" s="44" t="s">
        <v>7741</v>
      </c>
      <c r="D1941" s="44" t="s">
        <v>38</v>
      </c>
      <c r="E1941" s="44" t="s">
        <v>53</v>
      </c>
      <c r="F1941" s="44" t="s">
        <v>7740</v>
      </c>
      <c r="G1941" s="44" t="s">
        <v>165</v>
      </c>
      <c r="H1941" s="44" t="s">
        <v>166</v>
      </c>
      <c r="I1941" s="44" t="s">
        <v>127</v>
      </c>
      <c r="J1941" s="44" t="s">
        <v>128</v>
      </c>
      <c r="K1941" s="43">
        <v>16</v>
      </c>
      <c r="L1941" s="43">
        <v>16</v>
      </c>
    </row>
    <row r="1942" spans="1:12" x14ac:dyDescent="0.5">
      <c r="A1942" s="48" t="str">
        <f t="shared" si="30"/>
        <v>J1T2298</v>
      </c>
      <c r="B1942" s="44" t="s">
        <v>36</v>
      </c>
      <c r="C1942" s="44" t="s">
        <v>7999</v>
      </c>
      <c r="D1942" s="44" t="s">
        <v>38</v>
      </c>
      <c r="E1942" s="44" t="s">
        <v>53</v>
      </c>
      <c r="F1942" s="44" t="s">
        <v>7998</v>
      </c>
      <c r="G1942" s="44" t="s">
        <v>153</v>
      </c>
      <c r="H1942" s="44" t="s">
        <v>154</v>
      </c>
      <c r="I1942" s="44" t="s">
        <v>127</v>
      </c>
      <c r="J1942" s="44" t="s">
        <v>128</v>
      </c>
      <c r="K1942" s="43">
        <v>16</v>
      </c>
      <c r="L1942" s="43">
        <v>16</v>
      </c>
    </row>
    <row r="1943" spans="1:12" x14ac:dyDescent="0.5">
      <c r="A1943" s="48" t="str">
        <f t="shared" si="30"/>
        <v>J1T2298</v>
      </c>
      <c r="B1943" s="44" t="s">
        <v>36</v>
      </c>
      <c r="C1943" s="44" t="s">
        <v>8063</v>
      </c>
      <c r="D1943" s="44" t="s">
        <v>38</v>
      </c>
      <c r="E1943" s="44" t="s">
        <v>53</v>
      </c>
      <c r="F1943" s="44" t="s">
        <v>8062</v>
      </c>
      <c r="G1943" s="44" t="s">
        <v>4695</v>
      </c>
      <c r="H1943" s="44" t="s">
        <v>4694</v>
      </c>
      <c r="I1943" s="44" t="s">
        <v>127</v>
      </c>
      <c r="J1943" s="44" t="s">
        <v>128</v>
      </c>
      <c r="K1943" s="43">
        <v>8</v>
      </c>
      <c r="L1943" s="43">
        <v>8</v>
      </c>
    </row>
    <row r="1944" spans="1:12" x14ac:dyDescent="0.5">
      <c r="A1944" s="48" t="str">
        <f t="shared" si="30"/>
        <v>J1T2298</v>
      </c>
      <c r="B1944" s="44" t="s">
        <v>36</v>
      </c>
      <c r="C1944" s="44" t="s">
        <v>7737</v>
      </c>
      <c r="D1944" s="44" t="s">
        <v>38</v>
      </c>
      <c r="E1944" s="44" t="s">
        <v>53</v>
      </c>
      <c r="F1944" s="44" t="s">
        <v>7736</v>
      </c>
      <c r="G1944" s="44" t="s">
        <v>149</v>
      </c>
      <c r="H1944" s="44" t="s">
        <v>150</v>
      </c>
      <c r="I1944" s="44" t="s">
        <v>127</v>
      </c>
      <c r="J1944" s="44" t="s">
        <v>128</v>
      </c>
      <c r="K1944" s="43">
        <v>16</v>
      </c>
      <c r="L1944" s="43">
        <v>16</v>
      </c>
    </row>
    <row r="1945" spans="1:12" x14ac:dyDescent="0.5">
      <c r="A1945" s="48" t="str">
        <f t="shared" si="30"/>
        <v>J1T2298</v>
      </c>
      <c r="B1945" s="44" t="s">
        <v>36</v>
      </c>
      <c r="C1945" s="44" t="s">
        <v>7733</v>
      </c>
      <c r="D1945" s="44" t="s">
        <v>38</v>
      </c>
      <c r="E1945" s="44" t="s">
        <v>53</v>
      </c>
      <c r="F1945" s="44" t="s">
        <v>7732</v>
      </c>
      <c r="G1945" s="44" t="s">
        <v>139</v>
      </c>
      <c r="H1945" s="44" t="s">
        <v>140</v>
      </c>
      <c r="I1945" s="44" t="s">
        <v>127</v>
      </c>
      <c r="J1945" s="44" t="s">
        <v>128</v>
      </c>
      <c r="K1945" s="43">
        <v>16</v>
      </c>
      <c r="L1945" s="43">
        <v>16</v>
      </c>
    </row>
    <row r="1946" spans="1:12" x14ac:dyDescent="0.5">
      <c r="A1946" s="48" t="str">
        <f t="shared" si="30"/>
        <v>J1T2298</v>
      </c>
      <c r="B1946" s="44" t="s">
        <v>36</v>
      </c>
      <c r="C1946" s="44" t="s">
        <v>7731</v>
      </c>
      <c r="D1946" s="44" t="s">
        <v>38</v>
      </c>
      <c r="E1946" s="44" t="s">
        <v>53</v>
      </c>
      <c r="F1946" s="44" t="s">
        <v>7730</v>
      </c>
      <c r="G1946" s="44" t="s">
        <v>4409</v>
      </c>
      <c r="H1946" s="44" t="s">
        <v>4408</v>
      </c>
      <c r="I1946" s="44" t="s">
        <v>127</v>
      </c>
      <c r="J1946" s="44" t="s">
        <v>128</v>
      </c>
      <c r="K1946" s="43">
        <v>96</v>
      </c>
      <c r="L1946" s="43">
        <v>96</v>
      </c>
    </row>
    <row r="1947" spans="1:12" x14ac:dyDescent="0.5">
      <c r="A1947" s="48" t="str">
        <f t="shared" si="30"/>
        <v>J1T2298</v>
      </c>
      <c r="B1947" s="44" t="s">
        <v>36</v>
      </c>
      <c r="C1947" s="44" t="s">
        <v>7729</v>
      </c>
      <c r="D1947" s="44" t="s">
        <v>38</v>
      </c>
      <c r="E1947" s="44" t="s">
        <v>53</v>
      </c>
      <c r="F1947" s="44" t="s">
        <v>7728</v>
      </c>
      <c r="G1947" s="44" t="s">
        <v>7727</v>
      </c>
      <c r="H1947" s="44" t="s">
        <v>7726</v>
      </c>
      <c r="I1947" s="44" t="s">
        <v>127</v>
      </c>
      <c r="J1947" s="44" t="s">
        <v>128</v>
      </c>
      <c r="K1947" s="43">
        <v>8</v>
      </c>
      <c r="L1947" s="43">
        <v>8</v>
      </c>
    </row>
    <row r="1948" spans="1:12" x14ac:dyDescent="0.5">
      <c r="A1948" s="48" t="str">
        <f t="shared" si="30"/>
        <v>J1T2298</v>
      </c>
      <c r="B1948" s="44" t="s">
        <v>36</v>
      </c>
      <c r="C1948" s="44" t="s">
        <v>7725</v>
      </c>
      <c r="D1948" s="44" t="s">
        <v>38</v>
      </c>
      <c r="E1948" s="44" t="s">
        <v>53</v>
      </c>
      <c r="F1948" s="44" t="s">
        <v>7724</v>
      </c>
      <c r="G1948" s="44" t="s">
        <v>151</v>
      </c>
      <c r="H1948" s="44" t="s">
        <v>152</v>
      </c>
      <c r="I1948" s="44" t="s">
        <v>127</v>
      </c>
      <c r="J1948" s="44" t="s">
        <v>128</v>
      </c>
      <c r="K1948" s="43">
        <v>8</v>
      </c>
      <c r="L1948" s="43">
        <v>8</v>
      </c>
    </row>
    <row r="1949" spans="1:12" x14ac:dyDescent="0.5">
      <c r="A1949" s="48" t="str">
        <f t="shared" si="30"/>
        <v>J1T2298</v>
      </c>
      <c r="B1949" s="44" t="s">
        <v>36</v>
      </c>
      <c r="C1949" s="44" t="s">
        <v>7723</v>
      </c>
      <c r="D1949" s="44" t="s">
        <v>38</v>
      </c>
      <c r="E1949" s="44" t="s">
        <v>53</v>
      </c>
      <c r="F1949" s="44" t="s">
        <v>7722</v>
      </c>
      <c r="G1949" s="44" t="s">
        <v>145</v>
      </c>
      <c r="H1949" s="44" t="s">
        <v>146</v>
      </c>
      <c r="I1949" s="44" t="s">
        <v>127</v>
      </c>
      <c r="J1949" s="44" t="s">
        <v>128</v>
      </c>
      <c r="K1949" s="43">
        <v>16</v>
      </c>
      <c r="L1949" s="43">
        <v>16</v>
      </c>
    </row>
    <row r="1950" spans="1:12" x14ac:dyDescent="0.5">
      <c r="A1950" s="48" t="str">
        <f t="shared" si="30"/>
        <v>J1T2298</v>
      </c>
      <c r="B1950" s="44" t="s">
        <v>36</v>
      </c>
      <c r="C1950" s="44" t="s">
        <v>7997</v>
      </c>
      <c r="D1950" s="44" t="s">
        <v>38</v>
      </c>
      <c r="E1950" s="44" t="s">
        <v>53</v>
      </c>
      <c r="F1950" s="44" t="s">
        <v>7996</v>
      </c>
      <c r="G1950" s="44" t="s">
        <v>159</v>
      </c>
      <c r="H1950" s="44" t="s">
        <v>160</v>
      </c>
      <c r="I1950" s="44" t="s">
        <v>127</v>
      </c>
      <c r="J1950" s="44" t="s">
        <v>128</v>
      </c>
      <c r="K1950" s="43">
        <v>16</v>
      </c>
      <c r="L1950" s="43">
        <v>16</v>
      </c>
    </row>
    <row r="1951" spans="1:12" x14ac:dyDescent="0.5">
      <c r="A1951" s="48" t="str">
        <f t="shared" si="30"/>
        <v>J1T2298</v>
      </c>
      <c r="B1951" s="44" t="s">
        <v>36</v>
      </c>
      <c r="C1951" s="44" t="s">
        <v>8061</v>
      </c>
      <c r="D1951" s="44" t="s">
        <v>38</v>
      </c>
      <c r="E1951" s="44" t="s">
        <v>53</v>
      </c>
      <c r="F1951" s="44" t="s">
        <v>8060</v>
      </c>
      <c r="G1951" s="44" t="s">
        <v>4778</v>
      </c>
      <c r="H1951" s="44" t="s">
        <v>4777</v>
      </c>
      <c r="I1951" s="44" t="s">
        <v>127</v>
      </c>
      <c r="J1951" s="44" t="s">
        <v>128</v>
      </c>
      <c r="K1951" s="43">
        <v>32</v>
      </c>
      <c r="L1951" s="43">
        <v>32</v>
      </c>
    </row>
    <row r="1952" spans="1:12" x14ac:dyDescent="0.5">
      <c r="A1952" s="48" t="str">
        <f t="shared" si="30"/>
        <v>J1T2298</v>
      </c>
      <c r="B1952" s="44" t="s">
        <v>36</v>
      </c>
      <c r="C1952" s="44" t="s">
        <v>7717</v>
      </c>
      <c r="D1952" s="44" t="s">
        <v>38</v>
      </c>
      <c r="E1952" s="44" t="s">
        <v>53</v>
      </c>
      <c r="F1952" s="44" t="s">
        <v>7716</v>
      </c>
      <c r="G1952" s="44" t="s">
        <v>205</v>
      </c>
      <c r="H1952" s="44" t="s">
        <v>206</v>
      </c>
      <c r="I1952" s="44" t="s">
        <v>127</v>
      </c>
      <c r="J1952" s="44" t="s">
        <v>128</v>
      </c>
      <c r="K1952" s="43">
        <v>384</v>
      </c>
      <c r="L1952" s="43">
        <v>384</v>
      </c>
    </row>
    <row r="1953" spans="1:12" x14ac:dyDescent="0.5">
      <c r="A1953" s="48" t="str">
        <f t="shared" si="30"/>
        <v>J1T2298</v>
      </c>
      <c r="B1953" s="44" t="s">
        <v>36</v>
      </c>
      <c r="C1953" s="44" t="s">
        <v>7715</v>
      </c>
      <c r="D1953" s="44" t="s">
        <v>38</v>
      </c>
      <c r="E1953" s="44" t="s">
        <v>53</v>
      </c>
      <c r="F1953" s="44" t="s">
        <v>7714</v>
      </c>
      <c r="G1953" s="44" t="s">
        <v>235</v>
      </c>
      <c r="H1953" s="44" t="s">
        <v>236</v>
      </c>
      <c r="I1953" s="44" t="s">
        <v>127</v>
      </c>
      <c r="J1953" s="44" t="s">
        <v>128</v>
      </c>
      <c r="K1953" s="43">
        <v>192</v>
      </c>
      <c r="L1953" s="43">
        <v>192</v>
      </c>
    </row>
    <row r="1954" spans="1:12" x14ac:dyDescent="0.5">
      <c r="A1954" s="48" t="str">
        <f t="shared" si="30"/>
        <v>J1T2298</v>
      </c>
      <c r="B1954" s="44" t="s">
        <v>36</v>
      </c>
      <c r="C1954" s="44" t="s">
        <v>7713</v>
      </c>
      <c r="D1954" s="44" t="s">
        <v>38</v>
      </c>
      <c r="E1954" s="44" t="s">
        <v>53</v>
      </c>
      <c r="F1954" s="44" t="s">
        <v>7712</v>
      </c>
      <c r="G1954" s="44" t="s">
        <v>157</v>
      </c>
      <c r="H1954" s="44" t="s">
        <v>158</v>
      </c>
      <c r="I1954" s="44" t="s">
        <v>127</v>
      </c>
      <c r="J1954" s="44" t="s">
        <v>128</v>
      </c>
      <c r="K1954" s="43">
        <v>144</v>
      </c>
      <c r="L1954" s="43">
        <v>144</v>
      </c>
    </row>
    <row r="1955" spans="1:12" x14ac:dyDescent="0.5">
      <c r="A1955" s="48" t="str">
        <f t="shared" si="30"/>
        <v>J1T2298</v>
      </c>
      <c r="B1955" s="44" t="s">
        <v>36</v>
      </c>
      <c r="C1955" s="44" t="s">
        <v>7711</v>
      </c>
      <c r="D1955" s="44" t="s">
        <v>38</v>
      </c>
      <c r="E1955" s="44" t="s">
        <v>53</v>
      </c>
      <c r="F1955" s="44" t="s">
        <v>7710</v>
      </c>
      <c r="G1955" s="44" t="s">
        <v>4429</v>
      </c>
      <c r="H1955" s="44" t="s">
        <v>4428</v>
      </c>
      <c r="I1955" s="44" t="s">
        <v>127</v>
      </c>
      <c r="J1955" s="44" t="s">
        <v>128</v>
      </c>
      <c r="K1955" s="43">
        <v>16</v>
      </c>
      <c r="L1955" s="43">
        <v>16</v>
      </c>
    </row>
    <row r="1956" spans="1:12" x14ac:dyDescent="0.5">
      <c r="A1956" s="48" t="str">
        <f t="shared" si="30"/>
        <v>J1T2298</v>
      </c>
      <c r="B1956" s="44" t="s">
        <v>36</v>
      </c>
      <c r="C1956" s="44" t="s">
        <v>7709</v>
      </c>
      <c r="D1956" s="44" t="s">
        <v>38</v>
      </c>
      <c r="E1956" s="44" t="s">
        <v>53</v>
      </c>
      <c r="F1956" s="44" t="s">
        <v>7708</v>
      </c>
      <c r="G1956" s="44" t="s">
        <v>131</v>
      </c>
      <c r="H1956" s="44" t="s">
        <v>132</v>
      </c>
      <c r="I1956" s="44" t="s">
        <v>127</v>
      </c>
      <c r="J1956" s="44" t="s">
        <v>128</v>
      </c>
      <c r="K1956" s="43">
        <v>32</v>
      </c>
      <c r="L1956" s="43">
        <v>32</v>
      </c>
    </row>
    <row r="1957" spans="1:12" x14ac:dyDescent="0.5">
      <c r="A1957" s="48" t="str">
        <f t="shared" si="30"/>
        <v>J1T2298</v>
      </c>
      <c r="B1957" s="44" t="s">
        <v>36</v>
      </c>
      <c r="C1957" s="44" t="s">
        <v>7707</v>
      </c>
      <c r="D1957" s="44" t="s">
        <v>38</v>
      </c>
      <c r="E1957" s="44" t="s">
        <v>53</v>
      </c>
      <c r="F1957" s="44" t="s">
        <v>7706</v>
      </c>
      <c r="G1957" s="44" t="s">
        <v>141</v>
      </c>
      <c r="H1957" s="44" t="s">
        <v>142</v>
      </c>
      <c r="I1957" s="44" t="s">
        <v>127</v>
      </c>
      <c r="J1957" s="44" t="s">
        <v>128</v>
      </c>
      <c r="K1957" s="43">
        <v>48</v>
      </c>
      <c r="L1957" s="43">
        <v>48</v>
      </c>
    </row>
    <row r="1958" spans="1:12" x14ac:dyDescent="0.5">
      <c r="A1958" s="48" t="str">
        <f t="shared" si="30"/>
        <v>J1T2298</v>
      </c>
      <c r="B1958" s="44" t="s">
        <v>36</v>
      </c>
      <c r="C1958" s="44" t="s">
        <v>7705</v>
      </c>
      <c r="D1958" s="44" t="s">
        <v>38</v>
      </c>
      <c r="E1958" s="44" t="s">
        <v>53</v>
      </c>
      <c r="F1958" s="44" t="s">
        <v>7704</v>
      </c>
      <c r="G1958" s="44" t="s">
        <v>129</v>
      </c>
      <c r="H1958" s="44" t="s">
        <v>130</v>
      </c>
      <c r="I1958" s="44" t="s">
        <v>127</v>
      </c>
      <c r="J1958" s="44" t="s">
        <v>128</v>
      </c>
      <c r="K1958" s="43">
        <v>144</v>
      </c>
      <c r="L1958" s="43">
        <v>144</v>
      </c>
    </row>
    <row r="1959" spans="1:12" x14ac:dyDescent="0.5">
      <c r="A1959" s="48" t="str">
        <f t="shared" si="30"/>
        <v>J1T2298</v>
      </c>
      <c r="B1959" s="44" t="s">
        <v>36</v>
      </c>
      <c r="C1959" s="44" t="s">
        <v>7703</v>
      </c>
      <c r="D1959" s="44" t="s">
        <v>38</v>
      </c>
      <c r="E1959" s="44" t="s">
        <v>53</v>
      </c>
      <c r="F1959" s="44" t="s">
        <v>7702</v>
      </c>
      <c r="G1959" s="44" t="s">
        <v>126</v>
      </c>
      <c r="H1959" s="44" t="s">
        <v>4640</v>
      </c>
      <c r="I1959" s="44" t="s">
        <v>127</v>
      </c>
      <c r="J1959" s="44" t="s">
        <v>128</v>
      </c>
      <c r="K1959" s="43">
        <v>16</v>
      </c>
      <c r="L1959" s="43">
        <v>16</v>
      </c>
    </row>
    <row r="1960" spans="1:12" x14ac:dyDescent="0.5">
      <c r="A1960" s="48" t="str">
        <f t="shared" si="30"/>
        <v>J1T2298</v>
      </c>
      <c r="B1960" s="44" t="s">
        <v>36</v>
      </c>
      <c r="C1960" s="44" t="s">
        <v>7701</v>
      </c>
      <c r="D1960" s="44" t="s">
        <v>38</v>
      </c>
      <c r="E1960" s="44" t="s">
        <v>53</v>
      </c>
      <c r="F1960" s="44" t="s">
        <v>7700</v>
      </c>
      <c r="G1960" s="44" t="s">
        <v>159</v>
      </c>
      <c r="H1960" s="44" t="s">
        <v>160</v>
      </c>
      <c r="I1960" s="44" t="s">
        <v>127</v>
      </c>
      <c r="J1960" s="44" t="s">
        <v>128</v>
      </c>
      <c r="K1960" s="43">
        <v>16</v>
      </c>
      <c r="L1960" s="43">
        <v>16</v>
      </c>
    </row>
    <row r="1961" spans="1:12" x14ac:dyDescent="0.5">
      <c r="A1961" s="48" t="str">
        <f t="shared" si="30"/>
        <v>J1T2298</v>
      </c>
      <c r="B1961" s="44" t="s">
        <v>36</v>
      </c>
      <c r="C1961" s="44" t="s">
        <v>7697</v>
      </c>
      <c r="D1961" s="44" t="s">
        <v>38</v>
      </c>
      <c r="E1961" s="44" t="s">
        <v>53</v>
      </c>
      <c r="F1961" s="44" t="s">
        <v>7696</v>
      </c>
      <c r="G1961" s="44" t="s">
        <v>4425</v>
      </c>
      <c r="H1961" s="44" t="s">
        <v>4424</v>
      </c>
      <c r="I1961" s="44" t="s">
        <v>127</v>
      </c>
      <c r="J1961" s="44" t="s">
        <v>128</v>
      </c>
      <c r="K1961" s="43">
        <v>8</v>
      </c>
      <c r="L1961" s="43">
        <v>8</v>
      </c>
    </row>
    <row r="1962" spans="1:12" x14ac:dyDescent="0.5">
      <c r="A1962" s="48" t="str">
        <f t="shared" si="30"/>
        <v>J1T2298</v>
      </c>
      <c r="B1962" s="44" t="s">
        <v>36</v>
      </c>
      <c r="C1962" s="44" t="s">
        <v>7695</v>
      </c>
      <c r="D1962" s="44" t="s">
        <v>38</v>
      </c>
      <c r="E1962" s="44" t="s">
        <v>53</v>
      </c>
      <c r="F1962" s="44" t="s">
        <v>7694</v>
      </c>
      <c r="G1962" s="44" t="s">
        <v>157</v>
      </c>
      <c r="H1962" s="44" t="s">
        <v>158</v>
      </c>
      <c r="I1962" s="44" t="s">
        <v>127</v>
      </c>
      <c r="J1962" s="44" t="s">
        <v>128</v>
      </c>
      <c r="K1962" s="43">
        <v>96</v>
      </c>
      <c r="L1962" s="43">
        <v>96</v>
      </c>
    </row>
    <row r="1963" spans="1:12" x14ac:dyDescent="0.5">
      <c r="A1963" s="48" t="str">
        <f t="shared" si="30"/>
        <v>J1T2298</v>
      </c>
      <c r="B1963" s="44" t="s">
        <v>36</v>
      </c>
      <c r="C1963" s="44" t="s">
        <v>7693</v>
      </c>
      <c r="D1963" s="44" t="s">
        <v>38</v>
      </c>
      <c r="E1963" s="44" t="s">
        <v>53</v>
      </c>
      <c r="F1963" s="44" t="s">
        <v>7692</v>
      </c>
      <c r="G1963" s="44" t="s">
        <v>7204</v>
      </c>
      <c r="H1963" s="44" t="s">
        <v>7203</v>
      </c>
      <c r="I1963" s="44" t="s">
        <v>127</v>
      </c>
      <c r="J1963" s="44" t="s">
        <v>128</v>
      </c>
      <c r="K1963" s="43">
        <v>16</v>
      </c>
      <c r="L1963" s="43">
        <v>16</v>
      </c>
    </row>
    <row r="1964" spans="1:12" x14ac:dyDescent="0.5">
      <c r="A1964" s="48" t="str">
        <f t="shared" si="30"/>
        <v>J1T2298</v>
      </c>
      <c r="B1964" s="44" t="s">
        <v>36</v>
      </c>
      <c r="C1964" s="44" t="s">
        <v>7691</v>
      </c>
      <c r="D1964" s="44" t="s">
        <v>38</v>
      </c>
      <c r="E1964" s="44" t="s">
        <v>53</v>
      </c>
      <c r="F1964" s="44" t="s">
        <v>7690</v>
      </c>
      <c r="G1964" s="44" t="s">
        <v>4648</v>
      </c>
      <c r="H1964" s="44" t="s">
        <v>4647</v>
      </c>
      <c r="I1964" s="44" t="s">
        <v>127</v>
      </c>
      <c r="J1964" s="44" t="s">
        <v>128</v>
      </c>
      <c r="K1964" s="43">
        <v>48</v>
      </c>
      <c r="L1964" s="43">
        <v>48</v>
      </c>
    </row>
    <row r="1965" spans="1:12" x14ac:dyDescent="0.5">
      <c r="A1965" s="48" t="str">
        <f t="shared" si="30"/>
        <v>J1T2298</v>
      </c>
      <c r="B1965" s="44" t="s">
        <v>36</v>
      </c>
      <c r="C1965" s="44" t="s">
        <v>7689</v>
      </c>
      <c r="D1965" s="44" t="s">
        <v>38</v>
      </c>
      <c r="E1965" s="44" t="s">
        <v>53</v>
      </c>
      <c r="F1965" s="44" t="s">
        <v>7688</v>
      </c>
      <c r="G1965" s="44" t="s">
        <v>4437</v>
      </c>
      <c r="H1965" s="44" t="s">
        <v>4436</v>
      </c>
      <c r="I1965" s="44" t="s">
        <v>127</v>
      </c>
      <c r="J1965" s="44" t="s">
        <v>128</v>
      </c>
      <c r="K1965" s="43">
        <v>40</v>
      </c>
      <c r="L1965" s="43">
        <v>40</v>
      </c>
    </row>
    <row r="1966" spans="1:12" x14ac:dyDescent="0.5">
      <c r="A1966" s="48" t="str">
        <f t="shared" si="30"/>
        <v>J1T2298</v>
      </c>
      <c r="B1966" s="44" t="s">
        <v>36</v>
      </c>
      <c r="C1966" s="44" t="s">
        <v>7687</v>
      </c>
      <c r="D1966" s="44" t="s">
        <v>38</v>
      </c>
      <c r="E1966" s="44" t="s">
        <v>53</v>
      </c>
      <c r="F1966" s="44" t="s">
        <v>7686</v>
      </c>
      <c r="G1966" s="44" t="s">
        <v>7304</v>
      </c>
      <c r="H1966" s="44" t="s">
        <v>7303</v>
      </c>
      <c r="I1966" s="44" t="s">
        <v>127</v>
      </c>
      <c r="J1966" s="44" t="s">
        <v>128</v>
      </c>
      <c r="K1966" s="43">
        <v>16</v>
      </c>
      <c r="L1966" s="43">
        <v>16</v>
      </c>
    </row>
    <row r="1967" spans="1:12" x14ac:dyDescent="0.5">
      <c r="A1967" s="48" t="str">
        <f t="shared" si="30"/>
        <v>J1T2298</v>
      </c>
      <c r="B1967" s="44" t="s">
        <v>36</v>
      </c>
      <c r="C1967" s="44" t="s">
        <v>7685</v>
      </c>
      <c r="D1967" s="44" t="s">
        <v>38</v>
      </c>
      <c r="E1967" s="44" t="s">
        <v>53</v>
      </c>
      <c r="F1967" s="44" t="s">
        <v>7684</v>
      </c>
      <c r="G1967" s="44" t="s">
        <v>4475</v>
      </c>
      <c r="H1967" s="44" t="s">
        <v>4474</v>
      </c>
      <c r="I1967" s="44" t="s">
        <v>127</v>
      </c>
      <c r="J1967" s="44" t="s">
        <v>128</v>
      </c>
      <c r="K1967" s="43">
        <v>8</v>
      </c>
      <c r="L1967" s="43">
        <v>8</v>
      </c>
    </row>
    <row r="1968" spans="1:12" x14ac:dyDescent="0.5">
      <c r="A1968" s="48" t="str">
        <f t="shared" si="30"/>
        <v>J1T2298</v>
      </c>
      <c r="B1968" s="44" t="s">
        <v>36</v>
      </c>
      <c r="C1968" s="44" t="s">
        <v>7995</v>
      </c>
      <c r="D1968" s="44" t="s">
        <v>38</v>
      </c>
      <c r="E1968" s="44" t="s">
        <v>53</v>
      </c>
      <c r="F1968" s="44" t="s">
        <v>7994</v>
      </c>
      <c r="G1968" s="44" t="s">
        <v>4433</v>
      </c>
      <c r="H1968" s="44" t="s">
        <v>4432</v>
      </c>
      <c r="I1968" s="44" t="s">
        <v>127</v>
      </c>
      <c r="J1968" s="44" t="s">
        <v>128</v>
      </c>
      <c r="K1968" s="43">
        <v>8</v>
      </c>
      <c r="L1968" s="43">
        <v>8</v>
      </c>
    </row>
    <row r="1969" spans="1:12" x14ac:dyDescent="0.5">
      <c r="A1969" s="48" t="str">
        <f t="shared" si="30"/>
        <v>J1T2298</v>
      </c>
      <c r="B1969" s="44" t="s">
        <v>36</v>
      </c>
      <c r="C1969" s="44" t="s">
        <v>7683</v>
      </c>
      <c r="D1969" s="44" t="s">
        <v>38</v>
      </c>
      <c r="E1969" s="44" t="s">
        <v>53</v>
      </c>
      <c r="F1969" s="44" t="s">
        <v>7682</v>
      </c>
      <c r="G1969" s="44" t="s">
        <v>205</v>
      </c>
      <c r="H1969" s="44" t="s">
        <v>206</v>
      </c>
      <c r="I1969" s="44" t="s">
        <v>127</v>
      </c>
      <c r="J1969" s="44" t="s">
        <v>128</v>
      </c>
      <c r="K1969" s="43">
        <v>200</v>
      </c>
      <c r="L1969" s="43">
        <v>200</v>
      </c>
    </row>
    <row r="1970" spans="1:12" x14ac:dyDescent="0.5">
      <c r="A1970" s="48" t="str">
        <f t="shared" si="30"/>
        <v>J1T2298</v>
      </c>
      <c r="B1970" s="44" t="s">
        <v>36</v>
      </c>
      <c r="C1970" s="44" t="s">
        <v>7681</v>
      </c>
      <c r="D1970" s="44" t="s">
        <v>38</v>
      </c>
      <c r="E1970" s="44" t="s">
        <v>53</v>
      </c>
      <c r="F1970" s="44" t="s">
        <v>7680</v>
      </c>
      <c r="G1970" s="44" t="s">
        <v>179</v>
      </c>
      <c r="H1970" s="44" t="s">
        <v>180</v>
      </c>
      <c r="I1970" s="44" t="s">
        <v>127</v>
      </c>
      <c r="J1970" s="44" t="s">
        <v>128</v>
      </c>
      <c r="K1970" s="43">
        <v>24</v>
      </c>
      <c r="L1970" s="43">
        <v>24</v>
      </c>
    </row>
    <row r="1971" spans="1:12" x14ac:dyDescent="0.5">
      <c r="A1971" s="48" t="str">
        <f t="shared" si="30"/>
        <v>J1T2298</v>
      </c>
      <c r="B1971" s="44" t="s">
        <v>36</v>
      </c>
      <c r="C1971" s="44" t="s">
        <v>7679</v>
      </c>
      <c r="D1971" s="44" t="s">
        <v>38</v>
      </c>
      <c r="E1971" s="44" t="s">
        <v>53</v>
      </c>
      <c r="F1971" s="44" t="s">
        <v>7678</v>
      </c>
      <c r="G1971" s="44" t="s">
        <v>4467</v>
      </c>
      <c r="H1971" s="44" t="s">
        <v>4466</v>
      </c>
      <c r="I1971" s="44" t="s">
        <v>127</v>
      </c>
      <c r="J1971" s="44" t="s">
        <v>128</v>
      </c>
      <c r="K1971" s="43">
        <v>8</v>
      </c>
      <c r="L1971" s="43">
        <v>8</v>
      </c>
    </row>
    <row r="1972" spans="1:12" x14ac:dyDescent="0.5">
      <c r="A1972" s="48" t="str">
        <f t="shared" si="30"/>
        <v>J1T2298</v>
      </c>
      <c r="B1972" s="44" t="s">
        <v>36</v>
      </c>
      <c r="C1972" s="44" t="s">
        <v>8059</v>
      </c>
      <c r="D1972" s="44" t="s">
        <v>38</v>
      </c>
      <c r="E1972" s="44" t="s">
        <v>53</v>
      </c>
      <c r="F1972" s="44" t="s">
        <v>8058</v>
      </c>
      <c r="G1972" s="44" t="s">
        <v>126</v>
      </c>
      <c r="H1972" s="44" t="s">
        <v>4640</v>
      </c>
      <c r="I1972" s="44" t="s">
        <v>127</v>
      </c>
      <c r="J1972" s="44" t="s">
        <v>128</v>
      </c>
      <c r="K1972" s="43">
        <v>24</v>
      </c>
      <c r="L1972" s="43">
        <v>24</v>
      </c>
    </row>
    <row r="1973" spans="1:12" x14ac:dyDescent="0.5">
      <c r="A1973" s="48" t="str">
        <f t="shared" si="30"/>
        <v>J1T2298</v>
      </c>
      <c r="B1973" s="44" t="s">
        <v>36</v>
      </c>
      <c r="C1973" s="44" t="s">
        <v>7677</v>
      </c>
      <c r="D1973" s="44" t="s">
        <v>38</v>
      </c>
      <c r="E1973" s="44" t="s">
        <v>53</v>
      </c>
      <c r="F1973" s="44" t="s">
        <v>7676</v>
      </c>
      <c r="G1973" s="44" t="s">
        <v>161</v>
      </c>
      <c r="H1973" s="44" t="s">
        <v>162</v>
      </c>
      <c r="I1973" s="44" t="s">
        <v>127</v>
      </c>
      <c r="J1973" s="44" t="s">
        <v>128</v>
      </c>
      <c r="K1973" s="43">
        <v>240</v>
      </c>
      <c r="L1973" s="43">
        <v>240</v>
      </c>
    </row>
    <row r="1974" spans="1:12" x14ac:dyDescent="0.5">
      <c r="A1974" s="48" t="str">
        <f t="shared" si="30"/>
        <v>J1T2298</v>
      </c>
      <c r="B1974" s="44" t="s">
        <v>36</v>
      </c>
      <c r="C1974" s="44" t="s">
        <v>7673</v>
      </c>
      <c r="D1974" s="44" t="s">
        <v>38</v>
      </c>
      <c r="E1974" s="44" t="s">
        <v>53</v>
      </c>
      <c r="F1974" s="44" t="s">
        <v>7672</v>
      </c>
      <c r="G1974" s="44" t="s">
        <v>4760</v>
      </c>
      <c r="H1974" s="44" t="s">
        <v>4759</v>
      </c>
      <c r="I1974" s="44" t="s">
        <v>127</v>
      </c>
      <c r="J1974" s="44" t="s">
        <v>128</v>
      </c>
      <c r="K1974" s="43">
        <v>112</v>
      </c>
      <c r="L1974" s="43">
        <v>112</v>
      </c>
    </row>
    <row r="1975" spans="1:12" x14ac:dyDescent="0.5">
      <c r="A1975" s="48" t="str">
        <f t="shared" si="30"/>
        <v>J1T2298</v>
      </c>
      <c r="B1975" s="44" t="s">
        <v>36</v>
      </c>
      <c r="C1975" s="44" t="s">
        <v>7671</v>
      </c>
      <c r="D1975" s="44" t="s">
        <v>38</v>
      </c>
      <c r="E1975" s="44" t="s">
        <v>53</v>
      </c>
      <c r="F1975" s="44" t="s">
        <v>7670</v>
      </c>
      <c r="G1975" s="44" t="s">
        <v>159</v>
      </c>
      <c r="H1975" s="44" t="s">
        <v>160</v>
      </c>
      <c r="I1975" s="44" t="s">
        <v>127</v>
      </c>
      <c r="J1975" s="44" t="s">
        <v>128</v>
      </c>
      <c r="K1975" s="43">
        <v>16</v>
      </c>
      <c r="L1975" s="43">
        <v>16</v>
      </c>
    </row>
    <row r="1976" spans="1:12" x14ac:dyDescent="0.5">
      <c r="A1976" s="48" t="str">
        <f t="shared" si="30"/>
        <v>J1T2298</v>
      </c>
      <c r="B1976" s="44" t="s">
        <v>36</v>
      </c>
      <c r="C1976" s="44" t="s">
        <v>8057</v>
      </c>
      <c r="D1976" s="44" t="s">
        <v>38</v>
      </c>
      <c r="E1976" s="44" t="s">
        <v>53</v>
      </c>
      <c r="F1976" s="44" t="s">
        <v>8056</v>
      </c>
      <c r="G1976" s="44" t="s">
        <v>4463</v>
      </c>
      <c r="H1976" s="44" t="s">
        <v>4462</v>
      </c>
      <c r="I1976" s="44" t="s">
        <v>127</v>
      </c>
      <c r="J1976" s="44" t="s">
        <v>128</v>
      </c>
      <c r="K1976" s="43">
        <v>8</v>
      </c>
      <c r="L1976" s="43">
        <v>8</v>
      </c>
    </row>
    <row r="1977" spans="1:12" x14ac:dyDescent="0.5">
      <c r="A1977" s="48" t="str">
        <f t="shared" si="30"/>
        <v>J1T2298</v>
      </c>
      <c r="B1977" s="44" t="s">
        <v>36</v>
      </c>
      <c r="C1977" s="44" t="s">
        <v>7669</v>
      </c>
      <c r="D1977" s="44" t="s">
        <v>38</v>
      </c>
      <c r="E1977" s="44" t="s">
        <v>53</v>
      </c>
      <c r="F1977" s="44" t="s">
        <v>7668</v>
      </c>
      <c r="G1977" s="44" t="s">
        <v>129</v>
      </c>
      <c r="H1977" s="44" t="s">
        <v>130</v>
      </c>
      <c r="I1977" s="44" t="s">
        <v>127</v>
      </c>
      <c r="J1977" s="44" t="s">
        <v>128</v>
      </c>
      <c r="K1977" s="43">
        <v>240</v>
      </c>
      <c r="L1977" s="43">
        <v>240</v>
      </c>
    </row>
    <row r="1978" spans="1:12" x14ac:dyDescent="0.5">
      <c r="A1978" s="48" t="str">
        <f t="shared" si="30"/>
        <v>J1T2298</v>
      </c>
      <c r="B1978" s="44" t="s">
        <v>36</v>
      </c>
      <c r="C1978" s="44" t="s">
        <v>7667</v>
      </c>
      <c r="D1978" s="44" t="s">
        <v>38</v>
      </c>
      <c r="E1978" s="44" t="s">
        <v>53</v>
      </c>
      <c r="F1978" s="44" t="s">
        <v>7666</v>
      </c>
      <c r="G1978" s="44" t="s">
        <v>133</v>
      </c>
      <c r="H1978" s="44" t="s">
        <v>134</v>
      </c>
      <c r="I1978" s="44" t="s">
        <v>127</v>
      </c>
      <c r="J1978" s="44" t="s">
        <v>128</v>
      </c>
      <c r="K1978" s="43">
        <v>40</v>
      </c>
      <c r="L1978" s="43">
        <v>40</v>
      </c>
    </row>
    <row r="1979" spans="1:12" x14ac:dyDescent="0.5">
      <c r="A1979" s="48" t="str">
        <f t="shared" si="30"/>
        <v>J1T2298</v>
      </c>
      <c r="B1979" s="44" t="s">
        <v>36</v>
      </c>
      <c r="C1979" s="44" t="s">
        <v>7665</v>
      </c>
      <c r="D1979" s="44" t="s">
        <v>38</v>
      </c>
      <c r="E1979" s="44" t="s">
        <v>53</v>
      </c>
      <c r="F1979" s="44" t="s">
        <v>7664</v>
      </c>
      <c r="G1979" s="44" t="s">
        <v>165</v>
      </c>
      <c r="H1979" s="44" t="s">
        <v>166</v>
      </c>
      <c r="I1979" s="44" t="s">
        <v>127</v>
      </c>
      <c r="J1979" s="44" t="s">
        <v>128</v>
      </c>
      <c r="K1979" s="43">
        <v>24</v>
      </c>
      <c r="L1979" s="43">
        <v>24</v>
      </c>
    </row>
    <row r="1980" spans="1:12" x14ac:dyDescent="0.5">
      <c r="A1980" s="48" t="str">
        <f t="shared" si="30"/>
        <v>J1T2298</v>
      </c>
      <c r="B1980" s="44" t="s">
        <v>36</v>
      </c>
      <c r="C1980" s="44" t="s">
        <v>7661</v>
      </c>
      <c r="D1980" s="44" t="s">
        <v>38</v>
      </c>
      <c r="E1980" s="44" t="s">
        <v>53</v>
      </c>
      <c r="F1980" s="44" t="s">
        <v>7660</v>
      </c>
      <c r="G1980" s="44" t="s">
        <v>214</v>
      </c>
      <c r="H1980" s="44" t="s">
        <v>215</v>
      </c>
      <c r="I1980" s="44" t="s">
        <v>127</v>
      </c>
      <c r="J1980" s="44" t="s">
        <v>128</v>
      </c>
      <c r="K1980" s="43">
        <v>16</v>
      </c>
      <c r="L1980" s="43">
        <v>16</v>
      </c>
    </row>
    <row r="1981" spans="1:12" x14ac:dyDescent="0.5">
      <c r="A1981" s="48" t="str">
        <f t="shared" si="30"/>
        <v>J1T2298</v>
      </c>
      <c r="B1981" s="44" t="s">
        <v>36</v>
      </c>
      <c r="C1981" s="44" t="s">
        <v>7659</v>
      </c>
      <c r="D1981" s="44" t="s">
        <v>38</v>
      </c>
      <c r="E1981" s="44" t="s">
        <v>53</v>
      </c>
      <c r="F1981" s="44" t="s">
        <v>7658</v>
      </c>
      <c r="G1981" s="44" t="s">
        <v>192</v>
      </c>
      <c r="H1981" s="44" t="s">
        <v>4675</v>
      </c>
      <c r="I1981" s="44" t="s">
        <v>127</v>
      </c>
      <c r="J1981" s="44" t="s">
        <v>128</v>
      </c>
      <c r="K1981" s="43">
        <v>120</v>
      </c>
      <c r="L1981" s="43">
        <v>120</v>
      </c>
    </row>
    <row r="1982" spans="1:12" x14ac:dyDescent="0.5">
      <c r="A1982" s="48" t="str">
        <f t="shared" si="30"/>
        <v>J1T2298</v>
      </c>
      <c r="B1982" s="44" t="s">
        <v>36</v>
      </c>
      <c r="C1982" s="44" t="s">
        <v>7657</v>
      </c>
      <c r="D1982" s="44" t="s">
        <v>38</v>
      </c>
      <c r="E1982" s="44" t="s">
        <v>53</v>
      </c>
      <c r="F1982" s="44" t="s">
        <v>7656</v>
      </c>
      <c r="G1982" s="44" t="s">
        <v>4429</v>
      </c>
      <c r="H1982" s="44" t="s">
        <v>4428</v>
      </c>
      <c r="I1982" s="44" t="s">
        <v>127</v>
      </c>
      <c r="J1982" s="44" t="s">
        <v>128</v>
      </c>
      <c r="K1982" s="43">
        <v>8</v>
      </c>
      <c r="L1982" s="43">
        <v>8</v>
      </c>
    </row>
    <row r="1983" spans="1:12" x14ac:dyDescent="0.5">
      <c r="A1983" s="48" t="str">
        <f t="shared" si="30"/>
        <v>J1T2298</v>
      </c>
      <c r="B1983" s="44" t="s">
        <v>36</v>
      </c>
      <c r="C1983" s="44" t="s">
        <v>7655</v>
      </c>
      <c r="D1983" s="44" t="s">
        <v>38</v>
      </c>
      <c r="E1983" s="44" t="s">
        <v>53</v>
      </c>
      <c r="F1983" s="44" t="s">
        <v>7654</v>
      </c>
      <c r="G1983" s="44" t="s">
        <v>7226</v>
      </c>
      <c r="H1983" s="44" t="s">
        <v>7225</v>
      </c>
      <c r="I1983" s="44" t="s">
        <v>127</v>
      </c>
      <c r="J1983" s="44" t="s">
        <v>128</v>
      </c>
      <c r="K1983" s="43">
        <v>16</v>
      </c>
      <c r="L1983" s="43">
        <v>16</v>
      </c>
    </row>
    <row r="1984" spans="1:12" x14ac:dyDescent="0.5">
      <c r="A1984" s="48" t="str">
        <f t="shared" si="30"/>
        <v>J1T2298</v>
      </c>
      <c r="B1984" s="44" t="s">
        <v>36</v>
      </c>
      <c r="C1984" s="44" t="s">
        <v>7653</v>
      </c>
      <c r="D1984" s="44" t="s">
        <v>38</v>
      </c>
      <c r="E1984" s="44" t="s">
        <v>53</v>
      </c>
      <c r="F1984" s="44" t="s">
        <v>7652</v>
      </c>
      <c r="G1984" s="44" t="s">
        <v>126</v>
      </c>
      <c r="H1984" s="44" t="s">
        <v>4640</v>
      </c>
      <c r="I1984" s="44" t="s">
        <v>127</v>
      </c>
      <c r="J1984" s="44" t="s">
        <v>128</v>
      </c>
      <c r="K1984" s="43">
        <v>16</v>
      </c>
      <c r="L1984" s="43">
        <v>16</v>
      </c>
    </row>
    <row r="1985" spans="1:12" x14ac:dyDescent="0.5">
      <c r="A1985" s="48" t="str">
        <f t="shared" si="30"/>
        <v>J1T2298</v>
      </c>
      <c r="B1985" s="44" t="s">
        <v>36</v>
      </c>
      <c r="C1985" s="44" t="s">
        <v>7651</v>
      </c>
      <c r="D1985" s="44" t="s">
        <v>38</v>
      </c>
      <c r="E1985" s="44" t="s">
        <v>53</v>
      </c>
      <c r="F1985" s="44" t="s">
        <v>7650</v>
      </c>
      <c r="G1985" s="44" t="s">
        <v>4575</v>
      </c>
      <c r="H1985" s="44" t="s">
        <v>4574</v>
      </c>
      <c r="I1985" s="44" t="s">
        <v>127</v>
      </c>
      <c r="J1985" s="44" t="s">
        <v>128</v>
      </c>
      <c r="K1985" s="43">
        <v>16</v>
      </c>
      <c r="L1985" s="43">
        <v>16</v>
      </c>
    </row>
    <row r="1986" spans="1:12" x14ac:dyDescent="0.5">
      <c r="A1986" s="48" t="str">
        <f t="shared" si="30"/>
        <v>J1T2298</v>
      </c>
      <c r="B1986" s="44" t="s">
        <v>36</v>
      </c>
      <c r="C1986" s="44" t="s">
        <v>7649</v>
      </c>
      <c r="D1986" s="44" t="s">
        <v>38</v>
      </c>
      <c r="E1986" s="44" t="s">
        <v>53</v>
      </c>
      <c r="F1986" s="44" t="s">
        <v>7648</v>
      </c>
      <c r="G1986" s="44" t="s">
        <v>135</v>
      </c>
      <c r="H1986" s="44" t="s">
        <v>136</v>
      </c>
      <c r="I1986" s="44" t="s">
        <v>127</v>
      </c>
      <c r="J1986" s="44" t="s">
        <v>128</v>
      </c>
      <c r="K1986" s="43">
        <v>768</v>
      </c>
      <c r="L1986" s="43">
        <v>768</v>
      </c>
    </row>
    <row r="1987" spans="1:12" x14ac:dyDescent="0.5">
      <c r="A1987" s="48" t="str">
        <f t="shared" si="30"/>
        <v>J1T2298</v>
      </c>
      <c r="B1987" s="44" t="s">
        <v>36</v>
      </c>
      <c r="C1987" s="44" t="s">
        <v>8055</v>
      </c>
      <c r="D1987" s="44" t="s">
        <v>38</v>
      </c>
      <c r="E1987" s="44" t="s">
        <v>53</v>
      </c>
      <c r="F1987" s="44" t="s">
        <v>8054</v>
      </c>
      <c r="G1987" s="44" t="s">
        <v>216</v>
      </c>
      <c r="H1987" s="44" t="s">
        <v>217</v>
      </c>
      <c r="I1987" s="44" t="s">
        <v>127</v>
      </c>
      <c r="J1987" s="44" t="s">
        <v>128</v>
      </c>
      <c r="K1987" s="43">
        <v>8</v>
      </c>
      <c r="L1987" s="43">
        <v>8</v>
      </c>
    </row>
    <row r="1988" spans="1:12" x14ac:dyDescent="0.5">
      <c r="A1988" s="48" t="str">
        <f t="shared" si="30"/>
        <v>J1T2298</v>
      </c>
      <c r="B1988" s="44" t="s">
        <v>36</v>
      </c>
      <c r="C1988" s="44" t="s">
        <v>7647</v>
      </c>
      <c r="D1988" s="44" t="s">
        <v>38</v>
      </c>
      <c r="E1988" s="44" t="s">
        <v>53</v>
      </c>
      <c r="F1988" s="44" t="s">
        <v>7646</v>
      </c>
      <c r="G1988" s="44" t="s">
        <v>7645</v>
      </c>
      <c r="H1988" s="44" t="s">
        <v>7644</v>
      </c>
      <c r="I1988" s="44" t="s">
        <v>127</v>
      </c>
      <c r="J1988" s="44" t="s">
        <v>128</v>
      </c>
      <c r="K1988" s="43">
        <v>80</v>
      </c>
      <c r="L1988" s="43">
        <v>80</v>
      </c>
    </row>
    <row r="1989" spans="1:12" x14ac:dyDescent="0.5">
      <c r="A1989" s="48" t="str">
        <f t="shared" si="30"/>
        <v>J1T2298</v>
      </c>
      <c r="B1989" s="44" t="s">
        <v>36</v>
      </c>
      <c r="C1989" s="44" t="s">
        <v>7991</v>
      </c>
      <c r="D1989" s="44" t="s">
        <v>38</v>
      </c>
      <c r="E1989" s="44" t="s">
        <v>53</v>
      </c>
      <c r="F1989" s="44" t="s">
        <v>7990</v>
      </c>
      <c r="G1989" s="44" t="s">
        <v>153</v>
      </c>
      <c r="H1989" s="44" t="s">
        <v>154</v>
      </c>
      <c r="I1989" s="44" t="s">
        <v>127</v>
      </c>
      <c r="J1989" s="44" t="s">
        <v>128</v>
      </c>
      <c r="K1989" s="43">
        <v>24</v>
      </c>
      <c r="L1989" s="43">
        <v>24</v>
      </c>
    </row>
    <row r="1990" spans="1:12" x14ac:dyDescent="0.5">
      <c r="A1990" s="48" t="str">
        <f t="shared" si="30"/>
        <v>J1T2298</v>
      </c>
      <c r="B1990" s="44" t="s">
        <v>36</v>
      </c>
      <c r="C1990" s="44" t="s">
        <v>7643</v>
      </c>
      <c r="D1990" s="44" t="s">
        <v>38</v>
      </c>
      <c r="E1990" s="44" t="s">
        <v>53</v>
      </c>
      <c r="F1990" s="44" t="s">
        <v>7642</v>
      </c>
      <c r="G1990" s="44" t="s">
        <v>6914</v>
      </c>
      <c r="H1990" s="44" t="s">
        <v>6913</v>
      </c>
      <c r="I1990" s="44" t="s">
        <v>127</v>
      </c>
      <c r="J1990" s="44" t="s">
        <v>128</v>
      </c>
      <c r="K1990" s="43">
        <v>16</v>
      </c>
      <c r="L1990" s="43">
        <v>16</v>
      </c>
    </row>
    <row r="1991" spans="1:12" x14ac:dyDescent="0.5">
      <c r="A1991" s="48" t="str">
        <f t="shared" si="30"/>
        <v>J1T2298</v>
      </c>
      <c r="B1991" s="44" t="s">
        <v>36</v>
      </c>
      <c r="C1991" s="44" t="s">
        <v>8053</v>
      </c>
      <c r="D1991" s="44" t="s">
        <v>38</v>
      </c>
      <c r="E1991" s="44" t="s">
        <v>53</v>
      </c>
      <c r="F1991" s="44" t="s">
        <v>8052</v>
      </c>
      <c r="G1991" s="44" t="s">
        <v>4459</v>
      </c>
      <c r="H1991" s="44" t="s">
        <v>4458</v>
      </c>
      <c r="I1991" s="44" t="s">
        <v>127</v>
      </c>
      <c r="J1991" s="44" t="s">
        <v>128</v>
      </c>
      <c r="K1991" s="43">
        <v>8</v>
      </c>
      <c r="L1991" s="43">
        <v>8</v>
      </c>
    </row>
    <row r="1992" spans="1:12" x14ac:dyDescent="0.5">
      <c r="A1992" s="48" t="str">
        <f t="shared" si="30"/>
        <v>J1T2298</v>
      </c>
      <c r="B1992" s="44" t="s">
        <v>36</v>
      </c>
      <c r="C1992" s="44" t="s">
        <v>7641</v>
      </c>
      <c r="D1992" s="44" t="s">
        <v>38</v>
      </c>
      <c r="E1992" s="44" t="s">
        <v>53</v>
      </c>
      <c r="F1992" s="44" t="s">
        <v>7640</v>
      </c>
      <c r="G1992" s="44" t="s">
        <v>7639</v>
      </c>
      <c r="H1992" s="44" t="s">
        <v>7638</v>
      </c>
      <c r="I1992" s="44" t="s">
        <v>127</v>
      </c>
      <c r="J1992" s="44" t="s">
        <v>128</v>
      </c>
      <c r="K1992" s="43">
        <v>8</v>
      </c>
      <c r="L1992" s="43">
        <v>8</v>
      </c>
    </row>
    <row r="1993" spans="1:12" x14ac:dyDescent="0.5">
      <c r="A1993" s="48" t="str">
        <f t="shared" ref="A1993:A2056" si="31">IF(B1993="","",IF(B1992="Type",B1991,A1992))</f>
        <v>J1T2298</v>
      </c>
      <c r="B1993" s="44" t="s">
        <v>36</v>
      </c>
      <c r="C1993" s="44" t="s">
        <v>7637</v>
      </c>
      <c r="D1993" s="44" t="s">
        <v>38</v>
      </c>
      <c r="E1993" s="44" t="s">
        <v>53</v>
      </c>
      <c r="F1993" s="44" t="s">
        <v>7636</v>
      </c>
      <c r="G1993" s="44" t="s">
        <v>195</v>
      </c>
      <c r="H1993" s="44" t="s">
        <v>196</v>
      </c>
      <c r="I1993" s="44" t="s">
        <v>127</v>
      </c>
      <c r="J1993" s="44" t="s">
        <v>128</v>
      </c>
      <c r="K1993" s="43">
        <v>8</v>
      </c>
      <c r="L1993" s="43">
        <v>8</v>
      </c>
    </row>
    <row r="1994" spans="1:12" x14ac:dyDescent="0.5">
      <c r="A1994" s="48" t="str">
        <f t="shared" si="31"/>
        <v>J1T2298</v>
      </c>
      <c r="B1994" s="44" t="s">
        <v>36</v>
      </c>
      <c r="C1994" s="44" t="s">
        <v>7631</v>
      </c>
      <c r="D1994" s="44" t="s">
        <v>38</v>
      </c>
      <c r="E1994" s="44" t="s">
        <v>53</v>
      </c>
      <c r="F1994" s="44" t="s">
        <v>7630</v>
      </c>
      <c r="G1994" s="44" t="s">
        <v>7304</v>
      </c>
      <c r="H1994" s="44" t="s">
        <v>7303</v>
      </c>
      <c r="I1994" s="44" t="s">
        <v>127</v>
      </c>
      <c r="J1994" s="44" t="s">
        <v>128</v>
      </c>
      <c r="K1994" s="43">
        <v>24</v>
      </c>
      <c r="L1994" s="43">
        <v>24</v>
      </c>
    </row>
    <row r="1995" spans="1:12" x14ac:dyDescent="0.5">
      <c r="A1995" s="48" t="str">
        <f t="shared" si="31"/>
        <v>J1T2298</v>
      </c>
      <c r="B1995" s="44" t="s">
        <v>36</v>
      </c>
      <c r="C1995" s="44" t="s">
        <v>7629</v>
      </c>
      <c r="D1995" s="44" t="s">
        <v>38</v>
      </c>
      <c r="E1995" s="44" t="s">
        <v>53</v>
      </c>
      <c r="F1995" s="44" t="s">
        <v>7628</v>
      </c>
      <c r="G1995" s="44" t="s">
        <v>188</v>
      </c>
      <c r="H1995" s="44" t="s">
        <v>189</v>
      </c>
      <c r="I1995" s="44" t="s">
        <v>127</v>
      </c>
      <c r="J1995" s="44" t="s">
        <v>128</v>
      </c>
      <c r="K1995" s="43">
        <v>16</v>
      </c>
      <c r="L1995" s="43">
        <v>16</v>
      </c>
    </row>
    <row r="1996" spans="1:12" x14ac:dyDescent="0.5">
      <c r="A1996" s="48" t="str">
        <f t="shared" si="31"/>
        <v>J1T2298</v>
      </c>
      <c r="B1996" s="44" t="s">
        <v>36</v>
      </c>
      <c r="C1996" s="44" t="s">
        <v>7627</v>
      </c>
      <c r="D1996" s="44" t="s">
        <v>38</v>
      </c>
      <c r="E1996" s="44" t="s">
        <v>53</v>
      </c>
      <c r="F1996" s="44" t="s">
        <v>7626</v>
      </c>
      <c r="G1996" s="44" t="s">
        <v>167</v>
      </c>
      <c r="H1996" s="44" t="s">
        <v>168</v>
      </c>
      <c r="I1996" s="44" t="s">
        <v>127</v>
      </c>
      <c r="J1996" s="44" t="s">
        <v>128</v>
      </c>
      <c r="K1996" s="43">
        <v>40</v>
      </c>
      <c r="L1996" s="43">
        <v>40</v>
      </c>
    </row>
    <row r="1997" spans="1:12" x14ac:dyDescent="0.5">
      <c r="A1997" s="48" t="str">
        <f t="shared" si="31"/>
        <v>J1T2298</v>
      </c>
      <c r="B1997" s="44" t="s">
        <v>36</v>
      </c>
      <c r="C1997" s="44" t="s">
        <v>7625</v>
      </c>
      <c r="D1997" s="44" t="s">
        <v>38</v>
      </c>
      <c r="E1997" s="44" t="s">
        <v>53</v>
      </c>
      <c r="F1997" s="44" t="s">
        <v>7624</v>
      </c>
      <c r="G1997" s="44" t="s">
        <v>159</v>
      </c>
      <c r="H1997" s="44" t="s">
        <v>160</v>
      </c>
      <c r="I1997" s="44" t="s">
        <v>127</v>
      </c>
      <c r="J1997" s="44" t="s">
        <v>128</v>
      </c>
      <c r="K1997" s="43">
        <v>16</v>
      </c>
      <c r="L1997" s="43">
        <v>16</v>
      </c>
    </row>
    <row r="1998" spans="1:12" x14ac:dyDescent="0.5">
      <c r="A1998" s="48" t="str">
        <f t="shared" si="31"/>
        <v>J1T2298</v>
      </c>
      <c r="B1998" s="44" t="s">
        <v>36</v>
      </c>
      <c r="C1998" s="44" t="s">
        <v>7623</v>
      </c>
      <c r="D1998" s="44" t="s">
        <v>38</v>
      </c>
      <c r="E1998" s="44" t="s">
        <v>53</v>
      </c>
      <c r="F1998" s="44" t="s">
        <v>7622</v>
      </c>
      <c r="G1998" s="44" t="s">
        <v>145</v>
      </c>
      <c r="H1998" s="44" t="s">
        <v>146</v>
      </c>
      <c r="I1998" s="44" t="s">
        <v>127</v>
      </c>
      <c r="J1998" s="44" t="s">
        <v>128</v>
      </c>
      <c r="K1998" s="43">
        <v>40</v>
      </c>
      <c r="L1998" s="43">
        <v>40</v>
      </c>
    </row>
    <row r="1999" spans="1:12" x14ac:dyDescent="0.5">
      <c r="A1999" s="48" t="str">
        <f t="shared" si="31"/>
        <v>J1T2298</v>
      </c>
      <c r="B1999" s="44" t="s">
        <v>36</v>
      </c>
      <c r="C1999" s="44" t="s">
        <v>7621</v>
      </c>
      <c r="D1999" s="44" t="s">
        <v>38</v>
      </c>
      <c r="E1999" s="44" t="s">
        <v>53</v>
      </c>
      <c r="F1999" s="44" t="s">
        <v>7620</v>
      </c>
      <c r="G1999" s="44" t="s">
        <v>4691</v>
      </c>
      <c r="H1999" s="44" t="s">
        <v>7619</v>
      </c>
      <c r="I1999" s="44" t="s">
        <v>127</v>
      </c>
      <c r="J1999" s="44" t="s">
        <v>128</v>
      </c>
      <c r="K1999" s="43">
        <v>2640</v>
      </c>
      <c r="L1999" s="43">
        <v>2640</v>
      </c>
    </row>
    <row r="2000" spans="1:12" x14ac:dyDescent="0.5">
      <c r="A2000" s="48" t="str">
        <f t="shared" si="31"/>
        <v>J1T2298</v>
      </c>
      <c r="B2000" s="44" t="s">
        <v>36</v>
      </c>
      <c r="C2000" s="44" t="s">
        <v>7618</v>
      </c>
      <c r="D2000" s="44" t="s">
        <v>38</v>
      </c>
      <c r="E2000" s="44" t="s">
        <v>53</v>
      </c>
      <c r="F2000" s="44" t="s">
        <v>7617</v>
      </c>
      <c r="G2000" s="44" t="s">
        <v>7434</v>
      </c>
      <c r="H2000" s="44" t="s">
        <v>7433</v>
      </c>
      <c r="I2000" s="44" t="s">
        <v>127</v>
      </c>
      <c r="J2000" s="44" t="s">
        <v>128</v>
      </c>
      <c r="K2000" s="43">
        <v>8</v>
      </c>
      <c r="L2000" s="43">
        <v>8</v>
      </c>
    </row>
    <row r="2001" spans="1:12" x14ac:dyDescent="0.5">
      <c r="A2001" s="48" t="str">
        <f t="shared" si="31"/>
        <v>J1T2298</v>
      </c>
      <c r="B2001" s="44" t="s">
        <v>36</v>
      </c>
      <c r="C2001" s="44" t="s">
        <v>7616</v>
      </c>
      <c r="D2001" s="44" t="s">
        <v>38</v>
      </c>
      <c r="E2001" s="44" t="s">
        <v>53</v>
      </c>
      <c r="F2001" s="44" t="s">
        <v>7615</v>
      </c>
      <c r="G2001" s="44" t="s">
        <v>6930</v>
      </c>
      <c r="H2001" s="44" t="s">
        <v>6929</v>
      </c>
      <c r="I2001" s="44" t="s">
        <v>127</v>
      </c>
      <c r="J2001" s="44" t="s">
        <v>128</v>
      </c>
      <c r="K2001" s="43">
        <v>32</v>
      </c>
      <c r="L2001" s="43">
        <v>32</v>
      </c>
    </row>
    <row r="2002" spans="1:12" x14ac:dyDescent="0.5">
      <c r="A2002" s="48" t="str">
        <f t="shared" si="31"/>
        <v>J1T2298</v>
      </c>
      <c r="B2002" s="44" t="s">
        <v>36</v>
      </c>
      <c r="C2002" s="44" t="s">
        <v>7614</v>
      </c>
      <c r="D2002" s="44" t="s">
        <v>38</v>
      </c>
      <c r="E2002" s="44" t="s">
        <v>53</v>
      </c>
      <c r="F2002" s="44" t="s">
        <v>7613</v>
      </c>
      <c r="G2002" s="44" t="s">
        <v>165</v>
      </c>
      <c r="H2002" s="44" t="s">
        <v>166</v>
      </c>
      <c r="I2002" s="44" t="s">
        <v>127</v>
      </c>
      <c r="J2002" s="44" t="s">
        <v>128</v>
      </c>
      <c r="K2002" s="43">
        <v>24</v>
      </c>
      <c r="L2002" s="43">
        <v>24</v>
      </c>
    </row>
    <row r="2003" spans="1:12" x14ac:dyDescent="0.5">
      <c r="A2003" s="48" t="str">
        <f t="shared" si="31"/>
        <v>J1T2298</v>
      </c>
      <c r="B2003" s="44" t="s">
        <v>36</v>
      </c>
      <c r="C2003" s="44" t="s">
        <v>7612</v>
      </c>
      <c r="D2003" s="44" t="s">
        <v>38</v>
      </c>
      <c r="E2003" s="44" t="s">
        <v>53</v>
      </c>
      <c r="F2003" s="44" t="s">
        <v>7611</v>
      </c>
      <c r="G2003" s="44" t="s">
        <v>6992</v>
      </c>
      <c r="H2003" s="44" t="s">
        <v>6991</v>
      </c>
      <c r="I2003" s="44" t="s">
        <v>127</v>
      </c>
      <c r="J2003" s="44" t="s">
        <v>128</v>
      </c>
      <c r="K2003" s="43">
        <v>16</v>
      </c>
      <c r="L2003" s="43">
        <v>16</v>
      </c>
    </row>
    <row r="2004" spans="1:12" x14ac:dyDescent="0.5">
      <c r="A2004" s="48" t="str">
        <f t="shared" si="31"/>
        <v>J1T2298</v>
      </c>
      <c r="B2004" s="44" t="s">
        <v>36</v>
      </c>
      <c r="C2004" s="44" t="s">
        <v>7610</v>
      </c>
      <c r="D2004" s="44" t="s">
        <v>38</v>
      </c>
      <c r="E2004" s="44" t="s">
        <v>53</v>
      </c>
      <c r="F2004" s="44" t="s">
        <v>7609</v>
      </c>
      <c r="G2004" s="44" t="s">
        <v>139</v>
      </c>
      <c r="H2004" s="44" t="s">
        <v>140</v>
      </c>
      <c r="I2004" s="44" t="s">
        <v>127</v>
      </c>
      <c r="J2004" s="44" t="s">
        <v>128</v>
      </c>
      <c r="K2004" s="43">
        <v>48</v>
      </c>
      <c r="L2004" s="43">
        <v>48</v>
      </c>
    </row>
    <row r="2005" spans="1:12" x14ac:dyDescent="0.5">
      <c r="A2005" s="48" t="str">
        <f t="shared" si="31"/>
        <v>J1T2298</v>
      </c>
      <c r="B2005" s="44" t="s">
        <v>36</v>
      </c>
      <c r="C2005" s="44" t="s">
        <v>7608</v>
      </c>
      <c r="D2005" s="44" t="s">
        <v>38</v>
      </c>
      <c r="E2005" s="44" t="s">
        <v>53</v>
      </c>
      <c r="F2005" s="44" t="s">
        <v>7607</v>
      </c>
      <c r="G2005" s="44" t="s">
        <v>7606</v>
      </c>
      <c r="H2005" s="44" t="s">
        <v>7605</v>
      </c>
      <c r="I2005" s="44" t="s">
        <v>127</v>
      </c>
      <c r="J2005" s="44" t="s">
        <v>128</v>
      </c>
      <c r="K2005" s="43">
        <v>8</v>
      </c>
      <c r="L2005" s="43">
        <v>8</v>
      </c>
    </row>
    <row r="2006" spans="1:12" x14ac:dyDescent="0.5">
      <c r="A2006" s="48" t="str">
        <f t="shared" si="31"/>
        <v>J1T2298</v>
      </c>
      <c r="B2006" s="44" t="s">
        <v>36</v>
      </c>
      <c r="C2006" s="44" t="s">
        <v>7604</v>
      </c>
      <c r="D2006" s="44" t="s">
        <v>38</v>
      </c>
      <c r="E2006" s="44" t="s">
        <v>53</v>
      </c>
      <c r="F2006" s="44" t="s">
        <v>7603</v>
      </c>
      <c r="G2006" s="44" t="s">
        <v>4658</v>
      </c>
      <c r="H2006" s="44" t="s">
        <v>4657</v>
      </c>
      <c r="I2006" s="44" t="s">
        <v>127</v>
      </c>
      <c r="J2006" s="44" t="s">
        <v>128</v>
      </c>
      <c r="K2006" s="43">
        <v>32</v>
      </c>
      <c r="L2006" s="43">
        <v>32</v>
      </c>
    </row>
    <row r="2007" spans="1:12" x14ac:dyDescent="0.5">
      <c r="A2007" s="48" t="str">
        <f t="shared" si="31"/>
        <v>J1T2298</v>
      </c>
      <c r="B2007" s="44" t="s">
        <v>36</v>
      </c>
      <c r="C2007" s="44" t="s">
        <v>7602</v>
      </c>
      <c r="D2007" s="44" t="s">
        <v>38</v>
      </c>
      <c r="E2007" s="44" t="s">
        <v>53</v>
      </c>
      <c r="F2007" s="44" t="s">
        <v>7601</v>
      </c>
      <c r="G2007" s="44" t="s">
        <v>169</v>
      </c>
      <c r="H2007" s="44" t="s">
        <v>170</v>
      </c>
      <c r="I2007" s="44" t="s">
        <v>127</v>
      </c>
      <c r="J2007" s="44" t="s">
        <v>128</v>
      </c>
      <c r="K2007" s="43">
        <v>48</v>
      </c>
      <c r="L2007" s="43">
        <v>48</v>
      </c>
    </row>
    <row r="2008" spans="1:12" x14ac:dyDescent="0.5">
      <c r="A2008" s="48" t="str">
        <f t="shared" si="31"/>
        <v>J1T2298</v>
      </c>
      <c r="B2008" s="44" t="s">
        <v>36</v>
      </c>
      <c r="C2008" s="44" t="s">
        <v>7600</v>
      </c>
      <c r="D2008" s="44" t="s">
        <v>38</v>
      </c>
      <c r="E2008" s="44" t="s">
        <v>53</v>
      </c>
      <c r="F2008" s="44" t="s">
        <v>7599</v>
      </c>
      <c r="G2008" s="44" t="s">
        <v>149</v>
      </c>
      <c r="H2008" s="44" t="s">
        <v>150</v>
      </c>
      <c r="I2008" s="44" t="s">
        <v>127</v>
      </c>
      <c r="J2008" s="44" t="s">
        <v>128</v>
      </c>
      <c r="K2008" s="43">
        <v>16</v>
      </c>
      <c r="L2008" s="43">
        <v>16</v>
      </c>
    </row>
    <row r="2009" spans="1:12" x14ac:dyDescent="0.5">
      <c r="A2009" s="48" t="str">
        <f t="shared" si="31"/>
        <v>J1T2298</v>
      </c>
      <c r="B2009" s="44" t="s">
        <v>36</v>
      </c>
      <c r="C2009" s="44" t="s">
        <v>7598</v>
      </c>
      <c r="D2009" s="44" t="s">
        <v>38</v>
      </c>
      <c r="E2009" s="44" t="s">
        <v>53</v>
      </c>
      <c r="F2009" s="44" t="s">
        <v>7597</v>
      </c>
      <c r="G2009" s="44" t="s">
        <v>157</v>
      </c>
      <c r="H2009" s="44" t="s">
        <v>158</v>
      </c>
      <c r="I2009" s="44" t="s">
        <v>127</v>
      </c>
      <c r="J2009" s="44" t="s">
        <v>128</v>
      </c>
      <c r="K2009" s="43">
        <v>144</v>
      </c>
      <c r="L2009" s="43">
        <v>144</v>
      </c>
    </row>
    <row r="2010" spans="1:12" x14ac:dyDescent="0.5">
      <c r="A2010" s="48" t="str">
        <f t="shared" si="31"/>
        <v>J1T2298</v>
      </c>
      <c r="B2010" s="44" t="s">
        <v>36</v>
      </c>
      <c r="C2010" s="44" t="s">
        <v>7596</v>
      </c>
      <c r="D2010" s="44" t="s">
        <v>38</v>
      </c>
      <c r="E2010" s="44" t="s">
        <v>53</v>
      </c>
      <c r="F2010" s="44" t="s">
        <v>7595</v>
      </c>
      <c r="G2010" s="44" t="s">
        <v>4635</v>
      </c>
      <c r="H2010" s="44" t="s">
        <v>4634</v>
      </c>
      <c r="I2010" s="44" t="s">
        <v>127</v>
      </c>
      <c r="J2010" s="44" t="s">
        <v>128</v>
      </c>
      <c r="K2010" s="43">
        <v>32</v>
      </c>
      <c r="L2010" s="43">
        <v>32</v>
      </c>
    </row>
    <row r="2011" spans="1:12" x14ac:dyDescent="0.5">
      <c r="A2011" s="48" t="str">
        <f t="shared" si="31"/>
        <v>J1T2298</v>
      </c>
      <c r="B2011" s="44" t="s">
        <v>36</v>
      </c>
      <c r="C2011" s="44" t="s">
        <v>8051</v>
      </c>
      <c r="D2011" s="44" t="s">
        <v>38</v>
      </c>
      <c r="E2011" s="44" t="s">
        <v>53</v>
      </c>
      <c r="F2011" s="44" t="s">
        <v>8050</v>
      </c>
      <c r="G2011" s="44" t="s">
        <v>149</v>
      </c>
      <c r="H2011" s="44" t="s">
        <v>150</v>
      </c>
      <c r="I2011" s="44" t="s">
        <v>127</v>
      </c>
      <c r="J2011" s="44" t="s">
        <v>128</v>
      </c>
      <c r="K2011" s="43">
        <v>16</v>
      </c>
      <c r="L2011" s="43">
        <v>16</v>
      </c>
    </row>
    <row r="2012" spans="1:12" x14ac:dyDescent="0.5">
      <c r="A2012" s="48" t="str">
        <f t="shared" si="31"/>
        <v>J1T2298</v>
      </c>
      <c r="B2012" s="44" t="s">
        <v>36</v>
      </c>
      <c r="C2012" s="44" t="s">
        <v>7594</v>
      </c>
      <c r="D2012" s="44" t="s">
        <v>38</v>
      </c>
      <c r="E2012" s="44" t="s">
        <v>53</v>
      </c>
      <c r="F2012" s="44" t="s">
        <v>7593</v>
      </c>
      <c r="G2012" s="44" t="s">
        <v>171</v>
      </c>
      <c r="H2012" s="44" t="s">
        <v>172</v>
      </c>
      <c r="I2012" s="44" t="s">
        <v>127</v>
      </c>
      <c r="J2012" s="44" t="s">
        <v>128</v>
      </c>
      <c r="K2012" s="43">
        <v>40</v>
      </c>
      <c r="L2012" s="43">
        <v>40</v>
      </c>
    </row>
    <row r="2013" spans="1:12" x14ac:dyDescent="0.5">
      <c r="A2013" s="48" t="str">
        <f t="shared" si="31"/>
        <v>J1T2298</v>
      </c>
      <c r="B2013" s="44" t="s">
        <v>36</v>
      </c>
      <c r="C2013" s="44" t="s">
        <v>7592</v>
      </c>
      <c r="D2013" s="44" t="s">
        <v>38</v>
      </c>
      <c r="E2013" s="44" t="s">
        <v>53</v>
      </c>
      <c r="F2013" s="44" t="s">
        <v>7591</v>
      </c>
      <c r="G2013" s="44" t="s">
        <v>149</v>
      </c>
      <c r="H2013" s="44" t="s">
        <v>150</v>
      </c>
      <c r="I2013" s="44" t="s">
        <v>127</v>
      </c>
      <c r="J2013" s="44" t="s">
        <v>128</v>
      </c>
      <c r="K2013" s="43">
        <v>24</v>
      </c>
      <c r="L2013" s="43">
        <v>24</v>
      </c>
    </row>
    <row r="2014" spans="1:12" x14ac:dyDescent="0.5">
      <c r="A2014" s="48" t="str">
        <f t="shared" si="31"/>
        <v>J1T2298</v>
      </c>
      <c r="B2014" s="44" t="s">
        <v>36</v>
      </c>
      <c r="C2014" s="44" t="s">
        <v>7590</v>
      </c>
      <c r="D2014" s="44" t="s">
        <v>38</v>
      </c>
      <c r="E2014" s="44" t="s">
        <v>53</v>
      </c>
      <c r="F2014" s="44" t="s">
        <v>7589</v>
      </c>
      <c r="G2014" s="44" t="s">
        <v>155</v>
      </c>
      <c r="H2014" s="44" t="s">
        <v>156</v>
      </c>
      <c r="I2014" s="44" t="s">
        <v>127</v>
      </c>
      <c r="J2014" s="44" t="s">
        <v>128</v>
      </c>
      <c r="K2014" s="43">
        <v>8</v>
      </c>
      <c r="L2014" s="43">
        <v>8</v>
      </c>
    </row>
    <row r="2015" spans="1:12" x14ac:dyDescent="0.5">
      <c r="A2015" s="48" t="str">
        <f t="shared" si="31"/>
        <v>J1T2298</v>
      </c>
      <c r="B2015" s="44" t="s">
        <v>36</v>
      </c>
      <c r="C2015" s="44" t="s">
        <v>7588</v>
      </c>
      <c r="D2015" s="44" t="s">
        <v>38</v>
      </c>
      <c r="E2015" s="44" t="s">
        <v>53</v>
      </c>
      <c r="F2015" s="44" t="s">
        <v>7587</v>
      </c>
      <c r="G2015" s="44" t="s">
        <v>7016</v>
      </c>
      <c r="H2015" s="44" t="s">
        <v>7015</v>
      </c>
      <c r="I2015" s="44" t="s">
        <v>127</v>
      </c>
      <c r="J2015" s="44" t="s">
        <v>128</v>
      </c>
      <c r="K2015" s="43">
        <v>40</v>
      </c>
      <c r="L2015" s="43">
        <v>40</v>
      </c>
    </row>
    <row r="2016" spans="1:12" x14ac:dyDescent="0.5">
      <c r="A2016" s="48" t="str">
        <f t="shared" si="31"/>
        <v>J1T2298</v>
      </c>
      <c r="B2016" s="44" t="s">
        <v>36</v>
      </c>
      <c r="C2016" s="44" t="s">
        <v>7586</v>
      </c>
      <c r="D2016" s="44" t="s">
        <v>38</v>
      </c>
      <c r="E2016" s="44" t="s">
        <v>53</v>
      </c>
      <c r="F2016" s="44" t="s">
        <v>7585</v>
      </c>
      <c r="G2016" s="44" t="s">
        <v>129</v>
      </c>
      <c r="H2016" s="44" t="s">
        <v>130</v>
      </c>
      <c r="I2016" s="44" t="s">
        <v>127</v>
      </c>
      <c r="J2016" s="44" t="s">
        <v>128</v>
      </c>
      <c r="K2016" s="43">
        <v>96</v>
      </c>
      <c r="L2016" s="43">
        <v>96</v>
      </c>
    </row>
    <row r="2017" spans="1:12" x14ac:dyDescent="0.5">
      <c r="A2017" s="48" t="str">
        <f t="shared" si="31"/>
        <v>J1T2298</v>
      </c>
      <c r="B2017" s="44" t="s">
        <v>36</v>
      </c>
      <c r="C2017" s="44" t="s">
        <v>7584</v>
      </c>
      <c r="D2017" s="44" t="s">
        <v>38</v>
      </c>
      <c r="E2017" s="44" t="s">
        <v>53</v>
      </c>
      <c r="F2017" s="44" t="s">
        <v>7583</v>
      </c>
      <c r="G2017" s="44" t="s">
        <v>4467</v>
      </c>
      <c r="H2017" s="44" t="s">
        <v>4466</v>
      </c>
      <c r="I2017" s="44" t="s">
        <v>127</v>
      </c>
      <c r="J2017" s="44" t="s">
        <v>128</v>
      </c>
      <c r="K2017" s="43">
        <v>8</v>
      </c>
      <c r="L2017" s="43">
        <v>8</v>
      </c>
    </row>
    <row r="2018" spans="1:12" x14ac:dyDescent="0.5">
      <c r="A2018" s="48" t="str">
        <f t="shared" si="31"/>
        <v>J1T2298</v>
      </c>
      <c r="B2018" s="44" t="s">
        <v>36</v>
      </c>
      <c r="C2018" s="44" t="s">
        <v>7582</v>
      </c>
      <c r="D2018" s="44" t="s">
        <v>38</v>
      </c>
      <c r="E2018" s="44" t="s">
        <v>53</v>
      </c>
      <c r="F2018" s="44" t="s">
        <v>7581</v>
      </c>
      <c r="G2018" s="44" t="s">
        <v>151</v>
      </c>
      <c r="H2018" s="44" t="s">
        <v>152</v>
      </c>
      <c r="I2018" s="44" t="s">
        <v>127</v>
      </c>
      <c r="J2018" s="44" t="s">
        <v>128</v>
      </c>
      <c r="K2018" s="43">
        <v>8</v>
      </c>
      <c r="L2018" s="43">
        <v>8</v>
      </c>
    </row>
    <row r="2019" spans="1:12" x14ac:dyDescent="0.5">
      <c r="A2019" s="48" t="str">
        <f t="shared" si="31"/>
        <v>J1T2298</v>
      </c>
      <c r="B2019" s="44" t="s">
        <v>36</v>
      </c>
      <c r="C2019" s="44" t="s">
        <v>7580</v>
      </c>
      <c r="D2019" s="44" t="s">
        <v>38</v>
      </c>
      <c r="E2019" s="44" t="s">
        <v>53</v>
      </c>
      <c r="F2019" s="44" t="s">
        <v>7579</v>
      </c>
      <c r="G2019" s="44" t="s">
        <v>159</v>
      </c>
      <c r="H2019" s="44" t="s">
        <v>160</v>
      </c>
      <c r="I2019" s="44" t="s">
        <v>127</v>
      </c>
      <c r="J2019" s="44" t="s">
        <v>128</v>
      </c>
      <c r="K2019" s="43">
        <v>16</v>
      </c>
      <c r="L2019" s="43">
        <v>16</v>
      </c>
    </row>
    <row r="2020" spans="1:12" x14ac:dyDescent="0.5">
      <c r="A2020" s="48" t="str">
        <f t="shared" si="31"/>
        <v>J1T2298</v>
      </c>
      <c r="B2020" s="44" t="s">
        <v>36</v>
      </c>
      <c r="C2020" s="44" t="s">
        <v>7578</v>
      </c>
      <c r="D2020" s="44" t="s">
        <v>38</v>
      </c>
      <c r="E2020" s="44" t="s">
        <v>53</v>
      </c>
      <c r="F2020" s="44" t="s">
        <v>7577</v>
      </c>
      <c r="G2020" s="44" t="s">
        <v>159</v>
      </c>
      <c r="H2020" s="44" t="s">
        <v>160</v>
      </c>
      <c r="I2020" s="44" t="s">
        <v>127</v>
      </c>
      <c r="J2020" s="44" t="s">
        <v>128</v>
      </c>
      <c r="K2020" s="43">
        <v>16</v>
      </c>
      <c r="L2020" s="43">
        <v>16</v>
      </c>
    </row>
    <row r="2021" spans="1:12" x14ac:dyDescent="0.5">
      <c r="A2021" s="48" t="str">
        <f t="shared" si="31"/>
        <v>J1T2298</v>
      </c>
      <c r="B2021" s="44" t="s">
        <v>36</v>
      </c>
      <c r="C2021" s="44" t="s">
        <v>7576</v>
      </c>
      <c r="D2021" s="44" t="s">
        <v>38</v>
      </c>
      <c r="E2021" s="44" t="s">
        <v>53</v>
      </c>
      <c r="F2021" s="44" t="s">
        <v>7575</v>
      </c>
      <c r="G2021" s="44" t="s">
        <v>7342</v>
      </c>
      <c r="H2021" s="44" t="s">
        <v>7341</v>
      </c>
      <c r="I2021" s="44" t="s">
        <v>127</v>
      </c>
      <c r="J2021" s="44" t="s">
        <v>128</v>
      </c>
      <c r="K2021" s="43">
        <v>8</v>
      </c>
      <c r="L2021" s="43">
        <v>8</v>
      </c>
    </row>
    <row r="2022" spans="1:12" x14ac:dyDescent="0.5">
      <c r="A2022" s="48" t="str">
        <f t="shared" si="31"/>
        <v>J1T2298</v>
      </c>
      <c r="B2022" s="44" t="s">
        <v>36</v>
      </c>
      <c r="C2022" s="44" t="s">
        <v>7574</v>
      </c>
      <c r="D2022" s="44" t="s">
        <v>38</v>
      </c>
      <c r="E2022" s="44" t="s">
        <v>53</v>
      </c>
      <c r="F2022" s="44" t="s">
        <v>7573</v>
      </c>
      <c r="G2022" s="44" t="s">
        <v>141</v>
      </c>
      <c r="H2022" s="44" t="s">
        <v>142</v>
      </c>
      <c r="I2022" s="44" t="s">
        <v>127</v>
      </c>
      <c r="J2022" s="44" t="s">
        <v>128</v>
      </c>
      <c r="K2022" s="43">
        <v>248</v>
      </c>
      <c r="L2022" s="43">
        <v>248</v>
      </c>
    </row>
    <row r="2023" spans="1:12" x14ac:dyDescent="0.5">
      <c r="A2023" s="48" t="str">
        <f t="shared" si="31"/>
        <v>J1T2298</v>
      </c>
      <c r="B2023" s="44" t="s">
        <v>36</v>
      </c>
      <c r="C2023" s="44" t="s">
        <v>7572</v>
      </c>
      <c r="D2023" s="44" t="s">
        <v>38</v>
      </c>
      <c r="E2023" s="44" t="s">
        <v>53</v>
      </c>
      <c r="F2023" s="44" t="s">
        <v>7571</v>
      </c>
      <c r="G2023" s="44" t="s">
        <v>181</v>
      </c>
      <c r="H2023" s="44" t="s">
        <v>182</v>
      </c>
      <c r="I2023" s="44" t="s">
        <v>127</v>
      </c>
      <c r="J2023" s="44" t="s">
        <v>128</v>
      </c>
      <c r="K2023" s="43">
        <v>8</v>
      </c>
      <c r="L2023" s="43">
        <v>8</v>
      </c>
    </row>
    <row r="2024" spans="1:12" x14ac:dyDescent="0.5">
      <c r="A2024" s="48" t="str">
        <f t="shared" si="31"/>
        <v>J1T2298</v>
      </c>
      <c r="B2024" s="44" t="s">
        <v>36</v>
      </c>
      <c r="C2024" s="44" t="s">
        <v>7570</v>
      </c>
      <c r="D2024" s="44" t="s">
        <v>38</v>
      </c>
      <c r="E2024" s="44" t="s">
        <v>53</v>
      </c>
      <c r="F2024" s="44" t="s">
        <v>7569</v>
      </c>
      <c r="G2024" s="44" t="s">
        <v>7204</v>
      </c>
      <c r="H2024" s="44" t="s">
        <v>7203</v>
      </c>
      <c r="I2024" s="44" t="s">
        <v>127</v>
      </c>
      <c r="J2024" s="44" t="s">
        <v>128</v>
      </c>
      <c r="K2024" s="43">
        <v>32</v>
      </c>
      <c r="L2024" s="43">
        <v>32</v>
      </c>
    </row>
    <row r="2025" spans="1:12" x14ac:dyDescent="0.5">
      <c r="A2025" s="48" t="str">
        <f t="shared" si="31"/>
        <v>J1T2298</v>
      </c>
      <c r="B2025" s="44" t="s">
        <v>36</v>
      </c>
      <c r="C2025" s="44" t="s">
        <v>7568</v>
      </c>
      <c r="D2025" s="44" t="s">
        <v>38</v>
      </c>
      <c r="E2025" s="44" t="s">
        <v>53</v>
      </c>
      <c r="F2025" s="44" t="s">
        <v>7567</v>
      </c>
      <c r="G2025" s="44" t="s">
        <v>4409</v>
      </c>
      <c r="H2025" s="44" t="s">
        <v>4408</v>
      </c>
      <c r="I2025" s="44" t="s">
        <v>127</v>
      </c>
      <c r="J2025" s="44" t="s">
        <v>128</v>
      </c>
      <c r="K2025" s="43">
        <v>144</v>
      </c>
      <c r="L2025" s="43">
        <v>144</v>
      </c>
    </row>
    <row r="2026" spans="1:12" x14ac:dyDescent="0.5">
      <c r="A2026" s="48" t="str">
        <f t="shared" si="31"/>
        <v>J1T2298</v>
      </c>
      <c r="B2026" s="44" t="s">
        <v>36</v>
      </c>
      <c r="C2026" s="44" t="s">
        <v>7566</v>
      </c>
      <c r="D2026" s="44" t="s">
        <v>38</v>
      </c>
      <c r="E2026" s="44" t="s">
        <v>53</v>
      </c>
      <c r="F2026" s="44" t="s">
        <v>7565</v>
      </c>
      <c r="G2026" s="44" t="s">
        <v>193</v>
      </c>
      <c r="H2026" s="44" t="s">
        <v>194</v>
      </c>
      <c r="I2026" s="44" t="s">
        <v>127</v>
      </c>
      <c r="J2026" s="44" t="s">
        <v>128</v>
      </c>
      <c r="K2026" s="43">
        <v>16</v>
      </c>
      <c r="L2026" s="43">
        <v>16</v>
      </c>
    </row>
    <row r="2027" spans="1:12" x14ac:dyDescent="0.5">
      <c r="A2027" s="48" t="str">
        <f t="shared" si="31"/>
        <v>J1T2298</v>
      </c>
      <c r="B2027" s="44" t="s">
        <v>36</v>
      </c>
      <c r="C2027" s="44" t="s">
        <v>7564</v>
      </c>
      <c r="D2027" s="44" t="s">
        <v>38</v>
      </c>
      <c r="E2027" s="44" t="s">
        <v>53</v>
      </c>
      <c r="F2027" s="44" t="s">
        <v>7563</v>
      </c>
      <c r="G2027" s="44" t="s">
        <v>4459</v>
      </c>
      <c r="H2027" s="44" t="s">
        <v>4458</v>
      </c>
      <c r="I2027" s="44" t="s">
        <v>127</v>
      </c>
      <c r="J2027" s="44" t="s">
        <v>128</v>
      </c>
      <c r="K2027" s="43">
        <v>8</v>
      </c>
      <c r="L2027" s="43">
        <v>8</v>
      </c>
    </row>
    <row r="2028" spans="1:12" x14ac:dyDescent="0.5">
      <c r="A2028" s="48" t="str">
        <f t="shared" si="31"/>
        <v>J1T2298</v>
      </c>
      <c r="B2028" s="44" t="s">
        <v>36</v>
      </c>
      <c r="C2028" s="44" t="s">
        <v>7562</v>
      </c>
      <c r="D2028" s="44" t="s">
        <v>38</v>
      </c>
      <c r="E2028" s="44" t="s">
        <v>53</v>
      </c>
      <c r="F2028" s="44" t="s">
        <v>7561</v>
      </c>
      <c r="G2028" s="44" t="s">
        <v>6910</v>
      </c>
      <c r="H2028" s="44" t="s">
        <v>6909</v>
      </c>
      <c r="I2028" s="44" t="s">
        <v>127</v>
      </c>
      <c r="J2028" s="44" t="s">
        <v>128</v>
      </c>
      <c r="K2028" s="43">
        <v>8</v>
      </c>
      <c r="L2028" s="43">
        <v>8</v>
      </c>
    </row>
    <row r="2029" spans="1:12" x14ac:dyDescent="0.5">
      <c r="A2029" s="48" t="str">
        <f t="shared" si="31"/>
        <v>J1T2298</v>
      </c>
      <c r="B2029" s="44" t="s">
        <v>36</v>
      </c>
      <c r="C2029" s="44" t="s">
        <v>7560</v>
      </c>
      <c r="D2029" s="44" t="s">
        <v>38</v>
      </c>
      <c r="E2029" s="44" t="s">
        <v>53</v>
      </c>
      <c r="F2029" s="44" t="s">
        <v>7559</v>
      </c>
      <c r="G2029" s="44" t="s">
        <v>4429</v>
      </c>
      <c r="H2029" s="44" t="s">
        <v>4428</v>
      </c>
      <c r="I2029" s="44" t="s">
        <v>127</v>
      </c>
      <c r="J2029" s="44" t="s">
        <v>128</v>
      </c>
      <c r="K2029" s="43">
        <v>8</v>
      </c>
      <c r="L2029" s="43">
        <v>8</v>
      </c>
    </row>
    <row r="2030" spans="1:12" x14ac:dyDescent="0.5">
      <c r="A2030" s="48" t="str">
        <f t="shared" si="31"/>
        <v>J1T2298</v>
      </c>
      <c r="B2030" s="44" t="s">
        <v>36</v>
      </c>
      <c r="C2030" s="44" t="s">
        <v>7558</v>
      </c>
      <c r="D2030" s="44" t="s">
        <v>38</v>
      </c>
      <c r="E2030" s="44" t="s">
        <v>53</v>
      </c>
      <c r="F2030" s="44" t="s">
        <v>7557</v>
      </c>
      <c r="G2030" s="44" t="s">
        <v>153</v>
      </c>
      <c r="H2030" s="44" t="s">
        <v>154</v>
      </c>
      <c r="I2030" s="44" t="s">
        <v>127</v>
      </c>
      <c r="J2030" s="44" t="s">
        <v>128</v>
      </c>
      <c r="K2030" s="43">
        <v>32</v>
      </c>
      <c r="L2030" s="43">
        <v>32</v>
      </c>
    </row>
    <row r="2031" spans="1:12" x14ac:dyDescent="0.5">
      <c r="A2031" s="48" t="str">
        <f t="shared" si="31"/>
        <v>J1T2298</v>
      </c>
      <c r="B2031" s="44" t="s">
        <v>36</v>
      </c>
      <c r="C2031" s="44" t="s">
        <v>7556</v>
      </c>
      <c r="D2031" s="44" t="s">
        <v>38</v>
      </c>
      <c r="E2031" s="44" t="s">
        <v>53</v>
      </c>
      <c r="F2031" s="44" t="s">
        <v>7555</v>
      </c>
      <c r="G2031" s="44" t="s">
        <v>7554</v>
      </c>
      <c r="H2031" s="44" t="s">
        <v>7553</v>
      </c>
      <c r="I2031" s="44" t="s">
        <v>127</v>
      </c>
      <c r="J2031" s="44" t="s">
        <v>128</v>
      </c>
      <c r="K2031" s="43">
        <v>8</v>
      </c>
      <c r="L2031" s="43">
        <v>8</v>
      </c>
    </row>
    <row r="2032" spans="1:12" x14ac:dyDescent="0.5">
      <c r="A2032" s="48" t="str">
        <f t="shared" si="31"/>
        <v>J1T2298</v>
      </c>
      <c r="B2032" s="44" t="s">
        <v>36</v>
      </c>
      <c r="C2032" s="44" t="s">
        <v>7548</v>
      </c>
      <c r="D2032" s="44" t="s">
        <v>38</v>
      </c>
      <c r="E2032" s="44" t="s">
        <v>53</v>
      </c>
      <c r="F2032" s="44" t="s">
        <v>7547</v>
      </c>
      <c r="G2032" s="44" t="s">
        <v>207</v>
      </c>
      <c r="H2032" s="44" t="s">
        <v>4706</v>
      </c>
      <c r="I2032" s="44" t="s">
        <v>127</v>
      </c>
      <c r="J2032" s="44" t="s">
        <v>128</v>
      </c>
      <c r="K2032" s="43">
        <v>48</v>
      </c>
      <c r="L2032" s="43">
        <v>48</v>
      </c>
    </row>
    <row r="2033" spans="1:12" x14ac:dyDescent="0.5">
      <c r="A2033" s="48" t="str">
        <f t="shared" si="31"/>
        <v>J1T2298</v>
      </c>
      <c r="B2033" s="44" t="s">
        <v>36</v>
      </c>
      <c r="C2033" s="44" t="s">
        <v>7546</v>
      </c>
      <c r="D2033" s="44" t="s">
        <v>38</v>
      </c>
      <c r="E2033" s="44" t="s">
        <v>53</v>
      </c>
      <c r="F2033" s="44" t="s">
        <v>7545</v>
      </c>
      <c r="G2033" s="44" t="s">
        <v>207</v>
      </c>
      <c r="H2033" s="44" t="s">
        <v>4706</v>
      </c>
      <c r="I2033" s="44" t="s">
        <v>127</v>
      </c>
      <c r="J2033" s="44" t="s">
        <v>128</v>
      </c>
      <c r="K2033" s="43">
        <v>96</v>
      </c>
      <c r="L2033" s="43">
        <v>96</v>
      </c>
    </row>
    <row r="2034" spans="1:12" x14ac:dyDescent="0.5">
      <c r="A2034" s="48" t="str">
        <f t="shared" si="31"/>
        <v>J1T2298</v>
      </c>
      <c r="B2034" s="44" t="s">
        <v>36</v>
      </c>
      <c r="C2034" s="44" t="s">
        <v>7544</v>
      </c>
      <c r="D2034" s="44" t="s">
        <v>38</v>
      </c>
      <c r="E2034" s="44" t="s">
        <v>53</v>
      </c>
      <c r="F2034" s="44" t="s">
        <v>7543</v>
      </c>
      <c r="G2034" s="44" t="s">
        <v>126</v>
      </c>
      <c r="H2034" s="44" t="s">
        <v>4640</v>
      </c>
      <c r="I2034" s="44" t="s">
        <v>127</v>
      </c>
      <c r="J2034" s="44" t="s">
        <v>128</v>
      </c>
      <c r="K2034" s="43">
        <v>40</v>
      </c>
      <c r="L2034" s="43">
        <v>40</v>
      </c>
    </row>
    <row r="2035" spans="1:12" x14ac:dyDescent="0.5">
      <c r="A2035" s="48" t="str">
        <f t="shared" si="31"/>
        <v>J1T2298</v>
      </c>
      <c r="B2035" s="44" t="s">
        <v>36</v>
      </c>
      <c r="C2035" s="44" t="s">
        <v>7987</v>
      </c>
      <c r="D2035" s="44" t="s">
        <v>38</v>
      </c>
      <c r="E2035" s="44" t="s">
        <v>53</v>
      </c>
      <c r="F2035" s="44" t="s">
        <v>7986</v>
      </c>
      <c r="G2035" s="44" t="s">
        <v>7985</v>
      </c>
      <c r="H2035" s="44" t="s">
        <v>7984</v>
      </c>
      <c r="I2035" s="44" t="s">
        <v>127</v>
      </c>
      <c r="J2035" s="44" t="s">
        <v>128</v>
      </c>
      <c r="K2035" s="43">
        <v>33120</v>
      </c>
      <c r="L2035" s="43">
        <v>33120</v>
      </c>
    </row>
    <row r="2036" spans="1:12" x14ac:dyDescent="0.5">
      <c r="A2036" s="48" t="str">
        <f t="shared" si="31"/>
        <v>J1T2298</v>
      </c>
      <c r="B2036" s="44" t="s">
        <v>36</v>
      </c>
      <c r="C2036" s="44" t="s">
        <v>7542</v>
      </c>
      <c r="D2036" s="44" t="s">
        <v>38</v>
      </c>
      <c r="E2036" s="44" t="s">
        <v>53</v>
      </c>
      <c r="F2036" s="44" t="s">
        <v>7541</v>
      </c>
      <c r="G2036" s="44" t="s">
        <v>7540</v>
      </c>
      <c r="H2036" s="44" t="s">
        <v>7539</v>
      </c>
      <c r="I2036" s="44" t="s">
        <v>127</v>
      </c>
      <c r="J2036" s="44" t="s">
        <v>128</v>
      </c>
      <c r="K2036" s="43">
        <v>40</v>
      </c>
      <c r="L2036" s="43">
        <v>40</v>
      </c>
    </row>
    <row r="2037" spans="1:12" x14ac:dyDescent="0.5">
      <c r="A2037" s="48" t="str">
        <f t="shared" si="31"/>
        <v>J1T2298</v>
      </c>
      <c r="B2037" s="44" t="s">
        <v>36</v>
      </c>
      <c r="C2037" s="44" t="s">
        <v>7538</v>
      </c>
      <c r="D2037" s="44" t="s">
        <v>38</v>
      </c>
      <c r="E2037" s="44" t="s">
        <v>53</v>
      </c>
      <c r="F2037" s="44" t="s">
        <v>7537</v>
      </c>
      <c r="G2037" s="44" t="s">
        <v>7536</v>
      </c>
      <c r="H2037" s="44" t="s">
        <v>7535</v>
      </c>
      <c r="I2037" s="44" t="s">
        <v>127</v>
      </c>
      <c r="J2037" s="44" t="s">
        <v>128</v>
      </c>
      <c r="K2037" s="43">
        <v>16</v>
      </c>
      <c r="L2037" s="43">
        <v>16</v>
      </c>
    </row>
    <row r="2038" spans="1:12" x14ac:dyDescent="0.5">
      <c r="A2038" s="48" t="str">
        <f t="shared" si="31"/>
        <v>J1T2298</v>
      </c>
      <c r="B2038" s="44" t="s">
        <v>36</v>
      </c>
      <c r="C2038" s="44" t="s">
        <v>7534</v>
      </c>
      <c r="D2038" s="44" t="s">
        <v>38</v>
      </c>
      <c r="E2038" s="44" t="s">
        <v>53</v>
      </c>
      <c r="F2038" s="44" t="s">
        <v>7533</v>
      </c>
      <c r="G2038" s="44" t="s">
        <v>6894</v>
      </c>
      <c r="H2038" s="44" t="s">
        <v>6893</v>
      </c>
      <c r="I2038" s="44" t="s">
        <v>127</v>
      </c>
      <c r="J2038" s="44" t="s">
        <v>128</v>
      </c>
      <c r="K2038" s="43">
        <v>8</v>
      </c>
      <c r="L2038" s="43">
        <v>8</v>
      </c>
    </row>
    <row r="2039" spans="1:12" x14ac:dyDescent="0.5">
      <c r="A2039" s="48" t="str">
        <f t="shared" si="31"/>
        <v>J1T2298</v>
      </c>
      <c r="B2039" s="44" t="s">
        <v>36</v>
      </c>
      <c r="C2039" s="44" t="s">
        <v>7528</v>
      </c>
      <c r="D2039" s="44" t="s">
        <v>38</v>
      </c>
      <c r="E2039" s="44" t="s">
        <v>53</v>
      </c>
      <c r="F2039" s="44" t="s">
        <v>7527</v>
      </c>
      <c r="G2039" s="44" t="s">
        <v>4778</v>
      </c>
      <c r="H2039" s="44" t="s">
        <v>4777</v>
      </c>
      <c r="I2039" s="44" t="s">
        <v>127</v>
      </c>
      <c r="J2039" s="44" t="s">
        <v>128</v>
      </c>
      <c r="K2039" s="43">
        <v>16</v>
      </c>
      <c r="L2039" s="43">
        <v>16</v>
      </c>
    </row>
    <row r="2040" spans="1:12" x14ac:dyDescent="0.5">
      <c r="A2040" s="48" t="str">
        <f t="shared" si="31"/>
        <v>J1T2298</v>
      </c>
      <c r="B2040" s="44" t="s">
        <v>36</v>
      </c>
      <c r="C2040" s="44" t="s">
        <v>7526</v>
      </c>
      <c r="D2040" s="44" t="s">
        <v>38</v>
      </c>
      <c r="E2040" s="44" t="s">
        <v>53</v>
      </c>
      <c r="F2040" s="44" t="s">
        <v>7525</v>
      </c>
      <c r="G2040" s="44" t="s">
        <v>4437</v>
      </c>
      <c r="H2040" s="44" t="s">
        <v>4436</v>
      </c>
      <c r="I2040" s="44" t="s">
        <v>127</v>
      </c>
      <c r="J2040" s="44" t="s">
        <v>128</v>
      </c>
      <c r="K2040" s="43">
        <v>8</v>
      </c>
      <c r="L2040" s="43">
        <v>8</v>
      </c>
    </row>
    <row r="2041" spans="1:12" x14ac:dyDescent="0.5">
      <c r="A2041" s="48" t="str">
        <f t="shared" si="31"/>
        <v>J1T2298</v>
      </c>
      <c r="B2041" s="44" t="s">
        <v>36</v>
      </c>
      <c r="C2041" s="44" t="s">
        <v>7522</v>
      </c>
      <c r="D2041" s="44" t="s">
        <v>38</v>
      </c>
      <c r="E2041" s="44" t="s">
        <v>53</v>
      </c>
      <c r="F2041" s="44" t="s">
        <v>7521</v>
      </c>
      <c r="G2041" s="44" t="s">
        <v>179</v>
      </c>
      <c r="H2041" s="44" t="s">
        <v>180</v>
      </c>
      <c r="I2041" s="44" t="s">
        <v>127</v>
      </c>
      <c r="J2041" s="44" t="s">
        <v>128</v>
      </c>
      <c r="K2041" s="43">
        <v>32</v>
      </c>
      <c r="L2041" s="43">
        <v>32</v>
      </c>
    </row>
    <row r="2042" spans="1:12" x14ac:dyDescent="0.5">
      <c r="A2042" s="48" t="str">
        <f t="shared" si="31"/>
        <v>J1T2298</v>
      </c>
      <c r="B2042" s="44" t="s">
        <v>36</v>
      </c>
      <c r="C2042" s="44" t="s">
        <v>7520</v>
      </c>
      <c r="D2042" s="44" t="s">
        <v>38</v>
      </c>
      <c r="E2042" s="44" t="s">
        <v>53</v>
      </c>
      <c r="F2042" s="44" t="s">
        <v>7519</v>
      </c>
      <c r="G2042" s="44" t="s">
        <v>145</v>
      </c>
      <c r="H2042" s="44" t="s">
        <v>146</v>
      </c>
      <c r="I2042" s="44" t="s">
        <v>127</v>
      </c>
      <c r="J2042" s="44" t="s">
        <v>128</v>
      </c>
      <c r="K2042" s="43">
        <v>24</v>
      </c>
      <c r="L2042" s="43">
        <v>24</v>
      </c>
    </row>
    <row r="2043" spans="1:12" x14ac:dyDescent="0.5">
      <c r="A2043" s="48" t="str">
        <f t="shared" si="31"/>
        <v>J1T2298</v>
      </c>
      <c r="B2043" s="44" t="s">
        <v>36</v>
      </c>
      <c r="C2043" s="44" t="s">
        <v>7518</v>
      </c>
      <c r="D2043" s="44" t="s">
        <v>38</v>
      </c>
      <c r="E2043" s="44" t="s">
        <v>53</v>
      </c>
      <c r="F2043" s="44" t="s">
        <v>7517</v>
      </c>
      <c r="G2043" s="44" t="s">
        <v>129</v>
      </c>
      <c r="H2043" s="44" t="s">
        <v>130</v>
      </c>
      <c r="I2043" s="44" t="s">
        <v>127</v>
      </c>
      <c r="J2043" s="44" t="s">
        <v>128</v>
      </c>
      <c r="K2043" s="43">
        <v>192</v>
      </c>
      <c r="L2043" s="43">
        <v>192</v>
      </c>
    </row>
    <row r="2044" spans="1:12" x14ac:dyDescent="0.5">
      <c r="A2044" s="48" t="str">
        <f t="shared" si="31"/>
        <v>J1T2298</v>
      </c>
      <c r="B2044" s="44" t="s">
        <v>36</v>
      </c>
      <c r="C2044" s="44" t="s">
        <v>7516</v>
      </c>
      <c r="D2044" s="44" t="s">
        <v>38</v>
      </c>
      <c r="E2044" s="44" t="s">
        <v>53</v>
      </c>
      <c r="F2044" s="44" t="s">
        <v>7515</v>
      </c>
      <c r="G2044" s="44" t="s">
        <v>147</v>
      </c>
      <c r="H2044" s="44" t="s">
        <v>148</v>
      </c>
      <c r="I2044" s="44" t="s">
        <v>127</v>
      </c>
      <c r="J2044" s="44" t="s">
        <v>128</v>
      </c>
      <c r="K2044" s="43">
        <v>720</v>
      </c>
      <c r="L2044" s="43">
        <v>720</v>
      </c>
    </row>
    <row r="2045" spans="1:12" x14ac:dyDescent="0.5">
      <c r="A2045" s="48" t="str">
        <f t="shared" si="31"/>
        <v>J1T2298</v>
      </c>
      <c r="B2045" s="44" t="s">
        <v>36</v>
      </c>
      <c r="C2045" s="44" t="s">
        <v>7514</v>
      </c>
      <c r="D2045" s="44" t="s">
        <v>38</v>
      </c>
      <c r="E2045" s="44" t="s">
        <v>53</v>
      </c>
      <c r="F2045" s="44" t="s">
        <v>7513</v>
      </c>
      <c r="G2045" s="44" t="s">
        <v>143</v>
      </c>
      <c r="H2045" s="44" t="s">
        <v>144</v>
      </c>
      <c r="I2045" s="44" t="s">
        <v>127</v>
      </c>
      <c r="J2045" s="44" t="s">
        <v>128</v>
      </c>
      <c r="K2045" s="43">
        <v>48</v>
      </c>
      <c r="L2045" s="43">
        <v>48</v>
      </c>
    </row>
    <row r="2046" spans="1:12" x14ac:dyDescent="0.5">
      <c r="A2046" s="48" t="str">
        <f t="shared" si="31"/>
        <v>J1T2298</v>
      </c>
      <c r="B2046" s="44" t="s">
        <v>36</v>
      </c>
      <c r="C2046" s="44" t="s">
        <v>7512</v>
      </c>
      <c r="D2046" s="44" t="s">
        <v>38</v>
      </c>
      <c r="E2046" s="44" t="s">
        <v>53</v>
      </c>
      <c r="F2046" s="44" t="s">
        <v>7511</v>
      </c>
      <c r="G2046" s="44" t="s">
        <v>159</v>
      </c>
      <c r="H2046" s="44" t="s">
        <v>160</v>
      </c>
      <c r="I2046" s="44" t="s">
        <v>127</v>
      </c>
      <c r="J2046" s="44" t="s">
        <v>128</v>
      </c>
      <c r="K2046" s="43">
        <v>24</v>
      </c>
      <c r="L2046" s="43">
        <v>24</v>
      </c>
    </row>
    <row r="2047" spans="1:12" x14ac:dyDescent="0.5">
      <c r="A2047" s="48" t="str">
        <f t="shared" si="31"/>
        <v>J1T2298</v>
      </c>
      <c r="B2047" s="44" t="s">
        <v>36</v>
      </c>
      <c r="C2047" s="44" t="s">
        <v>7510</v>
      </c>
      <c r="D2047" s="44" t="s">
        <v>38</v>
      </c>
      <c r="E2047" s="44" t="s">
        <v>53</v>
      </c>
      <c r="F2047" s="44" t="s">
        <v>7509</v>
      </c>
      <c r="G2047" s="44" t="s">
        <v>126</v>
      </c>
      <c r="H2047" s="44" t="s">
        <v>4640</v>
      </c>
      <c r="I2047" s="44" t="s">
        <v>127</v>
      </c>
      <c r="J2047" s="44" t="s">
        <v>128</v>
      </c>
      <c r="K2047" s="43">
        <v>24</v>
      </c>
      <c r="L2047" s="43">
        <v>24</v>
      </c>
    </row>
    <row r="2048" spans="1:12" x14ac:dyDescent="0.5">
      <c r="A2048" s="48" t="str">
        <f t="shared" si="31"/>
        <v>J1T2298</v>
      </c>
      <c r="B2048" s="44" t="s">
        <v>36</v>
      </c>
      <c r="C2048" s="44" t="s">
        <v>7508</v>
      </c>
      <c r="D2048" s="44" t="s">
        <v>38</v>
      </c>
      <c r="E2048" s="44" t="s">
        <v>53</v>
      </c>
      <c r="F2048" s="44" t="s">
        <v>7507</v>
      </c>
      <c r="G2048" s="44" t="s">
        <v>126</v>
      </c>
      <c r="H2048" s="44" t="s">
        <v>4640</v>
      </c>
      <c r="I2048" s="44" t="s">
        <v>127</v>
      </c>
      <c r="J2048" s="44" t="s">
        <v>128</v>
      </c>
      <c r="K2048" s="43">
        <v>40</v>
      </c>
      <c r="L2048" s="43">
        <v>40</v>
      </c>
    </row>
    <row r="2049" spans="1:12" x14ac:dyDescent="0.5">
      <c r="A2049" s="48" t="str">
        <f t="shared" si="31"/>
        <v>J1T2298</v>
      </c>
      <c r="B2049" s="44" t="s">
        <v>36</v>
      </c>
      <c r="C2049" s="44" t="s">
        <v>8049</v>
      </c>
      <c r="D2049" s="44" t="s">
        <v>38</v>
      </c>
      <c r="E2049" s="44" t="s">
        <v>53</v>
      </c>
      <c r="F2049" s="44" t="s">
        <v>8048</v>
      </c>
      <c r="G2049" s="44" t="s">
        <v>205</v>
      </c>
      <c r="H2049" s="44" t="s">
        <v>206</v>
      </c>
      <c r="I2049" s="44" t="s">
        <v>127</v>
      </c>
      <c r="J2049" s="44" t="s">
        <v>128</v>
      </c>
      <c r="K2049" s="43">
        <v>200</v>
      </c>
      <c r="L2049" s="43">
        <v>200</v>
      </c>
    </row>
    <row r="2050" spans="1:12" x14ac:dyDescent="0.5">
      <c r="A2050" s="48" t="str">
        <f t="shared" si="31"/>
        <v>J1T2298</v>
      </c>
      <c r="B2050" s="44" t="s">
        <v>36</v>
      </c>
      <c r="C2050" s="44" t="s">
        <v>7506</v>
      </c>
      <c r="D2050" s="44" t="s">
        <v>38</v>
      </c>
      <c r="E2050" s="44" t="s">
        <v>53</v>
      </c>
      <c r="F2050" s="44" t="s">
        <v>7505</v>
      </c>
      <c r="G2050" s="44" t="s">
        <v>165</v>
      </c>
      <c r="H2050" s="44" t="s">
        <v>166</v>
      </c>
      <c r="I2050" s="44" t="s">
        <v>127</v>
      </c>
      <c r="J2050" s="44" t="s">
        <v>128</v>
      </c>
      <c r="K2050" s="43">
        <v>24</v>
      </c>
      <c r="L2050" s="43">
        <v>24</v>
      </c>
    </row>
    <row r="2051" spans="1:12" x14ac:dyDescent="0.5">
      <c r="A2051" s="48" t="str">
        <f t="shared" si="31"/>
        <v>J1T2298</v>
      </c>
      <c r="B2051" s="44" t="s">
        <v>36</v>
      </c>
      <c r="C2051" s="44" t="s">
        <v>7504</v>
      </c>
      <c r="D2051" s="44" t="s">
        <v>38</v>
      </c>
      <c r="E2051" s="44" t="s">
        <v>53</v>
      </c>
      <c r="F2051" s="44" t="s">
        <v>7503</v>
      </c>
      <c r="G2051" s="44" t="s">
        <v>153</v>
      </c>
      <c r="H2051" s="44" t="s">
        <v>154</v>
      </c>
      <c r="I2051" s="44" t="s">
        <v>127</v>
      </c>
      <c r="J2051" s="44" t="s">
        <v>128</v>
      </c>
      <c r="K2051" s="43">
        <v>32</v>
      </c>
      <c r="L2051" s="43">
        <v>32</v>
      </c>
    </row>
    <row r="2052" spans="1:12" x14ac:dyDescent="0.5">
      <c r="A2052" s="48" t="str">
        <f t="shared" si="31"/>
        <v>J1T2298</v>
      </c>
      <c r="B2052" s="44" t="s">
        <v>36</v>
      </c>
      <c r="C2052" s="44" t="s">
        <v>7500</v>
      </c>
      <c r="D2052" s="44" t="s">
        <v>38</v>
      </c>
      <c r="E2052" s="44" t="s">
        <v>53</v>
      </c>
      <c r="F2052" s="44" t="s">
        <v>7499</v>
      </c>
      <c r="G2052" s="44" t="s">
        <v>6898</v>
      </c>
      <c r="H2052" s="44" t="s">
        <v>6897</v>
      </c>
      <c r="I2052" s="44" t="s">
        <v>127</v>
      </c>
      <c r="J2052" s="44" t="s">
        <v>128</v>
      </c>
      <c r="K2052" s="43">
        <v>8</v>
      </c>
      <c r="L2052" s="43">
        <v>8</v>
      </c>
    </row>
    <row r="2053" spans="1:12" x14ac:dyDescent="0.5">
      <c r="A2053" s="48" t="str">
        <f t="shared" si="31"/>
        <v>J1T2298</v>
      </c>
      <c r="B2053" s="44" t="s">
        <v>36</v>
      </c>
      <c r="C2053" s="44" t="s">
        <v>7498</v>
      </c>
      <c r="D2053" s="44" t="s">
        <v>38</v>
      </c>
      <c r="E2053" s="44" t="s">
        <v>53</v>
      </c>
      <c r="F2053" s="44" t="s">
        <v>7497</v>
      </c>
      <c r="G2053" s="44" t="s">
        <v>4425</v>
      </c>
      <c r="H2053" s="44" t="s">
        <v>4424</v>
      </c>
      <c r="I2053" s="44" t="s">
        <v>127</v>
      </c>
      <c r="J2053" s="44" t="s">
        <v>128</v>
      </c>
      <c r="K2053" s="43">
        <v>8</v>
      </c>
      <c r="L2053" s="43">
        <v>8</v>
      </c>
    </row>
    <row r="2054" spans="1:12" x14ac:dyDescent="0.5">
      <c r="A2054" s="48" t="str">
        <f t="shared" si="31"/>
        <v>J1T2298</v>
      </c>
      <c r="B2054" s="44" t="s">
        <v>36</v>
      </c>
      <c r="C2054" s="44" t="s">
        <v>7983</v>
      </c>
      <c r="D2054" s="44" t="s">
        <v>38</v>
      </c>
      <c r="E2054" s="44" t="s">
        <v>53</v>
      </c>
      <c r="F2054" s="44" t="s">
        <v>7982</v>
      </c>
      <c r="G2054" s="44" t="s">
        <v>4475</v>
      </c>
      <c r="H2054" s="44" t="s">
        <v>4474</v>
      </c>
      <c r="I2054" s="44" t="s">
        <v>127</v>
      </c>
      <c r="J2054" s="44" t="s">
        <v>128</v>
      </c>
      <c r="K2054" s="43">
        <v>24</v>
      </c>
      <c r="L2054" s="43">
        <v>24</v>
      </c>
    </row>
    <row r="2055" spans="1:12" x14ac:dyDescent="0.5">
      <c r="A2055" s="48" t="str">
        <f t="shared" si="31"/>
        <v>J1T2298</v>
      </c>
      <c r="B2055" s="44" t="s">
        <v>36</v>
      </c>
      <c r="C2055" s="44" t="s">
        <v>7496</v>
      </c>
      <c r="D2055" s="44" t="s">
        <v>38</v>
      </c>
      <c r="E2055" s="44" t="s">
        <v>53</v>
      </c>
      <c r="F2055" s="44" t="s">
        <v>7495</v>
      </c>
      <c r="G2055" s="44" t="s">
        <v>7364</v>
      </c>
      <c r="H2055" s="44" t="s">
        <v>7363</v>
      </c>
      <c r="I2055" s="44" t="s">
        <v>127</v>
      </c>
      <c r="J2055" s="44" t="s">
        <v>128</v>
      </c>
      <c r="K2055" s="43">
        <v>32</v>
      </c>
      <c r="L2055" s="43">
        <v>32</v>
      </c>
    </row>
    <row r="2056" spans="1:12" x14ac:dyDescent="0.5">
      <c r="A2056" s="48" t="str">
        <f t="shared" si="31"/>
        <v>J1T2298</v>
      </c>
      <c r="B2056" s="44" t="s">
        <v>36</v>
      </c>
      <c r="C2056" s="44" t="s">
        <v>7494</v>
      </c>
      <c r="D2056" s="44" t="s">
        <v>38</v>
      </c>
      <c r="E2056" s="44" t="s">
        <v>53</v>
      </c>
      <c r="F2056" s="44" t="s">
        <v>7493</v>
      </c>
      <c r="G2056" s="44" t="s">
        <v>4459</v>
      </c>
      <c r="H2056" s="44" t="s">
        <v>4458</v>
      </c>
      <c r="I2056" s="44" t="s">
        <v>127</v>
      </c>
      <c r="J2056" s="44" t="s">
        <v>128</v>
      </c>
      <c r="K2056" s="43">
        <v>8</v>
      </c>
      <c r="L2056" s="43">
        <v>8</v>
      </c>
    </row>
    <row r="2057" spans="1:12" x14ac:dyDescent="0.5">
      <c r="A2057" s="48" t="str">
        <f t="shared" ref="A2057:A2120" si="32">IF(B2057="","",IF(B2056="Type",B2055,A2056))</f>
        <v>J1T2298</v>
      </c>
      <c r="B2057" s="44" t="s">
        <v>36</v>
      </c>
      <c r="C2057" s="44" t="s">
        <v>7492</v>
      </c>
      <c r="D2057" s="44" t="s">
        <v>38</v>
      </c>
      <c r="E2057" s="44" t="s">
        <v>53</v>
      </c>
      <c r="F2057" s="44" t="s">
        <v>7491</v>
      </c>
      <c r="G2057" s="44" t="s">
        <v>7490</v>
      </c>
      <c r="H2057" s="44" t="s">
        <v>7489</v>
      </c>
      <c r="I2057" s="44" t="s">
        <v>127</v>
      </c>
      <c r="J2057" s="44" t="s">
        <v>128</v>
      </c>
      <c r="K2057" s="43">
        <v>16</v>
      </c>
      <c r="L2057" s="43">
        <v>16</v>
      </c>
    </row>
    <row r="2058" spans="1:12" x14ac:dyDescent="0.5">
      <c r="A2058" s="48" t="str">
        <f t="shared" si="32"/>
        <v>J1T2298</v>
      </c>
      <c r="B2058" s="44" t="s">
        <v>36</v>
      </c>
      <c r="C2058" s="44" t="s">
        <v>7488</v>
      </c>
      <c r="D2058" s="44" t="s">
        <v>38</v>
      </c>
      <c r="E2058" s="44" t="s">
        <v>53</v>
      </c>
      <c r="F2058" s="44" t="s">
        <v>7487</v>
      </c>
      <c r="G2058" s="44" t="s">
        <v>6902</v>
      </c>
      <c r="H2058" s="44" t="s">
        <v>6901</v>
      </c>
      <c r="I2058" s="44" t="s">
        <v>127</v>
      </c>
      <c r="J2058" s="44" t="s">
        <v>128</v>
      </c>
      <c r="K2058" s="43">
        <v>8</v>
      </c>
      <c r="L2058" s="43">
        <v>8</v>
      </c>
    </row>
    <row r="2059" spans="1:12" x14ac:dyDescent="0.5">
      <c r="A2059" s="48" t="str">
        <f t="shared" si="32"/>
        <v>J1T2298</v>
      </c>
      <c r="B2059" s="44" t="s">
        <v>36</v>
      </c>
      <c r="C2059" s="44" t="s">
        <v>8047</v>
      </c>
      <c r="D2059" s="44" t="s">
        <v>38</v>
      </c>
      <c r="E2059" s="44" t="s">
        <v>53</v>
      </c>
      <c r="F2059" s="44" t="s">
        <v>8046</v>
      </c>
      <c r="G2059" s="44" t="s">
        <v>149</v>
      </c>
      <c r="H2059" s="44" t="s">
        <v>150</v>
      </c>
      <c r="I2059" s="44" t="s">
        <v>127</v>
      </c>
      <c r="J2059" s="44" t="s">
        <v>128</v>
      </c>
      <c r="K2059" s="43">
        <v>8</v>
      </c>
      <c r="L2059" s="43">
        <v>8</v>
      </c>
    </row>
    <row r="2060" spans="1:12" x14ac:dyDescent="0.5">
      <c r="A2060" s="48" t="str">
        <f t="shared" si="32"/>
        <v>J1T2298</v>
      </c>
      <c r="B2060" s="44" t="s">
        <v>36</v>
      </c>
      <c r="C2060" s="44" t="s">
        <v>7486</v>
      </c>
      <c r="D2060" s="44" t="s">
        <v>38</v>
      </c>
      <c r="E2060" s="44" t="s">
        <v>53</v>
      </c>
      <c r="F2060" s="44" t="s">
        <v>7485</v>
      </c>
      <c r="G2060" s="44" t="s">
        <v>7484</v>
      </c>
      <c r="H2060" s="44" t="s">
        <v>7483</v>
      </c>
      <c r="I2060" s="44" t="s">
        <v>127</v>
      </c>
      <c r="J2060" s="44" t="s">
        <v>128</v>
      </c>
      <c r="K2060" s="43">
        <v>8</v>
      </c>
      <c r="L2060" s="43">
        <v>8</v>
      </c>
    </row>
    <row r="2061" spans="1:12" x14ac:dyDescent="0.5">
      <c r="A2061" s="48" t="str">
        <f t="shared" si="32"/>
        <v>J1T2298</v>
      </c>
      <c r="B2061" s="44" t="s">
        <v>36</v>
      </c>
      <c r="C2061" s="44" t="s">
        <v>7482</v>
      </c>
      <c r="D2061" s="44" t="s">
        <v>38</v>
      </c>
      <c r="E2061" s="44" t="s">
        <v>53</v>
      </c>
      <c r="F2061" s="44" t="s">
        <v>7481</v>
      </c>
      <c r="G2061" s="44" t="s">
        <v>161</v>
      </c>
      <c r="H2061" s="44" t="s">
        <v>162</v>
      </c>
      <c r="I2061" s="44" t="s">
        <v>127</v>
      </c>
      <c r="J2061" s="44" t="s">
        <v>128</v>
      </c>
      <c r="K2061" s="43">
        <v>96</v>
      </c>
      <c r="L2061" s="43">
        <v>96</v>
      </c>
    </row>
    <row r="2062" spans="1:12" x14ac:dyDescent="0.5">
      <c r="A2062" s="48" t="str">
        <f t="shared" si="32"/>
        <v>J1T2298</v>
      </c>
      <c r="B2062" s="44" t="s">
        <v>36</v>
      </c>
      <c r="C2062" s="44" t="s">
        <v>7480</v>
      </c>
      <c r="D2062" s="44" t="s">
        <v>38</v>
      </c>
      <c r="E2062" s="44" t="s">
        <v>53</v>
      </c>
      <c r="F2062" s="44" t="s">
        <v>7479</v>
      </c>
      <c r="G2062" s="44" t="s">
        <v>5073</v>
      </c>
      <c r="H2062" s="44" t="s">
        <v>5072</v>
      </c>
      <c r="I2062" s="44" t="s">
        <v>127</v>
      </c>
      <c r="J2062" s="44" t="s">
        <v>128</v>
      </c>
      <c r="K2062" s="43">
        <v>8</v>
      </c>
      <c r="L2062" s="43">
        <v>8</v>
      </c>
    </row>
    <row r="2063" spans="1:12" x14ac:dyDescent="0.5">
      <c r="A2063" s="48" t="str">
        <f t="shared" si="32"/>
        <v>J1T2298</v>
      </c>
      <c r="B2063" s="44" t="s">
        <v>36</v>
      </c>
      <c r="C2063" s="44" t="s">
        <v>7478</v>
      </c>
      <c r="D2063" s="44" t="s">
        <v>38</v>
      </c>
      <c r="E2063" s="44" t="s">
        <v>53</v>
      </c>
      <c r="F2063" s="44" t="s">
        <v>7477</v>
      </c>
      <c r="G2063" s="44" t="s">
        <v>139</v>
      </c>
      <c r="H2063" s="44" t="s">
        <v>140</v>
      </c>
      <c r="I2063" s="44" t="s">
        <v>127</v>
      </c>
      <c r="J2063" s="44" t="s">
        <v>128</v>
      </c>
      <c r="K2063" s="43">
        <v>32</v>
      </c>
      <c r="L2063" s="43">
        <v>32</v>
      </c>
    </row>
    <row r="2064" spans="1:12" x14ac:dyDescent="0.5">
      <c r="A2064" s="48" t="str">
        <f t="shared" si="32"/>
        <v>J1T2298</v>
      </c>
      <c r="B2064" s="44" t="s">
        <v>36</v>
      </c>
      <c r="C2064" s="44" t="s">
        <v>7476</v>
      </c>
      <c r="D2064" s="44" t="s">
        <v>38</v>
      </c>
      <c r="E2064" s="44" t="s">
        <v>53</v>
      </c>
      <c r="F2064" s="44" t="s">
        <v>7475</v>
      </c>
      <c r="G2064" s="44" t="s">
        <v>131</v>
      </c>
      <c r="H2064" s="44" t="s">
        <v>132</v>
      </c>
      <c r="I2064" s="44" t="s">
        <v>127</v>
      </c>
      <c r="J2064" s="44" t="s">
        <v>128</v>
      </c>
      <c r="K2064" s="43">
        <v>32</v>
      </c>
      <c r="L2064" s="43">
        <v>32</v>
      </c>
    </row>
    <row r="2065" spans="1:12" x14ac:dyDescent="0.5">
      <c r="A2065" s="48" t="str">
        <f t="shared" si="32"/>
        <v>J1T2298</v>
      </c>
      <c r="B2065" s="44" t="s">
        <v>36</v>
      </c>
      <c r="C2065" s="44" t="s">
        <v>7474</v>
      </c>
      <c r="D2065" s="44" t="s">
        <v>38</v>
      </c>
      <c r="E2065" s="44" t="s">
        <v>53</v>
      </c>
      <c r="F2065" s="44" t="s">
        <v>7473</v>
      </c>
      <c r="G2065" s="44" t="s">
        <v>4662</v>
      </c>
      <c r="H2065" s="44" t="s">
        <v>4661</v>
      </c>
      <c r="I2065" s="44" t="s">
        <v>127</v>
      </c>
      <c r="J2065" s="44" t="s">
        <v>128</v>
      </c>
      <c r="K2065" s="43">
        <v>16</v>
      </c>
      <c r="L2065" s="43">
        <v>16</v>
      </c>
    </row>
    <row r="2066" spans="1:12" x14ac:dyDescent="0.5">
      <c r="A2066" s="48" t="str">
        <f t="shared" si="32"/>
        <v>J1T2298</v>
      </c>
      <c r="B2066" s="44" t="s">
        <v>36</v>
      </c>
      <c r="C2066" s="44" t="s">
        <v>7472</v>
      </c>
      <c r="D2066" s="44" t="s">
        <v>38</v>
      </c>
      <c r="E2066" s="44" t="s">
        <v>53</v>
      </c>
      <c r="F2066" s="44" t="s">
        <v>7471</v>
      </c>
      <c r="G2066" s="44" t="s">
        <v>216</v>
      </c>
      <c r="H2066" s="44" t="s">
        <v>217</v>
      </c>
      <c r="I2066" s="44" t="s">
        <v>127</v>
      </c>
      <c r="J2066" s="44" t="s">
        <v>128</v>
      </c>
      <c r="K2066" s="43">
        <v>16</v>
      </c>
      <c r="L2066" s="43">
        <v>16</v>
      </c>
    </row>
    <row r="2067" spans="1:12" x14ac:dyDescent="0.5">
      <c r="A2067" s="48" t="str">
        <f t="shared" si="32"/>
        <v>J1T2298</v>
      </c>
      <c r="B2067" s="44" t="s">
        <v>36</v>
      </c>
      <c r="C2067" s="44" t="s">
        <v>7470</v>
      </c>
      <c r="D2067" s="44" t="s">
        <v>38</v>
      </c>
      <c r="E2067" s="44" t="s">
        <v>53</v>
      </c>
      <c r="F2067" s="44" t="s">
        <v>7469</v>
      </c>
      <c r="G2067" s="44" t="s">
        <v>207</v>
      </c>
      <c r="H2067" s="44" t="s">
        <v>4706</v>
      </c>
      <c r="I2067" s="44" t="s">
        <v>127</v>
      </c>
      <c r="J2067" s="44" t="s">
        <v>128</v>
      </c>
      <c r="K2067" s="43">
        <v>48</v>
      </c>
      <c r="L2067" s="43">
        <v>48</v>
      </c>
    </row>
    <row r="2068" spans="1:12" x14ac:dyDescent="0.5">
      <c r="A2068" s="48" t="str">
        <f t="shared" si="32"/>
        <v>J1T2298</v>
      </c>
      <c r="B2068" s="44" t="s">
        <v>36</v>
      </c>
      <c r="C2068" s="44" t="s">
        <v>8045</v>
      </c>
      <c r="D2068" s="44" t="s">
        <v>38</v>
      </c>
      <c r="E2068" s="44" t="s">
        <v>53</v>
      </c>
      <c r="F2068" s="44" t="s">
        <v>8044</v>
      </c>
      <c r="G2068" s="44" t="s">
        <v>6870</v>
      </c>
      <c r="H2068" s="44" t="s">
        <v>6869</v>
      </c>
      <c r="I2068" s="44" t="s">
        <v>127</v>
      </c>
      <c r="J2068" s="44" t="s">
        <v>128</v>
      </c>
      <c r="K2068" s="43">
        <v>8</v>
      </c>
      <c r="L2068" s="43">
        <v>8</v>
      </c>
    </row>
    <row r="2069" spans="1:12" x14ac:dyDescent="0.5">
      <c r="A2069" s="48" t="str">
        <f t="shared" si="32"/>
        <v>J1T2298</v>
      </c>
      <c r="B2069" s="44" t="s">
        <v>36</v>
      </c>
      <c r="C2069" s="44" t="s">
        <v>7466</v>
      </c>
      <c r="D2069" s="44" t="s">
        <v>38</v>
      </c>
      <c r="E2069" s="44" t="s">
        <v>53</v>
      </c>
      <c r="F2069" s="44" t="s">
        <v>7465</v>
      </c>
      <c r="G2069" s="44" t="s">
        <v>6890</v>
      </c>
      <c r="H2069" s="44" t="s">
        <v>6889</v>
      </c>
      <c r="I2069" s="44" t="s">
        <v>127</v>
      </c>
      <c r="J2069" s="44" t="s">
        <v>128</v>
      </c>
      <c r="K2069" s="43">
        <v>8</v>
      </c>
      <c r="L2069" s="43">
        <v>8</v>
      </c>
    </row>
    <row r="2070" spans="1:12" x14ac:dyDescent="0.5">
      <c r="A2070" s="48" t="str">
        <f t="shared" si="32"/>
        <v>J1T2298</v>
      </c>
      <c r="B2070" s="44" t="s">
        <v>36</v>
      </c>
      <c r="C2070" s="44" t="s">
        <v>7464</v>
      </c>
      <c r="D2070" s="44" t="s">
        <v>38</v>
      </c>
      <c r="E2070" s="44" t="s">
        <v>53</v>
      </c>
      <c r="F2070" s="44" t="s">
        <v>7463</v>
      </c>
      <c r="G2070" s="44" t="s">
        <v>157</v>
      </c>
      <c r="H2070" s="44" t="s">
        <v>158</v>
      </c>
      <c r="I2070" s="44" t="s">
        <v>127</v>
      </c>
      <c r="J2070" s="44" t="s">
        <v>128</v>
      </c>
      <c r="K2070" s="43">
        <v>144</v>
      </c>
      <c r="L2070" s="43">
        <v>144</v>
      </c>
    </row>
    <row r="2071" spans="1:12" x14ac:dyDescent="0.5">
      <c r="A2071" s="48" t="str">
        <f t="shared" si="32"/>
        <v>J1T2298</v>
      </c>
      <c r="B2071" s="44" t="s">
        <v>36</v>
      </c>
      <c r="C2071" s="44" t="s">
        <v>7462</v>
      </c>
      <c r="D2071" s="44" t="s">
        <v>38</v>
      </c>
      <c r="E2071" s="44" t="s">
        <v>53</v>
      </c>
      <c r="F2071" s="44" t="s">
        <v>7461</v>
      </c>
      <c r="G2071" s="44" t="s">
        <v>6878</v>
      </c>
      <c r="H2071" s="44" t="s">
        <v>6877</v>
      </c>
      <c r="I2071" s="44" t="s">
        <v>127</v>
      </c>
      <c r="J2071" s="44" t="s">
        <v>128</v>
      </c>
      <c r="K2071" s="43">
        <v>24</v>
      </c>
      <c r="L2071" s="43">
        <v>24</v>
      </c>
    </row>
    <row r="2072" spans="1:12" x14ac:dyDescent="0.5">
      <c r="A2072" s="48" t="str">
        <f t="shared" si="32"/>
        <v>J1T2298</v>
      </c>
      <c r="B2072" s="44" t="s">
        <v>36</v>
      </c>
      <c r="C2072" s="44" t="s">
        <v>7460</v>
      </c>
      <c r="D2072" s="44" t="s">
        <v>38</v>
      </c>
      <c r="E2072" s="44" t="s">
        <v>53</v>
      </c>
      <c r="F2072" s="44" t="s">
        <v>7459</v>
      </c>
      <c r="G2072" s="44" t="s">
        <v>165</v>
      </c>
      <c r="H2072" s="44" t="s">
        <v>166</v>
      </c>
      <c r="I2072" s="44" t="s">
        <v>127</v>
      </c>
      <c r="J2072" s="44" t="s">
        <v>128</v>
      </c>
      <c r="K2072" s="43">
        <v>16</v>
      </c>
      <c r="L2072" s="43">
        <v>16</v>
      </c>
    </row>
    <row r="2073" spans="1:12" x14ac:dyDescent="0.5">
      <c r="A2073" s="48" t="str">
        <f t="shared" si="32"/>
        <v>J1T2298</v>
      </c>
      <c r="B2073" s="44" t="s">
        <v>36</v>
      </c>
      <c r="C2073" s="44" t="s">
        <v>7458</v>
      </c>
      <c r="D2073" s="44" t="s">
        <v>38</v>
      </c>
      <c r="E2073" s="44" t="s">
        <v>53</v>
      </c>
      <c r="F2073" s="44" t="s">
        <v>7457</v>
      </c>
      <c r="G2073" s="44" t="s">
        <v>151</v>
      </c>
      <c r="H2073" s="44" t="s">
        <v>152</v>
      </c>
      <c r="I2073" s="44" t="s">
        <v>127</v>
      </c>
      <c r="J2073" s="44" t="s">
        <v>128</v>
      </c>
      <c r="K2073" s="43">
        <v>16</v>
      </c>
      <c r="L2073" s="43">
        <v>16</v>
      </c>
    </row>
    <row r="2074" spans="1:12" x14ac:dyDescent="0.5">
      <c r="A2074" s="48" t="str">
        <f t="shared" si="32"/>
        <v>J1T2298</v>
      </c>
      <c r="B2074" s="44" t="s">
        <v>36</v>
      </c>
      <c r="C2074" s="44" t="s">
        <v>7456</v>
      </c>
      <c r="D2074" s="44" t="s">
        <v>38</v>
      </c>
      <c r="E2074" s="44" t="s">
        <v>53</v>
      </c>
      <c r="F2074" s="44" t="s">
        <v>7455</v>
      </c>
      <c r="G2074" s="44" t="s">
        <v>159</v>
      </c>
      <c r="H2074" s="44" t="s">
        <v>160</v>
      </c>
      <c r="I2074" s="44" t="s">
        <v>127</v>
      </c>
      <c r="J2074" s="44" t="s">
        <v>128</v>
      </c>
      <c r="K2074" s="43">
        <v>16</v>
      </c>
      <c r="L2074" s="43">
        <v>16</v>
      </c>
    </row>
    <row r="2075" spans="1:12" x14ac:dyDescent="0.5">
      <c r="A2075" s="48" t="str">
        <f t="shared" si="32"/>
        <v>J1T2298</v>
      </c>
      <c r="B2075" s="44" t="s">
        <v>36</v>
      </c>
      <c r="C2075" s="44" t="s">
        <v>7454</v>
      </c>
      <c r="D2075" s="44" t="s">
        <v>38</v>
      </c>
      <c r="E2075" s="44" t="s">
        <v>53</v>
      </c>
      <c r="F2075" s="44" t="s">
        <v>7453</v>
      </c>
      <c r="G2075" s="44" t="s">
        <v>159</v>
      </c>
      <c r="H2075" s="44" t="s">
        <v>160</v>
      </c>
      <c r="I2075" s="44" t="s">
        <v>127</v>
      </c>
      <c r="J2075" s="44" t="s">
        <v>128</v>
      </c>
      <c r="K2075" s="43">
        <v>8</v>
      </c>
      <c r="L2075" s="43">
        <v>8</v>
      </c>
    </row>
    <row r="2076" spans="1:12" x14ac:dyDescent="0.5">
      <c r="A2076" s="48" t="str">
        <f t="shared" si="32"/>
        <v>J1T2298</v>
      </c>
      <c r="B2076" s="44" t="s">
        <v>36</v>
      </c>
      <c r="C2076" s="44" t="s">
        <v>7452</v>
      </c>
      <c r="D2076" s="44" t="s">
        <v>38</v>
      </c>
      <c r="E2076" s="44" t="s">
        <v>53</v>
      </c>
      <c r="F2076" s="44" t="s">
        <v>7451</v>
      </c>
      <c r="G2076" s="44" t="s">
        <v>129</v>
      </c>
      <c r="H2076" s="44" t="s">
        <v>130</v>
      </c>
      <c r="I2076" s="44" t="s">
        <v>127</v>
      </c>
      <c r="J2076" s="44" t="s">
        <v>128</v>
      </c>
      <c r="K2076" s="43">
        <v>96</v>
      </c>
      <c r="L2076" s="43">
        <v>96</v>
      </c>
    </row>
    <row r="2077" spans="1:12" x14ac:dyDescent="0.5">
      <c r="A2077" s="48" t="str">
        <f t="shared" si="32"/>
        <v>J1T2298</v>
      </c>
      <c r="B2077" s="44" t="s">
        <v>36</v>
      </c>
      <c r="C2077" s="44" t="s">
        <v>7450</v>
      </c>
      <c r="D2077" s="44" t="s">
        <v>38</v>
      </c>
      <c r="E2077" s="44" t="s">
        <v>53</v>
      </c>
      <c r="F2077" s="44" t="s">
        <v>7449</v>
      </c>
      <c r="G2077" s="44" t="s">
        <v>7318</v>
      </c>
      <c r="H2077" s="44" t="s">
        <v>7317</v>
      </c>
      <c r="I2077" s="44" t="s">
        <v>127</v>
      </c>
      <c r="J2077" s="44" t="s">
        <v>128</v>
      </c>
      <c r="K2077" s="43">
        <v>56</v>
      </c>
      <c r="L2077" s="43">
        <v>56</v>
      </c>
    </row>
    <row r="2078" spans="1:12" x14ac:dyDescent="0.5">
      <c r="A2078" s="48" t="str">
        <f t="shared" si="32"/>
        <v>J1T2298</v>
      </c>
      <c r="B2078" s="44" t="s">
        <v>36</v>
      </c>
      <c r="C2078" s="44" t="s">
        <v>7448</v>
      </c>
      <c r="D2078" s="44" t="s">
        <v>38</v>
      </c>
      <c r="E2078" s="44" t="s">
        <v>53</v>
      </c>
      <c r="F2078" s="44" t="s">
        <v>7447</v>
      </c>
      <c r="G2078" s="44" t="s">
        <v>171</v>
      </c>
      <c r="H2078" s="44" t="s">
        <v>172</v>
      </c>
      <c r="I2078" s="44" t="s">
        <v>127</v>
      </c>
      <c r="J2078" s="44" t="s">
        <v>128</v>
      </c>
      <c r="K2078" s="43">
        <v>80</v>
      </c>
      <c r="L2078" s="43">
        <v>80</v>
      </c>
    </row>
    <row r="2079" spans="1:12" x14ac:dyDescent="0.5">
      <c r="A2079" s="48" t="str">
        <f t="shared" si="32"/>
        <v>J1T2298</v>
      </c>
      <c r="B2079" s="44" t="s">
        <v>36</v>
      </c>
      <c r="C2079" s="44" t="s">
        <v>7979</v>
      </c>
      <c r="D2079" s="44" t="s">
        <v>38</v>
      </c>
      <c r="E2079" s="44" t="s">
        <v>53</v>
      </c>
      <c r="F2079" s="44" t="s">
        <v>7978</v>
      </c>
      <c r="G2079" s="44" t="s">
        <v>4648</v>
      </c>
      <c r="H2079" s="44" t="s">
        <v>4647</v>
      </c>
      <c r="I2079" s="44" t="s">
        <v>127</v>
      </c>
      <c r="J2079" s="44" t="s">
        <v>128</v>
      </c>
      <c r="K2079" s="43">
        <v>80</v>
      </c>
      <c r="L2079" s="43">
        <v>80</v>
      </c>
    </row>
    <row r="2080" spans="1:12" x14ac:dyDescent="0.5">
      <c r="A2080" s="48" t="str">
        <f t="shared" si="32"/>
        <v>J1T2298</v>
      </c>
      <c r="B2080" s="44" t="s">
        <v>36</v>
      </c>
      <c r="C2080" s="44" t="s">
        <v>7446</v>
      </c>
      <c r="D2080" s="44" t="s">
        <v>38</v>
      </c>
      <c r="E2080" s="44" t="s">
        <v>53</v>
      </c>
      <c r="F2080" s="44" t="s">
        <v>7445</v>
      </c>
      <c r="G2080" s="44" t="s">
        <v>7444</v>
      </c>
      <c r="H2080" s="44" t="s">
        <v>7443</v>
      </c>
      <c r="I2080" s="44" t="s">
        <v>127</v>
      </c>
      <c r="J2080" s="44" t="s">
        <v>128</v>
      </c>
      <c r="K2080" s="43">
        <v>16</v>
      </c>
      <c r="L2080" s="43">
        <v>16</v>
      </c>
    </row>
    <row r="2081" spans="1:12" x14ac:dyDescent="0.5">
      <c r="A2081" s="48" t="str">
        <f t="shared" si="32"/>
        <v>J1T2298</v>
      </c>
      <c r="B2081" s="44" t="s">
        <v>36</v>
      </c>
      <c r="C2081" s="44" t="s">
        <v>7442</v>
      </c>
      <c r="D2081" s="44" t="s">
        <v>38</v>
      </c>
      <c r="E2081" s="44" t="s">
        <v>53</v>
      </c>
      <c r="F2081" s="44" t="s">
        <v>7441</v>
      </c>
      <c r="G2081" s="44" t="s">
        <v>183</v>
      </c>
      <c r="H2081" s="44" t="s">
        <v>184</v>
      </c>
      <c r="I2081" s="44" t="s">
        <v>127</v>
      </c>
      <c r="J2081" s="44" t="s">
        <v>128</v>
      </c>
      <c r="K2081" s="43">
        <v>32</v>
      </c>
      <c r="L2081" s="43">
        <v>32</v>
      </c>
    </row>
    <row r="2082" spans="1:12" x14ac:dyDescent="0.5">
      <c r="A2082" s="48" t="str">
        <f t="shared" si="32"/>
        <v>J1T2298</v>
      </c>
      <c r="B2082" s="44" t="s">
        <v>36</v>
      </c>
      <c r="C2082" s="44" t="s">
        <v>8043</v>
      </c>
      <c r="D2082" s="44" t="s">
        <v>38</v>
      </c>
      <c r="E2082" s="44" t="s">
        <v>53</v>
      </c>
      <c r="F2082" s="44" t="s">
        <v>8042</v>
      </c>
      <c r="G2082" s="44" t="s">
        <v>185</v>
      </c>
      <c r="H2082" s="44" t="s">
        <v>186</v>
      </c>
      <c r="I2082" s="44" t="s">
        <v>127</v>
      </c>
      <c r="J2082" s="44" t="s">
        <v>128</v>
      </c>
      <c r="K2082" s="43">
        <v>96</v>
      </c>
      <c r="L2082" s="43">
        <v>96</v>
      </c>
    </row>
    <row r="2083" spans="1:12" x14ac:dyDescent="0.5">
      <c r="A2083" s="48" t="str">
        <f t="shared" si="32"/>
        <v>J1T2298</v>
      </c>
      <c r="B2083" s="44" t="s">
        <v>36</v>
      </c>
      <c r="C2083" s="44" t="s">
        <v>7440</v>
      </c>
      <c r="D2083" s="44" t="s">
        <v>38</v>
      </c>
      <c r="E2083" s="44" t="s">
        <v>53</v>
      </c>
      <c r="F2083" s="44" t="s">
        <v>7439</v>
      </c>
      <c r="G2083" s="44" t="s">
        <v>7094</v>
      </c>
      <c r="H2083" s="44" t="s">
        <v>7093</v>
      </c>
      <c r="I2083" s="44" t="s">
        <v>127</v>
      </c>
      <c r="J2083" s="44" t="s">
        <v>128</v>
      </c>
      <c r="K2083" s="43">
        <v>24</v>
      </c>
      <c r="L2083" s="43">
        <v>24</v>
      </c>
    </row>
    <row r="2084" spans="1:12" x14ac:dyDescent="0.5">
      <c r="A2084" s="48" t="str">
        <f t="shared" si="32"/>
        <v>J1T2298</v>
      </c>
      <c r="B2084" s="44" t="s">
        <v>36</v>
      </c>
      <c r="C2084" s="44" t="s">
        <v>7977</v>
      </c>
      <c r="D2084" s="44" t="s">
        <v>38</v>
      </c>
      <c r="E2084" s="44" t="s">
        <v>53</v>
      </c>
      <c r="F2084" s="44" t="s">
        <v>7976</v>
      </c>
      <c r="G2084" s="44" t="s">
        <v>4852</v>
      </c>
      <c r="H2084" s="44" t="s">
        <v>4851</v>
      </c>
      <c r="I2084" s="44" t="s">
        <v>127</v>
      </c>
      <c r="J2084" s="44" t="s">
        <v>128</v>
      </c>
      <c r="K2084" s="43">
        <v>8</v>
      </c>
      <c r="L2084" s="43">
        <v>8</v>
      </c>
    </row>
    <row r="2085" spans="1:12" x14ac:dyDescent="0.5">
      <c r="A2085" s="48" t="str">
        <f t="shared" si="32"/>
        <v>J1T2298</v>
      </c>
      <c r="B2085" s="44" t="s">
        <v>36</v>
      </c>
      <c r="C2085" s="44" t="s">
        <v>7438</v>
      </c>
      <c r="D2085" s="44" t="s">
        <v>38</v>
      </c>
      <c r="E2085" s="44" t="s">
        <v>53</v>
      </c>
      <c r="F2085" s="44" t="s">
        <v>7437</v>
      </c>
      <c r="G2085" s="44" t="s">
        <v>4635</v>
      </c>
      <c r="H2085" s="44" t="s">
        <v>4634</v>
      </c>
      <c r="I2085" s="44" t="s">
        <v>127</v>
      </c>
      <c r="J2085" s="44" t="s">
        <v>128</v>
      </c>
      <c r="K2085" s="43">
        <v>40</v>
      </c>
      <c r="L2085" s="43">
        <v>40</v>
      </c>
    </row>
    <row r="2086" spans="1:12" x14ac:dyDescent="0.5">
      <c r="A2086" s="48" t="str">
        <f t="shared" si="32"/>
        <v>J1T2298</v>
      </c>
      <c r="B2086" s="44" t="s">
        <v>36</v>
      </c>
      <c r="C2086" s="44" t="s">
        <v>7436</v>
      </c>
      <c r="D2086" s="44" t="s">
        <v>38</v>
      </c>
      <c r="E2086" s="44" t="s">
        <v>53</v>
      </c>
      <c r="F2086" s="44" t="s">
        <v>7435</v>
      </c>
      <c r="G2086" s="44" t="s">
        <v>7434</v>
      </c>
      <c r="H2086" s="44" t="s">
        <v>7433</v>
      </c>
      <c r="I2086" s="44" t="s">
        <v>127</v>
      </c>
      <c r="J2086" s="44" t="s">
        <v>128</v>
      </c>
      <c r="K2086" s="43">
        <v>8</v>
      </c>
      <c r="L2086" s="43">
        <v>8</v>
      </c>
    </row>
    <row r="2087" spans="1:12" x14ac:dyDescent="0.5">
      <c r="A2087" s="48" t="str">
        <f t="shared" si="32"/>
        <v>J1T2298</v>
      </c>
      <c r="B2087" s="44" t="s">
        <v>36</v>
      </c>
      <c r="C2087" s="44" t="s">
        <v>7432</v>
      </c>
      <c r="D2087" s="44" t="s">
        <v>38</v>
      </c>
      <c r="E2087" s="44" t="s">
        <v>53</v>
      </c>
      <c r="F2087" s="44" t="s">
        <v>7431</v>
      </c>
      <c r="G2087" s="44" t="s">
        <v>193</v>
      </c>
      <c r="H2087" s="44" t="s">
        <v>194</v>
      </c>
      <c r="I2087" s="44" t="s">
        <v>127</v>
      </c>
      <c r="J2087" s="44" t="s">
        <v>128</v>
      </c>
      <c r="K2087" s="43">
        <v>16</v>
      </c>
      <c r="L2087" s="43">
        <v>16</v>
      </c>
    </row>
    <row r="2088" spans="1:12" x14ac:dyDescent="0.5">
      <c r="A2088" s="48" t="str">
        <f t="shared" si="32"/>
        <v>J1T2298</v>
      </c>
      <c r="B2088" s="44" t="s">
        <v>36</v>
      </c>
      <c r="C2088" s="44" t="s">
        <v>7430</v>
      </c>
      <c r="D2088" s="44" t="s">
        <v>38</v>
      </c>
      <c r="E2088" s="44" t="s">
        <v>53</v>
      </c>
      <c r="F2088" s="44" t="s">
        <v>7429</v>
      </c>
      <c r="G2088" s="44" t="s">
        <v>159</v>
      </c>
      <c r="H2088" s="44" t="s">
        <v>160</v>
      </c>
      <c r="I2088" s="44" t="s">
        <v>127</v>
      </c>
      <c r="J2088" s="44" t="s">
        <v>128</v>
      </c>
      <c r="K2088" s="43">
        <v>16</v>
      </c>
      <c r="L2088" s="43">
        <v>16</v>
      </c>
    </row>
    <row r="2089" spans="1:12" x14ac:dyDescent="0.5">
      <c r="A2089" s="48" t="str">
        <f t="shared" si="32"/>
        <v>J1T2298</v>
      </c>
      <c r="B2089" s="44" t="s">
        <v>36</v>
      </c>
      <c r="C2089" s="44" t="s">
        <v>7428</v>
      </c>
      <c r="D2089" s="44" t="s">
        <v>38</v>
      </c>
      <c r="E2089" s="44" t="s">
        <v>53</v>
      </c>
      <c r="F2089" s="44" t="s">
        <v>7427</v>
      </c>
      <c r="G2089" s="44" t="s">
        <v>137</v>
      </c>
      <c r="H2089" s="44" t="s">
        <v>138</v>
      </c>
      <c r="I2089" s="44" t="s">
        <v>127</v>
      </c>
      <c r="J2089" s="44" t="s">
        <v>128</v>
      </c>
      <c r="K2089" s="43">
        <v>96</v>
      </c>
      <c r="L2089" s="43">
        <v>96</v>
      </c>
    </row>
    <row r="2090" spans="1:12" x14ac:dyDescent="0.5">
      <c r="A2090" s="48" t="str">
        <f t="shared" si="32"/>
        <v>J1T2298</v>
      </c>
      <c r="B2090" s="44" t="s">
        <v>36</v>
      </c>
      <c r="C2090" s="44" t="s">
        <v>7426</v>
      </c>
      <c r="D2090" s="44" t="s">
        <v>38</v>
      </c>
      <c r="E2090" s="44" t="s">
        <v>53</v>
      </c>
      <c r="F2090" s="44" t="s">
        <v>7425</v>
      </c>
      <c r="G2090" s="44" t="s">
        <v>4429</v>
      </c>
      <c r="H2090" s="44" t="s">
        <v>4428</v>
      </c>
      <c r="I2090" s="44" t="s">
        <v>127</v>
      </c>
      <c r="J2090" s="44" t="s">
        <v>128</v>
      </c>
      <c r="K2090" s="43">
        <v>24</v>
      </c>
      <c r="L2090" s="43">
        <v>24</v>
      </c>
    </row>
    <row r="2091" spans="1:12" x14ac:dyDescent="0.5">
      <c r="A2091" s="48" t="str">
        <f t="shared" si="32"/>
        <v>J1T2298</v>
      </c>
      <c r="B2091" s="44" t="s">
        <v>36</v>
      </c>
      <c r="C2091" s="44" t="s">
        <v>7424</v>
      </c>
      <c r="D2091" s="44" t="s">
        <v>38</v>
      </c>
      <c r="E2091" s="44" t="s">
        <v>53</v>
      </c>
      <c r="F2091" s="44" t="s">
        <v>7423</v>
      </c>
      <c r="G2091" s="44" t="s">
        <v>205</v>
      </c>
      <c r="H2091" s="44" t="s">
        <v>206</v>
      </c>
      <c r="I2091" s="44" t="s">
        <v>127</v>
      </c>
      <c r="J2091" s="44" t="s">
        <v>128</v>
      </c>
      <c r="K2091" s="43">
        <v>192</v>
      </c>
      <c r="L2091" s="43">
        <v>192</v>
      </c>
    </row>
    <row r="2092" spans="1:12" x14ac:dyDescent="0.5">
      <c r="A2092" s="48" t="str">
        <f t="shared" si="32"/>
        <v>J1T2298</v>
      </c>
      <c r="B2092" s="44" t="s">
        <v>36</v>
      </c>
      <c r="C2092" s="44" t="s">
        <v>7422</v>
      </c>
      <c r="D2092" s="44" t="s">
        <v>38</v>
      </c>
      <c r="E2092" s="44" t="s">
        <v>53</v>
      </c>
      <c r="F2092" s="44" t="s">
        <v>7421</v>
      </c>
      <c r="G2092" s="44" t="s">
        <v>192</v>
      </c>
      <c r="H2092" s="44" t="s">
        <v>4675</v>
      </c>
      <c r="I2092" s="44" t="s">
        <v>127</v>
      </c>
      <c r="J2092" s="44" t="s">
        <v>128</v>
      </c>
      <c r="K2092" s="43">
        <v>160</v>
      </c>
      <c r="L2092" s="43">
        <v>160</v>
      </c>
    </row>
    <row r="2093" spans="1:12" x14ac:dyDescent="0.5">
      <c r="A2093" s="48" t="str">
        <f t="shared" si="32"/>
        <v>J1T2298</v>
      </c>
      <c r="B2093" s="44" t="s">
        <v>36</v>
      </c>
      <c r="C2093" s="44" t="s">
        <v>7420</v>
      </c>
      <c r="D2093" s="44" t="s">
        <v>38</v>
      </c>
      <c r="E2093" s="44" t="s">
        <v>53</v>
      </c>
      <c r="F2093" s="44" t="s">
        <v>7419</v>
      </c>
      <c r="G2093" s="44" t="s">
        <v>4405</v>
      </c>
      <c r="H2093" s="44" t="s">
        <v>4404</v>
      </c>
      <c r="I2093" s="44" t="s">
        <v>127</v>
      </c>
      <c r="J2093" s="44" t="s">
        <v>128</v>
      </c>
      <c r="K2093" s="43">
        <v>8</v>
      </c>
      <c r="L2093" s="43">
        <v>8</v>
      </c>
    </row>
    <row r="2094" spans="1:12" x14ac:dyDescent="0.5">
      <c r="A2094" s="48" t="str">
        <f t="shared" si="32"/>
        <v>J1T2298</v>
      </c>
      <c r="B2094" s="44" t="s">
        <v>36</v>
      </c>
      <c r="C2094" s="44" t="s">
        <v>8041</v>
      </c>
      <c r="D2094" s="44" t="s">
        <v>38</v>
      </c>
      <c r="E2094" s="44" t="s">
        <v>53</v>
      </c>
      <c r="F2094" s="44" t="s">
        <v>8040</v>
      </c>
      <c r="G2094" s="44" t="s">
        <v>129</v>
      </c>
      <c r="H2094" s="44" t="s">
        <v>130</v>
      </c>
      <c r="I2094" s="44" t="s">
        <v>127</v>
      </c>
      <c r="J2094" s="44" t="s">
        <v>128</v>
      </c>
      <c r="K2094" s="43">
        <v>48</v>
      </c>
      <c r="L2094" s="43">
        <v>48</v>
      </c>
    </row>
    <row r="2095" spans="1:12" x14ac:dyDescent="0.5">
      <c r="A2095" s="48" t="str">
        <f t="shared" si="32"/>
        <v>J1T2298</v>
      </c>
      <c r="B2095" s="44" t="s">
        <v>36</v>
      </c>
      <c r="C2095" s="44" t="s">
        <v>7418</v>
      </c>
      <c r="D2095" s="44" t="s">
        <v>38</v>
      </c>
      <c r="E2095" s="44" t="s">
        <v>53</v>
      </c>
      <c r="F2095" s="44" t="s">
        <v>7417</v>
      </c>
      <c r="G2095" s="44" t="s">
        <v>4409</v>
      </c>
      <c r="H2095" s="44" t="s">
        <v>4408</v>
      </c>
      <c r="I2095" s="44" t="s">
        <v>127</v>
      </c>
      <c r="J2095" s="44" t="s">
        <v>128</v>
      </c>
      <c r="K2095" s="43">
        <v>96</v>
      </c>
      <c r="L2095" s="43">
        <v>96</v>
      </c>
    </row>
    <row r="2096" spans="1:12" x14ac:dyDescent="0.5">
      <c r="A2096" s="48" t="str">
        <f t="shared" si="32"/>
        <v>J1T2298</v>
      </c>
      <c r="B2096" s="44" t="s">
        <v>36</v>
      </c>
      <c r="C2096" s="44" t="s">
        <v>7416</v>
      </c>
      <c r="D2096" s="44" t="s">
        <v>38</v>
      </c>
      <c r="E2096" s="44" t="s">
        <v>53</v>
      </c>
      <c r="F2096" s="44" t="s">
        <v>7415</v>
      </c>
      <c r="G2096" s="44" t="s">
        <v>4459</v>
      </c>
      <c r="H2096" s="44" t="s">
        <v>4458</v>
      </c>
      <c r="I2096" s="44" t="s">
        <v>127</v>
      </c>
      <c r="J2096" s="44" t="s">
        <v>128</v>
      </c>
      <c r="K2096" s="43">
        <v>24</v>
      </c>
      <c r="L2096" s="43">
        <v>24</v>
      </c>
    </row>
    <row r="2097" spans="1:12" x14ac:dyDescent="0.5">
      <c r="A2097" s="48" t="str">
        <f t="shared" si="32"/>
        <v>J1T2298</v>
      </c>
      <c r="B2097" s="44" t="s">
        <v>36</v>
      </c>
      <c r="C2097" s="44" t="s">
        <v>7414</v>
      </c>
      <c r="D2097" s="44" t="s">
        <v>38</v>
      </c>
      <c r="E2097" s="44" t="s">
        <v>53</v>
      </c>
      <c r="F2097" s="44" t="s">
        <v>7413</v>
      </c>
      <c r="G2097" s="44" t="s">
        <v>126</v>
      </c>
      <c r="H2097" s="44" t="s">
        <v>4640</v>
      </c>
      <c r="I2097" s="44" t="s">
        <v>127</v>
      </c>
      <c r="J2097" s="44" t="s">
        <v>128</v>
      </c>
      <c r="K2097" s="43">
        <v>72</v>
      </c>
      <c r="L2097" s="43">
        <v>72</v>
      </c>
    </row>
    <row r="2098" spans="1:12" x14ac:dyDescent="0.5">
      <c r="A2098" s="48" t="str">
        <f t="shared" si="32"/>
        <v>J1T2298</v>
      </c>
      <c r="B2098" s="44" t="s">
        <v>36</v>
      </c>
      <c r="C2098" s="44" t="s">
        <v>7412</v>
      </c>
      <c r="D2098" s="44" t="s">
        <v>38</v>
      </c>
      <c r="E2098" s="44" t="s">
        <v>53</v>
      </c>
      <c r="F2098" s="44" t="s">
        <v>7411</v>
      </c>
      <c r="G2098" s="44" t="s">
        <v>159</v>
      </c>
      <c r="H2098" s="44" t="s">
        <v>160</v>
      </c>
      <c r="I2098" s="44" t="s">
        <v>127</v>
      </c>
      <c r="J2098" s="44" t="s">
        <v>128</v>
      </c>
      <c r="K2098" s="43">
        <v>24</v>
      </c>
      <c r="L2098" s="43">
        <v>24</v>
      </c>
    </row>
    <row r="2099" spans="1:12" x14ac:dyDescent="0.5">
      <c r="A2099" s="48" t="str">
        <f t="shared" si="32"/>
        <v>J1T2298</v>
      </c>
      <c r="B2099" s="44" t="s">
        <v>36</v>
      </c>
      <c r="C2099" s="44" t="s">
        <v>7410</v>
      </c>
      <c r="D2099" s="44" t="s">
        <v>38</v>
      </c>
      <c r="E2099" s="44" t="s">
        <v>53</v>
      </c>
      <c r="F2099" s="44" t="s">
        <v>7409</v>
      </c>
      <c r="G2099" s="44" t="s">
        <v>145</v>
      </c>
      <c r="H2099" s="44" t="s">
        <v>146</v>
      </c>
      <c r="I2099" s="44" t="s">
        <v>127</v>
      </c>
      <c r="J2099" s="44" t="s">
        <v>128</v>
      </c>
      <c r="K2099" s="43">
        <v>24</v>
      </c>
      <c r="L2099" s="43">
        <v>24</v>
      </c>
    </row>
    <row r="2100" spans="1:12" x14ac:dyDescent="0.5">
      <c r="A2100" s="48" t="str">
        <f t="shared" si="32"/>
        <v>J1T2298</v>
      </c>
      <c r="B2100" s="44" t="s">
        <v>36</v>
      </c>
      <c r="C2100" s="44" t="s">
        <v>7408</v>
      </c>
      <c r="D2100" s="44" t="s">
        <v>38</v>
      </c>
      <c r="E2100" s="44" t="s">
        <v>53</v>
      </c>
      <c r="F2100" s="44" t="s">
        <v>7407</v>
      </c>
      <c r="G2100" s="44" t="s">
        <v>165</v>
      </c>
      <c r="H2100" s="44" t="s">
        <v>166</v>
      </c>
      <c r="I2100" s="44" t="s">
        <v>127</v>
      </c>
      <c r="J2100" s="44" t="s">
        <v>128</v>
      </c>
      <c r="K2100" s="43">
        <v>32</v>
      </c>
      <c r="L2100" s="43">
        <v>32</v>
      </c>
    </row>
    <row r="2101" spans="1:12" x14ac:dyDescent="0.5">
      <c r="A2101" s="48" t="str">
        <f t="shared" si="32"/>
        <v>J1T2298</v>
      </c>
      <c r="B2101" s="44" t="s">
        <v>36</v>
      </c>
      <c r="C2101" s="44" t="s">
        <v>7973</v>
      </c>
      <c r="D2101" s="44" t="s">
        <v>38</v>
      </c>
      <c r="E2101" s="44" t="s">
        <v>53</v>
      </c>
      <c r="F2101" s="44" t="s">
        <v>7972</v>
      </c>
      <c r="G2101" s="44" t="s">
        <v>4463</v>
      </c>
      <c r="H2101" s="44" t="s">
        <v>4462</v>
      </c>
      <c r="I2101" s="44" t="s">
        <v>127</v>
      </c>
      <c r="J2101" s="44" t="s">
        <v>128</v>
      </c>
      <c r="K2101" s="43">
        <v>16</v>
      </c>
      <c r="L2101" s="43">
        <v>16</v>
      </c>
    </row>
    <row r="2102" spans="1:12" x14ac:dyDescent="0.5">
      <c r="A2102" s="48" t="str">
        <f t="shared" si="32"/>
        <v>J1T2298</v>
      </c>
      <c r="B2102" s="44" t="s">
        <v>36</v>
      </c>
      <c r="C2102" s="44" t="s">
        <v>7406</v>
      </c>
      <c r="D2102" s="44" t="s">
        <v>38</v>
      </c>
      <c r="E2102" s="44" t="s">
        <v>53</v>
      </c>
      <c r="F2102" s="44" t="s">
        <v>7405</v>
      </c>
      <c r="G2102" s="44" t="s">
        <v>4778</v>
      </c>
      <c r="H2102" s="44" t="s">
        <v>4777</v>
      </c>
      <c r="I2102" s="44" t="s">
        <v>127</v>
      </c>
      <c r="J2102" s="44" t="s">
        <v>128</v>
      </c>
      <c r="K2102" s="43">
        <v>24</v>
      </c>
      <c r="L2102" s="43">
        <v>24</v>
      </c>
    </row>
    <row r="2103" spans="1:12" x14ac:dyDescent="0.5">
      <c r="A2103" s="48" t="str">
        <f t="shared" si="32"/>
        <v>J1T2298</v>
      </c>
      <c r="B2103" s="44" t="s">
        <v>36</v>
      </c>
      <c r="C2103" s="44" t="s">
        <v>7404</v>
      </c>
      <c r="D2103" s="44" t="s">
        <v>38</v>
      </c>
      <c r="E2103" s="44" t="s">
        <v>53</v>
      </c>
      <c r="F2103" s="44" t="s">
        <v>7403</v>
      </c>
      <c r="G2103" s="44" t="s">
        <v>6894</v>
      </c>
      <c r="H2103" s="44" t="s">
        <v>6893</v>
      </c>
      <c r="I2103" s="44" t="s">
        <v>127</v>
      </c>
      <c r="J2103" s="44" t="s">
        <v>128</v>
      </c>
      <c r="K2103" s="43">
        <v>16</v>
      </c>
      <c r="L2103" s="43">
        <v>16</v>
      </c>
    </row>
    <row r="2104" spans="1:12" x14ac:dyDescent="0.5">
      <c r="A2104" s="48" t="str">
        <f t="shared" si="32"/>
        <v>J1T2298</v>
      </c>
      <c r="B2104" s="44" t="s">
        <v>36</v>
      </c>
      <c r="C2104" s="44" t="s">
        <v>7402</v>
      </c>
      <c r="D2104" s="44" t="s">
        <v>38</v>
      </c>
      <c r="E2104" s="44" t="s">
        <v>53</v>
      </c>
      <c r="F2104" s="44" t="s">
        <v>7401</v>
      </c>
      <c r="G2104" s="44" t="s">
        <v>4459</v>
      </c>
      <c r="H2104" s="44" t="s">
        <v>4458</v>
      </c>
      <c r="I2104" s="44" t="s">
        <v>127</v>
      </c>
      <c r="J2104" s="44" t="s">
        <v>128</v>
      </c>
      <c r="K2104" s="43">
        <v>16</v>
      </c>
      <c r="L2104" s="43">
        <v>16</v>
      </c>
    </row>
    <row r="2105" spans="1:12" x14ac:dyDescent="0.5">
      <c r="A2105" s="48" t="str">
        <f t="shared" si="32"/>
        <v>J1T2298</v>
      </c>
      <c r="B2105" s="44" t="s">
        <v>36</v>
      </c>
      <c r="C2105" s="44" t="s">
        <v>7400</v>
      </c>
      <c r="D2105" s="44" t="s">
        <v>38</v>
      </c>
      <c r="E2105" s="44" t="s">
        <v>53</v>
      </c>
      <c r="F2105" s="44" t="s">
        <v>7399</v>
      </c>
      <c r="G2105" s="44" t="s">
        <v>207</v>
      </c>
      <c r="H2105" s="44" t="s">
        <v>4706</v>
      </c>
      <c r="I2105" s="44" t="s">
        <v>127</v>
      </c>
      <c r="J2105" s="44" t="s">
        <v>128</v>
      </c>
      <c r="K2105" s="43">
        <v>48</v>
      </c>
      <c r="L2105" s="43">
        <v>48</v>
      </c>
    </row>
    <row r="2106" spans="1:12" x14ac:dyDescent="0.5">
      <c r="A2106" s="48" t="str">
        <f t="shared" si="32"/>
        <v>J1T2298</v>
      </c>
      <c r="B2106" s="44" t="s">
        <v>36</v>
      </c>
      <c r="C2106" s="44" t="s">
        <v>7398</v>
      </c>
      <c r="D2106" s="44" t="s">
        <v>38</v>
      </c>
      <c r="E2106" s="44" t="s">
        <v>53</v>
      </c>
      <c r="F2106" s="44" t="s">
        <v>7397</v>
      </c>
      <c r="G2106" s="44" t="s">
        <v>207</v>
      </c>
      <c r="H2106" s="44" t="s">
        <v>4706</v>
      </c>
      <c r="I2106" s="44" t="s">
        <v>127</v>
      </c>
      <c r="J2106" s="44" t="s">
        <v>128</v>
      </c>
      <c r="K2106" s="43">
        <v>48</v>
      </c>
      <c r="L2106" s="43">
        <v>48</v>
      </c>
    </row>
    <row r="2107" spans="1:12" x14ac:dyDescent="0.5">
      <c r="A2107" s="48" t="str">
        <f t="shared" si="32"/>
        <v>J1T2298</v>
      </c>
      <c r="B2107" s="44" t="s">
        <v>36</v>
      </c>
      <c r="C2107" s="44" t="s">
        <v>7396</v>
      </c>
      <c r="D2107" s="44" t="s">
        <v>38</v>
      </c>
      <c r="E2107" s="44" t="s">
        <v>53</v>
      </c>
      <c r="F2107" s="44" t="s">
        <v>7395</v>
      </c>
      <c r="G2107" s="44" t="s">
        <v>7388</v>
      </c>
      <c r="H2107" s="44" t="s">
        <v>7387</v>
      </c>
      <c r="I2107" s="44" t="s">
        <v>127</v>
      </c>
      <c r="J2107" s="44" t="s">
        <v>128</v>
      </c>
      <c r="K2107" s="43">
        <v>16</v>
      </c>
      <c r="L2107" s="43">
        <v>16</v>
      </c>
    </row>
    <row r="2108" spans="1:12" x14ac:dyDescent="0.5">
      <c r="A2108" s="48" t="str">
        <f t="shared" si="32"/>
        <v>J1T2298</v>
      </c>
      <c r="B2108" s="44" t="s">
        <v>36</v>
      </c>
      <c r="C2108" s="44" t="s">
        <v>7394</v>
      </c>
      <c r="D2108" s="44" t="s">
        <v>38</v>
      </c>
      <c r="E2108" s="44" t="s">
        <v>53</v>
      </c>
      <c r="F2108" s="44" t="s">
        <v>7393</v>
      </c>
      <c r="G2108" s="44" t="s">
        <v>7388</v>
      </c>
      <c r="H2108" s="44" t="s">
        <v>7387</v>
      </c>
      <c r="I2108" s="44" t="s">
        <v>127</v>
      </c>
      <c r="J2108" s="44" t="s">
        <v>128</v>
      </c>
      <c r="K2108" s="43">
        <v>16</v>
      </c>
      <c r="L2108" s="43">
        <v>16</v>
      </c>
    </row>
    <row r="2109" spans="1:12" x14ac:dyDescent="0.5">
      <c r="A2109" s="48" t="str">
        <f t="shared" si="32"/>
        <v>J1T2298</v>
      </c>
      <c r="B2109" s="44" t="s">
        <v>36</v>
      </c>
      <c r="C2109" s="44" t="s">
        <v>7392</v>
      </c>
      <c r="D2109" s="44" t="s">
        <v>38</v>
      </c>
      <c r="E2109" s="44" t="s">
        <v>53</v>
      </c>
      <c r="F2109" s="44" t="s">
        <v>7391</v>
      </c>
      <c r="G2109" s="44" t="s">
        <v>7388</v>
      </c>
      <c r="H2109" s="44" t="s">
        <v>7387</v>
      </c>
      <c r="I2109" s="44" t="s">
        <v>127</v>
      </c>
      <c r="J2109" s="44" t="s">
        <v>128</v>
      </c>
      <c r="K2109" s="43">
        <v>16</v>
      </c>
      <c r="L2109" s="43">
        <v>16</v>
      </c>
    </row>
    <row r="2110" spans="1:12" x14ac:dyDescent="0.5">
      <c r="A2110" s="48" t="str">
        <f t="shared" si="32"/>
        <v>J1T2298</v>
      </c>
      <c r="B2110" s="44" t="s">
        <v>36</v>
      </c>
      <c r="C2110" s="44" t="s">
        <v>7390</v>
      </c>
      <c r="D2110" s="44" t="s">
        <v>38</v>
      </c>
      <c r="E2110" s="44" t="s">
        <v>53</v>
      </c>
      <c r="F2110" s="44" t="s">
        <v>7389</v>
      </c>
      <c r="G2110" s="44" t="s">
        <v>7388</v>
      </c>
      <c r="H2110" s="44" t="s">
        <v>7387</v>
      </c>
      <c r="I2110" s="44" t="s">
        <v>127</v>
      </c>
      <c r="J2110" s="44" t="s">
        <v>128</v>
      </c>
      <c r="K2110" s="43">
        <v>16</v>
      </c>
      <c r="L2110" s="43">
        <v>16</v>
      </c>
    </row>
    <row r="2111" spans="1:12" x14ac:dyDescent="0.5">
      <c r="A2111" s="48" t="str">
        <f t="shared" si="32"/>
        <v>J1T2298</v>
      </c>
      <c r="B2111" s="44" t="s">
        <v>36</v>
      </c>
      <c r="C2111" s="44" t="s">
        <v>7386</v>
      </c>
      <c r="D2111" s="44" t="s">
        <v>38</v>
      </c>
      <c r="E2111" s="44" t="s">
        <v>53</v>
      </c>
      <c r="F2111" s="44" t="s">
        <v>7385</v>
      </c>
      <c r="G2111" s="44" t="s">
        <v>129</v>
      </c>
      <c r="H2111" s="44" t="s">
        <v>130</v>
      </c>
      <c r="I2111" s="44" t="s">
        <v>127</v>
      </c>
      <c r="J2111" s="44" t="s">
        <v>128</v>
      </c>
      <c r="K2111" s="43">
        <v>192</v>
      </c>
      <c r="L2111" s="43">
        <v>192</v>
      </c>
    </row>
    <row r="2112" spans="1:12" x14ac:dyDescent="0.5">
      <c r="A2112" s="48" t="str">
        <f t="shared" si="32"/>
        <v>J1T2298</v>
      </c>
      <c r="B2112" s="44" t="s">
        <v>36</v>
      </c>
      <c r="C2112" s="44" t="s">
        <v>7384</v>
      </c>
      <c r="D2112" s="44" t="s">
        <v>38</v>
      </c>
      <c r="E2112" s="44" t="s">
        <v>53</v>
      </c>
      <c r="F2112" s="44" t="s">
        <v>7383</v>
      </c>
      <c r="G2112" s="44" t="s">
        <v>7382</v>
      </c>
      <c r="H2112" s="44" t="s">
        <v>7381</v>
      </c>
      <c r="I2112" s="44" t="s">
        <v>127</v>
      </c>
      <c r="J2112" s="44" t="s">
        <v>128</v>
      </c>
      <c r="K2112" s="43">
        <v>8</v>
      </c>
      <c r="L2112" s="43">
        <v>8</v>
      </c>
    </row>
    <row r="2113" spans="1:12" x14ac:dyDescent="0.5">
      <c r="A2113" s="48" t="str">
        <f t="shared" si="32"/>
        <v>J1T2298</v>
      </c>
      <c r="B2113" s="44" t="s">
        <v>36</v>
      </c>
      <c r="C2113" s="44" t="s">
        <v>7380</v>
      </c>
      <c r="D2113" s="44" t="s">
        <v>38</v>
      </c>
      <c r="E2113" s="44" t="s">
        <v>53</v>
      </c>
      <c r="F2113" s="44" t="s">
        <v>7379</v>
      </c>
      <c r="G2113" s="44" t="s">
        <v>6874</v>
      </c>
      <c r="H2113" s="44" t="s">
        <v>6873</v>
      </c>
      <c r="I2113" s="44" t="s">
        <v>127</v>
      </c>
      <c r="J2113" s="44" t="s">
        <v>128</v>
      </c>
      <c r="K2113" s="43">
        <v>8</v>
      </c>
      <c r="L2113" s="43">
        <v>8</v>
      </c>
    </row>
    <row r="2114" spans="1:12" x14ac:dyDescent="0.5">
      <c r="A2114" s="48" t="str">
        <f t="shared" si="32"/>
        <v>J1T2298</v>
      </c>
      <c r="B2114" s="44" t="s">
        <v>36</v>
      </c>
      <c r="C2114" s="44" t="s">
        <v>7378</v>
      </c>
      <c r="D2114" s="44" t="s">
        <v>38</v>
      </c>
      <c r="E2114" s="44" t="s">
        <v>53</v>
      </c>
      <c r="F2114" s="44" t="s">
        <v>7377</v>
      </c>
      <c r="G2114" s="44" t="s">
        <v>7242</v>
      </c>
      <c r="H2114" s="44" t="s">
        <v>7241</v>
      </c>
      <c r="I2114" s="44" t="s">
        <v>127</v>
      </c>
      <c r="J2114" s="44" t="s">
        <v>128</v>
      </c>
      <c r="K2114" s="43">
        <v>8</v>
      </c>
      <c r="L2114" s="43">
        <v>8</v>
      </c>
    </row>
    <row r="2115" spans="1:12" x14ac:dyDescent="0.5">
      <c r="A2115" s="48" t="str">
        <f t="shared" si="32"/>
        <v>J1T2298</v>
      </c>
      <c r="B2115" s="44" t="s">
        <v>36</v>
      </c>
      <c r="C2115" s="44" t="s">
        <v>7376</v>
      </c>
      <c r="D2115" s="44" t="s">
        <v>38</v>
      </c>
      <c r="E2115" s="44" t="s">
        <v>53</v>
      </c>
      <c r="F2115" s="44" t="s">
        <v>7375</v>
      </c>
      <c r="G2115" s="44" t="s">
        <v>181</v>
      </c>
      <c r="H2115" s="44" t="s">
        <v>182</v>
      </c>
      <c r="I2115" s="44" t="s">
        <v>127</v>
      </c>
      <c r="J2115" s="44" t="s">
        <v>128</v>
      </c>
      <c r="K2115" s="43">
        <v>16</v>
      </c>
      <c r="L2115" s="43">
        <v>16</v>
      </c>
    </row>
    <row r="2116" spans="1:12" x14ac:dyDescent="0.5">
      <c r="A2116" s="48" t="str">
        <f t="shared" si="32"/>
        <v>J1T2298</v>
      </c>
      <c r="B2116" s="44" t="s">
        <v>36</v>
      </c>
      <c r="C2116" s="44" t="s">
        <v>7374</v>
      </c>
      <c r="D2116" s="44" t="s">
        <v>38</v>
      </c>
      <c r="E2116" s="44" t="s">
        <v>53</v>
      </c>
      <c r="F2116" s="44" t="s">
        <v>7373</v>
      </c>
      <c r="G2116" s="44" t="s">
        <v>7372</v>
      </c>
      <c r="H2116" s="44" t="s">
        <v>7371</v>
      </c>
      <c r="I2116" s="44" t="s">
        <v>127</v>
      </c>
      <c r="J2116" s="44" t="s">
        <v>128</v>
      </c>
      <c r="K2116" s="43">
        <v>8</v>
      </c>
      <c r="L2116" s="43">
        <v>8</v>
      </c>
    </row>
    <row r="2117" spans="1:12" x14ac:dyDescent="0.5">
      <c r="A2117" s="48" t="str">
        <f t="shared" si="32"/>
        <v>J1T2298</v>
      </c>
      <c r="B2117" s="44" t="s">
        <v>36</v>
      </c>
      <c r="C2117" s="44" t="s">
        <v>7370</v>
      </c>
      <c r="D2117" s="44" t="s">
        <v>38</v>
      </c>
      <c r="E2117" s="44" t="s">
        <v>53</v>
      </c>
      <c r="F2117" s="44" t="s">
        <v>7369</v>
      </c>
      <c r="G2117" s="44" t="s">
        <v>7368</v>
      </c>
      <c r="H2117" s="44" t="s">
        <v>7367</v>
      </c>
      <c r="I2117" s="44" t="s">
        <v>127</v>
      </c>
      <c r="J2117" s="44" t="s">
        <v>128</v>
      </c>
      <c r="K2117" s="43">
        <v>16</v>
      </c>
      <c r="L2117" s="43">
        <v>16</v>
      </c>
    </row>
    <row r="2118" spans="1:12" x14ac:dyDescent="0.5">
      <c r="A2118" s="48" t="str">
        <f t="shared" si="32"/>
        <v>J1T2298</v>
      </c>
      <c r="B2118" s="44" t="s">
        <v>36</v>
      </c>
      <c r="C2118" s="44" t="s">
        <v>7366</v>
      </c>
      <c r="D2118" s="44" t="s">
        <v>38</v>
      </c>
      <c r="E2118" s="44" t="s">
        <v>53</v>
      </c>
      <c r="F2118" s="44" t="s">
        <v>7365</v>
      </c>
      <c r="G2118" s="44" t="s">
        <v>7364</v>
      </c>
      <c r="H2118" s="44" t="s">
        <v>7363</v>
      </c>
      <c r="I2118" s="44" t="s">
        <v>127</v>
      </c>
      <c r="J2118" s="44" t="s">
        <v>128</v>
      </c>
      <c r="K2118" s="43">
        <v>32</v>
      </c>
      <c r="L2118" s="43">
        <v>32</v>
      </c>
    </row>
    <row r="2119" spans="1:12" x14ac:dyDescent="0.5">
      <c r="A2119" s="48" t="str">
        <f t="shared" si="32"/>
        <v>J1T2298</v>
      </c>
      <c r="B2119" s="44" t="s">
        <v>36</v>
      </c>
      <c r="C2119" s="44" t="s">
        <v>7362</v>
      </c>
      <c r="D2119" s="44" t="s">
        <v>38</v>
      </c>
      <c r="E2119" s="44" t="s">
        <v>53</v>
      </c>
      <c r="F2119" s="44" t="s">
        <v>7361</v>
      </c>
      <c r="G2119" s="44" t="s">
        <v>7360</v>
      </c>
      <c r="H2119" s="44" t="s">
        <v>7359</v>
      </c>
      <c r="I2119" s="44" t="s">
        <v>127</v>
      </c>
      <c r="J2119" s="44" t="s">
        <v>128</v>
      </c>
      <c r="K2119" s="43">
        <v>16</v>
      </c>
      <c r="L2119" s="43">
        <v>16</v>
      </c>
    </row>
    <row r="2120" spans="1:12" x14ac:dyDescent="0.5">
      <c r="A2120" s="48" t="str">
        <f t="shared" si="32"/>
        <v>J1T2298</v>
      </c>
      <c r="B2120" s="44" t="s">
        <v>36</v>
      </c>
      <c r="C2120" s="44" t="s">
        <v>7358</v>
      </c>
      <c r="D2120" s="44" t="s">
        <v>38</v>
      </c>
      <c r="E2120" s="44" t="s">
        <v>53</v>
      </c>
      <c r="F2120" s="44" t="s">
        <v>7357</v>
      </c>
      <c r="G2120" s="44" t="s">
        <v>7356</v>
      </c>
      <c r="H2120" s="44" t="s">
        <v>7355</v>
      </c>
      <c r="I2120" s="44" t="s">
        <v>127</v>
      </c>
      <c r="J2120" s="44" t="s">
        <v>128</v>
      </c>
      <c r="K2120" s="43">
        <v>16</v>
      </c>
      <c r="L2120" s="43">
        <v>16</v>
      </c>
    </row>
    <row r="2121" spans="1:12" x14ac:dyDescent="0.5">
      <c r="A2121" s="48" t="str">
        <f t="shared" ref="A2121:A2184" si="33">IF(B2121="","",IF(B2120="Type",B2119,A2120))</f>
        <v>J1T2298</v>
      </c>
      <c r="B2121" s="44" t="s">
        <v>36</v>
      </c>
      <c r="C2121" s="44" t="s">
        <v>7354</v>
      </c>
      <c r="D2121" s="44" t="s">
        <v>38</v>
      </c>
      <c r="E2121" s="44" t="s">
        <v>53</v>
      </c>
      <c r="F2121" s="44" t="s">
        <v>7353</v>
      </c>
      <c r="G2121" s="44" t="s">
        <v>7352</v>
      </c>
      <c r="H2121" s="44" t="s">
        <v>7351</v>
      </c>
      <c r="I2121" s="44" t="s">
        <v>127</v>
      </c>
      <c r="J2121" s="44" t="s">
        <v>128</v>
      </c>
      <c r="K2121" s="43">
        <v>8</v>
      </c>
      <c r="L2121" s="43">
        <v>8</v>
      </c>
    </row>
    <row r="2122" spans="1:12" x14ac:dyDescent="0.5">
      <c r="A2122" s="48" t="str">
        <f t="shared" si="33"/>
        <v>J1T2298</v>
      </c>
      <c r="B2122" s="44" t="s">
        <v>36</v>
      </c>
      <c r="C2122" s="44" t="s">
        <v>7350</v>
      </c>
      <c r="D2122" s="44" t="s">
        <v>38</v>
      </c>
      <c r="E2122" s="44" t="s">
        <v>53</v>
      </c>
      <c r="F2122" s="44" t="s">
        <v>7349</v>
      </c>
      <c r="G2122" s="44" t="s">
        <v>153</v>
      </c>
      <c r="H2122" s="44" t="s">
        <v>154</v>
      </c>
      <c r="I2122" s="44" t="s">
        <v>127</v>
      </c>
      <c r="J2122" s="44" t="s">
        <v>128</v>
      </c>
      <c r="K2122" s="43">
        <v>48</v>
      </c>
      <c r="L2122" s="43">
        <v>48</v>
      </c>
    </row>
    <row r="2123" spans="1:12" x14ac:dyDescent="0.5">
      <c r="A2123" s="48" t="str">
        <f t="shared" si="33"/>
        <v>J1T2298</v>
      </c>
      <c r="B2123" s="44" t="s">
        <v>36</v>
      </c>
      <c r="C2123" s="44" t="s">
        <v>7348</v>
      </c>
      <c r="D2123" s="44" t="s">
        <v>38</v>
      </c>
      <c r="E2123" s="44" t="s">
        <v>53</v>
      </c>
      <c r="F2123" s="44" t="s">
        <v>7347</v>
      </c>
      <c r="G2123" s="44" t="s">
        <v>7346</v>
      </c>
      <c r="H2123" s="44" t="s">
        <v>7345</v>
      </c>
      <c r="I2123" s="44" t="s">
        <v>127</v>
      </c>
      <c r="J2123" s="44" t="s">
        <v>128</v>
      </c>
      <c r="K2123" s="43">
        <v>8</v>
      </c>
      <c r="L2123" s="43">
        <v>8</v>
      </c>
    </row>
    <row r="2124" spans="1:12" x14ac:dyDescent="0.5">
      <c r="A2124" s="48" t="str">
        <f t="shared" si="33"/>
        <v>J1T2298</v>
      </c>
      <c r="B2124" s="44" t="s">
        <v>36</v>
      </c>
      <c r="C2124" s="44" t="s">
        <v>7344</v>
      </c>
      <c r="D2124" s="44" t="s">
        <v>38</v>
      </c>
      <c r="E2124" s="44" t="s">
        <v>53</v>
      </c>
      <c r="F2124" s="44" t="s">
        <v>7343</v>
      </c>
      <c r="G2124" s="44" t="s">
        <v>7342</v>
      </c>
      <c r="H2124" s="44" t="s">
        <v>7341</v>
      </c>
      <c r="I2124" s="44" t="s">
        <v>127</v>
      </c>
      <c r="J2124" s="44" t="s">
        <v>128</v>
      </c>
      <c r="K2124" s="43">
        <v>8</v>
      </c>
      <c r="L2124" s="43">
        <v>8</v>
      </c>
    </row>
    <row r="2125" spans="1:12" x14ac:dyDescent="0.5">
      <c r="A2125" s="48" t="str">
        <f t="shared" si="33"/>
        <v>J1T2298</v>
      </c>
      <c r="B2125" s="44" t="s">
        <v>36</v>
      </c>
      <c r="C2125" s="44" t="s">
        <v>7340</v>
      </c>
      <c r="D2125" s="44" t="s">
        <v>38</v>
      </c>
      <c r="E2125" s="44" t="s">
        <v>53</v>
      </c>
      <c r="F2125" s="44" t="s">
        <v>7339</v>
      </c>
      <c r="G2125" s="44" t="s">
        <v>214</v>
      </c>
      <c r="H2125" s="44" t="s">
        <v>215</v>
      </c>
      <c r="I2125" s="44" t="s">
        <v>127</v>
      </c>
      <c r="J2125" s="44" t="s">
        <v>128</v>
      </c>
      <c r="K2125" s="43">
        <v>24</v>
      </c>
      <c r="L2125" s="43">
        <v>24</v>
      </c>
    </row>
    <row r="2126" spans="1:12" x14ac:dyDescent="0.5">
      <c r="A2126" s="48" t="str">
        <f t="shared" si="33"/>
        <v>J1T2298</v>
      </c>
      <c r="B2126" s="44" t="s">
        <v>36</v>
      </c>
      <c r="C2126" s="44" t="s">
        <v>7336</v>
      </c>
      <c r="D2126" s="44" t="s">
        <v>38</v>
      </c>
      <c r="E2126" s="44" t="s">
        <v>53</v>
      </c>
      <c r="F2126" s="44" t="s">
        <v>7335</v>
      </c>
      <c r="G2126" s="44" t="s">
        <v>5022</v>
      </c>
      <c r="H2126" s="44" t="s">
        <v>5021</v>
      </c>
      <c r="I2126" s="44" t="s">
        <v>127</v>
      </c>
      <c r="J2126" s="44" t="s">
        <v>128</v>
      </c>
      <c r="K2126" s="43">
        <v>16</v>
      </c>
      <c r="L2126" s="43">
        <v>16</v>
      </c>
    </row>
    <row r="2127" spans="1:12" x14ac:dyDescent="0.5">
      <c r="A2127" s="48" t="str">
        <f t="shared" si="33"/>
        <v>J1T2298</v>
      </c>
      <c r="B2127" s="44" t="s">
        <v>36</v>
      </c>
      <c r="C2127" s="44" t="s">
        <v>7334</v>
      </c>
      <c r="D2127" s="44" t="s">
        <v>38</v>
      </c>
      <c r="E2127" s="44" t="s">
        <v>53</v>
      </c>
      <c r="F2127" s="44" t="s">
        <v>7333</v>
      </c>
      <c r="G2127" s="44" t="s">
        <v>5018</v>
      </c>
      <c r="H2127" s="44" t="s">
        <v>5017</v>
      </c>
      <c r="I2127" s="44" t="s">
        <v>127</v>
      </c>
      <c r="J2127" s="44" t="s">
        <v>128</v>
      </c>
      <c r="K2127" s="43">
        <v>8</v>
      </c>
      <c r="L2127" s="43">
        <v>8</v>
      </c>
    </row>
    <row r="2128" spans="1:12" x14ac:dyDescent="0.5">
      <c r="A2128" s="48" t="str">
        <f t="shared" si="33"/>
        <v>J1T2298</v>
      </c>
      <c r="B2128" s="44" t="s">
        <v>36</v>
      </c>
      <c r="C2128" s="44" t="s">
        <v>7332</v>
      </c>
      <c r="D2128" s="44" t="s">
        <v>38</v>
      </c>
      <c r="E2128" s="44" t="s">
        <v>53</v>
      </c>
      <c r="F2128" s="44" t="s">
        <v>7331</v>
      </c>
      <c r="G2128" s="44" t="s">
        <v>139</v>
      </c>
      <c r="H2128" s="44" t="s">
        <v>140</v>
      </c>
      <c r="I2128" s="44" t="s">
        <v>127</v>
      </c>
      <c r="J2128" s="44" t="s">
        <v>128</v>
      </c>
      <c r="K2128" s="43">
        <v>32</v>
      </c>
      <c r="L2128" s="43">
        <v>32</v>
      </c>
    </row>
    <row r="2129" spans="1:12" x14ac:dyDescent="0.5">
      <c r="A2129" s="48" t="str">
        <f t="shared" si="33"/>
        <v>J1T2298</v>
      </c>
      <c r="B2129" s="44" t="s">
        <v>36</v>
      </c>
      <c r="C2129" s="44" t="s">
        <v>7330</v>
      </c>
      <c r="D2129" s="44" t="s">
        <v>38</v>
      </c>
      <c r="E2129" s="44" t="s">
        <v>53</v>
      </c>
      <c r="F2129" s="44" t="s">
        <v>7329</v>
      </c>
      <c r="G2129" s="44" t="s">
        <v>153</v>
      </c>
      <c r="H2129" s="44" t="s">
        <v>154</v>
      </c>
      <c r="I2129" s="44" t="s">
        <v>127</v>
      </c>
      <c r="J2129" s="44" t="s">
        <v>128</v>
      </c>
      <c r="K2129" s="43">
        <v>24</v>
      </c>
      <c r="L2129" s="43">
        <v>24</v>
      </c>
    </row>
    <row r="2130" spans="1:12" x14ac:dyDescent="0.5">
      <c r="A2130" s="48" t="str">
        <f t="shared" si="33"/>
        <v>J1T2298</v>
      </c>
      <c r="B2130" s="44" t="s">
        <v>36</v>
      </c>
      <c r="C2130" s="44" t="s">
        <v>7328</v>
      </c>
      <c r="D2130" s="44" t="s">
        <v>38</v>
      </c>
      <c r="E2130" s="44" t="s">
        <v>53</v>
      </c>
      <c r="F2130" s="44" t="s">
        <v>7327</v>
      </c>
      <c r="G2130" s="44" t="s">
        <v>7326</v>
      </c>
      <c r="H2130" s="44" t="s">
        <v>7325</v>
      </c>
      <c r="I2130" s="44" t="s">
        <v>127</v>
      </c>
      <c r="J2130" s="44" t="s">
        <v>128</v>
      </c>
      <c r="K2130" s="43">
        <v>40</v>
      </c>
      <c r="L2130" s="43">
        <v>40</v>
      </c>
    </row>
    <row r="2131" spans="1:12" x14ac:dyDescent="0.5">
      <c r="A2131" s="48" t="str">
        <f t="shared" si="33"/>
        <v>J1T2298</v>
      </c>
      <c r="B2131" s="44" t="s">
        <v>36</v>
      </c>
      <c r="C2131" s="44" t="s">
        <v>7324</v>
      </c>
      <c r="D2131" s="44" t="s">
        <v>38</v>
      </c>
      <c r="E2131" s="44" t="s">
        <v>53</v>
      </c>
      <c r="F2131" s="44" t="s">
        <v>7323</v>
      </c>
      <c r="G2131" s="44" t="s">
        <v>7322</v>
      </c>
      <c r="H2131" s="44" t="s">
        <v>7321</v>
      </c>
      <c r="I2131" s="44" t="s">
        <v>127</v>
      </c>
      <c r="J2131" s="44" t="s">
        <v>128</v>
      </c>
      <c r="K2131" s="43">
        <v>8</v>
      </c>
      <c r="L2131" s="43">
        <v>8</v>
      </c>
    </row>
    <row r="2132" spans="1:12" x14ac:dyDescent="0.5">
      <c r="A2132" s="48" t="str">
        <f t="shared" si="33"/>
        <v>J1T2298</v>
      </c>
      <c r="B2132" s="44" t="s">
        <v>36</v>
      </c>
      <c r="C2132" s="44" t="s">
        <v>7314</v>
      </c>
      <c r="D2132" s="44" t="s">
        <v>38</v>
      </c>
      <c r="E2132" s="44" t="s">
        <v>53</v>
      </c>
      <c r="F2132" s="44" t="s">
        <v>7313</v>
      </c>
      <c r="G2132" s="44" t="s">
        <v>4832</v>
      </c>
      <c r="H2132" s="44" t="s">
        <v>4831</v>
      </c>
      <c r="I2132" s="44" t="s">
        <v>127</v>
      </c>
      <c r="J2132" s="44" t="s">
        <v>128</v>
      </c>
      <c r="K2132" s="43">
        <v>8</v>
      </c>
      <c r="L2132" s="43">
        <v>8</v>
      </c>
    </row>
    <row r="2133" spans="1:12" x14ac:dyDescent="0.5">
      <c r="A2133" s="48" t="str">
        <f t="shared" si="33"/>
        <v>J1T2298</v>
      </c>
      <c r="B2133" s="44" t="s">
        <v>36</v>
      </c>
      <c r="C2133" s="44" t="s">
        <v>7312</v>
      </c>
      <c r="D2133" s="44" t="s">
        <v>38</v>
      </c>
      <c r="E2133" s="44" t="s">
        <v>53</v>
      </c>
      <c r="F2133" s="44" t="s">
        <v>7311</v>
      </c>
      <c r="G2133" s="44" t="s">
        <v>149</v>
      </c>
      <c r="H2133" s="44" t="s">
        <v>150</v>
      </c>
      <c r="I2133" s="44" t="s">
        <v>127</v>
      </c>
      <c r="J2133" s="44" t="s">
        <v>128</v>
      </c>
      <c r="K2133" s="43">
        <v>16</v>
      </c>
      <c r="L2133" s="43">
        <v>16</v>
      </c>
    </row>
    <row r="2134" spans="1:12" x14ac:dyDescent="0.5">
      <c r="A2134" s="48" t="str">
        <f t="shared" si="33"/>
        <v>J1T2298</v>
      </c>
      <c r="B2134" s="44" t="s">
        <v>36</v>
      </c>
      <c r="C2134" s="44" t="s">
        <v>7310</v>
      </c>
      <c r="D2134" s="44" t="s">
        <v>38</v>
      </c>
      <c r="E2134" s="44" t="s">
        <v>53</v>
      </c>
      <c r="F2134" s="44" t="s">
        <v>7309</v>
      </c>
      <c r="G2134" s="44" t="s">
        <v>4734</v>
      </c>
      <c r="H2134" s="44" t="s">
        <v>4733</v>
      </c>
      <c r="I2134" s="44" t="s">
        <v>127</v>
      </c>
      <c r="J2134" s="44" t="s">
        <v>128</v>
      </c>
      <c r="K2134" s="43">
        <v>8</v>
      </c>
      <c r="L2134" s="43">
        <v>8</v>
      </c>
    </row>
    <row r="2135" spans="1:12" x14ac:dyDescent="0.5">
      <c r="A2135" s="48" t="str">
        <f t="shared" si="33"/>
        <v>J1T2298</v>
      </c>
      <c r="B2135" s="44" t="s">
        <v>36</v>
      </c>
      <c r="C2135" s="44" t="s">
        <v>7308</v>
      </c>
      <c r="D2135" s="44" t="s">
        <v>38</v>
      </c>
      <c r="E2135" s="44" t="s">
        <v>53</v>
      </c>
      <c r="F2135" s="44" t="s">
        <v>7307</v>
      </c>
      <c r="G2135" s="44" t="s">
        <v>159</v>
      </c>
      <c r="H2135" s="44" t="s">
        <v>160</v>
      </c>
      <c r="I2135" s="44" t="s">
        <v>127</v>
      </c>
      <c r="J2135" s="44" t="s">
        <v>128</v>
      </c>
      <c r="K2135" s="43">
        <v>96</v>
      </c>
      <c r="L2135" s="43">
        <v>96</v>
      </c>
    </row>
    <row r="2136" spans="1:12" x14ac:dyDescent="0.5">
      <c r="A2136" s="48" t="str">
        <f t="shared" si="33"/>
        <v>J1T2298</v>
      </c>
      <c r="B2136" s="44" t="s">
        <v>36</v>
      </c>
      <c r="C2136" s="44" t="s">
        <v>7306</v>
      </c>
      <c r="D2136" s="44" t="s">
        <v>38</v>
      </c>
      <c r="E2136" s="44" t="s">
        <v>53</v>
      </c>
      <c r="F2136" s="44" t="s">
        <v>7305</v>
      </c>
      <c r="G2136" s="44" t="s">
        <v>7304</v>
      </c>
      <c r="H2136" s="44" t="s">
        <v>7303</v>
      </c>
      <c r="I2136" s="44" t="s">
        <v>127</v>
      </c>
      <c r="J2136" s="44" t="s">
        <v>128</v>
      </c>
      <c r="K2136" s="43">
        <v>48</v>
      </c>
      <c r="L2136" s="43">
        <v>48</v>
      </c>
    </row>
    <row r="2137" spans="1:12" x14ac:dyDescent="0.5">
      <c r="A2137" s="48" t="str">
        <f t="shared" si="33"/>
        <v>J1T2298</v>
      </c>
      <c r="B2137" s="44" t="s">
        <v>36</v>
      </c>
      <c r="C2137" s="44" t="s">
        <v>7302</v>
      </c>
      <c r="D2137" s="44" t="s">
        <v>38</v>
      </c>
      <c r="E2137" s="44" t="s">
        <v>53</v>
      </c>
      <c r="F2137" s="44" t="s">
        <v>7301</v>
      </c>
      <c r="G2137" s="44" t="s">
        <v>155</v>
      </c>
      <c r="H2137" s="44" t="s">
        <v>156</v>
      </c>
      <c r="I2137" s="44" t="s">
        <v>127</v>
      </c>
      <c r="J2137" s="44" t="s">
        <v>128</v>
      </c>
      <c r="K2137" s="43">
        <v>8</v>
      </c>
      <c r="L2137" s="43">
        <v>8</v>
      </c>
    </row>
    <row r="2138" spans="1:12" x14ac:dyDescent="0.5">
      <c r="A2138" s="48" t="str">
        <f t="shared" si="33"/>
        <v>J1T2298</v>
      </c>
      <c r="B2138" s="44" t="s">
        <v>36</v>
      </c>
      <c r="C2138" s="44" t="s">
        <v>7300</v>
      </c>
      <c r="D2138" s="44" t="s">
        <v>38</v>
      </c>
      <c r="E2138" s="44" t="s">
        <v>53</v>
      </c>
      <c r="F2138" s="44" t="s">
        <v>7299</v>
      </c>
      <c r="G2138" s="44" t="s">
        <v>169</v>
      </c>
      <c r="H2138" s="44" t="s">
        <v>170</v>
      </c>
      <c r="I2138" s="44" t="s">
        <v>127</v>
      </c>
      <c r="J2138" s="44" t="s">
        <v>128</v>
      </c>
      <c r="K2138" s="43">
        <v>48</v>
      </c>
      <c r="L2138" s="43">
        <v>48</v>
      </c>
    </row>
    <row r="2139" spans="1:12" x14ac:dyDescent="0.5">
      <c r="A2139" s="48" t="str">
        <f t="shared" si="33"/>
        <v>J1T2298</v>
      </c>
      <c r="B2139" s="44" t="s">
        <v>36</v>
      </c>
      <c r="C2139" s="44" t="s">
        <v>7298</v>
      </c>
      <c r="D2139" s="44" t="s">
        <v>38</v>
      </c>
      <c r="E2139" s="44" t="s">
        <v>53</v>
      </c>
      <c r="F2139" s="44" t="s">
        <v>7297</v>
      </c>
      <c r="G2139" s="44" t="s">
        <v>161</v>
      </c>
      <c r="H2139" s="44" t="s">
        <v>162</v>
      </c>
      <c r="I2139" s="44" t="s">
        <v>127</v>
      </c>
      <c r="J2139" s="44" t="s">
        <v>128</v>
      </c>
      <c r="K2139" s="43">
        <v>240</v>
      </c>
      <c r="L2139" s="43">
        <v>240</v>
      </c>
    </row>
    <row r="2140" spans="1:12" x14ac:dyDescent="0.5">
      <c r="A2140" s="48" t="str">
        <f t="shared" si="33"/>
        <v>J1T2298</v>
      </c>
      <c r="B2140" s="44" t="s">
        <v>36</v>
      </c>
      <c r="C2140" s="44" t="s">
        <v>7296</v>
      </c>
      <c r="D2140" s="44" t="s">
        <v>38</v>
      </c>
      <c r="E2140" s="44" t="s">
        <v>53</v>
      </c>
      <c r="F2140" s="44" t="s">
        <v>7295</v>
      </c>
      <c r="G2140" s="44" t="s">
        <v>157</v>
      </c>
      <c r="H2140" s="44" t="s">
        <v>158</v>
      </c>
      <c r="I2140" s="44" t="s">
        <v>127</v>
      </c>
      <c r="J2140" s="44" t="s">
        <v>128</v>
      </c>
      <c r="K2140" s="43">
        <v>192</v>
      </c>
      <c r="L2140" s="43">
        <v>192</v>
      </c>
    </row>
    <row r="2141" spans="1:12" x14ac:dyDescent="0.5">
      <c r="A2141" s="48" t="str">
        <f t="shared" si="33"/>
        <v>J1T2298</v>
      </c>
      <c r="B2141" s="44" t="s">
        <v>36</v>
      </c>
      <c r="C2141" s="44" t="s">
        <v>7294</v>
      </c>
      <c r="D2141" s="44" t="s">
        <v>38</v>
      </c>
      <c r="E2141" s="44" t="s">
        <v>53</v>
      </c>
      <c r="F2141" s="44" t="s">
        <v>7293</v>
      </c>
      <c r="G2141" s="44" t="s">
        <v>135</v>
      </c>
      <c r="H2141" s="44" t="s">
        <v>136</v>
      </c>
      <c r="I2141" s="44" t="s">
        <v>127</v>
      </c>
      <c r="J2141" s="44" t="s">
        <v>128</v>
      </c>
      <c r="K2141" s="43">
        <v>672</v>
      </c>
      <c r="L2141" s="43">
        <v>672</v>
      </c>
    </row>
    <row r="2142" spans="1:12" x14ac:dyDescent="0.5">
      <c r="A2142" s="48" t="str">
        <f t="shared" si="33"/>
        <v>J1T2298</v>
      </c>
      <c r="B2142" s="44" t="s">
        <v>36</v>
      </c>
      <c r="C2142" s="44" t="s">
        <v>7292</v>
      </c>
      <c r="D2142" s="44" t="s">
        <v>38</v>
      </c>
      <c r="E2142" s="44" t="s">
        <v>53</v>
      </c>
      <c r="F2142" s="44" t="s">
        <v>7291</v>
      </c>
      <c r="G2142" s="44" t="s">
        <v>4429</v>
      </c>
      <c r="H2142" s="44" t="s">
        <v>4428</v>
      </c>
      <c r="I2142" s="44" t="s">
        <v>127</v>
      </c>
      <c r="J2142" s="44" t="s">
        <v>128</v>
      </c>
      <c r="K2142" s="43">
        <v>16</v>
      </c>
      <c r="L2142" s="43">
        <v>16</v>
      </c>
    </row>
    <row r="2143" spans="1:12" x14ac:dyDescent="0.5">
      <c r="A2143" s="48" t="str">
        <f t="shared" si="33"/>
        <v>J1T2298</v>
      </c>
      <c r="B2143" s="44" t="s">
        <v>36</v>
      </c>
      <c r="C2143" s="44" t="s">
        <v>7290</v>
      </c>
      <c r="D2143" s="44" t="s">
        <v>38</v>
      </c>
      <c r="E2143" s="44" t="s">
        <v>53</v>
      </c>
      <c r="F2143" s="44" t="s">
        <v>7289</v>
      </c>
      <c r="G2143" s="44" t="s">
        <v>133</v>
      </c>
      <c r="H2143" s="44" t="s">
        <v>134</v>
      </c>
      <c r="I2143" s="44" t="s">
        <v>127</v>
      </c>
      <c r="J2143" s="44" t="s">
        <v>128</v>
      </c>
      <c r="K2143" s="43">
        <v>24</v>
      </c>
      <c r="L2143" s="43">
        <v>24</v>
      </c>
    </row>
    <row r="2144" spans="1:12" x14ac:dyDescent="0.5">
      <c r="A2144" s="48" t="str">
        <f t="shared" si="33"/>
        <v>J1T2298</v>
      </c>
      <c r="B2144" s="44" t="s">
        <v>36</v>
      </c>
      <c r="C2144" s="44" t="s">
        <v>7288</v>
      </c>
      <c r="D2144" s="44" t="s">
        <v>38</v>
      </c>
      <c r="E2144" s="44" t="s">
        <v>53</v>
      </c>
      <c r="F2144" s="44" t="s">
        <v>7287</v>
      </c>
      <c r="G2144" s="44" t="s">
        <v>165</v>
      </c>
      <c r="H2144" s="44" t="s">
        <v>166</v>
      </c>
      <c r="I2144" s="44" t="s">
        <v>127</v>
      </c>
      <c r="J2144" s="44" t="s">
        <v>128</v>
      </c>
      <c r="K2144" s="43">
        <v>16</v>
      </c>
      <c r="L2144" s="43">
        <v>16</v>
      </c>
    </row>
    <row r="2145" spans="1:12" x14ac:dyDescent="0.5">
      <c r="A2145" s="48" t="str">
        <f t="shared" si="33"/>
        <v>J1T2298</v>
      </c>
      <c r="B2145" s="44" t="s">
        <v>36</v>
      </c>
      <c r="C2145" s="44" t="s">
        <v>7286</v>
      </c>
      <c r="D2145" s="44" t="s">
        <v>38</v>
      </c>
      <c r="E2145" s="44" t="s">
        <v>53</v>
      </c>
      <c r="F2145" s="44" t="s">
        <v>7285</v>
      </c>
      <c r="G2145" s="44" t="s">
        <v>193</v>
      </c>
      <c r="H2145" s="44" t="s">
        <v>194</v>
      </c>
      <c r="I2145" s="44" t="s">
        <v>127</v>
      </c>
      <c r="J2145" s="44" t="s">
        <v>128</v>
      </c>
      <c r="K2145" s="43">
        <v>8</v>
      </c>
      <c r="L2145" s="43">
        <v>8</v>
      </c>
    </row>
    <row r="2146" spans="1:12" x14ac:dyDescent="0.5">
      <c r="A2146" s="48" t="str">
        <f t="shared" si="33"/>
        <v>J1T2298</v>
      </c>
      <c r="B2146" s="44" t="s">
        <v>36</v>
      </c>
      <c r="C2146" s="44" t="s">
        <v>7284</v>
      </c>
      <c r="D2146" s="44" t="s">
        <v>38</v>
      </c>
      <c r="E2146" s="44" t="s">
        <v>53</v>
      </c>
      <c r="F2146" s="44" t="s">
        <v>7283</v>
      </c>
      <c r="G2146" s="44" t="s">
        <v>4778</v>
      </c>
      <c r="H2146" s="44" t="s">
        <v>4777</v>
      </c>
      <c r="I2146" s="44" t="s">
        <v>127</v>
      </c>
      <c r="J2146" s="44" t="s">
        <v>128</v>
      </c>
      <c r="K2146" s="43">
        <v>16</v>
      </c>
      <c r="L2146" s="43">
        <v>16</v>
      </c>
    </row>
    <row r="2147" spans="1:12" x14ac:dyDescent="0.5">
      <c r="A2147" s="48" t="str">
        <f t="shared" si="33"/>
        <v>J1T2298</v>
      </c>
      <c r="B2147" s="44" t="s">
        <v>36</v>
      </c>
      <c r="C2147" s="44" t="s">
        <v>7282</v>
      </c>
      <c r="D2147" s="44" t="s">
        <v>38</v>
      </c>
      <c r="E2147" s="44" t="s">
        <v>53</v>
      </c>
      <c r="F2147" s="44" t="s">
        <v>7281</v>
      </c>
      <c r="G2147" s="44" t="s">
        <v>4425</v>
      </c>
      <c r="H2147" s="44" t="s">
        <v>4424</v>
      </c>
      <c r="I2147" s="44" t="s">
        <v>127</v>
      </c>
      <c r="J2147" s="44" t="s">
        <v>128</v>
      </c>
      <c r="K2147" s="43">
        <v>8</v>
      </c>
      <c r="L2147" s="43">
        <v>8</v>
      </c>
    </row>
    <row r="2148" spans="1:12" x14ac:dyDescent="0.5">
      <c r="A2148" s="48" t="str">
        <f t="shared" si="33"/>
        <v>J1T2298</v>
      </c>
      <c r="B2148" s="44" t="s">
        <v>36</v>
      </c>
      <c r="C2148" s="44" t="s">
        <v>8039</v>
      </c>
      <c r="D2148" s="44" t="s">
        <v>38</v>
      </c>
      <c r="E2148" s="44" t="s">
        <v>53</v>
      </c>
      <c r="F2148" s="44" t="s">
        <v>8038</v>
      </c>
      <c r="G2148" s="44" t="s">
        <v>205</v>
      </c>
      <c r="H2148" s="44" t="s">
        <v>206</v>
      </c>
      <c r="I2148" s="44" t="s">
        <v>127</v>
      </c>
      <c r="J2148" s="44" t="s">
        <v>128</v>
      </c>
      <c r="K2148" s="43">
        <v>200</v>
      </c>
      <c r="L2148" s="43">
        <v>200</v>
      </c>
    </row>
    <row r="2149" spans="1:12" x14ac:dyDescent="0.5">
      <c r="A2149" s="48" t="str">
        <f t="shared" si="33"/>
        <v>J1T2298</v>
      </c>
      <c r="B2149" s="44" t="s">
        <v>36</v>
      </c>
      <c r="C2149" s="44" t="s">
        <v>7280</v>
      </c>
      <c r="D2149" s="44" t="s">
        <v>38</v>
      </c>
      <c r="E2149" s="44" t="s">
        <v>53</v>
      </c>
      <c r="F2149" s="44" t="s">
        <v>7279</v>
      </c>
      <c r="G2149" s="44" t="s">
        <v>7278</v>
      </c>
      <c r="H2149" s="44" t="s">
        <v>7277</v>
      </c>
      <c r="I2149" s="44" t="s">
        <v>127</v>
      </c>
      <c r="J2149" s="44" t="s">
        <v>128</v>
      </c>
      <c r="K2149" s="43">
        <v>16</v>
      </c>
      <c r="L2149" s="43">
        <v>16</v>
      </c>
    </row>
    <row r="2150" spans="1:12" x14ac:dyDescent="0.5">
      <c r="A2150" s="48" t="str">
        <f t="shared" si="33"/>
        <v>J1T2298</v>
      </c>
      <c r="B2150" s="44" t="s">
        <v>36</v>
      </c>
      <c r="C2150" s="44" t="s">
        <v>7969</v>
      </c>
      <c r="D2150" s="44" t="s">
        <v>38</v>
      </c>
      <c r="E2150" s="44" t="s">
        <v>53</v>
      </c>
      <c r="F2150" s="44" t="s">
        <v>7968</v>
      </c>
      <c r="G2150" s="44" t="s">
        <v>7967</v>
      </c>
      <c r="H2150" s="44" t="s">
        <v>7966</v>
      </c>
      <c r="I2150" s="44" t="s">
        <v>127</v>
      </c>
      <c r="J2150" s="44" t="s">
        <v>128</v>
      </c>
      <c r="K2150" s="43">
        <v>16</v>
      </c>
      <c r="L2150" s="43">
        <v>16</v>
      </c>
    </row>
    <row r="2151" spans="1:12" x14ac:dyDescent="0.5">
      <c r="A2151" s="48" t="str">
        <f t="shared" si="33"/>
        <v>J1T2298</v>
      </c>
      <c r="B2151" s="44" t="s">
        <v>36</v>
      </c>
      <c r="C2151" s="44" t="s">
        <v>7965</v>
      </c>
      <c r="D2151" s="44" t="s">
        <v>38</v>
      </c>
      <c r="E2151" s="44" t="s">
        <v>53</v>
      </c>
      <c r="F2151" s="44" t="s">
        <v>7964</v>
      </c>
      <c r="G2151" s="44" t="s">
        <v>7963</v>
      </c>
      <c r="H2151" s="44" t="s">
        <v>7962</v>
      </c>
      <c r="I2151" s="44" t="s">
        <v>127</v>
      </c>
      <c r="J2151" s="44" t="s">
        <v>128</v>
      </c>
      <c r="K2151" s="43">
        <v>8</v>
      </c>
      <c r="L2151" s="43">
        <v>8</v>
      </c>
    </row>
    <row r="2152" spans="1:12" x14ac:dyDescent="0.5">
      <c r="A2152" s="48" t="str">
        <f t="shared" si="33"/>
        <v>J1T2298</v>
      </c>
      <c r="B2152" s="44" t="s">
        <v>36</v>
      </c>
      <c r="C2152" s="44" t="s">
        <v>7961</v>
      </c>
      <c r="D2152" s="44" t="s">
        <v>38</v>
      </c>
      <c r="E2152" s="44" t="s">
        <v>53</v>
      </c>
      <c r="F2152" s="44" t="s">
        <v>7960</v>
      </c>
      <c r="G2152" s="44" t="s">
        <v>7959</v>
      </c>
      <c r="H2152" s="44" t="s">
        <v>7958</v>
      </c>
      <c r="I2152" s="44" t="s">
        <v>127</v>
      </c>
      <c r="J2152" s="44" t="s">
        <v>128</v>
      </c>
      <c r="K2152" s="43">
        <v>16</v>
      </c>
      <c r="L2152" s="43">
        <v>16</v>
      </c>
    </row>
    <row r="2153" spans="1:12" x14ac:dyDescent="0.5">
      <c r="A2153" s="48" t="str">
        <f t="shared" si="33"/>
        <v>J1T2298</v>
      </c>
      <c r="B2153" s="44" t="s">
        <v>36</v>
      </c>
      <c r="C2153" s="44" t="s">
        <v>8037</v>
      </c>
      <c r="D2153" s="44" t="s">
        <v>38</v>
      </c>
      <c r="E2153" s="44" t="s">
        <v>53</v>
      </c>
      <c r="F2153" s="44" t="s">
        <v>8036</v>
      </c>
      <c r="G2153" s="44" t="s">
        <v>129</v>
      </c>
      <c r="H2153" s="44" t="s">
        <v>130</v>
      </c>
      <c r="I2153" s="44" t="s">
        <v>127</v>
      </c>
      <c r="J2153" s="44" t="s">
        <v>128</v>
      </c>
      <c r="K2153" s="43">
        <v>1</v>
      </c>
      <c r="L2153" s="43">
        <v>1</v>
      </c>
    </row>
    <row r="2154" spans="1:12" x14ac:dyDescent="0.5">
      <c r="A2154" s="48" t="str">
        <f t="shared" si="33"/>
        <v>J1T2298</v>
      </c>
      <c r="B2154" s="44" t="s">
        <v>36</v>
      </c>
      <c r="C2154" s="44" t="s">
        <v>8035</v>
      </c>
      <c r="D2154" s="44" t="s">
        <v>38</v>
      </c>
      <c r="E2154" s="44" t="s">
        <v>53</v>
      </c>
      <c r="F2154" s="44" t="s">
        <v>8034</v>
      </c>
      <c r="G2154" s="44" t="s">
        <v>129</v>
      </c>
      <c r="H2154" s="44" t="s">
        <v>130</v>
      </c>
      <c r="I2154" s="44" t="s">
        <v>127</v>
      </c>
      <c r="J2154" s="44" t="s">
        <v>128</v>
      </c>
      <c r="K2154" s="43">
        <v>95</v>
      </c>
      <c r="L2154" s="43">
        <v>95</v>
      </c>
    </row>
    <row r="2155" spans="1:12" x14ac:dyDescent="0.5">
      <c r="A2155" s="48" t="str">
        <f t="shared" si="33"/>
        <v>J1T2298</v>
      </c>
      <c r="B2155" s="44" t="s">
        <v>36</v>
      </c>
      <c r="C2155" s="44" t="s">
        <v>7276</v>
      </c>
      <c r="D2155" s="44" t="s">
        <v>38</v>
      </c>
      <c r="E2155" s="44" t="s">
        <v>53</v>
      </c>
      <c r="F2155" s="44" t="s">
        <v>7275</v>
      </c>
      <c r="G2155" s="44" t="s">
        <v>7264</v>
      </c>
      <c r="H2155" s="44" t="s">
        <v>7263</v>
      </c>
      <c r="I2155" s="44" t="s">
        <v>127</v>
      </c>
      <c r="J2155" s="44" t="s">
        <v>128</v>
      </c>
      <c r="K2155" s="43">
        <v>8</v>
      </c>
      <c r="L2155" s="43">
        <v>8</v>
      </c>
    </row>
    <row r="2156" spans="1:12" x14ac:dyDescent="0.5">
      <c r="A2156" s="48" t="str">
        <f t="shared" si="33"/>
        <v>J1T2298</v>
      </c>
      <c r="B2156" s="44" t="s">
        <v>36</v>
      </c>
      <c r="C2156" s="44" t="s">
        <v>7274</v>
      </c>
      <c r="D2156" s="44" t="s">
        <v>38</v>
      </c>
      <c r="E2156" s="44" t="s">
        <v>53</v>
      </c>
      <c r="F2156" s="44" t="s">
        <v>7273</v>
      </c>
      <c r="G2156" s="44" t="s">
        <v>7264</v>
      </c>
      <c r="H2156" s="44" t="s">
        <v>7263</v>
      </c>
      <c r="I2156" s="44" t="s">
        <v>127</v>
      </c>
      <c r="J2156" s="44" t="s">
        <v>128</v>
      </c>
      <c r="K2156" s="43">
        <v>8</v>
      </c>
      <c r="L2156" s="43">
        <v>8</v>
      </c>
    </row>
    <row r="2157" spans="1:12" x14ac:dyDescent="0.5">
      <c r="A2157" s="48" t="str">
        <f t="shared" si="33"/>
        <v>J1T2298</v>
      </c>
      <c r="B2157" s="44" t="s">
        <v>36</v>
      </c>
      <c r="C2157" s="44" t="s">
        <v>7272</v>
      </c>
      <c r="D2157" s="44" t="s">
        <v>38</v>
      </c>
      <c r="E2157" s="44" t="s">
        <v>53</v>
      </c>
      <c r="F2157" s="44" t="s">
        <v>7271</v>
      </c>
      <c r="G2157" s="44" t="s">
        <v>7264</v>
      </c>
      <c r="H2157" s="44" t="s">
        <v>7263</v>
      </c>
      <c r="I2157" s="44" t="s">
        <v>127</v>
      </c>
      <c r="J2157" s="44" t="s">
        <v>128</v>
      </c>
      <c r="K2157" s="43">
        <v>8</v>
      </c>
      <c r="L2157" s="43">
        <v>8</v>
      </c>
    </row>
    <row r="2158" spans="1:12" x14ac:dyDescent="0.5">
      <c r="A2158" s="48" t="str">
        <f t="shared" si="33"/>
        <v>J1T2298</v>
      </c>
      <c r="B2158" s="44" t="s">
        <v>36</v>
      </c>
      <c r="C2158" s="44" t="s">
        <v>7270</v>
      </c>
      <c r="D2158" s="44" t="s">
        <v>38</v>
      </c>
      <c r="E2158" s="44" t="s">
        <v>53</v>
      </c>
      <c r="F2158" s="44" t="s">
        <v>7269</v>
      </c>
      <c r="G2158" s="44" t="s">
        <v>7264</v>
      </c>
      <c r="H2158" s="44" t="s">
        <v>7263</v>
      </c>
      <c r="I2158" s="44" t="s">
        <v>127</v>
      </c>
      <c r="J2158" s="44" t="s">
        <v>128</v>
      </c>
      <c r="K2158" s="43">
        <v>8</v>
      </c>
      <c r="L2158" s="43">
        <v>8</v>
      </c>
    </row>
    <row r="2159" spans="1:12" x14ac:dyDescent="0.5">
      <c r="A2159" s="48" t="str">
        <f t="shared" si="33"/>
        <v>J1T2298</v>
      </c>
      <c r="B2159" s="44" t="s">
        <v>36</v>
      </c>
      <c r="C2159" s="44" t="s">
        <v>7268</v>
      </c>
      <c r="D2159" s="44" t="s">
        <v>38</v>
      </c>
      <c r="E2159" s="44" t="s">
        <v>53</v>
      </c>
      <c r="F2159" s="44" t="s">
        <v>7267</v>
      </c>
      <c r="G2159" s="44" t="s">
        <v>7264</v>
      </c>
      <c r="H2159" s="44" t="s">
        <v>7263</v>
      </c>
      <c r="I2159" s="44" t="s">
        <v>127</v>
      </c>
      <c r="J2159" s="44" t="s">
        <v>128</v>
      </c>
      <c r="K2159" s="43">
        <v>8</v>
      </c>
      <c r="L2159" s="43">
        <v>8</v>
      </c>
    </row>
    <row r="2160" spans="1:12" x14ac:dyDescent="0.5">
      <c r="A2160" s="48" t="str">
        <f t="shared" si="33"/>
        <v>J1T2298</v>
      </c>
      <c r="B2160" s="44" t="s">
        <v>36</v>
      </c>
      <c r="C2160" s="44" t="s">
        <v>7266</v>
      </c>
      <c r="D2160" s="44" t="s">
        <v>38</v>
      </c>
      <c r="E2160" s="44" t="s">
        <v>53</v>
      </c>
      <c r="F2160" s="44" t="s">
        <v>7265</v>
      </c>
      <c r="G2160" s="44" t="s">
        <v>7264</v>
      </c>
      <c r="H2160" s="44" t="s">
        <v>7263</v>
      </c>
      <c r="I2160" s="44" t="s">
        <v>127</v>
      </c>
      <c r="J2160" s="44" t="s">
        <v>128</v>
      </c>
      <c r="K2160" s="43">
        <v>8</v>
      </c>
      <c r="L2160" s="43">
        <v>8</v>
      </c>
    </row>
    <row r="2161" spans="1:12" x14ac:dyDescent="0.5">
      <c r="A2161" s="48" t="str">
        <f t="shared" si="33"/>
        <v>J1T2298</v>
      </c>
      <c r="B2161" s="44" t="s">
        <v>36</v>
      </c>
      <c r="C2161" s="44" t="s">
        <v>7262</v>
      </c>
      <c r="D2161" s="44" t="s">
        <v>38</v>
      </c>
      <c r="E2161" s="44" t="s">
        <v>53</v>
      </c>
      <c r="F2161" s="44" t="s">
        <v>7261</v>
      </c>
      <c r="G2161" s="44" t="s">
        <v>4681</v>
      </c>
      <c r="H2161" s="44" t="s">
        <v>4680</v>
      </c>
      <c r="I2161" s="44" t="s">
        <v>127</v>
      </c>
      <c r="J2161" s="44" t="s">
        <v>128</v>
      </c>
      <c r="K2161" s="43">
        <v>24</v>
      </c>
      <c r="L2161" s="43">
        <v>24</v>
      </c>
    </row>
    <row r="2162" spans="1:12" x14ac:dyDescent="0.5">
      <c r="A2162" s="48" t="str">
        <f t="shared" si="33"/>
        <v>J1T2298</v>
      </c>
      <c r="B2162" s="44" t="s">
        <v>36</v>
      </c>
      <c r="C2162" s="44" t="s">
        <v>7260</v>
      </c>
      <c r="D2162" s="44" t="s">
        <v>38</v>
      </c>
      <c r="E2162" s="44" t="s">
        <v>53</v>
      </c>
      <c r="F2162" s="44" t="s">
        <v>7259</v>
      </c>
      <c r="G2162" s="44" t="s">
        <v>212</v>
      </c>
      <c r="H2162" s="44" t="s">
        <v>213</v>
      </c>
      <c r="I2162" s="44" t="s">
        <v>127</v>
      </c>
      <c r="J2162" s="44" t="s">
        <v>128</v>
      </c>
      <c r="K2162" s="43">
        <v>16</v>
      </c>
      <c r="L2162" s="43">
        <v>16</v>
      </c>
    </row>
    <row r="2163" spans="1:12" x14ac:dyDescent="0.5">
      <c r="A2163" s="48" t="str">
        <f t="shared" si="33"/>
        <v>J1T2298</v>
      </c>
      <c r="B2163" s="44" t="s">
        <v>36</v>
      </c>
      <c r="C2163" s="44" t="s">
        <v>7258</v>
      </c>
      <c r="D2163" s="44" t="s">
        <v>38</v>
      </c>
      <c r="E2163" s="44" t="s">
        <v>53</v>
      </c>
      <c r="F2163" s="44" t="s">
        <v>7257</v>
      </c>
      <c r="G2163" s="44" t="s">
        <v>145</v>
      </c>
      <c r="H2163" s="44" t="s">
        <v>146</v>
      </c>
      <c r="I2163" s="44" t="s">
        <v>127</v>
      </c>
      <c r="J2163" s="44" t="s">
        <v>128</v>
      </c>
      <c r="K2163" s="43">
        <v>24</v>
      </c>
      <c r="L2163" s="43">
        <v>24</v>
      </c>
    </row>
    <row r="2164" spans="1:12" x14ac:dyDescent="0.5">
      <c r="A2164" s="48" t="str">
        <f t="shared" si="33"/>
        <v>J1T2298</v>
      </c>
      <c r="B2164" s="44" t="s">
        <v>36</v>
      </c>
      <c r="C2164" s="44" t="s">
        <v>7256</v>
      </c>
      <c r="D2164" s="44" t="s">
        <v>38</v>
      </c>
      <c r="E2164" s="44" t="s">
        <v>53</v>
      </c>
      <c r="F2164" s="44" t="s">
        <v>7255</v>
      </c>
      <c r="G2164" s="44" t="s">
        <v>4437</v>
      </c>
      <c r="H2164" s="44" t="s">
        <v>4436</v>
      </c>
      <c r="I2164" s="44" t="s">
        <v>127</v>
      </c>
      <c r="J2164" s="44" t="s">
        <v>128</v>
      </c>
      <c r="K2164" s="43">
        <v>40</v>
      </c>
      <c r="L2164" s="43">
        <v>40</v>
      </c>
    </row>
    <row r="2165" spans="1:12" x14ac:dyDescent="0.5">
      <c r="A2165" s="48" t="str">
        <f t="shared" si="33"/>
        <v>J1T2298</v>
      </c>
      <c r="B2165" s="44" t="s">
        <v>36</v>
      </c>
      <c r="C2165" s="44" t="s">
        <v>7254</v>
      </c>
      <c r="D2165" s="44" t="s">
        <v>38</v>
      </c>
      <c r="E2165" s="44" t="s">
        <v>53</v>
      </c>
      <c r="F2165" s="44" t="s">
        <v>7253</v>
      </c>
      <c r="G2165" s="44" t="s">
        <v>7252</v>
      </c>
      <c r="H2165" s="44" t="s">
        <v>7251</v>
      </c>
      <c r="I2165" s="44" t="s">
        <v>127</v>
      </c>
      <c r="J2165" s="44" t="s">
        <v>128</v>
      </c>
      <c r="K2165" s="43">
        <v>24</v>
      </c>
      <c r="L2165" s="43">
        <v>24</v>
      </c>
    </row>
    <row r="2166" spans="1:12" x14ac:dyDescent="0.5">
      <c r="A2166" s="48" t="str">
        <f t="shared" si="33"/>
        <v>J1T2298</v>
      </c>
      <c r="B2166" s="44" t="s">
        <v>36</v>
      </c>
      <c r="C2166" s="44" t="s">
        <v>8033</v>
      </c>
      <c r="D2166" s="44" t="s">
        <v>38</v>
      </c>
      <c r="E2166" s="44" t="s">
        <v>53</v>
      </c>
      <c r="F2166" s="44" t="s">
        <v>8032</v>
      </c>
      <c r="G2166" s="44" t="s">
        <v>4764</v>
      </c>
      <c r="H2166" s="44" t="s">
        <v>4763</v>
      </c>
      <c r="I2166" s="44" t="s">
        <v>127</v>
      </c>
      <c r="J2166" s="44" t="s">
        <v>128</v>
      </c>
      <c r="K2166" s="43">
        <v>32</v>
      </c>
      <c r="L2166" s="43">
        <v>32</v>
      </c>
    </row>
    <row r="2167" spans="1:12" x14ac:dyDescent="0.5">
      <c r="A2167" s="48" t="str">
        <f t="shared" si="33"/>
        <v>J1T2298</v>
      </c>
      <c r="B2167" s="44" t="s">
        <v>36</v>
      </c>
      <c r="C2167" s="44" t="s">
        <v>7250</v>
      </c>
      <c r="D2167" s="44" t="s">
        <v>38</v>
      </c>
      <c r="E2167" s="44" t="s">
        <v>53</v>
      </c>
      <c r="F2167" s="44" t="s">
        <v>7249</v>
      </c>
      <c r="G2167" s="44" t="s">
        <v>7248</v>
      </c>
      <c r="H2167" s="44" t="s">
        <v>7247</v>
      </c>
      <c r="I2167" s="44" t="s">
        <v>127</v>
      </c>
      <c r="J2167" s="44" t="s">
        <v>128</v>
      </c>
      <c r="K2167" s="43">
        <v>8</v>
      </c>
      <c r="L2167" s="43">
        <v>8</v>
      </c>
    </row>
    <row r="2168" spans="1:12" x14ac:dyDescent="0.5">
      <c r="A2168" s="48" t="str">
        <f t="shared" si="33"/>
        <v>J1T2298</v>
      </c>
      <c r="B2168" s="44" t="s">
        <v>36</v>
      </c>
      <c r="C2168" s="44" t="s">
        <v>7246</v>
      </c>
      <c r="D2168" s="44" t="s">
        <v>38</v>
      </c>
      <c r="E2168" s="44" t="s">
        <v>53</v>
      </c>
      <c r="F2168" s="44" t="s">
        <v>7245</v>
      </c>
      <c r="G2168" s="44" t="s">
        <v>4483</v>
      </c>
      <c r="H2168" s="44" t="s">
        <v>4482</v>
      </c>
      <c r="I2168" s="44" t="s">
        <v>127</v>
      </c>
      <c r="J2168" s="44" t="s">
        <v>128</v>
      </c>
      <c r="K2168" s="43">
        <v>16</v>
      </c>
      <c r="L2168" s="43">
        <v>16</v>
      </c>
    </row>
    <row r="2169" spans="1:12" x14ac:dyDescent="0.5">
      <c r="A2169" s="48" t="str">
        <f t="shared" si="33"/>
        <v>J1T2298</v>
      </c>
      <c r="B2169" s="44" t="s">
        <v>36</v>
      </c>
      <c r="C2169" s="44" t="s">
        <v>7244</v>
      </c>
      <c r="D2169" s="44" t="s">
        <v>38</v>
      </c>
      <c r="E2169" s="44" t="s">
        <v>53</v>
      </c>
      <c r="F2169" s="44" t="s">
        <v>7243</v>
      </c>
      <c r="G2169" s="44" t="s">
        <v>7242</v>
      </c>
      <c r="H2169" s="44" t="s">
        <v>7241</v>
      </c>
      <c r="I2169" s="44" t="s">
        <v>127</v>
      </c>
      <c r="J2169" s="44" t="s">
        <v>128</v>
      </c>
      <c r="K2169" s="43">
        <v>16</v>
      </c>
      <c r="L2169" s="43">
        <v>16</v>
      </c>
    </row>
    <row r="2170" spans="1:12" x14ac:dyDescent="0.5">
      <c r="A2170" s="48" t="str">
        <f t="shared" si="33"/>
        <v>J1T2298</v>
      </c>
      <c r="B2170" s="44" t="s">
        <v>36</v>
      </c>
      <c r="C2170" s="44" t="s">
        <v>7240</v>
      </c>
      <c r="D2170" s="44" t="s">
        <v>38</v>
      </c>
      <c r="E2170" s="44" t="s">
        <v>53</v>
      </c>
      <c r="F2170" s="44" t="s">
        <v>7239</v>
      </c>
      <c r="G2170" s="44" t="s">
        <v>192</v>
      </c>
      <c r="H2170" s="44" t="s">
        <v>4675</v>
      </c>
      <c r="I2170" s="44" t="s">
        <v>127</v>
      </c>
      <c r="J2170" s="44" t="s">
        <v>128</v>
      </c>
      <c r="K2170" s="43">
        <v>192</v>
      </c>
      <c r="L2170" s="43">
        <v>192</v>
      </c>
    </row>
    <row r="2171" spans="1:12" x14ac:dyDescent="0.5">
      <c r="A2171" s="48" t="str">
        <f t="shared" si="33"/>
        <v>J1T2298</v>
      </c>
      <c r="B2171" s="44" t="s">
        <v>36</v>
      </c>
      <c r="C2171" s="44" t="s">
        <v>7238</v>
      </c>
      <c r="D2171" s="44" t="s">
        <v>38</v>
      </c>
      <c r="E2171" s="44" t="s">
        <v>53</v>
      </c>
      <c r="F2171" s="44" t="s">
        <v>7237</v>
      </c>
      <c r="G2171" s="44" t="s">
        <v>126</v>
      </c>
      <c r="H2171" s="44" t="s">
        <v>4640</v>
      </c>
      <c r="I2171" s="44" t="s">
        <v>127</v>
      </c>
      <c r="J2171" s="44" t="s">
        <v>128</v>
      </c>
      <c r="K2171" s="43">
        <v>32</v>
      </c>
      <c r="L2171" s="43">
        <v>32</v>
      </c>
    </row>
    <row r="2172" spans="1:12" x14ac:dyDescent="0.5">
      <c r="A2172" s="48" t="str">
        <f t="shared" si="33"/>
        <v>J1T2298</v>
      </c>
      <c r="B2172" s="44" t="s">
        <v>36</v>
      </c>
      <c r="C2172" s="44" t="s">
        <v>7236</v>
      </c>
      <c r="D2172" s="44" t="s">
        <v>38</v>
      </c>
      <c r="E2172" s="44" t="s">
        <v>53</v>
      </c>
      <c r="F2172" s="44" t="s">
        <v>7235</v>
      </c>
      <c r="G2172" s="44" t="s">
        <v>7196</v>
      </c>
      <c r="H2172" s="44" t="s">
        <v>7195</v>
      </c>
      <c r="I2172" s="44" t="s">
        <v>127</v>
      </c>
      <c r="J2172" s="44" t="s">
        <v>128</v>
      </c>
      <c r="K2172" s="43">
        <v>16</v>
      </c>
      <c r="L2172" s="43">
        <v>16</v>
      </c>
    </row>
    <row r="2173" spans="1:12" x14ac:dyDescent="0.5">
      <c r="A2173" s="48" t="str">
        <f t="shared" si="33"/>
        <v>J1T2298</v>
      </c>
      <c r="B2173" s="44" t="s">
        <v>36</v>
      </c>
      <c r="C2173" s="44" t="s">
        <v>7234</v>
      </c>
      <c r="D2173" s="44" t="s">
        <v>38</v>
      </c>
      <c r="E2173" s="44" t="s">
        <v>53</v>
      </c>
      <c r="F2173" s="44" t="s">
        <v>7233</v>
      </c>
      <c r="G2173" s="44" t="s">
        <v>7232</v>
      </c>
      <c r="H2173" s="44" t="s">
        <v>7231</v>
      </c>
      <c r="I2173" s="44" t="s">
        <v>127</v>
      </c>
      <c r="J2173" s="44" t="s">
        <v>128</v>
      </c>
      <c r="K2173" s="43">
        <v>8</v>
      </c>
      <c r="L2173" s="43">
        <v>8</v>
      </c>
    </row>
    <row r="2174" spans="1:12" x14ac:dyDescent="0.5">
      <c r="A2174" s="48" t="str">
        <f t="shared" si="33"/>
        <v>J1T2298</v>
      </c>
      <c r="B2174" s="44" t="s">
        <v>36</v>
      </c>
      <c r="C2174" s="44" t="s">
        <v>7230</v>
      </c>
      <c r="D2174" s="44" t="s">
        <v>38</v>
      </c>
      <c r="E2174" s="44" t="s">
        <v>53</v>
      </c>
      <c r="F2174" s="44" t="s">
        <v>7229</v>
      </c>
      <c r="G2174" s="44" t="s">
        <v>147</v>
      </c>
      <c r="H2174" s="44" t="s">
        <v>148</v>
      </c>
      <c r="I2174" s="44" t="s">
        <v>127</v>
      </c>
      <c r="J2174" s="44" t="s">
        <v>128</v>
      </c>
      <c r="K2174" s="43">
        <v>816</v>
      </c>
      <c r="L2174" s="43">
        <v>816</v>
      </c>
    </row>
    <row r="2175" spans="1:12" x14ac:dyDescent="0.5">
      <c r="A2175" s="48" t="str">
        <f t="shared" si="33"/>
        <v>J1T2298</v>
      </c>
      <c r="B2175" s="44" t="s">
        <v>36</v>
      </c>
      <c r="C2175" s="44" t="s">
        <v>7228</v>
      </c>
      <c r="D2175" s="44" t="s">
        <v>38</v>
      </c>
      <c r="E2175" s="44" t="s">
        <v>53</v>
      </c>
      <c r="F2175" s="44" t="s">
        <v>7227</v>
      </c>
      <c r="G2175" s="44" t="s">
        <v>7226</v>
      </c>
      <c r="H2175" s="44" t="s">
        <v>7225</v>
      </c>
      <c r="I2175" s="44" t="s">
        <v>127</v>
      </c>
      <c r="J2175" s="44" t="s">
        <v>128</v>
      </c>
      <c r="K2175" s="43">
        <v>24</v>
      </c>
      <c r="L2175" s="43">
        <v>24</v>
      </c>
    </row>
    <row r="2176" spans="1:12" x14ac:dyDescent="0.5">
      <c r="A2176" s="48" t="str">
        <f t="shared" si="33"/>
        <v>J1T2298</v>
      </c>
      <c r="B2176" s="44" t="s">
        <v>36</v>
      </c>
      <c r="C2176" s="44" t="s">
        <v>7224</v>
      </c>
      <c r="D2176" s="44" t="s">
        <v>38</v>
      </c>
      <c r="E2176" s="44" t="s">
        <v>53</v>
      </c>
      <c r="F2176" s="44" t="s">
        <v>7223</v>
      </c>
      <c r="G2176" s="44" t="s">
        <v>179</v>
      </c>
      <c r="H2176" s="44" t="s">
        <v>180</v>
      </c>
      <c r="I2176" s="44" t="s">
        <v>127</v>
      </c>
      <c r="J2176" s="44" t="s">
        <v>128</v>
      </c>
      <c r="K2176" s="43">
        <v>48</v>
      </c>
      <c r="L2176" s="43">
        <v>48</v>
      </c>
    </row>
    <row r="2177" spans="1:12" x14ac:dyDescent="0.5">
      <c r="A2177" s="48" t="str">
        <f t="shared" si="33"/>
        <v>J1T2298</v>
      </c>
      <c r="B2177" s="44" t="s">
        <v>36</v>
      </c>
      <c r="C2177" s="44" t="s">
        <v>7222</v>
      </c>
      <c r="D2177" s="44" t="s">
        <v>38</v>
      </c>
      <c r="E2177" s="44" t="s">
        <v>53</v>
      </c>
      <c r="F2177" s="44" t="s">
        <v>7221</v>
      </c>
      <c r="G2177" s="44" t="s">
        <v>207</v>
      </c>
      <c r="H2177" s="44" t="s">
        <v>4706</v>
      </c>
      <c r="I2177" s="44" t="s">
        <v>127</v>
      </c>
      <c r="J2177" s="44" t="s">
        <v>128</v>
      </c>
      <c r="K2177" s="43">
        <v>48</v>
      </c>
      <c r="L2177" s="43">
        <v>48</v>
      </c>
    </row>
    <row r="2178" spans="1:12" x14ac:dyDescent="0.5">
      <c r="A2178" s="48" t="str">
        <f t="shared" si="33"/>
        <v>J1T2298</v>
      </c>
      <c r="B2178" s="44" t="s">
        <v>36</v>
      </c>
      <c r="C2178" s="44" t="s">
        <v>7220</v>
      </c>
      <c r="D2178" s="44" t="s">
        <v>38</v>
      </c>
      <c r="E2178" s="44" t="s">
        <v>53</v>
      </c>
      <c r="F2178" s="44" t="s">
        <v>7219</v>
      </c>
      <c r="G2178" s="44" t="s">
        <v>207</v>
      </c>
      <c r="H2178" s="44" t="s">
        <v>4706</v>
      </c>
      <c r="I2178" s="44" t="s">
        <v>127</v>
      </c>
      <c r="J2178" s="44" t="s">
        <v>128</v>
      </c>
      <c r="K2178" s="43">
        <v>48</v>
      </c>
      <c r="L2178" s="43">
        <v>48</v>
      </c>
    </row>
    <row r="2179" spans="1:12" x14ac:dyDescent="0.5">
      <c r="A2179" s="48" t="str">
        <f t="shared" si="33"/>
        <v>J1T2298</v>
      </c>
      <c r="B2179" s="44" t="s">
        <v>36</v>
      </c>
      <c r="C2179" s="44" t="s">
        <v>7216</v>
      </c>
      <c r="D2179" s="44" t="s">
        <v>38</v>
      </c>
      <c r="E2179" s="44" t="s">
        <v>53</v>
      </c>
      <c r="F2179" s="44" t="s">
        <v>7215</v>
      </c>
      <c r="G2179" s="44" t="s">
        <v>151</v>
      </c>
      <c r="H2179" s="44" t="s">
        <v>152</v>
      </c>
      <c r="I2179" s="44" t="s">
        <v>127</v>
      </c>
      <c r="J2179" s="44" t="s">
        <v>128</v>
      </c>
      <c r="K2179" s="43">
        <v>24</v>
      </c>
      <c r="L2179" s="43">
        <v>24</v>
      </c>
    </row>
    <row r="2180" spans="1:12" x14ac:dyDescent="0.5">
      <c r="A2180" s="48" t="str">
        <f t="shared" si="33"/>
        <v>J1T2298</v>
      </c>
      <c r="B2180" s="44" t="s">
        <v>36</v>
      </c>
      <c r="C2180" s="44" t="s">
        <v>7214</v>
      </c>
      <c r="D2180" s="44" t="s">
        <v>38</v>
      </c>
      <c r="E2180" s="44" t="s">
        <v>53</v>
      </c>
      <c r="F2180" s="44" t="s">
        <v>7213</v>
      </c>
      <c r="G2180" s="44" t="s">
        <v>129</v>
      </c>
      <c r="H2180" s="44" t="s">
        <v>130</v>
      </c>
      <c r="I2180" s="44" t="s">
        <v>127</v>
      </c>
      <c r="J2180" s="44" t="s">
        <v>128</v>
      </c>
      <c r="K2180" s="43">
        <v>48</v>
      </c>
      <c r="L2180" s="43">
        <v>48</v>
      </c>
    </row>
    <row r="2181" spans="1:12" x14ac:dyDescent="0.5">
      <c r="A2181" s="48" t="str">
        <f t="shared" si="33"/>
        <v>J1T2298</v>
      </c>
      <c r="B2181" s="44" t="s">
        <v>36</v>
      </c>
      <c r="C2181" s="44" t="s">
        <v>7208</v>
      </c>
      <c r="D2181" s="44" t="s">
        <v>38</v>
      </c>
      <c r="E2181" s="44" t="s">
        <v>53</v>
      </c>
      <c r="F2181" s="44" t="s">
        <v>7207</v>
      </c>
      <c r="G2181" s="44" t="s">
        <v>153</v>
      </c>
      <c r="H2181" s="44" t="s">
        <v>154</v>
      </c>
      <c r="I2181" s="44" t="s">
        <v>127</v>
      </c>
      <c r="J2181" s="44" t="s">
        <v>128</v>
      </c>
      <c r="K2181" s="43">
        <v>24</v>
      </c>
      <c r="L2181" s="43">
        <v>24</v>
      </c>
    </row>
    <row r="2182" spans="1:12" x14ac:dyDescent="0.5">
      <c r="A2182" s="48" t="str">
        <f t="shared" si="33"/>
        <v>J1T2298</v>
      </c>
      <c r="B2182" s="44" t="s">
        <v>36</v>
      </c>
      <c r="C2182" s="44" t="s">
        <v>7206</v>
      </c>
      <c r="D2182" s="44" t="s">
        <v>38</v>
      </c>
      <c r="E2182" s="44" t="s">
        <v>53</v>
      </c>
      <c r="F2182" s="44" t="s">
        <v>7205</v>
      </c>
      <c r="G2182" s="44" t="s">
        <v>7204</v>
      </c>
      <c r="H2182" s="44" t="s">
        <v>7203</v>
      </c>
      <c r="I2182" s="44" t="s">
        <v>127</v>
      </c>
      <c r="J2182" s="44" t="s">
        <v>128</v>
      </c>
      <c r="K2182" s="43">
        <v>32</v>
      </c>
      <c r="L2182" s="43">
        <v>32</v>
      </c>
    </row>
    <row r="2183" spans="1:12" x14ac:dyDescent="0.5">
      <c r="A2183" s="48" t="str">
        <f t="shared" si="33"/>
        <v>J1T2298</v>
      </c>
      <c r="B2183" s="44" t="s">
        <v>36</v>
      </c>
      <c r="C2183" s="44" t="s">
        <v>7202</v>
      </c>
      <c r="D2183" s="44" t="s">
        <v>38</v>
      </c>
      <c r="E2183" s="44" t="s">
        <v>53</v>
      </c>
      <c r="F2183" s="44" t="s">
        <v>7201</v>
      </c>
      <c r="G2183" s="44" t="s">
        <v>7200</v>
      </c>
      <c r="H2183" s="44" t="s">
        <v>7199</v>
      </c>
      <c r="I2183" s="44" t="s">
        <v>127</v>
      </c>
      <c r="J2183" s="44" t="s">
        <v>128</v>
      </c>
      <c r="K2183" s="43">
        <v>56</v>
      </c>
      <c r="L2183" s="43">
        <v>56</v>
      </c>
    </row>
    <row r="2184" spans="1:12" x14ac:dyDescent="0.5">
      <c r="A2184" s="48" t="str">
        <f t="shared" si="33"/>
        <v>J1T2298</v>
      </c>
      <c r="B2184" s="44" t="s">
        <v>36</v>
      </c>
      <c r="C2184" s="44" t="s">
        <v>7198</v>
      </c>
      <c r="D2184" s="44" t="s">
        <v>38</v>
      </c>
      <c r="E2184" s="44" t="s">
        <v>53</v>
      </c>
      <c r="F2184" s="44" t="s">
        <v>7197</v>
      </c>
      <c r="G2184" s="44" t="s">
        <v>7196</v>
      </c>
      <c r="H2184" s="44" t="s">
        <v>7195</v>
      </c>
      <c r="I2184" s="44" t="s">
        <v>127</v>
      </c>
      <c r="J2184" s="44" t="s">
        <v>128</v>
      </c>
      <c r="K2184" s="43">
        <v>96</v>
      </c>
      <c r="L2184" s="43">
        <v>96</v>
      </c>
    </row>
    <row r="2185" spans="1:12" x14ac:dyDescent="0.5">
      <c r="A2185" s="48" t="str">
        <f t="shared" ref="A2185:A2248" si="34">IF(B2185="","",IF(B2184="Type",B2183,A2184))</f>
        <v>J1T2298</v>
      </c>
      <c r="B2185" s="44" t="s">
        <v>36</v>
      </c>
      <c r="C2185" s="44" t="s">
        <v>7194</v>
      </c>
      <c r="D2185" s="44" t="s">
        <v>38</v>
      </c>
      <c r="E2185" s="44" t="s">
        <v>53</v>
      </c>
      <c r="F2185" s="44" t="s">
        <v>7193</v>
      </c>
      <c r="G2185" s="44" t="s">
        <v>7192</v>
      </c>
      <c r="H2185" s="44" t="s">
        <v>7191</v>
      </c>
      <c r="I2185" s="44" t="s">
        <v>127</v>
      </c>
      <c r="J2185" s="44" t="s">
        <v>128</v>
      </c>
      <c r="K2185" s="43">
        <v>8</v>
      </c>
      <c r="L2185" s="43">
        <v>8</v>
      </c>
    </row>
    <row r="2186" spans="1:12" x14ac:dyDescent="0.5">
      <c r="A2186" s="48" t="str">
        <f t="shared" si="34"/>
        <v>J1T2298</v>
      </c>
      <c r="B2186" s="44" t="s">
        <v>36</v>
      </c>
      <c r="C2186" s="44" t="s">
        <v>7190</v>
      </c>
      <c r="D2186" s="44" t="s">
        <v>38</v>
      </c>
      <c r="E2186" s="44" t="s">
        <v>53</v>
      </c>
      <c r="F2186" s="44" t="s">
        <v>7189</v>
      </c>
      <c r="G2186" s="44" t="s">
        <v>177</v>
      </c>
      <c r="H2186" s="44" t="s">
        <v>178</v>
      </c>
      <c r="I2186" s="44" t="s">
        <v>127</v>
      </c>
      <c r="J2186" s="44" t="s">
        <v>128</v>
      </c>
      <c r="K2186" s="43">
        <v>16</v>
      </c>
      <c r="L2186" s="43">
        <v>16</v>
      </c>
    </row>
    <row r="2187" spans="1:12" x14ac:dyDescent="0.5">
      <c r="A2187" s="48" t="str">
        <f t="shared" si="34"/>
        <v>J1T2298</v>
      </c>
      <c r="B2187" s="44" t="s">
        <v>36</v>
      </c>
      <c r="C2187" s="44" t="s">
        <v>7188</v>
      </c>
      <c r="D2187" s="44" t="s">
        <v>38</v>
      </c>
      <c r="E2187" s="44" t="s">
        <v>53</v>
      </c>
      <c r="F2187" s="44" t="s">
        <v>7187</v>
      </c>
      <c r="G2187" s="44" t="s">
        <v>7186</v>
      </c>
      <c r="H2187" s="44" t="s">
        <v>7185</v>
      </c>
      <c r="I2187" s="44" t="s">
        <v>127</v>
      </c>
      <c r="J2187" s="44" t="s">
        <v>128</v>
      </c>
      <c r="K2187" s="43">
        <v>16</v>
      </c>
      <c r="L2187" s="43">
        <v>16</v>
      </c>
    </row>
    <row r="2188" spans="1:12" x14ac:dyDescent="0.5">
      <c r="A2188" s="48" t="str">
        <f t="shared" si="34"/>
        <v>J1T2298</v>
      </c>
      <c r="B2188" s="44" t="s">
        <v>36</v>
      </c>
      <c r="C2188" s="44" t="s">
        <v>7184</v>
      </c>
      <c r="D2188" s="44" t="s">
        <v>38</v>
      </c>
      <c r="E2188" s="44" t="s">
        <v>53</v>
      </c>
      <c r="F2188" s="44" t="s">
        <v>7183</v>
      </c>
      <c r="G2188" s="44" t="s">
        <v>4695</v>
      </c>
      <c r="H2188" s="44" t="s">
        <v>4694</v>
      </c>
      <c r="I2188" s="44" t="s">
        <v>127</v>
      </c>
      <c r="J2188" s="44" t="s">
        <v>128</v>
      </c>
      <c r="K2188" s="43">
        <v>24</v>
      </c>
      <c r="L2188" s="43">
        <v>24</v>
      </c>
    </row>
    <row r="2189" spans="1:12" x14ac:dyDescent="0.5">
      <c r="A2189" s="48" t="str">
        <f t="shared" si="34"/>
        <v>J1T2298</v>
      </c>
      <c r="B2189" s="44" t="s">
        <v>36</v>
      </c>
      <c r="C2189" s="44" t="s">
        <v>7182</v>
      </c>
      <c r="D2189" s="44" t="s">
        <v>38</v>
      </c>
      <c r="E2189" s="44" t="s">
        <v>53</v>
      </c>
      <c r="F2189" s="44" t="s">
        <v>7181</v>
      </c>
      <c r="G2189" s="44" t="s">
        <v>7180</v>
      </c>
      <c r="H2189" s="44" t="s">
        <v>7179</v>
      </c>
      <c r="I2189" s="44" t="s">
        <v>127</v>
      </c>
      <c r="J2189" s="44" t="s">
        <v>128</v>
      </c>
      <c r="K2189" s="43">
        <v>8</v>
      </c>
      <c r="L2189" s="43">
        <v>8</v>
      </c>
    </row>
    <row r="2190" spans="1:12" x14ac:dyDescent="0.5">
      <c r="A2190" s="48" t="str">
        <f t="shared" si="34"/>
        <v>J1T2298</v>
      </c>
      <c r="B2190" s="44" t="s">
        <v>36</v>
      </c>
      <c r="C2190" s="44" t="s">
        <v>7178</v>
      </c>
      <c r="D2190" s="44" t="s">
        <v>38</v>
      </c>
      <c r="E2190" s="44" t="s">
        <v>53</v>
      </c>
      <c r="F2190" s="44" t="s">
        <v>7177</v>
      </c>
      <c r="G2190" s="44" t="s">
        <v>7176</v>
      </c>
      <c r="H2190" s="44" t="s">
        <v>7175</v>
      </c>
      <c r="I2190" s="44" t="s">
        <v>127</v>
      </c>
      <c r="J2190" s="44" t="s">
        <v>128</v>
      </c>
      <c r="K2190" s="43">
        <v>8</v>
      </c>
      <c r="L2190" s="43">
        <v>8</v>
      </c>
    </row>
    <row r="2191" spans="1:12" x14ac:dyDescent="0.5">
      <c r="A2191" s="48" t="str">
        <f t="shared" si="34"/>
        <v>J1T2298</v>
      </c>
      <c r="B2191" s="44" t="s">
        <v>36</v>
      </c>
      <c r="C2191" s="44" t="s">
        <v>7174</v>
      </c>
      <c r="D2191" s="44" t="s">
        <v>38</v>
      </c>
      <c r="E2191" s="44" t="s">
        <v>53</v>
      </c>
      <c r="F2191" s="44" t="s">
        <v>7173</v>
      </c>
      <c r="G2191" s="44" t="s">
        <v>7172</v>
      </c>
      <c r="H2191" s="44" t="s">
        <v>7171</v>
      </c>
      <c r="I2191" s="44" t="s">
        <v>127</v>
      </c>
      <c r="J2191" s="44" t="s">
        <v>128</v>
      </c>
      <c r="K2191" s="43">
        <v>8</v>
      </c>
      <c r="L2191" s="43">
        <v>8</v>
      </c>
    </row>
    <row r="2192" spans="1:12" x14ac:dyDescent="0.5">
      <c r="A2192" s="48" t="str">
        <f t="shared" si="34"/>
        <v>J1T2298</v>
      </c>
      <c r="B2192" s="44" t="s">
        <v>36</v>
      </c>
      <c r="C2192" s="44" t="s">
        <v>7170</v>
      </c>
      <c r="D2192" s="44" t="s">
        <v>38</v>
      </c>
      <c r="E2192" s="44" t="s">
        <v>53</v>
      </c>
      <c r="F2192" s="44" t="s">
        <v>7169</v>
      </c>
      <c r="G2192" s="44" t="s">
        <v>7168</v>
      </c>
      <c r="H2192" s="44" t="s">
        <v>7167</v>
      </c>
      <c r="I2192" s="44" t="s">
        <v>127</v>
      </c>
      <c r="J2192" s="44" t="s">
        <v>128</v>
      </c>
      <c r="K2192" s="43">
        <v>8</v>
      </c>
      <c r="L2192" s="43">
        <v>8</v>
      </c>
    </row>
    <row r="2193" spans="1:12" x14ac:dyDescent="0.5">
      <c r="A2193" s="48" t="str">
        <f t="shared" si="34"/>
        <v>J1T2298</v>
      </c>
      <c r="B2193" s="44" t="s">
        <v>36</v>
      </c>
      <c r="C2193" s="44" t="s">
        <v>7166</v>
      </c>
      <c r="D2193" s="44" t="s">
        <v>38</v>
      </c>
      <c r="E2193" s="44" t="s">
        <v>53</v>
      </c>
      <c r="F2193" s="44" t="s">
        <v>7165</v>
      </c>
      <c r="G2193" s="44" t="s">
        <v>216</v>
      </c>
      <c r="H2193" s="44" t="s">
        <v>217</v>
      </c>
      <c r="I2193" s="44" t="s">
        <v>127</v>
      </c>
      <c r="J2193" s="44" t="s">
        <v>128</v>
      </c>
      <c r="K2193" s="43">
        <v>16</v>
      </c>
      <c r="L2193" s="43">
        <v>16</v>
      </c>
    </row>
    <row r="2194" spans="1:12" x14ac:dyDescent="0.5">
      <c r="A2194" s="48" t="str">
        <f t="shared" si="34"/>
        <v>J1T2298</v>
      </c>
      <c r="B2194" s="44" t="s">
        <v>36</v>
      </c>
      <c r="C2194" s="44" t="s">
        <v>7164</v>
      </c>
      <c r="D2194" s="44" t="s">
        <v>38</v>
      </c>
      <c r="E2194" s="44" t="s">
        <v>53</v>
      </c>
      <c r="F2194" s="44" t="s">
        <v>7163</v>
      </c>
      <c r="G2194" s="44" t="s">
        <v>153</v>
      </c>
      <c r="H2194" s="44" t="s">
        <v>154</v>
      </c>
      <c r="I2194" s="44" t="s">
        <v>127</v>
      </c>
      <c r="J2194" s="44" t="s">
        <v>128</v>
      </c>
      <c r="K2194" s="43">
        <v>24</v>
      </c>
      <c r="L2194" s="43">
        <v>24</v>
      </c>
    </row>
    <row r="2195" spans="1:12" x14ac:dyDescent="0.5">
      <c r="A2195" s="48" t="str">
        <f t="shared" si="34"/>
        <v>J1T2298</v>
      </c>
      <c r="B2195" s="44" t="s">
        <v>36</v>
      </c>
      <c r="C2195" s="44" t="s">
        <v>7162</v>
      </c>
      <c r="D2195" s="44" t="s">
        <v>38</v>
      </c>
      <c r="E2195" s="44" t="s">
        <v>53</v>
      </c>
      <c r="F2195" s="44" t="s">
        <v>7161</v>
      </c>
      <c r="G2195" s="44" t="s">
        <v>4784</v>
      </c>
      <c r="H2195" s="44" t="s">
        <v>4783</v>
      </c>
      <c r="I2195" s="44" t="s">
        <v>127</v>
      </c>
      <c r="J2195" s="44" t="s">
        <v>128</v>
      </c>
      <c r="K2195" s="43">
        <v>16</v>
      </c>
      <c r="L2195" s="43">
        <v>16</v>
      </c>
    </row>
    <row r="2196" spans="1:12" x14ac:dyDescent="0.5">
      <c r="A2196" s="48" t="str">
        <f t="shared" si="34"/>
        <v>J1T2298</v>
      </c>
      <c r="B2196" s="44" t="s">
        <v>36</v>
      </c>
      <c r="C2196" s="44" t="s">
        <v>7160</v>
      </c>
      <c r="D2196" s="44" t="s">
        <v>38</v>
      </c>
      <c r="E2196" s="44" t="s">
        <v>53</v>
      </c>
      <c r="F2196" s="44" t="s">
        <v>7159</v>
      </c>
      <c r="G2196" s="44" t="s">
        <v>165</v>
      </c>
      <c r="H2196" s="44" t="s">
        <v>166</v>
      </c>
      <c r="I2196" s="44" t="s">
        <v>127</v>
      </c>
      <c r="J2196" s="44" t="s">
        <v>128</v>
      </c>
      <c r="K2196" s="43">
        <v>24</v>
      </c>
      <c r="L2196" s="43">
        <v>24</v>
      </c>
    </row>
    <row r="2197" spans="1:12" x14ac:dyDescent="0.5">
      <c r="A2197" s="48" t="str">
        <f t="shared" si="34"/>
        <v>J1T2298</v>
      </c>
      <c r="B2197" s="44" t="s">
        <v>36</v>
      </c>
      <c r="C2197" s="44" t="s">
        <v>7158</v>
      </c>
      <c r="D2197" s="44" t="s">
        <v>38</v>
      </c>
      <c r="E2197" s="44" t="s">
        <v>53</v>
      </c>
      <c r="F2197" s="44" t="s">
        <v>7157</v>
      </c>
      <c r="G2197" s="44" t="s">
        <v>7156</v>
      </c>
      <c r="H2197" s="44" t="s">
        <v>7155</v>
      </c>
      <c r="I2197" s="44" t="s">
        <v>127</v>
      </c>
      <c r="J2197" s="44" t="s">
        <v>128</v>
      </c>
      <c r="K2197" s="43">
        <v>8</v>
      </c>
      <c r="L2197" s="43">
        <v>8</v>
      </c>
    </row>
    <row r="2198" spans="1:12" x14ac:dyDescent="0.5">
      <c r="A2198" s="48" t="str">
        <f t="shared" si="34"/>
        <v>J1T2298</v>
      </c>
      <c r="B2198" s="44" t="s">
        <v>36</v>
      </c>
      <c r="C2198" s="44" t="s">
        <v>7154</v>
      </c>
      <c r="D2198" s="44" t="s">
        <v>38</v>
      </c>
      <c r="E2198" s="44" t="s">
        <v>53</v>
      </c>
      <c r="F2198" s="44" t="s">
        <v>7153</v>
      </c>
      <c r="G2198" s="44" t="s">
        <v>4449</v>
      </c>
      <c r="H2198" s="44" t="s">
        <v>4448</v>
      </c>
      <c r="I2198" s="44" t="s">
        <v>127</v>
      </c>
      <c r="J2198" s="44" t="s">
        <v>128</v>
      </c>
      <c r="K2198" s="43">
        <v>16</v>
      </c>
      <c r="L2198" s="43">
        <v>16</v>
      </c>
    </row>
    <row r="2199" spans="1:12" x14ac:dyDescent="0.5">
      <c r="A2199" s="48" t="str">
        <f t="shared" si="34"/>
        <v>J1T2298</v>
      </c>
      <c r="B2199" s="44" t="s">
        <v>36</v>
      </c>
      <c r="C2199" s="44" t="s">
        <v>7152</v>
      </c>
      <c r="D2199" s="44" t="s">
        <v>38</v>
      </c>
      <c r="E2199" s="44" t="s">
        <v>53</v>
      </c>
      <c r="F2199" s="44" t="s">
        <v>7151</v>
      </c>
      <c r="G2199" s="44" t="s">
        <v>6894</v>
      </c>
      <c r="H2199" s="44" t="s">
        <v>6893</v>
      </c>
      <c r="I2199" s="44" t="s">
        <v>127</v>
      </c>
      <c r="J2199" s="44" t="s">
        <v>128</v>
      </c>
      <c r="K2199" s="43">
        <v>24</v>
      </c>
      <c r="L2199" s="43">
        <v>24</v>
      </c>
    </row>
    <row r="2200" spans="1:12" x14ac:dyDescent="0.5">
      <c r="A2200" s="48" t="str">
        <f t="shared" si="34"/>
        <v>J1T2298</v>
      </c>
      <c r="B2200" s="44" t="s">
        <v>36</v>
      </c>
      <c r="C2200" s="44" t="s">
        <v>7148</v>
      </c>
      <c r="D2200" s="44" t="s">
        <v>38</v>
      </c>
      <c r="E2200" s="44" t="s">
        <v>53</v>
      </c>
      <c r="F2200" s="44" t="s">
        <v>7147</v>
      </c>
      <c r="G2200" s="44" t="s">
        <v>4760</v>
      </c>
      <c r="H2200" s="44" t="s">
        <v>4759</v>
      </c>
      <c r="I2200" s="44" t="s">
        <v>127</v>
      </c>
      <c r="J2200" s="44" t="s">
        <v>128</v>
      </c>
      <c r="K2200" s="43">
        <v>104</v>
      </c>
      <c r="L2200" s="43">
        <v>104</v>
      </c>
    </row>
    <row r="2201" spans="1:12" x14ac:dyDescent="0.5">
      <c r="A2201" s="48" t="str">
        <f t="shared" si="34"/>
        <v>J1T2298</v>
      </c>
      <c r="B2201" s="44" t="s">
        <v>36</v>
      </c>
      <c r="C2201" s="44" t="s">
        <v>7144</v>
      </c>
      <c r="D2201" s="44" t="s">
        <v>38</v>
      </c>
      <c r="E2201" s="44" t="s">
        <v>53</v>
      </c>
      <c r="F2201" s="44" t="s">
        <v>7143</v>
      </c>
      <c r="G2201" s="44" t="s">
        <v>6930</v>
      </c>
      <c r="H2201" s="44" t="s">
        <v>6929</v>
      </c>
      <c r="I2201" s="44" t="s">
        <v>127</v>
      </c>
      <c r="J2201" s="44" t="s">
        <v>128</v>
      </c>
      <c r="K2201" s="43">
        <v>16</v>
      </c>
      <c r="L2201" s="43">
        <v>16</v>
      </c>
    </row>
    <row r="2202" spans="1:12" x14ac:dyDescent="0.5">
      <c r="A2202" s="48" t="str">
        <f t="shared" si="34"/>
        <v>J1T2298</v>
      </c>
      <c r="B2202" s="44" t="s">
        <v>36</v>
      </c>
      <c r="C2202" s="44" t="s">
        <v>8031</v>
      </c>
      <c r="D2202" s="44" t="s">
        <v>38</v>
      </c>
      <c r="E2202" s="44" t="s">
        <v>53</v>
      </c>
      <c r="F2202" s="44" t="s">
        <v>8030</v>
      </c>
      <c r="G2202" s="44" t="s">
        <v>149</v>
      </c>
      <c r="H2202" s="44" t="s">
        <v>150</v>
      </c>
      <c r="I2202" s="44" t="s">
        <v>127</v>
      </c>
      <c r="J2202" s="44" t="s">
        <v>128</v>
      </c>
      <c r="K2202" s="43">
        <v>8</v>
      </c>
      <c r="L2202" s="43">
        <v>8</v>
      </c>
    </row>
    <row r="2203" spans="1:12" x14ac:dyDescent="0.5">
      <c r="A2203" s="48" t="str">
        <f t="shared" si="34"/>
        <v>J1T2298</v>
      </c>
      <c r="B2203" s="44" t="s">
        <v>36</v>
      </c>
      <c r="C2203" s="44" t="s">
        <v>7142</v>
      </c>
      <c r="D2203" s="44" t="s">
        <v>38</v>
      </c>
      <c r="E2203" s="44" t="s">
        <v>53</v>
      </c>
      <c r="F2203" s="44" t="s">
        <v>7141</v>
      </c>
      <c r="G2203" s="44" t="s">
        <v>4648</v>
      </c>
      <c r="H2203" s="44" t="s">
        <v>4647</v>
      </c>
      <c r="I2203" s="44" t="s">
        <v>127</v>
      </c>
      <c r="J2203" s="44" t="s">
        <v>128</v>
      </c>
      <c r="K2203" s="43">
        <v>80</v>
      </c>
      <c r="L2203" s="43">
        <v>80</v>
      </c>
    </row>
    <row r="2204" spans="1:12" x14ac:dyDescent="0.5">
      <c r="A2204" s="48" t="str">
        <f t="shared" si="34"/>
        <v>J1T2298</v>
      </c>
      <c r="B2204" s="44" t="s">
        <v>36</v>
      </c>
      <c r="C2204" s="44" t="s">
        <v>8029</v>
      </c>
      <c r="D2204" s="44" t="s">
        <v>38</v>
      </c>
      <c r="E2204" s="44" t="s">
        <v>53</v>
      </c>
      <c r="F2204" s="44" t="s">
        <v>8028</v>
      </c>
      <c r="G2204" s="44" t="s">
        <v>4459</v>
      </c>
      <c r="H2204" s="44" t="s">
        <v>4458</v>
      </c>
      <c r="I2204" s="44" t="s">
        <v>127</v>
      </c>
      <c r="J2204" s="44" t="s">
        <v>128</v>
      </c>
      <c r="K2204" s="43">
        <v>8</v>
      </c>
      <c r="L2204" s="43">
        <v>8</v>
      </c>
    </row>
    <row r="2205" spans="1:12" x14ac:dyDescent="0.5">
      <c r="A2205" s="48" t="str">
        <f t="shared" si="34"/>
        <v>J1T2298</v>
      </c>
      <c r="B2205" s="44" t="s">
        <v>36</v>
      </c>
      <c r="C2205" s="44" t="s">
        <v>7140</v>
      </c>
      <c r="D2205" s="44" t="s">
        <v>38</v>
      </c>
      <c r="E2205" s="44" t="s">
        <v>53</v>
      </c>
      <c r="F2205" s="44" t="s">
        <v>7139</v>
      </c>
      <c r="G2205" s="44" t="s">
        <v>4421</v>
      </c>
      <c r="H2205" s="44" t="s">
        <v>4420</v>
      </c>
      <c r="I2205" s="44" t="s">
        <v>127</v>
      </c>
      <c r="J2205" s="44" t="s">
        <v>128</v>
      </c>
      <c r="K2205" s="43">
        <v>8</v>
      </c>
      <c r="L2205" s="43">
        <v>8</v>
      </c>
    </row>
    <row r="2206" spans="1:12" x14ac:dyDescent="0.5">
      <c r="A2206" s="48" t="str">
        <f t="shared" si="34"/>
        <v>J1T2298</v>
      </c>
      <c r="B2206" s="44" t="s">
        <v>36</v>
      </c>
      <c r="C2206" s="44" t="s">
        <v>7138</v>
      </c>
      <c r="D2206" s="44" t="s">
        <v>38</v>
      </c>
      <c r="E2206" s="44" t="s">
        <v>53</v>
      </c>
      <c r="F2206" s="44" t="s">
        <v>7137</v>
      </c>
      <c r="G2206" s="44" t="s">
        <v>7136</v>
      </c>
      <c r="H2206" s="44" t="s">
        <v>7135</v>
      </c>
      <c r="I2206" s="44" t="s">
        <v>127</v>
      </c>
      <c r="J2206" s="44" t="s">
        <v>128</v>
      </c>
      <c r="K2206" s="43">
        <v>8</v>
      </c>
      <c r="L2206" s="43">
        <v>8</v>
      </c>
    </row>
    <row r="2207" spans="1:12" x14ac:dyDescent="0.5">
      <c r="A2207" s="48" t="str">
        <f t="shared" si="34"/>
        <v>J1T2298</v>
      </c>
      <c r="B2207" s="44" t="s">
        <v>36</v>
      </c>
      <c r="C2207" s="44" t="s">
        <v>7134</v>
      </c>
      <c r="D2207" s="44" t="s">
        <v>38</v>
      </c>
      <c r="E2207" s="44" t="s">
        <v>53</v>
      </c>
      <c r="F2207" s="44" t="s">
        <v>7133</v>
      </c>
      <c r="G2207" s="44" t="s">
        <v>7132</v>
      </c>
      <c r="H2207" s="44" t="s">
        <v>7131</v>
      </c>
      <c r="I2207" s="44" t="s">
        <v>127</v>
      </c>
      <c r="J2207" s="44" t="s">
        <v>128</v>
      </c>
      <c r="K2207" s="43">
        <v>8</v>
      </c>
      <c r="L2207" s="43">
        <v>8</v>
      </c>
    </row>
    <row r="2208" spans="1:12" x14ac:dyDescent="0.5">
      <c r="A2208" s="48" t="str">
        <f t="shared" si="34"/>
        <v>J1T2298</v>
      </c>
      <c r="B2208" s="44" t="s">
        <v>36</v>
      </c>
      <c r="C2208" s="44" t="s">
        <v>7130</v>
      </c>
      <c r="D2208" s="44" t="s">
        <v>38</v>
      </c>
      <c r="E2208" s="44" t="s">
        <v>53</v>
      </c>
      <c r="F2208" s="44" t="s">
        <v>7129</v>
      </c>
      <c r="G2208" s="44" t="s">
        <v>7128</v>
      </c>
      <c r="H2208" s="44" t="s">
        <v>7127</v>
      </c>
      <c r="I2208" s="44" t="s">
        <v>127</v>
      </c>
      <c r="J2208" s="44" t="s">
        <v>128</v>
      </c>
      <c r="K2208" s="43">
        <v>24</v>
      </c>
      <c r="L2208" s="43">
        <v>24</v>
      </c>
    </row>
    <row r="2209" spans="1:12" x14ac:dyDescent="0.5">
      <c r="A2209" s="48" t="str">
        <f t="shared" si="34"/>
        <v>J1T2298</v>
      </c>
      <c r="B2209" s="44" t="s">
        <v>65</v>
      </c>
      <c r="C2209" s="44" t="s">
        <v>4549</v>
      </c>
      <c r="D2209" s="44" t="s">
        <v>38</v>
      </c>
      <c r="E2209" s="44" t="s">
        <v>53</v>
      </c>
      <c r="F2209" s="44" t="s">
        <v>4548</v>
      </c>
      <c r="G2209" s="44" t="s">
        <v>197</v>
      </c>
      <c r="H2209" s="44" t="s">
        <v>198</v>
      </c>
      <c r="I2209" s="44" t="s">
        <v>127</v>
      </c>
      <c r="J2209" s="44" t="s">
        <v>128</v>
      </c>
      <c r="K2209" s="43">
        <v>48</v>
      </c>
      <c r="L2209" s="43">
        <v>48</v>
      </c>
    </row>
    <row r="2210" spans="1:12" x14ac:dyDescent="0.5">
      <c r="A2210" s="48" t="str">
        <f t="shared" si="34"/>
        <v>J1T2298</v>
      </c>
      <c r="B2210" s="44" t="s">
        <v>65</v>
      </c>
      <c r="C2210" s="44" t="s">
        <v>7126</v>
      </c>
      <c r="D2210" s="44" t="s">
        <v>38</v>
      </c>
      <c r="E2210" s="44" t="s">
        <v>53</v>
      </c>
      <c r="F2210" s="44" t="s">
        <v>7125</v>
      </c>
      <c r="G2210" s="44" t="s">
        <v>197</v>
      </c>
      <c r="H2210" s="44" t="s">
        <v>198</v>
      </c>
      <c r="I2210" s="44" t="s">
        <v>127</v>
      </c>
      <c r="J2210" s="44" t="s">
        <v>128</v>
      </c>
      <c r="K2210" s="43">
        <v>4</v>
      </c>
      <c r="L2210" s="43">
        <v>4</v>
      </c>
    </row>
    <row r="2211" spans="1:12" x14ac:dyDescent="0.5">
      <c r="A2211" s="48" t="str">
        <f t="shared" si="34"/>
        <v>J1T2298</v>
      </c>
      <c r="B2211" s="44" t="s">
        <v>65</v>
      </c>
      <c r="C2211" s="44" t="s">
        <v>7124</v>
      </c>
      <c r="D2211" s="44" t="s">
        <v>38</v>
      </c>
      <c r="E2211" s="44" t="s">
        <v>53</v>
      </c>
      <c r="F2211" s="44" t="s">
        <v>7123</v>
      </c>
      <c r="G2211" s="44" t="s">
        <v>197</v>
      </c>
      <c r="H2211" s="44" t="s">
        <v>198</v>
      </c>
      <c r="I2211" s="44" t="s">
        <v>127</v>
      </c>
      <c r="J2211" s="44" t="s">
        <v>128</v>
      </c>
      <c r="K2211" s="43">
        <v>2</v>
      </c>
      <c r="L2211" s="43">
        <v>2</v>
      </c>
    </row>
    <row r="2212" spans="1:12" x14ac:dyDescent="0.5">
      <c r="A2212" s="48" t="str">
        <f t="shared" si="34"/>
        <v>J1T2298</v>
      </c>
      <c r="B2212" s="44" t="s">
        <v>65</v>
      </c>
      <c r="C2212" s="44" t="s">
        <v>7122</v>
      </c>
      <c r="D2212" s="44" t="s">
        <v>38</v>
      </c>
      <c r="E2212" s="44" t="s">
        <v>53</v>
      </c>
      <c r="F2212" s="44" t="s">
        <v>7121</v>
      </c>
      <c r="G2212" s="44" t="s">
        <v>197</v>
      </c>
      <c r="H2212" s="44" t="s">
        <v>198</v>
      </c>
      <c r="I2212" s="44" t="s">
        <v>127</v>
      </c>
      <c r="J2212" s="44" t="s">
        <v>128</v>
      </c>
      <c r="K2212" s="43">
        <v>17</v>
      </c>
      <c r="L2212" s="43">
        <v>17</v>
      </c>
    </row>
    <row r="2213" spans="1:12" x14ac:dyDescent="0.5">
      <c r="A2213" s="48" t="str">
        <f t="shared" si="34"/>
        <v>J1T2298</v>
      </c>
      <c r="B2213" s="44" t="s">
        <v>65</v>
      </c>
      <c r="C2213" s="44" t="s">
        <v>8027</v>
      </c>
      <c r="D2213" s="44" t="s">
        <v>38</v>
      </c>
      <c r="E2213" s="44" t="s">
        <v>53</v>
      </c>
      <c r="F2213" s="44" t="s">
        <v>8026</v>
      </c>
      <c r="G2213" s="44" t="s">
        <v>197</v>
      </c>
      <c r="H2213" s="44" t="s">
        <v>198</v>
      </c>
      <c r="I2213" s="44" t="s">
        <v>127</v>
      </c>
      <c r="J2213" s="44" t="s">
        <v>128</v>
      </c>
      <c r="K2213" s="43">
        <v>2</v>
      </c>
      <c r="L2213" s="43">
        <v>2</v>
      </c>
    </row>
    <row r="2214" spans="1:12" x14ac:dyDescent="0.5">
      <c r="A2214" s="48" t="str">
        <f t="shared" si="34"/>
        <v>J1T2298</v>
      </c>
      <c r="B2214" s="44" t="s">
        <v>65</v>
      </c>
      <c r="C2214" s="44" t="s">
        <v>7120</v>
      </c>
      <c r="D2214" s="44" t="s">
        <v>38</v>
      </c>
      <c r="E2214" s="44" t="s">
        <v>53</v>
      </c>
      <c r="F2214" s="44" t="s">
        <v>7119</v>
      </c>
      <c r="G2214" s="44" t="s">
        <v>197</v>
      </c>
      <c r="H2214" s="44" t="s">
        <v>198</v>
      </c>
      <c r="I2214" s="44" t="s">
        <v>127</v>
      </c>
      <c r="J2214" s="44" t="s">
        <v>128</v>
      </c>
      <c r="K2214" s="43">
        <v>15</v>
      </c>
      <c r="L2214" s="43">
        <v>15</v>
      </c>
    </row>
    <row r="2215" spans="1:12" x14ac:dyDescent="0.5">
      <c r="A2215" s="48" t="str">
        <f t="shared" si="34"/>
        <v>J1T2298</v>
      </c>
      <c r="B2215" s="44" t="s">
        <v>65</v>
      </c>
      <c r="C2215" s="44" t="s">
        <v>8025</v>
      </c>
      <c r="D2215" s="44" t="s">
        <v>38</v>
      </c>
      <c r="E2215" s="44" t="s">
        <v>53</v>
      </c>
      <c r="F2215" s="44" t="s">
        <v>8024</v>
      </c>
      <c r="G2215" s="44" t="s">
        <v>197</v>
      </c>
      <c r="H2215" s="44" t="s">
        <v>198</v>
      </c>
      <c r="I2215" s="44" t="s">
        <v>127</v>
      </c>
      <c r="J2215" s="44" t="s">
        <v>128</v>
      </c>
      <c r="K2215" s="43">
        <v>1</v>
      </c>
      <c r="L2215" s="43">
        <v>1</v>
      </c>
    </row>
    <row r="2216" spans="1:12" x14ac:dyDescent="0.5">
      <c r="A2216" s="48" t="str">
        <f t="shared" si="34"/>
        <v>J1T2298</v>
      </c>
      <c r="B2216" s="44" t="s">
        <v>65</v>
      </c>
      <c r="C2216" s="44" t="s">
        <v>7118</v>
      </c>
      <c r="D2216" s="44" t="s">
        <v>38</v>
      </c>
      <c r="E2216" s="44" t="s">
        <v>53</v>
      </c>
      <c r="F2216" s="44" t="s">
        <v>7117</v>
      </c>
      <c r="G2216" s="44" t="s">
        <v>141</v>
      </c>
      <c r="H2216" s="44" t="s">
        <v>142</v>
      </c>
      <c r="I2216" s="44" t="s">
        <v>127</v>
      </c>
      <c r="J2216" s="44" t="s">
        <v>128</v>
      </c>
      <c r="K2216" s="43">
        <v>40</v>
      </c>
      <c r="L2216" s="43">
        <v>40</v>
      </c>
    </row>
    <row r="2217" spans="1:12" x14ac:dyDescent="0.5">
      <c r="A2217" s="48" t="str">
        <f t="shared" si="34"/>
        <v>J1T2298</v>
      </c>
      <c r="B2217" s="44" t="s">
        <v>65</v>
      </c>
      <c r="C2217" s="44" t="s">
        <v>7114</v>
      </c>
      <c r="D2217" s="44" t="s">
        <v>38</v>
      </c>
      <c r="E2217" s="44" t="s">
        <v>53</v>
      </c>
      <c r="F2217" s="44" t="s">
        <v>7113</v>
      </c>
      <c r="G2217" s="44" t="s">
        <v>4695</v>
      </c>
      <c r="H2217" s="44" t="s">
        <v>4694</v>
      </c>
      <c r="I2217" s="44" t="s">
        <v>127</v>
      </c>
      <c r="J2217" s="44" t="s">
        <v>128</v>
      </c>
      <c r="K2217" s="43">
        <v>16</v>
      </c>
      <c r="L2217" s="43">
        <v>16</v>
      </c>
    </row>
    <row r="2218" spans="1:12" x14ac:dyDescent="0.5">
      <c r="A2218" s="48" t="str">
        <f t="shared" si="34"/>
        <v>J1T2298</v>
      </c>
      <c r="B2218" s="44" t="s">
        <v>65</v>
      </c>
      <c r="C2218" s="44" t="s">
        <v>7112</v>
      </c>
      <c r="D2218" s="44" t="s">
        <v>38</v>
      </c>
      <c r="E2218" s="44" t="s">
        <v>53</v>
      </c>
      <c r="F2218" s="44" t="s">
        <v>7111</v>
      </c>
      <c r="G2218" s="44" t="s">
        <v>197</v>
      </c>
      <c r="H2218" s="44" t="s">
        <v>198</v>
      </c>
      <c r="I2218" s="44" t="s">
        <v>127</v>
      </c>
      <c r="J2218" s="44" t="s">
        <v>128</v>
      </c>
      <c r="K2218" s="43">
        <v>8</v>
      </c>
      <c r="L2218" s="43">
        <v>8</v>
      </c>
    </row>
    <row r="2219" spans="1:12" x14ac:dyDescent="0.5">
      <c r="A2219" s="48" t="str">
        <f t="shared" si="34"/>
        <v>J1T2298</v>
      </c>
      <c r="B2219" s="44" t="s">
        <v>65</v>
      </c>
      <c r="C2219" s="44" t="s">
        <v>7110</v>
      </c>
      <c r="D2219" s="44" t="s">
        <v>38</v>
      </c>
      <c r="E2219" s="44" t="s">
        <v>53</v>
      </c>
      <c r="F2219" s="44" t="s">
        <v>7109</v>
      </c>
      <c r="G2219" s="44" t="s">
        <v>197</v>
      </c>
      <c r="H2219" s="44" t="s">
        <v>198</v>
      </c>
      <c r="I2219" s="44" t="s">
        <v>127</v>
      </c>
      <c r="J2219" s="44" t="s">
        <v>128</v>
      </c>
      <c r="K2219" s="43">
        <v>96</v>
      </c>
      <c r="L2219" s="43">
        <v>96</v>
      </c>
    </row>
    <row r="2220" spans="1:12" x14ac:dyDescent="0.5">
      <c r="A2220" s="48" t="str">
        <f t="shared" si="34"/>
        <v>J1T2298</v>
      </c>
      <c r="B2220" s="44" t="s">
        <v>65</v>
      </c>
      <c r="C2220" s="44" t="s">
        <v>7108</v>
      </c>
      <c r="D2220" s="44" t="s">
        <v>38</v>
      </c>
      <c r="E2220" s="44" t="s">
        <v>53</v>
      </c>
      <c r="F2220" s="44" t="s">
        <v>7107</v>
      </c>
      <c r="G2220" s="44" t="s">
        <v>197</v>
      </c>
      <c r="H2220" s="44" t="s">
        <v>198</v>
      </c>
      <c r="I2220" s="44" t="s">
        <v>127</v>
      </c>
      <c r="J2220" s="44" t="s">
        <v>128</v>
      </c>
      <c r="K2220" s="43">
        <v>32</v>
      </c>
      <c r="L2220" s="43">
        <v>32</v>
      </c>
    </row>
    <row r="2221" spans="1:12" x14ac:dyDescent="0.5">
      <c r="A2221" s="48" t="str">
        <f t="shared" si="34"/>
        <v>J1T2298</v>
      </c>
      <c r="B2221" s="44" t="s">
        <v>65</v>
      </c>
      <c r="C2221" s="44" t="s">
        <v>7106</v>
      </c>
      <c r="D2221" s="44" t="s">
        <v>38</v>
      </c>
      <c r="E2221" s="44" t="s">
        <v>53</v>
      </c>
      <c r="F2221" s="44" t="s">
        <v>7105</v>
      </c>
      <c r="G2221" s="44" t="s">
        <v>7104</v>
      </c>
      <c r="H2221" s="44" t="s">
        <v>7103</v>
      </c>
      <c r="I2221" s="44" t="s">
        <v>127</v>
      </c>
      <c r="J2221" s="44" t="s">
        <v>128</v>
      </c>
      <c r="K2221" s="43">
        <v>1</v>
      </c>
      <c r="L2221" s="43">
        <v>1</v>
      </c>
    </row>
    <row r="2222" spans="1:12" x14ac:dyDescent="0.5">
      <c r="A2222" s="48" t="str">
        <f t="shared" si="34"/>
        <v>J1T2298</v>
      </c>
      <c r="B2222" s="44" t="s">
        <v>65</v>
      </c>
      <c r="C2222" s="44" t="s">
        <v>7102</v>
      </c>
      <c r="D2222" s="44" t="s">
        <v>38</v>
      </c>
      <c r="E2222" s="44" t="s">
        <v>53</v>
      </c>
      <c r="F2222" s="44" t="s">
        <v>7101</v>
      </c>
      <c r="G2222" s="44" t="s">
        <v>197</v>
      </c>
      <c r="H2222" s="44" t="s">
        <v>198</v>
      </c>
      <c r="I2222" s="44" t="s">
        <v>127</v>
      </c>
      <c r="J2222" s="44" t="s">
        <v>128</v>
      </c>
      <c r="K2222" s="43">
        <v>4</v>
      </c>
      <c r="L2222" s="43">
        <v>4</v>
      </c>
    </row>
    <row r="2223" spans="1:12" x14ac:dyDescent="0.5">
      <c r="A2223" s="48" t="str">
        <f t="shared" si="34"/>
        <v>J1T2298</v>
      </c>
      <c r="B2223" s="44" t="s">
        <v>65</v>
      </c>
      <c r="C2223" s="44" t="s">
        <v>7096</v>
      </c>
      <c r="D2223" s="44" t="s">
        <v>38</v>
      </c>
      <c r="E2223" s="44" t="s">
        <v>53</v>
      </c>
      <c r="F2223" s="44" t="s">
        <v>7095</v>
      </c>
      <c r="G2223" s="44" t="s">
        <v>7094</v>
      </c>
      <c r="H2223" s="44" t="s">
        <v>7093</v>
      </c>
      <c r="I2223" s="44" t="s">
        <v>127</v>
      </c>
      <c r="J2223" s="44" t="s">
        <v>128</v>
      </c>
      <c r="K2223" s="43">
        <v>2</v>
      </c>
      <c r="L2223" s="43">
        <v>2</v>
      </c>
    </row>
    <row r="2224" spans="1:12" x14ac:dyDescent="0.5">
      <c r="A2224" s="48" t="str">
        <f t="shared" si="34"/>
        <v>J1T2298</v>
      </c>
      <c r="B2224" s="44" t="s">
        <v>65</v>
      </c>
      <c r="C2224" s="44" t="s">
        <v>7092</v>
      </c>
      <c r="D2224" s="44" t="s">
        <v>38</v>
      </c>
      <c r="E2224" s="44" t="s">
        <v>53</v>
      </c>
      <c r="F2224" s="44" t="s">
        <v>7091</v>
      </c>
      <c r="G2224" s="44" t="s">
        <v>197</v>
      </c>
      <c r="H2224" s="44" t="s">
        <v>198</v>
      </c>
      <c r="I2224" s="44" t="s">
        <v>127</v>
      </c>
      <c r="J2224" s="44" t="s">
        <v>128</v>
      </c>
      <c r="K2224" s="43">
        <v>1</v>
      </c>
      <c r="L2224" s="43">
        <v>1</v>
      </c>
    </row>
    <row r="2225" spans="1:12" x14ac:dyDescent="0.5">
      <c r="A2225" s="48" t="str">
        <f t="shared" si="34"/>
        <v>J1T2298</v>
      </c>
      <c r="B2225" s="44" t="s">
        <v>65</v>
      </c>
      <c r="C2225" s="44" t="s">
        <v>7090</v>
      </c>
      <c r="D2225" s="44" t="s">
        <v>38</v>
      </c>
      <c r="E2225" s="44" t="s">
        <v>53</v>
      </c>
      <c r="F2225" s="44" t="s">
        <v>7089</v>
      </c>
      <c r="G2225" s="44" t="s">
        <v>197</v>
      </c>
      <c r="H2225" s="44" t="s">
        <v>198</v>
      </c>
      <c r="I2225" s="44" t="s">
        <v>127</v>
      </c>
      <c r="J2225" s="44" t="s">
        <v>128</v>
      </c>
      <c r="K2225" s="43">
        <v>5</v>
      </c>
      <c r="L2225" s="43">
        <v>5</v>
      </c>
    </row>
    <row r="2226" spans="1:12" x14ac:dyDescent="0.5">
      <c r="A2226" s="48" t="str">
        <f t="shared" si="34"/>
        <v>J1T2298</v>
      </c>
      <c r="B2226" s="44" t="s">
        <v>65</v>
      </c>
      <c r="C2226" s="44" t="s">
        <v>7088</v>
      </c>
      <c r="D2226" s="44" t="s">
        <v>38</v>
      </c>
      <c r="E2226" s="44" t="s">
        <v>187</v>
      </c>
      <c r="F2226" s="44" t="s">
        <v>7087</v>
      </c>
      <c r="G2226" s="44" t="s">
        <v>197</v>
      </c>
      <c r="H2226" s="44" t="s">
        <v>198</v>
      </c>
      <c r="I2226" s="44" t="s">
        <v>127</v>
      </c>
      <c r="J2226" s="44" t="s">
        <v>128</v>
      </c>
      <c r="K2226" s="43">
        <v>16</v>
      </c>
      <c r="L2226" s="43">
        <v>16</v>
      </c>
    </row>
    <row r="2227" spans="1:12" x14ac:dyDescent="0.5">
      <c r="A2227" s="48" t="str">
        <f t="shared" si="34"/>
        <v>J1T2298</v>
      </c>
      <c r="B2227" s="44" t="s">
        <v>65</v>
      </c>
      <c r="C2227" s="44" t="s">
        <v>7086</v>
      </c>
      <c r="D2227" s="44" t="s">
        <v>38</v>
      </c>
      <c r="E2227" s="44" t="s">
        <v>53</v>
      </c>
      <c r="F2227" s="44" t="s">
        <v>7085</v>
      </c>
      <c r="G2227" s="44" t="s">
        <v>197</v>
      </c>
      <c r="H2227" s="44" t="s">
        <v>198</v>
      </c>
      <c r="I2227" s="44" t="s">
        <v>127</v>
      </c>
      <c r="J2227" s="44" t="s">
        <v>128</v>
      </c>
      <c r="K2227" s="43">
        <v>16</v>
      </c>
      <c r="L2227" s="43">
        <v>16</v>
      </c>
    </row>
    <row r="2228" spans="1:12" x14ac:dyDescent="0.5">
      <c r="A2228" s="48" t="str">
        <f t="shared" si="34"/>
        <v>J1T2298</v>
      </c>
      <c r="B2228" s="44" t="s">
        <v>65</v>
      </c>
      <c r="C2228" s="44" t="s">
        <v>7084</v>
      </c>
      <c r="D2228" s="44" t="s">
        <v>38</v>
      </c>
      <c r="E2228" s="44" t="s">
        <v>187</v>
      </c>
      <c r="F2228" s="44" t="s">
        <v>7083</v>
      </c>
      <c r="G2228" s="44" t="s">
        <v>197</v>
      </c>
      <c r="H2228" s="44" t="s">
        <v>198</v>
      </c>
      <c r="I2228" s="44" t="s">
        <v>127</v>
      </c>
      <c r="J2228" s="44" t="s">
        <v>128</v>
      </c>
      <c r="K2228" s="43">
        <v>16</v>
      </c>
      <c r="L2228" s="43">
        <v>16</v>
      </c>
    </row>
    <row r="2229" spans="1:12" x14ac:dyDescent="0.5">
      <c r="A2229" s="48" t="str">
        <f t="shared" si="34"/>
        <v>J1T2298</v>
      </c>
      <c r="B2229" s="44" t="s">
        <v>65</v>
      </c>
      <c r="C2229" s="44" t="s">
        <v>7082</v>
      </c>
      <c r="D2229" s="44" t="s">
        <v>38</v>
      </c>
      <c r="E2229" s="44" t="s">
        <v>187</v>
      </c>
      <c r="F2229" s="44" t="s">
        <v>7081</v>
      </c>
      <c r="G2229" s="44" t="s">
        <v>197</v>
      </c>
      <c r="H2229" s="44" t="s">
        <v>198</v>
      </c>
      <c r="I2229" s="44" t="s">
        <v>127</v>
      </c>
      <c r="J2229" s="44" t="s">
        <v>128</v>
      </c>
      <c r="K2229" s="43">
        <v>16</v>
      </c>
      <c r="L2229" s="43">
        <v>16</v>
      </c>
    </row>
    <row r="2230" spans="1:12" x14ac:dyDescent="0.5">
      <c r="A2230" s="48" t="str">
        <f t="shared" si="34"/>
        <v>J1T2298</v>
      </c>
      <c r="B2230" s="44" t="s">
        <v>65</v>
      </c>
      <c r="C2230" s="44" t="s">
        <v>7080</v>
      </c>
      <c r="D2230" s="44" t="s">
        <v>38</v>
      </c>
      <c r="E2230" s="44" t="s">
        <v>53</v>
      </c>
      <c r="F2230" s="44" t="s">
        <v>7079</v>
      </c>
      <c r="G2230" s="44" t="s">
        <v>197</v>
      </c>
      <c r="H2230" s="44" t="s">
        <v>198</v>
      </c>
      <c r="I2230" s="44" t="s">
        <v>127</v>
      </c>
      <c r="J2230" s="44" t="s">
        <v>128</v>
      </c>
      <c r="K2230" s="43">
        <v>16</v>
      </c>
      <c r="L2230" s="43">
        <v>16</v>
      </c>
    </row>
    <row r="2231" spans="1:12" x14ac:dyDescent="0.5">
      <c r="A2231" s="48" t="str">
        <f t="shared" si="34"/>
        <v>J1T2298</v>
      </c>
      <c r="B2231" s="44" t="s">
        <v>65</v>
      </c>
      <c r="C2231" s="44" t="s">
        <v>7078</v>
      </c>
      <c r="D2231" s="44" t="s">
        <v>38</v>
      </c>
      <c r="E2231" s="44" t="s">
        <v>53</v>
      </c>
      <c r="F2231" s="44" t="s">
        <v>7077</v>
      </c>
      <c r="G2231" s="44" t="s">
        <v>197</v>
      </c>
      <c r="H2231" s="44" t="s">
        <v>198</v>
      </c>
      <c r="I2231" s="44" t="s">
        <v>127</v>
      </c>
      <c r="J2231" s="44" t="s">
        <v>128</v>
      </c>
      <c r="K2231" s="43">
        <v>16</v>
      </c>
      <c r="L2231" s="43">
        <v>16</v>
      </c>
    </row>
    <row r="2232" spans="1:12" x14ac:dyDescent="0.5">
      <c r="A2232" s="48" t="str">
        <f t="shared" si="34"/>
        <v>J1T2298</v>
      </c>
      <c r="B2232" s="44" t="s">
        <v>65</v>
      </c>
      <c r="C2232" s="44" t="s">
        <v>7076</v>
      </c>
      <c r="D2232" s="44" t="s">
        <v>38</v>
      </c>
      <c r="E2232" s="44" t="s">
        <v>53</v>
      </c>
      <c r="F2232" s="44" t="s">
        <v>7075</v>
      </c>
      <c r="G2232" s="44" t="s">
        <v>197</v>
      </c>
      <c r="H2232" s="44" t="s">
        <v>198</v>
      </c>
      <c r="I2232" s="44" t="s">
        <v>127</v>
      </c>
      <c r="J2232" s="44" t="s">
        <v>128</v>
      </c>
      <c r="K2232" s="43">
        <v>16</v>
      </c>
      <c r="L2232" s="43">
        <v>16</v>
      </c>
    </row>
    <row r="2233" spans="1:12" x14ac:dyDescent="0.5">
      <c r="A2233" s="48" t="str">
        <f t="shared" si="34"/>
        <v>J1T2298</v>
      </c>
      <c r="B2233" s="44" t="s">
        <v>65</v>
      </c>
      <c r="C2233" s="44" t="s">
        <v>7074</v>
      </c>
      <c r="D2233" s="44" t="s">
        <v>38</v>
      </c>
      <c r="E2233" s="44" t="s">
        <v>53</v>
      </c>
      <c r="F2233" s="44" t="s">
        <v>7073</v>
      </c>
      <c r="G2233" s="44" t="s">
        <v>197</v>
      </c>
      <c r="H2233" s="44" t="s">
        <v>198</v>
      </c>
      <c r="I2233" s="44" t="s">
        <v>127</v>
      </c>
      <c r="J2233" s="44" t="s">
        <v>128</v>
      </c>
      <c r="K2233" s="43">
        <v>16</v>
      </c>
      <c r="L2233" s="43">
        <v>16</v>
      </c>
    </row>
    <row r="2234" spans="1:12" x14ac:dyDescent="0.5">
      <c r="A2234" s="48" t="str">
        <f t="shared" si="34"/>
        <v>J1T2298</v>
      </c>
      <c r="B2234" s="44" t="s">
        <v>65</v>
      </c>
      <c r="C2234" s="44" t="s">
        <v>7072</v>
      </c>
      <c r="D2234" s="44" t="s">
        <v>38</v>
      </c>
      <c r="E2234" s="44" t="s">
        <v>53</v>
      </c>
      <c r="F2234" s="44" t="s">
        <v>7071</v>
      </c>
      <c r="G2234" s="44" t="s">
        <v>197</v>
      </c>
      <c r="H2234" s="44" t="s">
        <v>198</v>
      </c>
      <c r="I2234" s="44" t="s">
        <v>127</v>
      </c>
      <c r="J2234" s="44" t="s">
        <v>128</v>
      </c>
      <c r="K2234" s="43">
        <v>16</v>
      </c>
      <c r="L2234" s="43">
        <v>16</v>
      </c>
    </row>
    <row r="2235" spans="1:12" x14ac:dyDescent="0.5">
      <c r="A2235" s="48" t="str">
        <f t="shared" si="34"/>
        <v>J1T2298</v>
      </c>
      <c r="B2235" s="44" t="s">
        <v>65</v>
      </c>
      <c r="C2235" s="44" t="s">
        <v>7070</v>
      </c>
      <c r="D2235" s="44" t="s">
        <v>38</v>
      </c>
      <c r="E2235" s="44" t="s">
        <v>53</v>
      </c>
      <c r="F2235" s="44" t="s">
        <v>7069</v>
      </c>
      <c r="G2235" s="44" t="s">
        <v>197</v>
      </c>
      <c r="H2235" s="44" t="s">
        <v>198</v>
      </c>
      <c r="I2235" s="44" t="s">
        <v>127</v>
      </c>
      <c r="J2235" s="44" t="s">
        <v>128</v>
      </c>
      <c r="K2235" s="43">
        <v>16</v>
      </c>
      <c r="L2235" s="43">
        <v>16</v>
      </c>
    </row>
    <row r="2236" spans="1:12" x14ac:dyDescent="0.5">
      <c r="A2236" s="48" t="str">
        <f t="shared" si="34"/>
        <v>J1T2298</v>
      </c>
      <c r="B2236" s="44" t="s">
        <v>65</v>
      </c>
      <c r="C2236" s="44" t="s">
        <v>7068</v>
      </c>
      <c r="D2236" s="44" t="s">
        <v>38</v>
      </c>
      <c r="E2236" s="44" t="s">
        <v>53</v>
      </c>
      <c r="F2236" s="44" t="s">
        <v>7067</v>
      </c>
      <c r="G2236" s="44" t="s">
        <v>197</v>
      </c>
      <c r="H2236" s="44" t="s">
        <v>198</v>
      </c>
      <c r="I2236" s="44" t="s">
        <v>127</v>
      </c>
      <c r="J2236" s="44" t="s">
        <v>128</v>
      </c>
      <c r="K2236" s="43">
        <v>2</v>
      </c>
      <c r="L2236" s="43">
        <v>2</v>
      </c>
    </row>
    <row r="2237" spans="1:12" x14ac:dyDescent="0.5">
      <c r="A2237" s="48" t="str">
        <f t="shared" si="34"/>
        <v>J1T2298</v>
      </c>
      <c r="B2237" s="44" t="s">
        <v>65</v>
      </c>
      <c r="C2237" s="44" t="s">
        <v>7066</v>
      </c>
      <c r="D2237" s="44" t="s">
        <v>38</v>
      </c>
      <c r="E2237" s="44" t="s">
        <v>53</v>
      </c>
      <c r="F2237" s="44" t="s">
        <v>7065</v>
      </c>
      <c r="G2237" s="44" t="s">
        <v>197</v>
      </c>
      <c r="H2237" s="44" t="s">
        <v>198</v>
      </c>
      <c r="I2237" s="44" t="s">
        <v>127</v>
      </c>
      <c r="J2237" s="44" t="s">
        <v>128</v>
      </c>
      <c r="K2237" s="43">
        <v>2</v>
      </c>
      <c r="L2237" s="43">
        <v>2</v>
      </c>
    </row>
    <row r="2238" spans="1:12" x14ac:dyDescent="0.5">
      <c r="A2238" s="48" t="str">
        <f t="shared" si="34"/>
        <v>J1T2298</v>
      </c>
      <c r="B2238" s="44" t="s">
        <v>65</v>
      </c>
      <c r="C2238" s="44" t="s">
        <v>7062</v>
      </c>
      <c r="D2238" s="44" t="s">
        <v>38</v>
      </c>
      <c r="E2238" s="44" t="s">
        <v>53</v>
      </c>
      <c r="F2238" s="44" t="s">
        <v>7061</v>
      </c>
      <c r="G2238" s="44" t="s">
        <v>197</v>
      </c>
      <c r="H2238" s="44" t="s">
        <v>198</v>
      </c>
      <c r="I2238" s="44" t="s">
        <v>127</v>
      </c>
      <c r="J2238" s="44" t="s">
        <v>128</v>
      </c>
      <c r="K2238" s="43">
        <v>2</v>
      </c>
      <c r="L2238" s="43">
        <v>2</v>
      </c>
    </row>
    <row r="2239" spans="1:12" x14ac:dyDescent="0.5">
      <c r="A2239" s="48" t="str">
        <f t="shared" si="34"/>
        <v>J1T2298</v>
      </c>
      <c r="B2239" s="44" t="s">
        <v>65</v>
      </c>
      <c r="C2239" s="44" t="s">
        <v>7060</v>
      </c>
      <c r="D2239" s="44" t="s">
        <v>38</v>
      </c>
      <c r="E2239" s="44" t="s">
        <v>53</v>
      </c>
      <c r="F2239" s="44" t="s">
        <v>7059</v>
      </c>
      <c r="G2239" s="44" t="s">
        <v>197</v>
      </c>
      <c r="H2239" s="44" t="s">
        <v>198</v>
      </c>
      <c r="I2239" s="44" t="s">
        <v>127</v>
      </c>
      <c r="J2239" s="44" t="s">
        <v>128</v>
      </c>
      <c r="K2239" s="43">
        <v>96</v>
      </c>
      <c r="L2239" s="43">
        <v>96</v>
      </c>
    </row>
    <row r="2240" spans="1:12" x14ac:dyDescent="0.5">
      <c r="A2240" s="48" t="str">
        <f t="shared" si="34"/>
        <v>J1T2298</v>
      </c>
      <c r="B2240" s="44" t="s">
        <v>65</v>
      </c>
      <c r="C2240" s="44" t="s">
        <v>7056</v>
      </c>
      <c r="D2240" s="44" t="s">
        <v>38</v>
      </c>
      <c r="E2240" s="44" t="s">
        <v>53</v>
      </c>
      <c r="F2240" s="44" t="s">
        <v>7055</v>
      </c>
      <c r="G2240" s="44" t="s">
        <v>197</v>
      </c>
      <c r="H2240" s="44" t="s">
        <v>198</v>
      </c>
      <c r="I2240" s="44" t="s">
        <v>127</v>
      </c>
      <c r="J2240" s="44" t="s">
        <v>128</v>
      </c>
      <c r="K2240" s="43">
        <v>8</v>
      </c>
      <c r="L2240" s="43">
        <v>8</v>
      </c>
    </row>
    <row r="2241" spans="1:12" x14ac:dyDescent="0.5">
      <c r="A2241" s="48" t="str">
        <f t="shared" si="34"/>
        <v>J1T2298</v>
      </c>
      <c r="B2241" s="44" t="s">
        <v>65</v>
      </c>
      <c r="C2241" s="44" t="s">
        <v>7054</v>
      </c>
      <c r="D2241" s="44" t="s">
        <v>38</v>
      </c>
      <c r="E2241" s="44" t="s">
        <v>53</v>
      </c>
      <c r="F2241" s="44" t="s">
        <v>7053</v>
      </c>
      <c r="G2241" s="44" t="s">
        <v>197</v>
      </c>
      <c r="H2241" s="44" t="s">
        <v>198</v>
      </c>
      <c r="I2241" s="44" t="s">
        <v>127</v>
      </c>
      <c r="J2241" s="44" t="s">
        <v>128</v>
      </c>
      <c r="K2241" s="43">
        <v>16</v>
      </c>
      <c r="L2241" s="43">
        <v>16</v>
      </c>
    </row>
    <row r="2242" spans="1:12" x14ac:dyDescent="0.5">
      <c r="A2242" s="48" t="str">
        <f t="shared" si="34"/>
        <v>J1T2298</v>
      </c>
      <c r="B2242" s="44" t="s">
        <v>65</v>
      </c>
      <c r="C2242" s="44" t="s">
        <v>7052</v>
      </c>
      <c r="D2242" s="44" t="s">
        <v>38</v>
      </c>
      <c r="E2242" s="44" t="s">
        <v>53</v>
      </c>
      <c r="F2242" s="44" t="s">
        <v>7051</v>
      </c>
      <c r="G2242" s="44" t="s">
        <v>197</v>
      </c>
      <c r="H2242" s="44" t="s">
        <v>198</v>
      </c>
      <c r="I2242" s="44" t="s">
        <v>127</v>
      </c>
      <c r="J2242" s="44" t="s">
        <v>128</v>
      </c>
      <c r="K2242" s="43">
        <v>48</v>
      </c>
      <c r="L2242" s="43">
        <v>48</v>
      </c>
    </row>
    <row r="2243" spans="1:12" x14ac:dyDescent="0.5">
      <c r="A2243" s="48" t="str">
        <f t="shared" si="34"/>
        <v>J1T2298</v>
      </c>
      <c r="B2243" s="44" t="s">
        <v>65</v>
      </c>
      <c r="C2243" s="44" t="s">
        <v>7050</v>
      </c>
      <c r="D2243" s="44" t="s">
        <v>38</v>
      </c>
      <c r="E2243" s="44" t="s">
        <v>53</v>
      </c>
      <c r="F2243" s="44" t="s">
        <v>7049</v>
      </c>
      <c r="G2243" s="44" t="s">
        <v>4648</v>
      </c>
      <c r="H2243" s="44" t="s">
        <v>4647</v>
      </c>
      <c r="I2243" s="44" t="s">
        <v>127</v>
      </c>
      <c r="J2243" s="44" t="s">
        <v>128</v>
      </c>
      <c r="K2243" s="43">
        <v>2</v>
      </c>
      <c r="L2243" s="43">
        <v>2</v>
      </c>
    </row>
    <row r="2244" spans="1:12" x14ac:dyDescent="0.5">
      <c r="A2244" s="48" t="str">
        <f t="shared" si="34"/>
        <v>J1T2298</v>
      </c>
      <c r="B2244" s="44" t="s">
        <v>65</v>
      </c>
      <c r="C2244" s="44" t="s">
        <v>7048</v>
      </c>
      <c r="D2244" s="44" t="s">
        <v>38</v>
      </c>
      <c r="E2244" s="44" t="s">
        <v>53</v>
      </c>
      <c r="F2244" s="44" t="s">
        <v>7047</v>
      </c>
      <c r="G2244" s="44" t="s">
        <v>195</v>
      </c>
      <c r="H2244" s="44" t="s">
        <v>196</v>
      </c>
      <c r="I2244" s="44" t="s">
        <v>127</v>
      </c>
      <c r="J2244" s="44" t="s">
        <v>128</v>
      </c>
      <c r="K2244" s="43">
        <v>2</v>
      </c>
      <c r="L2244" s="43">
        <v>2</v>
      </c>
    </row>
    <row r="2245" spans="1:12" x14ac:dyDescent="0.5">
      <c r="A2245" s="48" t="str">
        <f t="shared" si="34"/>
        <v>J1T2298</v>
      </c>
      <c r="B2245" s="44" t="s">
        <v>65</v>
      </c>
      <c r="C2245" s="44" t="s">
        <v>7046</v>
      </c>
      <c r="D2245" s="44" t="s">
        <v>38</v>
      </c>
      <c r="E2245" s="44" t="s">
        <v>53</v>
      </c>
      <c r="F2245" s="44" t="s">
        <v>7045</v>
      </c>
      <c r="G2245" s="44" t="s">
        <v>197</v>
      </c>
      <c r="H2245" s="44" t="s">
        <v>198</v>
      </c>
      <c r="I2245" s="44" t="s">
        <v>127</v>
      </c>
      <c r="J2245" s="44" t="s">
        <v>128</v>
      </c>
      <c r="K2245" s="43">
        <v>48</v>
      </c>
      <c r="L2245" s="43">
        <v>48</v>
      </c>
    </row>
    <row r="2246" spans="1:12" x14ac:dyDescent="0.5">
      <c r="A2246" s="48" t="str">
        <f t="shared" si="34"/>
        <v>J1T2298</v>
      </c>
      <c r="B2246" s="44" t="s">
        <v>65</v>
      </c>
      <c r="C2246" s="44" t="s">
        <v>7044</v>
      </c>
      <c r="D2246" s="44" t="s">
        <v>38</v>
      </c>
      <c r="E2246" s="44" t="s">
        <v>53</v>
      </c>
      <c r="F2246" s="44" t="s">
        <v>7043</v>
      </c>
      <c r="G2246" s="44" t="s">
        <v>197</v>
      </c>
      <c r="H2246" s="44" t="s">
        <v>198</v>
      </c>
      <c r="I2246" s="44" t="s">
        <v>127</v>
      </c>
      <c r="J2246" s="44" t="s">
        <v>128</v>
      </c>
      <c r="K2246" s="43">
        <v>1</v>
      </c>
      <c r="L2246" s="43">
        <v>1</v>
      </c>
    </row>
    <row r="2247" spans="1:12" x14ac:dyDescent="0.5">
      <c r="A2247" s="48" t="str">
        <f t="shared" si="34"/>
        <v>J1T2298</v>
      </c>
      <c r="B2247" s="44" t="s">
        <v>65</v>
      </c>
      <c r="C2247" s="44" t="s">
        <v>8023</v>
      </c>
      <c r="D2247" s="44" t="s">
        <v>38</v>
      </c>
      <c r="E2247" s="44" t="s">
        <v>53</v>
      </c>
      <c r="F2247" s="44" t="s">
        <v>8022</v>
      </c>
      <c r="G2247" s="44" t="s">
        <v>197</v>
      </c>
      <c r="H2247" s="44" t="s">
        <v>198</v>
      </c>
      <c r="I2247" s="44" t="s">
        <v>127</v>
      </c>
      <c r="J2247" s="44" t="s">
        <v>128</v>
      </c>
      <c r="K2247" s="43">
        <v>2</v>
      </c>
      <c r="L2247" s="43">
        <v>2</v>
      </c>
    </row>
    <row r="2248" spans="1:12" x14ac:dyDescent="0.5">
      <c r="A2248" s="48" t="str">
        <f t="shared" si="34"/>
        <v>J1T2298</v>
      </c>
      <c r="B2248" s="44" t="s">
        <v>65</v>
      </c>
      <c r="C2248" s="44" t="s">
        <v>7042</v>
      </c>
      <c r="D2248" s="44" t="s">
        <v>38</v>
      </c>
      <c r="E2248" s="44" t="s">
        <v>53</v>
      </c>
      <c r="F2248" s="44" t="s">
        <v>7041</v>
      </c>
      <c r="G2248" s="44" t="s">
        <v>197</v>
      </c>
      <c r="H2248" s="44" t="s">
        <v>198</v>
      </c>
      <c r="I2248" s="44" t="s">
        <v>127</v>
      </c>
      <c r="J2248" s="44" t="s">
        <v>128</v>
      </c>
      <c r="K2248" s="43">
        <v>48</v>
      </c>
      <c r="L2248" s="43">
        <v>48</v>
      </c>
    </row>
    <row r="2249" spans="1:12" x14ac:dyDescent="0.5">
      <c r="A2249" s="48" t="str">
        <f t="shared" ref="A2249:A2312" si="35">IF(B2249="","",IF(B2248="Type",B2247,A2248))</f>
        <v>J1T2298</v>
      </c>
      <c r="B2249" s="44" t="s">
        <v>65</v>
      </c>
      <c r="C2249" s="44" t="s">
        <v>7040</v>
      </c>
      <c r="D2249" s="44" t="s">
        <v>38</v>
      </c>
      <c r="E2249" s="44" t="s">
        <v>53</v>
      </c>
      <c r="F2249" s="44" t="s">
        <v>7039</v>
      </c>
      <c r="G2249" s="44" t="s">
        <v>7038</v>
      </c>
      <c r="H2249" s="44" t="s">
        <v>7037</v>
      </c>
      <c r="I2249" s="44" t="s">
        <v>127</v>
      </c>
      <c r="J2249" s="44" t="s">
        <v>128</v>
      </c>
      <c r="K2249" s="43">
        <v>384</v>
      </c>
      <c r="L2249" s="43">
        <v>384</v>
      </c>
    </row>
    <row r="2250" spans="1:12" x14ac:dyDescent="0.5">
      <c r="A2250" s="48" t="str">
        <f t="shared" si="35"/>
        <v>J1T2298</v>
      </c>
      <c r="B2250" s="44" t="s">
        <v>65</v>
      </c>
      <c r="C2250" s="44" t="s">
        <v>7036</v>
      </c>
      <c r="D2250" s="44" t="s">
        <v>38</v>
      </c>
      <c r="E2250" s="44" t="s">
        <v>53</v>
      </c>
      <c r="F2250" s="44" t="s">
        <v>7035</v>
      </c>
      <c r="G2250" s="44" t="s">
        <v>197</v>
      </c>
      <c r="H2250" s="44" t="s">
        <v>198</v>
      </c>
      <c r="I2250" s="44" t="s">
        <v>127</v>
      </c>
      <c r="J2250" s="44" t="s">
        <v>128</v>
      </c>
      <c r="K2250" s="43">
        <v>40</v>
      </c>
      <c r="L2250" s="43">
        <v>40</v>
      </c>
    </row>
    <row r="2251" spans="1:12" x14ac:dyDescent="0.5">
      <c r="A2251" s="48" t="str">
        <f t="shared" si="35"/>
        <v>J1T2298</v>
      </c>
      <c r="B2251" s="44" t="s">
        <v>65</v>
      </c>
      <c r="C2251" s="44" t="s">
        <v>7034</v>
      </c>
      <c r="D2251" s="44" t="s">
        <v>38</v>
      </c>
      <c r="E2251" s="44" t="s">
        <v>53</v>
      </c>
      <c r="F2251" s="44" t="s">
        <v>7033</v>
      </c>
      <c r="G2251" s="44" t="s">
        <v>197</v>
      </c>
      <c r="H2251" s="44" t="s">
        <v>198</v>
      </c>
      <c r="I2251" s="44" t="s">
        <v>127</v>
      </c>
      <c r="J2251" s="44" t="s">
        <v>128</v>
      </c>
      <c r="K2251" s="43">
        <v>8</v>
      </c>
      <c r="L2251" s="43">
        <v>8</v>
      </c>
    </row>
    <row r="2252" spans="1:12" x14ac:dyDescent="0.5">
      <c r="A2252" s="48" t="str">
        <f t="shared" si="35"/>
        <v>J1T2298</v>
      </c>
      <c r="B2252" s="44" t="s">
        <v>65</v>
      </c>
      <c r="C2252" s="44" t="s">
        <v>7032</v>
      </c>
      <c r="D2252" s="44" t="s">
        <v>38</v>
      </c>
      <c r="E2252" s="44" t="s">
        <v>53</v>
      </c>
      <c r="F2252" s="44" t="s">
        <v>7031</v>
      </c>
      <c r="G2252" s="44" t="s">
        <v>197</v>
      </c>
      <c r="H2252" s="44" t="s">
        <v>198</v>
      </c>
      <c r="I2252" s="44" t="s">
        <v>127</v>
      </c>
      <c r="J2252" s="44" t="s">
        <v>128</v>
      </c>
      <c r="K2252" s="43">
        <v>48</v>
      </c>
      <c r="L2252" s="43">
        <v>48</v>
      </c>
    </row>
    <row r="2253" spans="1:12" x14ac:dyDescent="0.5">
      <c r="A2253" s="48" t="str">
        <f t="shared" si="35"/>
        <v>J1T2298</v>
      </c>
      <c r="B2253" s="44" t="s">
        <v>65</v>
      </c>
      <c r="C2253" s="44" t="s">
        <v>7030</v>
      </c>
      <c r="D2253" s="44" t="s">
        <v>38</v>
      </c>
      <c r="E2253" s="44" t="s">
        <v>53</v>
      </c>
      <c r="F2253" s="44" t="s">
        <v>7029</v>
      </c>
      <c r="G2253" s="44" t="s">
        <v>197</v>
      </c>
      <c r="H2253" s="44" t="s">
        <v>198</v>
      </c>
      <c r="I2253" s="44" t="s">
        <v>127</v>
      </c>
      <c r="J2253" s="44" t="s">
        <v>128</v>
      </c>
      <c r="K2253" s="43">
        <v>8</v>
      </c>
      <c r="L2253" s="43">
        <v>8</v>
      </c>
    </row>
    <row r="2254" spans="1:12" x14ac:dyDescent="0.5">
      <c r="A2254" s="48" t="str">
        <f t="shared" si="35"/>
        <v>J1T2298</v>
      </c>
      <c r="B2254" s="44" t="s">
        <v>65</v>
      </c>
      <c r="C2254" s="44" t="s">
        <v>7028</v>
      </c>
      <c r="D2254" s="44" t="s">
        <v>38</v>
      </c>
      <c r="E2254" s="44" t="s">
        <v>53</v>
      </c>
      <c r="F2254" s="44" t="s">
        <v>7027</v>
      </c>
      <c r="G2254" s="44" t="s">
        <v>197</v>
      </c>
      <c r="H2254" s="44" t="s">
        <v>198</v>
      </c>
      <c r="I2254" s="44" t="s">
        <v>127</v>
      </c>
      <c r="J2254" s="44" t="s">
        <v>128</v>
      </c>
      <c r="K2254" s="43">
        <v>48</v>
      </c>
      <c r="L2254" s="43">
        <v>48</v>
      </c>
    </row>
    <row r="2255" spans="1:12" x14ac:dyDescent="0.5">
      <c r="A2255" s="48" t="str">
        <f t="shared" si="35"/>
        <v>J1T2298</v>
      </c>
      <c r="B2255" s="44" t="s">
        <v>65</v>
      </c>
      <c r="C2255" s="44" t="s">
        <v>7026</v>
      </c>
      <c r="D2255" s="44" t="s">
        <v>38</v>
      </c>
      <c r="E2255" s="44" t="s">
        <v>53</v>
      </c>
      <c r="F2255" s="44" t="s">
        <v>7025</v>
      </c>
      <c r="G2255" s="44" t="s">
        <v>197</v>
      </c>
      <c r="H2255" s="44" t="s">
        <v>198</v>
      </c>
      <c r="I2255" s="44" t="s">
        <v>127</v>
      </c>
      <c r="J2255" s="44" t="s">
        <v>128</v>
      </c>
      <c r="K2255" s="43">
        <v>48</v>
      </c>
      <c r="L2255" s="43">
        <v>48</v>
      </c>
    </row>
    <row r="2256" spans="1:12" x14ac:dyDescent="0.5">
      <c r="A2256" s="48" t="str">
        <f t="shared" si="35"/>
        <v>J1T2298</v>
      </c>
      <c r="B2256" s="44" t="s">
        <v>65</v>
      </c>
      <c r="C2256" s="44" t="s">
        <v>7024</v>
      </c>
      <c r="D2256" s="44" t="s">
        <v>38</v>
      </c>
      <c r="E2256" s="44" t="s">
        <v>53</v>
      </c>
      <c r="F2256" s="44" t="s">
        <v>7023</v>
      </c>
      <c r="G2256" s="44" t="s">
        <v>197</v>
      </c>
      <c r="H2256" s="44" t="s">
        <v>198</v>
      </c>
      <c r="I2256" s="44" t="s">
        <v>127</v>
      </c>
      <c r="J2256" s="44" t="s">
        <v>128</v>
      </c>
      <c r="K2256" s="43">
        <v>48</v>
      </c>
      <c r="L2256" s="43">
        <v>48</v>
      </c>
    </row>
    <row r="2257" spans="1:12" x14ac:dyDescent="0.5">
      <c r="A2257" s="48" t="str">
        <f t="shared" si="35"/>
        <v>J1T2298</v>
      </c>
      <c r="B2257" s="44" t="s">
        <v>65</v>
      </c>
      <c r="C2257" s="44" t="s">
        <v>7022</v>
      </c>
      <c r="D2257" s="44" t="s">
        <v>38</v>
      </c>
      <c r="E2257" s="44" t="s">
        <v>53</v>
      </c>
      <c r="F2257" s="44" t="s">
        <v>7021</v>
      </c>
      <c r="G2257" s="44" t="s">
        <v>197</v>
      </c>
      <c r="H2257" s="44" t="s">
        <v>198</v>
      </c>
      <c r="I2257" s="44" t="s">
        <v>127</v>
      </c>
      <c r="J2257" s="44" t="s">
        <v>128</v>
      </c>
      <c r="K2257" s="43">
        <v>48</v>
      </c>
      <c r="L2257" s="43">
        <v>48</v>
      </c>
    </row>
    <row r="2258" spans="1:12" x14ac:dyDescent="0.5">
      <c r="A2258" s="48" t="str">
        <f t="shared" si="35"/>
        <v>J1T2298</v>
      </c>
      <c r="B2258" s="44" t="s">
        <v>65</v>
      </c>
      <c r="C2258" s="44" t="s">
        <v>7020</v>
      </c>
      <c r="D2258" s="44" t="s">
        <v>38</v>
      </c>
      <c r="E2258" s="44" t="s">
        <v>53</v>
      </c>
      <c r="F2258" s="44" t="s">
        <v>7019</v>
      </c>
      <c r="G2258" s="44" t="s">
        <v>4734</v>
      </c>
      <c r="H2258" s="44" t="s">
        <v>4733</v>
      </c>
      <c r="I2258" s="44" t="s">
        <v>127</v>
      </c>
      <c r="J2258" s="44" t="s">
        <v>128</v>
      </c>
      <c r="K2258" s="43">
        <v>2</v>
      </c>
      <c r="L2258" s="43">
        <v>2</v>
      </c>
    </row>
    <row r="2259" spans="1:12" x14ac:dyDescent="0.5">
      <c r="A2259" s="48" t="str">
        <f t="shared" si="35"/>
        <v>J1T2298</v>
      </c>
      <c r="B2259" s="44" t="s">
        <v>65</v>
      </c>
      <c r="C2259" s="44" t="s">
        <v>7018</v>
      </c>
      <c r="D2259" s="44" t="s">
        <v>38</v>
      </c>
      <c r="E2259" s="44" t="s">
        <v>53</v>
      </c>
      <c r="F2259" s="44" t="s">
        <v>7017</v>
      </c>
      <c r="G2259" s="44" t="s">
        <v>7016</v>
      </c>
      <c r="H2259" s="44" t="s">
        <v>7015</v>
      </c>
      <c r="I2259" s="44" t="s">
        <v>127</v>
      </c>
      <c r="J2259" s="44" t="s">
        <v>128</v>
      </c>
      <c r="K2259" s="43">
        <v>3</v>
      </c>
      <c r="L2259" s="43">
        <v>3</v>
      </c>
    </row>
    <row r="2260" spans="1:12" x14ac:dyDescent="0.5">
      <c r="A2260" s="48" t="str">
        <f t="shared" si="35"/>
        <v>J1T2298</v>
      </c>
      <c r="B2260" s="44" t="s">
        <v>65</v>
      </c>
      <c r="C2260" s="44" t="s">
        <v>7014</v>
      </c>
      <c r="D2260" s="44" t="s">
        <v>38</v>
      </c>
      <c r="E2260" s="44" t="s">
        <v>53</v>
      </c>
      <c r="F2260" s="44" t="s">
        <v>7013</v>
      </c>
      <c r="G2260" s="44" t="s">
        <v>195</v>
      </c>
      <c r="H2260" s="44" t="s">
        <v>196</v>
      </c>
      <c r="I2260" s="44" t="s">
        <v>127</v>
      </c>
      <c r="J2260" s="44" t="s">
        <v>128</v>
      </c>
      <c r="K2260" s="43">
        <v>2</v>
      </c>
      <c r="L2260" s="43">
        <v>2</v>
      </c>
    </row>
    <row r="2261" spans="1:12" x14ac:dyDescent="0.5">
      <c r="A2261" s="48" t="str">
        <f t="shared" si="35"/>
        <v>J1T2298</v>
      </c>
      <c r="B2261" s="44" t="s">
        <v>65</v>
      </c>
      <c r="C2261" s="44" t="s">
        <v>7012</v>
      </c>
      <c r="D2261" s="44" t="s">
        <v>38</v>
      </c>
      <c r="E2261" s="44" t="s">
        <v>53</v>
      </c>
      <c r="F2261" s="44" t="s">
        <v>7011</v>
      </c>
      <c r="G2261" s="44" t="s">
        <v>197</v>
      </c>
      <c r="H2261" s="44" t="s">
        <v>198</v>
      </c>
      <c r="I2261" s="44" t="s">
        <v>127</v>
      </c>
      <c r="J2261" s="44" t="s">
        <v>128</v>
      </c>
      <c r="K2261" s="43">
        <v>3</v>
      </c>
      <c r="L2261" s="43">
        <v>3</v>
      </c>
    </row>
    <row r="2262" spans="1:12" x14ac:dyDescent="0.5">
      <c r="A2262" s="48" t="str">
        <f t="shared" si="35"/>
        <v>J1T2298</v>
      </c>
      <c r="B2262" s="44" t="s">
        <v>65</v>
      </c>
      <c r="C2262" s="44" t="s">
        <v>7010</v>
      </c>
      <c r="D2262" s="44" t="s">
        <v>38</v>
      </c>
      <c r="E2262" s="44" t="s">
        <v>53</v>
      </c>
      <c r="F2262" s="44" t="s">
        <v>7009</v>
      </c>
      <c r="G2262" s="44" t="s">
        <v>4648</v>
      </c>
      <c r="H2262" s="44" t="s">
        <v>4647</v>
      </c>
      <c r="I2262" s="44" t="s">
        <v>127</v>
      </c>
      <c r="J2262" s="44" t="s">
        <v>128</v>
      </c>
      <c r="K2262" s="43">
        <v>3</v>
      </c>
      <c r="L2262" s="43">
        <v>3</v>
      </c>
    </row>
    <row r="2263" spans="1:12" x14ac:dyDescent="0.5">
      <c r="A2263" s="48" t="str">
        <f t="shared" si="35"/>
        <v>J1T2298</v>
      </c>
      <c r="B2263" s="44" t="s">
        <v>65</v>
      </c>
      <c r="C2263" s="44" t="s">
        <v>7008</v>
      </c>
      <c r="D2263" s="44" t="s">
        <v>38</v>
      </c>
      <c r="E2263" s="44" t="s">
        <v>53</v>
      </c>
      <c r="F2263" s="44" t="s">
        <v>7007</v>
      </c>
      <c r="G2263" s="44" t="s">
        <v>197</v>
      </c>
      <c r="H2263" s="44" t="s">
        <v>198</v>
      </c>
      <c r="I2263" s="44" t="s">
        <v>127</v>
      </c>
      <c r="J2263" s="44" t="s">
        <v>128</v>
      </c>
      <c r="K2263" s="43">
        <v>4</v>
      </c>
      <c r="L2263" s="43">
        <v>4</v>
      </c>
    </row>
    <row r="2264" spans="1:12" x14ac:dyDescent="0.5">
      <c r="A2264" s="48" t="str">
        <f t="shared" si="35"/>
        <v>J1T2298</v>
      </c>
      <c r="B2264" s="44" t="s">
        <v>65</v>
      </c>
      <c r="C2264" s="44" t="s">
        <v>7004</v>
      </c>
      <c r="D2264" s="44" t="s">
        <v>38</v>
      </c>
      <c r="E2264" s="44" t="s">
        <v>53</v>
      </c>
      <c r="F2264" s="44" t="s">
        <v>7003</v>
      </c>
      <c r="G2264" s="44" t="s">
        <v>4467</v>
      </c>
      <c r="H2264" s="44" t="s">
        <v>4466</v>
      </c>
      <c r="I2264" s="44" t="s">
        <v>127</v>
      </c>
      <c r="J2264" s="44" t="s">
        <v>128</v>
      </c>
      <c r="K2264" s="43">
        <v>2</v>
      </c>
      <c r="L2264" s="43">
        <v>2</v>
      </c>
    </row>
    <row r="2265" spans="1:12" x14ac:dyDescent="0.5">
      <c r="A2265" s="48" t="str">
        <f t="shared" si="35"/>
        <v>J1T2298</v>
      </c>
      <c r="B2265" s="44" t="s">
        <v>65</v>
      </c>
      <c r="C2265" s="44" t="s">
        <v>7002</v>
      </c>
      <c r="D2265" s="44" t="s">
        <v>38</v>
      </c>
      <c r="E2265" s="44" t="s">
        <v>53</v>
      </c>
      <c r="F2265" s="44" t="s">
        <v>7001</v>
      </c>
      <c r="G2265" s="44" t="s">
        <v>151</v>
      </c>
      <c r="H2265" s="44" t="s">
        <v>152</v>
      </c>
      <c r="I2265" s="44" t="s">
        <v>127</v>
      </c>
      <c r="J2265" s="44" t="s">
        <v>128</v>
      </c>
      <c r="K2265" s="43">
        <v>4</v>
      </c>
      <c r="L2265" s="43">
        <v>4</v>
      </c>
    </row>
    <row r="2266" spans="1:12" hidden="1" x14ac:dyDescent="0.5">
      <c r="A2266" s="48" t="str">
        <f t="shared" si="35"/>
        <v/>
      </c>
      <c r="B2266" s="42"/>
      <c r="C2266" s="42"/>
      <c r="D2266" s="42"/>
      <c r="E2266" s="42"/>
      <c r="F2266" s="42"/>
      <c r="G2266" s="42"/>
      <c r="H2266" s="42"/>
      <c r="I2266" s="42"/>
      <c r="J2266" s="41" t="s">
        <v>18</v>
      </c>
      <c r="K2266" s="40">
        <v>58802</v>
      </c>
      <c r="L2266" s="40">
        <v>58802</v>
      </c>
    </row>
    <row r="2267" spans="1:12" hidden="1" x14ac:dyDescent="0.5">
      <c r="A2267" s="48" t="str">
        <f t="shared" si="35"/>
        <v/>
      </c>
      <c r="B2267" s="42"/>
      <c r="C2267" s="42"/>
      <c r="D2267" s="42"/>
      <c r="E2267" s="42"/>
      <c r="F2267" s="42"/>
      <c r="G2267" s="42"/>
      <c r="H2267" s="42"/>
      <c r="I2267" s="42"/>
      <c r="J2267" s="42"/>
      <c r="K2267" s="42"/>
      <c r="L2267" s="42"/>
    </row>
    <row r="2268" spans="1:12" hidden="1" x14ac:dyDescent="0.5">
      <c r="A2268" s="48" t="str">
        <f t="shared" si="35"/>
        <v/>
      </c>
      <c r="B2268" s="48" t="s">
        <v>230</v>
      </c>
      <c r="C2268" s="47"/>
      <c r="D2268" s="48" t="s">
        <v>231</v>
      </c>
      <c r="E2268" s="47"/>
      <c r="F2268" s="47"/>
      <c r="G2268" s="47"/>
      <c r="H2268" s="47"/>
      <c r="I2268" s="47"/>
      <c r="J2268" s="47"/>
      <c r="K2268" s="47"/>
      <c r="L2268" s="47"/>
    </row>
    <row r="2269" spans="1:12" hidden="1" x14ac:dyDescent="0.5">
      <c r="A2269" s="48" t="str">
        <f t="shared" si="35"/>
        <v/>
      </c>
      <c r="B2269" s="46" t="s">
        <v>24</v>
      </c>
      <c r="C2269" s="46" t="s">
        <v>117</v>
      </c>
      <c r="D2269" s="46" t="s">
        <v>35</v>
      </c>
      <c r="E2269" s="46" t="s">
        <v>118</v>
      </c>
      <c r="F2269" s="46" t="s">
        <v>119</v>
      </c>
      <c r="G2269" s="46" t="s">
        <v>120</v>
      </c>
      <c r="H2269" s="46" t="s">
        <v>121</v>
      </c>
      <c r="I2269" s="46" t="s">
        <v>122</v>
      </c>
      <c r="J2269" s="46" t="s">
        <v>110</v>
      </c>
      <c r="K2269" s="45" t="s">
        <v>123</v>
      </c>
      <c r="L2269" s="45" t="s">
        <v>34</v>
      </c>
    </row>
    <row r="2270" spans="1:12" x14ac:dyDescent="0.5">
      <c r="A2270" s="48" t="str">
        <f t="shared" si="35"/>
        <v>J1T2299</v>
      </c>
      <c r="B2270" s="44" t="s">
        <v>36</v>
      </c>
      <c r="C2270" s="44" t="s">
        <v>7957</v>
      </c>
      <c r="D2270" s="44" t="s">
        <v>38</v>
      </c>
      <c r="E2270" s="44" t="s">
        <v>53</v>
      </c>
      <c r="F2270" s="44" t="s">
        <v>7956</v>
      </c>
      <c r="G2270" s="44" t="s">
        <v>135</v>
      </c>
      <c r="H2270" s="44" t="s">
        <v>136</v>
      </c>
      <c r="I2270" s="44" t="s">
        <v>127</v>
      </c>
      <c r="J2270" s="44" t="s">
        <v>128</v>
      </c>
      <c r="K2270" s="43">
        <v>144</v>
      </c>
      <c r="L2270" s="43">
        <v>144</v>
      </c>
    </row>
    <row r="2271" spans="1:12" x14ac:dyDescent="0.5">
      <c r="A2271" s="48" t="str">
        <f t="shared" si="35"/>
        <v>J1T2299</v>
      </c>
      <c r="B2271" s="44" t="s">
        <v>36</v>
      </c>
      <c r="C2271" s="44" t="s">
        <v>7955</v>
      </c>
      <c r="D2271" s="44" t="s">
        <v>38</v>
      </c>
      <c r="E2271" s="44" t="s">
        <v>53</v>
      </c>
      <c r="F2271" s="44" t="s">
        <v>7954</v>
      </c>
      <c r="G2271" s="44" t="s">
        <v>4778</v>
      </c>
      <c r="H2271" s="44" t="s">
        <v>4777</v>
      </c>
      <c r="I2271" s="44" t="s">
        <v>127</v>
      </c>
      <c r="J2271" s="44" t="s">
        <v>128</v>
      </c>
      <c r="K2271" s="43">
        <v>16</v>
      </c>
      <c r="L2271" s="43">
        <v>16</v>
      </c>
    </row>
    <row r="2272" spans="1:12" x14ac:dyDescent="0.5">
      <c r="A2272" s="48" t="str">
        <f t="shared" si="35"/>
        <v>J1T2299</v>
      </c>
      <c r="B2272" s="44" t="s">
        <v>36</v>
      </c>
      <c r="C2272" s="44" t="s">
        <v>7953</v>
      </c>
      <c r="D2272" s="44" t="s">
        <v>38</v>
      </c>
      <c r="E2272" s="44" t="s">
        <v>53</v>
      </c>
      <c r="F2272" s="44" t="s">
        <v>7952</v>
      </c>
      <c r="G2272" s="44" t="s">
        <v>7104</v>
      </c>
      <c r="H2272" s="44" t="s">
        <v>7103</v>
      </c>
      <c r="I2272" s="44" t="s">
        <v>127</v>
      </c>
      <c r="J2272" s="44" t="s">
        <v>128</v>
      </c>
      <c r="K2272" s="43">
        <v>8</v>
      </c>
      <c r="L2272" s="43">
        <v>8</v>
      </c>
    </row>
    <row r="2273" spans="1:12" x14ac:dyDescent="0.5">
      <c r="A2273" s="48" t="str">
        <f t="shared" si="35"/>
        <v>J1T2299</v>
      </c>
      <c r="B2273" s="44" t="s">
        <v>36</v>
      </c>
      <c r="C2273" s="44" t="s">
        <v>8021</v>
      </c>
      <c r="D2273" s="44" t="s">
        <v>38</v>
      </c>
      <c r="E2273" s="44" t="s">
        <v>53</v>
      </c>
      <c r="F2273" s="44" t="s">
        <v>8020</v>
      </c>
      <c r="G2273" s="44" t="s">
        <v>179</v>
      </c>
      <c r="H2273" s="44" t="s">
        <v>180</v>
      </c>
      <c r="I2273" s="44" t="s">
        <v>127</v>
      </c>
      <c r="J2273" s="44" t="s">
        <v>128</v>
      </c>
      <c r="K2273" s="43">
        <v>16</v>
      </c>
      <c r="L2273" s="43">
        <v>16</v>
      </c>
    </row>
    <row r="2274" spans="1:12" x14ac:dyDescent="0.5">
      <c r="A2274" s="48" t="str">
        <f t="shared" si="35"/>
        <v>J1T2299</v>
      </c>
      <c r="B2274" s="44" t="s">
        <v>36</v>
      </c>
      <c r="C2274" s="44" t="s">
        <v>7951</v>
      </c>
      <c r="D2274" s="44" t="s">
        <v>38</v>
      </c>
      <c r="E2274" s="44" t="s">
        <v>53</v>
      </c>
      <c r="F2274" s="44" t="s">
        <v>7950</v>
      </c>
      <c r="G2274" s="44" t="s">
        <v>207</v>
      </c>
      <c r="H2274" s="44" t="s">
        <v>4706</v>
      </c>
      <c r="I2274" s="44" t="s">
        <v>127</v>
      </c>
      <c r="J2274" s="44" t="s">
        <v>128</v>
      </c>
      <c r="K2274" s="43">
        <v>48</v>
      </c>
      <c r="L2274" s="43">
        <v>48</v>
      </c>
    </row>
    <row r="2275" spans="1:12" x14ac:dyDescent="0.5">
      <c r="A2275" s="48" t="str">
        <f t="shared" si="35"/>
        <v>J1T2299</v>
      </c>
      <c r="B2275" s="44" t="s">
        <v>36</v>
      </c>
      <c r="C2275" s="44" t="s">
        <v>7945</v>
      </c>
      <c r="D2275" s="44" t="s">
        <v>38</v>
      </c>
      <c r="E2275" s="44" t="s">
        <v>53</v>
      </c>
      <c r="F2275" s="44" t="s">
        <v>7944</v>
      </c>
      <c r="G2275" s="44" t="s">
        <v>149</v>
      </c>
      <c r="H2275" s="44" t="s">
        <v>150</v>
      </c>
      <c r="I2275" s="44" t="s">
        <v>127</v>
      </c>
      <c r="J2275" s="44" t="s">
        <v>128</v>
      </c>
      <c r="K2275" s="43">
        <v>8</v>
      </c>
      <c r="L2275" s="43">
        <v>8</v>
      </c>
    </row>
    <row r="2276" spans="1:12" x14ac:dyDescent="0.5">
      <c r="A2276" s="48" t="str">
        <f t="shared" si="35"/>
        <v>J1T2299</v>
      </c>
      <c r="B2276" s="44" t="s">
        <v>36</v>
      </c>
      <c r="C2276" s="44" t="s">
        <v>7943</v>
      </c>
      <c r="D2276" s="44" t="s">
        <v>38</v>
      </c>
      <c r="E2276" s="44" t="s">
        <v>53</v>
      </c>
      <c r="F2276" s="44" t="s">
        <v>7942</v>
      </c>
      <c r="G2276" s="44" t="s">
        <v>126</v>
      </c>
      <c r="H2276" s="44" t="s">
        <v>4640</v>
      </c>
      <c r="I2276" s="44" t="s">
        <v>127</v>
      </c>
      <c r="J2276" s="44" t="s">
        <v>128</v>
      </c>
      <c r="K2276" s="43">
        <v>8</v>
      </c>
      <c r="L2276" s="43">
        <v>8</v>
      </c>
    </row>
    <row r="2277" spans="1:12" x14ac:dyDescent="0.5">
      <c r="A2277" s="48" t="str">
        <f t="shared" si="35"/>
        <v>J1T2299</v>
      </c>
      <c r="B2277" s="44" t="s">
        <v>36</v>
      </c>
      <c r="C2277" s="44" t="s">
        <v>7941</v>
      </c>
      <c r="D2277" s="44" t="s">
        <v>38</v>
      </c>
      <c r="E2277" s="44" t="s">
        <v>53</v>
      </c>
      <c r="F2277" s="44" t="s">
        <v>7940</v>
      </c>
      <c r="G2277" s="44" t="s">
        <v>4832</v>
      </c>
      <c r="H2277" s="44" t="s">
        <v>4831</v>
      </c>
      <c r="I2277" s="44" t="s">
        <v>127</v>
      </c>
      <c r="J2277" s="44" t="s">
        <v>128</v>
      </c>
      <c r="K2277" s="43">
        <v>8</v>
      </c>
      <c r="L2277" s="43">
        <v>8</v>
      </c>
    </row>
    <row r="2278" spans="1:12" x14ac:dyDescent="0.5">
      <c r="A2278" s="48" t="str">
        <f t="shared" si="35"/>
        <v>J1T2299</v>
      </c>
      <c r="B2278" s="44" t="s">
        <v>36</v>
      </c>
      <c r="C2278" s="44" t="s">
        <v>7939</v>
      </c>
      <c r="D2278" s="44" t="s">
        <v>38</v>
      </c>
      <c r="E2278" s="44" t="s">
        <v>53</v>
      </c>
      <c r="F2278" s="44" t="s">
        <v>7938</v>
      </c>
      <c r="G2278" s="44" t="s">
        <v>216</v>
      </c>
      <c r="H2278" s="44" t="s">
        <v>217</v>
      </c>
      <c r="I2278" s="44" t="s">
        <v>127</v>
      </c>
      <c r="J2278" s="44" t="s">
        <v>128</v>
      </c>
      <c r="K2278" s="43">
        <v>8</v>
      </c>
      <c r="L2278" s="43">
        <v>8</v>
      </c>
    </row>
    <row r="2279" spans="1:12" x14ac:dyDescent="0.5">
      <c r="A2279" s="48" t="str">
        <f t="shared" si="35"/>
        <v>J1T2299</v>
      </c>
      <c r="B2279" s="44" t="s">
        <v>36</v>
      </c>
      <c r="C2279" s="44" t="s">
        <v>7937</v>
      </c>
      <c r="D2279" s="44" t="s">
        <v>38</v>
      </c>
      <c r="E2279" s="44" t="s">
        <v>53</v>
      </c>
      <c r="F2279" s="44" t="s">
        <v>7936</v>
      </c>
      <c r="G2279" s="44" t="s">
        <v>159</v>
      </c>
      <c r="H2279" s="44" t="s">
        <v>160</v>
      </c>
      <c r="I2279" s="44" t="s">
        <v>127</v>
      </c>
      <c r="J2279" s="44" t="s">
        <v>128</v>
      </c>
      <c r="K2279" s="43">
        <v>8</v>
      </c>
      <c r="L2279" s="43">
        <v>8</v>
      </c>
    </row>
    <row r="2280" spans="1:12" x14ac:dyDescent="0.5">
      <c r="A2280" s="48" t="str">
        <f t="shared" si="35"/>
        <v>J1T2299</v>
      </c>
      <c r="B2280" s="44" t="s">
        <v>36</v>
      </c>
      <c r="C2280" s="44" t="s">
        <v>7935</v>
      </c>
      <c r="D2280" s="44" t="s">
        <v>38</v>
      </c>
      <c r="E2280" s="44" t="s">
        <v>53</v>
      </c>
      <c r="F2280" s="44" t="s">
        <v>7934</v>
      </c>
      <c r="G2280" s="44" t="s">
        <v>129</v>
      </c>
      <c r="H2280" s="44" t="s">
        <v>130</v>
      </c>
      <c r="I2280" s="44" t="s">
        <v>127</v>
      </c>
      <c r="J2280" s="44" t="s">
        <v>128</v>
      </c>
      <c r="K2280" s="43">
        <v>48</v>
      </c>
      <c r="L2280" s="43">
        <v>48</v>
      </c>
    </row>
    <row r="2281" spans="1:12" x14ac:dyDescent="0.5">
      <c r="A2281" s="48" t="str">
        <f t="shared" si="35"/>
        <v>J1T2299</v>
      </c>
      <c r="B2281" s="44" t="s">
        <v>36</v>
      </c>
      <c r="C2281" s="44" t="s">
        <v>7933</v>
      </c>
      <c r="D2281" s="44" t="s">
        <v>38</v>
      </c>
      <c r="E2281" s="44" t="s">
        <v>53</v>
      </c>
      <c r="F2281" s="44" t="s">
        <v>7932</v>
      </c>
      <c r="G2281" s="44" t="s">
        <v>205</v>
      </c>
      <c r="H2281" s="44" t="s">
        <v>206</v>
      </c>
      <c r="I2281" s="44" t="s">
        <v>127</v>
      </c>
      <c r="J2281" s="44" t="s">
        <v>128</v>
      </c>
      <c r="K2281" s="43">
        <v>200</v>
      </c>
      <c r="L2281" s="43">
        <v>200</v>
      </c>
    </row>
    <row r="2282" spans="1:12" x14ac:dyDescent="0.5">
      <c r="A2282" s="48" t="str">
        <f t="shared" si="35"/>
        <v>J1T2299</v>
      </c>
      <c r="B2282" s="44" t="s">
        <v>36</v>
      </c>
      <c r="C2282" s="44" t="s">
        <v>7929</v>
      </c>
      <c r="D2282" s="44" t="s">
        <v>38</v>
      </c>
      <c r="E2282" s="44" t="s">
        <v>53</v>
      </c>
      <c r="F2282" s="44" t="s">
        <v>7928</v>
      </c>
      <c r="G2282" s="44" t="s">
        <v>155</v>
      </c>
      <c r="H2282" s="44" t="s">
        <v>156</v>
      </c>
      <c r="I2282" s="44" t="s">
        <v>127</v>
      </c>
      <c r="J2282" s="44" t="s">
        <v>128</v>
      </c>
      <c r="K2282" s="43">
        <v>8</v>
      </c>
      <c r="L2282" s="43">
        <v>8</v>
      </c>
    </row>
    <row r="2283" spans="1:12" x14ac:dyDescent="0.5">
      <c r="A2283" s="48" t="str">
        <f t="shared" si="35"/>
        <v>J1T2299</v>
      </c>
      <c r="B2283" s="44" t="s">
        <v>36</v>
      </c>
      <c r="C2283" s="44" t="s">
        <v>7927</v>
      </c>
      <c r="D2283" s="44" t="s">
        <v>38</v>
      </c>
      <c r="E2283" s="44" t="s">
        <v>53</v>
      </c>
      <c r="F2283" s="44" t="s">
        <v>7926</v>
      </c>
      <c r="G2283" s="44" t="s">
        <v>4409</v>
      </c>
      <c r="H2283" s="44" t="s">
        <v>4408</v>
      </c>
      <c r="I2283" s="44" t="s">
        <v>127</v>
      </c>
      <c r="J2283" s="44" t="s">
        <v>128</v>
      </c>
      <c r="K2283" s="43">
        <v>48</v>
      </c>
      <c r="L2283" s="43">
        <v>48</v>
      </c>
    </row>
    <row r="2284" spans="1:12" x14ac:dyDescent="0.5">
      <c r="A2284" s="48" t="str">
        <f t="shared" si="35"/>
        <v>J1T2299</v>
      </c>
      <c r="B2284" s="44" t="s">
        <v>36</v>
      </c>
      <c r="C2284" s="44" t="s">
        <v>7925</v>
      </c>
      <c r="D2284" s="44" t="s">
        <v>38</v>
      </c>
      <c r="E2284" s="44" t="s">
        <v>53</v>
      </c>
      <c r="F2284" s="44" t="s">
        <v>7924</v>
      </c>
      <c r="G2284" s="44" t="s">
        <v>147</v>
      </c>
      <c r="H2284" s="44" t="s">
        <v>148</v>
      </c>
      <c r="I2284" s="44" t="s">
        <v>127</v>
      </c>
      <c r="J2284" s="44" t="s">
        <v>128</v>
      </c>
      <c r="K2284" s="43">
        <v>240</v>
      </c>
      <c r="L2284" s="43">
        <v>240</v>
      </c>
    </row>
    <row r="2285" spans="1:12" x14ac:dyDescent="0.5">
      <c r="A2285" s="48" t="str">
        <f t="shared" si="35"/>
        <v>J1T2299</v>
      </c>
      <c r="B2285" s="44" t="s">
        <v>36</v>
      </c>
      <c r="C2285" s="44" t="s">
        <v>7923</v>
      </c>
      <c r="D2285" s="44" t="s">
        <v>38</v>
      </c>
      <c r="E2285" s="44" t="s">
        <v>53</v>
      </c>
      <c r="F2285" s="44" t="s">
        <v>7922</v>
      </c>
      <c r="G2285" s="44" t="s">
        <v>212</v>
      </c>
      <c r="H2285" s="44" t="s">
        <v>213</v>
      </c>
      <c r="I2285" s="44" t="s">
        <v>127</v>
      </c>
      <c r="J2285" s="44" t="s">
        <v>128</v>
      </c>
      <c r="K2285" s="43">
        <v>8</v>
      </c>
      <c r="L2285" s="43">
        <v>8</v>
      </c>
    </row>
    <row r="2286" spans="1:12" x14ac:dyDescent="0.5">
      <c r="A2286" s="48" t="str">
        <f t="shared" si="35"/>
        <v>J1T2299</v>
      </c>
      <c r="B2286" s="44" t="s">
        <v>36</v>
      </c>
      <c r="C2286" s="44" t="s">
        <v>7921</v>
      </c>
      <c r="D2286" s="44" t="s">
        <v>38</v>
      </c>
      <c r="E2286" s="44" t="s">
        <v>53</v>
      </c>
      <c r="F2286" s="44" t="s">
        <v>7920</v>
      </c>
      <c r="G2286" s="44" t="s">
        <v>220</v>
      </c>
      <c r="H2286" s="44" t="s">
        <v>221</v>
      </c>
      <c r="I2286" s="44" t="s">
        <v>127</v>
      </c>
      <c r="J2286" s="44" t="s">
        <v>128</v>
      </c>
      <c r="K2286" s="43">
        <v>16</v>
      </c>
      <c r="L2286" s="43">
        <v>16</v>
      </c>
    </row>
    <row r="2287" spans="1:12" x14ac:dyDescent="0.5">
      <c r="A2287" s="48" t="str">
        <f t="shared" si="35"/>
        <v>J1T2299</v>
      </c>
      <c r="B2287" s="44" t="s">
        <v>36</v>
      </c>
      <c r="C2287" s="44" t="s">
        <v>7915</v>
      </c>
      <c r="D2287" s="44" t="s">
        <v>38</v>
      </c>
      <c r="E2287" s="44" t="s">
        <v>53</v>
      </c>
      <c r="F2287" s="44" t="s">
        <v>7914</v>
      </c>
      <c r="G2287" s="44" t="s">
        <v>169</v>
      </c>
      <c r="H2287" s="44" t="s">
        <v>170</v>
      </c>
      <c r="I2287" s="44" t="s">
        <v>127</v>
      </c>
      <c r="J2287" s="44" t="s">
        <v>128</v>
      </c>
      <c r="K2287" s="43">
        <v>16</v>
      </c>
      <c r="L2287" s="43">
        <v>16</v>
      </c>
    </row>
    <row r="2288" spans="1:12" x14ac:dyDescent="0.5">
      <c r="A2288" s="48" t="str">
        <f t="shared" si="35"/>
        <v>J1T2299</v>
      </c>
      <c r="B2288" s="44" t="s">
        <v>36</v>
      </c>
      <c r="C2288" s="44" t="s">
        <v>7913</v>
      </c>
      <c r="D2288" s="44" t="s">
        <v>38</v>
      </c>
      <c r="E2288" s="44" t="s">
        <v>53</v>
      </c>
      <c r="F2288" s="44" t="s">
        <v>7912</v>
      </c>
      <c r="G2288" s="44" t="s">
        <v>159</v>
      </c>
      <c r="H2288" s="44" t="s">
        <v>160</v>
      </c>
      <c r="I2288" s="44" t="s">
        <v>127</v>
      </c>
      <c r="J2288" s="44" t="s">
        <v>128</v>
      </c>
      <c r="K2288" s="43">
        <v>8</v>
      </c>
      <c r="L2288" s="43">
        <v>8</v>
      </c>
    </row>
    <row r="2289" spans="1:12" x14ac:dyDescent="0.5">
      <c r="A2289" s="48" t="str">
        <f t="shared" si="35"/>
        <v>J1T2299</v>
      </c>
      <c r="B2289" s="44" t="s">
        <v>36</v>
      </c>
      <c r="C2289" s="44" t="s">
        <v>7909</v>
      </c>
      <c r="D2289" s="44" t="s">
        <v>38</v>
      </c>
      <c r="E2289" s="44" t="s">
        <v>53</v>
      </c>
      <c r="F2289" s="44" t="s">
        <v>7908</v>
      </c>
      <c r="G2289" s="44" t="s">
        <v>153</v>
      </c>
      <c r="H2289" s="44" t="s">
        <v>154</v>
      </c>
      <c r="I2289" s="44" t="s">
        <v>127</v>
      </c>
      <c r="J2289" s="44" t="s">
        <v>128</v>
      </c>
      <c r="K2289" s="43">
        <v>8</v>
      </c>
      <c r="L2289" s="43">
        <v>8</v>
      </c>
    </row>
    <row r="2290" spans="1:12" x14ac:dyDescent="0.5">
      <c r="A2290" s="48" t="str">
        <f t="shared" si="35"/>
        <v>J1T2299</v>
      </c>
      <c r="B2290" s="44" t="s">
        <v>36</v>
      </c>
      <c r="C2290" s="44" t="s">
        <v>7907</v>
      </c>
      <c r="D2290" s="44" t="s">
        <v>38</v>
      </c>
      <c r="E2290" s="44" t="s">
        <v>53</v>
      </c>
      <c r="F2290" s="44" t="s">
        <v>7906</v>
      </c>
      <c r="G2290" s="44" t="s">
        <v>4760</v>
      </c>
      <c r="H2290" s="44" t="s">
        <v>4759</v>
      </c>
      <c r="I2290" s="44" t="s">
        <v>127</v>
      </c>
      <c r="J2290" s="44" t="s">
        <v>128</v>
      </c>
      <c r="K2290" s="43">
        <v>40</v>
      </c>
      <c r="L2290" s="43">
        <v>40</v>
      </c>
    </row>
    <row r="2291" spans="1:12" x14ac:dyDescent="0.5">
      <c r="A2291" s="48" t="str">
        <f t="shared" si="35"/>
        <v>J1T2299</v>
      </c>
      <c r="B2291" s="44" t="s">
        <v>36</v>
      </c>
      <c r="C2291" s="44" t="s">
        <v>7903</v>
      </c>
      <c r="D2291" s="44" t="s">
        <v>38</v>
      </c>
      <c r="E2291" s="44" t="s">
        <v>53</v>
      </c>
      <c r="F2291" s="44" t="s">
        <v>7902</v>
      </c>
      <c r="G2291" s="44" t="s">
        <v>4648</v>
      </c>
      <c r="H2291" s="44" t="s">
        <v>4647</v>
      </c>
      <c r="I2291" s="44" t="s">
        <v>127</v>
      </c>
      <c r="J2291" s="44" t="s">
        <v>128</v>
      </c>
      <c r="K2291" s="43">
        <v>32</v>
      </c>
      <c r="L2291" s="43">
        <v>32</v>
      </c>
    </row>
    <row r="2292" spans="1:12" x14ac:dyDescent="0.5">
      <c r="A2292" s="48" t="str">
        <f t="shared" si="35"/>
        <v>J1T2299</v>
      </c>
      <c r="B2292" s="44" t="s">
        <v>36</v>
      </c>
      <c r="C2292" s="44" t="s">
        <v>8019</v>
      </c>
      <c r="D2292" s="44" t="s">
        <v>38</v>
      </c>
      <c r="E2292" s="44" t="s">
        <v>53</v>
      </c>
      <c r="F2292" s="44" t="s">
        <v>8018</v>
      </c>
      <c r="G2292" s="44" t="s">
        <v>131</v>
      </c>
      <c r="H2292" s="44" t="s">
        <v>132</v>
      </c>
      <c r="I2292" s="44" t="s">
        <v>127</v>
      </c>
      <c r="J2292" s="44" t="s">
        <v>128</v>
      </c>
      <c r="K2292" s="43">
        <v>16</v>
      </c>
      <c r="L2292" s="43">
        <v>16</v>
      </c>
    </row>
    <row r="2293" spans="1:12" x14ac:dyDescent="0.5">
      <c r="A2293" s="48" t="str">
        <f t="shared" si="35"/>
        <v>J1T2299</v>
      </c>
      <c r="B2293" s="44" t="s">
        <v>36</v>
      </c>
      <c r="C2293" s="44" t="s">
        <v>7897</v>
      </c>
      <c r="D2293" s="44" t="s">
        <v>38</v>
      </c>
      <c r="E2293" s="44" t="s">
        <v>53</v>
      </c>
      <c r="F2293" s="44" t="s">
        <v>7896</v>
      </c>
      <c r="G2293" s="44" t="s">
        <v>7540</v>
      </c>
      <c r="H2293" s="44" t="s">
        <v>7539</v>
      </c>
      <c r="I2293" s="44" t="s">
        <v>127</v>
      </c>
      <c r="J2293" s="44" t="s">
        <v>128</v>
      </c>
      <c r="K2293" s="43">
        <v>24</v>
      </c>
      <c r="L2293" s="43">
        <v>24</v>
      </c>
    </row>
    <row r="2294" spans="1:12" x14ac:dyDescent="0.5">
      <c r="A2294" s="48" t="str">
        <f t="shared" si="35"/>
        <v>J1T2299</v>
      </c>
      <c r="B2294" s="44" t="s">
        <v>36</v>
      </c>
      <c r="C2294" s="44" t="s">
        <v>8017</v>
      </c>
      <c r="D2294" s="44" t="s">
        <v>38</v>
      </c>
      <c r="E2294" s="44" t="s">
        <v>53</v>
      </c>
      <c r="F2294" s="44" t="s">
        <v>8016</v>
      </c>
      <c r="G2294" s="44" t="s">
        <v>165</v>
      </c>
      <c r="H2294" s="44" t="s">
        <v>166</v>
      </c>
      <c r="I2294" s="44" t="s">
        <v>127</v>
      </c>
      <c r="J2294" s="44" t="s">
        <v>128</v>
      </c>
      <c r="K2294" s="43">
        <v>8</v>
      </c>
      <c r="L2294" s="43">
        <v>8</v>
      </c>
    </row>
    <row r="2295" spans="1:12" x14ac:dyDescent="0.5">
      <c r="A2295" s="48" t="str">
        <f t="shared" si="35"/>
        <v>J1T2299</v>
      </c>
      <c r="B2295" s="44" t="s">
        <v>36</v>
      </c>
      <c r="C2295" s="44" t="s">
        <v>7895</v>
      </c>
      <c r="D2295" s="44" t="s">
        <v>38</v>
      </c>
      <c r="E2295" s="44" t="s">
        <v>53</v>
      </c>
      <c r="F2295" s="44" t="s">
        <v>7894</v>
      </c>
      <c r="G2295" s="44" t="s">
        <v>165</v>
      </c>
      <c r="H2295" s="44" t="s">
        <v>166</v>
      </c>
      <c r="I2295" s="44" t="s">
        <v>127</v>
      </c>
      <c r="J2295" s="44" t="s">
        <v>128</v>
      </c>
      <c r="K2295" s="43">
        <v>8</v>
      </c>
      <c r="L2295" s="43">
        <v>8</v>
      </c>
    </row>
    <row r="2296" spans="1:12" x14ac:dyDescent="0.5">
      <c r="A2296" s="48" t="str">
        <f t="shared" si="35"/>
        <v>J1T2299</v>
      </c>
      <c r="B2296" s="44" t="s">
        <v>36</v>
      </c>
      <c r="C2296" s="44" t="s">
        <v>7891</v>
      </c>
      <c r="D2296" s="44" t="s">
        <v>38</v>
      </c>
      <c r="E2296" s="44" t="s">
        <v>53</v>
      </c>
      <c r="F2296" s="44" t="s">
        <v>7890</v>
      </c>
      <c r="G2296" s="44" t="s">
        <v>139</v>
      </c>
      <c r="H2296" s="44" t="s">
        <v>140</v>
      </c>
      <c r="I2296" s="44" t="s">
        <v>127</v>
      </c>
      <c r="J2296" s="44" t="s">
        <v>128</v>
      </c>
      <c r="K2296" s="43">
        <v>24</v>
      </c>
      <c r="L2296" s="43">
        <v>24</v>
      </c>
    </row>
    <row r="2297" spans="1:12" x14ac:dyDescent="0.5">
      <c r="A2297" s="48" t="str">
        <f t="shared" si="35"/>
        <v>J1T2299</v>
      </c>
      <c r="B2297" s="44" t="s">
        <v>36</v>
      </c>
      <c r="C2297" s="44" t="s">
        <v>7889</v>
      </c>
      <c r="D2297" s="44" t="s">
        <v>38</v>
      </c>
      <c r="E2297" s="44" t="s">
        <v>53</v>
      </c>
      <c r="F2297" s="44" t="s">
        <v>7888</v>
      </c>
      <c r="G2297" s="44" t="s">
        <v>4449</v>
      </c>
      <c r="H2297" s="44" t="s">
        <v>4448</v>
      </c>
      <c r="I2297" s="44" t="s">
        <v>127</v>
      </c>
      <c r="J2297" s="44" t="s">
        <v>128</v>
      </c>
      <c r="K2297" s="43">
        <v>8</v>
      </c>
      <c r="L2297" s="43">
        <v>8</v>
      </c>
    </row>
    <row r="2298" spans="1:12" x14ac:dyDescent="0.5">
      <c r="A2298" s="48" t="str">
        <f t="shared" si="35"/>
        <v>J1T2299</v>
      </c>
      <c r="B2298" s="44" t="s">
        <v>36</v>
      </c>
      <c r="C2298" s="44" t="s">
        <v>8015</v>
      </c>
      <c r="D2298" s="44" t="s">
        <v>38</v>
      </c>
      <c r="E2298" s="44" t="s">
        <v>53</v>
      </c>
      <c r="F2298" s="44" t="s">
        <v>8014</v>
      </c>
      <c r="G2298" s="44" t="s">
        <v>7318</v>
      </c>
      <c r="H2298" s="44" t="s">
        <v>7317</v>
      </c>
      <c r="I2298" s="44" t="s">
        <v>127</v>
      </c>
      <c r="J2298" s="44" t="s">
        <v>128</v>
      </c>
      <c r="K2298" s="43">
        <v>8</v>
      </c>
      <c r="L2298" s="43">
        <v>8</v>
      </c>
    </row>
    <row r="2299" spans="1:12" x14ac:dyDescent="0.5">
      <c r="A2299" s="48" t="str">
        <f t="shared" si="35"/>
        <v>J1T2299</v>
      </c>
      <c r="B2299" s="44" t="s">
        <v>36</v>
      </c>
      <c r="C2299" s="44" t="s">
        <v>7883</v>
      </c>
      <c r="D2299" s="44" t="s">
        <v>38</v>
      </c>
      <c r="E2299" s="44" t="s">
        <v>53</v>
      </c>
      <c r="F2299" s="44" t="s">
        <v>7882</v>
      </c>
      <c r="G2299" s="44" t="s">
        <v>6940</v>
      </c>
      <c r="H2299" s="44" t="s">
        <v>6939</v>
      </c>
      <c r="I2299" s="44" t="s">
        <v>127</v>
      </c>
      <c r="J2299" s="44" t="s">
        <v>128</v>
      </c>
      <c r="K2299" s="43">
        <v>8</v>
      </c>
      <c r="L2299" s="43">
        <v>8</v>
      </c>
    </row>
    <row r="2300" spans="1:12" x14ac:dyDescent="0.5">
      <c r="A2300" s="48" t="str">
        <f t="shared" si="35"/>
        <v>J1T2299</v>
      </c>
      <c r="B2300" s="44" t="s">
        <v>36</v>
      </c>
      <c r="C2300" s="44" t="s">
        <v>7879</v>
      </c>
      <c r="D2300" s="44" t="s">
        <v>38</v>
      </c>
      <c r="E2300" s="44" t="s">
        <v>53</v>
      </c>
      <c r="F2300" s="44" t="s">
        <v>7878</v>
      </c>
      <c r="G2300" s="44" t="s">
        <v>6940</v>
      </c>
      <c r="H2300" s="44" t="s">
        <v>6939</v>
      </c>
      <c r="I2300" s="44" t="s">
        <v>127</v>
      </c>
      <c r="J2300" s="44" t="s">
        <v>128</v>
      </c>
      <c r="K2300" s="43">
        <v>8</v>
      </c>
      <c r="L2300" s="43">
        <v>8</v>
      </c>
    </row>
    <row r="2301" spans="1:12" x14ac:dyDescent="0.5">
      <c r="A2301" s="48" t="str">
        <f t="shared" si="35"/>
        <v>J1T2299</v>
      </c>
      <c r="B2301" s="44" t="s">
        <v>36</v>
      </c>
      <c r="C2301" s="44" t="s">
        <v>7877</v>
      </c>
      <c r="D2301" s="44" t="s">
        <v>38</v>
      </c>
      <c r="E2301" s="44" t="s">
        <v>53</v>
      </c>
      <c r="F2301" s="44" t="s">
        <v>7876</v>
      </c>
      <c r="G2301" s="44" t="s">
        <v>4459</v>
      </c>
      <c r="H2301" s="44" t="s">
        <v>4458</v>
      </c>
      <c r="I2301" s="44" t="s">
        <v>127</v>
      </c>
      <c r="J2301" s="44" t="s">
        <v>128</v>
      </c>
      <c r="K2301" s="43">
        <v>16</v>
      </c>
      <c r="L2301" s="43">
        <v>16</v>
      </c>
    </row>
    <row r="2302" spans="1:12" x14ac:dyDescent="0.5">
      <c r="A2302" s="48" t="str">
        <f t="shared" si="35"/>
        <v>J1T2299</v>
      </c>
      <c r="B2302" s="44" t="s">
        <v>36</v>
      </c>
      <c r="C2302" s="44" t="s">
        <v>7873</v>
      </c>
      <c r="D2302" s="44" t="s">
        <v>38</v>
      </c>
      <c r="E2302" s="44" t="s">
        <v>53</v>
      </c>
      <c r="F2302" s="44" t="s">
        <v>7872</v>
      </c>
      <c r="G2302" s="44" t="s">
        <v>157</v>
      </c>
      <c r="H2302" s="44" t="s">
        <v>158</v>
      </c>
      <c r="I2302" s="44" t="s">
        <v>127</v>
      </c>
      <c r="J2302" s="44" t="s">
        <v>128</v>
      </c>
      <c r="K2302" s="43">
        <v>96</v>
      </c>
      <c r="L2302" s="43">
        <v>96</v>
      </c>
    </row>
    <row r="2303" spans="1:12" x14ac:dyDescent="0.5">
      <c r="A2303" s="48" t="str">
        <f t="shared" si="35"/>
        <v>J1T2299</v>
      </c>
      <c r="B2303" s="44" t="s">
        <v>36</v>
      </c>
      <c r="C2303" s="44" t="s">
        <v>7871</v>
      </c>
      <c r="D2303" s="44" t="s">
        <v>38</v>
      </c>
      <c r="E2303" s="44" t="s">
        <v>53</v>
      </c>
      <c r="F2303" s="44" t="s">
        <v>7870</v>
      </c>
      <c r="G2303" s="44" t="s">
        <v>135</v>
      </c>
      <c r="H2303" s="44" t="s">
        <v>136</v>
      </c>
      <c r="I2303" s="44" t="s">
        <v>127</v>
      </c>
      <c r="J2303" s="44" t="s">
        <v>128</v>
      </c>
      <c r="K2303" s="43">
        <v>240</v>
      </c>
      <c r="L2303" s="43">
        <v>240</v>
      </c>
    </row>
    <row r="2304" spans="1:12" x14ac:dyDescent="0.5">
      <c r="A2304" s="48" t="str">
        <f t="shared" si="35"/>
        <v>J1T2299</v>
      </c>
      <c r="B2304" s="44" t="s">
        <v>36</v>
      </c>
      <c r="C2304" s="44" t="s">
        <v>7865</v>
      </c>
      <c r="D2304" s="44" t="s">
        <v>38</v>
      </c>
      <c r="E2304" s="44" t="s">
        <v>53</v>
      </c>
      <c r="F2304" s="44" t="s">
        <v>7864</v>
      </c>
      <c r="G2304" s="44" t="s">
        <v>4437</v>
      </c>
      <c r="H2304" s="44" t="s">
        <v>4436</v>
      </c>
      <c r="I2304" s="44" t="s">
        <v>127</v>
      </c>
      <c r="J2304" s="44" t="s">
        <v>128</v>
      </c>
      <c r="K2304" s="43">
        <v>16</v>
      </c>
      <c r="L2304" s="43">
        <v>16</v>
      </c>
    </row>
    <row r="2305" spans="1:12" x14ac:dyDescent="0.5">
      <c r="A2305" s="48" t="str">
        <f t="shared" si="35"/>
        <v>J1T2299</v>
      </c>
      <c r="B2305" s="44" t="s">
        <v>36</v>
      </c>
      <c r="C2305" s="44" t="s">
        <v>7863</v>
      </c>
      <c r="D2305" s="44" t="s">
        <v>38</v>
      </c>
      <c r="E2305" s="44" t="s">
        <v>53</v>
      </c>
      <c r="F2305" s="44" t="s">
        <v>7862</v>
      </c>
      <c r="G2305" s="44" t="s">
        <v>207</v>
      </c>
      <c r="H2305" s="44" t="s">
        <v>4706</v>
      </c>
      <c r="I2305" s="44" t="s">
        <v>127</v>
      </c>
      <c r="J2305" s="44" t="s">
        <v>128</v>
      </c>
      <c r="K2305" s="43">
        <v>48</v>
      </c>
      <c r="L2305" s="43">
        <v>48</v>
      </c>
    </row>
    <row r="2306" spans="1:12" x14ac:dyDescent="0.5">
      <c r="A2306" s="48" t="str">
        <f t="shared" si="35"/>
        <v>J1T2299</v>
      </c>
      <c r="B2306" s="44" t="s">
        <v>36</v>
      </c>
      <c r="C2306" s="44" t="s">
        <v>7859</v>
      </c>
      <c r="D2306" s="44" t="s">
        <v>38</v>
      </c>
      <c r="E2306" s="44" t="s">
        <v>53</v>
      </c>
      <c r="F2306" s="44" t="s">
        <v>7858</v>
      </c>
      <c r="G2306" s="44" t="s">
        <v>129</v>
      </c>
      <c r="H2306" s="44" t="s">
        <v>130</v>
      </c>
      <c r="I2306" s="44" t="s">
        <v>127</v>
      </c>
      <c r="J2306" s="44" t="s">
        <v>128</v>
      </c>
      <c r="K2306" s="43">
        <v>48</v>
      </c>
      <c r="L2306" s="43">
        <v>48</v>
      </c>
    </row>
    <row r="2307" spans="1:12" x14ac:dyDescent="0.5">
      <c r="A2307" s="48" t="str">
        <f t="shared" si="35"/>
        <v>J1T2299</v>
      </c>
      <c r="B2307" s="44" t="s">
        <v>36</v>
      </c>
      <c r="C2307" s="44" t="s">
        <v>7857</v>
      </c>
      <c r="D2307" s="44" t="s">
        <v>38</v>
      </c>
      <c r="E2307" s="44" t="s">
        <v>53</v>
      </c>
      <c r="F2307" s="44" t="s">
        <v>7856</v>
      </c>
      <c r="G2307" s="44" t="s">
        <v>181</v>
      </c>
      <c r="H2307" s="44" t="s">
        <v>182</v>
      </c>
      <c r="I2307" s="44" t="s">
        <v>127</v>
      </c>
      <c r="J2307" s="44" t="s">
        <v>128</v>
      </c>
      <c r="K2307" s="43">
        <v>8</v>
      </c>
      <c r="L2307" s="43">
        <v>8</v>
      </c>
    </row>
    <row r="2308" spans="1:12" x14ac:dyDescent="0.5">
      <c r="A2308" s="48" t="str">
        <f t="shared" si="35"/>
        <v>J1T2299</v>
      </c>
      <c r="B2308" s="44" t="s">
        <v>36</v>
      </c>
      <c r="C2308" s="44" t="s">
        <v>7855</v>
      </c>
      <c r="D2308" s="44" t="s">
        <v>38</v>
      </c>
      <c r="E2308" s="44" t="s">
        <v>53</v>
      </c>
      <c r="F2308" s="44" t="s">
        <v>7854</v>
      </c>
      <c r="G2308" s="44" t="s">
        <v>126</v>
      </c>
      <c r="H2308" s="44" t="s">
        <v>4640</v>
      </c>
      <c r="I2308" s="44" t="s">
        <v>127</v>
      </c>
      <c r="J2308" s="44" t="s">
        <v>128</v>
      </c>
      <c r="K2308" s="43">
        <v>8</v>
      </c>
      <c r="L2308" s="43">
        <v>8</v>
      </c>
    </row>
    <row r="2309" spans="1:12" x14ac:dyDescent="0.5">
      <c r="A2309" s="48" t="str">
        <f t="shared" si="35"/>
        <v>J1T2299</v>
      </c>
      <c r="B2309" s="44" t="s">
        <v>36</v>
      </c>
      <c r="C2309" s="44" t="s">
        <v>7853</v>
      </c>
      <c r="D2309" s="44" t="s">
        <v>38</v>
      </c>
      <c r="E2309" s="44" t="s">
        <v>53</v>
      </c>
      <c r="F2309" s="44" t="s">
        <v>7852</v>
      </c>
      <c r="G2309" s="44" t="s">
        <v>167</v>
      </c>
      <c r="H2309" s="44" t="s">
        <v>168</v>
      </c>
      <c r="I2309" s="44" t="s">
        <v>127</v>
      </c>
      <c r="J2309" s="44" t="s">
        <v>128</v>
      </c>
      <c r="K2309" s="43">
        <v>8</v>
      </c>
      <c r="L2309" s="43">
        <v>8</v>
      </c>
    </row>
    <row r="2310" spans="1:12" x14ac:dyDescent="0.5">
      <c r="A2310" s="48" t="str">
        <f t="shared" si="35"/>
        <v>J1T2299</v>
      </c>
      <c r="B2310" s="44" t="s">
        <v>36</v>
      </c>
      <c r="C2310" s="44" t="s">
        <v>7851</v>
      </c>
      <c r="D2310" s="44" t="s">
        <v>38</v>
      </c>
      <c r="E2310" s="44" t="s">
        <v>53</v>
      </c>
      <c r="F2310" s="44" t="s">
        <v>7850</v>
      </c>
      <c r="G2310" s="44" t="s">
        <v>205</v>
      </c>
      <c r="H2310" s="44" t="s">
        <v>206</v>
      </c>
      <c r="I2310" s="44" t="s">
        <v>127</v>
      </c>
      <c r="J2310" s="44" t="s">
        <v>128</v>
      </c>
      <c r="K2310" s="43">
        <v>200</v>
      </c>
      <c r="L2310" s="43">
        <v>200</v>
      </c>
    </row>
    <row r="2311" spans="1:12" x14ac:dyDescent="0.5">
      <c r="A2311" s="48" t="str">
        <f t="shared" si="35"/>
        <v>J1T2299</v>
      </c>
      <c r="B2311" s="44" t="s">
        <v>36</v>
      </c>
      <c r="C2311" s="44" t="s">
        <v>7849</v>
      </c>
      <c r="D2311" s="44" t="s">
        <v>38</v>
      </c>
      <c r="E2311" s="44" t="s">
        <v>53</v>
      </c>
      <c r="F2311" s="44" t="s">
        <v>7848</v>
      </c>
      <c r="G2311" s="44" t="s">
        <v>7242</v>
      </c>
      <c r="H2311" s="44" t="s">
        <v>7241</v>
      </c>
      <c r="I2311" s="44" t="s">
        <v>127</v>
      </c>
      <c r="J2311" s="44" t="s">
        <v>128</v>
      </c>
      <c r="K2311" s="43">
        <v>8</v>
      </c>
      <c r="L2311" s="43">
        <v>8</v>
      </c>
    </row>
    <row r="2312" spans="1:12" x14ac:dyDescent="0.5">
      <c r="A2312" s="48" t="str">
        <f t="shared" si="35"/>
        <v>J1T2299</v>
      </c>
      <c r="B2312" s="44" t="s">
        <v>36</v>
      </c>
      <c r="C2312" s="44" t="s">
        <v>7847</v>
      </c>
      <c r="D2312" s="44" t="s">
        <v>38</v>
      </c>
      <c r="E2312" s="44" t="s">
        <v>53</v>
      </c>
      <c r="F2312" s="44" t="s">
        <v>7846</v>
      </c>
      <c r="G2312" s="44" t="s">
        <v>149</v>
      </c>
      <c r="H2312" s="44" t="s">
        <v>150</v>
      </c>
      <c r="I2312" s="44" t="s">
        <v>127</v>
      </c>
      <c r="J2312" s="44" t="s">
        <v>128</v>
      </c>
      <c r="K2312" s="43">
        <v>8</v>
      </c>
      <c r="L2312" s="43">
        <v>8</v>
      </c>
    </row>
    <row r="2313" spans="1:12" x14ac:dyDescent="0.5">
      <c r="A2313" s="48" t="str">
        <f t="shared" ref="A2313:A2376" si="36">IF(B2313="","",IF(B2312="Type",B2311,A2312))</f>
        <v>J1T2299</v>
      </c>
      <c r="B2313" s="44" t="s">
        <v>36</v>
      </c>
      <c r="C2313" s="44" t="s">
        <v>7845</v>
      </c>
      <c r="D2313" s="44" t="s">
        <v>38</v>
      </c>
      <c r="E2313" s="44" t="s">
        <v>53</v>
      </c>
      <c r="F2313" s="44" t="s">
        <v>7844</v>
      </c>
      <c r="G2313" s="44" t="s">
        <v>153</v>
      </c>
      <c r="H2313" s="44" t="s">
        <v>154</v>
      </c>
      <c r="I2313" s="44" t="s">
        <v>127</v>
      </c>
      <c r="J2313" s="44" t="s">
        <v>128</v>
      </c>
      <c r="K2313" s="43">
        <v>16</v>
      </c>
      <c r="L2313" s="43">
        <v>16</v>
      </c>
    </row>
    <row r="2314" spans="1:12" x14ac:dyDescent="0.5">
      <c r="A2314" s="48" t="str">
        <f t="shared" si="36"/>
        <v>J1T2299</v>
      </c>
      <c r="B2314" s="44" t="s">
        <v>36</v>
      </c>
      <c r="C2314" s="44" t="s">
        <v>7843</v>
      </c>
      <c r="D2314" s="44" t="s">
        <v>38</v>
      </c>
      <c r="E2314" s="44" t="s">
        <v>53</v>
      </c>
      <c r="F2314" s="44" t="s">
        <v>7842</v>
      </c>
      <c r="G2314" s="44" t="s">
        <v>177</v>
      </c>
      <c r="H2314" s="44" t="s">
        <v>178</v>
      </c>
      <c r="I2314" s="44" t="s">
        <v>127</v>
      </c>
      <c r="J2314" s="44" t="s">
        <v>128</v>
      </c>
      <c r="K2314" s="43">
        <v>8</v>
      </c>
      <c r="L2314" s="43">
        <v>8</v>
      </c>
    </row>
    <row r="2315" spans="1:12" x14ac:dyDescent="0.5">
      <c r="A2315" s="48" t="str">
        <f t="shared" si="36"/>
        <v>J1T2299</v>
      </c>
      <c r="B2315" s="44" t="s">
        <v>36</v>
      </c>
      <c r="C2315" s="44" t="s">
        <v>7835</v>
      </c>
      <c r="D2315" s="44" t="s">
        <v>38</v>
      </c>
      <c r="E2315" s="44" t="s">
        <v>53</v>
      </c>
      <c r="F2315" s="44" t="s">
        <v>7834</v>
      </c>
      <c r="G2315" s="44" t="s">
        <v>7833</v>
      </c>
      <c r="H2315" s="44" t="s">
        <v>7832</v>
      </c>
      <c r="I2315" s="44" t="s">
        <v>127</v>
      </c>
      <c r="J2315" s="44" t="s">
        <v>128</v>
      </c>
      <c r="K2315" s="43">
        <v>192</v>
      </c>
      <c r="L2315" s="43">
        <v>192</v>
      </c>
    </row>
    <row r="2316" spans="1:12" x14ac:dyDescent="0.5">
      <c r="A2316" s="48" t="str">
        <f t="shared" si="36"/>
        <v>J1T2299</v>
      </c>
      <c r="B2316" s="44" t="s">
        <v>36</v>
      </c>
      <c r="C2316" s="44" t="s">
        <v>7827</v>
      </c>
      <c r="D2316" s="44" t="s">
        <v>38</v>
      </c>
      <c r="E2316" s="44" t="s">
        <v>53</v>
      </c>
      <c r="F2316" s="44" t="s">
        <v>7826</v>
      </c>
      <c r="G2316" s="44" t="s">
        <v>159</v>
      </c>
      <c r="H2316" s="44" t="s">
        <v>160</v>
      </c>
      <c r="I2316" s="44" t="s">
        <v>127</v>
      </c>
      <c r="J2316" s="44" t="s">
        <v>128</v>
      </c>
      <c r="K2316" s="43">
        <v>8</v>
      </c>
      <c r="L2316" s="43">
        <v>8</v>
      </c>
    </row>
    <row r="2317" spans="1:12" x14ac:dyDescent="0.5">
      <c r="A2317" s="48" t="str">
        <f t="shared" si="36"/>
        <v>J1T2299</v>
      </c>
      <c r="B2317" s="44" t="s">
        <v>36</v>
      </c>
      <c r="C2317" s="44" t="s">
        <v>7825</v>
      </c>
      <c r="D2317" s="44" t="s">
        <v>38</v>
      </c>
      <c r="E2317" s="44" t="s">
        <v>53</v>
      </c>
      <c r="F2317" s="44" t="s">
        <v>7824</v>
      </c>
      <c r="G2317" s="44" t="s">
        <v>147</v>
      </c>
      <c r="H2317" s="44" t="s">
        <v>148</v>
      </c>
      <c r="I2317" s="44" t="s">
        <v>127</v>
      </c>
      <c r="J2317" s="44" t="s">
        <v>128</v>
      </c>
      <c r="K2317" s="43">
        <v>288</v>
      </c>
      <c r="L2317" s="43">
        <v>288</v>
      </c>
    </row>
    <row r="2318" spans="1:12" x14ac:dyDescent="0.5">
      <c r="A2318" s="48" t="str">
        <f t="shared" si="36"/>
        <v>J1T2299</v>
      </c>
      <c r="B2318" s="44" t="s">
        <v>36</v>
      </c>
      <c r="C2318" s="44" t="s">
        <v>7823</v>
      </c>
      <c r="D2318" s="44" t="s">
        <v>38</v>
      </c>
      <c r="E2318" s="44" t="s">
        <v>53</v>
      </c>
      <c r="F2318" s="44" t="s">
        <v>7822</v>
      </c>
      <c r="G2318" s="44" t="s">
        <v>183</v>
      </c>
      <c r="H2318" s="44" t="s">
        <v>184</v>
      </c>
      <c r="I2318" s="44" t="s">
        <v>127</v>
      </c>
      <c r="J2318" s="44" t="s">
        <v>128</v>
      </c>
      <c r="K2318" s="43">
        <v>8</v>
      </c>
      <c r="L2318" s="43">
        <v>8</v>
      </c>
    </row>
    <row r="2319" spans="1:12" x14ac:dyDescent="0.5">
      <c r="A2319" s="48" t="str">
        <f t="shared" si="36"/>
        <v>J1T2299</v>
      </c>
      <c r="B2319" s="44" t="s">
        <v>36</v>
      </c>
      <c r="C2319" s="44" t="s">
        <v>7821</v>
      </c>
      <c r="D2319" s="44" t="s">
        <v>38</v>
      </c>
      <c r="E2319" s="44" t="s">
        <v>53</v>
      </c>
      <c r="F2319" s="44" t="s">
        <v>7820</v>
      </c>
      <c r="G2319" s="44" t="s">
        <v>4437</v>
      </c>
      <c r="H2319" s="44" t="s">
        <v>4436</v>
      </c>
      <c r="I2319" s="44" t="s">
        <v>127</v>
      </c>
      <c r="J2319" s="44" t="s">
        <v>128</v>
      </c>
      <c r="K2319" s="43">
        <v>8</v>
      </c>
      <c r="L2319" s="43">
        <v>8</v>
      </c>
    </row>
    <row r="2320" spans="1:12" x14ac:dyDescent="0.5">
      <c r="A2320" s="48" t="str">
        <f t="shared" si="36"/>
        <v>J1T2299</v>
      </c>
      <c r="B2320" s="44" t="s">
        <v>36</v>
      </c>
      <c r="C2320" s="44" t="s">
        <v>7819</v>
      </c>
      <c r="D2320" s="44" t="s">
        <v>38</v>
      </c>
      <c r="E2320" s="44" t="s">
        <v>53</v>
      </c>
      <c r="F2320" s="44" t="s">
        <v>7818</v>
      </c>
      <c r="G2320" s="44" t="s">
        <v>159</v>
      </c>
      <c r="H2320" s="44" t="s">
        <v>160</v>
      </c>
      <c r="I2320" s="44" t="s">
        <v>127</v>
      </c>
      <c r="J2320" s="44" t="s">
        <v>128</v>
      </c>
      <c r="K2320" s="43">
        <v>8</v>
      </c>
      <c r="L2320" s="43">
        <v>8</v>
      </c>
    </row>
    <row r="2321" spans="1:12" x14ac:dyDescent="0.5">
      <c r="A2321" s="48" t="str">
        <f t="shared" si="36"/>
        <v>J1T2299</v>
      </c>
      <c r="B2321" s="44" t="s">
        <v>36</v>
      </c>
      <c r="C2321" s="44" t="s">
        <v>7815</v>
      </c>
      <c r="D2321" s="44" t="s">
        <v>38</v>
      </c>
      <c r="E2321" s="44" t="s">
        <v>53</v>
      </c>
      <c r="F2321" s="44" t="s">
        <v>7814</v>
      </c>
      <c r="G2321" s="44" t="s">
        <v>4429</v>
      </c>
      <c r="H2321" s="44" t="s">
        <v>4428</v>
      </c>
      <c r="I2321" s="44" t="s">
        <v>127</v>
      </c>
      <c r="J2321" s="44" t="s">
        <v>128</v>
      </c>
      <c r="K2321" s="43">
        <v>16</v>
      </c>
      <c r="L2321" s="43">
        <v>16</v>
      </c>
    </row>
    <row r="2322" spans="1:12" x14ac:dyDescent="0.5">
      <c r="A2322" s="48" t="str">
        <f t="shared" si="36"/>
        <v>J1T2299</v>
      </c>
      <c r="B2322" s="44" t="s">
        <v>36</v>
      </c>
      <c r="C2322" s="44" t="s">
        <v>7813</v>
      </c>
      <c r="D2322" s="44" t="s">
        <v>38</v>
      </c>
      <c r="E2322" s="44" t="s">
        <v>53</v>
      </c>
      <c r="F2322" s="44" t="s">
        <v>7812</v>
      </c>
      <c r="G2322" s="44" t="s">
        <v>129</v>
      </c>
      <c r="H2322" s="44" t="s">
        <v>130</v>
      </c>
      <c r="I2322" s="44" t="s">
        <v>127</v>
      </c>
      <c r="J2322" s="44" t="s">
        <v>128</v>
      </c>
      <c r="K2322" s="43">
        <v>48</v>
      </c>
      <c r="L2322" s="43">
        <v>48</v>
      </c>
    </row>
    <row r="2323" spans="1:12" x14ac:dyDescent="0.5">
      <c r="A2323" s="48" t="str">
        <f t="shared" si="36"/>
        <v>J1T2299</v>
      </c>
      <c r="B2323" s="44" t="s">
        <v>36</v>
      </c>
      <c r="C2323" s="44" t="s">
        <v>7811</v>
      </c>
      <c r="D2323" s="44" t="s">
        <v>38</v>
      </c>
      <c r="E2323" s="44" t="s">
        <v>53</v>
      </c>
      <c r="F2323" s="44" t="s">
        <v>7810</v>
      </c>
      <c r="G2323" s="44" t="s">
        <v>165</v>
      </c>
      <c r="H2323" s="44" t="s">
        <v>166</v>
      </c>
      <c r="I2323" s="44" t="s">
        <v>127</v>
      </c>
      <c r="J2323" s="44" t="s">
        <v>128</v>
      </c>
      <c r="K2323" s="43">
        <v>16</v>
      </c>
      <c r="L2323" s="43">
        <v>16</v>
      </c>
    </row>
    <row r="2324" spans="1:12" x14ac:dyDescent="0.5">
      <c r="A2324" s="48" t="str">
        <f t="shared" si="36"/>
        <v>J1T2299</v>
      </c>
      <c r="B2324" s="44" t="s">
        <v>36</v>
      </c>
      <c r="C2324" s="44" t="s">
        <v>8013</v>
      </c>
      <c r="D2324" s="44" t="s">
        <v>38</v>
      </c>
      <c r="E2324" s="44" t="s">
        <v>53</v>
      </c>
      <c r="F2324" s="44" t="s">
        <v>8012</v>
      </c>
      <c r="G2324" s="44" t="s">
        <v>4648</v>
      </c>
      <c r="H2324" s="44" t="s">
        <v>4647</v>
      </c>
      <c r="I2324" s="44" t="s">
        <v>127</v>
      </c>
      <c r="J2324" s="44" t="s">
        <v>128</v>
      </c>
      <c r="K2324" s="43">
        <v>16</v>
      </c>
      <c r="L2324" s="43">
        <v>16</v>
      </c>
    </row>
    <row r="2325" spans="1:12" x14ac:dyDescent="0.5">
      <c r="A2325" s="48" t="str">
        <f t="shared" si="36"/>
        <v>J1T2299</v>
      </c>
      <c r="B2325" s="44" t="s">
        <v>36</v>
      </c>
      <c r="C2325" s="44" t="s">
        <v>8011</v>
      </c>
      <c r="D2325" s="44" t="s">
        <v>38</v>
      </c>
      <c r="E2325" s="44" t="s">
        <v>53</v>
      </c>
      <c r="F2325" s="44" t="s">
        <v>8010</v>
      </c>
      <c r="G2325" s="44" t="s">
        <v>210</v>
      </c>
      <c r="H2325" s="44" t="s">
        <v>211</v>
      </c>
      <c r="I2325" s="44" t="s">
        <v>127</v>
      </c>
      <c r="J2325" s="44" t="s">
        <v>128</v>
      </c>
      <c r="K2325" s="43">
        <v>8</v>
      </c>
      <c r="L2325" s="43">
        <v>8</v>
      </c>
    </row>
    <row r="2326" spans="1:12" x14ac:dyDescent="0.5">
      <c r="A2326" s="48" t="str">
        <f t="shared" si="36"/>
        <v>J1T2299</v>
      </c>
      <c r="B2326" s="44" t="s">
        <v>36</v>
      </c>
      <c r="C2326" s="44" t="s">
        <v>8009</v>
      </c>
      <c r="D2326" s="44" t="s">
        <v>38</v>
      </c>
      <c r="E2326" s="44" t="s">
        <v>53</v>
      </c>
      <c r="F2326" s="44" t="s">
        <v>8008</v>
      </c>
      <c r="G2326" s="44" t="s">
        <v>4475</v>
      </c>
      <c r="H2326" s="44" t="s">
        <v>4474</v>
      </c>
      <c r="I2326" s="44" t="s">
        <v>127</v>
      </c>
      <c r="J2326" s="44" t="s">
        <v>128</v>
      </c>
      <c r="K2326" s="43">
        <v>8</v>
      </c>
      <c r="L2326" s="43">
        <v>8</v>
      </c>
    </row>
    <row r="2327" spans="1:12" x14ac:dyDescent="0.5">
      <c r="A2327" s="48" t="str">
        <f t="shared" si="36"/>
        <v>J1T2299</v>
      </c>
      <c r="B2327" s="44" t="s">
        <v>36</v>
      </c>
      <c r="C2327" s="44" t="s">
        <v>7795</v>
      </c>
      <c r="D2327" s="44" t="s">
        <v>38</v>
      </c>
      <c r="E2327" s="44" t="s">
        <v>53</v>
      </c>
      <c r="F2327" s="44" t="s">
        <v>7794</v>
      </c>
      <c r="G2327" s="44" t="s">
        <v>193</v>
      </c>
      <c r="H2327" s="44" t="s">
        <v>194</v>
      </c>
      <c r="I2327" s="44" t="s">
        <v>127</v>
      </c>
      <c r="J2327" s="44" t="s">
        <v>128</v>
      </c>
      <c r="K2327" s="43">
        <v>16</v>
      </c>
      <c r="L2327" s="43">
        <v>16</v>
      </c>
    </row>
    <row r="2328" spans="1:12" x14ac:dyDescent="0.5">
      <c r="A2328" s="48" t="str">
        <f t="shared" si="36"/>
        <v>J1T2299</v>
      </c>
      <c r="B2328" s="44" t="s">
        <v>36</v>
      </c>
      <c r="C2328" s="44" t="s">
        <v>7793</v>
      </c>
      <c r="D2328" s="44" t="s">
        <v>38</v>
      </c>
      <c r="E2328" s="44" t="s">
        <v>53</v>
      </c>
      <c r="F2328" s="44" t="s">
        <v>7792</v>
      </c>
      <c r="G2328" s="44" t="s">
        <v>7094</v>
      </c>
      <c r="H2328" s="44" t="s">
        <v>7093</v>
      </c>
      <c r="I2328" s="44" t="s">
        <v>127</v>
      </c>
      <c r="J2328" s="44" t="s">
        <v>128</v>
      </c>
      <c r="K2328" s="43">
        <v>8</v>
      </c>
      <c r="L2328" s="43">
        <v>8</v>
      </c>
    </row>
    <row r="2329" spans="1:12" x14ac:dyDescent="0.5">
      <c r="A2329" s="48" t="str">
        <f t="shared" si="36"/>
        <v>J1T2299</v>
      </c>
      <c r="B2329" s="44" t="s">
        <v>36</v>
      </c>
      <c r="C2329" s="44" t="s">
        <v>7791</v>
      </c>
      <c r="D2329" s="44" t="s">
        <v>38</v>
      </c>
      <c r="E2329" s="44" t="s">
        <v>53</v>
      </c>
      <c r="F2329" s="44" t="s">
        <v>7790</v>
      </c>
      <c r="G2329" s="44" t="s">
        <v>208</v>
      </c>
      <c r="H2329" s="44" t="s">
        <v>209</v>
      </c>
      <c r="I2329" s="44" t="s">
        <v>127</v>
      </c>
      <c r="J2329" s="44" t="s">
        <v>128</v>
      </c>
      <c r="K2329" s="43">
        <v>624</v>
      </c>
      <c r="L2329" s="43">
        <v>624</v>
      </c>
    </row>
    <row r="2330" spans="1:12" x14ac:dyDescent="0.5">
      <c r="A2330" s="48" t="str">
        <f t="shared" si="36"/>
        <v>J1T2299</v>
      </c>
      <c r="B2330" s="44" t="s">
        <v>36</v>
      </c>
      <c r="C2330" s="44" t="s">
        <v>7789</v>
      </c>
      <c r="D2330" s="44" t="s">
        <v>38</v>
      </c>
      <c r="E2330" s="44" t="s">
        <v>53</v>
      </c>
      <c r="F2330" s="44" t="s">
        <v>7788</v>
      </c>
      <c r="G2330" s="44" t="s">
        <v>139</v>
      </c>
      <c r="H2330" s="44" t="s">
        <v>140</v>
      </c>
      <c r="I2330" s="44" t="s">
        <v>127</v>
      </c>
      <c r="J2330" s="44" t="s">
        <v>128</v>
      </c>
      <c r="K2330" s="43">
        <v>8</v>
      </c>
      <c r="L2330" s="43">
        <v>8</v>
      </c>
    </row>
    <row r="2331" spans="1:12" x14ac:dyDescent="0.5">
      <c r="A2331" s="48" t="str">
        <f t="shared" si="36"/>
        <v>J1T2299</v>
      </c>
      <c r="B2331" s="44" t="s">
        <v>36</v>
      </c>
      <c r="C2331" s="44" t="s">
        <v>7787</v>
      </c>
      <c r="D2331" s="44" t="s">
        <v>38</v>
      </c>
      <c r="E2331" s="44" t="s">
        <v>53</v>
      </c>
      <c r="F2331" s="44" t="s">
        <v>7786</v>
      </c>
      <c r="G2331" s="44" t="s">
        <v>159</v>
      </c>
      <c r="H2331" s="44" t="s">
        <v>160</v>
      </c>
      <c r="I2331" s="44" t="s">
        <v>127</v>
      </c>
      <c r="J2331" s="44" t="s">
        <v>128</v>
      </c>
      <c r="K2331" s="43">
        <v>16</v>
      </c>
      <c r="L2331" s="43">
        <v>16</v>
      </c>
    </row>
    <row r="2332" spans="1:12" x14ac:dyDescent="0.5">
      <c r="A2332" s="48" t="str">
        <f t="shared" si="36"/>
        <v>J1T2299</v>
      </c>
      <c r="B2332" s="44" t="s">
        <v>36</v>
      </c>
      <c r="C2332" s="44" t="s">
        <v>7785</v>
      </c>
      <c r="D2332" s="44" t="s">
        <v>38</v>
      </c>
      <c r="E2332" s="44" t="s">
        <v>53</v>
      </c>
      <c r="F2332" s="44" t="s">
        <v>7784</v>
      </c>
      <c r="G2332" s="44" t="s">
        <v>4425</v>
      </c>
      <c r="H2332" s="44" t="s">
        <v>4424</v>
      </c>
      <c r="I2332" s="44" t="s">
        <v>127</v>
      </c>
      <c r="J2332" s="44" t="s">
        <v>128</v>
      </c>
      <c r="K2332" s="43">
        <v>8</v>
      </c>
      <c r="L2332" s="43">
        <v>8</v>
      </c>
    </row>
    <row r="2333" spans="1:12" x14ac:dyDescent="0.5">
      <c r="A2333" s="48" t="str">
        <f t="shared" si="36"/>
        <v>J1T2299</v>
      </c>
      <c r="B2333" s="44" t="s">
        <v>36</v>
      </c>
      <c r="C2333" s="44" t="s">
        <v>7783</v>
      </c>
      <c r="D2333" s="44" t="s">
        <v>38</v>
      </c>
      <c r="E2333" s="44" t="s">
        <v>53</v>
      </c>
      <c r="F2333" s="44" t="s">
        <v>7782</v>
      </c>
      <c r="G2333" s="44" t="s">
        <v>169</v>
      </c>
      <c r="H2333" s="44" t="s">
        <v>170</v>
      </c>
      <c r="I2333" s="44" t="s">
        <v>127</v>
      </c>
      <c r="J2333" s="44" t="s">
        <v>128</v>
      </c>
      <c r="K2333" s="43">
        <v>24</v>
      </c>
      <c r="L2333" s="43">
        <v>24</v>
      </c>
    </row>
    <row r="2334" spans="1:12" x14ac:dyDescent="0.5">
      <c r="A2334" s="48" t="str">
        <f t="shared" si="36"/>
        <v>J1T2299</v>
      </c>
      <c r="B2334" s="44" t="s">
        <v>36</v>
      </c>
      <c r="C2334" s="44" t="s">
        <v>8007</v>
      </c>
      <c r="D2334" s="44" t="s">
        <v>38</v>
      </c>
      <c r="E2334" s="44" t="s">
        <v>53</v>
      </c>
      <c r="F2334" s="44" t="s">
        <v>8006</v>
      </c>
      <c r="G2334" s="44" t="s">
        <v>220</v>
      </c>
      <c r="H2334" s="44" t="s">
        <v>221</v>
      </c>
      <c r="I2334" s="44" t="s">
        <v>127</v>
      </c>
      <c r="J2334" s="44" t="s">
        <v>128</v>
      </c>
      <c r="K2334" s="43">
        <v>8</v>
      </c>
      <c r="L2334" s="43">
        <v>8</v>
      </c>
    </row>
    <row r="2335" spans="1:12" x14ac:dyDescent="0.5">
      <c r="A2335" s="48" t="str">
        <f t="shared" si="36"/>
        <v>J1T2299</v>
      </c>
      <c r="B2335" s="44" t="s">
        <v>36</v>
      </c>
      <c r="C2335" s="44" t="s">
        <v>7781</v>
      </c>
      <c r="D2335" s="44" t="s">
        <v>38</v>
      </c>
      <c r="E2335" s="44" t="s">
        <v>53</v>
      </c>
      <c r="F2335" s="44" t="s">
        <v>7780</v>
      </c>
      <c r="G2335" s="44" t="s">
        <v>126</v>
      </c>
      <c r="H2335" s="44" t="s">
        <v>4640</v>
      </c>
      <c r="I2335" s="44" t="s">
        <v>127</v>
      </c>
      <c r="J2335" s="44" t="s">
        <v>128</v>
      </c>
      <c r="K2335" s="43">
        <v>24</v>
      </c>
      <c r="L2335" s="43">
        <v>24</v>
      </c>
    </row>
    <row r="2336" spans="1:12" x14ac:dyDescent="0.5">
      <c r="A2336" s="48" t="str">
        <f t="shared" si="36"/>
        <v>J1T2299</v>
      </c>
      <c r="B2336" s="44" t="s">
        <v>36</v>
      </c>
      <c r="C2336" s="44" t="s">
        <v>7777</v>
      </c>
      <c r="D2336" s="44" t="s">
        <v>38</v>
      </c>
      <c r="E2336" s="44" t="s">
        <v>53</v>
      </c>
      <c r="F2336" s="44" t="s">
        <v>7776</v>
      </c>
      <c r="G2336" s="44" t="s">
        <v>6992</v>
      </c>
      <c r="H2336" s="44" t="s">
        <v>6991</v>
      </c>
      <c r="I2336" s="44" t="s">
        <v>127</v>
      </c>
      <c r="J2336" s="44" t="s">
        <v>128</v>
      </c>
      <c r="K2336" s="43">
        <v>8</v>
      </c>
      <c r="L2336" s="43">
        <v>8</v>
      </c>
    </row>
    <row r="2337" spans="1:12" x14ac:dyDescent="0.5">
      <c r="A2337" s="48" t="str">
        <f t="shared" si="36"/>
        <v>J1T2299</v>
      </c>
      <c r="B2337" s="44" t="s">
        <v>36</v>
      </c>
      <c r="C2337" s="44" t="s">
        <v>7773</v>
      </c>
      <c r="D2337" s="44" t="s">
        <v>38</v>
      </c>
      <c r="E2337" s="44" t="s">
        <v>53</v>
      </c>
      <c r="F2337" s="44" t="s">
        <v>7772</v>
      </c>
      <c r="G2337" s="44" t="s">
        <v>7771</v>
      </c>
      <c r="H2337" s="44" t="s">
        <v>7770</v>
      </c>
      <c r="I2337" s="44" t="s">
        <v>127</v>
      </c>
      <c r="J2337" s="44" t="s">
        <v>128</v>
      </c>
      <c r="K2337" s="43">
        <v>8</v>
      </c>
      <c r="L2337" s="43">
        <v>8</v>
      </c>
    </row>
    <row r="2338" spans="1:12" x14ac:dyDescent="0.5">
      <c r="A2338" s="48" t="str">
        <f t="shared" si="36"/>
        <v>J1T2299</v>
      </c>
      <c r="B2338" s="44" t="s">
        <v>36</v>
      </c>
      <c r="C2338" s="44" t="s">
        <v>7769</v>
      </c>
      <c r="D2338" s="44" t="s">
        <v>38</v>
      </c>
      <c r="E2338" s="44" t="s">
        <v>53</v>
      </c>
      <c r="F2338" s="44" t="s">
        <v>7768</v>
      </c>
      <c r="G2338" s="44" t="s">
        <v>7242</v>
      </c>
      <c r="H2338" s="44" t="s">
        <v>7241</v>
      </c>
      <c r="I2338" s="44" t="s">
        <v>127</v>
      </c>
      <c r="J2338" s="44" t="s">
        <v>128</v>
      </c>
      <c r="K2338" s="43">
        <v>24</v>
      </c>
      <c r="L2338" s="43">
        <v>24</v>
      </c>
    </row>
    <row r="2339" spans="1:12" x14ac:dyDescent="0.5">
      <c r="A2339" s="48" t="str">
        <f t="shared" si="36"/>
        <v>J1T2299</v>
      </c>
      <c r="B2339" s="44" t="s">
        <v>36</v>
      </c>
      <c r="C2339" s="44" t="s">
        <v>7763</v>
      </c>
      <c r="D2339" s="44" t="s">
        <v>38</v>
      </c>
      <c r="E2339" s="44" t="s">
        <v>53</v>
      </c>
      <c r="F2339" s="44" t="s">
        <v>7762</v>
      </c>
      <c r="G2339" s="44" t="s">
        <v>129</v>
      </c>
      <c r="H2339" s="44" t="s">
        <v>130</v>
      </c>
      <c r="I2339" s="44" t="s">
        <v>127</v>
      </c>
      <c r="J2339" s="44" t="s">
        <v>128</v>
      </c>
      <c r="K2339" s="43">
        <v>96</v>
      </c>
      <c r="L2339" s="43">
        <v>96</v>
      </c>
    </row>
    <row r="2340" spans="1:12" x14ac:dyDescent="0.5">
      <c r="A2340" s="48" t="str">
        <f t="shared" si="36"/>
        <v>J1T2299</v>
      </c>
      <c r="B2340" s="44" t="s">
        <v>36</v>
      </c>
      <c r="C2340" s="44" t="s">
        <v>7751</v>
      </c>
      <c r="D2340" s="44" t="s">
        <v>38</v>
      </c>
      <c r="E2340" s="44" t="s">
        <v>53</v>
      </c>
      <c r="F2340" s="44" t="s">
        <v>7750</v>
      </c>
      <c r="G2340" s="44" t="s">
        <v>6930</v>
      </c>
      <c r="H2340" s="44" t="s">
        <v>6929</v>
      </c>
      <c r="I2340" s="44" t="s">
        <v>127</v>
      </c>
      <c r="J2340" s="44" t="s">
        <v>128</v>
      </c>
      <c r="K2340" s="43">
        <v>40</v>
      </c>
      <c r="L2340" s="43">
        <v>40</v>
      </c>
    </row>
    <row r="2341" spans="1:12" x14ac:dyDescent="0.5">
      <c r="A2341" s="48" t="str">
        <f t="shared" si="36"/>
        <v>J1T2299</v>
      </c>
      <c r="B2341" s="44" t="s">
        <v>36</v>
      </c>
      <c r="C2341" s="44" t="s">
        <v>8005</v>
      </c>
      <c r="D2341" s="44" t="s">
        <v>38</v>
      </c>
      <c r="E2341" s="44" t="s">
        <v>53</v>
      </c>
      <c r="F2341" s="44" t="s">
        <v>8004</v>
      </c>
      <c r="G2341" s="44" t="s">
        <v>7304</v>
      </c>
      <c r="H2341" s="44" t="s">
        <v>7303</v>
      </c>
      <c r="I2341" s="44" t="s">
        <v>127</v>
      </c>
      <c r="J2341" s="44" t="s">
        <v>128</v>
      </c>
      <c r="K2341" s="43">
        <v>16</v>
      </c>
      <c r="L2341" s="43">
        <v>16</v>
      </c>
    </row>
    <row r="2342" spans="1:12" x14ac:dyDescent="0.5">
      <c r="A2342" s="48" t="str">
        <f t="shared" si="36"/>
        <v>J1T2299</v>
      </c>
      <c r="B2342" s="44" t="s">
        <v>36</v>
      </c>
      <c r="C2342" s="44" t="s">
        <v>7747</v>
      </c>
      <c r="D2342" s="44" t="s">
        <v>38</v>
      </c>
      <c r="E2342" s="44" t="s">
        <v>53</v>
      </c>
      <c r="F2342" s="44" t="s">
        <v>7746</v>
      </c>
      <c r="G2342" s="44" t="s">
        <v>7540</v>
      </c>
      <c r="H2342" s="44" t="s">
        <v>7539</v>
      </c>
      <c r="I2342" s="44" t="s">
        <v>127</v>
      </c>
      <c r="J2342" s="44" t="s">
        <v>128</v>
      </c>
      <c r="K2342" s="43">
        <v>16</v>
      </c>
      <c r="L2342" s="43">
        <v>16</v>
      </c>
    </row>
    <row r="2343" spans="1:12" x14ac:dyDescent="0.5">
      <c r="A2343" s="48" t="str">
        <f t="shared" si="36"/>
        <v>J1T2299</v>
      </c>
      <c r="B2343" s="44" t="s">
        <v>36</v>
      </c>
      <c r="C2343" s="44" t="s">
        <v>8003</v>
      </c>
      <c r="D2343" s="44" t="s">
        <v>38</v>
      </c>
      <c r="E2343" s="44" t="s">
        <v>53</v>
      </c>
      <c r="F2343" s="44" t="s">
        <v>8002</v>
      </c>
      <c r="G2343" s="44" t="s">
        <v>133</v>
      </c>
      <c r="H2343" s="44" t="s">
        <v>134</v>
      </c>
      <c r="I2343" s="44" t="s">
        <v>127</v>
      </c>
      <c r="J2343" s="44" t="s">
        <v>128</v>
      </c>
      <c r="K2343" s="43">
        <v>24</v>
      </c>
      <c r="L2343" s="43">
        <v>24</v>
      </c>
    </row>
    <row r="2344" spans="1:12" x14ac:dyDescent="0.5">
      <c r="A2344" s="48" t="str">
        <f t="shared" si="36"/>
        <v>J1T2299</v>
      </c>
      <c r="B2344" s="44" t="s">
        <v>36</v>
      </c>
      <c r="C2344" s="44" t="s">
        <v>7745</v>
      </c>
      <c r="D2344" s="44" t="s">
        <v>38</v>
      </c>
      <c r="E2344" s="44" t="s">
        <v>53</v>
      </c>
      <c r="F2344" s="44" t="s">
        <v>7744</v>
      </c>
      <c r="G2344" s="44" t="s">
        <v>207</v>
      </c>
      <c r="H2344" s="44" t="s">
        <v>4706</v>
      </c>
      <c r="I2344" s="44" t="s">
        <v>127</v>
      </c>
      <c r="J2344" s="44" t="s">
        <v>128</v>
      </c>
      <c r="K2344" s="43">
        <v>48</v>
      </c>
      <c r="L2344" s="43">
        <v>48</v>
      </c>
    </row>
    <row r="2345" spans="1:12" x14ac:dyDescent="0.5">
      <c r="A2345" s="48" t="str">
        <f t="shared" si="36"/>
        <v>J1T2299</v>
      </c>
      <c r="B2345" s="44" t="s">
        <v>36</v>
      </c>
      <c r="C2345" s="44" t="s">
        <v>8001</v>
      </c>
      <c r="D2345" s="44" t="s">
        <v>38</v>
      </c>
      <c r="E2345" s="44" t="s">
        <v>53</v>
      </c>
      <c r="F2345" s="44" t="s">
        <v>8000</v>
      </c>
      <c r="G2345" s="44" t="s">
        <v>207</v>
      </c>
      <c r="H2345" s="44" t="s">
        <v>4706</v>
      </c>
      <c r="I2345" s="44" t="s">
        <v>127</v>
      </c>
      <c r="J2345" s="44" t="s">
        <v>128</v>
      </c>
      <c r="K2345" s="43">
        <v>48</v>
      </c>
      <c r="L2345" s="43">
        <v>48</v>
      </c>
    </row>
    <row r="2346" spans="1:12" x14ac:dyDescent="0.5">
      <c r="A2346" s="48" t="str">
        <f t="shared" si="36"/>
        <v>J1T2299</v>
      </c>
      <c r="B2346" s="44" t="s">
        <v>36</v>
      </c>
      <c r="C2346" s="44" t="s">
        <v>7743</v>
      </c>
      <c r="D2346" s="44" t="s">
        <v>38</v>
      </c>
      <c r="E2346" s="44" t="s">
        <v>53</v>
      </c>
      <c r="F2346" s="44" t="s">
        <v>7742</v>
      </c>
      <c r="G2346" s="44" t="s">
        <v>7016</v>
      </c>
      <c r="H2346" s="44" t="s">
        <v>7015</v>
      </c>
      <c r="I2346" s="44" t="s">
        <v>127</v>
      </c>
      <c r="J2346" s="44" t="s">
        <v>128</v>
      </c>
      <c r="K2346" s="43">
        <v>8</v>
      </c>
      <c r="L2346" s="43">
        <v>8</v>
      </c>
    </row>
    <row r="2347" spans="1:12" x14ac:dyDescent="0.5">
      <c r="A2347" s="48" t="str">
        <f t="shared" si="36"/>
        <v>J1T2299</v>
      </c>
      <c r="B2347" s="44" t="s">
        <v>36</v>
      </c>
      <c r="C2347" s="44" t="s">
        <v>7741</v>
      </c>
      <c r="D2347" s="44" t="s">
        <v>38</v>
      </c>
      <c r="E2347" s="44" t="s">
        <v>53</v>
      </c>
      <c r="F2347" s="44" t="s">
        <v>7740</v>
      </c>
      <c r="G2347" s="44" t="s">
        <v>165</v>
      </c>
      <c r="H2347" s="44" t="s">
        <v>166</v>
      </c>
      <c r="I2347" s="44" t="s">
        <v>127</v>
      </c>
      <c r="J2347" s="44" t="s">
        <v>128</v>
      </c>
      <c r="K2347" s="43">
        <v>8</v>
      </c>
      <c r="L2347" s="43">
        <v>8</v>
      </c>
    </row>
    <row r="2348" spans="1:12" x14ac:dyDescent="0.5">
      <c r="A2348" s="48" t="str">
        <f t="shared" si="36"/>
        <v>J1T2299</v>
      </c>
      <c r="B2348" s="44" t="s">
        <v>36</v>
      </c>
      <c r="C2348" s="44" t="s">
        <v>7999</v>
      </c>
      <c r="D2348" s="44" t="s">
        <v>38</v>
      </c>
      <c r="E2348" s="44" t="s">
        <v>53</v>
      </c>
      <c r="F2348" s="44" t="s">
        <v>7998</v>
      </c>
      <c r="G2348" s="44" t="s">
        <v>153</v>
      </c>
      <c r="H2348" s="44" t="s">
        <v>154</v>
      </c>
      <c r="I2348" s="44" t="s">
        <v>127</v>
      </c>
      <c r="J2348" s="44" t="s">
        <v>128</v>
      </c>
      <c r="K2348" s="43">
        <v>8</v>
      </c>
      <c r="L2348" s="43">
        <v>8</v>
      </c>
    </row>
    <row r="2349" spans="1:12" x14ac:dyDescent="0.5">
      <c r="A2349" s="48" t="str">
        <f t="shared" si="36"/>
        <v>J1T2299</v>
      </c>
      <c r="B2349" s="44" t="s">
        <v>36</v>
      </c>
      <c r="C2349" s="44" t="s">
        <v>7739</v>
      </c>
      <c r="D2349" s="44" t="s">
        <v>38</v>
      </c>
      <c r="E2349" s="44" t="s">
        <v>53</v>
      </c>
      <c r="F2349" s="44" t="s">
        <v>7738</v>
      </c>
      <c r="G2349" s="44" t="s">
        <v>214</v>
      </c>
      <c r="H2349" s="44" t="s">
        <v>215</v>
      </c>
      <c r="I2349" s="44" t="s">
        <v>127</v>
      </c>
      <c r="J2349" s="44" t="s">
        <v>128</v>
      </c>
      <c r="K2349" s="43">
        <v>8</v>
      </c>
      <c r="L2349" s="43">
        <v>8</v>
      </c>
    </row>
    <row r="2350" spans="1:12" x14ac:dyDescent="0.5">
      <c r="A2350" s="48" t="str">
        <f t="shared" si="36"/>
        <v>J1T2299</v>
      </c>
      <c r="B2350" s="44" t="s">
        <v>36</v>
      </c>
      <c r="C2350" s="44" t="s">
        <v>7735</v>
      </c>
      <c r="D2350" s="44" t="s">
        <v>38</v>
      </c>
      <c r="E2350" s="44" t="s">
        <v>53</v>
      </c>
      <c r="F2350" s="44" t="s">
        <v>7734</v>
      </c>
      <c r="G2350" s="44" t="s">
        <v>7326</v>
      </c>
      <c r="H2350" s="44" t="s">
        <v>7325</v>
      </c>
      <c r="I2350" s="44" t="s">
        <v>127</v>
      </c>
      <c r="J2350" s="44" t="s">
        <v>128</v>
      </c>
      <c r="K2350" s="43">
        <v>8</v>
      </c>
      <c r="L2350" s="43">
        <v>8</v>
      </c>
    </row>
    <row r="2351" spans="1:12" x14ac:dyDescent="0.5">
      <c r="A2351" s="48" t="str">
        <f t="shared" si="36"/>
        <v>J1T2299</v>
      </c>
      <c r="B2351" s="44" t="s">
        <v>36</v>
      </c>
      <c r="C2351" s="44" t="s">
        <v>7733</v>
      </c>
      <c r="D2351" s="44" t="s">
        <v>38</v>
      </c>
      <c r="E2351" s="44" t="s">
        <v>53</v>
      </c>
      <c r="F2351" s="44" t="s">
        <v>7732</v>
      </c>
      <c r="G2351" s="44" t="s">
        <v>139</v>
      </c>
      <c r="H2351" s="44" t="s">
        <v>140</v>
      </c>
      <c r="I2351" s="44" t="s">
        <v>127</v>
      </c>
      <c r="J2351" s="44" t="s">
        <v>128</v>
      </c>
      <c r="K2351" s="43">
        <v>8</v>
      </c>
      <c r="L2351" s="43">
        <v>8</v>
      </c>
    </row>
    <row r="2352" spans="1:12" x14ac:dyDescent="0.5">
      <c r="A2352" s="48" t="str">
        <f t="shared" si="36"/>
        <v>J1T2299</v>
      </c>
      <c r="B2352" s="44" t="s">
        <v>36</v>
      </c>
      <c r="C2352" s="44" t="s">
        <v>7731</v>
      </c>
      <c r="D2352" s="44" t="s">
        <v>38</v>
      </c>
      <c r="E2352" s="44" t="s">
        <v>53</v>
      </c>
      <c r="F2352" s="44" t="s">
        <v>7730</v>
      </c>
      <c r="G2352" s="44" t="s">
        <v>4409</v>
      </c>
      <c r="H2352" s="44" t="s">
        <v>4408</v>
      </c>
      <c r="I2352" s="44" t="s">
        <v>127</v>
      </c>
      <c r="J2352" s="44" t="s">
        <v>128</v>
      </c>
      <c r="K2352" s="43">
        <v>48</v>
      </c>
      <c r="L2352" s="43">
        <v>48</v>
      </c>
    </row>
    <row r="2353" spans="1:12" x14ac:dyDescent="0.5">
      <c r="A2353" s="48" t="str">
        <f t="shared" si="36"/>
        <v>J1T2299</v>
      </c>
      <c r="B2353" s="44" t="s">
        <v>36</v>
      </c>
      <c r="C2353" s="44" t="s">
        <v>7729</v>
      </c>
      <c r="D2353" s="44" t="s">
        <v>38</v>
      </c>
      <c r="E2353" s="44" t="s">
        <v>53</v>
      </c>
      <c r="F2353" s="44" t="s">
        <v>7728</v>
      </c>
      <c r="G2353" s="44" t="s">
        <v>7727</v>
      </c>
      <c r="H2353" s="44" t="s">
        <v>7726</v>
      </c>
      <c r="I2353" s="44" t="s">
        <v>127</v>
      </c>
      <c r="J2353" s="44" t="s">
        <v>128</v>
      </c>
      <c r="K2353" s="43">
        <v>8</v>
      </c>
      <c r="L2353" s="43">
        <v>8</v>
      </c>
    </row>
    <row r="2354" spans="1:12" x14ac:dyDescent="0.5">
      <c r="A2354" s="48" t="str">
        <f t="shared" si="36"/>
        <v>J1T2299</v>
      </c>
      <c r="B2354" s="44" t="s">
        <v>36</v>
      </c>
      <c r="C2354" s="44" t="s">
        <v>7997</v>
      </c>
      <c r="D2354" s="44" t="s">
        <v>38</v>
      </c>
      <c r="E2354" s="44" t="s">
        <v>53</v>
      </c>
      <c r="F2354" s="44" t="s">
        <v>7996</v>
      </c>
      <c r="G2354" s="44" t="s">
        <v>159</v>
      </c>
      <c r="H2354" s="44" t="s">
        <v>160</v>
      </c>
      <c r="I2354" s="44" t="s">
        <v>127</v>
      </c>
      <c r="J2354" s="44" t="s">
        <v>128</v>
      </c>
      <c r="K2354" s="43">
        <v>8</v>
      </c>
      <c r="L2354" s="43">
        <v>8</v>
      </c>
    </row>
    <row r="2355" spans="1:12" x14ac:dyDescent="0.5">
      <c r="A2355" s="48" t="str">
        <f t="shared" si="36"/>
        <v>J1T2299</v>
      </c>
      <c r="B2355" s="44" t="s">
        <v>36</v>
      </c>
      <c r="C2355" s="44" t="s">
        <v>7721</v>
      </c>
      <c r="D2355" s="44" t="s">
        <v>38</v>
      </c>
      <c r="E2355" s="44" t="s">
        <v>53</v>
      </c>
      <c r="F2355" s="44" t="s">
        <v>7720</v>
      </c>
      <c r="G2355" s="44" t="s">
        <v>7444</v>
      </c>
      <c r="H2355" s="44" t="s">
        <v>7443</v>
      </c>
      <c r="I2355" s="44" t="s">
        <v>127</v>
      </c>
      <c r="J2355" s="44" t="s">
        <v>128</v>
      </c>
      <c r="K2355" s="43">
        <v>8</v>
      </c>
      <c r="L2355" s="43">
        <v>8</v>
      </c>
    </row>
    <row r="2356" spans="1:12" x14ac:dyDescent="0.5">
      <c r="A2356" s="48" t="str">
        <f t="shared" si="36"/>
        <v>J1T2299</v>
      </c>
      <c r="B2356" s="44" t="s">
        <v>36</v>
      </c>
      <c r="C2356" s="44" t="s">
        <v>7715</v>
      </c>
      <c r="D2356" s="44" t="s">
        <v>38</v>
      </c>
      <c r="E2356" s="44" t="s">
        <v>53</v>
      </c>
      <c r="F2356" s="44" t="s">
        <v>7714</v>
      </c>
      <c r="G2356" s="44" t="s">
        <v>235</v>
      </c>
      <c r="H2356" s="44" t="s">
        <v>236</v>
      </c>
      <c r="I2356" s="44" t="s">
        <v>127</v>
      </c>
      <c r="J2356" s="44" t="s">
        <v>128</v>
      </c>
      <c r="K2356" s="43">
        <v>96</v>
      </c>
      <c r="L2356" s="43">
        <v>96</v>
      </c>
    </row>
    <row r="2357" spans="1:12" x14ac:dyDescent="0.5">
      <c r="A2357" s="48" t="str">
        <f t="shared" si="36"/>
        <v>J1T2299</v>
      </c>
      <c r="B2357" s="44" t="s">
        <v>36</v>
      </c>
      <c r="C2357" s="44" t="s">
        <v>7713</v>
      </c>
      <c r="D2357" s="44" t="s">
        <v>38</v>
      </c>
      <c r="E2357" s="44" t="s">
        <v>53</v>
      </c>
      <c r="F2357" s="44" t="s">
        <v>7712</v>
      </c>
      <c r="G2357" s="44" t="s">
        <v>157</v>
      </c>
      <c r="H2357" s="44" t="s">
        <v>158</v>
      </c>
      <c r="I2357" s="44" t="s">
        <v>127</v>
      </c>
      <c r="J2357" s="44" t="s">
        <v>128</v>
      </c>
      <c r="K2357" s="43">
        <v>48</v>
      </c>
      <c r="L2357" s="43">
        <v>48</v>
      </c>
    </row>
    <row r="2358" spans="1:12" x14ac:dyDescent="0.5">
      <c r="A2358" s="48" t="str">
        <f t="shared" si="36"/>
        <v>J1T2299</v>
      </c>
      <c r="B2358" s="44" t="s">
        <v>36</v>
      </c>
      <c r="C2358" s="44" t="s">
        <v>7711</v>
      </c>
      <c r="D2358" s="44" t="s">
        <v>38</v>
      </c>
      <c r="E2358" s="44" t="s">
        <v>53</v>
      </c>
      <c r="F2358" s="44" t="s">
        <v>7710</v>
      </c>
      <c r="G2358" s="44" t="s">
        <v>4429</v>
      </c>
      <c r="H2358" s="44" t="s">
        <v>4428</v>
      </c>
      <c r="I2358" s="44" t="s">
        <v>127</v>
      </c>
      <c r="J2358" s="44" t="s">
        <v>128</v>
      </c>
      <c r="K2358" s="43">
        <v>8</v>
      </c>
      <c r="L2358" s="43">
        <v>8</v>
      </c>
    </row>
    <row r="2359" spans="1:12" x14ac:dyDescent="0.5">
      <c r="A2359" s="48" t="str">
        <f t="shared" si="36"/>
        <v>J1T2299</v>
      </c>
      <c r="B2359" s="44" t="s">
        <v>36</v>
      </c>
      <c r="C2359" s="44" t="s">
        <v>7709</v>
      </c>
      <c r="D2359" s="44" t="s">
        <v>38</v>
      </c>
      <c r="E2359" s="44" t="s">
        <v>53</v>
      </c>
      <c r="F2359" s="44" t="s">
        <v>7708</v>
      </c>
      <c r="G2359" s="44" t="s">
        <v>131</v>
      </c>
      <c r="H2359" s="44" t="s">
        <v>132</v>
      </c>
      <c r="I2359" s="44" t="s">
        <v>127</v>
      </c>
      <c r="J2359" s="44" t="s">
        <v>128</v>
      </c>
      <c r="K2359" s="43">
        <v>24</v>
      </c>
      <c r="L2359" s="43">
        <v>24</v>
      </c>
    </row>
    <row r="2360" spans="1:12" x14ac:dyDescent="0.5">
      <c r="A2360" s="48" t="str">
        <f t="shared" si="36"/>
        <v>J1T2299</v>
      </c>
      <c r="B2360" s="44" t="s">
        <v>36</v>
      </c>
      <c r="C2360" s="44" t="s">
        <v>7707</v>
      </c>
      <c r="D2360" s="44" t="s">
        <v>38</v>
      </c>
      <c r="E2360" s="44" t="s">
        <v>53</v>
      </c>
      <c r="F2360" s="44" t="s">
        <v>7706</v>
      </c>
      <c r="G2360" s="44" t="s">
        <v>141</v>
      </c>
      <c r="H2360" s="44" t="s">
        <v>142</v>
      </c>
      <c r="I2360" s="44" t="s">
        <v>127</v>
      </c>
      <c r="J2360" s="44" t="s">
        <v>128</v>
      </c>
      <c r="K2360" s="43">
        <v>96</v>
      </c>
      <c r="L2360" s="43">
        <v>96</v>
      </c>
    </row>
    <row r="2361" spans="1:12" x14ac:dyDescent="0.5">
      <c r="A2361" s="48" t="str">
        <f t="shared" si="36"/>
        <v>J1T2299</v>
      </c>
      <c r="B2361" s="44" t="s">
        <v>36</v>
      </c>
      <c r="C2361" s="44" t="s">
        <v>7701</v>
      </c>
      <c r="D2361" s="44" t="s">
        <v>38</v>
      </c>
      <c r="E2361" s="44" t="s">
        <v>53</v>
      </c>
      <c r="F2361" s="44" t="s">
        <v>7700</v>
      </c>
      <c r="G2361" s="44" t="s">
        <v>159</v>
      </c>
      <c r="H2361" s="44" t="s">
        <v>160</v>
      </c>
      <c r="I2361" s="44" t="s">
        <v>127</v>
      </c>
      <c r="J2361" s="44" t="s">
        <v>128</v>
      </c>
      <c r="K2361" s="43">
        <v>8</v>
      </c>
      <c r="L2361" s="43">
        <v>8</v>
      </c>
    </row>
    <row r="2362" spans="1:12" x14ac:dyDescent="0.5">
      <c r="A2362" s="48" t="str">
        <f t="shared" si="36"/>
        <v>J1T2299</v>
      </c>
      <c r="B2362" s="44" t="s">
        <v>36</v>
      </c>
      <c r="C2362" s="44" t="s">
        <v>7695</v>
      </c>
      <c r="D2362" s="44" t="s">
        <v>38</v>
      </c>
      <c r="E2362" s="44" t="s">
        <v>53</v>
      </c>
      <c r="F2362" s="44" t="s">
        <v>7694</v>
      </c>
      <c r="G2362" s="44" t="s">
        <v>157</v>
      </c>
      <c r="H2362" s="44" t="s">
        <v>158</v>
      </c>
      <c r="I2362" s="44" t="s">
        <v>127</v>
      </c>
      <c r="J2362" s="44" t="s">
        <v>128</v>
      </c>
      <c r="K2362" s="43">
        <v>48</v>
      </c>
      <c r="L2362" s="43">
        <v>48</v>
      </c>
    </row>
    <row r="2363" spans="1:12" x14ac:dyDescent="0.5">
      <c r="A2363" s="48" t="str">
        <f t="shared" si="36"/>
        <v>J1T2299</v>
      </c>
      <c r="B2363" s="44" t="s">
        <v>36</v>
      </c>
      <c r="C2363" s="44" t="s">
        <v>7693</v>
      </c>
      <c r="D2363" s="44" t="s">
        <v>38</v>
      </c>
      <c r="E2363" s="44" t="s">
        <v>53</v>
      </c>
      <c r="F2363" s="44" t="s">
        <v>7692</v>
      </c>
      <c r="G2363" s="44" t="s">
        <v>7204</v>
      </c>
      <c r="H2363" s="44" t="s">
        <v>7203</v>
      </c>
      <c r="I2363" s="44" t="s">
        <v>127</v>
      </c>
      <c r="J2363" s="44" t="s">
        <v>128</v>
      </c>
      <c r="K2363" s="43">
        <v>16</v>
      </c>
      <c r="L2363" s="43">
        <v>16</v>
      </c>
    </row>
    <row r="2364" spans="1:12" x14ac:dyDescent="0.5">
      <c r="A2364" s="48" t="str">
        <f t="shared" si="36"/>
        <v>J1T2299</v>
      </c>
      <c r="B2364" s="44" t="s">
        <v>36</v>
      </c>
      <c r="C2364" s="44" t="s">
        <v>7691</v>
      </c>
      <c r="D2364" s="44" t="s">
        <v>38</v>
      </c>
      <c r="E2364" s="44" t="s">
        <v>53</v>
      </c>
      <c r="F2364" s="44" t="s">
        <v>7690</v>
      </c>
      <c r="G2364" s="44" t="s">
        <v>4648</v>
      </c>
      <c r="H2364" s="44" t="s">
        <v>4647</v>
      </c>
      <c r="I2364" s="44" t="s">
        <v>127</v>
      </c>
      <c r="J2364" s="44" t="s">
        <v>128</v>
      </c>
      <c r="K2364" s="43">
        <v>16</v>
      </c>
      <c r="L2364" s="43">
        <v>16</v>
      </c>
    </row>
    <row r="2365" spans="1:12" x14ac:dyDescent="0.5">
      <c r="A2365" s="48" t="str">
        <f t="shared" si="36"/>
        <v>J1T2299</v>
      </c>
      <c r="B2365" s="44" t="s">
        <v>36</v>
      </c>
      <c r="C2365" s="44" t="s">
        <v>7689</v>
      </c>
      <c r="D2365" s="44" t="s">
        <v>38</v>
      </c>
      <c r="E2365" s="44" t="s">
        <v>53</v>
      </c>
      <c r="F2365" s="44" t="s">
        <v>7688</v>
      </c>
      <c r="G2365" s="44" t="s">
        <v>4437</v>
      </c>
      <c r="H2365" s="44" t="s">
        <v>4436</v>
      </c>
      <c r="I2365" s="44" t="s">
        <v>127</v>
      </c>
      <c r="J2365" s="44" t="s">
        <v>128</v>
      </c>
      <c r="K2365" s="43">
        <v>8</v>
      </c>
      <c r="L2365" s="43">
        <v>8</v>
      </c>
    </row>
    <row r="2366" spans="1:12" x14ac:dyDescent="0.5">
      <c r="A2366" s="48" t="str">
        <f t="shared" si="36"/>
        <v>J1T2299</v>
      </c>
      <c r="B2366" s="44" t="s">
        <v>36</v>
      </c>
      <c r="C2366" s="44" t="s">
        <v>7995</v>
      </c>
      <c r="D2366" s="44" t="s">
        <v>38</v>
      </c>
      <c r="E2366" s="44" t="s">
        <v>53</v>
      </c>
      <c r="F2366" s="44" t="s">
        <v>7994</v>
      </c>
      <c r="G2366" s="44" t="s">
        <v>4433</v>
      </c>
      <c r="H2366" s="44" t="s">
        <v>4432</v>
      </c>
      <c r="I2366" s="44" t="s">
        <v>127</v>
      </c>
      <c r="J2366" s="44" t="s">
        <v>128</v>
      </c>
      <c r="K2366" s="43">
        <v>16</v>
      </c>
      <c r="L2366" s="43">
        <v>16</v>
      </c>
    </row>
    <row r="2367" spans="1:12" x14ac:dyDescent="0.5">
      <c r="A2367" s="48" t="str">
        <f t="shared" si="36"/>
        <v>J1T2299</v>
      </c>
      <c r="B2367" s="44" t="s">
        <v>36</v>
      </c>
      <c r="C2367" s="44" t="s">
        <v>7683</v>
      </c>
      <c r="D2367" s="44" t="s">
        <v>38</v>
      </c>
      <c r="E2367" s="44" t="s">
        <v>53</v>
      </c>
      <c r="F2367" s="44" t="s">
        <v>7682</v>
      </c>
      <c r="G2367" s="44" t="s">
        <v>205</v>
      </c>
      <c r="H2367" s="44" t="s">
        <v>206</v>
      </c>
      <c r="I2367" s="44" t="s">
        <v>127</v>
      </c>
      <c r="J2367" s="44" t="s">
        <v>128</v>
      </c>
      <c r="K2367" s="43">
        <v>200</v>
      </c>
      <c r="L2367" s="43">
        <v>200</v>
      </c>
    </row>
    <row r="2368" spans="1:12" x14ac:dyDescent="0.5">
      <c r="A2368" s="48" t="str">
        <f t="shared" si="36"/>
        <v>J1T2299</v>
      </c>
      <c r="B2368" s="44" t="s">
        <v>36</v>
      </c>
      <c r="C2368" s="44" t="s">
        <v>7681</v>
      </c>
      <c r="D2368" s="44" t="s">
        <v>38</v>
      </c>
      <c r="E2368" s="44" t="s">
        <v>53</v>
      </c>
      <c r="F2368" s="44" t="s">
        <v>7680</v>
      </c>
      <c r="G2368" s="44" t="s">
        <v>179</v>
      </c>
      <c r="H2368" s="44" t="s">
        <v>180</v>
      </c>
      <c r="I2368" s="44" t="s">
        <v>127</v>
      </c>
      <c r="J2368" s="44" t="s">
        <v>128</v>
      </c>
      <c r="K2368" s="43">
        <v>16</v>
      </c>
      <c r="L2368" s="43">
        <v>16</v>
      </c>
    </row>
    <row r="2369" spans="1:12" x14ac:dyDescent="0.5">
      <c r="A2369" s="48" t="str">
        <f t="shared" si="36"/>
        <v>J1T2299</v>
      </c>
      <c r="B2369" s="44" t="s">
        <v>36</v>
      </c>
      <c r="C2369" s="44" t="s">
        <v>7673</v>
      </c>
      <c r="D2369" s="44" t="s">
        <v>38</v>
      </c>
      <c r="E2369" s="44" t="s">
        <v>53</v>
      </c>
      <c r="F2369" s="44" t="s">
        <v>7672</v>
      </c>
      <c r="G2369" s="44" t="s">
        <v>4760</v>
      </c>
      <c r="H2369" s="44" t="s">
        <v>4759</v>
      </c>
      <c r="I2369" s="44" t="s">
        <v>127</v>
      </c>
      <c r="J2369" s="44" t="s">
        <v>128</v>
      </c>
      <c r="K2369" s="43">
        <v>40</v>
      </c>
      <c r="L2369" s="43">
        <v>40</v>
      </c>
    </row>
    <row r="2370" spans="1:12" x14ac:dyDescent="0.5">
      <c r="A2370" s="48" t="str">
        <f t="shared" si="36"/>
        <v>J1T2299</v>
      </c>
      <c r="B2370" s="44" t="s">
        <v>36</v>
      </c>
      <c r="C2370" s="44" t="s">
        <v>7671</v>
      </c>
      <c r="D2370" s="44" t="s">
        <v>38</v>
      </c>
      <c r="E2370" s="44" t="s">
        <v>53</v>
      </c>
      <c r="F2370" s="44" t="s">
        <v>7670</v>
      </c>
      <c r="G2370" s="44" t="s">
        <v>159</v>
      </c>
      <c r="H2370" s="44" t="s">
        <v>160</v>
      </c>
      <c r="I2370" s="44" t="s">
        <v>127</v>
      </c>
      <c r="J2370" s="44" t="s">
        <v>128</v>
      </c>
      <c r="K2370" s="43">
        <v>8</v>
      </c>
      <c r="L2370" s="43">
        <v>8</v>
      </c>
    </row>
    <row r="2371" spans="1:12" x14ac:dyDescent="0.5">
      <c r="A2371" s="48" t="str">
        <f t="shared" si="36"/>
        <v>J1T2299</v>
      </c>
      <c r="B2371" s="44" t="s">
        <v>36</v>
      </c>
      <c r="C2371" s="44" t="s">
        <v>7667</v>
      </c>
      <c r="D2371" s="44" t="s">
        <v>38</v>
      </c>
      <c r="E2371" s="44" t="s">
        <v>53</v>
      </c>
      <c r="F2371" s="44" t="s">
        <v>7666</v>
      </c>
      <c r="G2371" s="44" t="s">
        <v>133</v>
      </c>
      <c r="H2371" s="44" t="s">
        <v>134</v>
      </c>
      <c r="I2371" s="44" t="s">
        <v>127</v>
      </c>
      <c r="J2371" s="44" t="s">
        <v>128</v>
      </c>
      <c r="K2371" s="43">
        <v>16</v>
      </c>
      <c r="L2371" s="43">
        <v>16</v>
      </c>
    </row>
    <row r="2372" spans="1:12" x14ac:dyDescent="0.5">
      <c r="A2372" s="48" t="str">
        <f t="shared" si="36"/>
        <v>J1T2299</v>
      </c>
      <c r="B2372" s="44" t="s">
        <v>36</v>
      </c>
      <c r="C2372" s="44" t="s">
        <v>7663</v>
      </c>
      <c r="D2372" s="44" t="s">
        <v>38</v>
      </c>
      <c r="E2372" s="44" t="s">
        <v>53</v>
      </c>
      <c r="F2372" s="44" t="s">
        <v>7662</v>
      </c>
      <c r="G2372" s="44" t="s">
        <v>4778</v>
      </c>
      <c r="H2372" s="44" t="s">
        <v>4777</v>
      </c>
      <c r="I2372" s="44" t="s">
        <v>127</v>
      </c>
      <c r="J2372" s="44" t="s">
        <v>128</v>
      </c>
      <c r="K2372" s="43">
        <v>8</v>
      </c>
      <c r="L2372" s="43">
        <v>8</v>
      </c>
    </row>
    <row r="2373" spans="1:12" x14ac:dyDescent="0.5">
      <c r="A2373" s="48" t="str">
        <f t="shared" si="36"/>
        <v>J1T2299</v>
      </c>
      <c r="B2373" s="44" t="s">
        <v>36</v>
      </c>
      <c r="C2373" s="44" t="s">
        <v>7655</v>
      </c>
      <c r="D2373" s="44" t="s">
        <v>38</v>
      </c>
      <c r="E2373" s="44" t="s">
        <v>53</v>
      </c>
      <c r="F2373" s="44" t="s">
        <v>7654</v>
      </c>
      <c r="G2373" s="44" t="s">
        <v>7226</v>
      </c>
      <c r="H2373" s="44" t="s">
        <v>7225</v>
      </c>
      <c r="I2373" s="44" t="s">
        <v>127</v>
      </c>
      <c r="J2373" s="44" t="s">
        <v>128</v>
      </c>
      <c r="K2373" s="43">
        <v>16</v>
      </c>
      <c r="L2373" s="43">
        <v>16</v>
      </c>
    </row>
    <row r="2374" spans="1:12" x14ac:dyDescent="0.5">
      <c r="A2374" s="48" t="str">
        <f t="shared" si="36"/>
        <v>J1T2299</v>
      </c>
      <c r="B2374" s="44" t="s">
        <v>36</v>
      </c>
      <c r="C2374" s="44" t="s">
        <v>7653</v>
      </c>
      <c r="D2374" s="44" t="s">
        <v>38</v>
      </c>
      <c r="E2374" s="44" t="s">
        <v>53</v>
      </c>
      <c r="F2374" s="44" t="s">
        <v>7652</v>
      </c>
      <c r="G2374" s="44" t="s">
        <v>126</v>
      </c>
      <c r="H2374" s="44" t="s">
        <v>4640</v>
      </c>
      <c r="I2374" s="44" t="s">
        <v>127</v>
      </c>
      <c r="J2374" s="44" t="s">
        <v>128</v>
      </c>
      <c r="K2374" s="43">
        <v>8</v>
      </c>
      <c r="L2374" s="43">
        <v>8</v>
      </c>
    </row>
    <row r="2375" spans="1:12" x14ac:dyDescent="0.5">
      <c r="A2375" s="48" t="str">
        <f t="shared" si="36"/>
        <v>J1T2299</v>
      </c>
      <c r="B2375" s="44" t="s">
        <v>36</v>
      </c>
      <c r="C2375" s="44" t="s">
        <v>7649</v>
      </c>
      <c r="D2375" s="44" t="s">
        <v>38</v>
      </c>
      <c r="E2375" s="44" t="s">
        <v>53</v>
      </c>
      <c r="F2375" s="44" t="s">
        <v>7648</v>
      </c>
      <c r="G2375" s="44" t="s">
        <v>135</v>
      </c>
      <c r="H2375" s="44" t="s">
        <v>136</v>
      </c>
      <c r="I2375" s="44" t="s">
        <v>127</v>
      </c>
      <c r="J2375" s="44" t="s">
        <v>128</v>
      </c>
      <c r="K2375" s="43">
        <v>240</v>
      </c>
      <c r="L2375" s="43">
        <v>240</v>
      </c>
    </row>
    <row r="2376" spans="1:12" x14ac:dyDescent="0.5">
      <c r="A2376" s="48" t="str">
        <f t="shared" si="36"/>
        <v>J1T2299</v>
      </c>
      <c r="B2376" s="44" t="s">
        <v>36</v>
      </c>
      <c r="C2376" s="44" t="s">
        <v>7647</v>
      </c>
      <c r="D2376" s="44" t="s">
        <v>38</v>
      </c>
      <c r="E2376" s="44" t="s">
        <v>53</v>
      </c>
      <c r="F2376" s="44" t="s">
        <v>7646</v>
      </c>
      <c r="G2376" s="44" t="s">
        <v>7645</v>
      </c>
      <c r="H2376" s="44" t="s">
        <v>7644</v>
      </c>
      <c r="I2376" s="44" t="s">
        <v>127</v>
      </c>
      <c r="J2376" s="44" t="s">
        <v>128</v>
      </c>
      <c r="K2376" s="43">
        <v>16</v>
      </c>
      <c r="L2376" s="43">
        <v>16</v>
      </c>
    </row>
    <row r="2377" spans="1:12" x14ac:dyDescent="0.5">
      <c r="A2377" s="48" t="str">
        <f t="shared" ref="A2377:A2440" si="37">IF(B2377="","",IF(B2376="Type",B2375,A2376))</f>
        <v>J1T2299</v>
      </c>
      <c r="B2377" s="44" t="s">
        <v>36</v>
      </c>
      <c r="C2377" s="44" t="s">
        <v>7993</v>
      </c>
      <c r="D2377" s="44" t="s">
        <v>38</v>
      </c>
      <c r="E2377" s="44" t="s">
        <v>53</v>
      </c>
      <c r="F2377" s="44" t="s">
        <v>7992</v>
      </c>
      <c r="G2377" s="44" t="s">
        <v>137</v>
      </c>
      <c r="H2377" s="44" t="s">
        <v>138</v>
      </c>
      <c r="I2377" s="44" t="s">
        <v>127</v>
      </c>
      <c r="J2377" s="44" t="s">
        <v>128</v>
      </c>
      <c r="K2377" s="43">
        <v>48</v>
      </c>
      <c r="L2377" s="43">
        <v>48</v>
      </c>
    </row>
    <row r="2378" spans="1:12" x14ac:dyDescent="0.5">
      <c r="A2378" s="48" t="str">
        <f t="shared" si="37"/>
        <v>J1T2299</v>
      </c>
      <c r="B2378" s="44" t="s">
        <v>36</v>
      </c>
      <c r="C2378" s="44" t="s">
        <v>7991</v>
      </c>
      <c r="D2378" s="44" t="s">
        <v>38</v>
      </c>
      <c r="E2378" s="44" t="s">
        <v>53</v>
      </c>
      <c r="F2378" s="44" t="s">
        <v>7990</v>
      </c>
      <c r="G2378" s="44" t="s">
        <v>153</v>
      </c>
      <c r="H2378" s="44" t="s">
        <v>154</v>
      </c>
      <c r="I2378" s="44" t="s">
        <v>127</v>
      </c>
      <c r="J2378" s="44" t="s">
        <v>128</v>
      </c>
      <c r="K2378" s="43">
        <v>8</v>
      </c>
      <c r="L2378" s="43">
        <v>8</v>
      </c>
    </row>
    <row r="2379" spans="1:12" x14ac:dyDescent="0.5">
      <c r="A2379" s="48" t="str">
        <f t="shared" si="37"/>
        <v>J1T2299</v>
      </c>
      <c r="B2379" s="44" t="s">
        <v>36</v>
      </c>
      <c r="C2379" s="44" t="s">
        <v>7643</v>
      </c>
      <c r="D2379" s="44" t="s">
        <v>38</v>
      </c>
      <c r="E2379" s="44" t="s">
        <v>53</v>
      </c>
      <c r="F2379" s="44" t="s">
        <v>7642</v>
      </c>
      <c r="G2379" s="44" t="s">
        <v>6914</v>
      </c>
      <c r="H2379" s="44" t="s">
        <v>6913</v>
      </c>
      <c r="I2379" s="44" t="s">
        <v>127</v>
      </c>
      <c r="J2379" s="44" t="s">
        <v>128</v>
      </c>
      <c r="K2379" s="43">
        <v>8</v>
      </c>
      <c r="L2379" s="43">
        <v>8</v>
      </c>
    </row>
    <row r="2380" spans="1:12" x14ac:dyDescent="0.5">
      <c r="A2380" s="48" t="str">
        <f t="shared" si="37"/>
        <v>J1T2299</v>
      </c>
      <c r="B2380" s="44" t="s">
        <v>36</v>
      </c>
      <c r="C2380" s="44" t="s">
        <v>7641</v>
      </c>
      <c r="D2380" s="44" t="s">
        <v>38</v>
      </c>
      <c r="E2380" s="44" t="s">
        <v>53</v>
      </c>
      <c r="F2380" s="44" t="s">
        <v>7640</v>
      </c>
      <c r="G2380" s="44" t="s">
        <v>7639</v>
      </c>
      <c r="H2380" s="44" t="s">
        <v>7638</v>
      </c>
      <c r="I2380" s="44" t="s">
        <v>127</v>
      </c>
      <c r="J2380" s="44" t="s">
        <v>128</v>
      </c>
      <c r="K2380" s="43">
        <v>8</v>
      </c>
      <c r="L2380" s="43">
        <v>8</v>
      </c>
    </row>
    <row r="2381" spans="1:12" x14ac:dyDescent="0.5">
      <c r="A2381" s="48" t="str">
        <f t="shared" si="37"/>
        <v>J1T2299</v>
      </c>
      <c r="B2381" s="44" t="s">
        <v>36</v>
      </c>
      <c r="C2381" s="44" t="s">
        <v>7635</v>
      </c>
      <c r="D2381" s="44" t="s">
        <v>38</v>
      </c>
      <c r="E2381" s="44" t="s">
        <v>53</v>
      </c>
      <c r="F2381" s="44" t="s">
        <v>7634</v>
      </c>
      <c r="G2381" s="44" t="s">
        <v>7633</v>
      </c>
      <c r="H2381" s="44" t="s">
        <v>7632</v>
      </c>
      <c r="I2381" s="44" t="s">
        <v>127</v>
      </c>
      <c r="J2381" s="44" t="s">
        <v>128</v>
      </c>
      <c r="K2381" s="43">
        <v>8</v>
      </c>
      <c r="L2381" s="43">
        <v>8</v>
      </c>
    </row>
    <row r="2382" spans="1:12" x14ac:dyDescent="0.5">
      <c r="A2382" s="48" t="str">
        <f t="shared" si="37"/>
        <v>J1T2299</v>
      </c>
      <c r="B2382" s="44" t="s">
        <v>36</v>
      </c>
      <c r="C2382" s="44" t="s">
        <v>7631</v>
      </c>
      <c r="D2382" s="44" t="s">
        <v>38</v>
      </c>
      <c r="E2382" s="44" t="s">
        <v>53</v>
      </c>
      <c r="F2382" s="44" t="s">
        <v>7630</v>
      </c>
      <c r="G2382" s="44" t="s">
        <v>7304</v>
      </c>
      <c r="H2382" s="44" t="s">
        <v>7303</v>
      </c>
      <c r="I2382" s="44" t="s">
        <v>127</v>
      </c>
      <c r="J2382" s="44" t="s">
        <v>128</v>
      </c>
      <c r="K2382" s="43">
        <v>24</v>
      </c>
      <c r="L2382" s="43">
        <v>24</v>
      </c>
    </row>
    <row r="2383" spans="1:12" x14ac:dyDescent="0.5">
      <c r="A2383" s="48" t="str">
        <f t="shared" si="37"/>
        <v>J1T2299</v>
      </c>
      <c r="B2383" s="44" t="s">
        <v>36</v>
      </c>
      <c r="C2383" s="44" t="s">
        <v>7629</v>
      </c>
      <c r="D2383" s="44" t="s">
        <v>38</v>
      </c>
      <c r="E2383" s="44" t="s">
        <v>53</v>
      </c>
      <c r="F2383" s="44" t="s">
        <v>7628</v>
      </c>
      <c r="G2383" s="44" t="s">
        <v>188</v>
      </c>
      <c r="H2383" s="44" t="s">
        <v>189</v>
      </c>
      <c r="I2383" s="44" t="s">
        <v>127</v>
      </c>
      <c r="J2383" s="44" t="s">
        <v>128</v>
      </c>
      <c r="K2383" s="43">
        <v>16</v>
      </c>
      <c r="L2383" s="43">
        <v>16</v>
      </c>
    </row>
    <row r="2384" spans="1:12" x14ac:dyDescent="0.5">
      <c r="A2384" s="48" t="str">
        <f t="shared" si="37"/>
        <v>J1T2299</v>
      </c>
      <c r="B2384" s="44" t="s">
        <v>36</v>
      </c>
      <c r="C2384" s="44" t="s">
        <v>7627</v>
      </c>
      <c r="D2384" s="44" t="s">
        <v>38</v>
      </c>
      <c r="E2384" s="44" t="s">
        <v>53</v>
      </c>
      <c r="F2384" s="44" t="s">
        <v>7626</v>
      </c>
      <c r="G2384" s="44" t="s">
        <v>167</v>
      </c>
      <c r="H2384" s="44" t="s">
        <v>168</v>
      </c>
      <c r="I2384" s="44" t="s">
        <v>127</v>
      </c>
      <c r="J2384" s="44" t="s">
        <v>128</v>
      </c>
      <c r="K2384" s="43">
        <v>8</v>
      </c>
      <c r="L2384" s="43">
        <v>8</v>
      </c>
    </row>
    <row r="2385" spans="1:12" x14ac:dyDescent="0.5">
      <c r="A2385" s="48" t="str">
        <f t="shared" si="37"/>
        <v>J1T2299</v>
      </c>
      <c r="B2385" s="44" t="s">
        <v>36</v>
      </c>
      <c r="C2385" s="44" t="s">
        <v>7625</v>
      </c>
      <c r="D2385" s="44" t="s">
        <v>38</v>
      </c>
      <c r="E2385" s="44" t="s">
        <v>53</v>
      </c>
      <c r="F2385" s="44" t="s">
        <v>7624</v>
      </c>
      <c r="G2385" s="44" t="s">
        <v>159</v>
      </c>
      <c r="H2385" s="44" t="s">
        <v>160</v>
      </c>
      <c r="I2385" s="44" t="s">
        <v>127</v>
      </c>
      <c r="J2385" s="44" t="s">
        <v>128</v>
      </c>
      <c r="K2385" s="43">
        <v>8</v>
      </c>
      <c r="L2385" s="43">
        <v>8</v>
      </c>
    </row>
    <row r="2386" spans="1:12" x14ac:dyDescent="0.5">
      <c r="A2386" s="48" t="str">
        <f t="shared" si="37"/>
        <v>J1T2299</v>
      </c>
      <c r="B2386" s="44" t="s">
        <v>36</v>
      </c>
      <c r="C2386" s="44" t="s">
        <v>7989</v>
      </c>
      <c r="D2386" s="44" t="s">
        <v>38</v>
      </c>
      <c r="E2386" s="44" t="s">
        <v>53</v>
      </c>
      <c r="F2386" s="44" t="s">
        <v>7988</v>
      </c>
      <c r="G2386" s="44" t="s">
        <v>7803</v>
      </c>
      <c r="H2386" s="44" t="s">
        <v>7802</v>
      </c>
      <c r="I2386" s="44" t="s">
        <v>127</v>
      </c>
      <c r="J2386" s="44" t="s">
        <v>128</v>
      </c>
      <c r="K2386" s="43">
        <v>8</v>
      </c>
      <c r="L2386" s="43">
        <v>8</v>
      </c>
    </row>
    <row r="2387" spans="1:12" x14ac:dyDescent="0.5">
      <c r="A2387" s="48" t="str">
        <f t="shared" si="37"/>
        <v>J1T2299</v>
      </c>
      <c r="B2387" s="44" t="s">
        <v>36</v>
      </c>
      <c r="C2387" s="44" t="s">
        <v>7621</v>
      </c>
      <c r="D2387" s="44" t="s">
        <v>38</v>
      </c>
      <c r="E2387" s="44" t="s">
        <v>53</v>
      </c>
      <c r="F2387" s="44" t="s">
        <v>7620</v>
      </c>
      <c r="G2387" s="44" t="s">
        <v>4691</v>
      </c>
      <c r="H2387" s="44" t="s">
        <v>7619</v>
      </c>
      <c r="I2387" s="44" t="s">
        <v>127</v>
      </c>
      <c r="J2387" s="44" t="s">
        <v>128</v>
      </c>
      <c r="K2387" s="43">
        <v>1920</v>
      </c>
      <c r="L2387" s="43">
        <v>1920</v>
      </c>
    </row>
    <row r="2388" spans="1:12" x14ac:dyDescent="0.5">
      <c r="A2388" s="48" t="str">
        <f t="shared" si="37"/>
        <v>J1T2299</v>
      </c>
      <c r="B2388" s="44" t="s">
        <v>36</v>
      </c>
      <c r="C2388" s="44" t="s">
        <v>7616</v>
      </c>
      <c r="D2388" s="44" t="s">
        <v>38</v>
      </c>
      <c r="E2388" s="44" t="s">
        <v>53</v>
      </c>
      <c r="F2388" s="44" t="s">
        <v>7615</v>
      </c>
      <c r="G2388" s="44" t="s">
        <v>6930</v>
      </c>
      <c r="H2388" s="44" t="s">
        <v>6929</v>
      </c>
      <c r="I2388" s="44" t="s">
        <v>127</v>
      </c>
      <c r="J2388" s="44" t="s">
        <v>128</v>
      </c>
      <c r="K2388" s="43">
        <v>32</v>
      </c>
      <c r="L2388" s="43">
        <v>32</v>
      </c>
    </row>
    <row r="2389" spans="1:12" x14ac:dyDescent="0.5">
      <c r="A2389" s="48" t="str">
        <f t="shared" si="37"/>
        <v>J1T2299</v>
      </c>
      <c r="B2389" s="44" t="s">
        <v>36</v>
      </c>
      <c r="C2389" s="44" t="s">
        <v>7614</v>
      </c>
      <c r="D2389" s="44" t="s">
        <v>38</v>
      </c>
      <c r="E2389" s="44" t="s">
        <v>53</v>
      </c>
      <c r="F2389" s="44" t="s">
        <v>7613</v>
      </c>
      <c r="G2389" s="44" t="s">
        <v>165</v>
      </c>
      <c r="H2389" s="44" t="s">
        <v>166</v>
      </c>
      <c r="I2389" s="44" t="s">
        <v>127</v>
      </c>
      <c r="J2389" s="44" t="s">
        <v>128</v>
      </c>
      <c r="K2389" s="43">
        <v>16</v>
      </c>
      <c r="L2389" s="43">
        <v>16</v>
      </c>
    </row>
    <row r="2390" spans="1:12" x14ac:dyDescent="0.5">
      <c r="A2390" s="48" t="str">
        <f t="shared" si="37"/>
        <v>J1T2299</v>
      </c>
      <c r="B2390" s="44" t="s">
        <v>36</v>
      </c>
      <c r="C2390" s="44" t="s">
        <v>7612</v>
      </c>
      <c r="D2390" s="44" t="s">
        <v>38</v>
      </c>
      <c r="E2390" s="44" t="s">
        <v>53</v>
      </c>
      <c r="F2390" s="44" t="s">
        <v>7611</v>
      </c>
      <c r="G2390" s="44" t="s">
        <v>6992</v>
      </c>
      <c r="H2390" s="44" t="s">
        <v>6991</v>
      </c>
      <c r="I2390" s="44" t="s">
        <v>127</v>
      </c>
      <c r="J2390" s="44" t="s">
        <v>128</v>
      </c>
      <c r="K2390" s="43">
        <v>8</v>
      </c>
      <c r="L2390" s="43">
        <v>8</v>
      </c>
    </row>
    <row r="2391" spans="1:12" x14ac:dyDescent="0.5">
      <c r="A2391" s="48" t="str">
        <f t="shared" si="37"/>
        <v>J1T2299</v>
      </c>
      <c r="B2391" s="44" t="s">
        <v>36</v>
      </c>
      <c r="C2391" s="44" t="s">
        <v>7610</v>
      </c>
      <c r="D2391" s="44" t="s">
        <v>38</v>
      </c>
      <c r="E2391" s="44" t="s">
        <v>53</v>
      </c>
      <c r="F2391" s="44" t="s">
        <v>7609</v>
      </c>
      <c r="G2391" s="44" t="s">
        <v>139</v>
      </c>
      <c r="H2391" s="44" t="s">
        <v>140</v>
      </c>
      <c r="I2391" s="44" t="s">
        <v>127</v>
      </c>
      <c r="J2391" s="44" t="s">
        <v>128</v>
      </c>
      <c r="K2391" s="43">
        <v>32</v>
      </c>
      <c r="L2391" s="43">
        <v>32</v>
      </c>
    </row>
    <row r="2392" spans="1:12" x14ac:dyDescent="0.5">
      <c r="A2392" s="48" t="str">
        <f t="shared" si="37"/>
        <v>J1T2299</v>
      </c>
      <c r="B2392" s="44" t="s">
        <v>36</v>
      </c>
      <c r="C2392" s="44" t="s">
        <v>7608</v>
      </c>
      <c r="D2392" s="44" t="s">
        <v>38</v>
      </c>
      <c r="E2392" s="44" t="s">
        <v>53</v>
      </c>
      <c r="F2392" s="44" t="s">
        <v>7607</v>
      </c>
      <c r="G2392" s="44" t="s">
        <v>7606</v>
      </c>
      <c r="H2392" s="44" t="s">
        <v>7605</v>
      </c>
      <c r="I2392" s="44" t="s">
        <v>127</v>
      </c>
      <c r="J2392" s="44" t="s">
        <v>128</v>
      </c>
      <c r="K2392" s="43">
        <v>8</v>
      </c>
      <c r="L2392" s="43">
        <v>8</v>
      </c>
    </row>
    <row r="2393" spans="1:12" x14ac:dyDescent="0.5">
      <c r="A2393" s="48" t="str">
        <f t="shared" si="37"/>
        <v>J1T2299</v>
      </c>
      <c r="B2393" s="44" t="s">
        <v>36</v>
      </c>
      <c r="C2393" s="44" t="s">
        <v>7604</v>
      </c>
      <c r="D2393" s="44" t="s">
        <v>38</v>
      </c>
      <c r="E2393" s="44" t="s">
        <v>53</v>
      </c>
      <c r="F2393" s="44" t="s">
        <v>7603</v>
      </c>
      <c r="G2393" s="44" t="s">
        <v>4658</v>
      </c>
      <c r="H2393" s="44" t="s">
        <v>4657</v>
      </c>
      <c r="I2393" s="44" t="s">
        <v>127</v>
      </c>
      <c r="J2393" s="44" t="s">
        <v>128</v>
      </c>
      <c r="K2393" s="43">
        <v>32</v>
      </c>
      <c r="L2393" s="43">
        <v>32</v>
      </c>
    </row>
    <row r="2394" spans="1:12" x14ac:dyDescent="0.5">
      <c r="A2394" s="48" t="str">
        <f t="shared" si="37"/>
        <v>J1T2299</v>
      </c>
      <c r="B2394" s="44" t="s">
        <v>36</v>
      </c>
      <c r="C2394" s="44" t="s">
        <v>7600</v>
      </c>
      <c r="D2394" s="44" t="s">
        <v>38</v>
      </c>
      <c r="E2394" s="44" t="s">
        <v>53</v>
      </c>
      <c r="F2394" s="44" t="s">
        <v>7599</v>
      </c>
      <c r="G2394" s="44" t="s">
        <v>149</v>
      </c>
      <c r="H2394" s="44" t="s">
        <v>150</v>
      </c>
      <c r="I2394" s="44" t="s">
        <v>127</v>
      </c>
      <c r="J2394" s="44" t="s">
        <v>128</v>
      </c>
      <c r="K2394" s="43">
        <v>8</v>
      </c>
      <c r="L2394" s="43">
        <v>8</v>
      </c>
    </row>
    <row r="2395" spans="1:12" x14ac:dyDescent="0.5">
      <c r="A2395" s="48" t="str">
        <f t="shared" si="37"/>
        <v>J1T2299</v>
      </c>
      <c r="B2395" s="44" t="s">
        <v>36</v>
      </c>
      <c r="C2395" s="44" t="s">
        <v>7598</v>
      </c>
      <c r="D2395" s="44" t="s">
        <v>38</v>
      </c>
      <c r="E2395" s="44" t="s">
        <v>53</v>
      </c>
      <c r="F2395" s="44" t="s">
        <v>7597</v>
      </c>
      <c r="G2395" s="44" t="s">
        <v>157</v>
      </c>
      <c r="H2395" s="44" t="s">
        <v>158</v>
      </c>
      <c r="I2395" s="44" t="s">
        <v>127</v>
      </c>
      <c r="J2395" s="44" t="s">
        <v>128</v>
      </c>
      <c r="K2395" s="43">
        <v>96</v>
      </c>
      <c r="L2395" s="43">
        <v>96</v>
      </c>
    </row>
    <row r="2396" spans="1:12" x14ac:dyDescent="0.5">
      <c r="A2396" s="48" t="str">
        <f t="shared" si="37"/>
        <v>J1T2299</v>
      </c>
      <c r="B2396" s="44" t="s">
        <v>36</v>
      </c>
      <c r="C2396" s="44" t="s">
        <v>7592</v>
      </c>
      <c r="D2396" s="44" t="s">
        <v>38</v>
      </c>
      <c r="E2396" s="44" t="s">
        <v>53</v>
      </c>
      <c r="F2396" s="44" t="s">
        <v>7591</v>
      </c>
      <c r="G2396" s="44" t="s">
        <v>149</v>
      </c>
      <c r="H2396" s="44" t="s">
        <v>150</v>
      </c>
      <c r="I2396" s="44" t="s">
        <v>127</v>
      </c>
      <c r="J2396" s="44" t="s">
        <v>128</v>
      </c>
      <c r="K2396" s="43">
        <v>8</v>
      </c>
      <c r="L2396" s="43">
        <v>8</v>
      </c>
    </row>
    <row r="2397" spans="1:12" x14ac:dyDescent="0.5">
      <c r="A2397" s="48" t="str">
        <f t="shared" si="37"/>
        <v>J1T2299</v>
      </c>
      <c r="B2397" s="44" t="s">
        <v>36</v>
      </c>
      <c r="C2397" s="44" t="s">
        <v>7588</v>
      </c>
      <c r="D2397" s="44" t="s">
        <v>38</v>
      </c>
      <c r="E2397" s="44" t="s">
        <v>53</v>
      </c>
      <c r="F2397" s="44" t="s">
        <v>7587</v>
      </c>
      <c r="G2397" s="44" t="s">
        <v>7016</v>
      </c>
      <c r="H2397" s="44" t="s">
        <v>7015</v>
      </c>
      <c r="I2397" s="44" t="s">
        <v>127</v>
      </c>
      <c r="J2397" s="44" t="s">
        <v>128</v>
      </c>
      <c r="K2397" s="43">
        <v>40</v>
      </c>
      <c r="L2397" s="43">
        <v>40</v>
      </c>
    </row>
    <row r="2398" spans="1:12" x14ac:dyDescent="0.5">
      <c r="A2398" s="48" t="str">
        <f t="shared" si="37"/>
        <v>J1T2299</v>
      </c>
      <c r="B2398" s="44" t="s">
        <v>36</v>
      </c>
      <c r="C2398" s="44" t="s">
        <v>7586</v>
      </c>
      <c r="D2398" s="44" t="s">
        <v>38</v>
      </c>
      <c r="E2398" s="44" t="s">
        <v>53</v>
      </c>
      <c r="F2398" s="44" t="s">
        <v>7585</v>
      </c>
      <c r="G2398" s="44" t="s">
        <v>129</v>
      </c>
      <c r="H2398" s="44" t="s">
        <v>130</v>
      </c>
      <c r="I2398" s="44" t="s">
        <v>127</v>
      </c>
      <c r="J2398" s="44" t="s">
        <v>128</v>
      </c>
      <c r="K2398" s="43">
        <v>48</v>
      </c>
      <c r="L2398" s="43">
        <v>48</v>
      </c>
    </row>
    <row r="2399" spans="1:12" x14ac:dyDescent="0.5">
      <c r="A2399" s="48" t="str">
        <f t="shared" si="37"/>
        <v>J1T2299</v>
      </c>
      <c r="B2399" s="44" t="s">
        <v>36</v>
      </c>
      <c r="C2399" s="44" t="s">
        <v>7580</v>
      </c>
      <c r="D2399" s="44" t="s">
        <v>38</v>
      </c>
      <c r="E2399" s="44" t="s">
        <v>53</v>
      </c>
      <c r="F2399" s="44" t="s">
        <v>7579</v>
      </c>
      <c r="G2399" s="44" t="s">
        <v>159</v>
      </c>
      <c r="H2399" s="44" t="s">
        <v>160</v>
      </c>
      <c r="I2399" s="44" t="s">
        <v>127</v>
      </c>
      <c r="J2399" s="44" t="s">
        <v>128</v>
      </c>
      <c r="K2399" s="43">
        <v>8</v>
      </c>
      <c r="L2399" s="43">
        <v>8</v>
      </c>
    </row>
    <row r="2400" spans="1:12" x14ac:dyDescent="0.5">
      <c r="A2400" s="48" t="str">
        <f t="shared" si="37"/>
        <v>J1T2299</v>
      </c>
      <c r="B2400" s="44" t="s">
        <v>36</v>
      </c>
      <c r="C2400" s="44" t="s">
        <v>7578</v>
      </c>
      <c r="D2400" s="44" t="s">
        <v>38</v>
      </c>
      <c r="E2400" s="44" t="s">
        <v>53</v>
      </c>
      <c r="F2400" s="44" t="s">
        <v>7577</v>
      </c>
      <c r="G2400" s="44" t="s">
        <v>159</v>
      </c>
      <c r="H2400" s="44" t="s">
        <v>160</v>
      </c>
      <c r="I2400" s="44" t="s">
        <v>127</v>
      </c>
      <c r="J2400" s="44" t="s">
        <v>128</v>
      </c>
      <c r="K2400" s="43">
        <v>8</v>
      </c>
      <c r="L2400" s="43">
        <v>8</v>
      </c>
    </row>
    <row r="2401" spans="1:12" x14ac:dyDescent="0.5">
      <c r="A2401" s="48" t="str">
        <f t="shared" si="37"/>
        <v>J1T2299</v>
      </c>
      <c r="B2401" s="44" t="s">
        <v>36</v>
      </c>
      <c r="C2401" s="44" t="s">
        <v>7576</v>
      </c>
      <c r="D2401" s="44" t="s">
        <v>38</v>
      </c>
      <c r="E2401" s="44" t="s">
        <v>53</v>
      </c>
      <c r="F2401" s="44" t="s">
        <v>7575</v>
      </c>
      <c r="G2401" s="44" t="s">
        <v>7342</v>
      </c>
      <c r="H2401" s="44" t="s">
        <v>7341</v>
      </c>
      <c r="I2401" s="44" t="s">
        <v>127</v>
      </c>
      <c r="J2401" s="44" t="s">
        <v>128</v>
      </c>
      <c r="K2401" s="43">
        <v>8</v>
      </c>
      <c r="L2401" s="43">
        <v>8</v>
      </c>
    </row>
    <row r="2402" spans="1:12" x14ac:dyDescent="0.5">
      <c r="A2402" s="48" t="str">
        <f t="shared" si="37"/>
        <v>J1T2299</v>
      </c>
      <c r="B2402" s="44" t="s">
        <v>36</v>
      </c>
      <c r="C2402" s="44" t="s">
        <v>7574</v>
      </c>
      <c r="D2402" s="44" t="s">
        <v>38</v>
      </c>
      <c r="E2402" s="44" t="s">
        <v>53</v>
      </c>
      <c r="F2402" s="44" t="s">
        <v>7573</v>
      </c>
      <c r="G2402" s="44" t="s">
        <v>141</v>
      </c>
      <c r="H2402" s="44" t="s">
        <v>142</v>
      </c>
      <c r="I2402" s="44" t="s">
        <v>127</v>
      </c>
      <c r="J2402" s="44" t="s">
        <v>128</v>
      </c>
      <c r="K2402" s="43">
        <v>64</v>
      </c>
      <c r="L2402" s="43">
        <v>64</v>
      </c>
    </row>
    <row r="2403" spans="1:12" x14ac:dyDescent="0.5">
      <c r="A2403" s="48" t="str">
        <f t="shared" si="37"/>
        <v>J1T2299</v>
      </c>
      <c r="B2403" s="44" t="s">
        <v>36</v>
      </c>
      <c r="C2403" s="44" t="s">
        <v>7572</v>
      </c>
      <c r="D2403" s="44" t="s">
        <v>38</v>
      </c>
      <c r="E2403" s="44" t="s">
        <v>53</v>
      </c>
      <c r="F2403" s="44" t="s">
        <v>7571</v>
      </c>
      <c r="G2403" s="44" t="s">
        <v>181</v>
      </c>
      <c r="H2403" s="44" t="s">
        <v>182</v>
      </c>
      <c r="I2403" s="44" t="s">
        <v>127</v>
      </c>
      <c r="J2403" s="44" t="s">
        <v>128</v>
      </c>
      <c r="K2403" s="43">
        <v>8</v>
      </c>
      <c r="L2403" s="43">
        <v>8</v>
      </c>
    </row>
    <row r="2404" spans="1:12" x14ac:dyDescent="0.5">
      <c r="A2404" s="48" t="str">
        <f t="shared" si="37"/>
        <v>J1T2299</v>
      </c>
      <c r="B2404" s="44" t="s">
        <v>36</v>
      </c>
      <c r="C2404" s="44" t="s">
        <v>7570</v>
      </c>
      <c r="D2404" s="44" t="s">
        <v>38</v>
      </c>
      <c r="E2404" s="44" t="s">
        <v>53</v>
      </c>
      <c r="F2404" s="44" t="s">
        <v>7569</v>
      </c>
      <c r="G2404" s="44" t="s">
        <v>7204</v>
      </c>
      <c r="H2404" s="44" t="s">
        <v>7203</v>
      </c>
      <c r="I2404" s="44" t="s">
        <v>127</v>
      </c>
      <c r="J2404" s="44" t="s">
        <v>128</v>
      </c>
      <c r="K2404" s="43">
        <v>24</v>
      </c>
      <c r="L2404" s="43">
        <v>24</v>
      </c>
    </row>
    <row r="2405" spans="1:12" x14ac:dyDescent="0.5">
      <c r="A2405" s="48" t="str">
        <f t="shared" si="37"/>
        <v>J1T2299</v>
      </c>
      <c r="B2405" s="44" t="s">
        <v>36</v>
      </c>
      <c r="C2405" s="44" t="s">
        <v>7568</v>
      </c>
      <c r="D2405" s="44" t="s">
        <v>38</v>
      </c>
      <c r="E2405" s="44" t="s">
        <v>53</v>
      </c>
      <c r="F2405" s="44" t="s">
        <v>7567</v>
      </c>
      <c r="G2405" s="44" t="s">
        <v>4409</v>
      </c>
      <c r="H2405" s="44" t="s">
        <v>4408</v>
      </c>
      <c r="I2405" s="44" t="s">
        <v>127</v>
      </c>
      <c r="J2405" s="44" t="s">
        <v>128</v>
      </c>
      <c r="K2405" s="43">
        <v>48</v>
      </c>
      <c r="L2405" s="43">
        <v>48</v>
      </c>
    </row>
    <row r="2406" spans="1:12" x14ac:dyDescent="0.5">
      <c r="A2406" s="48" t="str">
        <f t="shared" si="37"/>
        <v>J1T2299</v>
      </c>
      <c r="B2406" s="44" t="s">
        <v>36</v>
      </c>
      <c r="C2406" s="44" t="s">
        <v>7566</v>
      </c>
      <c r="D2406" s="44" t="s">
        <v>38</v>
      </c>
      <c r="E2406" s="44" t="s">
        <v>53</v>
      </c>
      <c r="F2406" s="44" t="s">
        <v>7565</v>
      </c>
      <c r="G2406" s="44" t="s">
        <v>193</v>
      </c>
      <c r="H2406" s="44" t="s">
        <v>194</v>
      </c>
      <c r="I2406" s="44" t="s">
        <v>127</v>
      </c>
      <c r="J2406" s="44" t="s">
        <v>128</v>
      </c>
      <c r="K2406" s="43">
        <v>16</v>
      </c>
      <c r="L2406" s="43">
        <v>16</v>
      </c>
    </row>
    <row r="2407" spans="1:12" x14ac:dyDescent="0.5">
      <c r="A2407" s="48" t="str">
        <f t="shared" si="37"/>
        <v>J1T2299</v>
      </c>
      <c r="B2407" s="44" t="s">
        <v>36</v>
      </c>
      <c r="C2407" s="44" t="s">
        <v>7562</v>
      </c>
      <c r="D2407" s="44" t="s">
        <v>38</v>
      </c>
      <c r="E2407" s="44" t="s">
        <v>53</v>
      </c>
      <c r="F2407" s="44" t="s">
        <v>7561</v>
      </c>
      <c r="G2407" s="44" t="s">
        <v>6910</v>
      </c>
      <c r="H2407" s="44" t="s">
        <v>6909</v>
      </c>
      <c r="I2407" s="44" t="s">
        <v>127</v>
      </c>
      <c r="J2407" s="44" t="s">
        <v>128</v>
      </c>
      <c r="K2407" s="43">
        <v>8</v>
      </c>
      <c r="L2407" s="43">
        <v>8</v>
      </c>
    </row>
    <row r="2408" spans="1:12" x14ac:dyDescent="0.5">
      <c r="A2408" s="48" t="str">
        <f t="shared" si="37"/>
        <v>J1T2299</v>
      </c>
      <c r="B2408" s="44" t="s">
        <v>36</v>
      </c>
      <c r="C2408" s="44" t="s">
        <v>7560</v>
      </c>
      <c r="D2408" s="44" t="s">
        <v>38</v>
      </c>
      <c r="E2408" s="44" t="s">
        <v>53</v>
      </c>
      <c r="F2408" s="44" t="s">
        <v>7559</v>
      </c>
      <c r="G2408" s="44" t="s">
        <v>4429</v>
      </c>
      <c r="H2408" s="44" t="s">
        <v>4428</v>
      </c>
      <c r="I2408" s="44" t="s">
        <v>127</v>
      </c>
      <c r="J2408" s="44" t="s">
        <v>128</v>
      </c>
      <c r="K2408" s="43">
        <v>8</v>
      </c>
      <c r="L2408" s="43">
        <v>8</v>
      </c>
    </row>
    <row r="2409" spans="1:12" x14ac:dyDescent="0.5">
      <c r="A2409" s="48" t="str">
        <f t="shared" si="37"/>
        <v>J1T2299</v>
      </c>
      <c r="B2409" s="44" t="s">
        <v>36</v>
      </c>
      <c r="C2409" s="44" t="s">
        <v>7556</v>
      </c>
      <c r="D2409" s="44" t="s">
        <v>38</v>
      </c>
      <c r="E2409" s="44" t="s">
        <v>53</v>
      </c>
      <c r="F2409" s="44" t="s">
        <v>7555</v>
      </c>
      <c r="G2409" s="44" t="s">
        <v>7554</v>
      </c>
      <c r="H2409" s="44" t="s">
        <v>7553</v>
      </c>
      <c r="I2409" s="44" t="s">
        <v>127</v>
      </c>
      <c r="J2409" s="44" t="s">
        <v>128</v>
      </c>
      <c r="K2409" s="43">
        <v>8</v>
      </c>
      <c r="L2409" s="43">
        <v>8</v>
      </c>
    </row>
    <row r="2410" spans="1:12" x14ac:dyDescent="0.5">
      <c r="A2410" s="48" t="str">
        <f t="shared" si="37"/>
        <v>J1T2299</v>
      </c>
      <c r="B2410" s="44" t="s">
        <v>36</v>
      </c>
      <c r="C2410" s="44" t="s">
        <v>7552</v>
      </c>
      <c r="D2410" s="44" t="s">
        <v>38</v>
      </c>
      <c r="E2410" s="44" t="s">
        <v>53</v>
      </c>
      <c r="F2410" s="44" t="s">
        <v>7551</v>
      </c>
      <c r="G2410" s="44" t="s">
        <v>4421</v>
      </c>
      <c r="H2410" s="44" t="s">
        <v>4420</v>
      </c>
      <c r="I2410" s="44" t="s">
        <v>127</v>
      </c>
      <c r="J2410" s="44" t="s">
        <v>128</v>
      </c>
      <c r="K2410" s="43">
        <v>8</v>
      </c>
      <c r="L2410" s="43">
        <v>8</v>
      </c>
    </row>
    <row r="2411" spans="1:12" x14ac:dyDescent="0.5">
      <c r="A2411" s="48" t="str">
        <f t="shared" si="37"/>
        <v>J1T2299</v>
      </c>
      <c r="B2411" s="44" t="s">
        <v>36</v>
      </c>
      <c r="C2411" s="44" t="s">
        <v>7550</v>
      </c>
      <c r="D2411" s="44" t="s">
        <v>38</v>
      </c>
      <c r="E2411" s="44" t="s">
        <v>53</v>
      </c>
      <c r="F2411" s="44" t="s">
        <v>7549</v>
      </c>
      <c r="G2411" s="44" t="s">
        <v>7318</v>
      </c>
      <c r="H2411" s="44" t="s">
        <v>7317</v>
      </c>
      <c r="I2411" s="44" t="s">
        <v>127</v>
      </c>
      <c r="J2411" s="44" t="s">
        <v>128</v>
      </c>
      <c r="K2411" s="43">
        <v>8</v>
      </c>
      <c r="L2411" s="43">
        <v>8</v>
      </c>
    </row>
    <row r="2412" spans="1:12" x14ac:dyDescent="0.5">
      <c r="A2412" s="48" t="str">
        <f t="shared" si="37"/>
        <v>J1T2299</v>
      </c>
      <c r="B2412" s="44" t="s">
        <v>36</v>
      </c>
      <c r="C2412" s="44" t="s">
        <v>7546</v>
      </c>
      <c r="D2412" s="44" t="s">
        <v>38</v>
      </c>
      <c r="E2412" s="44" t="s">
        <v>53</v>
      </c>
      <c r="F2412" s="44" t="s">
        <v>7545</v>
      </c>
      <c r="G2412" s="44" t="s">
        <v>207</v>
      </c>
      <c r="H2412" s="44" t="s">
        <v>4706</v>
      </c>
      <c r="I2412" s="44" t="s">
        <v>127</v>
      </c>
      <c r="J2412" s="44" t="s">
        <v>128</v>
      </c>
      <c r="K2412" s="43">
        <v>48</v>
      </c>
      <c r="L2412" s="43">
        <v>48</v>
      </c>
    </row>
    <row r="2413" spans="1:12" x14ac:dyDescent="0.5">
      <c r="A2413" s="48" t="str">
        <f t="shared" si="37"/>
        <v>J1T2299</v>
      </c>
      <c r="B2413" s="44" t="s">
        <v>36</v>
      </c>
      <c r="C2413" s="44" t="s">
        <v>7544</v>
      </c>
      <c r="D2413" s="44" t="s">
        <v>38</v>
      </c>
      <c r="E2413" s="44" t="s">
        <v>53</v>
      </c>
      <c r="F2413" s="44" t="s">
        <v>7543</v>
      </c>
      <c r="G2413" s="44" t="s">
        <v>126</v>
      </c>
      <c r="H2413" s="44" t="s">
        <v>4640</v>
      </c>
      <c r="I2413" s="44" t="s">
        <v>127</v>
      </c>
      <c r="J2413" s="44" t="s">
        <v>128</v>
      </c>
      <c r="K2413" s="43">
        <v>16</v>
      </c>
      <c r="L2413" s="43">
        <v>16</v>
      </c>
    </row>
    <row r="2414" spans="1:12" x14ac:dyDescent="0.5">
      <c r="A2414" s="48" t="str">
        <f t="shared" si="37"/>
        <v>J1T2299</v>
      </c>
      <c r="B2414" s="44" t="s">
        <v>36</v>
      </c>
      <c r="C2414" s="44" t="s">
        <v>7987</v>
      </c>
      <c r="D2414" s="44" t="s">
        <v>38</v>
      </c>
      <c r="E2414" s="44" t="s">
        <v>53</v>
      </c>
      <c r="F2414" s="44" t="s">
        <v>7986</v>
      </c>
      <c r="G2414" s="44" t="s">
        <v>7985</v>
      </c>
      <c r="H2414" s="44" t="s">
        <v>7984</v>
      </c>
      <c r="I2414" s="44" t="s">
        <v>127</v>
      </c>
      <c r="J2414" s="44" t="s">
        <v>128</v>
      </c>
      <c r="K2414" s="43">
        <v>22944</v>
      </c>
      <c r="L2414" s="43">
        <v>22944</v>
      </c>
    </row>
    <row r="2415" spans="1:12" x14ac:dyDescent="0.5">
      <c r="A2415" s="48" t="str">
        <f t="shared" si="37"/>
        <v>J1T2299</v>
      </c>
      <c r="B2415" s="44" t="s">
        <v>36</v>
      </c>
      <c r="C2415" s="44" t="s">
        <v>7534</v>
      </c>
      <c r="D2415" s="44" t="s">
        <v>38</v>
      </c>
      <c r="E2415" s="44" t="s">
        <v>53</v>
      </c>
      <c r="F2415" s="44" t="s">
        <v>7533</v>
      </c>
      <c r="G2415" s="44" t="s">
        <v>6894</v>
      </c>
      <c r="H2415" s="44" t="s">
        <v>6893</v>
      </c>
      <c r="I2415" s="44" t="s">
        <v>127</v>
      </c>
      <c r="J2415" s="44" t="s">
        <v>128</v>
      </c>
      <c r="K2415" s="43">
        <v>8</v>
      </c>
      <c r="L2415" s="43">
        <v>8</v>
      </c>
    </row>
    <row r="2416" spans="1:12" x14ac:dyDescent="0.5">
      <c r="A2416" s="48" t="str">
        <f t="shared" si="37"/>
        <v>J1T2299</v>
      </c>
      <c r="B2416" s="44" t="s">
        <v>36</v>
      </c>
      <c r="C2416" s="44" t="s">
        <v>7528</v>
      </c>
      <c r="D2416" s="44" t="s">
        <v>38</v>
      </c>
      <c r="E2416" s="44" t="s">
        <v>53</v>
      </c>
      <c r="F2416" s="44" t="s">
        <v>7527</v>
      </c>
      <c r="G2416" s="44" t="s">
        <v>4778</v>
      </c>
      <c r="H2416" s="44" t="s">
        <v>4777</v>
      </c>
      <c r="I2416" s="44" t="s">
        <v>127</v>
      </c>
      <c r="J2416" s="44" t="s">
        <v>128</v>
      </c>
      <c r="K2416" s="43">
        <v>8</v>
      </c>
      <c r="L2416" s="43">
        <v>8</v>
      </c>
    </row>
    <row r="2417" spans="1:12" x14ac:dyDescent="0.5">
      <c r="A2417" s="48" t="str">
        <f t="shared" si="37"/>
        <v>J1T2299</v>
      </c>
      <c r="B2417" s="44" t="s">
        <v>36</v>
      </c>
      <c r="C2417" s="44" t="s">
        <v>7526</v>
      </c>
      <c r="D2417" s="44" t="s">
        <v>38</v>
      </c>
      <c r="E2417" s="44" t="s">
        <v>53</v>
      </c>
      <c r="F2417" s="44" t="s">
        <v>7525</v>
      </c>
      <c r="G2417" s="44" t="s">
        <v>4437</v>
      </c>
      <c r="H2417" s="44" t="s">
        <v>4436</v>
      </c>
      <c r="I2417" s="44" t="s">
        <v>127</v>
      </c>
      <c r="J2417" s="44" t="s">
        <v>128</v>
      </c>
      <c r="K2417" s="43">
        <v>8</v>
      </c>
      <c r="L2417" s="43">
        <v>8</v>
      </c>
    </row>
    <row r="2418" spans="1:12" x14ac:dyDescent="0.5">
      <c r="A2418" s="48" t="str">
        <f t="shared" si="37"/>
        <v>J1T2299</v>
      </c>
      <c r="B2418" s="44" t="s">
        <v>36</v>
      </c>
      <c r="C2418" s="44" t="s">
        <v>7522</v>
      </c>
      <c r="D2418" s="44" t="s">
        <v>38</v>
      </c>
      <c r="E2418" s="44" t="s">
        <v>53</v>
      </c>
      <c r="F2418" s="44" t="s">
        <v>7521</v>
      </c>
      <c r="G2418" s="44" t="s">
        <v>179</v>
      </c>
      <c r="H2418" s="44" t="s">
        <v>180</v>
      </c>
      <c r="I2418" s="44" t="s">
        <v>127</v>
      </c>
      <c r="J2418" s="44" t="s">
        <v>128</v>
      </c>
      <c r="K2418" s="43">
        <v>24</v>
      </c>
      <c r="L2418" s="43">
        <v>24</v>
      </c>
    </row>
    <row r="2419" spans="1:12" x14ac:dyDescent="0.5">
      <c r="A2419" s="48" t="str">
        <f t="shared" si="37"/>
        <v>J1T2299</v>
      </c>
      <c r="B2419" s="44" t="s">
        <v>36</v>
      </c>
      <c r="C2419" s="44" t="s">
        <v>7516</v>
      </c>
      <c r="D2419" s="44" t="s">
        <v>38</v>
      </c>
      <c r="E2419" s="44" t="s">
        <v>53</v>
      </c>
      <c r="F2419" s="44" t="s">
        <v>7515</v>
      </c>
      <c r="G2419" s="44" t="s">
        <v>147</v>
      </c>
      <c r="H2419" s="44" t="s">
        <v>148</v>
      </c>
      <c r="I2419" s="44" t="s">
        <v>127</v>
      </c>
      <c r="J2419" s="44" t="s">
        <v>128</v>
      </c>
      <c r="K2419" s="43">
        <v>96</v>
      </c>
      <c r="L2419" s="43">
        <v>96</v>
      </c>
    </row>
    <row r="2420" spans="1:12" x14ac:dyDescent="0.5">
      <c r="A2420" s="48" t="str">
        <f t="shared" si="37"/>
        <v>J1T2299</v>
      </c>
      <c r="B2420" s="44" t="s">
        <v>36</v>
      </c>
      <c r="C2420" s="44" t="s">
        <v>7514</v>
      </c>
      <c r="D2420" s="44" t="s">
        <v>38</v>
      </c>
      <c r="E2420" s="44" t="s">
        <v>53</v>
      </c>
      <c r="F2420" s="44" t="s">
        <v>7513</v>
      </c>
      <c r="G2420" s="44" t="s">
        <v>143</v>
      </c>
      <c r="H2420" s="44" t="s">
        <v>144</v>
      </c>
      <c r="I2420" s="44" t="s">
        <v>127</v>
      </c>
      <c r="J2420" s="44" t="s">
        <v>128</v>
      </c>
      <c r="K2420" s="43">
        <v>48</v>
      </c>
      <c r="L2420" s="43">
        <v>48</v>
      </c>
    </row>
    <row r="2421" spans="1:12" x14ac:dyDescent="0.5">
      <c r="A2421" s="48" t="str">
        <f t="shared" si="37"/>
        <v>J1T2299</v>
      </c>
      <c r="B2421" s="44" t="s">
        <v>36</v>
      </c>
      <c r="C2421" s="44" t="s">
        <v>7512</v>
      </c>
      <c r="D2421" s="44" t="s">
        <v>38</v>
      </c>
      <c r="E2421" s="44" t="s">
        <v>53</v>
      </c>
      <c r="F2421" s="44" t="s">
        <v>7511</v>
      </c>
      <c r="G2421" s="44" t="s">
        <v>159</v>
      </c>
      <c r="H2421" s="44" t="s">
        <v>160</v>
      </c>
      <c r="I2421" s="44" t="s">
        <v>127</v>
      </c>
      <c r="J2421" s="44" t="s">
        <v>128</v>
      </c>
      <c r="K2421" s="43">
        <v>8</v>
      </c>
      <c r="L2421" s="43">
        <v>8</v>
      </c>
    </row>
    <row r="2422" spans="1:12" x14ac:dyDescent="0.5">
      <c r="A2422" s="48" t="str">
        <f t="shared" si="37"/>
        <v>J1T2299</v>
      </c>
      <c r="B2422" s="44" t="s">
        <v>36</v>
      </c>
      <c r="C2422" s="44" t="s">
        <v>7510</v>
      </c>
      <c r="D2422" s="44" t="s">
        <v>38</v>
      </c>
      <c r="E2422" s="44" t="s">
        <v>53</v>
      </c>
      <c r="F2422" s="44" t="s">
        <v>7509</v>
      </c>
      <c r="G2422" s="44" t="s">
        <v>126</v>
      </c>
      <c r="H2422" s="44" t="s">
        <v>4640</v>
      </c>
      <c r="I2422" s="44" t="s">
        <v>127</v>
      </c>
      <c r="J2422" s="44" t="s">
        <v>128</v>
      </c>
      <c r="K2422" s="43">
        <v>24</v>
      </c>
      <c r="L2422" s="43">
        <v>24</v>
      </c>
    </row>
    <row r="2423" spans="1:12" x14ac:dyDescent="0.5">
      <c r="A2423" s="48" t="str">
        <f t="shared" si="37"/>
        <v>J1T2299</v>
      </c>
      <c r="B2423" s="44" t="s">
        <v>36</v>
      </c>
      <c r="C2423" s="44" t="s">
        <v>7508</v>
      </c>
      <c r="D2423" s="44" t="s">
        <v>38</v>
      </c>
      <c r="E2423" s="44" t="s">
        <v>53</v>
      </c>
      <c r="F2423" s="44" t="s">
        <v>7507</v>
      </c>
      <c r="G2423" s="44" t="s">
        <v>126</v>
      </c>
      <c r="H2423" s="44" t="s">
        <v>4640</v>
      </c>
      <c r="I2423" s="44" t="s">
        <v>127</v>
      </c>
      <c r="J2423" s="44" t="s">
        <v>128</v>
      </c>
      <c r="K2423" s="43">
        <v>8</v>
      </c>
      <c r="L2423" s="43">
        <v>8</v>
      </c>
    </row>
    <row r="2424" spans="1:12" x14ac:dyDescent="0.5">
      <c r="A2424" s="48" t="str">
        <f t="shared" si="37"/>
        <v>J1T2299</v>
      </c>
      <c r="B2424" s="44" t="s">
        <v>36</v>
      </c>
      <c r="C2424" s="44" t="s">
        <v>7504</v>
      </c>
      <c r="D2424" s="44" t="s">
        <v>38</v>
      </c>
      <c r="E2424" s="44" t="s">
        <v>53</v>
      </c>
      <c r="F2424" s="44" t="s">
        <v>7503</v>
      </c>
      <c r="G2424" s="44" t="s">
        <v>153</v>
      </c>
      <c r="H2424" s="44" t="s">
        <v>154</v>
      </c>
      <c r="I2424" s="44" t="s">
        <v>127</v>
      </c>
      <c r="J2424" s="44" t="s">
        <v>128</v>
      </c>
      <c r="K2424" s="43">
        <v>16</v>
      </c>
      <c r="L2424" s="43">
        <v>16</v>
      </c>
    </row>
    <row r="2425" spans="1:12" x14ac:dyDescent="0.5">
      <c r="A2425" s="48" t="str">
        <f t="shared" si="37"/>
        <v>J1T2299</v>
      </c>
      <c r="B2425" s="44" t="s">
        <v>36</v>
      </c>
      <c r="C2425" s="44" t="s">
        <v>7500</v>
      </c>
      <c r="D2425" s="44" t="s">
        <v>38</v>
      </c>
      <c r="E2425" s="44" t="s">
        <v>53</v>
      </c>
      <c r="F2425" s="44" t="s">
        <v>7499</v>
      </c>
      <c r="G2425" s="44" t="s">
        <v>6898</v>
      </c>
      <c r="H2425" s="44" t="s">
        <v>6897</v>
      </c>
      <c r="I2425" s="44" t="s">
        <v>127</v>
      </c>
      <c r="J2425" s="44" t="s">
        <v>128</v>
      </c>
      <c r="K2425" s="43">
        <v>8</v>
      </c>
      <c r="L2425" s="43">
        <v>8</v>
      </c>
    </row>
    <row r="2426" spans="1:12" x14ac:dyDescent="0.5">
      <c r="A2426" s="48" t="str">
        <f t="shared" si="37"/>
        <v>J1T2299</v>
      </c>
      <c r="B2426" s="44" t="s">
        <v>36</v>
      </c>
      <c r="C2426" s="44" t="s">
        <v>7983</v>
      </c>
      <c r="D2426" s="44" t="s">
        <v>38</v>
      </c>
      <c r="E2426" s="44" t="s">
        <v>53</v>
      </c>
      <c r="F2426" s="44" t="s">
        <v>7982</v>
      </c>
      <c r="G2426" s="44" t="s">
        <v>4475</v>
      </c>
      <c r="H2426" s="44" t="s">
        <v>4474</v>
      </c>
      <c r="I2426" s="44" t="s">
        <v>127</v>
      </c>
      <c r="J2426" s="44" t="s">
        <v>128</v>
      </c>
      <c r="K2426" s="43">
        <v>24</v>
      </c>
      <c r="L2426" s="43">
        <v>24</v>
      </c>
    </row>
    <row r="2427" spans="1:12" x14ac:dyDescent="0.5">
      <c r="A2427" s="48" t="str">
        <f t="shared" si="37"/>
        <v>J1T2299</v>
      </c>
      <c r="B2427" s="44" t="s">
        <v>36</v>
      </c>
      <c r="C2427" s="44" t="s">
        <v>7496</v>
      </c>
      <c r="D2427" s="44" t="s">
        <v>38</v>
      </c>
      <c r="E2427" s="44" t="s">
        <v>53</v>
      </c>
      <c r="F2427" s="44" t="s">
        <v>7495</v>
      </c>
      <c r="G2427" s="44" t="s">
        <v>7364</v>
      </c>
      <c r="H2427" s="44" t="s">
        <v>7363</v>
      </c>
      <c r="I2427" s="44" t="s">
        <v>127</v>
      </c>
      <c r="J2427" s="44" t="s">
        <v>128</v>
      </c>
      <c r="K2427" s="43">
        <v>8</v>
      </c>
      <c r="L2427" s="43">
        <v>8</v>
      </c>
    </row>
    <row r="2428" spans="1:12" x14ac:dyDescent="0.5">
      <c r="A2428" s="48" t="str">
        <f t="shared" si="37"/>
        <v>J1T2299</v>
      </c>
      <c r="B2428" s="44" t="s">
        <v>36</v>
      </c>
      <c r="C2428" s="44" t="s">
        <v>7494</v>
      </c>
      <c r="D2428" s="44" t="s">
        <v>38</v>
      </c>
      <c r="E2428" s="44" t="s">
        <v>53</v>
      </c>
      <c r="F2428" s="44" t="s">
        <v>7493</v>
      </c>
      <c r="G2428" s="44" t="s">
        <v>4459</v>
      </c>
      <c r="H2428" s="44" t="s">
        <v>4458</v>
      </c>
      <c r="I2428" s="44" t="s">
        <v>127</v>
      </c>
      <c r="J2428" s="44" t="s">
        <v>128</v>
      </c>
      <c r="K2428" s="43">
        <v>8</v>
      </c>
      <c r="L2428" s="43">
        <v>8</v>
      </c>
    </row>
    <row r="2429" spans="1:12" x14ac:dyDescent="0.5">
      <c r="A2429" s="48" t="str">
        <f t="shared" si="37"/>
        <v>J1T2299</v>
      </c>
      <c r="B2429" s="44" t="s">
        <v>36</v>
      </c>
      <c r="C2429" s="44" t="s">
        <v>7492</v>
      </c>
      <c r="D2429" s="44" t="s">
        <v>38</v>
      </c>
      <c r="E2429" s="44" t="s">
        <v>53</v>
      </c>
      <c r="F2429" s="44" t="s">
        <v>7491</v>
      </c>
      <c r="G2429" s="44" t="s">
        <v>7490</v>
      </c>
      <c r="H2429" s="44" t="s">
        <v>7489</v>
      </c>
      <c r="I2429" s="44" t="s">
        <v>127</v>
      </c>
      <c r="J2429" s="44" t="s">
        <v>128</v>
      </c>
      <c r="K2429" s="43">
        <v>16</v>
      </c>
      <c r="L2429" s="43">
        <v>16</v>
      </c>
    </row>
    <row r="2430" spans="1:12" x14ac:dyDescent="0.5">
      <c r="A2430" s="48" t="str">
        <f t="shared" si="37"/>
        <v>J1T2299</v>
      </c>
      <c r="B2430" s="44" t="s">
        <v>36</v>
      </c>
      <c r="C2430" s="44" t="s">
        <v>7488</v>
      </c>
      <c r="D2430" s="44" t="s">
        <v>38</v>
      </c>
      <c r="E2430" s="44" t="s">
        <v>53</v>
      </c>
      <c r="F2430" s="44" t="s">
        <v>7487</v>
      </c>
      <c r="G2430" s="44" t="s">
        <v>6902</v>
      </c>
      <c r="H2430" s="44" t="s">
        <v>6901</v>
      </c>
      <c r="I2430" s="44" t="s">
        <v>127</v>
      </c>
      <c r="J2430" s="44" t="s">
        <v>128</v>
      </c>
      <c r="K2430" s="43">
        <v>8</v>
      </c>
      <c r="L2430" s="43">
        <v>8</v>
      </c>
    </row>
    <row r="2431" spans="1:12" x14ac:dyDescent="0.5">
      <c r="A2431" s="48" t="str">
        <f t="shared" si="37"/>
        <v>J1T2299</v>
      </c>
      <c r="B2431" s="44" t="s">
        <v>36</v>
      </c>
      <c r="C2431" s="44" t="s">
        <v>7478</v>
      </c>
      <c r="D2431" s="44" t="s">
        <v>38</v>
      </c>
      <c r="E2431" s="44" t="s">
        <v>53</v>
      </c>
      <c r="F2431" s="44" t="s">
        <v>7477</v>
      </c>
      <c r="G2431" s="44" t="s">
        <v>139</v>
      </c>
      <c r="H2431" s="44" t="s">
        <v>140</v>
      </c>
      <c r="I2431" s="44" t="s">
        <v>127</v>
      </c>
      <c r="J2431" s="44" t="s">
        <v>128</v>
      </c>
      <c r="K2431" s="43">
        <v>16</v>
      </c>
      <c r="L2431" s="43">
        <v>16</v>
      </c>
    </row>
    <row r="2432" spans="1:12" x14ac:dyDescent="0.5">
      <c r="A2432" s="48" t="str">
        <f t="shared" si="37"/>
        <v>J1T2299</v>
      </c>
      <c r="B2432" s="44" t="s">
        <v>36</v>
      </c>
      <c r="C2432" s="44" t="s">
        <v>7476</v>
      </c>
      <c r="D2432" s="44" t="s">
        <v>38</v>
      </c>
      <c r="E2432" s="44" t="s">
        <v>53</v>
      </c>
      <c r="F2432" s="44" t="s">
        <v>7475</v>
      </c>
      <c r="G2432" s="44" t="s">
        <v>131</v>
      </c>
      <c r="H2432" s="44" t="s">
        <v>132</v>
      </c>
      <c r="I2432" s="44" t="s">
        <v>127</v>
      </c>
      <c r="J2432" s="44" t="s">
        <v>128</v>
      </c>
      <c r="K2432" s="43">
        <v>16</v>
      </c>
      <c r="L2432" s="43">
        <v>16</v>
      </c>
    </row>
    <row r="2433" spans="1:12" x14ac:dyDescent="0.5">
      <c r="A2433" s="48" t="str">
        <f t="shared" si="37"/>
        <v>J1T2299</v>
      </c>
      <c r="B2433" s="44" t="s">
        <v>36</v>
      </c>
      <c r="C2433" s="44" t="s">
        <v>7981</v>
      </c>
      <c r="D2433" s="44" t="s">
        <v>38</v>
      </c>
      <c r="E2433" s="44" t="s">
        <v>53</v>
      </c>
      <c r="F2433" s="44" t="s">
        <v>7980</v>
      </c>
      <c r="G2433" s="44" t="s">
        <v>4648</v>
      </c>
      <c r="H2433" s="44" t="s">
        <v>4647</v>
      </c>
      <c r="I2433" s="44" t="s">
        <v>127</v>
      </c>
      <c r="J2433" s="44" t="s">
        <v>128</v>
      </c>
      <c r="K2433" s="43">
        <v>24</v>
      </c>
      <c r="L2433" s="43">
        <v>24</v>
      </c>
    </row>
    <row r="2434" spans="1:12" x14ac:dyDescent="0.5">
      <c r="A2434" s="48" t="str">
        <f t="shared" si="37"/>
        <v>J1T2299</v>
      </c>
      <c r="B2434" s="44" t="s">
        <v>36</v>
      </c>
      <c r="C2434" s="44" t="s">
        <v>7472</v>
      </c>
      <c r="D2434" s="44" t="s">
        <v>38</v>
      </c>
      <c r="E2434" s="44" t="s">
        <v>53</v>
      </c>
      <c r="F2434" s="44" t="s">
        <v>7471</v>
      </c>
      <c r="G2434" s="44" t="s">
        <v>216</v>
      </c>
      <c r="H2434" s="44" t="s">
        <v>217</v>
      </c>
      <c r="I2434" s="44" t="s">
        <v>127</v>
      </c>
      <c r="J2434" s="44" t="s">
        <v>128</v>
      </c>
      <c r="K2434" s="43">
        <v>16</v>
      </c>
      <c r="L2434" s="43">
        <v>16</v>
      </c>
    </row>
    <row r="2435" spans="1:12" x14ac:dyDescent="0.5">
      <c r="A2435" s="48" t="str">
        <f t="shared" si="37"/>
        <v>J1T2299</v>
      </c>
      <c r="B2435" s="44" t="s">
        <v>36</v>
      </c>
      <c r="C2435" s="44" t="s">
        <v>7470</v>
      </c>
      <c r="D2435" s="44" t="s">
        <v>38</v>
      </c>
      <c r="E2435" s="44" t="s">
        <v>53</v>
      </c>
      <c r="F2435" s="44" t="s">
        <v>7469</v>
      </c>
      <c r="G2435" s="44" t="s">
        <v>207</v>
      </c>
      <c r="H2435" s="44" t="s">
        <v>4706</v>
      </c>
      <c r="I2435" s="44" t="s">
        <v>127</v>
      </c>
      <c r="J2435" s="44" t="s">
        <v>128</v>
      </c>
      <c r="K2435" s="43">
        <v>48</v>
      </c>
      <c r="L2435" s="43">
        <v>48</v>
      </c>
    </row>
    <row r="2436" spans="1:12" x14ac:dyDescent="0.5">
      <c r="A2436" s="48" t="str">
        <f t="shared" si="37"/>
        <v>J1T2299</v>
      </c>
      <c r="B2436" s="44" t="s">
        <v>36</v>
      </c>
      <c r="C2436" s="44" t="s">
        <v>7468</v>
      </c>
      <c r="D2436" s="44" t="s">
        <v>38</v>
      </c>
      <c r="E2436" s="44" t="s">
        <v>53</v>
      </c>
      <c r="F2436" s="44" t="s">
        <v>7467</v>
      </c>
      <c r="G2436" s="44" t="s">
        <v>4764</v>
      </c>
      <c r="H2436" s="44" t="s">
        <v>4763</v>
      </c>
      <c r="I2436" s="44" t="s">
        <v>127</v>
      </c>
      <c r="J2436" s="44" t="s">
        <v>128</v>
      </c>
      <c r="K2436" s="43">
        <v>24</v>
      </c>
      <c r="L2436" s="43">
        <v>24</v>
      </c>
    </row>
    <row r="2437" spans="1:12" x14ac:dyDescent="0.5">
      <c r="A2437" s="48" t="str">
        <f t="shared" si="37"/>
        <v>J1T2299</v>
      </c>
      <c r="B2437" s="44" t="s">
        <v>36</v>
      </c>
      <c r="C2437" s="44" t="s">
        <v>7464</v>
      </c>
      <c r="D2437" s="44" t="s">
        <v>38</v>
      </c>
      <c r="E2437" s="44" t="s">
        <v>53</v>
      </c>
      <c r="F2437" s="44" t="s">
        <v>7463</v>
      </c>
      <c r="G2437" s="44" t="s">
        <v>157</v>
      </c>
      <c r="H2437" s="44" t="s">
        <v>158</v>
      </c>
      <c r="I2437" s="44" t="s">
        <v>127</v>
      </c>
      <c r="J2437" s="44" t="s">
        <v>128</v>
      </c>
      <c r="K2437" s="43">
        <v>48</v>
      </c>
      <c r="L2437" s="43">
        <v>48</v>
      </c>
    </row>
    <row r="2438" spans="1:12" x14ac:dyDescent="0.5">
      <c r="A2438" s="48" t="str">
        <f t="shared" si="37"/>
        <v>J1T2299</v>
      </c>
      <c r="B2438" s="44" t="s">
        <v>36</v>
      </c>
      <c r="C2438" s="44" t="s">
        <v>7462</v>
      </c>
      <c r="D2438" s="44" t="s">
        <v>38</v>
      </c>
      <c r="E2438" s="44" t="s">
        <v>53</v>
      </c>
      <c r="F2438" s="44" t="s">
        <v>7461</v>
      </c>
      <c r="G2438" s="44" t="s">
        <v>6878</v>
      </c>
      <c r="H2438" s="44" t="s">
        <v>6877</v>
      </c>
      <c r="I2438" s="44" t="s">
        <v>127</v>
      </c>
      <c r="J2438" s="44" t="s">
        <v>128</v>
      </c>
      <c r="K2438" s="43">
        <v>8</v>
      </c>
      <c r="L2438" s="43">
        <v>8</v>
      </c>
    </row>
    <row r="2439" spans="1:12" x14ac:dyDescent="0.5">
      <c r="A2439" s="48" t="str">
        <f t="shared" si="37"/>
        <v>J1T2299</v>
      </c>
      <c r="B2439" s="44" t="s">
        <v>36</v>
      </c>
      <c r="C2439" s="44" t="s">
        <v>7460</v>
      </c>
      <c r="D2439" s="44" t="s">
        <v>38</v>
      </c>
      <c r="E2439" s="44" t="s">
        <v>53</v>
      </c>
      <c r="F2439" s="44" t="s">
        <v>7459</v>
      </c>
      <c r="G2439" s="44" t="s">
        <v>165</v>
      </c>
      <c r="H2439" s="44" t="s">
        <v>166</v>
      </c>
      <c r="I2439" s="44" t="s">
        <v>127</v>
      </c>
      <c r="J2439" s="44" t="s">
        <v>128</v>
      </c>
      <c r="K2439" s="43">
        <v>16</v>
      </c>
      <c r="L2439" s="43">
        <v>16</v>
      </c>
    </row>
    <row r="2440" spans="1:12" x14ac:dyDescent="0.5">
      <c r="A2440" s="48" t="str">
        <f t="shared" si="37"/>
        <v>J1T2299</v>
      </c>
      <c r="B2440" s="44" t="s">
        <v>36</v>
      </c>
      <c r="C2440" s="44" t="s">
        <v>7458</v>
      </c>
      <c r="D2440" s="44" t="s">
        <v>38</v>
      </c>
      <c r="E2440" s="44" t="s">
        <v>53</v>
      </c>
      <c r="F2440" s="44" t="s">
        <v>7457</v>
      </c>
      <c r="G2440" s="44" t="s">
        <v>151</v>
      </c>
      <c r="H2440" s="44" t="s">
        <v>152</v>
      </c>
      <c r="I2440" s="44" t="s">
        <v>127</v>
      </c>
      <c r="J2440" s="44" t="s">
        <v>128</v>
      </c>
      <c r="K2440" s="43">
        <v>8</v>
      </c>
      <c r="L2440" s="43">
        <v>8</v>
      </c>
    </row>
    <row r="2441" spans="1:12" x14ac:dyDescent="0.5">
      <c r="A2441" s="48" t="str">
        <f t="shared" ref="A2441:A2504" si="38">IF(B2441="","",IF(B2440="Type",B2439,A2440))</f>
        <v>J1T2299</v>
      </c>
      <c r="B2441" s="44" t="s">
        <v>36</v>
      </c>
      <c r="C2441" s="44" t="s">
        <v>7456</v>
      </c>
      <c r="D2441" s="44" t="s">
        <v>38</v>
      </c>
      <c r="E2441" s="44" t="s">
        <v>53</v>
      </c>
      <c r="F2441" s="44" t="s">
        <v>7455</v>
      </c>
      <c r="G2441" s="44" t="s">
        <v>159</v>
      </c>
      <c r="H2441" s="44" t="s">
        <v>160</v>
      </c>
      <c r="I2441" s="44" t="s">
        <v>127</v>
      </c>
      <c r="J2441" s="44" t="s">
        <v>128</v>
      </c>
      <c r="K2441" s="43">
        <v>8</v>
      </c>
      <c r="L2441" s="43">
        <v>8</v>
      </c>
    </row>
    <row r="2442" spans="1:12" x14ac:dyDescent="0.5">
      <c r="A2442" s="48" t="str">
        <f t="shared" si="38"/>
        <v>J1T2299</v>
      </c>
      <c r="B2442" s="44" t="s">
        <v>36</v>
      </c>
      <c r="C2442" s="44" t="s">
        <v>7454</v>
      </c>
      <c r="D2442" s="44" t="s">
        <v>38</v>
      </c>
      <c r="E2442" s="44" t="s">
        <v>53</v>
      </c>
      <c r="F2442" s="44" t="s">
        <v>7453</v>
      </c>
      <c r="G2442" s="44" t="s">
        <v>159</v>
      </c>
      <c r="H2442" s="44" t="s">
        <v>160</v>
      </c>
      <c r="I2442" s="44" t="s">
        <v>127</v>
      </c>
      <c r="J2442" s="44" t="s">
        <v>128</v>
      </c>
      <c r="K2442" s="43">
        <v>8</v>
      </c>
      <c r="L2442" s="43">
        <v>8</v>
      </c>
    </row>
    <row r="2443" spans="1:12" x14ac:dyDescent="0.5">
      <c r="A2443" s="48" t="str">
        <f t="shared" si="38"/>
        <v>J1T2299</v>
      </c>
      <c r="B2443" s="44" t="s">
        <v>36</v>
      </c>
      <c r="C2443" s="44" t="s">
        <v>7452</v>
      </c>
      <c r="D2443" s="44" t="s">
        <v>38</v>
      </c>
      <c r="E2443" s="44" t="s">
        <v>53</v>
      </c>
      <c r="F2443" s="44" t="s">
        <v>7451</v>
      </c>
      <c r="G2443" s="44" t="s">
        <v>129</v>
      </c>
      <c r="H2443" s="44" t="s">
        <v>130</v>
      </c>
      <c r="I2443" s="44" t="s">
        <v>127</v>
      </c>
      <c r="J2443" s="44" t="s">
        <v>128</v>
      </c>
      <c r="K2443" s="43">
        <v>96</v>
      </c>
      <c r="L2443" s="43">
        <v>96</v>
      </c>
    </row>
    <row r="2444" spans="1:12" x14ac:dyDescent="0.5">
      <c r="A2444" s="48" t="str">
        <f t="shared" si="38"/>
        <v>J1T2299</v>
      </c>
      <c r="B2444" s="44" t="s">
        <v>36</v>
      </c>
      <c r="C2444" s="44" t="s">
        <v>7450</v>
      </c>
      <c r="D2444" s="44" t="s">
        <v>38</v>
      </c>
      <c r="E2444" s="44" t="s">
        <v>53</v>
      </c>
      <c r="F2444" s="44" t="s">
        <v>7449</v>
      </c>
      <c r="G2444" s="44" t="s">
        <v>7318</v>
      </c>
      <c r="H2444" s="44" t="s">
        <v>7317</v>
      </c>
      <c r="I2444" s="44" t="s">
        <v>127</v>
      </c>
      <c r="J2444" s="44" t="s">
        <v>128</v>
      </c>
      <c r="K2444" s="43">
        <v>8</v>
      </c>
      <c r="L2444" s="43">
        <v>8</v>
      </c>
    </row>
    <row r="2445" spans="1:12" x14ac:dyDescent="0.5">
      <c r="A2445" s="48" t="str">
        <f t="shared" si="38"/>
        <v>J1T2299</v>
      </c>
      <c r="B2445" s="44" t="s">
        <v>36</v>
      </c>
      <c r="C2445" s="44" t="s">
        <v>7448</v>
      </c>
      <c r="D2445" s="44" t="s">
        <v>38</v>
      </c>
      <c r="E2445" s="44" t="s">
        <v>53</v>
      </c>
      <c r="F2445" s="44" t="s">
        <v>7447</v>
      </c>
      <c r="G2445" s="44" t="s">
        <v>171</v>
      </c>
      <c r="H2445" s="44" t="s">
        <v>172</v>
      </c>
      <c r="I2445" s="44" t="s">
        <v>127</v>
      </c>
      <c r="J2445" s="44" t="s">
        <v>128</v>
      </c>
      <c r="K2445" s="43">
        <v>24</v>
      </c>
      <c r="L2445" s="43">
        <v>24</v>
      </c>
    </row>
    <row r="2446" spans="1:12" x14ac:dyDescent="0.5">
      <c r="A2446" s="48" t="str">
        <f t="shared" si="38"/>
        <v>J1T2299</v>
      </c>
      <c r="B2446" s="44" t="s">
        <v>36</v>
      </c>
      <c r="C2446" s="44" t="s">
        <v>7979</v>
      </c>
      <c r="D2446" s="44" t="s">
        <v>38</v>
      </c>
      <c r="E2446" s="44" t="s">
        <v>53</v>
      </c>
      <c r="F2446" s="44" t="s">
        <v>7978</v>
      </c>
      <c r="G2446" s="44" t="s">
        <v>4648</v>
      </c>
      <c r="H2446" s="44" t="s">
        <v>4647</v>
      </c>
      <c r="I2446" s="44" t="s">
        <v>127</v>
      </c>
      <c r="J2446" s="44" t="s">
        <v>128</v>
      </c>
      <c r="K2446" s="43">
        <v>16</v>
      </c>
      <c r="L2446" s="43">
        <v>16</v>
      </c>
    </row>
    <row r="2447" spans="1:12" x14ac:dyDescent="0.5">
      <c r="A2447" s="48" t="str">
        <f t="shared" si="38"/>
        <v>J1T2299</v>
      </c>
      <c r="B2447" s="44" t="s">
        <v>36</v>
      </c>
      <c r="C2447" s="44" t="s">
        <v>7440</v>
      </c>
      <c r="D2447" s="44" t="s">
        <v>38</v>
      </c>
      <c r="E2447" s="44" t="s">
        <v>53</v>
      </c>
      <c r="F2447" s="44" t="s">
        <v>7439</v>
      </c>
      <c r="G2447" s="44" t="s">
        <v>7094</v>
      </c>
      <c r="H2447" s="44" t="s">
        <v>7093</v>
      </c>
      <c r="I2447" s="44" t="s">
        <v>127</v>
      </c>
      <c r="J2447" s="44" t="s">
        <v>128</v>
      </c>
      <c r="K2447" s="43">
        <v>8</v>
      </c>
      <c r="L2447" s="43">
        <v>8</v>
      </c>
    </row>
    <row r="2448" spans="1:12" x14ac:dyDescent="0.5">
      <c r="A2448" s="48" t="str">
        <f t="shared" si="38"/>
        <v>J1T2299</v>
      </c>
      <c r="B2448" s="44" t="s">
        <v>36</v>
      </c>
      <c r="C2448" s="44" t="s">
        <v>7977</v>
      </c>
      <c r="D2448" s="44" t="s">
        <v>38</v>
      </c>
      <c r="E2448" s="44" t="s">
        <v>53</v>
      </c>
      <c r="F2448" s="44" t="s">
        <v>7976</v>
      </c>
      <c r="G2448" s="44" t="s">
        <v>4852</v>
      </c>
      <c r="H2448" s="44" t="s">
        <v>4851</v>
      </c>
      <c r="I2448" s="44" t="s">
        <v>127</v>
      </c>
      <c r="J2448" s="44" t="s">
        <v>128</v>
      </c>
      <c r="K2448" s="43">
        <v>8</v>
      </c>
      <c r="L2448" s="43">
        <v>8</v>
      </c>
    </row>
    <row r="2449" spans="1:12" x14ac:dyDescent="0.5">
      <c r="A2449" s="48" t="str">
        <f t="shared" si="38"/>
        <v>J1T2299</v>
      </c>
      <c r="B2449" s="44" t="s">
        <v>36</v>
      </c>
      <c r="C2449" s="44" t="s">
        <v>7438</v>
      </c>
      <c r="D2449" s="44" t="s">
        <v>38</v>
      </c>
      <c r="E2449" s="44" t="s">
        <v>53</v>
      </c>
      <c r="F2449" s="44" t="s">
        <v>7437</v>
      </c>
      <c r="G2449" s="44" t="s">
        <v>4635</v>
      </c>
      <c r="H2449" s="44" t="s">
        <v>4634</v>
      </c>
      <c r="I2449" s="44" t="s">
        <v>127</v>
      </c>
      <c r="J2449" s="44" t="s">
        <v>128</v>
      </c>
      <c r="K2449" s="43">
        <v>24</v>
      </c>
      <c r="L2449" s="43">
        <v>24</v>
      </c>
    </row>
    <row r="2450" spans="1:12" x14ac:dyDescent="0.5">
      <c r="A2450" s="48" t="str">
        <f t="shared" si="38"/>
        <v>J1T2299</v>
      </c>
      <c r="B2450" s="44" t="s">
        <v>36</v>
      </c>
      <c r="C2450" s="44" t="s">
        <v>7975</v>
      </c>
      <c r="D2450" s="44" t="s">
        <v>38</v>
      </c>
      <c r="E2450" s="44" t="s">
        <v>53</v>
      </c>
      <c r="F2450" s="44" t="s">
        <v>7974</v>
      </c>
      <c r="G2450" s="44" t="s">
        <v>6940</v>
      </c>
      <c r="H2450" s="44" t="s">
        <v>6939</v>
      </c>
      <c r="I2450" s="44" t="s">
        <v>127</v>
      </c>
      <c r="J2450" s="44" t="s">
        <v>128</v>
      </c>
      <c r="K2450" s="43">
        <v>16</v>
      </c>
      <c r="L2450" s="43">
        <v>16</v>
      </c>
    </row>
    <row r="2451" spans="1:12" x14ac:dyDescent="0.5">
      <c r="A2451" s="48" t="str">
        <f t="shared" si="38"/>
        <v>J1T2299</v>
      </c>
      <c r="B2451" s="44" t="s">
        <v>36</v>
      </c>
      <c r="C2451" s="44" t="s">
        <v>7430</v>
      </c>
      <c r="D2451" s="44" t="s">
        <v>38</v>
      </c>
      <c r="E2451" s="44" t="s">
        <v>53</v>
      </c>
      <c r="F2451" s="44" t="s">
        <v>7429</v>
      </c>
      <c r="G2451" s="44" t="s">
        <v>159</v>
      </c>
      <c r="H2451" s="44" t="s">
        <v>160</v>
      </c>
      <c r="I2451" s="44" t="s">
        <v>127</v>
      </c>
      <c r="J2451" s="44" t="s">
        <v>128</v>
      </c>
      <c r="K2451" s="43">
        <v>8</v>
      </c>
      <c r="L2451" s="43">
        <v>8</v>
      </c>
    </row>
    <row r="2452" spans="1:12" x14ac:dyDescent="0.5">
      <c r="A2452" s="48" t="str">
        <f t="shared" si="38"/>
        <v>J1T2299</v>
      </c>
      <c r="B2452" s="44" t="s">
        <v>36</v>
      </c>
      <c r="C2452" s="44" t="s">
        <v>7426</v>
      </c>
      <c r="D2452" s="44" t="s">
        <v>38</v>
      </c>
      <c r="E2452" s="44" t="s">
        <v>53</v>
      </c>
      <c r="F2452" s="44" t="s">
        <v>7425</v>
      </c>
      <c r="G2452" s="44" t="s">
        <v>4429</v>
      </c>
      <c r="H2452" s="44" t="s">
        <v>4428</v>
      </c>
      <c r="I2452" s="44" t="s">
        <v>127</v>
      </c>
      <c r="J2452" s="44" t="s">
        <v>128</v>
      </c>
      <c r="K2452" s="43">
        <v>8</v>
      </c>
      <c r="L2452" s="43">
        <v>8</v>
      </c>
    </row>
    <row r="2453" spans="1:12" x14ac:dyDescent="0.5">
      <c r="A2453" s="48" t="str">
        <f t="shared" si="38"/>
        <v>J1T2299</v>
      </c>
      <c r="B2453" s="44" t="s">
        <v>36</v>
      </c>
      <c r="C2453" s="44" t="s">
        <v>7422</v>
      </c>
      <c r="D2453" s="44" t="s">
        <v>38</v>
      </c>
      <c r="E2453" s="44" t="s">
        <v>53</v>
      </c>
      <c r="F2453" s="44" t="s">
        <v>7421</v>
      </c>
      <c r="G2453" s="44" t="s">
        <v>192</v>
      </c>
      <c r="H2453" s="44" t="s">
        <v>4675</v>
      </c>
      <c r="I2453" s="44" t="s">
        <v>127</v>
      </c>
      <c r="J2453" s="44" t="s">
        <v>128</v>
      </c>
      <c r="K2453" s="43">
        <v>144</v>
      </c>
      <c r="L2453" s="43">
        <v>144</v>
      </c>
    </row>
    <row r="2454" spans="1:12" x14ac:dyDescent="0.5">
      <c r="A2454" s="48" t="str">
        <f t="shared" si="38"/>
        <v>J1T2299</v>
      </c>
      <c r="B2454" s="44" t="s">
        <v>36</v>
      </c>
      <c r="C2454" s="44" t="s">
        <v>7420</v>
      </c>
      <c r="D2454" s="44" t="s">
        <v>38</v>
      </c>
      <c r="E2454" s="44" t="s">
        <v>53</v>
      </c>
      <c r="F2454" s="44" t="s">
        <v>7419</v>
      </c>
      <c r="G2454" s="44" t="s">
        <v>4405</v>
      </c>
      <c r="H2454" s="44" t="s">
        <v>4404</v>
      </c>
      <c r="I2454" s="44" t="s">
        <v>127</v>
      </c>
      <c r="J2454" s="44" t="s">
        <v>128</v>
      </c>
      <c r="K2454" s="43">
        <v>8</v>
      </c>
      <c r="L2454" s="43">
        <v>8</v>
      </c>
    </row>
    <row r="2455" spans="1:12" x14ac:dyDescent="0.5">
      <c r="A2455" s="48" t="str">
        <f t="shared" si="38"/>
        <v>J1T2299</v>
      </c>
      <c r="B2455" s="44" t="s">
        <v>36</v>
      </c>
      <c r="C2455" s="44" t="s">
        <v>7416</v>
      </c>
      <c r="D2455" s="44" t="s">
        <v>38</v>
      </c>
      <c r="E2455" s="44" t="s">
        <v>53</v>
      </c>
      <c r="F2455" s="44" t="s">
        <v>7415</v>
      </c>
      <c r="G2455" s="44" t="s">
        <v>4459</v>
      </c>
      <c r="H2455" s="44" t="s">
        <v>4458</v>
      </c>
      <c r="I2455" s="44" t="s">
        <v>127</v>
      </c>
      <c r="J2455" s="44" t="s">
        <v>128</v>
      </c>
      <c r="K2455" s="43">
        <v>8</v>
      </c>
      <c r="L2455" s="43">
        <v>8</v>
      </c>
    </row>
    <row r="2456" spans="1:12" x14ac:dyDescent="0.5">
      <c r="A2456" s="48" t="str">
        <f t="shared" si="38"/>
        <v>J1T2299</v>
      </c>
      <c r="B2456" s="44" t="s">
        <v>36</v>
      </c>
      <c r="C2456" s="44" t="s">
        <v>7414</v>
      </c>
      <c r="D2456" s="44" t="s">
        <v>38</v>
      </c>
      <c r="E2456" s="44" t="s">
        <v>53</v>
      </c>
      <c r="F2456" s="44" t="s">
        <v>7413</v>
      </c>
      <c r="G2456" s="44" t="s">
        <v>126</v>
      </c>
      <c r="H2456" s="44" t="s">
        <v>4640</v>
      </c>
      <c r="I2456" s="44" t="s">
        <v>127</v>
      </c>
      <c r="J2456" s="44" t="s">
        <v>128</v>
      </c>
      <c r="K2456" s="43">
        <v>16</v>
      </c>
      <c r="L2456" s="43">
        <v>16</v>
      </c>
    </row>
    <row r="2457" spans="1:12" x14ac:dyDescent="0.5">
      <c r="A2457" s="48" t="str">
        <f t="shared" si="38"/>
        <v>J1T2299</v>
      </c>
      <c r="B2457" s="44" t="s">
        <v>36</v>
      </c>
      <c r="C2457" s="44" t="s">
        <v>7412</v>
      </c>
      <c r="D2457" s="44" t="s">
        <v>38</v>
      </c>
      <c r="E2457" s="44" t="s">
        <v>53</v>
      </c>
      <c r="F2457" s="44" t="s">
        <v>7411</v>
      </c>
      <c r="G2457" s="44" t="s">
        <v>159</v>
      </c>
      <c r="H2457" s="44" t="s">
        <v>160</v>
      </c>
      <c r="I2457" s="44" t="s">
        <v>127</v>
      </c>
      <c r="J2457" s="44" t="s">
        <v>128</v>
      </c>
      <c r="K2457" s="43">
        <v>16</v>
      </c>
      <c r="L2457" s="43">
        <v>16</v>
      </c>
    </row>
    <row r="2458" spans="1:12" x14ac:dyDescent="0.5">
      <c r="A2458" s="48" t="str">
        <f t="shared" si="38"/>
        <v>J1T2299</v>
      </c>
      <c r="B2458" s="44" t="s">
        <v>36</v>
      </c>
      <c r="C2458" s="44" t="s">
        <v>7410</v>
      </c>
      <c r="D2458" s="44" t="s">
        <v>38</v>
      </c>
      <c r="E2458" s="44" t="s">
        <v>53</v>
      </c>
      <c r="F2458" s="44" t="s">
        <v>7409</v>
      </c>
      <c r="G2458" s="44" t="s">
        <v>145</v>
      </c>
      <c r="H2458" s="44" t="s">
        <v>146</v>
      </c>
      <c r="I2458" s="44" t="s">
        <v>127</v>
      </c>
      <c r="J2458" s="44" t="s">
        <v>128</v>
      </c>
      <c r="K2458" s="43">
        <v>16</v>
      </c>
      <c r="L2458" s="43">
        <v>16</v>
      </c>
    </row>
    <row r="2459" spans="1:12" x14ac:dyDescent="0.5">
      <c r="A2459" s="48" t="str">
        <f t="shared" si="38"/>
        <v>J1T2299</v>
      </c>
      <c r="B2459" s="44" t="s">
        <v>36</v>
      </c>
      <c r="C2459" s="44" t="s">
        <v>7973</v>
      </c>
      <c r="D2459" s="44" t="s">
        <v>38</v>
      </c>
      <c r="E2459" s="44" t="s">
        <v>53</v>
      </c>
      <c r="F2459" s="44" t="s">
        <v>7972</v>
      </c>
      <c r="G2459" s="44" t="s">
        <v>4463</v>
      </c>
      <c r="H2459" s="44" t="s">
        <v>4462</v>
      </c>
      <c r="I2459" s="44" t="s">
        <v>127</v>
      </c>
      <c r="J2459" s="44" t="s">
        <v>128</v>
      </c>
      <c r="K2459" s="43">
        <v>8</v>
      </c>
      <c r="L2459" s="43">
        <v>8</v>
      </c>
    </row>
    <row r="2460" spans="1:12" x14ac:dyDescent="0.5">
      <c r="A2460" s="48" t="str">
        <f t="shared" si="38"/>
        <v>J1T2299</v>
      </c>
      <c r="B2460" s="44" t="s">
        <v>36</v>
      </c>
      <c r="C2460" s="44" t="s">
        <v>7406</v>
      </c>
      <c r="D2460" s="44" t="s">
        <v>38</v>
      </c>
      <c r="E2460" s="44" t="s">
        <v>53</v>
      </c>
      <c r="F2460" s="44" t="s">
        <v>7405</v>
      </c>
      <c r="G2460" s="44" t="s">
        <v>4778</v>
      </c>
      <c r="H2460" s="44" t="s">
        <v>4777</v>
      </c>
      <c r="I2460" s="44" t="s">
        <v>127</v>
      </c>
      <c r="J2460" s="44" t="s">
        <v>128</v>
      </c>
      <c r="K2460" s="43">
        <v>8</v>
      </c>
      <c r="L2460" s="43">
        <v>8</v>
      </c>
    </row>
    <row r="2461" spans="1:12" x14ac:dyDescent="0.5">
      <c r="A2461" s="48" t="str">
        <f t="shared" si="38"/>
        <v>J1T2299</v>
      </c>
      <c r="B2461" s="44" t="s">
        <v>36</v>
      </c>
      <c r="C2461" s="44" t="s">
        <v>7400</v>
      </c>
      <c r="D2461" s="44" t="s">
        <v>38</v>
      </c>
      <c r="E2461" s="44" t="s">
        <v>53</v>
      </c>
      <c r="F2461" s="44" t="s">
        <v>7399</v>
      </c>
      <c r="G2461" s="44" t="s">
        <v>207</v>
      </c>
      <c r="H2461" s="44" t="s">
        <v>4706</v>
      </c>
      <c r="I2461" s="44" t="s">
        <v>127</v>
      </c>
      <c r="J2461" s="44" t="s">
        <v>128</v>
      </c>
      <c r="K2461" s="43">
        <v>48</v>
      </c>
      <c r="L2461" s="43">
        <v>48</v>
      </c>
    </row>
    <row r="2462" spans="1:12" x14ac:dyDescent="0.5">
      <c r="A2462" s="48" t="str">
        <f t="shared" si="38"/>
        <v>J1T2299</v>
      </c>
      <c r="B2462" s="44" t="s">
        <v>36</v>
      </c>
      <c r="C2462" s="44" t="s">
        <v>7396</v>
      </c>
      <c r="D2462" s="44" t="s">
        <v>38</v>
      </c>
      <c r="E2462" s="44" t="s">
        <v>53</v>
      </c>
      <c r="F2462" s="44" t="s">
        <v>7395</v>
      </c>
      <c r="G2462" s="44" t="s">
        <v>7388</v>
      </c>
      <c r="H2462" s="44" t="s">
        <v>7387</v>
      </c>
      <c r="I2462" s="44" t="s">
        <v>127</v>
      </c>
      <c r="J2462" s="44" t="s">
        <v>128</v>
      </c>
      <c r="K2462" s="43">
        <v>16</v>
      </c>
      <c r="L2462" s="43">
        <v>16</v>
      </c>
    </row>
    <row r="2463" spans="1:12" x14ac:dyDescent="0.5">
      <c r="A2463" s="48" t="str">
        <f t="shared" si="38"/>
        <v>J1T2299</v>
      </c>
      <c r="B2463" s="44" t="s">
        <v>36</v>
      </c>
      <c r="C2463" s="44" t="s">
        <v>7394</v>
      </c>
      <c r="D2463" s="44" t="s">
        <v>38</v>
      </c>
      <c r="E2463" s="44" t="s">
        <v>53</v>
      </c>
      <c r="F2463" s="44" t="s">
        <v>7393</v>
      </c>
      <c r="G2463" s="44" t="s">
        <v>7388</v>
      </c>
      <c r="H2463" s="44" t="s">
        <v>7387</v>
      </c>
      <c r="I2463" s="44" t="s">
        <v>127</v>
      </c>
      <c r="J2463" s="44" t="s">
        <v>128</v>
      </c>
      <c r="K2463" s="43">
        <v>16</v>
      </c>
      <c r="L2463" s="43">
        <v>16</v>
      </c>
    </row>
    <row r="2464" spans="1:12" x14ac:dyDescent="0.5">
      <c r="A2464" s="48" t="str">
        <f t="shared" si="38"/>
        <v>J1T2299</v>
      </c>
      <c r="B2464" s="44" t="s">
        <v>36</v>
      </c>
      <c r="C2464" s="44" t="s">
        <v>7392</v>
      </c>
      <c r="D2464" s="44" t="s">
        <v>38</v>
      </c>
      <c r="E2464" s="44" t="s">
        <v>53</v>
      </c>
      <c r="F2464" s="44" t="s">
        <v>7391</v>
      </c>
      <c r="G2464" s="44" t="s">
        <v>7388</v>
      </c>
      <c r="H2464" s="44" t="s">
        <v>7387</v>
      </c>
      <c r="I2464" s="44" t="s">
        <v>127</v>
      </c>
      <c r="J2464" s="44" t="s">
        <v>128</v>
      </c>
      <c r="K2464" s="43">
        <v>16</v>
      </c>
      <c r="L2464" s="43">
        <v>16</v>
      </c>
    </row>
    <row r="2465" spans="1:12" x14ac:dyDescent="0.5">
      <c r="A2465" s="48" t="str">
        <f t="shared" si="38"/>
        <v>J1T2299</v>
      </c>
      <c r="B2465" s="44" t="s">
        <v>36</v>
      </c>
      <c r="C2465" s="44" t="s">
        <v>7390</v>
      </c>
      <c r="D2465" s="44" t="s">
        <v>38</v>
      </c>
      <c r="E2465" s="44" t="s">
        <v>53</v>
      </c>
      <c r="F2465" s="44" t="s">
        <v>7389</v>
      </c>
      <c r="G2465" s="44" t="s">
        <v>7388</v>
      </c>
      <c r="H2465" s="44" t="s">
        <v>7387</v>
      </c>
      <c r="I2465" s="44" t="s">
        <v>127</v>
      </c>
      <c r="J2465" s="44" t="s">
        <v>128</v>
      </c>
      <c r="K2465" s="43">
        <v>16</v>
      </c>
      <c r="L2465" s="43">
        <v>16</v>
      </c>
    </row>
    <row r="2466" spans="1:12" x14ac:dyDescent="0.5">
      <c r="A2466" s="48" t="str">
        <f t="shared" si="38"/>
        <v>J1T2299</v>
      </c>
      <c r="B2466" s="44" t="s">
        <v>36</v>
      </c>
      <c r="C2466" s="44" t="s">
        <v>7386</v>
      </c>
      <c r="D2466" s="44" t="s">
        <v>38</v>
      </c>
      <c r="E2466" s="44" t="s">
        <v>53</v>
      </c>
      <c r="F2466" s="44" t="s">
        <v>7385</v>
      </c>
      <c r="G2466" s="44" t="s">
        <v>129</v>
      </c>
      <c r="H2466" s="44" t="s">
        <v>130</v>
      </c>
      <c r="I2466" s="44" t="s">
        <v>127</v>
      </c>
      <c r="J2466" s="44" t="s">
        <v>128</v>
      </c>
      <c r="K2466" s="43">
        <v>48</v>
      </c>
      <c r="L2466" s="43">
        <v>48</v>
      </c>
    </row>
    <row r="2467" spans="1:12" x14ac:dyDescent="0.5">
      <c r="A2467" s="48" t="str">
        <f t="shared" si="38"/>
        <v>J1T2299</v>
      </c>
      <c r="B2467" s="44" t="s">
        <v>36</v>
      </c>
      <c r="C2467" s="44" t="s">
        <v>7384</v>
      </c>
      <c r="D2467" s="44" t="s">
        <v>38</v>
      </c>
      <c r="E2467" s="44" t="s">
        <v>53</v>
      </c>
      <c r="F2467" s="44" t="s">
        <v>7383</v>
      </c>
      <c r="G2467" s="44" t="s">
        <v>7382</v>
      </c>
      <c r="H2467" s="44" t="s">
        <v>7381</v>
      </c>
      <c r="I2467" s="44" t="s">
        <v>127</v>
      </c>
      <c r="J2467" s="44" t="s">
        <v>128</v>
      </c>
      <c r="K2467" s="43">
        <v>8</v>
      </c>
      <c r="L2467" s="43">
        <v>8</v>
      </c>
    </row>
    <row r="2468" spans="1:12" x14ac:dyDescent="0.5">
      <c r="A2468" s="48" t="str">
        <f t="shared" si="38"/>
        <v>J1T2299</v>
      </c>
      <c r="B2468" s="44" t="s">
        <v>36</v>
      </c>
      <c r="C2468" s="44" t="s">
        <v>7380</v>
      </c>
      <c r="D2468" s="44" t="s">
        <v>38</v>
      </c>
      <c r="E2468" s="44" t="s">
        <v>53</v>
      </c>
      <c r="F2468" s="44" t="s">
        <v>7379</v>
      </c>
      <c r="G2468" s="44" t="s">
        <v>6874</v>
      </c>
      <c r="H2468" s="44" t="s">
        <v>6873</v>
      </c>
      <c r="I2468" s="44" t="s">
        <v>127</v>
      </c>
      <c r="J2468" s="44" t="s">
        <v>128</v>
      </c>
      <c r="K2468" s="43">
        <v>8</v>
      </c>
      <c r="L2468" s="43">
        <v>8</v>
      </c>
    </row>
    <row r="2469" spans="1:12" x14ac:dyDescent="0.5">
      <c r="A2469" s="48" t="str">
        <f t="shared" si="38"/>
        <v>J1T2299</v>
      </c>
      <c r="B2469" s="44" t="s">
        <v>36</v>
      </c>
      <c r="C2469" s="44" t="s">
        <v>7374</v>
      </c>
      <c r="D2469" s="44" t="s">
        <v>38</v>
      </c>
      <c r="E2469" s="44" t="s">
        <v>53</v>
      </c>
      <c r="F2469" s="44" t="s">
        <v>7373</v>
      </c>
      <c r="G2469" s="44" t="s">
        <v>7372</v>
      </c>
      <c r="H2469" s="44" t="s">
        <v>7371</v>
      </c>
      <c r="I2469" s="44" t="s">
        <v>127</v>
      </c>
      <c r="J2469" s="44" t="s">
        <v>128</v>
      </c>
      <c r="K2469" s="43">
        <v>8</v>
      </c>
      <c r="L2469" s="43">
        <v>8</v>
      </c>
    </row>
    <row r="2470" spans="1:12" x14ac:dyDescent="0.5">
      <c r="A2470" s="48" t="str">
        <f t="shared" si="38"/>
        <v>J1T2299</v>
      </c>
      <c r="B2470" s="44" t="s">
        <v>36</v>
      </c>
      <c r="C2470" s="44" t="s">
        <v>7370</v>
      </c>
      <c r="D2470" s="44" t="s">
        <v>38</v>
      </c>
      <c r="E2470" s="44" t="s">
        <v>53</v>
      </c>
      <c r="F2470" s="44" t="s">
        <v>7369</v>
      </c>
      <c r="G2470" s="44" t="s">
        <v>7368</v>
      </c>
      <c r="H2470" s="44" t="s">
        <v>7367</v>
      </c>
      <c r="I2470" s="44" t="s">
        <v>127</v>
      </c>
      <c r="J2470" s="44" t="s">
        <v>128</v>
      </c>
      <c r="K2470" s="43">
        <v>16</v>
      </c>
      <c r="L2470" s="43">
        <v>16</v>
      </c>
    </row>
    <row r="2471" spans="1:12" x14ac:dyDescent="0.5">
      <c r="A2471" s="48" t="str">
        <f t="shared" si="38"/>
        <v>J1T2299</v>
      </c>
      <c r="B2471" s="44" t="s">
        <v>36</v>
      </c>
      <c r="C2471" s="44" t="s">
        <v>7366</v>
      </c>
      <c r="D2471" s="44" t="s">
        <v>38</v>
      </c>
      <c r="E2471" s="44" t="s">
        <v>53</v>
      </c>
      <c r="F2471" s="44" t="s">
        <v>7365</v>
      </c>
      <c r="G2471" s="44" t="s">
        <v>7364</v>
      </c>
      <c r="H2471" s="44" t="s">
        <v>7363</v>
      </c>
      <c r="I2471" s="44" t="s">
        <v>127</v>
      </c>
      <c r="J2471" s="44" t="s">
        <v>128</v>
      </c>
      <c r="K2471" s="43">
        <v>8</v>
      </c>
      <c r="L2471" s="43">
        <v>8</v>
      </c>
    </row>
    <row r="2472" spans="1:12" x14ac:dyDescent="0.5">
      <c r="A2472" s="48" t="str">
        <f t="shared" si="38"/>
        <v>J1T2299</v>
      </c>
      <c r="B2472" s="44" t="s">
        <v>36</v>
      </c>
      <c r="C2472" s="44" t="s">
        <v>7362</v>
      </c>
      <c r="D2472" s="44" t="s">
        <v>38</v>
      </c>
      <c r="E2472" s="44" t="s">
        <v>53</v>
      </c>
      <c r="F2472" s="44" t="s">
        <v>7361</v>
      </c>
      <c r="G2472" s="44" t="s">
        <v>7360</v>
      </c>
      <c r="H2472" s="44" t="s">
        <v>7359</v>
      </c>
      <c r="I2472" s="44" t="s">
        <v>127</v>
      </c>
      <c r="J2472" s="44" t="s">
        <v>128</v>
      </c>
      <c r="K2472" s="43">
        <v>16</v>
      </c>
      <c r="L2472" s="43">
        <v>16</v>
      </c>
    </row>
    <row r="2473" spans="1:12" x14ac:dyDescent="0.5">
      <c r="A2473" s="48" t="str">
        <f t="shared" si="38"/>
        <v>J1T2299</v>
      </c>
      <c r="B2473" s="44" t="s">
        <v>36</v>
      </c>
      <c r="C2473" s="44" t="s">
        <v>7358</v>
      </c>
      <c r="D2473" s="44" t="s">
        <v>38</v>
      </c>
      <c r="E2473" s="44" t="s">
        <v>53</v>
      </c>
      <c r="F2473" s="44" t="s">
        <v>7357</v>
      </c>
      <c r="G2473" s="44" t="s">
        <v>7356</v>
      </c>
      <c r="H2473" s="44" t="s">
        <v>7355</v>
      </c>
      <c r="I2473" s="44" t="s">
        <v>127</v>
      </c>
      <c r="J2473" s="44" t="s">
        <v>128</v>
      </c>
      <c r="K2473" s="43">
        <v>16</v>
      </c>
      <c r="L2473" s="43">
        <v>16</v>
      </c>
    </row>
    <row r="2474" spans="1:12" x14ac:dyDescent="0.5">
      <c r="A2474" s="48" t="str">
        <f t="shared" si="38"/>
        <v>J1T2299</v>
      </c>
      <c r="B2474" s="44" t="s">
        <v>36</v>
      </c>
      <c r="C2474" s="44" t="s">
        <v>7354</v>
      </c>
      <c r="D2474" s="44" t="s">
        <v>38</v>
      </c>
      <c r="E2474" s="44" t="s">
        <v>53</v>
      </c>
      <c r="F2474" s="44" t="s">
        <v>7353</v>
      </c>
      <c r="G2474" s="44" t="s">
        <v>7352</v>
      </c>
      <c r="H2474" s="44" t="s">
        <v>7351</v>
      </c>
      <c r="I2474" s="44" t="s">
        <v>127</v>
      </c>
      <c r="J2474" s="44" t="s">
        <v>128</v>
      </c>
      <c r="K2474" s="43">
        <v>8</v>
      </c>
      <c r="L2474" s="43">
        <v>8</v>
      </c>
    </row>
    <row r="2475" spans="1:12" x14ac:dyDescent="0.5">
      <c r="A2475" s="48" t="str">
        <f t="shared" si="38"/>
        <v>J1T2299</v>
      </c>
      <c r="B2475" s="44" t="s">
        <v>36</v>
      </c>
      <c r="C2475" s="44" t="s">
        <v>7348</v>
      </c>
      <c r="D2475" s="44" t="s">
        <v>38</v>
      </c>
      <c r="E2475" s="44" t="s">
        <v>53</v>
      </c>
      <c r="F2475" s="44" t="s">
        <v>7347</v>
      </c>
      <c r="G2475" s="44" t="s">
        <v>7346</v>
      </c>
      <c r="H2475" s="44" t="s">
        <v>7345</v>
      </c>
      <c r="I2475" s="44" t="s">
        <v>127</v>
      </c>
      <c r="J2475" s="44" t="s">
        <v>128</v>
      </c>
      <c r="K2475" s="43">
        <v>8</v>
      </c>
      <c r="L2475" s="43">
        <v>8</v>
      </c>
    </row>
    <row r="2476" spans="1:12" x14ac:dyDescent="0.5">
      <c r="A2476" s="48" t="str">
        <f t="shared" si="38"/>
        <v>J1T2299</v>
      </c>
      <c r="B2476" s="44" t="s">
        <v>36</v>
      </c>
      <c r="C2476" s="44" t="s">
        <v>7344</v>
      </c>
      <c r="D2476" s="44" t="s">
        <v>38</v>
      </c>
      <c r="E2476" s="44" t="s">
        <v>53</v>
      </c>
      <c r="F2476" s="44" t="s">
        <v>7343</v>
      </c>
      <c r="G2476" s="44" t="s">
        <v>7342</v>
      </c>
      <c r="H2476" s="44" t="s">
        <v>7341</v>
      </c>
      <c r="I2476" s="44" t="s">
        <v>127</v>
      </c>
      <c r="J2476" s="44" t="s">
        <v>128</v>
      </c>
      <c r="K2476" s="43">
        <v>8</v>
      </c>
      <c r="L2476" s="43">
        <v>8</v>
      </c>
    </row>
    <row r="2477" spans="1:12" x14ac:dyDescent="0.5">
      <c r="A2477" s="48" t="str">
        <f t="shared" si="38"/>
        <v>J1T2299</v>
      </c>
      <c r="B2477" s="44" t="s">
        <v>36</v>
      </c>
      <c r="C2477" s="44" t="s">
        <v>7340</v>
      </c>
      <c r="D2477" s="44" t="s">
        <v>38</v>
      </c>
      <c r="E2477" s="44" t="s">
        <v>53</v>
      </c>
      <c r="F2477" s="44" t="s">
        <v>7339</v>
      </c>
      <c r="G2477" s="44" t="s">
        <v>214</v>
      </c>
      <c r="H2477" s="44" t="s">
        <v>215</v>
      </c>
      <c r="I2477" s="44" t="s">
        <v>127</v>
      </c>
      <c r="J2477" s="44" t="s">
        <v>128</v>
      </c>
      <c r="K2477" s="43">
        <v>8</v>
      </c>
      <c r="L2477" s="43">
        <v>8</v>
      </c>
    </row>
    <row r="2478" spans="1:12" x14ac:dyDescent="0.5">
      <c r="A2478" s="48" t="str">
        <f t="shared" si="38"/>
        <v>J1T2299</v>
      </c>
      <c r="B2478" s="44" t="s">
        <v>36</v>
      </c>
      <c r="C2478" s="44" t="s">
        <v>7338</v>
      </c>
      <c r="D2478" s="44" t="s">
        <v>38</v>
      </c>
      <c r="E2478" s="44" t="s">
        <v>53</v>
      </c>
      <c r="F2478" s="44" t="s">
        <v>7337</v>
      </c>
      <c r="G2478" s="44" t="s">
        <v>7094</v>
      </c>
      <c r="H2478" s="44" t="s">
        <v>7093</v>
      </c>
      <c r="I2478" s="44" t="s">
        <v>127</v>
      </c>
      <c r="J2478" s="44" t="s">
        <v>128</v>
      </c>
      <c r="K2478" s="43">
        <v>8</v>
      </c>
      <c r="L2478" s="43">
        <v>8</v>
      </c>
    </row>
    <row r="2479" spans="1:12" x14ac:dyDescent="0.5">
      <c r="A2479" s="48" t="str">
        <f t="shared" si="38"/>
        <v>J1T2299</v>
      </c>
      <c r="B2479" s="44" t="s">
        <v>36</v>
      </c>
      <c r="C2479" s="44" t="s">
        <v>7336</v>
      </c>
      <c r="D2479" s="44" t="s">
        <v>38</v>
      </c>
      <c r="E2479" s="44" t="s">
        <v>53</v>
      </c>
      <c r="F2479" s="44" t="s">
        <v>7335</v>
      </c>
      <c r="G2479" s="44" t="s">
        <v>5022</v>
      </c>
      <c r="H2479" s="44" t="s">
        <v>5021</v>
      </c>
      <c r="I2479" s="44" t="s">
        <v>127</v>
      </c>
      <c r="J2479" s="44" t="s">
        <v>128</v>
      </c>
      <c r="K2479" s="43">
        <v>16</v>
      </c>
      <c r="L2479" s="43">
        <v>16</v>
      </c>
    </row>
    <row r="2480" spans="1:12" x14ac:dyDescent="0.5">
      <c r="A2480" s="48" t="str">
        <f t="shared" si="38"/>
        <v>J1T2299</v>
      </c>
      <c r="B2480" s="44" t="s">
        <v>36</v>
      </c>
      <c r="C2480" s="44" t="s">
        <v>7334</v>
      </c>
      <c r="D2480" s="44" t="s">
        <v>38</v>
      </c>
      <c r="E2480" s="44" t="s">
        <v>53</v>
      </c>
      <c r="F2480" s="44" t="s">
        <v>7333</v>
      </c>
      <c r="G2480" s="44" t="s">
        <v>5018</v>
      </c>
      <c r="H2480" s="44" t="s">
        <v>5017</v>
      </c>
      <c r="I2480" s="44" t="s">
        <v>127</v>
      </c>
      <c r="J2480" s="44" t="s">
        <v>128</v>
      </c>
      <c r="K2480" s="43">
        <v>8</v>
      </c>
      <c r="L2480" s="43">
        <v>8</v>
      </c>
    </row>
    <row r="2481" spans="1:12" x14ac:dyDescent="0.5">
      <c r="A2481" s="48" t="str">
        <f t="shared" si="38"/>
        <v>J1T2299</v>
      </c>
      <c r="B2481" s="44" t="s">
        <v>36</v>
      </c>
      <c r="C2481" s="44" t="s">
        <v>7332</v>
      </c>
      <c r="D2481" s="44" t="s">
        <v>38</v>
      </c>
      <c r="E2481" s="44" t="s">
        <v>53</v>
      </c>
      <c r="F2481" s="44" t="s">
        <v>7331</v>
      </c>
      <c r="G2481" s="44" t="s">
        <v>139</v>
      </c>
      <c r="H2481" s="44" t="s">
        <v>140</v>
      </c>
      <c r="I2481" s="44" t="s">
        <v>127</v>
      </c>
      <c r="J2481" s="44" t="s">
        <v>128</v>
      </c>
      <c r="K2481" s="43">
        <v>8</v>
      </c>
      <c r="L2481" s="43">
        <v>8</v>
      </c>
    </row>
    <row r="2482" spans="1:12" x14ac:dyDescent="0.5">
      <c r="A2482" s="48" t="str">
        <f t="shared" si="38"/>
        <v>J1T2299</v>
      </c>
      <c r="B2482" s="44" t="s">
        <v>36</v>
      </c>
      <c r="C2482" s="44" t="s">
        <v>7971</v>
      </c>
      <c r="D2482" s="44" t="s">
        <v>38</v>
      </c>
      <c r="E2482" s="44" t="s">
        <v>53</v>
      </c>
      <c r="F2482" s="44" t="s">
        <v>7970</v>
      </c>
      <c r="G2482" s="44" t="s">
        <v>220</v>
      </c>
      <c r="H2482" s="44" t="s">
        <v>221</v>
      </c>
      <c r="I2482" s="44" t="s">
        <v>127</v>
      </c>
      <c r="J2482" s="44" t="s">
        <v>128</v>
      </c>
      <c r="K2482" s="43">
        <v>8</v>
      </c>
      <c r="L2482" s="43">
        <v>8</v>
      </c>
    </row>
    <row r="2483" spans="1:12" x14ac:dyDescent="0.5">
      <c r="A2483" s="48" t="str">
        <f t="shared" si="38"/>
        <v>J1T2299</v>
      </c>
      <c r="B2483" s="44" t="s">
        <v>36</v>
      </c>
      <c r="C2483" s="44" t="s">
        <v>7328</v>
      </c>
      <c r="D2483" s="44" t="s">
        <v>38</v>
      </c>
      <c r="E2483" s="44" t="s">
        <v>53</v>
      </c>
      <c r="F2483" s="44" t="s">
        <v>7327</v>
      </c>
      <c r="G2483" s="44" t="s">
        <v>7326</v>
      </c>
      <c r="H2483" s="44" t="s">
        <v>7325</v>
      </c>
      <c r="I2483" s="44" t="s">
        <v>127</v>
      </c>
      <c r="J2483" s="44" t="s">
        <v>128</v>
      </c>
      <c r="K2483" s="43">
        <v>24</v>
      </c>
      <c r="L2483" s="43">
        <v>24</v>
      </c>
    </row>
    <row r="2484" spans="1:12" x14ac:dyDescent="0.5">
      <c r="A2484" s="48" t="str">
        <f t="shared" si="38"/>
        <v>J1T2299</v>
      </c>
      <c r="B2484" s="44" t="s">
        <v>36</v>
      </c>
      <c r="C2484" s="44" t="s">
        <v>7324</v>
      </c>
      <c r="D2484" s="44" t="s">
        <v>38</v>
      </c>
      <c r="E2484" s="44" t="s">
        <v>53</v>
      </c>
      <c r="F2484" s="44" t="s">
        <v>7323</v>
      </c>
      <c r="G2484" s="44" t="s">
        <v>7322</v>
      </c>
      <c r="H2484" s="44" t="s">
        <v>7321</v>
      </c>
      <c r="I2484" s="44" t="s">
        <v>127</v>
      </c>
      <c r="J2484" s="44" t="s">
        <v>128</v>
      </c>
      <c r="K2484" s="43">
        <v>8</v>
      </c>
      <c r="L2484" s="43">
        <v>8</v>
      </c>
    </row>
    <row r="2485" spans="1:12" x14ac:dyDescent="0.5">
      <c r="A2485" s="48" t="str">
        <f t="shared" si="38"/>
        <v>J1T2299</v>
      </c>
      <c r="B2485" s="44" t="s">
        <v>36</v>
      </c>
      <c r="C2485" s="44" t="s">
        <v>7320</v>
      </c>
      <c r="D2485" s="44" t="s">
        <v>38</v>
      </c>
      <c r="E2485" s="44" t="s">
        <v>53</v>
      </c>
      <c r="F2485" s="44" t="s">
        <v>7319</v>
      </c>
      <c r="G2485" s="44" t="s">
        <v>7318</v>
      </c>
      <c r="H2485" s="44" t="s">
        <v>7317</v>
      </c>
      <c r="I2485" s="44" t="s">
        <v>127</v>
      </c>
      <c r="J2485" s="44" t="s">
        <v>128</v>
      </c>
      <c r="K2485" s="43">
        <v>8</v>
      </c>
      <c r="L2485" s="43">
        <v>8</v>
      </c>
    </row>
    <row r="2486" spans="1:12" x14ac:dyDescent="0.5">
      <c r="A2486" s="48" t="str">
        <f t="shared" si="38"/>
        <v>J1T2299</v>
      </c>
      <c r="B2486" s="44" t="s">
        <v>36</v>
      </c>
      <c r="C2486" s="44" t="s">
        <v>7316</v>
      </c>
      <c r="D2486" s="44" t="s">
        <v>38</v>
      </c>
      <c r="E2486" s="44" t="s">
        <v>53</v>
      </c>
      <c r="F2486" s="44" t="s">
        <v>7315</v>
      </c>
      <c r="G2486" s="44" t="s">
        <v>141</v>
      </c>
      <c r="H2486" s="44" t="s">
        <v>142</v>
      </c>
      <c r="I2486" s="44" t="s">
        <v>127</v>
      </c>
      <c r="J2486" s="44" t="s">
        <v>128</v>
      </c>
      <c r="K2486" s="43">
        <v>48</v>
      </c>
      <c r="L2486" s="43">
        <v>48</v>
      </c>
    </row>
    <row r="2487" spans="1:12" x14ac:dyDescent="0.5">
      <c r="A2487" s="48" t="str">
        <f t="shared" si="38"/>
        <v>J1T2299</v>
      </c>
      <c r="B2487" s="44" t="s">
        <v>36</v>
      </c>
      <c r="C2487" s="44" t="s">
        <v>7308</v>
      </c>
      <c r="D2487" s="44" t="s">
        <v>38</v>
      </c>
      <c r="E2487" s="44" t="s">
        <v>53</v>
      </c>
      <c r="F2487" s="44" t="s">
        <v>7307</v>
      </c>
      <c r="G2487" s="44" t="s">
        <v>159</v>
      </c>
      <c r="H2487" s="44" t="s">
        <v>160</v>
      </c>
      <c r="I2487" s="44" t="s">
        <v>127</v>
      </c>
      <c r="J2487" s="44" t="s">
        <v>128</v>
      </c>
      <c r="K2487" s="43">
        <v>48</v>
      </c>
      <c r="L2487" s="43">
        <v>48</v>
      </c>
    </row>
    <row r="2488" spans="1:12" x14ac:dyDescent="0.5">
      <c r="A2488" s="48" t="str">
        <f t="shared" si="38"/>
        <v>J1T2299</v>
      </c>
      <c r="B2488" s="44" t="s">
        <v>36</v>
      </c>
      <c r="C2488" s="44" t="s">
        <v>7306</v>
      </c>
      <c r="D2488" s="44" t="s">
        <v>38</v>
      </c>
      <c r="E2488" s="44" t="s">
        <v>53</v>
      </c>
      <c r="F2488" s="44" t="s">
        <v>7305</v>
      </c>
      <c r="G2488" s="44" t="s">
        <v>7304</v>
      </c>
      <c r="H2488" s="44" t="s">
        <v>7303</v>
      </c>
      <c r="I2488" s="44" t="s">
        <v>127</v>
      </c>
      <c r="J2488" s="44" t="s">
        <v>128</v>
      </c>
      <c r="K2488" s="43">
        <v>24</v>
      </c>
      <c r="L2488" s="43">
        <v>24</v>
      </c>
    </row>
    <row r="2489" spans="1:12" x14ac:dyDescent="0.5">
      <c r="A2489" s="48" t="str">
        <f t="shared" si="38"/>
        <v>J1T2299</v>
      </c>
      <c r="B2489" s="44" t="s">
        <v>36</v>
      </c>
      <c r="C2489" s="44" t="s">
        <v>7302</v>
      </c>
      <c r="D2489" s="44" t="s">
        <v>38</v>
      </c>
      <c r="E2489" s="44" t="s">
        <v>53</v>
      </c>
      <c r="F2489" s="44" t="s">
        <v>7301</v>
      </c>
      <c r="G2489" s="44" t="s">
        <v>155</v>
      </c>
      <c r="H2489" s="44" t="s">
        <v>156</v>
      </c>
      <c r="I2489" s="44" t="s">
        <v>127</v>
      </c>
      <c r="J2489" s="44" t="s">
        <v>128</v>
      </c>
      <c r="K2489" s="43">
        <v>8</v>
      </c>
      <c r="L2489" s="43">
        <v>8</v>
      </c>
    </row>
    <row r="2490" spans="1:12" x14ac:dyDescent="0.5">
      <c r="A2490" s="48" t="str">
        <f t="shared" si="38"/>
        <v>J1T2299</v>
      </c>
      <c r="B2490" s="44" t="s">
        <v>36</v>
      </c>
      <c r="C2490" s="44" t="s">
        <v>7300</v>
      </c>
      <c r="D2490" s="44" t="s">
        <v>38</v>
      </c>
      <c r="E2490" s="44" t="s">
        <v>53</v>
      </c>
      <c r="F2490" s="44" t="s">
        <v>7299</v>
      </c>
      <c r="G2490" s="44" t="s">
        <v>169</v>
      </c>
      <c r="H2490" s="44" t="s">
        <v>170</v>
      </c>
      <c r="I2490" s="44" t="s">
        <v>127</v>
      </c>
      <c r="J2490" s="44" t="s">
        <v>128</v>
      </c>
      <c r="K2490" s="43">
        <v>32</v>
      </c>
      <c r="L2490" s="43">
        <v>32</v>
      </c>
    </row>
    <row r="2491" spans="1:12" x14ac:dyDescent="0.5">
      <c r="A2491" s="48" t="str">
        <f t="shared" si="38"/>
        <v>J1T2299</v>
      </c>
      <c r="B2491" s="44" t="s">
        <v>36</v>
      </c>
      <c r="C2491" s="44" t="s">
        <v>7298</v>
      </c>
      <c r="D2491" s="44" t="s">
        <v>38</v>
      </c>
      <c r="E2491" s="44" t="s">
        <v>53</v>
      </c>
      <c r="F2491" s="44" t="s">
        <v>7297</v>
      </c>
      <c r="G2491" s="44" t="s">
        <v>161</v>
      </c>
      <c r="H2491" s="44" t="s">
        <v>162</v>
      </c>
      <c r="I2491" s="44" t="s">
        <v>127</v>
      </c>
      <c r="J2491" s="44" t="s">
        <v>128</v>
      </c>
      <c r="K2491" s="43">
        <v>48</v>
      </c>
      <c r="L2491" s="43">
        <v>48</v>
      </c>
    </row>
    <row r="2492" spans="1:12" x14ac:dyDescent="0.5">
      <c r="A2492" s="48" t="str">
        <f t="shared" si="38"/>
        <v>J1T2299</v>
      </c>
      <c r="B2492" s="44" t="s">
        <v>36</v>
      </c>
      <c r="C2492" s="44" t="s">
        <v>7296</v>
      </c>
      <c r="D2492" s="44" t="s">
        <v>38</v>
      </c>
      <c r="E2492" s="44" t="s">
        <v>53</v>
      </c>
      <c r="F2492" s="44" t="s">
        <v>7295</v>
      </c>
      <c r="G2492" s="44" t="s">
        <v>157</v>
      </c>
      <c r="H2492" s="44" t="s">
        <v>158</v>
      </c>
      <c r="I2492" s="44" t="s">
        <v>127</v>
      </c>
      <c r="J2492" s="44" t="s">
        <v>128</v>
      </c>
      <c r="K2492" s="43">
        <v>96</v>
      </c>
      <c r="L2492" s="43">
        <v>96</v>
      </c>
    </row>
    <row r="2493" spans="1:12" x14ac:dyDescent="0.5">
      <c r="A2493" s="48" t="str">
        <f t="shared" si="38"/>
        <v>J1T2299</v>
      </c>
      <c r="B2493" s="44" t="s">
        <v>36</v>
      </c>
      <c r="C2493" s="44" t="s">
        <v>7294</v>
      </c>
      <c r="D2493" s="44" t="s">
        <v>38</v>
      </c>
      <c r="E2493" s="44" t="s">
        <v>53</v>
      </c>
      <c r="F2493" s="44" t="s">
        <v>7293</v>
      </c>
      <c r="G2493" s="44" t="s">
        <v>135</v>
      </c>
      <c r="H2493" s="44" t="s">
        <v>136</v>
      </c>
      <c r="I2493" s="44" t="s">
        <v>127</v>
      </c>
      <c r="J2493" s="44" t="s">
        <v>128</v>
      </c>
      <c r="K2493" s="43">
        <v>96</v>
      </c>
      <c r="L2493" s="43">
        <v>96</v>
      </c>
    </row>
    <row r="2494" spans="1:12" x14ac:dyDescent="0.5">
      <c r="A2494" s="48" t="str">
        <f t="shared" si="38"/>
        <v>J1T2299</v>
      </c>
      <c r="B2494" s="44" t="s">
        <v>36</v>
      </c>
      <c r="C2494" s="44" t="s">
        <v>7292</v>
      </c>
      <c r="D2494" s="44" t="s">
        <v>38</v>
      </c>
      <c r="E2494" s="44" t="s">
        <v>53</v>
      </c>
      <c r="F2494" s="44" t="s">
        <v>7291</v>
      </c>
      <c r="G2494" s="44" t="s">
        <v>4429</v>
      </c>
      <c r="H2494" s="44" t="s">
        <v>4428</v>
      </c>
      <c r="I2494" s="44" t="s">
        <v>127</v>
      </c>
      <c r="J2494" s="44" t="s">
        <v>128</v>
      </c>
      <c r="K2494" s="43">
        <v>8</v>
      </c>
      <c r="L2494" s="43">
        <v>8</v>
      </c>
    </row>
    <row r="2495" spans="1:12" x14ac:dyDescent="0.5">
      <c r="A2495" s="48" t="str">
        <f t="shared" si="38"/>
        <v>J1T2299</v>
      </c>
      <c r="B2495" s="44" t="s">
        <v>36</v>
      </c>
      <c r="C2495" s="44" t="s">
        <v>7286</v>
      </c>
      <c r="D2495" s="44" t="s">
        <v>38</v>
      </c>
      <c r="E2495" s="44" t="s">
        <v>53</v>
      </c>
      <c r="F2495" s="44" t="s">
        <v>7285</v>
      </c>
      <c r="G2495" s="44" t="s">
        <v>193</v>
      </c>
      <c r="H2495" s="44" t="s">
        <v>194</v>
      </c>
      <c r="I2495" s="44" t="s">
        <v>127</v>
      </c>
      <c r="J2495" s="44" t="s">
        <v>128</v>
      </c>
      <c r="K2495" s="43">
        <v>8</v>
      </c>
      <c r="L2495" s="43">
        <v>8</v>
      </c>
    </row>
    <row r="2496" spans="1:12" x14ac:dyDescent="0.5">
      <c r="A2496" s="48" t="str">
        <f t="shared" si="38"/>
        <v>J1T2299</v>
      </c>
      <c r="B2496" s="44" t="s">
        <v>36</v>
      </c>
      <c r="C2496" s="44" t="s">
        <v>7284</v>
      </c>
      <c r="D2496" s="44" t="s">
        <v>38</v>
      </c>
      <c r="E2496" s="44" t="s">
        <v>53</v>
      </c>
      <c r="F2496" s="44" t="s">
        <v>7283</v>
      </c>
      <c r="G2496" s="44" t="s">
        <v>4778</v>
      </c>
      <c r="H2496" s="44" t="s">
        <v>4777</v>
      </c>
      <c r="I2496" s="44" t="s">
        <v>127</v>
      </c>
      <c r="J2496" s="44" t="s">
        <v>128</v>
      </c>
      <c r="K2496" s="43">
        <v>8</v>
      </c>
      <c r="L2496" s="43">
        <v>8</v>
      </c>
    </row>
    <row r="2497" spans="1:12" x14ac:dyDescent="0.5">
      <c r="A2497" s="48" t="str">
        <f t="shared" si="38"/>
        <v>J1T2299</v>
      </c>
      <c r="B2497" s="44" t="s">
        <v>36</v>
      </c>
      <c r="C2497" s="44" t="s">
        <v>7282</v>
      </c>
      <c r="D2497" s="44" t="s">
        <v>38</v>
      </c>
      <c r="E2497" s="44" t="s">
        <v>53</v>
      </c>
      <c r="F2497" s="44" t="s">
        <v>7281</v>
      </c>
      <c r="G2497" s="44" t="s">
        <v>4425</v>
      </c>
      <c r="H2497" s="44" t="s">
        <v>4424</v>
      </c>
      <c r="I2497" s="44" t="s">
        <v>127</v>
      </c>
      <c r="J2497" s="44" t="s">
        <v>128</v>
      </c>
      <c r="K2497" s="43">
        <v>8</v>
      </c>
      <c r="L2497" s="43">
        <v>8</v>
      </c>
    </row>
    <row r="2498" spans="1:12" x14ac:dyDescent="0.5">
      <c r="A2498" s="48" t="str">
        <f t="shared" si="38"/>
        <v>J1T2299</v>
      </c>
      <c r="B2498" s="44" t="s">
        <v>36</v>
      </c>
      <c r="C2498" s="44" t="s">
        <v>7280</v>
      </c>
      <c r="D2498" s="44" t="s">
        <v>38</v>
      </c>
      <c r="E2498" s="44" t="s">
        <v>53</v>
      </c>
      <c r="F2498" s="44" t="s">
        <v>7279</v>
      </c>
      <c r="G2498" s="44" t="s">
        <v>7278</v>
      </c>
      <c r="H2498" s="44" t="s">
        <v>7277</v>
      </c>
      <c r="I2498" s="44" t="s">
        <v>127</v>
      </c>
      <c r="J2498" s="44" t="s">
        <v>128</v>
      </c>
      <c r="K2498" s="43">
        <v>16</v>
      </c>
      <c r="L2498" s="43">
        <v>16</v>
      </c>
    </row>
    <row r="2499" spans="1:12" x14ac:dyDescent="0.5">
      <c r="A2499" s="48" t="str">
        <f t="shared" si="38"/>
        <v>J1T2299</v>
      </c>
      <c r="B2499" s="44" t="s">
        <v>36</v>
      </c>
      <c r="C2499" s="44" t="s">
        <v>7969</v>
      </c>
      <c r="D2499" s="44" t="s">
        <v>38</v>
      </c>
      <c r="E2499" s="44" t="s">
        <v>53</v>
      </c>
      <c r="F2499" s="44" t="s">
        <v>7968</v>
      </c>
      <c r="G2499" s="44" t="s">
        <v>7967</v>
      </c>
      <c r="H2499" s="44" t="s">
        <v>7966</v>
      </c>
      <c r="I2499" s="44" t="s">
        <v>127</v>
      </c>
      <c r="J2499" s="44" t="s">
        <v>128</v>
      </c>
      <c r="K2499" s="43">
        <v>16</v>
      </c>
      <c r="L2499" s="43">
        <v>16</v>
      </c>
    </row>
    <row r="2500" spans="1:12" x14ac:dyDescent="0.5">
      <c r="A2500" s="48" t="str">
        <f t="shared" si="38"/>
        <v>J1T2299</v>
      </c>
      <c r="B2500" s="44" t="s">
        <v>36</v>
      </c>
      <c r="C2500" s="44" t="s">
        <v>7965</v>
      </c>
      <c r="D2500" s="44" t="s">
        <v>38</v>
      </c>
      <c r="E2500" s="44" t="s">
        <v>53</v>
      </c>
      <c r="F2500" s="44" t="s">
        <v>7964</v>
      </c>
      <c r="G2500" s="44" t="s">
        <v>7963</v>
      </c>
      <c r="H2500" s="44" t="s">
        <v>7962</v>
      </c>
      <c r="I2500" s="44" t="s">
        <v>127</v>
      </c>
      <c r="J2500" s="44" t="s">
        <v>128</v>
      </c>
      <c r="K2500" s="43">
        <v>8</v>
      </c>
      <c r="L2500" s="43">
        <v>8</v>
      </c>
    </row>
    <row r="2501" spans="1:12" x14ac:dyDescent="0.5">
      <c r="A2501" s="48" t="str">
        <f t="shared" si="38"/>
        <v>J1T2299</v>
      </c>
      <c r="B2501" s="44" t="s">
        <v>36</v>
      </c>
      <c r="C2501" s="44" t="s">
        <v>7961</v>
      </c>
      <c r="D2501" s="44" t="s">
        <v>38</v>
      </c>
      <c r="E2501" s="44" t="s">
        <v>53</v>
      </c>
      <c r="F2501" s="44" t="s">
        <v>7960</v>
      </c>
      <c r="G2501" s="44" t="s">
        <v>7959</v>
      </c>
      <c r="H2501" s="44" t="s">
        <v>7958</v>
      </c>
      <c r="I2501" s="44" t="s">
        <v>127</v>
      </c>
      <c r="J2501" s="44" t="s">
        <v>128</v>
      </c>
      <c r="K2501" s="43">
        <v>16</v>
      </c>
      <c r="L2501" s="43">
        <v>16</v>
      </c>
    </row>
    <row r="2502" spans="1:12" x14ac:dyDescent="0.5">
      <c r="A2502" s="48" t="str">
        <f t="shared" si="38"/>
        <v>J1T2299</v>
      </c>
      <c r="B2502" s="44" t="s">
        <v>36</v>
      </c>
      <c r="C2502" s="44" t="s">
        <v>7276</v>
      </c>
      <c r="D2502" s="44" t="s">
        <v>38</v>
      </c>
      <c r="E2502" s="44" t="s">
        <v>53</v>
      </c>
      <c r="F2502" s="44" t="s">
        <v>7275</v>
      </c>
      <c r="G2502" s="44" t="s">
        <v>7264</v>
      </c>
      <c r="H2502" s="44" t="s">
        <v>7263</v>
      </c>
      <c r="I2502" s="44" t="s">
        <v>127</v>
      </c>
      <c r="J2502" s="44" t="s">
        <v>128</v>
      </c>
      <c r="K2502" s="43">
        <v>8</v>
      </c>
      <c r="L2502" s="43">
        <v>8</v>
      </c>
    </row>
    <row r="2503" spans="1:12" x14ac:dyDescent="0.5">
      <c r="A2503" s="48" t="str">
        <f t="shared" si="38"/>
        <v>J1T2299</v>
      </c>
      <c r="B2503" s="44" t="s">
        <v>36</v>
      </c>
      <c r="C2503" s="44" t="s">
        <v>7274</v>
      </c>
      <c r="D2503" s="44" t="s">
        <v>38</v>
      </c>
      <c r="E2503" s="44" t="s">
        <v>53</v>
      </c>
      <c r="F2503" s="44" t="s">
        <v>7273</v>
      </c>
      <c r="G2503" s="44" t="s">
        <v>7264</v>
      </c>
      <c r="H2503" s="44" t="s">
        <v>7263</v>
      </c>
      <c r="I2503" s="44" t="s">
        <v>127</v>
      </c>
      <c r="J2503" s="44" t="s">
        <v>128</v>
      </c>
      <c r="K2503" s="43">
        <v>8</v>
      </c>
      <c r="L2503" s="43">
        <v>8</v>
      </c>
    </row>
    <row r="2504" spans="1:12" x14ac:dyDescent="0.5">
      <c r="A2504" s="48" t="str">
        <f t="shared" si="38"/>
        <v>J1T2299</v>
      </c>
      <c r="B2504" s="44" t="s">
        <v>36</v>
      </c>
      <c r="C2504" s="44" t="s">
        <v>7272</v>
      </c>
      <c r="D2504" s="44" t="s">
        <v>38</v>
      </c>
      <c r="E2504" s="44" t="s">
        <v>53</v>
      </c>
      <c r="F2504" s="44" t="s">
        <v>7271</v>
      </c>
      <c r="G2504" s="44" t="s">
        <v>7264</v>
      </c>
      <c r="H2504" s="44" t="s">
        <v>7263</v>
      </c>
      <c r="I2504" s="44" t="s">
        <v>127</v>
      </c>
      <c r="J2504" s="44" t="s">
        <v>128</v>
      </c>
      <c r="K2504" s="43">
        <v>8</v>
      </c>
      <c r="L2504" s="43">
        <v>8</v>
      </c>
    </row>
    <row r="2505" spans="1:12" x14ac:dyDescent="0.5">
      <c r="A2505" s="48" t="str">
        <f t="shared" ref="A2505:A2568" si="39">IF(B2505="","",IF(B2504="Type",B2503,A2504))</f>
        <v>J1T2299</v>
      </c>
      <c r="B2505" s="44" t="s">
        <v>36</v>
      </c>
      <c r="C2505" s="44" t="s">
        <v>7270</v>
      </c>
      <c r="D2505" s="44" t="s">
        <v>38</v>
      </c>
      <c r="E2505" s="44" t="s">
        <v>53</v>
      </c>
      <c r="F2505" s="44" t="s">
        <v>7269</v>
      </c>
      <c r="G2505" s="44" t="s">
        <v>7264</v>
      </c>
      <c r="H2505" s="44" t="s">
        <v>7263</v>
      </c>
      <c r="I2505" s="44" t="s">
        <v>127</v>
      </c>
      <c r="J2505" s="44" t="s">
        <v>128</v>
      </c>
      <c r="K2505" s="43">
        <v>8</v>
      </c>
      <c r="L2505" s="43">
        <v>8</v>
      </c>
    </row>
    <row r="2506" spans="1:12" x14ac:dyDescent="0.5">
      <c r="A2506" s="48" t="str">
        <f t="shared" si="39"/>
        <v>J1T2299</v>
      </c>
      <c r="B2506" s="44" t="s">
        <v>36</v>
      </c>
      <c r="C2506" s="44" t="s">
        <v>7268</v>
      </c>
      <c r="D2506" s="44" t="s">
        <v>38</v>
      </c>
      <c r="E2506" s="44" t="s">
        <v>53</v>
      </c>
      <c r="F2506" s="44" t="s">
        <v>7267</v>
      </c>
      <c r="G2506" s="44" t="s">
        <v>7264</v>
      </c>
      <c r="H2506" s="44" t="s">
        <v>7263</v>
      </c>
      <c r="I2506" s="44" t="s">
        <v>127</v>
      </c>
      <c r="J2506" s="44" t="s">
        <v>128</v>
      </c>
      <c r="K2506" s="43">
        <v>8</v>
      </c>
      <c r="L2506" s="43">
        <v>8</v>
      </c>
    </row>
    <row r="2507" spans="1:12" x14ac:dyDescent="0.5">
      <c r="A2507" s="48" t="str">
        <f t="shared" si="39"/>
        <v>J1T2299</v>
      </c>
      <c r="B2507" s="44" t="s">
        <v>36</v>
      </c>
      <c r="C2507" s="44" t="s">
        <v>7266</v>
      </c>
      <c r="D2507" s="44" t="s">
        <v>38</v>
      </c>
      <c r="E2507" s="44" t="s">
        <v>53</v>
      </c>
      <c r="F2507" s="44" t="s">
        <v>7265</v>
      </c>
      <c r="G2507" s="44" t="s">
        <v>7264</v>
      </c>
      <c r="H2507" s="44" t="s">
        <v>7263</v>
      </c>
      <c r="I2507" s="44" t="s">
        <v>127</v>
      </c>
      <c r="J2507" s="44" t="s">
        <v>128</v>
      </c>
      <c r="K2507" s="43">
        <v>8</v>
      </c>
      <c r="L2507" s="43">
        <v>8</v>
      </c>
    </row>
    <row r="2508" spans="1:12" x14ac:dyDescent="0.5">
      <c r="A2508" s="48" t="str">
        <f t="shared" si="39"/>
        <v>J1T2299</v>
      </c>
      <c r="B2508" s="44" t="s">
        <v>36</v>
      </c>
      <c r="C2508" s="44" t="s">
        <v>7262</v>
      </c>
      <c r="D2508" s="44" t="s">
        <v>38</v>
      </c>
      <c r="E2508" s="44" t="s">
        <v>53</v>
      </c>
      <c r="F2508" s="44" t="s">
        <v>7261</v>
      </c>
      <c r="G2508" s="44" t="s">
        <v>4681</v>
      </c>
      <c r="H2508" s="44" t="s">
        <v>4680</v>
      </c>
      <c r="I2508" s="44" t="s">
        <v>127</v>
      </c>
      <c r="J2508" s="44" t="s">
        <v>128</v>
      </c>
      <c r="K2508" s="43">
        <v>32</v>
      </c>
      <c r="L2508" s="43">
        <v>32</v>
      </c>
    </row>
    <row r="2509" spans="1:12" x14ac:dyDescent="0.5">
      <c r="A2509" s="48" t="str">
        <f t="shared" si="39"/>
        <v>J1T2299</v>
      </c>
      <c r="B2509" s="44" t="s">
        <v>36</v>
      </c>
      <c r="C2509" s="44" t="s">
        <v>7260</v>
      </c>
      <c r="D2509" s="44" t="s">
        <v>38</v>
      </c>
      <c r="E2509" s="44" t="s">
        <v>53</v>
      </c>
      <c r="F2509" s="44" t="s">
        <v>7259</v>
      </c>
      <c r="G2509" s="44" t="s">
        <v>212</v>
      </c>
      <c r="H2509" s="44" t="s">
        <v>213</v>
      </c>
      <c r="I2509" s="44" t="s">
        <v>127</v>
      </c>
      <c r="J2509" s="44" t="s">
        <v>128</v>
      </c>
      <c r="K2509" s="43">
        <v>16</v>
      </c>
      <c r="L2509" s="43">
        <v>16</v>
      </c>
    </row>
    <row r="2510" spans="1:12" x14ac:dyDescent="0.5">
      <c r="A2510" s="48" t="str">
        <f t="shared" si="39"/>
        <v>J1T2299</v>
      </c>
      <c r="B2510" s="44" t="s">
        <v>36</v>
      </c>
      <c r="C2510" s="44" t="s">
        <v>7258</v>
      </c>
      <c r="D2510" s="44" t="s">
        <v>38</v>
      </c>
      <c r="E2510" s="44" t="s">
        <v>53</v>
      </c>
      <c r="F2510" s="44" t="s">
        <v>7257</v>
      </c>
      <c r="G2510" s="44" t="s">
        <v>145</v>
      </c>
      <c r="H2510" s="44" t="s">
        <v>146</v>
      </c>
      <c r="I2510" s="44" t="s">
        <v>127</v>
      </c>
      <c r="J2510" s="44" t="s">
        <v>128</v>
      </c>
      <c r="K2510" s="43">
        <v>16</v>
      </c>
      <c r="L2510" s="43">
        <v>16</v>
      </c>
    </row>
    <row r="2511" spans="1:12" x14ac:dyDescent="0.5">
      <c r="A2511" s="48" t="str">
        <f t="shared" si="39"/>
        <v>J1T2299</v>
      </c>
      <c r="B2511" s="44" t="s">
        <v>36</v>
      </c>
      <c r="C2511" s="44" t="s">
        <v>7256</v>
      </c>
      <c r="D2511" s="44" t="s">
        <v>38</v>
      </c>
      <c r="E2511" s="44" t="s">
        <v>53</v>
      </c>
      <c r="F2511" s="44" t="s">
        <v>7255</v>
      </c>
      <c r="G2511" s="44" t="s">
        <v>4437</v>
      </c>
      <c r="H2511" s="44" t="s">
        <v>4436</v>
      </c>
      <c r="I2511" s="44" t="s">
        <v>127</v>
      </c>
      <c r="J2511" s="44" t="s">
        <v>128</v>
      </c>
      <c r="K2511" s="43">
        <v>8</v>
      </c>
      <c r="L2511" s="43">
        <v>8</v>
      </c>
    </row>
    <row r="2512" spans="1:12" x14ac:dyDescent="0.5">
      <c r="A2512" s="48" t="str">
        <f t="shared" si="39"/>
        <v>J1T2299</v>
      </c>
      <c r="B2512" s="44" t="s">
        <v>36</v>
      </c>
      <c r="C2512" s="44" t="s">
        <v>7254</v>
      </c>
      <c r="D2512" s="44" t="s">
        <v>38</v>
      </c>
      <c r="E2512" s="44" t="s">
        <v>53</v>
      </c>
      <c r="F2512" s="44" t="s">
        <v>7253</v>
      </c>
      <c r="G2512" s="44" t="s">
        <v>7252</v>
      </c>
      <c r="H2512" s="44" t="s">
        <v>7251</v>
      </c>
      <c r="I2512" s="44" t="s">
        <v>127</v>
      </c>
      <c r="J2512" s="44" t="s">
        <v>128</v>
      </c>
      <c r="K2512" s="43">
        <v>8</v>
      </c>
      <c r="L2512" s="43">
        <v>8</v>
      </c>
    </row>
    <row r="2513" spans="1:12" x14ac:dyDescent="0.5">
      <c r="A2513" s="48" t="str">
        <f t="shared" si="39"/>
        <v>J1T2299</v>
      </c>
      <c r="B2513" s="44" t="s">
        <v>36</v>
      </c>
      <c r="C2513" s="44" t="s">
        <v>7250</v>
      </c>
      <c r="D2513" s="44" t="s">
        <v>38</v>
      </c>
      <c r="E2513" s="44" t="s">
        <v>53</v>
      </c>
      <c r="F2513" s="44" t="s">
        <v>7249</v>
      </c>
      <c r="G2513" s="44" t="s">
        <v>7248</v>
      </c>
      <c r="H2513" s="44" t="s">
        <v>7247</v>
      </c>
      <c r="I2513" s="44" t="s">
        <v>127</v>
      </c>
      <c r="J2513" s="44" t="s">
        <v>128</v>
      </c>
      <c r="K2513" s="43">
        <v>8</v>
      </c>
      <c r="L2513" s="43">
        <v>8</v>
      </c>
    </row>
    <row r="2514" spans="1:12" x14ac:dyDescent="0.5">
      <c r="A2514" s="48" t="str">
        <f t="shared" si="39"/>
        <v>J1T2299</v>
      </c>
      <c r="B2514" s="44" t="s">
        <v>36</v>
      </c>
      <c r="C2514" s="44" t="s">
        <v>7244</v>
      </c>
      <c r="D2514" s="44" t="s">
        <v>38</v>
      </c>
      <c r="E2514" s="44" t="s">
        <v>53</v>
      </c>
      <c r="F2514" s="44" t="s">
        <v>7243</v>
      </c>
      <c r="G2514" s="44" t="s">
        <v>7242</v>
      </c>
      <c r="H2514" s="44" t="s">
        <v>7241</v>
      </c>
      <c r="I2514" s="44" t="s">
        <v>127</v>
      </c>
      <c r="J2514" s="44" t="s">
        <v>128</v>
      </c>
      <c r="K2514" s="43">
        <v>32</v>
      </c>
      <c r="L2514" s="43">
        <v>32</v>
      </c>
    </row>
    <row r="2515" spans="1:12" x14ac:dyDescent="0.5">
      <c r="A2515" s="48" t="str">
        <f t="shared" si="39"/>
        <v>J1T2299</v>
      </c>
      <c r="B2515" s="44" t="s">
        <v>36</v>
      </c>
      <c r="C2515" s="44" t="s">
        <v>7240</v>
      </c>
      <c r="D2515" s="44" t="s">
        <v>38</v>
      </c>
      <c r="E2515" s="44" t="s">
        <v>53</v>
      </c>
      <c r="F2515" s="44" t="s">
        <v>7239</v>
      </c>
      <c r="G2515" s="44" t="s">
        <v>192</v>
      </c>
      <c r="H2515" s="44" t="s">
        <v>4675</v>
      </c>
      <c r="I2515" s="44" t="s">
        <v>127</v>
      </c>
      <c r="J2515" s="44" t="s">
        <v>128</v>
      </c>
      <c r="K2515" s="43">
        <v>168</v>
      </c>
      <c r="L2515" s="43">
        <v>168</v>
      </c>
    </row>
    <row r="2516" spans="1:12" x14ac:dyDescent="0.5">
      <c r="A2516" s="48" t="str">
        <f t="shared" si="39"/>
        <v>J1T2299</v>
      </c>
      <c r="B2516" s="44" t="s">
        <v>36</v>
      </c>
      <c r="C2516" s="44" t="s">
        <v>7236</v>
      </c>
      <c r="D2516" s="44" t="s">
        <v>38</v>
      </c>
      <c r="E2516" s="44" t="s">
        <v>53</v>
      </c>
      <c r="F2516" s="44" t="s">
        <v>7235</v>
      </c>
      <c r="G2516" s="44" t="s">
        <v>7196</v>
      </c>
      <c r="H2516" s="44" t="s">
        <v>7195</v>
      </c>
      <c r="I2516" s="44" t="s">
        <v>127</v>
      </c>
      <c r="J2516" s="44" t="s">
        <v>128</v>
      </c>
      <c r="K2516" s="43">
        <v>16</v>
      </c>
      <c r="L2516" s="43">
        <v>16</v>
      </c>
    </row>
    <row r="2517" spans="1:12" x14ac:dyDescent="0.5">
      <c r="A2517" s="48" t="str">
        <f t="shared" si="39"/>
        <v>J1T2299</v>
      </c>
      <c r="B2517" s="44" t="s">
        <v>36</v>
      </c>
      <c r="C2517" s="44" t="s">
        <v>7234</v>
      </c>
      <c r="D2517" s="44" t="s">
        <v>38</v>
      </c>
      <c r="E2517" s="44" t="s">
        <v>53</v>
      </c>
      <c r="F2517" s="44" t="s">
        <v>7233</v>
      </c>
      <c r="G2517" s="44" t="s">
        <v>7232</v>
      </c>
      <c r="H2517" s="44" t="s">
        <v>7231</v>
      </c>
      <c r="I2517" s="44" t="s">
        <v>127</v>
      </c>
      <c r="J2517" s="44" t="s">
        <v>128</v>
      </c>
      <c r="K2517" s="43">
        <v>8</v>
      </c>
      <c r="L2517" s="43">
        <v>8</v>
      </c>
    </row>
    <row r="2518" spans="1:12" x14ac:dyDescent="0.5">
      <c r="A2518" s="48" t="str">
        <f t="shared" si="39"/>
        <v>J1T2299</v>
      </c>
      <c r="B2518" s="44" t="s">
        <v>36</v>
      </c>
      <c r="C2518" s="44" t="s">
        <v>7230</v>
      </c>
      <c r="D2518" s="44" t="s">
        <v>38</v>
      </c>
      <c r="E2518" s="44" t="s">
        <v>53</v>
      </c>
      <c r="F2518" s="44" t="s">
        <v>7229</v>
      </c>
      <c r="G2518" s="44" t="s">
        <v>147</v>
      </c>
      <c r="H2518" s="44" t="s">
        <v>148</v>
      </c>
      <c r="I2518" s="44" t="s">
        <v>127</v>
      </c>
      <c r="J2518" s="44" t="s">
        <v>128</v>
      </c>
      <c r="K2518" s="43">
        <v>288</v>
      </c>
      <c r="L2518" s="43">
        <v>288</v>
      </c>
    </row>
    <row r="2519" spans="1:12" x14ac:dyDescent="0.5">
      <c r="A2519" s="48" t="str">
        <f t="shared" si="39"/>
        <v>J1T2299</v>
      </c>
      <c r="B2519" s="44" t="s">
        <v>36</v>
      </c>
      <c r="C2519" s="44" t="s">
        <v>7224</v>
      </c>
      <c r="D2519" s="44" t="s">
        <v>38</v>
      </c>
      <c r="E2519" s="44" t="s">
        <v>53</v>
      </c>
      <c r="F2519" s="44" t="s">
        <v>7223</v>
      </c>
      <c r="G2519" s="44" t="s">
        <v>179</v>
      </c>
      <c r="H2519" s="44" t="s">
        <v>180</v>
      </c>
      <c r="I2519" s="44" t="s">
        <v>127</v>
      </c>
      <c r="J2519" s="44" t="s">
        <v>128</v>
      </c>
      <c r="K2519" s="43">
        <v>32</v>
      </c>
      <c r="L2519" s="43">
        <v>32</v>
      </c>
    </row>
    <row r="2520" spans="1:12" x14ac:dyDescent="0.5">
      <c r="A2520" s="48" t="str">
        <f t="shared" si="39"/>
        <v>J1T2299</v>
      </c>
      <c r="B2520" s="44" t="s">
        <v>36</v>
      </c>
      <c r="C2520" s="44" t="s">
        <v>7222</v>
      </c>
      <c r="D2520" s="44" t="s">
        <v>38</v>
      </c>
      <c r="E2520" s="44" t="s">
        <v>53</v>
      </c>
      <c r="F2520" s="44" t="s">
        <v>7221</v>
      </c>
      <c r="G2520" s="44" t="s">
        <v>207</v>
      </c>
      <c r="H2520" s="44" t="s">
        <v>4706</v>
      </c>
      <c r="I2520" s="44" t="s">
        <v>127</v>
      </c>
      <c r="J2520" s="44" t="s">
        <v>128</v>
      </c>
      <c r="K2520" s="43">
        <v>48</v>
      </c>
      <c r="L2520" s="43">
        <v>48</v>
      </c>
    </row>
    <row r="2521" spans="1:12" x14ac:dyDescent="0.5">
      <c r="A2521" s="48" t="str">
        <f t="shared" si="39"/>
        <v>J1T2299</v>
      </c>
      <c r="B2521" s="44" t="s">
        <v>36</v>
      </c>
      <c r="C2521" s="44" t="s">
        <v>7216</v>
      </c>
      <c r="D2521" s="44" t="s">
        <v>38</v>
      </c>
      <c r="E2521" s="44" t="s">
        <v>53</v>
      </c>
      <c r="F2521" s="44" t="s">
        <v>7215</v>
      </c>
      <c r="G2521" s="44" t="s">
        <v>151</v>
      </c>
      <c r="H2521" s="44" t="s">
        <v>152</v>
      </c>
      <c r="I2521" s="44" t="s">
        <v>127</v>
      </c>
      <c r="J2521" s="44" t="s">
        <v>128</v>
      </c>
      <c r="K2521" s="43">
        <v>16</v>
      </c>
      <c r="L2521" s="43">
        <v>16</v>
      </c>
    </row>
    <row r="2522" spans="1:12" x14ac:dyDescent="0.5">
      <c r="A2522" s="48" t="str">
        <f t="shared" si="39"/>
        <v>J1T2299</v>
      </c>
      <c r="B2522" s="44" t="s">
        <v>36</v>
      </c>
      <c r="C2522" s="44" t="s">
        <v>7214</v>
      </c>
      <c r="D2522" s="44" t="s">
        <v>38</v>
      </c>
      <c r="E2522" s="44" t="s">
        <v>53</v>
      </c>
      <c r="F2522" s="44" t="s">
        <v>7213</v>
      </c>
      <c r="G2522" s="44" t="s">
        <v>129</v>
      </c>
      <c r="H2522" s="44" t="s">
        <v>130</v>
      </c>
      <c r="I2522" s="44" t="s">
        <v>127</v>
      </c>
      <c r="J2522" s="44" t="s">
        <v>128</v>
      </c>
      <c r="K2522" s="43">
        <v>96</v>
      </c>
      <c r="L2522" s="43">
        <v>96</v>
      </c>
    </row>
    <row r="2523" spans="1:12" x14ac:dyDescent="0.5">
      <c r="A2523" s="48" t="str">
        <f t="shared" si="39"/>
        <v>J1T2299</v>
      </c>
      <c r="B2523" s="44" t="s">
        <v>36</v>
      </c>
      <c r="C2523" s="44" t="s">
        <v>7198</v>
      </c>
      <c r="D2523" s="44" t="s">
        <v>38</v>
      </c>
      <c r="E2523" s="44" t="s">
        <v>53</v>
      </c>
      <c r="F2523" s="44" t="s">
        <v>7197</v>
      </c>
      <c r="G2523" s="44" t="s">
        <v>7196</v>
      </c>
      <c r="H2523" s="44" t="s">
        <v>7195</v>
      </c>
      <c r="I2523" s="44" t="s">
        <v>127</v>
      </c>
      <c r="J2523" s="44" t="s">
        <v>128</v>
      </c>
      <c r="K2523" s="43">
        <v>96</v>
      </c>
      <c r="L2523" s="43">
        <v>96</v>
      </c>
    </row>
    <row r="2524" spans="1:12" x14ac:dyDescent="0.5">
      <c r="A2524" s="48" t="str">
        <f t="shared" si="39"/>
        <v>J1T2299</v>
      </c>
      <c r="B2524" s="44" t="s">
        <v>36</v>
      </c>
      <c r="C2524" s="44" t="s">
        <v>7194</v>
      </c>
      <c r="D2524" s="44" t="s">
        <v>38</v>
      </c>
      <c r="E2524" s="44" t="s">
        <v>53</v>
      </c>
      <c r="F2524" s="44" t="s">
        <v>7193</v>
      </c>
      <c r="G2524" s="44" t="s">
        <v>7192</v>
      </c>
      <c r="H2524" s="44" t="s">
        <v>7191</v>
      </c>
      <c r="I2524" s="44" t="s">
        <v>127</v>
      </c>
      <c r="J2524" s="44" t="s">
        <v>128</v>
      </c>
      <c r="K2524" s="43">
        <v>8</v>
      </c>
      <c r="L2524" s="43">
        <v>8</v>
      </c>
    </row>
    <row r="2525" spans="1:12" x14ac:dyDescent="0.5">
      <c r="A2525" s="48" t="str">
        <f t="shared" si="39"/>
        <v>J1T2299</v>
      </c>
      <c r="B2525" s="44" t="s">
        <v>36</v>
      </c>
      <c r="C2525" s="44" t="s">
        <v>7190</v>
      </c>
      <c r="D2525" s="44" t="s">
        <v>38</v>
      </c>
      <c r="E2525" s="44" t="s">
        <v>53</v>
      </c>
      <c r="F2525" s="44" t="s">
        <v>7189</v>
      </c>
      <c r="G2525" s="44" t="s">
        <v>177</v>
      </c>
      <c r="H2525" s="44" t="s">
        <v>178</v>
      </c>
      <c r="I2525" s="44" t="s">
        <v>127</v>
      </c>
      <c r="J2525" s="44" t="s">
        <v>128</v>
      </c>
      <c r="K2525" s="43">
        <v>16</v>
      </c>
      <c r="L2525" s="43">
        <v>16</v>
      </c>
    </row>
    <row r="2526" spans="1:12" x14ac:dyDescent="0.5">
      <c r="A2526" s="48" t="str">
        <f t="shared" si="39"/>
        <v>J1T2299</v>
      </c>
      <c r="B2526" s="44" t="s">
        <v>36</v>
      </c>
      <c r="C2526" s="44" t="s">
        <v>7182</v>
      </c>
      <c r="D2526" s="44" t="s">
        <v>38</v>
      </c>
      <c r="E2526" s="44" t="s">
        <v>53</v>
      </c>
      <c r="F2526" s="44" t="s">
        <v>7181</v>
      </c>
      <c r="G2526" s="44" t="s">
        <v>7180</v>
      </c>
      <c r="H2526" s="44" t="s">
        <v>7179</v>
      </c>
      <c r="I2526" s="44" t="s">
        <v>127</v>
      </c>
      <c r="J2526" s="44" t="s">
        <v>128</v>
      </c>
      <c r="K2526" s="43">
        <v>8</v>
      </c>
      <c r="L2526" s="43">
        <v>8</v>
      </c>
    </row>
    <row r="2527" spans="1:12" x14ac:dyDescent="0.5">
      <c r="A2527" s="48" t="str">
        <f t="shared" si="39"/>
        <v>J1T2299</v>
      </c>
      <c r="B2527" s="44" t="s">
        <v>36</v>
      </c>
      <c r="C2527" s="44" t="s">
        <v>7178</v>
      </c>
      <c r="D2527" s="44" t="s">
        <v>38</v>
      </c>
      <c r="E2527" s="44" t="s">
        <v>53</v>
      </c>
      <c r="F2527" s="44" t="s">
        <v>7177</v>
      </c>
      <c r="G2527" s="44" t="s">
        <v>7176</v>
      </c>
      <c r="H2527" s="44" t="s">
        <v>7175</v>
      </c>
      <c r="I2527" s="44" t="s">
        <v>127</v>
      </c>
      <c r="J2527" s="44" t="s">
        <v>128</v>
      </c>
      <c r="K2527" s="43">
        <v>8</v>
      </c>
      <c r="L2527" s="43">
        <v>8</v>
      </c>
    </row>
    <row r="2528" spans="1:12" x14ac:dyDescent="0.5">
      <c r="A2528" s="48" t="str">
        <f t="shared" si="39"/>
        <v>J1T2299</v>
      </c>
      <c r="B2528" s="44" t="s">
        <v>36</v>
      </c>
      <c r="C2528" s="44" t="s">
        <v>7174</v>
      </c>
      <c r="D2528" s="44" t="s">
        <v>38</v>
      </c>
      <c r="E2528" s="44" t="s">
        <v>53</v>
      </c>
      <c r="F2528" s="44" t="s">
        <v>7173</v>
      </c>
      <c r="G2528" s="44" t="s">
        <v>7172</v>
      </c>
      <c r="H2528" s="44" t="s">
        <v>7171</v>
      </c>
      <c r="I2528" s="44" t="s">
        <v>127</v>
      </c>
      <c r="J2528" s="44" t="s">
        <v>128</v>
      </c>
      <c r="K2528" s="43">
        <v>8</v>
      </c>
      <c r="L2528" s="43">
        <v>8</v>
      </c>
    </row>
    <row r="2529" spans="1:12" x14ac:dyDescent="0.5">
      <c r="A2529" s="48" t="str">
        <f t="shared" si="39"/>
        <v>J1T2299</v>
      </c>
      <c r="B2529" s="44" t="s">
        <v>36</v>
      </c>
      <c r="C2529" s="44" t="s">
        <v>7170</v>
      </c>
      <c r="D2529" s="44" t="s">
        <v>38</v>
      </c>
      <c r="E2529" s="44" t="s">
        <v>53</v>
      </c>
      <c r="F2529" s="44" t="s">
        <v>7169</v>
      </c>
      <c r="G2529" s="44" t="s">
        <v>7168</v>
      </c>
      <c r="H2529" s="44" t="s">
        <v>7167</v>
      </c>
      <c r="I2529" s="44" t="s">
        <v>127</v>
      </c>
      <c r="J2529" s="44" t="s">
        <v>128</v>
      </c>
      <c r="K2529" s="43">
        <v>8</v>
      </c>
      <c r="L2529" s="43">
        <v>8</v>
      </c>
    </row>
    <row r="2530" spans="1:12" x14ac:dyDescent="0.5">
      <c r="A2530" s="48" t="str">
        <f t="shared" si="39"/>
        <v>J1T2299</v>
      </c>
      <c r="B2530" s="44" t="s">
        <v>36</v>
      </c>
      <c r="C2530" s="44" t="s">
        <v>7162</v>
      </c>
      <c r="D2530" s="44" t="s">
        <v>38</v>
      </c>
      <c r="E2530" s="44" t="s">
        <v>53</v>
      </c>
      <c r="F2530" s="44" t="s">
        <v>7161</v>
      </c>
      <c r="G2530" s="44" t="s">
        <v>4784</v>
      </c>
      <c r="H2530" s="44" t="s">
        <v>4783</v>
      </c>
      <c r="I2530" s="44" t="s">
        <v>127</v>
      </c>
      <c r="J2530" s="44" t="s">
        <v>128</v>
      </c>
      <c r="K2530" s="43">
        <v>16</v>
      </c>
      <c r="L2530" s="43">
        <v>16</v>
      </c>
    </row>
    <row r="2531" spans="1:12" x14ac:dyDescent="0.5">
      <c r="A2531" s="48" t="str">
        <f t="shared" si="39"/>
        <v>J1T2299</v>
      </c>
      <c r="B2531" s="44" t="s">
        <v>36</v>
      </c>
      <c r="C2531" s="44" t="s">
        <v>7158</v>
      </c>
      <c r="D2531" s="44" t="s">
        <v>38</v>
      </c>
      <c r="E2531" s="44" t="s">
        <v>53</v>
      </c>
      <c r="F2531" s="44" t="s">
        <v>7157</v>
      </c>
      <c r="G2531" s="44" t="s">
        <v>7156</v>
      </c>
      <c r="H2531" s="44" t="s">
        <v>7155</v>
      </c>
      <c r="I2531" s="44" t="s">
        <v>127</v>
      </c>
      <c r="J2531" s="44" t="s">
        <v>128</v>
      </c>
      <c r="K2531" s="43">
        <v>8</v>
      </c>
      <c r="L2531" s="43">
        <v>8</v>
      </c>
    </row>
    <row r="2532" spans="1:12" x14ac:dyDescent="0.5">
      <c r="A2532" s="48" t="str">
        <f t="shared" si="39"/>
        <v>J1T2299</v>
      </c>
      <c r="B2532" s="44" t="s">
        <v>36</v>
      </c>
      <c r="C2532" s="44" t="s">
        <v>7154</v>
      </c>
      <c r="D2532" s="44" t="s">
        <v>38</v>
      </c>
      <c r="E2532" s="44" t="s">
        <v>53</v>
      </c>
      <c r="F2532" s="44" t="s">
        <v>7153</v>
      </c>
      <c r="G2532" s="44" t="s">
        <v>4449</v>
      </c>
      <c r="H2532" s="44" t="s">
        <v>4448</v>
      </c>
      <c r="I2532" s="44" t="s">
        <v>127</v>
      </c>
      <c r="J2532" s="44" t="s">
        <v>128</v>
      </c>
      <c r="K2532" s="43">
        <v>16</v>
      </c>
      <c r="L2532" s="43">
        <v>16</v>
      </c>
    </row>
    <row r="2533" spans="1:12" x14ac:dyDescent="0.5">
      <c r="A2533" s="48" t="str">
        <f t="shared" si="39"/>
        <v>J1T2299</v>
      </c>
      <c r="B2533" s="44" t="s">
        <v>36</v>
      </c>
      <c r="C2533" s="44" t="s">
        <v>7144</v>
      </c>
      <c r="D2533" s="44" t="s">
        <v>38</v>
      </c>
      <c r="E2533" s="44" t="s">
        <v>53</v>
      </c>
      <c r="F2533" s="44" t="s">
        <v>7143</v>
      </c>
      <c r="G2533" s="44" t="s">
        <v>6930</v>
      </c>
      <c r="H2533" s="44" t="s">
        <v>6929</v>
      </c>
      <c r="I2533" s="44" t="s">
        <v>127</v>
      </c>
      <c r="J2533" s="44" t="s">
        <v>128</v>
      </c>
      <c r="K2533" s="43">
        <v>16</v>
      </c>
      <c r="L2533" s="43">
        <v>16</v>
      </c>
    </row>
    <row r="2534" spans="1:12" x14ac:dyDescent="0.5">
      <c r="A2534" s="48" t="str">
        <f t="shared" si="39"/>
        <v>J1T2299</v>
      </c>
      <c r="B2534" s="44" t="s">
        <v>36</v>
      </c>
      <c r="C2534" s="44" t="s">
        <v>7142</v>
      </c>
      <c r="D2534" s="44" t="s">
        <v>38</v>
      </c>
      <c r="E2534" s="44" t="s">
        <v>53</v>
      </c>
      <c r="F2534" s="44" t="s">
        <v>7141</v>
      </c>
      <c r="G2534" s="44" t="s">
        <v>4648</v>
      </c>
      <c r="H2534" s="44" t="s">
        <v>4647</v>
      </c>
      <c r="I2534" s="44" t="s">
        <v>127</v>
      </c>
      <c r="J2534" s="44" t="s">
        <v>128</v>
      </c>
      <c r="K2534" s="43">
        <v>32</v>
      </c>
      <c r="L2534" s="43">
        <v>32</v>
      </c>
    </row>
    <row r="2535" spans="1:12" x14ac:dyDescent="0.5">
      <c r="A2535" s="48" t="str">
        <f t="shared" si="39"/>
        <v>J1T2299</v>
      </c>
      <c r="B2535" s="44" t="s">
        <v>36</v>
      </c>
      <c r="C2535" s="44" t="s">
        <v>7134</v>
      </c>
      <c r="D2535" s="44" t="s">
        <v>38</v>
      </c>
      <c r="E2535" s="44" t="s">
        <v>53</v>
      </c>
      <c r="F2535" s="44" t="s">
        <v>7133</v>
      </c>
      <c r="G2535" s="44" t="s">
        <v>7132</v>
      </c>
      <c r="H2535" s="44" t="s">
        <v>7131</v>
      </c>
      <c r="I2535" s="44" t="s">
        <v>127</v>
      </c>
      <c r="J2535" s="44" t="s">
        <v>128</v>
      </c>
      <c r="K2535" s="43">
        <v>8</v>
      </c>
      <c r="L2535" s="43">
        <v>8</v>
      </c>
    </row>
    <row r="2536" spans="1:12" x14ac:dyDescent="0.5">
      <c r="A2536" s="48" t="str">
        <f t="shared" si="39"/>
        <v>J1T2299</v>
      </c>
      <c r="B2536" s="44" t="s">
        <v>36</v>
      </c>
      <c r="C2536" s="44" t="s">
        <v>7130</v>
      </c>
      <c r="D2536" s="44" t="s">
        <v>38</v>
      </c>
      <c r="E2536" s="44" t="s">
        <v>53</v>
      </c>
      <c r="F2536" s="44" t="s">
        <v>7129</v>
      </c>
      <c r="G2536" s="44" t="s">
        <v>7128</v>
      </c>
      <c r="H2536" s="44" t="s">
        <v>7127</v>
      </c>
      <c r="I2536" s="44" t="s">
        <v>127</v>
      </c>
      <c r="J2536" s="44" t="s">
        <v>128</v>
      </c>
      <c r="K2536" s="43">
        <v>24</v>
      </c>
      <c r="L2536" s="43">
        <v>24</v>
      </c>
    </row>
    <row r="2537" spans="1:12" x14ac:dyDescent="0.5">
      <c r="A2537" s="48" t="str">
        <f t="shared" si="39"/>
        <v>J1T2299</v>
      </c>
      <c r="B2537" s="44" t="s">
        <v>65</v>
      </c>
      <c r="C2537" s="44" t="s">
        <v>4549</v>
      </c>
      <c r="D2537" s="44" t="s">
        <v>38</v>
      </c>
      <c r="E2537" s="44" t="s">
        <v>53</v>
      </c>
      <c r="F2537" s="44" t="s">
        <v>4548</v>
      </c>
      <c r="G2537" s="44" t="s">
        <v>197</v>
      </c>
      <c r="H2537" s="44" t="s">
        <v>198</v>
      </c>
      <c r="I2537" s="44" t="s">
        <v>127</v>
      </c>
      <c r="J2537" s="44" t="s">
        <v>128</v>
      </c>
      <c r="K2537" s="43">
        <v>48</v>
      </c>
      <c r="L2537" s="43">
        <v>48</v>
      </c>
    </row>
    <row r="2538" spans="1:12" x14ac:dyDescent="0.5">
      <c r="A2538" s="48" t="str">
        <f t="shared" si="39"/>
        <v>J1T2299</v>
      </c>
      <c r="B2538" s="44" t="s">
        <v>65</v>
      </c>
      <c r="C2538" s="44" t="s">
        <v>7126</v>
      </c>
      <c r="D2538" s="44" t="s">
        <v>38</v>
      </c>
      <c r="E2538" s="44" t="s">
        <v>53</v>
      </c>
      <c r="F2538" s="44" t="s">
        <v>7125</v>
      </c>
      <c r="G2538" s="44" t="s">
        <v>197</v>
      </c>
      <c r="H2538" s="44" t="s">
        <v>198</v>
      </c>
      <c r="I2538" s="44" t="s">
        <v>127</v>
      </c>
      <c r="J2538" s="44" t="s">
        <v>128</v>
      </c>
      <c r="K2538" s="43">
        <v>1</v>
      </c>
      <c r="L2538" s="43">
        <v>1</v>
      </c>
    </row>
    <row r="2539" spans="1:12" x14ac:dyDescent="0.5">
      <c r="A2539" s="48" t="str">
        <f t="shared" si="39"/>
        <v>J1T2299</v>
      </c>
      <c r="B2539" s="44" t="s">
        <v>65</v>
      </c>
      <c r="C2539" s="44" t="s">
        <v>7124</v>
      </c>
      <c r="D2539" s="44" t="s">
        <v>38</v>
      </c>
      <c r="E2539" s="44" t="s">
        <v>53</v>
      </c>
      <c r="F2539" s="44" t="s">
        <v>7123</v>
      </c>
      <c r="G2539" s="44" t="s">
        <v>197</v>
      </c>
      <c r="H2539" s="44" t="s">
        <v>198</v>
      </c>
      <c r="I2539" s="44" t="s">
        <v>127</v>
      </c>
      <c r="J2539" s="44" t="s">
        <v>128</v>
      </c>
      <c r="K2539" s="43">
        <v>2</v>
      </c>
      <c r="L2539" s="43">
        <v>2</v>
      </c>
    </row>
    <row r="2540" spans="1:12" x14ac:dyDescent="0.5">
      <c r="A2540" s="48" t="str">
        <f t="shared" si="39"/>
        <v>J1T2299</v>
      </c>
      <c r="B2540" s="44" t="s">
        <v>65</v>
      </c>
      <c r="C2540" s="44" t="s">
        <v>7122</v>
      </c>
      <c r="D2540" s="44" t="s">
        <v>38</v>
      </c>
      <c r="E2540" s="44" t="s">
        <v>53</v>
      </c>
      <c r="F2540" s="44" t="s">
        <v>7121</v>
      </c>
      <c r="G2540" s="44" t="s">
        <v>197</v>
      </c>
      <c r="H2540" s="44" t="s">
        <v>198</v>
      </c>
      <c r="I2540" s="44" t="s">
        <v>127</v>
      </c>
      <c r="J2540" s="44" t="s">
        <v>128</v>
      </c>
      <c r="K2540" s="43">
        <v>2</v>
      </c>
      <c r="L2540" s="43">
        <v>2</v>
      </c>
    </row>
    <row r="2541" spans="1:12" x14ac:dyDescent="0.5">
      <c r="A2541" s="48" t="str">
        <f t="shared" si="39"/>
        <v>J1T2299</v>
      </c>
      <c r="B2541" s="44" t="s">
        <v>65</v>
      </c>
      <c r="C2541" s="44" t="s">
        <v>7120</v>
      </c>
      <c r="D2541" s="44" t="s">
        <v>38</v>
      </c>
      <c r="E2541" s="44" t="s">
        <v>53</v>
      </c>
      <c r="F2541" s="44" t="s">
        <v>7119</v>
      </c>
      <c r="G2541" s="44" t="s">
        <v>197</v>
      </c>
      <c r="H2541" s="44" t="s">
        <v>198</v>
      </c>
      <c r="I2541" s="44" t="s">
        <v>127</v>
      </c>
      <c r="J2541" s="44" t="s">
        <v>128</v>
      </c>
      <c r="K2541" s="43">
        <v>15</v>
      </c>
      <c r="L2541" s="43">
        <v>15</v>
      </c>
    </row>
    <row r="2542" spans="1:12" x14ac:dyDescent="0.5">
      <c r="A2542" s="48" t="str">
        <f t="shared" si="39"/>
        <v>J1T2299</v>
      </c>
      <c r="B2542" s="44" t="s">
        <v>65</v>
      </c>
      <c r="C2542" s="44" t="s">
        <v>7112</v>
      </c>
      <c r="D2542" s="44" t="s">
        <v>38</v>
      </c>
      <c r="E2542" s="44" t="s">
        <v>53</v>
      </c>
      <c r="F2542" s="44" t="s">
        <v>7111</v>
      </c>
      <c r="G2542" s="44" t="s">
        <v>197</v>
      </c>
      <c r="H2542" s="44" t="s">
        <v>198</v>
      </c>
      <c r="I2542" s="44" t="s">
        <v>127</v>
      </c>
      <c r="J2542" s="44" t="s">
        <v>128</v>
      </c>
      <c r="K2542" s="43">
        <v>8</v>
      </c>
      <c r="L2542" s="43">
        <v>8</v>
      </c>
    </row>
    <row r="2543" spans="1:12" x14ac:dyDescent="0.5">
      <c r="A2543" s="48" t="str">
        <f t="shared" si="39"/>
        <v>J1T2299</v>
      </c>
      <c r="B2543" s="44" t="s">
        <v>65</v>
      </c>
      <c r="C2543" s="44" t="s">
        <v>7108</v>
      </c>
      <c r="D2543" s="44" t="s">
        <v>38</v>
      </c>
      <c r="E2543" s="44" t="s">
        <v>53</v>
      </c>
      <c r="F2543" s="44" t="s">
        <v>7107</v>
      </c>
      <c r="G2543" s="44" t="s">
        <v>197</v>
      </c>
      <c r="H2543" s="44" t="s">
        <v>198</v>
      </c>
      <c r="I2543" s="44" t="s">
        <v>127</v>
      </c>
      <c r="J2543" s="44" t="s">
        <v>128</v>
      </c>
      <c r="K2543" s="43">
        <v>32</v>
      </c>
      <c r="L2543" s="43">
        <v>32</v>
      </c>
    </row>
    <row r="2544" spans="1:12" x14ac:dyDescent="0.5">
      <c r="A2544" s="48" t="str">
        <f t="shared" si="39"/>
        <v>J1T2299</v>
      </c>
      <c r="B2544" s="44" t="s">
        <v>65</v>
      </c>
      <c r="C2544" s="44" t="s">
        <v>7106</v>
      </c>
      <c r="D2544" s="44" t="s">
        <v>38</v>
      </c>
      <c r="E2544" s="44" t="s">
        <v>53</v>
      </c>
      <c r="F2544" s="44" t="s">
        <v>7105</v>
      </c>
      <c r="G2544" s="44" t="s">
        <v>7104</v>
      </c>
      <c r="H2544" s="44" t="s">
        <v>7103</v>
      </c>
      <c r="I2544" s="44" t="s">
        <v>127</v>
      </c>
      <c r="J2544" s="44" t="s">
        <v>128</v>
      </c>
      <c r="K2544" s="43">
        <v>1</v>
      </c>
      <c r="L2544" s="43">
        <v>1</v>
      </c>
    </row>
    <row r="2545" spans="1:12" x14ac:dyDescent="0.5">
      <c r="A2545" s="48" t="str">
        <f t="shared" si="39"/>
        <v>J1T2299</v>
      </c>
      <c r="B2545" s="44" t="s">
        <v>65</v>
      </c>
      <c r="C2545" s="44" t="s">
        <v>7102</v>
      </c>
      <c r="D2545" s="44" t="s">
        <v>38</v>
      </c>
      <c r="E2545" s="44" t="s">
        <v>53</v>
      </c>
      <c r="F2545" s="44" t="s">
        <v>7101</v>
      </c>
      <c r="G2545" s="44" t="s">
        <v>197</v>
      </c>
      <c r="H2545" s="44" t="s">
        <v>198</v>
      </c>
      <c r="I2545" s="44" t="s">
        <v>127</v>
      </c>
      <c r="J2545" s="44" t="s">
        <v>128</v>
      </c>
      <c r="K2545" s="43">
        <v>4</v>
      </c>
      <c r="L2545" s="43">
        <v>4</v>
      </c>
    </row>
    <row r="2546" spans="1:12" x14ac:dyDescent="0.5">
      <c r="A2546" s="48" t="str">
        <f t="shared" si="39"/>
        <v>J1T2299</v>
      </c>
      <c r="B2546" s="44" t="s">
        <v>65</v>
      </c>
      <c r="C2546" s="44" t="s">
        <v>7100</v>
      </c>
      <c r="D2546" s="44" t="s">
        <v>38</v>
      </c>
      <c r="E2546" s="44" t="s">
        <v>53</v>
      </c>
      <c r="F2546" s="44" t="s">
        <v>7099</v>
      </c>
      <c r="G2546" s="44" t="s">
        <v>197</v>
      </c>
      <c r="H2546" s="44" t="s">
        <v>198</v>
      </c>
      <c r="I2546" s="44" t="s">
        <v>127</v>
      </c>
      <c r="J2546" s="44" t="s">
        <v>128</v>
      </c>
      <c r="K2546" s="43">
        <v>48</v>
      </c>
      <c r="L2546" s="43">
        <v>48</v>
      </c>
    </row>
    <row r="2547" spans="1:12" x14ac:dyDescent="0.5">
      <c r="A2547" s="48" t="str">
        <f t="shared" si="39"/>
        <v>J1T2299</v>
      </c>
      <c r="B2547" s="44" t="s">
        <v>65</v>
      </c>
      <c r="C2547" s="44" t="s">
        <v>7096</v>
      </c>
      <c r="D2547" s="44" t="s">
        <v>38</v>
      </c>
      <c r="E2547" s="44" t="s">
        <v>53</v>
      </c>
      <c r="F2547" s="44" t="s">
        <v>7095</v>
      </c>
      <c r="G2547" s="44" t="s">
        <v>7094</v>
      </c>
      <c r="H2547" s="44" t="s">
        <v>7093</v>
      </c>
      <c r="I2547" s="44" t="s">
        <v>127</v>
      </c>
      <c r="J2547" s="44" t="s">
        <v>128</v>
      </c>
      <c r="K2547" s="43">
        <v>2</v>
      </c>
      <c r="L2547" s="43">
        <v>2</v>
      </c>
    </row>
    <row r="2548" spans="1:12" x14ac:dyDescent="0.5">
      <c r="A2548" s="48" t="str">
        <f t="shared" si="39"/>
        <v>J1T2299</v>
      </c>
      <c r="B2548" s="44" t="s">
        <v>65</v>
      </c>
      <c r="C2548" s="44" t="s">
        <v>7090</v>
      </c>
      <c r="D2548" s="44" t="s">
        <v>38</v>
      </c>
      <c r="E2548" s="44" t="s">
        <v>53</v>
      </c>
      <c r="F2548" s="44" t="s">
        <v>7089</v>
      </c>
      <c r="G2548" s="44" t="s">
        <v>197</v>
      </c>
      <c r="H2548" s="44" t="s">
        <v>198</v>
      </c>
      <c r="I2548" s="44" t="s">
        <v>127</v>
      </c>
      <c r="J2548" s="44" t="s">
        <v>128</v>
      </c>
      <c r="K2548" s="43">
        <v>5</v>
      </c>
      <c r="L2548" s="43">
        <v>5</v>
      </c>
    </row>
    <row r="2549" spans="1:12" x14ac:dyDescent="0.5">
      <c r="A2549" s="48" t="str">
        <f t="shared" si="39"/>
        <v>J1T2299</v>
      </c>
      <c r="B2549" s="44" t="s">
        <v>65</v>
      </c>
      <c r="C2549" s="44" t="s">
        <v>7088</v>
      </c>
      <c r="D2549" s="44" t="s">
        <v>38</v>
      </c>
      <c r="E2549" s="44" t="s">
        <v>187</v>
      </c>
      <c r="F2549" s="44" t="s">
        <v>7087</v>
      </c>
      <c r="G2549" s="44" t="s">
        <v>197</v>
      </c>
      <c r="H2549" s="44" t="s">
        <v>198</v>
      </c>
      <c r="I2549" s="44" t="s">
        <v>127</v>
      </c>
      <c r="J2549" s="44" t="s">
        <v>128</v>
      </c>
      <c r="K2549" s="43">
        <v>16</v>
      </c>
      <c r="L2549" s="43">
        <v>16</v>
      </c>
    </row>
    <row r="2550" spans="1:12" x14ac:dyDescent="0.5">
      <c r="A2550" s="48" t="str">
        <f t="shared" si="39"/>
        <v>J1T2299</v>
      </c>
      <c r="B2550" s="44" t="s">
        <v>65</v>
      </c>
      <c r="C2550" s="44" t="s">
        <v>7086</v>
      </c>
      <c r="D2550" s="44" t="s">
        <v>38</v>
      </c>
      <c r="E2550" s="44" t="s">
        <v>53</v>
      </c>
      <c r="F2550" s="44" t="s">
        <v>7085</v>
      </c>
      <c r="G2550" s="44" t="s">
        <v>197</v>
      </c>
      <c r="H2550" s="44" t="s">
        <v>198</v>
      </c>
      <c r="I2550" s="44" t="s">
        <v>127</v>
      </c>
      <c r="J2550" s="44" t="s">
        <v>128</v>
      </c>
      <c r="K2550" s="43">
        <v>16</v>
      </c>
      <c r="L2550" s="43">
        <v>16</v>
      </c>
    </row>
    <row r="2551" spans="1:12" x14ac:dyDescent="0.5">
      <c r="A2551" s="48" t="str">
        <f t="shared" si="39"/>
        <v>J1T2299</v>
      </c>
      <c r="B2551" s="44" t="s">
        <v>65</v>
      </c>
      <c r="C2551" s="44" t="s">
        <v>7084</v>
      </c>
      <c r="D2551" s="44" t="s">
        <v>38</v>
      </c>
      <c r="E2551" s="44" t="s">
        <v>187</v>
      </c>
      <c r="F2551" s="44" t="s">
        <v>7083</v>
      </c>
      <c r="G2551" s="44" t="s">
        <v>197</v>
      </c>
      <c r="H2551" s="44" t="s">
        <v>198</v>
      </c>
      <c r="I2551" s="44" t="s">
        <v>127</v>
      </c>
      <c r="J2551" s="44" t="s">
        <v>128</v>
      </c>
      <c r="K2551" s="43">
        <v>16</v>
      </c>
      <c r="L2551" s="43">
        <v>16</v>
      </c>
    </row>
    <row r="2552" spans="1:12" x14ac:dyDescent="0.5">
      <c r="A2552" s="48" t="str">
        <f t="shared" si="39"/>
        <v>J1T2299</v>
      </c>
      <c r="B2552" s="44" t="s">
        <v>65</v>
      </c>
      <c r="C2552" s="44" t="s">
        <v>7082</v>
      </c>
      <c r="D2552" s="44" t="s">
        <v>38</v>
      </c>
      <c r="E2552" s="44" t="s">
        <v>187</v>
      </c>
      <c r="F2552" s="44" t="s">
        <v>7081</v>
      </c>
      <c r="G2552" s="44" t="s">
        <v>197</v>
      </c>
      <c r="H2552" s="44" t="s">
        <v>198</v>
      </c>
      <c r="I2552" s="44" t="s">
        <v>127</v>
      </c>
      <c r="J2552" s="44" t="s">
        <v>128</v>
      </c>
      <c r="K2552" s="43">
        <v>16</v>
      </c>
      <c r="L2552" s="43">
        <v>16</v>
      </c>
    </row>
    <row r="2553" spans="1:12" x14ac:dyDescent="0.5">
      <c r="A2553" s="48" t="str">
        <f t="shared" si="39"/>
        <v>J1T2299</v>
      </c>
      <c r="B2553" s="44" t="s">
        <v>65</v>
      </c>
      <c r="C2553" s="44" t="s">
        <v>7080</v>
      </c>
      <c r="D2553" s="44" t="s">
        <v>38</v>
      </c>
      <c r="E2553" s="44" t="s">
        <v>53</v>
      </c>
      <c r="F2553" s="44" t="s">
        <v>7079</v>
      </c>
      <c r="G2553" s="44" t="s">
        <v>197</v>
      </c>
      <c r="H2553" s="44" t="s">
        <v>198</v>
      </c>
      <c r="I2553" s="44" t="s">
        <v>127</v>
      </c>
      <c r="J2553" s="44" t="s">
        <v>128</v>
      </c>
      <c r="K2553" s="43">
        <v>16</v>
      </c>
      <c r="L2553" s="43">
        <v>16</v>
      </c>
    </row>
    <row r="2554" spans="1:12" x14ac:dyDescent="0.5">
      <c r="A2554" s="48" t="str">
        <f t="shared" si="39"/>
        <v>J1T2299</v>
      </c>
      <c r="B2554" s="44" t="s">
        <v>65</v>
      </c>
      <c r="C2554" s="44" t="s">
        <v>7078</v>
      </c>
      <c r="D2554" s="44" t="s">
        <v>38</v>
      </c>
      <c r="E2554" s="44" t="s">
        <v>53</v>
      </c>
      <c r="F2554" s="44" t="s">
        <v>7077</v>
      </c>
      <c r="G2554" s="44" t="s">
        <v>197</v>
      </c>
      <c r="H2554" s="44" t="s">
        <v>198</v>
      </c>
      <c r="I2554" s="44" t="s">
        <v>127</v>
      </c>
      <c r="J2554" s="44" t="s">
        <v>128</v>
      </c>
      <c r="K2554" s="43">
        <v>16</v>
      </c>
      <c r="L2554" s="43">
        <v>16</v>
      </c>
    </row>
    <row r="2555" spans="1:12" x14ac:dyDescent="0.5">
      <c r="A2555" s="48" t="str">
        <f t="shared" si="39"/>
        <v>J1T2299</v>
      </c>
      <c r="B2555" s="44" t="s">
        <v>65</v>
      </c>
      <c r="C2555" s="44" t="s">
        <v>7076</v>
      </c>
      <c r="D2555" s="44" t="s">
        <v>38</v>
      </c>
      <c r="E2555" s="44" t="s">
        <v>53</v>
      </c>
      <c r="F2555" s="44" t="s">
        <v>7075</v>
      </c>
      <c r="G2555" s="44" t="s">
        <v>197</v>
      </c>
      <c r="H2555" s="44" t="s">
        <v>198</v>
      </c>
      <c r="I2555" s="44" t="s">
        <v>127</v>
      </c>
      <c r="J2555" s="44" t="s">
        <v>128</v>
      </c>
      <c r="K2555" s="43">
        <v>16</v>
      </c>
      <c r="L2555" s="43">
        <v>16</v>
      </c>
    </row>
    <row r="2556" spans="1:12" x14ac:dyDescent="0.5">
      <c r="A2556" s="48" t="str">
        <f t="shared" si="39"/>
        <v>J1T2299</v>
      </c>
      <c r="B2556" s="44" t="s">
        <v>65</v>
      </c>
      <c r="C2556" s="44" t="s">
        <v>7074</v>
      </c>
      <c r="D2556" s="44" t="s">
        <v>38</v>
      </c>
      <c r="E2556" s="44" t="s">
        <v>53</v>
      </c>
      <c r="F2556" s="44" t="s">
        <v>7073</v>
      </c>
      <c r="G2556" s="44" t="s">
        <v>197</v>
      </c>
      <c r="H2556" s="44" t="s">
        <v>198</v>
      </c>
      <c r="I2556" s="44" t="s">
        <v>127</v>
      </c>
      <c r="J2556" s="44" t="s">
        <v>128</v>
      </c>
      <c r="K2556" s="43">
        <v>16</v>
      </c>
      <c r="L2556" s="43">
        <v>16</v>
      </c>
    </row>
    <row r="2557" spans="1:12" x14ac:dyDescent="0.5">
      <c r="A2557" s="48" t="str">
        <f t="shared" si="39"/>
        <v>J1T2299</v>
      </c>
      <c r="B2557" s="44" t="s">
        <v>65</v>
      </c>
      <c r="C2557" s="44" t="s">
        <v>7072</v>
      </c>
      <c r="D2557" s="44" t="s">
        <v>38</v>
      </c>
      <c r="E2557" s="44" t="s">
        <v>53</v>
      </c>
      <c r="F2557" s="44" t="s">
        <v>7071</v>
      </c>
      <c r="G2557" s="44" t="s">
        <v>197</v>
      </c>
      <c r="H2557" s="44" t="s">
        <v>198</v>
      </c>
      <c r="I2557" s="44" t="s">
        <v>127</v>
      </c>
      <c r="J2557" s="44" t="s">
        <v>128</v>
      </c>
      <c r="K2557" s="43">
        <v>16</v>
      </c>
      <c r="L2557" s="43">
        <v>16</v>
      </c>
    </row>
    <row r="2558" spans="1:12" x14ac:dyDescent="0.5">
      <c r="A2558" s="48" t="str">
        <f t="shared" si="39"/>
        <v>J1T2299</v>
      </c>
      <c r="B2558" s="44" t="s">
        <v>65</v>
      </c>
      <c r="C2558" s="44" t="s">
        <v>7070</v>
      </c>
      <c r="D2558" s="44" t="s">
        <v>38</v>
      </c>
      <c r="E2558" s="44" t="s">
        <v>53</v>
      </c>
      <c r="F2558" s="44" t="s">
        <v>7069</v>
      </c>
      <c r="G2558" s="44" t="s">
        <v>197</v>
      </c>
      <c r="H2558" s="44" t="s">
        <v>198</v>
      </c>
      <c r="I2558" s="44" t="s">
        <v>127</v>
      </c>
      <c r="J2558" s="44" t="s">
        <v>128</v>
      </c>
      <c r="K2558" s="43">
        <v>16</v>
      </c>
      <c r="L2558" s="43">
        <v>16</v>
      </c>
    </row>
    <row r="2559" spans="1:12" x14ac:dyDescent="0.5">
      <c r="A2559" s="48" t="str">
        <f t="shared" si="39"/>
        <v>J1T2299</v>
      </c>
      <c r="B2559" s="44" t="s">
        <v>65</v>
      </c>
      <c r="C2559" s="44" t="s">
        <v>7064</v>
      </c>
      <c r="D2559" s="44" t="s">
        <v>38</v>
      </c>
      <c r="E2559" s="44" t="s">
        <v>53</v>
      </c>
      <c r="F2559" s="44" t="s">
        <v>7063</v>
      </c>
      <c r="G2559" s="44" t="s">
        <v>197</v>
      </c>
      <c r="H2559" s="44" t="s">
        <v>198</v>
      </c>
      <c r="I2559" s="44" t="s">
        <v>127</v>
      </c>
      <c r="J2559" s="44" t="s">
        <v>128</v>
      </c>
      <c r="K2559" s="43">
        <v>2</v>
      </c>
      <c r="L2559" s="43">
        <v>2</v>
      </c>
    </row>
    <row r="2560" spans="1:12" x14ac:dyDescent="0.5">
      <c r="A2560" s="48" t="str">
        <f t="shared" si="39"/>
        <v>J1T2299</v>
      </c>
      <c r="B2560" s="44" t="s">
        <v>65</v>
      </c>
      <c r="C2560" s="44" t="s">
        <v>7062</v>
      </c>
      <c r="D2560" s="44" t="s">
        <v>38</v>
      </c>
      <c r="E2560" s="44" t="s">
        <v>53</v>
      </c>
      <c r="F2560" s="44" t="s">
        <v>7061</v>
      </c>
      <c r="G2560" s="44" t="s">
        <v>197</v>
      </c>
      <c r="H2560" s="44" t="s">
        <v>198</v>
      </c>
      <c r="I2560" s="44" t="s">
        <v>127</v>
      </c>
      <c r="J2560" s="44" t="s">
        <v>128</v>
      </c>
      <c r="K2560" s="43">
        <v>1</v>
      </c>
      <c r="L2560" s="43">
        <v>1</v>
      </c>
    </row>
    <row r="2561" spans="1:12" x14ac:dyDescent="0.5">
      <c r="A2561" s="48" t="str">
        <f t="shared" si="39"/>
        <v>J1T2299</v>
      </c>
      <c r="B2561" s="44" t="s">
        <v>65</v>
      </c>
      <c r="C2561" s="44" t="s">
        <v>7060</v>
      </c>
      <c r="D2561" s="44" t="s">
        <v>38</v>
      </c>
      <c r="E2561" s="44" t="s">
        <v>53</v>
      </c>
      <c r="F2561" s="44" t="s">
        <v>7059</v>
      </c>
      <c r="G2561" s="44" t="s">
        <v>197</v>
      </c>
      <c r="H2561" s="44" t="s">
        <v>198</v>
      </c>
      <c r="I2561" s="44" t="s">
        <v>127</v>
      </c>
      <c r="J2561" s="44" t="s">
        <v>128</v>
      </c>
      <c r="K2561" s="43">
        <v>48</v>
      </c>
      <c r="L2561" s="43">
        <v>48</v>
      </c>
    </row>
    <row r="2562" spans="1:12" x14ac:dyDescent="0.5">
      <c r="A2562" s="48" t="str">
        <f t="shared" si="39"/>
        <v>J1T2299</v>
      </c>
      <c r="B2562" s="44" t="s">
        <v>65</v>
      </c>
      <c r="C2562" s="44" t="s">
        <v>7056</v>
      </c>
      <c r="D2562" s="44" t="s">
        <v>38</v>
      </c>
      <c r="E2562" s="44" t="s">
        <v>53</v>
      </c>
      <c r="F2562" s="44" t="s">
        <v>7055</v>
      </c>
      <c r="G2562" s="44" t="s">
        <v>197</v>
      </c>
      <c r="H2562" s="44" t="s">
        <v>198</v>
      </c>
      <c r="I2562" s="44" t="s">
        <v>127</v>
      </c>
      <c r="J2562" s="44" t="s">
        <v>128</v>
      </c>
      <c r="K2562" s="43">
        <v>8</v>
      </c>
      <c r="L2562" s="43">
        <v>8</v>
      </c>
    </row>
    <row r="2563" spans="1:12" x14ac:dyDescent="0.5">
      <c r="A2563" s="48" t="str">
        <f t="shared" si="39"/>
        <v>J1T2299</v>
      </c>
      <c r="B2563" s="44" t="s">
        <v>65</v>
      </c>
      <c r="C2563" s="44" t="s">
        <v>7054</v>
      </c>
      <c r="D2563" s="44" t="s">
        <v>38</v>
      </c>
      <c r="E2563" s="44" t="s">
        <v>53</v>
      </c>
      <c r="F2563" s="44" t="s">
        <v>7053</v>
      </c>
      <c r="G2563" s="44" t="s">
        <v>197</v>
      </c>
      <c r="H2563" s="44" t="s">
        <v>198</v>
      </c>
      <c r="I2563" s="44" t="s">
        <v>127</v>
      </c>
      <c r="J2563" s="44" t="s">
        <v>128</v>
      </c>
      <c r="K2563" s="43">
        <v>16</v>
      </c>
      <c r="L2563" s="43">
        <v>16</v>
      </c>
    </row>
    <row r="2564" spans="1:12" x14ac:dyDescent="0.5">
      <c r="A2564" s="48" t="str">
        <f t="shared" si="39"/>
        <v>J1T2299</v>
      </c>
      <c r="B2564" s="44" t="s">
        <v>65</v>
      </c>
      <c r="C2564" s="44" t="s">
        <v>7052</v>
      </c>
      <c r="D2564" s="44" t="s">
        <v>38</v>
      </c>
      <c r="E2564" s="44" t="s">
        <v>53</v>
      </c>
      <c r="F2564" s="44" t="s">
        <v>7051</v>
      </c>
      <c r="G2564" s="44" t="s">
        <v>197</v>
      </c>
      <c r="H2564" s="44" t="s">
        <v>198</v>
      </c>
      <c r="I2564" s="44" t="s">
        <v>127</v>
      </c>
      <c r="J2564" s="44" t="s">
        <v>128</v>
      </c>
      <c r="K2564" s="43">
        <v>48</v>
      </c>
      <c r="L2564" s="43">
        <v>48</v>
      </c>
    </row>
    <row r="2565" spans="1:12" x14ac:dyDescent="0.5">
      <c r="A2565" s="48" t="str">
        <f t="shared" si="39"/>
        <v>J1T2299</v>
      </c>
      <c r="B2565" s="44" t="s">
        <v>65</v>
      </c>
      <c r="C2565" s="44" t="s">
        <v>7050</v>
      </c>
      <c r="D2565" s="44" t="s">
        <v>38</v>
      </c>
      <c r="E2565" s="44" t="s">
        <v>53</v>
      </c>
      <c r="F2565" s="44" t="s">
        <v>7049</v>
      </c>
      <c r="G2565" s="44" t="s">
        <v>4648</v>
      </c>
      <c r="H2565" s="44" t="s">
        <v>4647</v>
      </c>
      <c r="I2565" s="44" t="s">
        <v>127</v>
      </c>
      <c r="J2565" s="44" t="s">
        <v>128</v>
      </c>
      <c r="K2565" s="43">
        <v>2</v>
      </c>
      <c r="L2565" s="43">
        <v>2</v>
      </c>
    </row>
    <row r="2566" spans="1:12" x14ac:dyDescent="0.5">
      <c r="A2566" s="48" t="str">
        <f t="shared" si="39"/>
        <v>J1T2299</v>
      </c>
      <c r="B2566" s="44" t="s">
        <v>65</v>
      </c>
      <c r="C2566" s="44" t="s">
        <v>7048</v>
      </c>
      <c r="D2566" s="44" t="s">
        <v>38</v>
      </c>
      <c r="E2566" s="44" t="s">
        <v>53</v>
      </c>
      <c r="F2566" s="44" t="s">
        <v>7047</v>
      </c>
      <c r="G2566" s="44" t="s">
        <v>195</v>
      </c>
      <c r="H2566" s="44" t="s">
        <v>196</v>
      </c>
      <c r="I2566" s="44" t="s">
        <v>127</v>
      </c>
      <c r="J2566" s="44" t="s">
        <v>128</v>
      </c>
      <c r="K2566" s="43">
        <v>2</v>
      </c>
      <c r="L2566" s="43">
        <v>2</v>
      </c>
    </row>
    <row r="2567" spans="1:12" x14ac:dyDescent="0.5">
      <c r="A2567" s="48" t="str">
        <f t="shared" si="39"/>
        <v>J1T2299</v>
      </c>
      <c r="B2567" s="44" t="s">
        <v>65</v>
      </c>
      <c r="C2567" s="44" t="s">
        <v>7046</v>
      </c>
      <c r="D2567" s="44" t="s">
        <v>38</v>
      </c>
      <c r="E2567" s="44" t="s">
        <v>53</v>
      </c>
      <c r="F2567" s="44" t="s">
        <v>7045</v>
      </c>
      <c r="G2567" s="44" t="s">
        <v>197</v>
      </c>
      <c r="H2567" s="44" t="s">
        <v>198</v>
      </c>
      <c r="I2567" s="44" t="s">
        <v>127</v>
      </c>
      <c r="J2567" s="44" t="s">
        <v>128</v>
      </c>
      <c r="K2567" s="43">
        <v>48</v>
      </c>
      <c r="L2567" s="43">
        <v>48</v>
      </c>
    </row>
    <row r="2568" spans="1:12" x14ac:dyDescent="0.5">
      <c r="A2568" s="48" t="str">
        <f t="shared" si="39"/>
        <v>J1T2299</v>
      </c>
      <c r="B2568" s="44" t="s">
        <v>65</v>
      </c>
      <c r="C2568" s="44" t="s">
        <v>7044</v>
      </c>
      <c r="D2568" s="44" t="s">
        <v>38</v>
      </c>
      <c r="E2568" s="44" t="s">
        <v>53</v>
      </c>
      <c r="F2568" s="44" t="s">
        <v>7043</v>
      </c>
      <c r="G2568" s="44" t="s">
        <v>197</v>
      </c>
      <c r="H2568" s="44" t="s">
        <v>198</v>
      </c>
      <c r="I2568" s="44" t="s">
        <v>127</v>
      </c>
      <c r="J2568" s="44" t="s">
        <v>128</v>
      </c>
      <c r="K2568" s="43">
        <v>1</v>
      </c>
      <c r="L2568" s="43">
        <v>1</v>
      </c>
    </row>
    <row r="2569" spans="1:12" x14ac:dyDescent="0.5">
      <c r="A2569" s="48" t="str">
        <f t="shared" ref="A2569:A2632" si="40">IF(B2569="","",IF(B2568="Type",B2567,A2568))</f>
        <v>J1T2299</v>
      </c>
      <c r="B2569" s="44" t="s">
        <v>65</v>
      </c>
      <c r="C2569" s="44" t="s">
        <v>7042</v>
      </c>
      <c r="D2569" s="44" t="s">
        <v>38</v>
      </c>
      <c r="E2569" s="44" t="s">
        <v>53</v>
      </c>
      <c r="F2569" s="44" t="s">
        <v>7041</v>
      </c>
      <c r="G2569" s="44" t="s">
        <v>197</v>
      </c>
      <c r="H2569" s="44" t="s">
        <v>198</v>
      </c>
      <c r="I2569" s="44" t="s">
        <v>127</v>
      </c>
      <c r="J2569" s="44" t="s">
        <v>128</v>
      </c>
      <c r="K2569" s="43">
        <v>48</v>
      </c>
      <c r="L2569" s="43">
        <v>48</v>
      </c>
    </row>
    <row r="2570" spans="1:12" x14ac:dyDescent="0.5">
      <c r="A2570" s="48" t="str">
        <f t="shared" si="40"/>
        <v>J1T2299</v>
      </c>
      <c r="B2570" s="44" t="s">
        <v>65</v>
      </c>
      <c r="C2570" s="44" t="s">
        <v>7040</v>
      </c>
      <c r="D2570" s="44" t="s">
        <v>38</v>
      </c>
      <c r="E2570" s="44" t="s">
        <v>53</v>
      </c>
      <c r="F2570" s="44" t="s">
        <v>7039</v>
      </c>
      <c r="G2570" s="44" t="s">
        <v>7038</v>
      </c>
      <c r="H2570" s="44" t="s">
        <v>7037</v>
      </c>
      <c r="I2570" s="44" t="s">
        <v>127</v>
      </c>
      <c r="J2570" s="44" t="s">
        <v>128</v>
      </c>
      <c r="K2570" s="43">
        <v>192</v>
      </c>
      <c r="L2570" s="43">
        <v>192</v>
      </c>
    </row>
    <row r="2571" spans="1:12" x14ac:dyDescent="0.5">
      <c r="A2571" s="48" t="str">
        <f t="shared" si="40"/>
        <v>J1T2299</v>
      </c>
      <c r="B2571" s="44" t="s">
        <v>65</v>
      </c>
      <c r="C2571" s="44" t="s">
        <v>7036</v>
      </c>
      <c r="D2571" s="44" t="s">
        <v>38</v>
      </c>
      <c r="E2571" s="44" t="s">
        <v>53</v>
      </c>
      <c r="F2571" s="44" t="s">
        <v>7035</v>
      </c>
      <c r="G2571" s="44" t="s">
        <v>197</v>
      </c>
      <c r="H2571" s="44" t="s">
        <v>198</v>
      </c>
      <c r="I2571" s="44" t="s">
        <v>127</v>
      </c>
      <c r="J2571" s="44" t="s">
        <v>128</v>
      </c>
      <c r="K2571" s="43">
        <v>20</v>
      </c>
      <c r="L2571" s="43">
        <v>20</v>
      </c>
    </row>
    <row r="2572" spans="1:12" x14ac:dyDescent="0.5">
      <c r="A2572" s="48" t="str">
        <f t="shared" si="40"/>
        <v>J1T2299</v>
      </c>
      <c r="B2572" s="44" t="s">
        <v>65</v>
      </c>
      <c r="C2572" s="44" t="s">
        <v>7034</v>
      </c>
      <c r="D2572" s="44" t="s">
        <v>38</v>
      </c>
      <c r="E2572" s="44" t="s">
        <v>53</v>
      </c>
      <c r="F2572" s="44" t="s">
        <v>7033</v>
      </c>
      <c r="G2572" s="44" t="s">
        <v>197</v>
      </c>
      <c r="H2572" s="44" t="s">
        <v>198</v>
      </c>
      <c r="I2572" s="44" t="s">
        <v>127</v>
      </c>
      <c r="J2572" s="44" t="s">
        <v>128</v>
      </c>
      <c r="K2572" s="43">
        <v>8</v>
      </c>
      <c r="L2572" s="43">
        <v>8</v>
      </c>
    </row>
    <row r="2573" spans="1:12" x14ac:dyDescent="0.5">
      <c r="A2573" s="48" t="str">
        <f t="shared" si="40"/>
        <v>J1T2299</v>
      </c>
      <c r="B2573" s="44" t="s">
        <v>65</v>
      </c>
      <c r="C2573" s="44" t="s">
        <v>7032</v>
      </c>
      <c r="D2573" s="44" t="s">
        <v>38</v>
      </c>
      <c r="E2573" s="44" t="s">
        <v>53</v>
      </c>
      <c r="F2573" s="44" t="s">
        <v>7031</v>
      </c>
      <c r="G2573" s="44" t="s">
        <v>197</v>
      </c>
      <c r="H2573" s="44" t="s">
        <v>198</v>
      </c>
      <c r="I2573" s="44" t="s">
        <v>127</v>
      </c>
      <c r="J2573" s="44" t="s">
        <v>128</v>
      </c>
      <c r="K2573" s="43">
        <v>48</v>
      </c>
      <c r="L2573" s="43">
        <v>48</v>
      </c>
    </row>
    <row r="2574" spans="1:12" x14ac:dyDescent="0.5">
      <c r="A2574" s="48" t="str">
        <f t="shared" si="40"/>
        <v>J1T2299</v>
      </c>
      <c r="B2574" s="44" t="s">
        <v>65</v>
      </c>
      <c r="C2574" s="44" t="s">
        <v>7030</v>
      </c>
      <c r="D2574" s="44" t="s">
        <v>38</v>
      </c>
      <c r="E2574" s="44" t="s">
        <v>53</v>
      </c>
      <c r="F2574" s="44" t="s">
        <v>7029</v>
      </c>
      <c r="G2574" s="44" t="s">
        <v>197</v>
      </c>
      <c r="H2574" s="44" t="s">
        <v>198</v>
      </c>
      <c r="I2574" s="44" t="s">
        <v>127</v>
      </c>
      <c r="J2574" s="44" t="s">
        <v>128</v>
      </c>
      <c r="K2574" s="43">
        <v>8</v>
      </c>
      <c r="L2574" s="43">
        <v>8</v>
      </c>
    </row>
    <row r="2575" spans="1:12" x14ac:dyDescent="0.5">
      <c r="A2575" s="48" t="str">
        <f t="shared" si="40"/>
        <v>J1T2299</v>
      </c>
      <c r="B2575" s="44" t="s">
        <v>65</v>
      </c>
      <c r="C2575" s="44" t="s">
        <v>7028</v>
      </c>
      <c r="D2575" s="44" t="s">
        <v>38</v>
      </c>
      <c r="E2575" s="44" t="s">
        <v>53</v>
      </c>
      <c r="F2575" s="44" t="s">
        <v>7027</v>
      </c>
      <c r="G2575" s="44" t="s">
        <v>197</v>
      </c>
      <c r="H2575" s="44" t="s">
        <v>198</v>
      </c>
      <c r="I2575" s="44" t="s">
        <v>127</v>
      </c>
      <c r="J2575" s="44" t="s">
        <v>128</v>
      </c>
      <c r="K2575" s="43">
        <v>48</v>
      </c>
      <c r="L2575" s="43">
        <v>48</v>
      </c>
    </row>
    <row r="2576" spans="1:12" x14ac:dyDescent="0.5">
      <c r="A2576" s="48" t="str">
        <f t="shared" si="40"/>
        <v>J1T2299</v>
      </c>
      <c r="B2576" s="44" t="s">
        <v>65</v>
      </c>
      <c r="C2576" s="44" t="s">
        <v>7026</v>
      </c>
      <c r="D2576" s="44" t="s">
        <v>38</v>
      </c>
      <c r="E2576" s="44" t="s">
        <v>53</v>
      </c>
      <c r="F2576" s="44" t="s">
        <v>7025</v>
      </c>
      <c r="G2576" s="44" t="s">
        <v>197</v>
      </c>
      <c r="H2576" s="44" t="s">
        <v>198</v>
      </c>
      <c r="I2576" s="44" t="s">
        <v>127</v>
      </c>
      <c r="J2576" s="44" t="s">
        <v>128</v>
      </c>
      <c r="K2576" s="43">
        <v>48</v>
      </c>
      <c r="L2576" s="43">
        <v>48</v>
      </c>
    </row>
    <row r="2577" spans="1:12" x14ac:dyDescent="0.5">
      <c r="A2577" s="48" t="str">
        <f t="shared" si="40"/>
        <v>J1T2299</v>
      </c>
      <c r="B2577" s="44" t="s">
        <v>65</v>
      </c>
      <c r="C2577" s="44" t="s">
        <v>7024</v>
      </c>
      <c r="D2577" s="44" t="s">
        <v>38</v>
      </c>
      <c r="E2577" s="44" t="s">
        <v>53</v>
      </c>
      <c r="F2577" s="44" t="s">
        <v>7023</v>
      </c>
      <c r="G2577" s="44" t="s">
        <v>197</v>
      </c>
      <c r="H2577" s="44" t="s">
        <v>198</v>
      </c>
      <c r="I2577" s="44" t="s">
        <v>127</v>
      </c>
      <c r="J2577" s="44" t="s">
        <v>128</v>
      </c>
      <c r="K2577" s="43">
        <v>48</v>
      </c>
      <c r="L2577" s="43">
        <v>48</v>
      </c>
    </row>
    <row r="2578" spans="1:12" x14ac:dyDescent="0.5">
      <c r="A2578" s="48" t="str">
        <f t="shared" si="40"/>
        <v>J1T2299</v>
      </c>
      <c r="B2578" s="44" t="s">
        <v>65</v>
      </c>
      <c r="C2578" s="44" t="s">
        <v>7022</v>
      </c>
      <c r="D2578" s="44" t="s">
        <v>38</v>
      </c>
      <c r="E2578" s="44" t="s">
        <v>53</v>
      </c>
      <c r="F2578" s="44" t="s">
        <v>7021</v>
      </c>
      <c r="G2578" s="44" t="s">
        <v>197</v>
      </c>
      <c r="H2578" s="44" t="s">
        <v>198</v>
      </c>
      <c r="I2578" s="44" t="s">
        <v>127</v>
      </c>
      <c r="J2578" s="44" t="s">
        <v>128</v>
      </c>
      <c r="K2578" s="43">
        <v>48</v>
      </c>
      <c r="L2578" s="43">
        <v>48</v>
      </c>
    </row>
    <row r="2579" spans="1:12" x14ac:dyDescent="0.5">
      <c r="A2579" s="48" t="str">
        <f t="shared" si="40"/>
        <v>J1T2299</v>
      </c>
      <c r="B2579" s="44" t="s">
        <v>65</v>
      </c>
      <c r="C2579" s="44" t="s">
        <v>7020</v>
      </c>
      <c r="D2579" s="44" t="s">
        <v>38</v>
      </c>
      <c r="E2579" s="44" t="s">
        <v>53</v>
      </c>
      <c r="F2579" s="44" t="s">
        <v>7019</v>
      </c>
      <c r="G2579" s="44" t="s">
        <v>4734</v>
      </c>
      <c r="H2579" s="44" t="s">
        <v>4733</v>
      </c>
      <c r="I2579" s="44" t="s">
        <v>127</v>
      </c>
      <c r="J2579" s="44" t="s">
        <v>128</v>
      </c>
      <c r="K2579" s="43">
        <v>2</v>
      </c>
      <c r="L2579" s="43">
        <v>2</v>
      </c>
    </row>
    <row r="2580" spans="1:12" x14ac:dyDescent="0.5">
      <c r="A2580" s="48" t="str">
        <f t="shared" si="40"/>
        <v>J1T2299</v>
      </c>
      <c r="B2580" s="44" t="s">
        <v>65</v>
      </c>
      <c r="C2580" s="44" t="s">
        <v>7018</v>
      </c>
      <c r="D2580" s="44" t="s">
        <v>38</v>
      </c>
      <c r="E2580" s="44" t="s">
        <v>53</v>
      </c>
      <c r="F2580" s="44" t="s">
        <v>7017</v>
      </c>
      <c r="G2580" s="44" t="s">
        <v>7016</v>
      </c>
      <c r="H2580" s="44" t="s">
        <v>7015</v>
      </c>
      <c r="I2580" s="44" t="s">
        <v>127</v>
      </c>
      <c r="J2580" s="44" t="s">
        <v>128</v>
      </c>
      <c r="K2580" s="43">
        <v>3</v>
      </c>
      <c r="L2580" s="43">
        <v>3</v>
      </c>
    </row>
    <row r="2581" spans="1:12" x14ac:dyDescent="0.5">
      <c r="A2581" s="48" t="str">
        <f t="shared" si="40"/>
        <v>J1T2299</v>
      </c>
      <c r="B2581" s="44" t="s">
        <v>65</v>
      </c>
      <c r="C2581" s="44" t="s">
        <v>7014</v>
      </c>
      <c r="D2581" s="44" t="s">
        <v>38</v>
      </c>
      <c r="E2581" s="44" t="s">
        <v>53</v>
      </c>
      <c r="F2581" s="44" t="s">
        <v>7013</v>
      </c>
      <c r="G2581" s="44" t="s">
        <v>195</v>
      </c>
      <c r="H2581" s="44" t="s">
        <v>196</v>
      </c>
      <c r="I2581" s="44" t="s">
        <v>127</v>
      </c>
      <c r="J2581" s="44" t="s">
        <v>128</v>
      </c>
      <c r="K2581" s="43">
        <v>2</v>
      </c>
      <c r="L2581" s="43">
        <v>2</v>
      </c>
    </row>
    <row r="2582" spans="1:12" x14ac:dyDescent="0.5">
      <c r="A2582" s="48" t="str">
        <f t="shared" si="40"/>
        <v>J1T2299</v>
      </c>
      <c r="B2582" s="44" t="s">
        <v>65</v>
      </c>
      <c r="C2582" s="44" t="s">
        <v>7012</v>
      </c>
      <c r="D2582" s="44" t="s">
        <v>38</v>
      </c>
      <c r="E2582" s="44" t="s">
        <v>53</v>
      </c>
      <c r="F2582" s="44" t="s">
        <v>7011</v>
      </c>
      <c r="G2582" s="44" t="s">
        <v>197</v>
      </c>
      <c r="H2582" s="44" t="s">
        <v>198</v>
      </c>
      <c r="I2582" s="44" t="s">
        <v>127</v>
      </c>
      <c r="J2582" s="44" t="s">
        <v>128</v>
      </c>
      <c r="K2582" s="43">
        <v>3</v>
      </c>
      <c r="L2582" s="43">
        <v>3</v>
      </c>
    </row>
    <row r="2583" spans="1:12" x14ac:dyDescent="0.5">
      <c r="A2583" s="48" t="str">
        <f t="shared" si="40"/>
        <v>J1T2299</v>
      </c>
      <c r="B2583" s="44" t="s">
        <v>65</v>
      </c>
      <c r="C2583" s="44" t="s">
        <v>7010</v>
      </c>
      <c r="D2583" s="44" t="s">
        <v>38</v>
      </c>
      <c r="E2583" s="44" t="s">
        <v>53</v>
      </c>
      <c r="F2583" s="44" t="s">
        <v>7009</v>
      </c>
      <c r="G2583" s="44" t="s">
        <v>4648</v>
      </c>
      <c r="H2583" s="44" t="s">
        <v>4647</v>
      </c>
      <c r="I2583" s="44" t="s">
        <v>127</v>
      </c>
      <c r="J2583" s="44" t="s">
        <v>128</v>
      </c>
      <c r="K2583" s="43">
        <v>3</v>
      </c>
      <c r="L2583" s="43">
        <v>3</v>
      </c>
    </row>
    <row r="2584" spans="1:12" x14ac:dyDescent="0.5">
      <c r="A2584" s="48" t="str">
        <f t="shared" si="40"/>
        <v>J1T2299</v>
      </c>
      <c r="B2584" s="44" t="s">
        <v>65</v>
      </c>
      <c r="C2584" s="44" t="s">
        <v>7004</v>
      </c>
      <c r="D2584" s="44" t="s">
        <v>38</v>
      </c>
      <c r="E2584" s="44" t="s">
        <v>53</v>
      </c>
      <c r="F2584" s="44" t="s">
        <v>7003</v>
      </c>
      <c r="G2584" s="44" t="s">
        <v>4467</v>
      </c>
      <c r="H2584" s="44" t="s">
        <v>4466</v>
      </c>
      <c r="I2584" s="44" t="s">
        <v>127</v>
      </c>
      <c r="J2584" s="44" t="s">
        <v>128</v>
      </c>
      <c r="K2584" s="43">
        <v>2</v>
      </c>
      <c r="L2584" s="43">
        <v>2</v>
      </c>
    </row>
    <row r="2585" spans="1:12" x14ac:dyDescent="0.5">
      <c r="A2585" s="48" t="str">
        <f t="shared" si="40"/>
        <v>J1T2299</v>
      </c>
      <c r="B2585" s="44" t="s">
        <v>65</v>
      </c>
      <c r="C2585" s="44" t="s">
        <v>7002</v>
      </c>
      <c r="D2585" s="44" t="s">
        <v>38</v>
      </c>
      <c r="E2585" s="44" t="s">
        <v>53</v>
      </c>
      <c r="F2585" s="44" t="s">
        <v>7001</v>
      </c>
      <c r="G2585" s="44" t="s">
        <v>151</v>
      </c>
      <c r="H2585" s="44" t="s">
        <v>152</v>
      </c>
      <c r="I2585" s="44" t="s">
        <v>127</v>
      </c>
      <c r="J2585" s="44" t="s">
        <v>128</v>
      </c>
      <c r="K2585" s="43">
        <v>4</v>
      </c>
      <c r="L2585" s="43">
        <v>4</v>
      </c>
    </row>
    <row r="2586" spans="1:12" hidden="1" x14ac:dyDescent="0.5">
      <c r="A2586" s="48" t="str">
        <f t="shared" si="40"/>
        <v/>
      </c>
      <c r="B2586" s="42"/>
      <c r="C2586" s="42"/>
      <c r="D2586" s="42"/>
      <c r="E2586" s="42"/>
      <c r="F2586" s="42"/>
      <c r="G2586" s="42"/>
      <c r="H2586" s="42"/>
      <c r="I2586" s="42"/>
      <c r="J2586" s="41" t="s">
        <v>18</v>
      </c>
      <c r="K2586" s="40">
        <v>34167</v>
      </c>
      <c r="L2586" s="40">
        <v>34167</v>
      </c>
    </row>
    <row r="2587" spans="1:12" hidden="1" x14ac:dyDescent="0.5">
      <c r="A2587" s="48" t="str">
        <f t="shared" si="40"/>
        <v/>
      </c>
      <c r="B2587" s="42"/>
      <c r="C2587" s="42"/>
      <c r="D2587" s="42"/>
      <c r="E2587" s="42"/>
      <c r="F2587" s="42"/>
      <c r="G2587" s="42"/>
      <c r="H2587" s="42"/>
      <c r="I2587" s="42"/>
      <c r="J2587" s="42"/>
      <c r="K2587" s="42"/>
      <c r="L2587" s="42"/>
    </row>
    <row r="2588" spans="1:12" hidden="1" x14ac:dyDescent="0.5">
      <c r="A2588" s="48" t="str">
        <f t="shared" si="40"/>
        <v/>
      </c>
      <c r="B2588" s="48" t="s">
        <v>232</v>
      </c>
      <c r="C2588" s="47"/>
      <c r="D2588" s="48" t="s">
        <v>233</v>
      </c>
      <c r="E2588" s="47"/>
      <c r="F2588" s="47"/>
      <c r="G2588" s="47"/>
      <c r="H2588" s="47"/>
      <c r="I2588" s="47"/>
      <c r="J2588" s="47"/>
      <c r="K2588" s="47"/>
      <c r="L2588" s="47"/>
    </row>
    <row r="2589" spans="1:12" hidden="1" x14ac:dyDescent="0.5">
      <c r="A2589" s="48" t="str">
        <f t="shared" si="40"/>
        <v/>
      </c>
      <c r="B2589" s="46" t="s">
        <v>24</v>
      </c>
      <c r="C2589" s="46" t="s">
        <v>117</v>
      </c>
      <c r="D2589" s="46" t="s">
        <v>35</v>
      </c>
      <c r="E2589" s="46" t="s">
        <v>118</v>
      </c>
      <c r="F2589" s="46" t="s">
        <v>119</v>
      </c>
      <c r="G2589" s="46" t="s">
        <v>120</v>
      </c>
      <c r="H2589" s="46" t="s">
        <v>121</v>
      </c>
      <c r="I2589" s="46" t="s">
        <v>122</v>
      </c>
      <c r="J2589" s="46" t="s">
        <v>110</v>
      </c>
      <c r="K2589" s="45" t="s">
        <v>123</v>
      </c>
      <c r="L2589" s="45" t="s">
        <v>34</v>
      </c>
    </row>
    <row r="2590" spans="1:12" x14ac:dyDescent="0.5">
      <c r="A2590" s="48" t="str">
        <f t="shared" si="40"/>
        <v>J1T2300</v>
      </c>
      <c r="B2590" s="44" t="s">
        <v>36</v>
      </c>
      <c r="C2590" s="44" t="s">
        <v>7957</v>
      </c>
      <c r="D2590" s="44" t="s">
        <v>38</v>
      </c>
      <c r="E2590" s="44" t="s">
        <v>53</v>
      </c>
      <c r="F2590" s="44" t="s">
        <v>7956</v>
      </c>
      <c r="G2590" s="44" t="s">
        <v>135</v>
      </c>
      <c r="H2590" s="44" t="s">
        <v>136</v>
      </c>
      <c r="I2590" s="44" t="s">
        <v>127</v>
      </c>
      <c r="J2590" s="44" t="s">
        <v>128</v>
      </c>
      <c r="K2590" s="43">
        <v>288</v>
      </c>
      <c r="L2590" s="43">
        <v>288</v>
      </c>
    </row>
    <row r="2591" spans="1:12" x14ac:dyDescent="0.5">
      <c r="A2591" s="48" t="str">
        <f t="shared" si="40"/>
        <v>J1T2300</v>
      </c>
      <c r="B2591" s="44" t="s">
        <v>36</v>
      </c>
      <c r="C2591" s="44" t="s">
        <v>7955</v>
      </c>
      <c r="D2591" s="44" t="s">
        <v>38</v>
      </c>
      <c r="E2591" s="44" t="s">
        <v>53</v>
      </c>
      <c r="F2591" s="44" t="s">
        <v>7954</v>
      </c>
      <c r="G2591" s="44" t="s">
        <v>4778</v>
      </c>
      <c r="H2591" s="44" t="s">
        <v>4777</v>
      </c>
      <c r="I2591" s="44" t="s">
        <v>127</v>
      </c>
      <c r="J2591" s="44" t="s">
        <v>128</v>
      </c>
      <c r="K2591" s="43">
        <v>16</v>
      </c>
      <c r="L2591" s="43">
        <v>16</v>
      </c>
    </row>
    <row r="2592" spans="1:12" x14ac:dyDescent="0.5">
      <c r="A2592" s="48" t="str">
        <f t="shared" si="40"/>
        <v>J1T2300</v>
      </c>
      <c r="B2592" s="44" t="s">
        <v>36</v>
      </c>
      <c r="C2592" s="44" t="s">
        <v>7953</v>
      </c>
      <c r="D2592" s="44" t="s">
        <v>38</v>
      </c>
      <c r="E2592" s="44" t="s">
        <v>53</v>
      </c>
      <c r="F2592" s="44" t="s">
        <v>7952</v>
      </c>
      <c r="G2592" s="44" t="s">
        <v>7104</v>
      </c>
      <c r="H2592" s="44" t="s">
        <v>7103</v>
      </c>
      <c r="I2592" s="44" t="s">
        <v>127</v>
      </c>
      <c r="J2592" s="44" t="s">
        <v>128</v>
      </c>
      <c r="K2592" s="43">
        <v>8</v>
      </c>
      <c r="L2592" s="43">
        <v>8</v>
      </c>
    </row>
    <row r="2593" spans="1:12" x14ac:dyDescent="0.5">
      <c r="A2593" s="48" t="str">
        <f t="shared" si="40"/>
        <v>J1T2300</v>
      </c>
      <c r="B2593" s="44" t="s">
        <v>36</v>
      </c>
      <c r="C2593" s="44" t="s">
        <v>7951</v>
      </c>
      <c r="D2593" s="44" t="s">
        <v>38</v>
      </c>
      <c r="E2593" s="44" t="s">
        <v>53</v>
      </c>
      <c r="F2593" s="44" t="s">
        <v>7950</v>
      </c>
      <c r="G2593" s="44" t="s">
        <v>207</v>
      </c>
      <c r="H2593" s="44" t="s">
        <v>4706</v>
      </c>
      <c r="I2593" s="44" t="s">
        <v>127</v>
      </c>
      <c r="J2593" s="44" t="s">
        <v>128</v>
      </c>
      <c r="K2593" s="43">
        <v>48</v>
      </c>
      <c r="L2593" s="43">
        <v>48</v>
      </c>
    </row>
    <row r="2594" spans="1:12" x14ac:dyDescent="0.5">
      <c r="A2594" s="48" t="str">
        <f t="shared" si="40"/>
        <v>J1T2300</v>
      </c>
      <c r="B2594" s="44" t="s">
        <v>36</v>
      </c>
      <c r="C2594" s="44" t="s">
        <v>7949</v>
      </c>
      <c r="D2594" s="44" t="s">
        <v>38</v>
      </c>
      <c r="E2594" s="44" t="s">
        <v>53</v>
      </c>
      <c r="F2594" s="44" t="s">
        <v>7948</v>
      </c>
      <c r="G2594" s="44" t="s">
        <v>207</v>
      </c>
      <c r="H2594" s="44" t="s">
        <v>4706</v>
      </c>
      <c r="I2594" s="44" t="s">
        <v>127</v>
      </c>
      <c r="J2594" s="44" t="s">
        <v>128</v>
      </c>
      <c r="K2594" s="43">
        <v>48</v>
      </c>
      <c r="L2594" s="43">
        <v>48</v>
      </c>
    </row>
    <row r="2595" spans="1:12" x14ac:dyDescent="0.5">
      <c r="A2595" s="48" t="str">
        <f t="shared" si="40"/>
        <v>J1T2300</v>
      </c>
      <c r="B2595" s="44" t="s">
        <v>36</v>
      </c>
      <c r="C2595" s="44" t="s">
        <v>7947</v>
      </c>
      <c r="D2595" s="44" t="s">
        <v>38</v>
      </c>
      <c r="E2595" s="44" t="s">
        <v>53</v>
      </c>
      <c r="F2595" s="44" t="s">
        <v>7946</v>
      </c>
      <c r="G2595" s="44" t="s">
        <v>165</v>
      </c>
      <c r="H2595" s="44" t="s">
        <v>166</v>
      </c>
      <c r="I2595" s="44" t="s">
        <v>127</v>
      </c>
      <c r="J2595" s="44" t="s">
        <v>128</v>
      </c>
      <c r="K2595" s="43">
        <v>8</v>
      </c>
      <c r="L2595" s="43">
        <v>8</v>
      </c>
    </row>
    <row r="2596" spans="1:12" x14ac:dyDescent="0.5">
      <c r="A2596" s="48" t="str">
        <f t="shared" si="40"/>
        <v>J1T2300</v>
      </c>
      <c r="B2596" s="44" t="s">
        <v>36</v>
      </c>
      <c r="C2596" s="44" t="s">
        <v>7945</v>
      </c>
      <c r="D2596" s="44" t="s">
        <v>38</v>
      </c>
      <c r="E2596" s="44" t="s">
        <v>53</v>
      </c>
      <c r="F2596" s="44" t="s">
        <v>7944</v>
      </c>
      <c r="G2596" s="44" t="s">
        <v>149</v>
      </c>
      <c r="H2596" s="44" t="s">
        <v>150</v>
      </c>
      <c r="I2596" s="44" t="s">
        <v>127</v>
      </c>
      <c r="J2596" s="44" t="s">
        <v>128</v>
      </c>
      <c r="K2596" s="43">
        <v>8</v>
      </c>
      <c r="L2596" s="43">
        <v>8</v>
      </c>
    </row>
    <row r="2597" spans="1:12" x14ac:dyDescent="0.5">
      <c r="A2597" s="48" t="str">
        <f t="shared" si="40"/>
        <v>J1T2300</v>
      </c>
      <c r="B2597" s="44" t="s">
        <v>36</v>
      </c>
      <c r="C2597" s="44" t="s">
        <v>7943</v>
      </c>
      <c r="D2597" s="44" t="s">
        <v>38</v>
      </c>
      <c r="E2597" s="44" t="s">
        <v>53</v>
      </c>
      <c r="F2597" s="44" t="s">
        <v>7942</v>
      </c>
      <c r="G2597" s="44" t="s">
        <v>126</v>
      </c>
      <c r="H2597" s="44" t="s">
        <v>4640</v>
      </c>
      <c r="I2597" s="44" t="s">
        <v>127</v>
      </c>
      <c r="J2597" s="44" t="s">
        <v>128</v>
      </c>
      <c r="K2597" s="43">
        <v>32</v>
      </c>
      <c r="L2597" s="43">
        <v>32</v>
      </c>
    </row>
    <row r="2598" spans="1:12" x14ac:dyDescent="0.5">
      <c r="A2598" s="48" t="str">
        <f t="shared" si="40"/>
        <v>J1T2300</v>
      </c>
      <c r="B2598" s="44" t="s">
        <v>36</v>
      </c>
      <c r="C2598" s="44" t="s">
        <v>7941</v>
      </c>
      <c r="D2598" s="44" t="s">
        <v>38</v>
      </c>
      <c r="E2598" s="44" t="s">
        <v>53</v>
      </c>
      <c r="F2598" s="44" t="s">
        <v>7940</v>
      </c>
      <c r="G2598" s="44" t="s">
        <v>4832</v>
      </c>
      <c r="H2598" s="44" t="s">
        <v>4831</v>
      </c>
      <c r="I2598" s="44" t="s">
        <v>127</v>
      </c>
      <c r="J2598" s="44" t="s">
        <v>128</v>
      </c>
      <c r="K2598" s="43">
        <v>16</v>
      </c>
      <c r="L2598" s="43">
        <v>16</v>
      </c>
    </row>
    <row r="2599" spans="1:12" x14ac:dyDescent="0.5">
      <c r="A2599" s="48" t="str">
        <f t="shared" si="40"/>
        <v>J1T2300</v>
      </c>
      <c r="B2599" s="44" t="s">
        <v>36</v>
      </c>
      <c r="C2599" s="44" t="s">
        <v>7939</v>
      </c>
      <c r="D2599" s="44" t="s">
        <v>38</v>
      </c>
      <c r="E2599" s="44" t="s">
        <v>53</v>
      </c>
      <c r="F2599" s="44" t="s">
        <v>7938</v>
      </c>
      <c r="G2599" s="44" t="s">
        <v>216</v>
      </c>
      <c r="H2599" s="44" t="s">
        <v>217</v>
      </c>
      <c r="I2599" s="44" t="s">
        <v>127</v>
      </c>
      <c r="J2599" s="44" t="s">
        <v>128</v>
      </c>
      <c r="K2599" s="43">
        <v>8</v>
      </c>
      <c r="L2599" s="43">
        <v>8</v>
      </c>
    </row>
    <row r="2600" spans="1:12" x14ac:dyDescent="0.5">
      <c r="A2600" s="48" t="str">
        <f t="shared" si="40"/>
        <v>J1T2300</v>
      </c>
      <c r="B2600" s="44" t="s">
        <v>36</v>
      </c>
      <c r="C2600" s="44" t="s">
        <v>7937</v>
      </c>
      <c r="D2600" s="44" t="s">
        <v>38</v>
      </c>
      <c r="E2600" s="44" t="s">
        <v>53</v>
      </c>
      <c r="F2600" s="44" t="s">
        <v>7936</v>
      </c>
      <c r="G2600" s="44" t="s">
        <v>159</v>
      </c>
      <c r="H2600" s="44" t="s">
        <v>160</v>
      </c>
      <c r="I2600" s="44" t="s">
        <v>127</v>
      </c>
      <c r="J2600" s="44" t="s">
        <v>128</v>
      </c>
      <c r="K2600" s="43">
        <v>8</v>
      </c>
      <c r="L2600" s="43">
        <v>8</v>
      </c>
    </row>
    <row r="2601" spans="1:12" x14ac:dyDescent="0.5">
      <c r="A2601" s="48" t="str">
        <f t="shared" si="40"/>
        <v>J1T2300</v>
      </c>
      <c r="B2601" s="44" t="s">
        <v>36</v>
      </c>
      <c r="C2601" s="44" t="s">
        <v>7935</v>
      </c>
      <c r="D2601" s="44" t="s">
        <v>38</v>
      </c>
      <c r="E2601" s="44" t="s">
        <v>53</v>
      </c>
      <c r="F2601" s="44" t="s">
        <v>7934</v>
      </c>
      <c r="G2601" s="44" t="s">
        <v>129</v>
      </c>
      <c r="H2601" s="44" t="s">
        <v>130</v>
      </c>
      <c r="I2601" s="44" t="s">
        <v>127</v>
      </c>
      <c r="J2601" s="44" t="s">
        <v>128</v>
      </c>
      <c r="K2601" s="43">
        <v>48</v>
      </c>
      <c r="L2601" s="43">
        <v>48</v>
      </c>
    </row>
    <row r="2602" spans="1:12" x14ac:dyDescent="0.5">
      <c r="A2602" s="48" t="str">
        <f t="shared" si="40"/>
        <v>J1T2300</v>
      </c>
      <c r="B2602" s="44" t="s">
        <v>36</v>
      </c>
      <c r="C2602" s="44" t="s">
        <v>7933</v>
      </c>
      <c r="D2602" s="44" t="s">
        <v>38</v>
      </c>
      <c r="E2602" s="44" t="s">
        <v>53</v>
      </c>
      <c r="F2602" s="44" t="s">
        <v>7932</v>
      </c>
      <c r="G2602" s="44" t="s">
        <v>205</v>
      </c>
      <c r="H2602" s="44" t="s">
        <v>206</v>
      </c>
      <c r="I2602" s="44" t="s">
        <v>127</v>
      </c>
      <c r="J2602" s="44" t="s">
        <v>128</v>
      </c>
      <c r="K2602" s="43">
        <v>200</v>
      </c>
      <c r="L2602" s="43">
        <v>200</v>
      </c>
    </row>
    <row r="2603" spans="1:12" x14ac:dyDescent="0.5">
      <c r="A2603" s="48" t="str">
        <f t="shared" si="40"/>
        <v>J1T2300</v>
      </c>
      <c r="B2603" s="44" t="s">
        <v>36</v>
      </c>
      <c r="C2603" s="44" t="s">
        <v>7931</v>
      </c>
      <c r="D2603" s="44" t="s">
        <v>38</v>
      </c>
      <c r="E2603" s="44" t="s">
        <v>53</v>
      </c>
      <c r="F2603" s="44" t="s">
        <v>7930</v>
      </c>
      <c r="G2603" s="44" t="s">
        <v>4463</v>
      </c>
      <c r="H2603" s="44" t="s">
        <v>4462</v>
      </c>
      <c r="I2603" s="44" t="s">
        <v>127</v>
      </c>
      <c r="J2603" s="44" t="s">
        <v>128</v>
      </c>
      <c r="K2603" s="43">
        <v>8</v>
      </c>
      <c r="L2603" s="43">
        <v>8</v>
      </c>
    </row>
    <row r="2604" spans="1:12" x14ac:dyDescent="0.5">
      <c r="A2604" s="48" t="str">
        <f t="shared" si="40"/>
        <v>J1T2300</v>
      </c>
      <c r="B2604" s="44" t="s">
        <v>36</v>
      </c>
      <c r="C2604" s="44" t="s">
        <v>7929</v>
      </c>
      <c r="D2604" s="44" t="s">
        <v>38</v>
      </c>
      <c r="E2604" s="44" t="s">
        <v>53</v>
      </c>
      <c r="F2604" s="44" t="s">
        <v>7928</v>
      </c>
      <c r="G2604" s="44" t="s">
        <v>155</v>
      </c>
      <c r="H2604" s="44" t="s">
        <v>156</v>
      </c>
      <c r="I2604" s="44" t="s">
        <v>127</v>
      </c>
      <c r="J2604" s="44" t="s">
        <v>128</v>
      </c>
      <c r="K2604" s="43">
        <v>8</v>
      </c>
      <c r="L2604" s="43">
        <v>8</v>
      </c>
    </row>
    <row r="2605" spans="1:12" x14ac:dyDescent="0.5">
      <c r="A2605" s="48" t="str">
        <f t="shared" si="40"/>
        <v>J1T2300</v>
      </c>
      <c r="B2605" s="44" t="s">
        <v>36</v>
      </c>
      <c r="C2605" s="44" t="s">
        <v>7927</v>
      </c>
      <c r="D2605" s="44" t="s">
        <v>38</v>
      </c>
      <c r="E2605" s="44" t="s">
        <v>53</v>
      </c>
      <c r="F2605" s="44" t="s">
        <v>7926</v>
      </c>
      <c r="G2605" s="44" t="s">
        <v>4409</v>
      </c>
      <c r="H2605" s="44" t="s">
        <v>4408</v>
      </c>
      <c r="I2605" s="44" t="s">
        <v>127</v>
      </c>
      <c r="J2605" s="44" t="s">
        <v>128</v>
      </c>
      <c r="K2605" s="43">
        <v>48</v>
      </c>
      <c r="L2605" s="43">
        <v>48</v>
      </c>
    </row>
    <row r="2606" spans="1:12" x14ac:dyDescent="0.5">
      <c r="A2606" s="48" t="str">
        <f t="shared" si="40"/>
        <v>J1T2300</v>
      </c>
      <c r="B2606" s="44" t="s">
        <v>36</v>
      </c>
      <c r="C2606" s="44" t="s">
        <v>7925</v>
      </c>
      <c r="D2606" s="44" t="s">
        <v>38</v>
      </c>
      <c r="E2606" s="44" t="s">
        <v>53</v>
      </c>
      <c r="F2606" s="44" t="s">
        <v>7924</v>
      </c>
      <c r="G2606" s="44" t="s">
        <v>147</v>
      </c>
      <c r="H2606" s="44" t="s">
        <v>148</v>
      </c>
      <c r="I2606" s="44" t="s">
        <v>127</v>
      </c>
      <c r="J2606" s="44" t="s">
        <v>128</v>
      </c>
      <c r="K2606" s="43">
        <v>240</v>
      </c>
      <c r="L2606" s="43">
        <v>240</v>
      </c>
    </row>
    <row r="2607" spans="1:12" x14ac:dyDescent="0.5">
      <c r="A2607" s="48" t="str">
        <f t="shared" si="40"/>
        <v>J1T2300</v>
      </c>
      <c r="B2607" s="44" t="s">
        <v>36</v>
      </c>
      <c r="C2607" s="44" t="s">
        <v>7923</v>
      </c>
      <c r="D2607" s="44" t="s">
        <v>38</v>
      </c>
      <c r="E2607" s="44" t="s">
        <v>53</v>
      </c>
      <c r="F2607" s="44" t="s">
        <v>7922</v>
      </c>
      <c r="G2607" s="44" t="s">
        <v>212</v>
      </c>
      <c r="H2607" s="44" t="s">
        <v>213</v>
      </c>
      <c r="I2607" s="44" t="s">
        <v>127</v>
      </c>
      <c r="J2607" s="44" t="s">
        <v>128</v>
      </c>
      <c r="K2607" s="43">
        <v>16</v>
      </c>
      <c r="L2607" s="43">
        <v>16</v>
      </c>
    </row>
    <row r="2608" spans="1:12" x14ac:dyDescent="0.5">
      <c r="A2608" s="48" t="str">
        <f t="shared" si="40"/>
        <v>J1T2300</v>
      </c>
      <c r="B2608" s="44" t="s">
        <v>36</v>
      </c>
      <c r="C2608" s="44" t="s">
        <v>7921</v>
      </c>
      <c r="D2608" s="44" t="s">
        <v>38</v>
      </c>
      <c r="E2608" s="44" t="s">
        <v>53</v>
      </c>
      <c r="F2608" s="44" t="s">
        <v>7920</v>
      </c>
      <c r="G2608" s="44" t="s">
        <v>220</v>
      </c>
      <c r="H2608" s="44" t="s">
        <v>221</v>
      </c>
      <c r="I2608" s="44" t="s">
        <v>127</v>
      </c>
      <c r="J2608" s="44" t="s">
        <v>128</v>
      </c>
      <c r="K2608" s="43">
        <v>16</v>
      </c>
      <c r="L2608" s="43">
        <v>16</v>
      </c>
    </row>
    <row r="2609" spans="1:12" x14ac:dyDescent="0.5">
      <c r="A2609" s="48" t="str">
        <f t="shared" si="40"/>
        <v>J1T2300</v>
      </c>
      <c r="B2609" s="44" t="s">
        <v>36</v>
      </c>
      <c r="C2609" s="44" t="s">
        <v>7919</v>
      </c>
      <c r="D2609" s="44" t="s">
        <v>38</v>
      </c>
      <c r="E2609" s="44" t="s">
        <v>53</v>
      </c>
      <c r="F2609" s="44" t="s">
        <v>7918</v>
      </c>
      <c r="G2609" s="44" t="s">
        <v>141</v>
      </c>
      <c r="H2609" s="44" t="s">
        <v>142</v>
      </c>
      <c r="I2609" s="44" t="s">
        <v>127</v>
      </c>
      <c r="J2609" s="44" t="s">
        <v>128</v>
      </c>
      <c r="K2609" s="43">
        <v>88</v>
      </c>
      <c r="L2609" s="43">
        <v>88</v>
      </c>
    </row>
    <row r="2610" spans="1:12" x14ac:dyDescent="0.5">
      <c r="A2610" s="48" t="str">
        <f t="shared" si="40"/>
        <v>J1T2300</v>
      </c>
      <c r="B2610" s="44" t="s">
        <v>36</v>
      </c>
      <c r="C2610" s="44" t="s">
        <v>7917</v>
      </c>
      <c r="D2610" s="44" t="s">
        <v>38</v>
      </c>
      <c r="E2610" s="44" t="s">
        <v>53</v>
      </c>
      <c r="F2610" s="44" t="s">
        <v>7916</v>
      </c>
      <c r="G2610" s="44" t="s">
        <v>133</v>
      </c>
      <c r="H2610" s="44" t="s">
        <v>134</v>
      </c>
      <c r="I2610" s="44" t="s">
        <v>127</v>
      </c>
      <c r="J2610" s="44" t="s">
        <v>128</v>
      </c>
      <c r="K2610" s="43">
        <v>32</v>
      </c>
      <c r="L2610" s="43">
        <v>32</v>
      </c>
    </row>
    <row r="2611" spans="1:12" x14ac:dyDescent="0.5">
      <c r="A2611" s="48" t="str">
        <f t="shared" si="40"/>
        <v>J1T2300</v>
      </c>
      <c r="B2611" s="44" t="s">
        <v>36</v>
      </c>
      <c r="C2611" s="44" t="s">
        <v>7915</v>
      </c>
      <c r="D2611" s="44" t="s">
        <v>38</v>
      </c>
      <c r="E2611" s="44" t="s">
        <v>53</v>
      </c>
      <c r="F2611" s="44" t="s">
        <v>7914</v>
      </c>
      <c r="G2611" s="44" t="s">
        <v>169</v>
      </c>
      <c r="H2611" s="44" t="s">
        <v>170</v>
      </c>
      <c r="I2611" s="44" t="s">
        <v>127</v>
      </c>
      <c r="J2611" s="44" t="s">
        <v>128</v>
      </c>
      <c r="K2611" s="43">
        <v>48</v>
      </c>
      <c r="L2611" s="43">
        <v>48</v>
      </c>
    </row>
    <row r="2612" spans="1:12" x14ac:dyDescent="0.5">
      <c r="A2612" s="48" t="str">
        <f t="shared" si="40"/>
        <v>J1T2300</v>
      </c>
      <c r="B2612" s="44" t="s">
        <v>36</v>
      </c>
      <c r="C2612" s="44" t="s">
        <v>7913</v>
      </c>
      <c r="D2612" s="44" t="s">
        <v>38</v>
      </c>
      <c r="E2612" s="44" t="s">
        <v>53</v>
      </c>
      <c r="F2612" s="44" t="s">
        <v>7912</v>
      </c>
      <c r="G2612" s="44" t="s">
        <v>159</v>
      </c>
      <c r="H2612" s="44" t="s">
        <v>160</v>
      </c>
      <c r="I2612" s="44" t="s">
        <v>127</v>
      </c>
      <c r="J2612" s="44" t="s">
        <v>128</v>
      </c>
      <c r="K2612" s="43">
        <v>16</v>
      </c>
      <c r="L2612" s="43">
        <v>16</v>
      </c>
    </row>
    <row r="2613" spans="1:12" x14ac:dyDescent="0.5">
      <c r="A2613" s="48" t="str">
        <f t="shared" si="40"/>
        <v>J1T2300</v>
      </c>
      <c r="B2613" s="44" t="s">
        <v>36</v>
      </c>
      <c r="C2613" s="44" t="s">
        <v>7911</v>
      </c>
      <c r="D2613" s="44" t="s">
        <v>38</v>
      </c>
      <c r="E2613" s="44" t="s">
        <v>53</v>
      </c>
      <c r="F2613" s="44" t="s">
        <v>7910</v>
      </c>
      <c r="G2613" s="44" t="s">
        <v>4695</v>
      </c>
      <c r="H2613" s="44" t="s">
        <v>4694</v>
      </c>
      <c r="I2613" s="44" t="s">
        <v>127</v>
      </c>
      <c r="J2613" s="44" t="s">
        <v>128</v>
      </c>
      <c r="K2613" s="43">
        <v>16</v>
      </c>
      <c r="L2613" s="43">
        <v>16</v>
      </c>
    </row>
    <row r="2614" spans="1:12" x14ac:dyDescent="0.5">
      <c r="A2614" s="48" t="str">
        <f t="shared" si="40"/>
        <v>J1T2300</v>
      </c>
      <c r="B2614" s="44" t="s">
        <v>36</v>
      </c>
      <c r="C2614" s="44" t="s">
        <v>7909</v>
      </c>
      <c r="D2614" s="44" t="s">
        <v>38</v>
      </c>
      <c r="E2614" s="44" t="s">
        <v>53</v>
      </c>
      <c r="F2614" s="44" t="s">
        <v>7908</v>
      </c>
      <c r="G2614" s="44" t="s">
        <v>153</v>
      </c>
      <c r="H2614" s="44" t="s">
        <v>154</v>
      </c>
      <c r="I2614" s="44" t="s">
        <v>127</v>
      </c>
      <c r="J2614" s="44" t="s">
        <v>128</v>
      </c>
      <c r="K2614" s="43">
        <v>8</v>
      </c>
      <c r="L2614" s="43">
        <v>8</v>
      </c>
    </row>
    <row r="2615" spans="1:12" x14ac:dyDescent="0.5">
      <c r="A2615" s="48" t="str">
        <f t="shared" si="40"/>
        <v>J1T2300</v>
      </c>
      <c r="B2615" s="44" t="s">
        <v>36</v>
      </c>
      <c r="C2615" s="44" t="s">
        <v>7907</v>
      </c>
      <c r="D2615" s="44" t="s">
        <v>38</v>
      </c>
      <c r="E2615" s="44" t="s">
        <v>53</v>
      </c>
      <c r="F2615" s="44" t="s">
        <v>7906</v>
      </c>
      <c r="G2615" s="44" t="s">
        <v>4760</v>
      </c>
      <c r="H2615" s="44" t="s">
        <v>4759</v>
      </c>
      <c r="I2615" s="44" t="s">
        <v>127</v>
      </c>
      <c r="J2615" s="44" t="s">
        <v>128</v>
      </c>
      <c r="K2615" s="43">
        <v>40</v>
      </c>
      <c r="L2615" s="43">
        <v>40</v>
      </c>
    </row>
    <row r="2616" spans="1:12" x14ac:dyDescent="0.5">
      <c r="A2616" s="48" t="str">
        <f t="shared" si="40"/>
        <v>J1T2300</v>
      </c>
      <c r="B2616" s="44" t="s">
        <v>36</v>
      </c>
      <c r="C2616" s="44" t="s">
        <v>7905</v>
      </c>
      <c r="D2616" s="44" t="s">
        <v>38</v>
      </c>
      <c r="E2616" s="44" t="s">
        <v>53</v>
      </c>
      <c r="F2616" s="44" t="s">
        <v>7904</v>
      </c>
      <c r="G2616" s="44" t="s">
        <v>151</v>
      </c>
      <c r="H2616" s="44" t="s">
        <v>152</v>
      </c>
      <c r="I2616" s="44" t="s">
        <v>127</v>
      </c>
      <c r="J2616" s="44" t="s">
        <v>128</v>
      </c>
      <c r="K2616" s="43">
        <v>8</v>
      </c>
      <c r="L2616" s="43">
        <v>8</v>
      </c>
    </row>
    <row r="2617" spans="1:12" x14ac:dyDescent="0.5">
      <c r="A2617" s="48" t="str">
        <f t="shared" si="40"/>
        <v>J1T2300</v>
      </c>
      <c r="B2617" s="44" t="s">
        <v>36</v>
      </c>
      <c r="C2617" s="44" t="s">
        <v>7903</v>
      </c>
      <c r="D2617" s="44" t="s">
        <v>38</v>
      </c>
      <c r="E2617" s="44" t="s">
        <v>53</v>
      </c>
      <c r="F2617" s="44" t="s">
        <v>7902</v>
      </c>
      <c r="G2617" s="44" t="s">
        <v>4648</v>
      </c>
      <c r="H2617" s="44" t="s">
        <v>4647</v>
      </c>
      <c r="I2617" s="44" t="s">
        <v>127</v>
      </c>
      <c r="J2617" s="44" t="s">
        <v>128</v>
      </c>
      <c r="K2617" s="43">
        <v>80</v>
      </c>
      <c r="L2617" s="43">
        <v>80</v>
      </c>
    </row>
    <row r="2618" spans="1:12" x14ac:dyDescent="0.5">
      <c r="A2618" s="48" t="str">
        <f t="shared" si="40"/>
        <v>J1T2300</v>
      </c>
      <c r="B2618" s="44" t="s">
        <v>36</v>
      </c>
      <c r="C2618" s="44" t="s">
        <v>7901</v>
      </c>
      <c r="D2618" s="44" t="s">
        <v>38</v>
      </c>
      <c r="E2618" s="44" t="s">
        <v>53</v>
      </c>
      <c r="F2618" s="44" t="s">
        <v>7900</v>
      </c>
      <c r="G2618" s="44" t="s">
        <v>4467</v>
      </c>
      <c r="H2618" s="44" t="s">
        <v>4466</v>
      </c>
      <c r="I2618" s="44" t="s">
        <v>127</v>
      </c>
      <c r="J2618" s="44" t="s">
        <v>128</v>
      </c>
      <c r="K2618" s="43">
        <v>16</v>
      </c>
      <c r="L2618" s="43">
        <v>16</v>
      </c>
    </row>
    <row r="2619" spans="1:12" x14ac:dyDescent="0.5">
      <c r="A2619" s="48" t="str">
        <f t="shared" si="40"/>
        <v>J1T2300</v>
      </c>
      <c r="B2619" s="44" t="s">
        <v>36</v>
      </c>
      <c r="C2619" s="44" t="s">
        <v>7899</v>
      </c>
      <c r="D2619" s="44" t="s">
        <v>38</v>
      </c>
      <c r="E2619" s="44" t="s">
        <v>53</v>
      </c>
      <c r="F2619" s="44" t="s">
        <v>7898</v>
      </c>
      <c r="G2619" s="44" t="s">
        <v>129</v>
      </c>
      <c r="H2619" s="44" t="s">
        <v>130</v>
      </c>
      <c r="I2619" s="44" t="s">
        <v>127</v>
      </c>
      <c r="J2619" s="44" t="s">
        <v>128</v>
      </c>
      <c r="K2619" s="43">
        <v>96</v>
      </c>
      <c r="L2619" s="43">
        <v>96</v>
      </c>
    </row>
    <row r="2620" spans="1:12" x14ac:dyDescent="0.5">
      <c r="A2620" s="48" t="str">
        <f t="shared" si="40"/>
        <v>J1T2300</v>
      </c>
      <c r="B2620" s="44" t="s">
        <v>36</v>
      </c>
      <c r="C2620" s="44" t="s">
        <v>7897</v>
      </c>
      <c r="D2620" s="44" t="s">
        <v>38</v>
      </c>
      <c r="E2620" s="44" t="s">
        <v>53</v>
      </c>
      <c r="F2620" s="44" t="s">
        <v>7896</v>
      </c>
      <c r="G2620" s="44" t="s">
        <v>7540</v>
      </c>
      <c r="H2620" s="44" t="s">
        <v>7539</v>
      </c>
      <c r="I2620" s="44" t="s">
        <v>127</v>
      </c>
      <c r="J2620" s="44" t="s">
        <v>128</v>
      </c>
      <c r="K2620" s="43">
        <v>24</v>
      </c>
      <c r="L2620" s="43">
        <v>24</v>
      </c>
    </row>
    <row r="2621" spans="1:12" x14ac:dyDescent="0.5">
      <c r="A2621" s="48" t="str">
        <f t="shared" si="40"/>
        <v>J1T2300</v>
      </c>
      <c r="B2621" s="44" t="s">
        <v>36</v>
      </c>
      <c r="C2621" s="44" t="s">
        <v>7895</v>
      </c>
      <c r="D2621" s="44" t="s">
        <v>38</v>
      </c>
      <c r="E2621" s="44" t="s">
        <v>53</v>
      </c>
      <c r="F2621" s="44" t="s">
        <v>7894</v>
      </c>
      <c r="G2621" s="44" t="s">
        <v>165</v>
      </c>
      <c r="H2621" s="44" t="s">
        <v>166</v>
      </c>
      <c r="I2621" s="44" t="s">
        <v>127</v>
      </c>
      <c r="J2621" s="44" t="s">
        <v>128</v>
      </c>
      <c r="K2621" s="43">
        <v>8</v>
      </c>
      <c r="L2621" s="43">
        <v>8</v>
      </c>
    </row>
    <row r="2622" spans="1:12" x14ac:dyDescent="0.5">
      <c r="A2622" s="48" t="str">
        <f t="shared" si="40"/>
        <v>J1T2300</v>
      </c>
      <c r="B2622" s="44" t="s">
        <v>36</v>
      </c>
      <c r="C2622" s="44" t="s">
        <v>7893</v>
      </c>
      <c r="D2622" s="44" t="s">
        <v>38</v>
      </c>
      <c r="E2622" s="44" t="s">
        <v>53</v>
      </c>
      <c r="F2622" s="44" t="s">
        <v>7892</v>
      </c>
      <c r="G2622" s="44" t="s">
        <v>7490</v>
      </c>
      <c r="H2622" s="44" t="s">
        <v>7489</v>
      </c>
      <c r="I2622" s="44" t="s">
        <v>127</v>
      </c>
      <c r="J2622" s="44" t="s">
        <v>128</v>
      </c>
      <c r="K2622" s="43">
        <v>16</v>
      </c>
      <c r="L2622" s="43">
        <v>16</v>
      </c>
    </row>
    <row r="2623" spans="1:12" x14ac:dyDescent="0.5">
      <c r="A2623" s="48" t="str">
        <f t="shared" si="40"/>
        <v>J1T2300</v>
      </c>
      <c r="B2623" s="44" t="s">
        <v>36</v>
      </c>
      <c r="C2623" s="44" t="s">
        <v>7891</v>
      </c>
      <c r="D2623" s="44" t="s">
        <v>38</v>
      </c>
      <c r="E2623" s="44" t="s">
        <v>53</v>
      </c>
      <c r="F2623" s="44" t="s">
        <v>7890</v>
      </c>
      <c r="G2623" s="44" t="s">
        <v>139</v>
      </c>
      <c r="H2623" s="44" t="s">
        <v>140</v>
      </c>
      <c r="I2623" s="44" t="s">
        <v>127</v>
      </c>
      <c r="J2623" s="44" t="s">
        <v>128</v>
      </c>
      <c r="K2623" s="43">
        <v>32</v>
      </c>
      <c r="L2623" s="43">
        <v>32</v>
      </c>
    </row>
    <row r="2624" spans="1:12" x14ac:dyDescent="0.5">
      <c r="A2624" s="48" t="str">
        <f t="shared" si="40"/>
        <v>J1T2300</v>
      </c>
      <c r="B2624" s="44" t="s">
        <v>36</v>
      </c>
      <c r="C2624" s="44" t="s">
        <v>7889</v>
      </c>
      <c r="D2624" s="44" t="s">
        <v>38</v>
      </c>
      <c r="E2624" s="44" t="s">
        <v>53</v>
      </c>
      <c r="F2624" s="44" t="s">
        <v>7888</v>
      </c>
      <c r="G2624" s="44" t="s">
        <v>4449</v>
      </c>
      <c r="H2624" s="44" t="s">
        <v>4448</v>
      </c>
      <c r="I2624" s="44" t="s">
        <v>127</v>
      </c>
      <c r="J2624" s="44" t="s">
        <v>128</v>
      </c>
      <c r="K2624" s="43">
        <v>24</v>
      </c>
      <c r="L2624" s="43">
        <v>24</v>
      </c>
    </row>
    <row r="2625" spans="1:12" x14ac:dyDescent="0.5">
      <c r="A2625" s="48" t="str">
        <f t="shared" si="40"/>
        <v>J1T2300</v>
      </c>
      <c r="B2625" s="44" t="s">
        <v>36</v>
      </c>
      <c r="C2625" s="44" t="s">
        <v>7887</v>
      </c>
      <c r="D2625" s="44" t="s">
        <v>38</v>
      </c>
      <c r="E2625" s="44" t="s">
        <v>53</v>
      </c>
      <c r="F2625" s="44" t="s">
        <v>7886</v>
      </c>
      <c r="G2625" s="44" t="s">
        <v>4784</v>
      </c>
      <c r="H2625" s="44" t="s">
        <v>4783</v>
      </c>
      <c r="I2625" s="44" t="s">
        <v>127</v>
      </c>
      <c r="J2625" s="44" t="s">
        <v>128</v>
      </c>
      <c r="K2625" s="43">
        <v>24</v>
      </c>
      <c r="L2625" s="43">
        <v>24</v>
      </c>
    </row>
    <row r="2626" spans="1:12" x14ac:dyDescent="0.5">
      <c r="A2626" s="48" t="str">
        <f t="shared" si="40"/>
        <v>J1T2300</v>
      </c>
      <c r="B2626" s="44" t="s">
        <v>36</v>
      </c>
      <c r="C2626" s="44" t="s">
        <v>7885</v>
      </c>
      <c r="D2626" s="44" t="s">
        <v>38</v>
      </c>
      <c r="E2626" s="44" t="s">
        <v>53</v>
      </c>
      <c r="F2626" s="44" t="s">
        <v>7884</v>
      </c>
      <c r="G2626" s="44" t="s">
        <v>177</v>
      </c>
      <c r="H2626" s="44" t="s">
        <v>178</v>
      </c>
      <c r="I2626" s="44" t="s">
        <v>127</v>
      </c>
      <c r="J2626" s="44" t="s">
        <v>128</v>
      </c>
      <c r="K2626" s="43">
        <v>8</v>
      </c>
      <c r="L2626" s="43">
        <v>8</v>
      </c>
    </row>
    <row r="2627" spans="1:12" x14ac:dyDescent="0.5">
      <c r="A2627" s="48" t="str">
        <f t="shared" si="40"/>
        <v>J1T2300</v>
      </c>
      <c r="B2627" s="44" t="s">
        <v>36</v>
      </c>
      <c r="C2627" s="44" t="s">
        <v>7883</v>
      </c>
      <c r="D2627" s="44" t="s">
        <v>38</v>
      </c>
      <c r="E2627" s="44" t="s">
        <v>53</v>
      </c>
      <c r="F2627" s="44" t="s">
        <v>7882</v>
      </c>
      <c r="G2627" s="44" t="s">
        <v>6940</v>
      </c>
      <c r="H2627" s="44" t="s">
        <v>6939</v>
      </c>
      <c r="I2627" s="44" t="s">
        <v>127</v>
      </c>
      <c r="J2627" s="44" t="s">
        <v>128</v>
      </c>
      <c r="K2627" s="43">
        <v>8</v>
      </c>
      <c r="L2627" s="43">
        <v>8</v>
      </c>
    </row>
    <row r="2628" spans="1:12" x14ac:dyDescent="0.5">
      <c r="A2628" s="48" t="str">
        <f t="shared" si="40"/>
        <v>J1T2300</v>
      </c>
      <c r="B2628" s="44" t="s">
        <v>36</v>
      </c>
      <c r="C2628" s="44" t="s">
        <v>7881</v>
      </c>
      <c r="D2628" s="44" t="s">
        <v>38</v>
      </c>
      <c r="E2628" s="44" t="s">
        <v>53</v>
      </c>
      <c r="F2628" s="44" t="s">
        <v>7880</v>
      </c>
      <c r="G2628" s="44" t="s">
        <v>126</v>
      </c>
      <c r="H2628" s="44" t="s">
        <v>4640</v>
      </c>
      <c r="I2628" s="44" t="s">
        <v>127</v>
      </c>
      <c r="J2628" s="44" t="s">
        <v>128</v>
      </c>
      <c r="K2628" s="43">
        <v>40</v>
      </c>
      <c r="L2628" s="43">
        <v>40</v>
      </c>
    </row>
    <row r="2629" spans="1:12" x14ac:dyDescent="0.5">
      <c r="A2629" s="48" t="str">
        <f t="shared" si="40"/>
        <v>J1T2300</v>
      </c>
      <c r="B2629" s="44" t="s">
        <v>36</v>
      </c>
      <c r="C2629" s="44" t="s">
        <v>7879</v>
      </c>
      <c r="D2629" s="44" t="s">
        <v>38</v>
      </c>
      <c r="E2629" s="44" t="s">
        <v>53</v>
      </c>
      <c r="F2629" s="44" t="s">
        <v>7878</v>
      </c>
      <c r="G2629" s="44" t="s">
        <v>6940</v>
      </c>
      <c r="H2629" s="44" t="s">
        <v>6939</v>
      </c>
      <c r="I2629" s="44" t="s">
        <v>127</v>
      </c>
      <c r="J2629" s="44" t="s">
        <v>128</v>
      </c>
      <c r="K2629" s="43">
        <v>8</v>
      </c>
      <c r="L2629" s="43">
        <v>8</v>
      </c>
    </row>
    <row r="2630" spans="1:12" x14ac:dyDescent="0.5">
      <c r="A2630" s="48" t="str">
        <f t="shared" si="40"/>
        <v>J1T2300</v>
      </c>
      <c r="B2630" s="44" t="s">
        <v>36</v>
      </c>
      <c r="C2630" s="44" t="s">
        <v>7877</v>
      </c>
      <c r="D2630" s="44" t="s">
        <v>38</v>
      </c>
      <c r="E2630" s="44" t="s">
        <v>53</v>
      </c>
      <c r="F2630" s="44" t="s">
        <v>7876</v>
      </c>
      <c r="G2630" s="44" t="s">
        <v>4459</v>
      </c>
      <c r="H2630" s="44" t="s">
        <v>4458</v>
      </c>
      <c r="I2630" s="44" t="s">
        <v>127</v>
      </c>
      <c r="J2630" s="44" t="s">
        <v>128</v>
      </c>
      <c r="K2630" s="43">
        <v>8</v>
      </c>
      <c r="L2630" s="43">
        <v>8</v>
      </c>
    </row>
    <row r="2631" spans="1:12" x14ac:dyDescent="0.5">
      <c r="A2631" s="48" t="str">
        <f t="shared" si="40"/>
        <v>J1T2300</v>
      </c>
      <c r="B2631" s="44" t="s">
        <v>36</v>
      </c>
      <c r="C2631" s="44" t="s">
        <v>7875</v>
      </c>
      <c r="D2631" s="44" t="s">
        <v>38</v>
      </c>
      <c r="E2631" s="44" t="s">
        <v>53</v>
      </c>
      <c r="F2631" s="44" t="s">
        <v>7874</v>
      </c>
      <c r="G2631" s="44" t="s">
        <v>159</v>
      </c>
      <c r="H2631" s="44" t="s">
        <v>160</v>
      </c>
      <c r="I2631" s="44" t="s">
        <v>127</v>
      </c>
      <c r="J2631" s="44" t="s">
        <v>128</v>
      </c>
      <c r="K2631" s="43">
        <v>16</v>
      </c>
      <c r="L2631" s="43">
        <v>16</v>
      </c>
    </row>
    <row r="2632" spans="1:12" x14ac:dyDescent="0.5">
      <c r="A2632" s="48" t="str">
        <f t="shared" si="40"/>
        <v>J1T2300</v>
      </c>
      <c r="B2632" s="44" t="s">
        <v>36</v>
      </c>
      <c r="C2632" s="44" t="s">
        <v>7873</v>
      </c>
      <c r="D2632" s="44" t="s">
        <v>38</v>
      </c>
      <c r="E2632" s="44" t="s">
        <v>53</v>
      </c>
      <c r="F2632" s="44" t="s">
        <v>7872</v>
      </c>
      <c r="G2632" s="44" t="s">
        <v>157</v>
      </c>
      <c r="H2632" s="44" t="s">
        <v>158</v>
      </c>
      <c r="I2632" s="44" t="s">
        <v>127</v>
      </c>
      <c r="J2632" s="44" t="s">
        <v>128</v>
      </c>
      <c r="K2632" s="43">
        <v>144</v>
      </c>
      <c r="L2632" s="43">
        <v>144</v>
      </c>
    </row>
    <row r="2633" spans="1:12" x14ac:dyDescent="0.5">
      <c r="A2633" s="48" t="str">
        <f t="shared" ref="A2633:A2696" si="41">IF(B2633="","",IF(B2632="Type",B2631,A2632))</f>
        <v>J1T2300</v>
      </c>
      <c r="B2633" s="44" t="s">
        <v>36</v>
      </c>
      <c r="C2633" s="44" t="s">
        <v>7871</v>
      </c>
      <c r="D2633" s="44" t="s">
        <v>38</v>
      </c>
      <c r="E2633" s="44" t="s">
        <v>53</v>
      </c>
      <c r="F2633" s="44" t="s">
        <v>7870</v>
      </c>
      <c r="G2633" s="44" t="s">
        <v>135</v>
      </c>
      <c r="H2633" s="44" t="s">
        <v>136</v>
      </c>
      <c r="I2633" s="44" t="s">
        <v>127</v>
      </c>
      <c r="J2633" s="44" t="s">
        <v>128</v>
      </c>
      <c r="K2633" s="43">
        <v>528</v>
      </c>
      <c r="L2633" s="43">
        <v>528</v>
      </c>
    </row>
    <row r="2634" spans="1:12" x14ac:dyDescent="0.5">
      <c r="A2634" s="48" t="str">
        <f t="shared" si="41"/>
        <v>J1T2300</v>
      </c>
      <c r="B2634" s="44" t="s">
        <v>36</v>
      </c>
      <c r="C2634" s="44" t="s">
        <v>7869</v>
      </c>
      <c r="D2634" s="44" t="s">
        <v>38</v>
      </c>
      <c r="E2634" s="44" t="s">
        <v>53</v>
      </c>
      <c r="F2634" s="44" t="s">
        <v>7868</v>
      </c>
      <c r="G2634" s="44" t="s">
        <v>4658</v>
      </c>
      <c r="H2634" s="44" t="s">
        <v>4657</v>
      </c>
      <c r="I2634" s="44" t="s">
        <v>127</v>
      </c>
      <c r="J2634" s="44" t="s">
        <v>128</v>
      </c>
      <c r="K2634" s="43">
        <v>32</v>
      </c>
      <c r="L2634" s="43">
        <v>32</v>
      </c>
    </row>
    <row r="2635" spans="1:12" x14ac:dyDescent="0.5">
      <c r="A2635" s="48" t="str">
        <f t="shared" si="41"/>
        <v>J1T2300</v>
      </c>
      <c r="B2635" s="44" t="s">
        <v>36</v>
      </c>
      <c r="C2635" s="44" t="s">
        <v>7867</v>
      </c>
      <c r="D2635" s="44" t="s">
        <v>38</v>
      </c>
      <c r="E2635" s="44" t="s">
        <v>53</v>
      </c>
      <c r="F2635" s="44" t="s">
        <v>7866</v>
      </c>
      <c r="G2635" s="44" t="s">
        <v>165</v>
      </c>
      <c r="H2635" s="44" t="s">
        <v>166</v>
      </c>
      <c r="I2635" s="44" t="s">
        <v>127</v>
      </c>
      <c r="J2635" s="44" t="s">
        <v>128</v>
      </c>
      <c r="K2635" s="43">
        <v>24</v>
      </c>
      <c r="L2635" s="43">
        <v>24</v>
      </c>
    </row>
    <row r="2636" spans="1:12" x14ac:dyDescent="0.5">
      <c r="A2636" s="48" t="str">
        <f t="shared" si="41"/>
        <v>J1T2300</v>
      </c>
      <c r="B2636" s="44" t="s">
        <v>36</v>
      </c>
      <c r="C2636" s="44" t="s">
        <v>7865</v>
      </c>
      <c r="D2636" s="44" t="s">
        <v>38</v>
      </c>
      <c r="E2636" s="44" t="s">
        <v>53</v>
      </c>
      <c r="F2636" s="44" t="s">
        <v>7864</v>
      </c>
      <c r="G2636" s="44" t="s">
        <v>4437</v>
      </c>
      <c r="H2636" s="44" t="s">
        <v>4436</v>
      </c>
      <c r="I2636" s="44" t="s">
        <v>127</v>
      </c>
      <c r="J2636" s="44" t="s">
        <v>128</v>
      </c>
      <c r="K2636" s="43">
        <v>16</v>
      </c>
      <c r="L2636" s="43">
        <v>16</v>
      </c>
    </row>
    <row r="2637" spans="1:12" x14ac:dyDescent="0.5">
      <c r="A2637" s="48" t="str">
        <f t="shared" si="41"/>
        <v>J1T2300</v>
      </c>
      <c r="B2637" s="44" t="s">
        <v>36</v>
      </c>
      <c r="C2637" s="44" t="s">
        <v>7863</v>
      </c>
      <c r="D2637" s="44" t="s">
        <v>38</v>
      </c>
      <c r="E2637" s="44" t="s">
        <v>53</v>
      </c>
      <c r="F2637" s="44" t="s">
        <v>7862</v>
      </c>
      <c r="G2637" s="44" t="s">
        <v>207</v>
      </c>
      <c r="H2637" s="44" t="s">
        <v>4706</v>
      </c>
      <c r="I2637" s="44" t="s">
        <v>127</v>
      </c>
      <c r="J2637" s="44" t="s">
        <v>128</v>
      </c>
      <c r="K2637" s="43">
        <v>96</v>
      </c>
      <c r="L2637" s="43">
        <v>96</v>
      </c>
    </row>
    <row r="2638" spans="1:12" x14ac:dyDescent="0.5">
      <c r="A2638" s="48" t="str">
        <f t="shared" si="41"/>
        <v>J1T2300</v>
      </c>
      <c r="B2638" s="44" t="s">
        <v>36</v>
      </c>
      <c r="C2638" s="44" t="s">
        <v>7861</v>
      </c>
      <c r="D2638" s="44" t="s">
        <v>38</v>
      </c>
      <c r="E2638" s="44" t="s">
        <v>53</v>
      </c>
      <c r="F2638" s="44" t="s">
        <v>7860</v>
      </c>
      <c r="G2638" s="44" t="s">
        <v>207</v>
      </c>
      <c r="H2638" s="44" t="s">
        <v>4706</v>
      </c>
      <c r="I2638" s="44" t="s">
        <v>127</v>
      </c>
      <c r="J2638" s="44" t="s">
        <v>128</v>
      </c>
      <c r="K2638" s="43">
        <v>48</v>
      </c>
      <c r="L2638" s="43">
        <v>48</v>
      </c>
    </row>
    <row r="2639" spans="1:12" x14ac:dyDescent="0.5">
      <c r="A2639" s="48" t="str">
        <f t="shared" si="41"/>
        <v>J1T2300</v>
      </c>
      <c r="B2639" s="44" t="s">
        <v>36</v>
      </c>
      <c r="C2639" s="44" t="s">
        <v>7859</v>
      </c>
      <c r="D2639" s="44" t="s">
        <v>38</v>
      </c>
      <c r="E2639" s="44" t="s">
        <v>53</v>
      </c>
      <c r="F2639" s="44" t="s">
        <v>7858</v>
      </c>
      <c r="G2639" s="44" t="s">
        <v>129</v>
      </c>
      <c r="H2639" s="44" t="s">
        <v>130</v>
      </c>
      <c r="I2639" s="44" t="s">
        <v>127</v>
      </c>
      <c r="J2639" s="44" t="s">
        <v>128</v>
      </c>
      <c r="K2639" s="43">
        <v>96</v>
      </c>
      <c r="L2639" s="43">
        <v>96</v>
      </c>
    </row>
    <row r="2640" spans="1:12" x14ac:dyDescent="0.5">
      <c r="A2640" s="48" t="str">
        <f t="shared" si="41"/>
        <v>J1T2300</v>
      </c>
      <c r="B2640" s="44" t="s">
        <v>36</v>
      </c>
      <c r="C2640" s="44" t="s">
        <v>7857</v>
      </c>
      <c r="D2640" s="44" t="s">
        <v>38</v>
      </c>
      <c r="E2640" s="44" t="s">
        <v>53</v>
      </c>
      <c r="F2640" s="44" t="s">
        <v>7856</v>
      </c>
      <c r="G2640" s="44" t="s">
        <v>181</v>
      </c>
      <c r="H2640" s="44" t="s">
        <v>182</v>
      </c>
      <c r="I2640" s="44" t="s">
        <v>127</v>
      </c>
      <c r="J2640" s="44" t="s">
        <v>128</v>
      </c>
      <c r="K2640" s="43">
        <v>8</v>
      </c>
      <c r="L2640" s="43">
        <v>8</v>
      </c>
    </row>
    <row r="2641" spans="1:12" x14ac:dyDescent="0.5">
      <c r="A2641" s="48" t="str">
        <f t="shared" si="41"/>
        <v>J1T2300</v>
      </c>
      <c r="B2641" s="44" t="s">
        <v>36</v>
      </c>
      <c r="C2641" s="44" t="s">
        <v>7855</v>
      </c>
      <c r="D2641" s="44" t="s">
        <v>38</v>
      </c>
      <c r="E2641" s="44" t="s">
        <v>53</v>
      </c>
      <c r="F2641" s="44" t="s">
        <v>7854</v>
      </c>
      <c r="G2641" s="44" t="s">
        <v>126</v>
      </c>
      <c r="H2641" s="44" t="s">
        <v>4640</v>
      </c>
      <c r="I2641" s="44" t="s">
        <v>127</v>
      </c>
      <c r="J2641" s="44" t="s">
        <v>128</v>
      </c>
      <c r="K2641" s="43">
        <v>16</v>
      </c>
      <c r="L2641" s="43">
        <v>16</v>
      </c>
    </row>
    <row r="2642" spans="1:12" x14ac:dyDescent="0.5">
      <c r="A2642" s="48" t="str">
        <f t="shared" si="41"/>
        <v>J1T2300</v>
      </c>
      <c r="B2642" s="44" t="s">
        <v>36</v>
      </c>
      <c r="C2642" s="44" t="s">
        <v>7853</v>
      </c>
      <c r="D2642" s="44" t="s">
        <v>38</v>
      </c>
      <c r="E2642" s="44" t="s">
        <v>53</v>
      </c>
      <c r="F2642" s="44" t="s">
        <v>7852</v>
      </c>
      <c r="G2642" s="44" t="s">
        <v>167</v>
      </c>
      <c r="H2642" s="44" t="s">
        <v>168</v>
      </c>
      <c r="I2642" s="44" t="s">
        <v>127</v>
      </c>
      <c r="J2642" s="44" t="s">
        <v>128</v>
      </c>
      <c r="K2642" s="43">
        <v>8</v>
      </c>
      <c r="L2642" s="43">
        <v>8</v>
      </c>
    </row>
    <row r="2643" spans="1:12" x14ac:dyDescent="0.5">
      <c r="A2643" s="48" t="str">
        <f t="shared" si="41"/>
        <v>J1T2300</v>
      </c>
      <c r="B2643" s="44" t="s">
        <v>36</v>
      </c>
      <c r="C2643" s="44" t="s">
        <v>7851</v>
      </c>
      <c r="D2643" s="44" t="s">
        <v>38</v>
      </c>
      <c r="E2643" s="44" t="s">
        <v>53</v>
      </c>
      <c r="F2643" s="44" t="s">
        <v>7850</v>
      </c>
      <c r="G2643" s="44" t="s">
        <v>205</v>
      </c>
      <c r="H2643" s="44" t="s">
        <v>206</v>
      </c>
      <c r="I2643" s="44" t="s">
        <v>127</v>
      </c>
      <c r="J2643" s="44" t="s">
        <v>128</v>
      </c>
      <c r="K2643" s="43">
        <v>200</v>
      </c>
      <c r="L2643" s="43">
        <v>200</v>
      </c>
    </row>
    <row r="2644" spans="1:12" x14ac:dyDescent="0.5">
      <c r="A2644" s="48" t="str">
        <f t="shared" si="41"/>
        <v>J1T2300</v>
      </c>
      <c r="B2644" s="44" t="s">
        <v>36</v>
      </c>
      <c r="C2644" s="44" t="s">
        <v>7849</v>
      </c>
      <c r="D2644" s="44" t="s">
        <v>38</v>
      </c>
      <c r="E2644" s="44" t="s">
        <v>53</v>
      </c>
      <c r="F2644" s="44" t="s">
        <v>7848</v>
      </c>
      <c r="G2644" s="44" t="s">
        <v>7242</v>
      </c>
      <c r="H2644" s="44" t="s">
        <v>7241</v>
      </c>
      <c r="I2644" s="44" t="s">
        <v>127</v>
      </c>
      <c r="J2644" s="44" t="s">
        <v>128</v>
      </c>
      <c r="K2644" s="43">
        <v>32</v>
      </c>
      <c r="L2644" s="43">
        <v>32</v>
      </c>
    </row>
    <row r="2645" spans="1:12" x14ac:dyDescent="0.5">
      <c r="A2645" s="48" t="str">
        <f t="shared" si="41"/>
        <v>J1T2300</v>
      </c>
      <c r="B2645" s="44" t="s">
        <v>36</v>
      </c>
      <c r="C2645" s="44" t="s">
        <v>7847</v>
      </c>
      <c r="D2645" s="44" t="s">
        <v>38</v>
      </c>
      <c r="E2645" s="44" t="s">
        <v>53</v>
      </c>
      <c r="F2645" s="44" t="s">
        <v>7846</v>
      </c>
      <c r="G2645" s="44" t="s">
        <v>149</v>
      </c>
      <c r="H2645" s="44" t="s">
        <v>150</v>
      </c>
      <c r="I2645" s="44" t="s">
        <v>127</v>
      </c>
      <c r="J2645" s="44" t="s">
        <v>128</v>
      </c>
      <c r="K2645" s="43">
        <v>8</v>
      </c>
      <c r="L2645" s="43">
        <v>8</v>
      </c>
    </row>
    <row r="2646" spans="1:12" x14ac:dyDescent="0.5">
      <c r="A2646" s="48" t="str">
        <f t="shared" si="41"/>
        <v>J1T2300</v>
      </c>
      <c r="B2646" s="44" t="s">
        <v>36</v>
      </c>
      <c r="C2646" s="44" t="s">
        <v>7845</v>
      </c>
      <c r="D2646" s="44" t="s">
        <v>38</v>
      </c>
      <c r="E2646" s="44" t="s">
        <v>53</v>
      </c>
      <c r="F2646" s="44" t="s">
        <v>7844</v>
      </c>
      <c r="G2646" s="44" t="s">
        <v>153</v>
      </c>
      <c r="H2646" s="44" t="s">
        <v>154</v>
      </c>
      <c r="I2646" s="44" t="s">
        <v>127</v>
      </c>
      <c r="J2646" s="44" t="s">
        <v>128</v>
      </c>
      <c r="K2646" s="43">
        <v>16</v>
      </c>
      <c r="L2646" s="43">
        <v>16</v>
      </c>
    </row>
    <row r="2647" spans="1:12" x14ac:dyDescent="0.5">
      <c r="A2647" s="48" t="str">
        <f t="shared" si="41"/>
        <v>J1T2300</v>
      </c>
      <c r="B2647" s="44" t="s">
        <v>36</v>
      </c>
      <c r="C2647" s="44" t="s">
        <v>7843</v>
      </c>
      <c r="D2647" s="44" t="s">
        <v>38</v>
      </c>
      <c r="E2647" s="44" t="s">
        <v>53</v>
      </c>
      <c r="F2647" s="44" t="s">
        <v>7842</v>
      </c>
      <c r="G2647" s="44" t="s">
        <v>177</v>
      </c>
      <c r="H2647" s="44" t="s">
        <v>178</v>
      </c>
      <c r="I2647" s="44" t="s">
        <v>127</v>
      </c>
      <c r="J2647" s="44" t="s">
        <v>128</v>
      </c>
      <c r="K2647" s="43">
        <v>8</v>
      </c>
      <c r="L2647" s="43">
        <v>8</v>
      </c>
    </row>
    <row r="2648" spans="1:12" x14ac:dyDescent="0.5">
      <c r="A2648" s="48" t="str">
        <f t="shared" si="41"/>
        <v>J1T2300</v>
      </c>
      <c r="B2648" s="44" t="s">
        <v>36</v>
      </c>
      <c r="C2648" s="44" t="s">
        <v>7841</v>
      </c>
      <c r="D2648" s="44" t="s">
        <v>38</v>
      </c>
      <c r="E2648" s="44" t="s">
        <v>53</v>
      </c>
      <c r="F2648" s="44" t="s">
        <v>7840</v>
      </c>
      <c r="G2648" s="44" t="s">
        <v>7839</v>
      </c>
      <c r="H2648" s="44" t="s">
        <v>7838</v>
      </c>
      <c r="I2648" s="44" t="s">
        <v>127</v>
      </c>
      <c r="J2648" s="44" t="s">
        <v>128</v>
      </c>
      <c r="K2648" s="43">
        <v>8</v>
      </c>
      <c r="L2648" s="43">
        <v>8</v>
      </c>
    </row>
    <row r="2649" spans="1:12" x14ac:dyDescent="0.5">
      <c r="A2649" s="48" t="str">
        <f t="shared" si="41"/>
        <v>J1T2300</v>
      </c>
      <c r="B2649" s="44" t="s">
        <v>36</v>
      </c>
      <c r="C2649" s="44" t="s">
        <v>7837</v>
      </c>
      <c r="D2649" s="44" t="s">
        <v>38</v>
      </c>
      <c r="E2649" s="44" t="s">
        <v>53</v>
      </c>
      <c r="F2649" s="44" t="s">
        <v>7836</v>
      </c>
      <c r="G2649" s="44" t="s">
        <v>214</v>
      </c>
      <c r="H2649" s="44" t="s">
        <v>215</v>
      </c>
      <c r="I2649" s="44" t="s">
        <v>127</v>
      </c>
      <c r="J2649" s="44" t="s">
        <v>128</v>
      </c>
      <c r="K2649" s="43">
        <v>16</v>
      </c>
      <c r="L2649" s="43">
        <v>16</v>
      </c>
    </row>
    <row r="2650" spans="1:12" x14ac:dyDescent="0.5">
      <c r="A2650" s="48" t="str">
        <f t="shared" si="41"/>
        <v>J1T2300</v>
      </c>
      <c r="B2650" s="44" t="s">
        <v>36</v>
      </c>
      <c r="C2650" s="44" t="s">
        <v>7835</v>
      </c>
      <c r="D2650" s="44" t="s">
        <v>38</v>
      </c>
      <c r="E2650" s="44" t="s">
        <v>53</v>
      </c>
      <c r="F2650" s="44" t="s">
        <v>7834</v>
      </c>
      <c r="G2650" s="44" t="s">
        <v>7833</v>
      </c>
      <c r="H2650" s="44" t="s">
        <v>7832</v>
      </c>
      <c r="I2650" s="44" t="s">
        <v>127</v>
      </c>
      <c r="J2650" s="44" t="s">
        <v>128</v>
      </c>
      <c r="K2650" s="43">
        <v>192</v>
      </c>
      <c r="L2650" s="43">
        <v>192</v>
      </c>
    </row>
    <row r="2651" spans="1:12" x14ac:dyDescent="0.5">
      <c r="A2651" s="48" t="str">
        <f t="shared" si="41"/>
        <v>J1T2300</v>
      </c>
      <c r="B2651" s="44" t="s">
        <v>36</v>
      </c>
      <c r="C2651" s="44" t="s">
        <v>7831</v>
      </c>
      <c r="D2651" s="44" t="s">
        <v>38</v>
      </c>
      <c r="E2651" s="44" t="s">
        <v>53</v>
      </c>
      <c r="F2651" s="44" t="s">
        <v>7830</v>
      </c>
      <c r="G2651" s="44" t="s">
        <v>179</v>
      </c>
      <c r="H2651" s="44" t="s">
        <v>180</v>
      </c>
      <c r="I2651" s="44" t="s">
        <v>127</v>
      </c>
      <c r="J2651" s="44" t="s">
        <v>128</v>
      </c>
      <c r="K2651" s="43">
        <v>8</v>
      </c>
      <c r="L2651" s="43">
        <v>8</v>
      </c>
    </row>
    <row r="2652" spans="1:12" x14ac:dyDescent="0.5">
      <c r="A2652" s="48" t="str">
        <f t="shared" si="41"/>
        <v>J1T2300</v>
      </c>
      <c r="B2652" s="44" t="s">
        <v>36</v>
      </c>
      <c r="C2652" s="44" t="s">
        <v>7829</v>
      </c>
      <c r="D2652" s="44" t="s">
        <v>38</v>
      </c>
      <c r="E2652" s="44" t="s">
        <v>53</v>
      </c>
      <c r="F2652" s="44" t="s">
        <v>7828</v>
      </c>
      <c r="G2652" s="44" t="s">
        <v>161</v>
      </c>
      <c r="H2652" s="44" t="s">
        <v>162</v>
      </c>
      <c r="I2652" s="44" t="s">
        <v>127</v>
      </c>
      <c r="J2652" s="44" t="s">
        <v>128</v>
      </c>
      <c r="K2652" s="43">
        <v>48</v>
      </c>
      <c r="L2652" s="43">
        <v>48</v>
      </c>
    </row>
    <row r="2653" spans="1:12" x14ac:dyDescent="0.5">
      <c r="A2653" s="48" t="str">
        <f t="shared" si="41"/>
        <v>J1T2300</v>
      </c>
      <c r="B2653" s="44" t="s">
        <v>36</v>
      </c>
      <c r="C2653" s="44" t="s">
        <v>7827</v>
      </c>
      <c r="D2653" s="44" t="s">
        <v>38</v>
      </c>
      <c r="E2653" s="44" t="s">
        <v>53</v>
      </c>
      <c r="F2653" s="44" t="s">
        <v>7826</v>
      </c>
      <c r="G2653" s="44" t="s">
        <v>159</v>
      </c>
      <c r="H2653" s="44" t="s">
        <v>160</v>
      </c>
      <c r="I2653" s="44" t="s">
        <v>127</v>
      </c>
      <c r="J2653" s="44" t="s">
        <v>128</v>
      </c>
      <c r="K2653" s="43">
        <v>16</v>
      </c>
      <c r="L2653" s="43">
        <v>16</v>
      </c>
    </row>
    <row r="2654" spans="1:12" x14ac:dyDescent="0.5">
      <c r="A2654" s="48" t="str">
        <f t="shared" si="41"/>
        <v>J1T2300</v>
      </c>
      <c r="B2654" s="44" t="s">
        <v>36</v>
      </c>
      <c r="C2654" s="44" t="s">
        <v>7825</v>
      </c>
      <c r="D2654" s="44" t="s">
        <v>38</v>
      </c>
      <c r="E2654" s="44" t="s">
        <v>53</v>
      </c>
      <c r="F2654" s="44" t="s">
        <v>7824</v>
      </c>
      <c r="G2654" s="44" t="s">
        <v>147</v>
      </c>
      <c r="H2654" s="44" t="s">
        <v>148</v>
      </c>
      <c r="I2654" s="44" t="s">
        <v>127</v>
      </c>
      <c r="J2654" s="44" t="s">
        <v>128</v>
      </c>
      <c r="K2654" s="43">
        <v>576</v>
      </c>
      <c r="L2654" s="43">
        <v>576</v>
      </c>
    </row>
    <row r="2655" spans="1:12" x14ac:dyDescent="0.5">
      <c r="A2655" s="48" t="str">
        <f t="shared" si="41"/>
        <v>J1T2300</v>
      </c>
      <c r="B2655" s="44" t="s">
        <v>36</v>
      </c>
      <c r="C2655" s="44" t="s">
        <v>7823</v>
      </c>
      <c r="D2655" s="44" t="s">
        <v>38</v>
      </c>
      <c r="E2655" s="44" t="s">
        <v>53</v>
      </c>
      <c r="F2655" s="44" t="s">
        <v>7822</v>
      </c>
      <c r="G2655" s="44" t="s">
        <v>183</v>
      </c>
      <c r="H2655" s="44" t="s">
        <v>184</v>
      </c>
      <c r="I2655" s="44" t="s">
        <v>127</v>
      </c>
      <c r="J2655" s="44" t="s">
        <v>128</v>
      </c>
      <c r="K2655" s="43">
        <v>16</v>
      </c>
      <c r="L2655" s="43">
        <v>16</v>
      </c>
    </row>
    <row r="2656" spans="1:12" x14ac:dyDescent="0.5">
      <c r="A2656" s="48" t="str">
        <f t="shared" si="41"/>
        <v>J1T2300</v>
      </c>
      <c r="B2656" s="44" t="s">
        <v>36</v>
      </c>
      <c r="C2656" s="44" t="s">
        <v>7821</v>
      </c>
      <c r="D2656" s="44" t="s">
        <v>38</v>
      </c>
      <c r="E2656" s="44" t="s">
        <v>53</v>
      </c>
      <c r="F2656" s="44" t="s">
        <v>7820</v>
      </c>
      <c r="G2656" s="44" t="s">
        <v>4437</v>
      </c>
      <c r="H2656" s="44" t="s">
        <v>4436</v>
      </c>
      <c r="I2656" s="44" t="s">
        <v>127</v>
      </c>
      <c r="J2656" s="44" t="s">
        <v>128</v>
      </c>
      <c r="K2656" s="43">
        <v>8</v>
      </c>
      <c r="L2656" s="43">
        <v>8</v>
      </c>
    </row>
    <row r="2657" spans="1:12" x14ac:dyDescent="0.5">
      <c r="A2657" s="48" t="str">
        <f t="shared" si="41"/>
        <v>J1T2300</v>
      </c>
      <c r="B2657" s="44" t="s">
        <v>36</v>
      </c>
      <c r="C2657" s="44" t="s">
        <v>7819</v>
      </c>
      <c r="D2657" s="44" t="s">
        <v>38</v>
      </c>
      <c r="E2657" s="44" t="s">
        <v>53</v>
      </c>
      <c r="F2657" s="44" t="s">
        <v>7818</v>
      </c>
      <c r="G2657" s="44" t="s">
        <v>159</v>
      </c>
      <c r="H2657" s="44" t="s">
        <v>160</v>
      </c>
      <c r="I2657" s="44" t="s">
        <v>127</v>
      </c>
      <c r="J2657" s="44" t="s">
        <v>128</v>
      </c>
      <c r="K2657" s="43">
        <v>8</v>
      </c>
      <c r="L2657" s="43">
        <v>8</v>
      </c>
    </row>
    <row r="2658" spans="1:12" x14ac:dyDescent="0.5">
      <c r="A2658" s="48" t="str">
        <f t="shared" si="41"/>
        <v>J1T2300</v>
      </c>
      <c r="B2658" s="44" t="s">
        <v>36</v>
      </c>
      <c r="C2658" s="44" t="s">
        <v>7817</v>
      </c>
      <c r="D2658" s="44" t="s">
        <v>38</v>
      </c>
      <c r="E2658" s="44" t="s">
        <v>53</v>
      </c>
      <c r="F2658" s="44" t="s">
        <v>7816</v>
      </c>
      <c r="G2658" s="44" t="s">
        <v>145</v>
      </c>
      <c r="H2658" s="44" t="s">
        <v>146</v>
      </c>
      <c r="I2658" s="44" t="s">
        <v>127</v>
      </c>
      <c r="J2658" s="44" t="s">
        <v>128</v>
      </c>
      <c r="K2658" s="43">
        <v>24</v>
      </c>
      <c r="L2658" s="43">
        <v>24</v>
      </c>
    </row>
    <row r="2659" spans="1:12" x14ac:dyDescent="0.5">
      <c r="A2659" s="48" t="str">
        <f t="shared" si="41"/>
        <v>J1T2300</v>
      </c>
      <c r="B2659" s="44" t="s">
        <v>36</v>
      </c>
      <c r="C2659" s="44" t="s">
        <v>7815</v>
      </c>
      <c r="D2659" s="44" t="s">
        <v>38</v>
      </c>
      <c r="E2659" s="44" t="s">
        <v>53</v>
      </c>
      <c r="F2659" s="44" t="s">
        <v>7814</v>
      </c>
      <c r="G2659" s="44" t="s">
        <v>4429</v>
      </c>
      <c r="H2659" s="44" t="s">
        <v>4428</v>
      </c>
      <c r="I2659" s="44" t="s">
        <v>127</v>
      </c>
      <c r="J2659" s="44" t="s">
        <v>128</v>
      </c>
      <c r="K2659" s="43">
        <v>16</v>
      </c>
      <c r="L2659" s="43">
        <v>16</v>
      </c>
    </row>
    <row r="2660" spans="1:12" x14ac:dyDescent="0.5">
      <c r="A2660" s="48" t="str">
        <f t="shared" si="41"/>
        <v>J1T2300</v>
      </c>
      <c r="B2660" s="44" t="s">
        <v>36</v>
      </c>
      <c r="C2660" s="44" t="s">
        <v>7813</v>
      </c>
      <c r="D2660" s="44" t="s">
        <v>38</v>
      </c>
      <c r="E2660" s="44" t="s">
        <v>53</v>
      </c>
      <c r="F2660" s="44" t="s">
        <v>7812</v>
      </c>
      <c r="G2660" s="44" t="s">
        <v>129</v>
      </c>
      <c r="H2660" s="44" t="s">
        <v>130</v>
      </c>
      <c r="I2660" s="44" t="s">
        <v>127</v>
      </c>
      <c r="J2660" s="44" t="s">
        <v>128</v>
      </c>
      <c r="K2660" s="43">
        <v>96</v>
      </c>
      <c r="L2660" s="43">
        <v>96</v>
      </c>
    </row>
    <row r="2661" spans="1:12" x14ac:dyDescent="0.5">
      <c r="A2661" s="48" t="str">
        <f t="shared" si="41"/>
        <v>J1T2300</v>
      </c>
      <c r="B2661" s="44" t="s">
        <v>36</v>
      </c>
      <c r="C2661" s="44" t="s">
        <v>7811</v>
      </c>
      <c r="D2661" s="44" t="s">
        <v>38</v>
      </c>
      <c r="E2661" s="44" t="s">
        <v>53</v>
      </c>
      <c r="F2661" s="44" t="s">
        <v>7810</v>
      </c>
      <c r="G2661" s="44" t="s">
        <v>165</v>
      </c>
      <c r="H2661" s="44" t="s">
        <v>166</v>
      </c>
      <c r="I2661" s="44" t="s">
        <v>127</v>
      </c>
      <c r="J2661" s="44" t="s">
        <v>128</v>
      </c>
      <c r="K2661" s="43">
        <v>24</v>
      </c>
      <c r="L2661" s="43">
        <v>24</v>
      </c>
    </row>
    <row r="2662" spans="1:12" x14ac:dyDescent="0.5">
      <c r="A2662" s="48" t="str">
        <f t="shared" si="41"/>
        <v>J1T2300</v>
      </c>
      <c r="B2662" s="44" t="s">
        <v>36</v>
      </c>
      <c r="C2662" s="44" t="s">
        <v>7809</v>
      </c>
      <c r="D2662" s="44" t="s">
        <v>38</v>
      </c>
      <c r="E2662" s="44" t="s">
        <v>53</v>
      </c>
      <c r="F2662" s="44" t="s">
        <v>7808</v>
      </c>
      <c r="G2662" s="44" t="s">
        <v>7434</v>
      </c>
      <c r="H2662" s="44" t="s">
        <v>7433</v>
      </c>
      <c r="I2662" s="44" t="s">
        <v>127</v>
      </c>
      <c r="J2662" s="44" t="s">
        <v>128</v>
      </c>
      <c r="K2662" s="43">
        <v>8</v>
      </c>
      <c r="L2662" s="43">
        <v>8</v>
      </c>
    </row>
    <row r="2663" spans="1:12" x14ac:dyDescent="0.5">
      <c r="A2663" s="48" t="str">
        <f t="shared" si="41"/>
        <v>J1T2300</v>
      </c>
      <c r="B2663" s="44" t="s">
        <v>36</v>
      </c>
      <c r="C2663" s="44" t="s">
        <v>7807</v>
      </c>
      <c r="D2663" s="44" t="s">
        <v>38</v>
      </c>
      <c r="E2663" s="44" t="s">
        <v>53</v>
      </c>
      <c r="F2663" s="44" t="s">
        <v>7806</v>
      </c>
      <c r="G2663" s="44" t="s">
        <v>4852</v>
      </c>
      <c r="H2663" s="44" t="s">
        <v>4851</v>
      </c>
      <c r="I2663" s="44" t="s">
        <v>127</v>
      </c>
      <c r="J2663" s="44" t="s">
        <v>128</v>
      </c>
      <c r="K2663" s="43">
        <v>8</v>
      </c>
      <c r="L2663" s="43">
        <v>8</v>
      </c>
    </row>
    <row r="2664" spans="1:12" x14ac:dyDescent="0.5">
      <c r="A2664" s="48" t="str">
        <f t="shared" si="41"/>
        <v>J1T2300</v>
      </c>
      <c r="B2664" s="44" t="s">
        <v>36</v>
      </c>
      <c r="C2664" s="44" t="s">
        <v>7805</v>
      </c>
      <c r="D2664" s="44" t="s">
        <v>38</v>
      </c>
      <c r="E2664" s="44" t="s">
        <v>53</v>
      </c>
      <c r="F2664" s="44" t="s">
        <v>7804</v>
      </c>
      <c r="G2664" s="44" t="s">
        <v>7803</v>
      </c>
      <c r="H2664" s="44" t="s">
        <v>7802</v>
      </c>
      <c r="I2664" s="44" t="s">
        <v>127</v>
      </c>
      <c r="J2664" s="44" t="s">
        <v>128</v>
      </c>
      <c r="K2664" s="43">
        <v>8</v>
      </c>
      <c r="L2664" s="43">
        <v>8</v>
      </c>
    </row>
    <row r="2665" spans="1:12" x14ac:dyDescent="0.5">
      <c r="A2665" s="48" t="str">
        <f t="shared" si="41"/>
        <v>J1T2300</v>
      </c>
      <c r="B2665" s="44" t="s">
        <v>36</v>
      </c>
      <c r="C2665" s="44" t="s">
        <v>7801</v>
      </c>
      <c r="D2665" s="44" t="s">
        <v>38</v>
      </c>
      <c r="E2665" s="44" t="s">
        <v>53</v>
      </c>
      <c r="F2665" s="44" t="s">
        <v>7800</v>
      </c>
      <c r="G2665" s="44" t="s">
        <v>4575</v>
      </c>
      <c r="H2665" s="44" t="s">
        <v>4574</v>
      </c>
      <c r="I2665" s="44" t="s">
        <v>127</v>
      </c>
      <c r="J2665" s="44" t="s">
        <v>128</v>
      </c>
      <c r="K2665" s="43">
        <v>8</v>
      </c>
      <c r="L2665" s="43">
        <v>8</v>
      </c>
    </row>
    <row r="2666" spans="1:12" x14ac:dyDescent="0.5">
      <c r="A2666" s="48" t="str">
        <f t="shared" si="41"/>
        <v>J1T2300</v>
      </c>
      <c r="B2666" s="44" t="s">
        <v>36</v>
      </c>
      <c r="C2666" s="44" t="s">
        <v>7799</v>
      </c>
      <c r="D2666" s="44" t="s">
        <v>38</v>
      </c>
      <c r="E2666" s="44" t="s">
        <v>53</v>
      </c>
      <c r="F2666" s="44" t="s">
        <v>7798</v>
      </c>
      <c r="G2666" s="44" t="s">
        <v>4575</v>
      </c>
      <c r="H2666" s="44" t="s">
        <v>4574</v>
      </c>
      <c r="I2666" s="44" t="s">
        <v>127</v>
      </c>
      <c r="J2666" s="44" t="s">
        <v>128</v>
      </c>
      <c r="K2666" s="43">
        <v>8</v>
      </c>
      <c r="L2666" s="43">
        <v>8</v>
      </c>
    </row>
    <row r="2667" spans="1:12" x14ac:dyDescent="0.5">
      <c r="A2667" s="48" t="str">
        <f t="shared" si="41"/>
        <v>J1T2300</v>
      </c>
      <c r="B2667" s="44" t="s">
        <v>36</v>
      </c>
      <c r="C2667" s="44" t="s">
        <v>7797</v>
      </c>
      <c r="D2667" s="44" t="s">
        <v>38</v>
      </c>
      <c r="E2667" s="44" t="s">
        <v>53</v>
      </c>
      <c r="F2667" s="44" t="s">
        <v>7796</v>
      </c>
      <c r="G2667" s="44" t="s">
        <v>7322</v>
      </c>
      <c r="H2667" s="44" t="s">
        <v>7321</v>
      </c>
      <c r="I2667" s="44" t="s">
        <v>127</v>
      </c>
      <c r="J2667" s="44" t="s">
        <v>128</v>
      </c>
      <c r="K2667" s="43">
        <v>8</v>
      </c>
      <c r="L2667" s="43">
        <v>8</v>
      </c>
    </row>
    <row r="2668" spans="1:12" x14ac:dyDescent="0.5">
      <c r="A2668" s="48" t="str">
        <f t="shared" si="41"/>
        <v>J1T2300</v>
      </c>
      <c r="B2668" s="44" t="s">
        <v>36</v>
      </c>
      <c r="C2668" s="44" t="s">
        <v>7795</v>
      </c>
      <c r="D2668" s="44" t="s">
        <v>38</v>
      </c>
      <c r="E2668" s="44" t="s">
        <v>53</v>
      </c>
      <c r="F2668" s="44" t="s">
        <v>7794</v>
      </c>
      <c r="G2668" s="44" t="s">
        <v>193</v>
      </c>
      <c r="H2668" s="44" t="s">
        <v>194</v>
      </c>
      <c r="I2668" s="44" t="s">
        <v>127</v>
      </c>
      <c r="J2668" s="44" t="s">
        <v>128</v>
      </c>
      <c r="K2668" s="43">
        <v>24</v>
      </c>
      <c r="L2668" s="43">
        <v>24</v>
      </c>
    </row>
    <row r="2669" spans="1:12" x14ac:dyDescent="0.5">
      <c r="A2669" s="48" t="str">
        <f t="shared" si="41"/>
        <v>J1T2300</v>
      </c>
      <c r="B2669" s="44" t="s">
        <v>36</v>
      </c>
      <c r="C2669" s="44" t="s">
        <v>7793</v>
      </c>
      <c r="D2669" s="44" t="s">
        <v>38</v>
      </c>
      <c r="E2669" s="44" t="s">
        <v>53</v>
      </c>
      <c r="F2669" s="44" t="s">
        <v>7792</v>
      </c>
      <c r="G2669" s="44" t="s">
        <v>7094</v>
      </c>
      <c r="H2669" s="44" t="s">
        <v>7093</v>
      </c>
      <c r="I2669" s="44" t="s">
        <v>127</v>
      </c>
      <c r="J2669" s="44" t="s">
        <v>128</v>
      </c>
      <c r="K2669" s="43">
        <v>16</v>
      </c>
      <c r="L2669" s="43">
        <v>16</v>
      </c>
    </row>
    <row r="2670" spans="1:12" x14ac:dyDescent="0.5">
      <c r="A2670" s="48" t="str">
        <f t="shared" si="41"/>
        <v>J1T2300</v>
      </c>
      <c r="B2670" s="44" t="s">
        <v>36</v>
      </c>
      <c r="C2670" s="44" t="s">
        <v>7791</v>
      </c>
      <c r="D2670" s="44" t="s">
        <v>38</v>
      </c>
      <c r="E2670" s="44" t="s">
        <v>53</v>
      </c>
      <c r="F2670" s="44" t="s">
        <v>7790</v>
      </c>
      <c r="G2670" s="44" t="s">
        <v>208</v>
      </c>
      <c r="H2670" s="44" t="s">
        <v>209</v>
      </c>
      <c r="I2670" s="44" t="s">
        <v>127</v>
      </c>
      <c r="J2670" s="44" t="s">
        <v>128</v>
      </c>
      <c r="K2670" s="43">
        <v>2112</v>
      </c>
      <c r="L2670" s="43">
        <v>2112</v>
      </c>
    </row>
    <row r="2671" spans="1:12" x14ac:dyDescent="0.5">
      <c r="A2671" s="48" t="str">
        <f t="shared" si="41"/>
        <v>J1T2300</v>
      </c>
      <c r="B2671" s="44" t="s">
        <v>36</v>
      </c>
      <c r="C2671" s="44" t="s">
        <v>7789</v>
      </c>
      <c r="D2671" s="44" t="s">
        <v>38</v>
      </c>
      <c r="E2671" s="44" t="s">
        <v>53</v>
      </c>
      <c r="F2671" s="44" t="s">
        <v>7788</v>
      </c>
      <c r="G2671" s="44" t="s">
        <v>139</v>
      </c>
      <c r="H2671" s="44" t="s">
        <v>140</v>
      </c>
      <c r="I2671" s="44" t="s">
        <v>127</v>
      </c>
      <c r="J2671" s="44" t="s">
        <v>128</v>
      </c>
      <c r="K2671" s="43">
        <v>16</v>
      </c>
      <c r="L2671" s="43">
        <v>16</v>
      </c>
    </row>
    <row r="2672" spans="1:12" x14ac:dyDescent="0.5">
      <c r="A2672" s="48" t="str">
        <f t="shared" si="41"/>
        <v>J1T2300</v>
      </c>
      <c r="B2672" s="44" t="s">
        <v>36</v>
      </c>
      <c r="C2672" s="44" t="s">
        <v>7787</v>
      </c>
      <c r="D2672" s="44" t="s">
        <v>38</v>
      </c>
      <c r="E2672" s="44" t="s">
        <v>53</v>
      </c>
      <c r="F2672" s="44" t="s">
        <v>7786</v>
      </c>
      <c r="G2672" s="44" t="s">
        <v>159</v>
      </c>
      <c r="H2672" s="44" t="s">
        <v>160</v>
      </c>
      <c r="I2672" s="44" t="s">
        <v>127</v>
      </c>
      <c r="J2672" s="44" t="s">
        <v>128</v>
      </c>
      <c r="K2672" s="43">
        <v>24</v>
      </c>
      <c r="L2672" s="43">
        <v>24</v>
      </c>
    </row>
    <row r="2673" spans="1:12" x14ac:dyDescent="0.5">
      <c r="A2673" s="48" t="str">
        <f t="shared" si="41"/>
        <v>J1T2300</v>
      </c>
      <c r="B2673" s="44" t="s">
        <v>36</v>
      </c>
      <c r="C2673" s="44" t="s">
        <v>7785</v>
      </c>
      <c r="D2673" s="44" t="s">
        <v>38</v>
      </c>
      <c r="E2673" s="44" t="s">
        <v>53</v>
      </c>
      <c r="F2673" s="44" t="s">
        <v>7784</v>
      </c>
      <c r="G2673" s="44" t="s">
        <v>4425</v>
      </c>
      <c r="H2673" s="44" t="s">
        <v>4424</v>
      </c>
      <c r="I2673" s="44" t="s">
        <v>127</v>
      </c>
      <c r="J2673" s="44" t="s">
        <v>128</v>
      </c>
      <c r="K2673" s="43">
        <v>8</v>
      </c>
      <c r="L2673" s="43">
        <v>8</v>
      </c>
    </row>
    <row r="2674" spans="1:12" x14ac:dyDescent="0.5">
      <c r="A2674" s="48" t="str">
        <f t="shared" si="41"/>
        <v>J1T2300</v>
      </c>
      <c r="B2674" s="44" t="s">
        <v>36</v>
      </c>
      <c r="C2674" s="44" t="s">
        <v>7783</v>
      </c>
      <c r="D2674" s="44" t="s">
        <v>38</v>
      </c>
      <c r="E2674" s="44" t="s">
        <v>53</v>
      </c>
      <c r="F2674" s="44" t="s">
        <v>7782</v>
      </c>
      <c r="G2674" s="44" t="s">
        <v>169</v>
      </c>
      <c r="H2674" s="44" t="s">
        <v>170</v>
      </c>
      <c r="I2674" s="44" t="s">
        <v>127</v>
      </c>
      <c r="J2674" s="44" t="s">
        <v>128</v>
      </c>
      <c r="K2674" s="43">
        <v>56</v>
      </c>
      <c r="L2674" s="43">
        <v>56</v>
      </c>
    </row>
    <row r="2675" spans="1:12" x14ac:dyDescent="0.5">
      <c r="A2675" s="48" t="str">
        <f t="shared" si="41"/>
        <v>J1T2300</v>
      </c>
      <c r="B2675" s="44" t="s">
        <v>36</v>
      </c>
      <c r="C2675" s="44" t="s">
        <v>7781</v>
      </c>
      <c r="D2675" s="44" t="s">
        <v>38</v>
      </c>
      <c r="E2675" s="44" t="s">
        <v>53</v>
      </c>
      <c r="F2675" s="44" t="s">
        <v>7780</v>
      </c>
      <c r="G2675" s="44" t="s">
        <v>126</v>
      </c>
      <c r="H2675" s="44" t="s">
        <v>4640</v>
      </c>
      <c r="I2675" s="44" t="s">
        <v>127</v>
      </c>
      <c r="J2675" s="44" t="s">
        <v>128</v>
      </c>
      <c r="K2675" s="43">
        <v>40</v>
      </c>
      <c r="L2675" s="43">
        <v>40</v>
      </c>
    </row>
    <row r="2676" spans="1:12" x14ac:dyDescent="0.5">
      <c r="A2676" s="48" t="str">
        <f t="shared" si="41"/>
        <v>J1T2300</v>
      </c>
      <c r="B2676" s="44" t="s">
        <v>36</v>
      </c>
      <c r="C2676" s="44" t="s">
        <v>7779</v>
      </c>
      <c r="D2676" s="44" t="s">
        <v>38</v>
      </c>
      <c r="E2676" s="44" t="s">
        <v>53</v>
      </c>
      <c r="F2676" s="44" t="s">
        <v>7778</v>
      </c>
      <c r="G2676" s="44" t="s">
        <v>137</v>
      </c>
      <c r="H2676" s="44" t="s">
        <v>138</v>
      </c>
      <c r="I2676" s="44" t="s">
        <v>127</v>
      </c>
      <c r="J2676" s="44" t="s">
        <v>128</v>
      </c>
      <c r="K2676" s="43">
        <v>144</v>
      </c>
      <c r="L2676" s="43">
        <v>144</v>
      </c>
    </row>
    <row r="2677" spans="1:12" x14ac:dyDescent="0.5">
      <c r="A2677" s="48" t="str">
        <f t="shared" si="41"/>
        <v>J1T2300</v>
      </c>
      <c r="B2677" s="44" t="s">
        <v>36</v>
      </c>
      <c r="C2677" s="44" t="s">
        <v>7777</v>
      </c>
      <c r="D2677" s="44" t="s">
        <v>38</v>
      </c>
      <c r="E2677" s="44" t="s">
        <v>53</v>
      </c>
      <c r="F2677" s="44" t="s">
        <v>7776</v>
      </c>
      <c r="G2677" s="44" t="s">
        <v>6992</v>
      </c>
      <c r="H2677" s="44" t="s">
        <v>6991</v>
      </c>
      <c r="I2677" s="44" t="s">
        <v>127</v>
      </c>
      <c r="J2677" s="44" t="s">
        <v>128</v>
      </c>
      <c r="K2677" s="43">
        <v>8</v>
      </c>
      <c r="L2677" s="43">
        <v>8</v>
      </c>
    </row>
    <row r="2678" spans="1:12" x14ac:dyDescent="0.5">
      <c r="A2678" s="48" t="str">
        <f t="shared" si="41"/>
        <v>J1T2300</v>
      </c>
      <c r="B2678" s="44" t="s">
        <v>36</v>
      </c>
      <c r="C2678" s="44" t="s">
        <v>7775</v>
      </c>
      <c r="D2678" s="44" t="s">
        <v>38</v>
      </c>
      <c r="E2678" s="44" t="s">
        <v>53</v>
      </c>
      <c r="F2678" s="44" t="s">
        <v>7774</v>
      </c>
      <c r="G2678" s="44" t="s">
        <v>165</v>
      </c>
      <c r="H2678" s="44" t="s">
        <v>166</v>
      </c>
      <c r="I2678" s="44" t="s">
        <v>127</v>
      </c>
      <c r="J2678" s="44" t="s">
        <v>128</v>
      </c>
      <c r="K2678" s="43">
        <v>16</v>
      </c>
      <c r="L2678" s="43">
        <v>16</v>
      </c>
    </row>
    <row r="2679" spans="1:12" x14ac:dyDescent="0.5">
      <c r="A2679" s="48" t="str">
        <f t="shared" si="41"/>
        <v>J1T2300</v>
      </c>
      <c r="B2679" s="44" t="s">
        <v>36</v>
      </c>
      <c r="C2679" s="44" t="s">
        <v>7773</v>
      </c>
      <c r="D2679" s="44" t="s">
        <v>38</v>
      </c>
      <c r="E2679" s="44" t="s">
        <v>53</v>
      </c>
      <c r="F2679" s="44" t="s">
        <v>7772</v>
      </c>
      <c r="G2679" s="44" t="s">
        <v>7771</v>
      </c>
      <c r="H2679" s="44" t="s">
        <v>7770</v>
      </c>
      <c r="I2679" s="44" t="s">
        <v>127</v>
      </c>
      <c r="J2679" s="44" t="s">
        <v>128</v>
      </c>
      <c r="K2679" s="43">
        <v>8</v>
      </c>
      <c r="L2679" s="43">
        <v>8</v>
      </c>
    </row>
    <row r="2680" spans="1:12" x14ac:dyDescent="0.5">
      <c r="A2680" s="48" t="str">
        <f t="shared" si="41"/>
        <v>J1T2300</v>
      </c>
      <c r="B2680" s="44" t="s">
        <v>36</v>
      </c>
      <c r="C2680" s="44" t="s">
        <v>7769</v>
      </c>
      <c r="D2680" s="44" t="s">
        <v>38</v>
      </c>
      <c r="E2680" s="44" t="s">
        <v>53</v>
      </c>
      <c r="F2680" s="44" t="s">
        <v>7768</v>
      </c>
      <c r="G2680" s="44" t="s">
        <v>7242</v>
      </c>
      <c r="H2680" s="44" t="s">
        <v>7241</v>
      </c>
      <c r="I2680" s="44" t="s">
        <v>127</v>
      </c>
      <c r="J2680" s="44" t="s">
        <v>128</v>
      </c>
      <c r="K2680" s="43">
        <v>16</v>
      </c>
      <c r="L2680" s="43">
        <v>16</v>
      </c>
    </row>
    <row r="2681" spans="1:12" x14ac:dyDescent="0.5">
      <c r="A2681" s="48" t="str">
        <f t="shared" si="41"/>
        <v>J1T2300</v>
      </c>
      <c r="B2681" s="44" t="s">
        <v>36</v>
      </c>
      <c r="C2681" s="44" t="s">
        <v>7767</v>
      </c>
      <c r="D2681" s="44" t="s">
        <v>38</v>
      </c>
      <c r="E2681" s="44" t="s">
        <v>53</v>
      </c>
      <c r="F2681" s="44" t="s">
        <v>7766</v>
      </c>
      <c r="G2681" s="44" t="s">
        <v>7765</v>
      </c>
      <c r="H2681" s="44" t="s">
        <v>7764</v>
      </c>
      <c r="I2681" s="44" t="s">
        <v>127</v>
      </c>
      <c r="J2681" s="44" t="s">
        <v>128</v>
      </c>
      <c r="K2681" s="43">
        <v>8</v>
      </c>
      <c r="L2681" s="43">
        <v>8</v>
      </c>
    </row>
    <row r="2682" spans="1:12" x14ac:dyDescent="0.5">
      <c r="A2682" s="48" t="str">
        <f t="shared" si="41"/>
        <v>J1T2300</v>
      </c>
      <c r="B2682" s="44" t="s">
        <v>36</v>
      </c>
      <c r="C2682" s="44" t="s">
        <v>7763</v>
      </c>
      <c r="D2682" s="44" t="s">
        <v>38</v>
      </c>
      <c r="E2682" s="44" t="s">
        <v>53</v>
      </c>
      <c r="F2682" s="44" t="s">
        <v>7762</v>
      </c>
      <c r="G2682" s="44" t="s">
        <v>129</v>
      </c>
      <c r="H2682" s="44" t="s">
        <v>130</v>
      </c>
      <c r="I2682" s="44" t="s">
        <v>127</v>
      </c>
      <c r="J2682" s="44" t="s">
        <v>128</v>
      </c>
      <c r="K2682" s="43">
        <v>96</v>
      </c>
      <c r="L2682" s="43">
        <v>96</v>
      </c>
    </row>
    <row r="2683" spans="1:12" x14ac:dyDescent="0.5">
      <c r="A2683" s="48" t="str">
        <f t="shared" si="41"/>
        <v>J1T2300</v>
      </c>
      <c r="B2683" s="44" t="s">
        <v>36</v>
      </c>
      <c r="C2683" s="44" t="s">
        <v>7761</v>
      </c>
      <c r="D2683" s="44" t="s">
        <v>38</v>
      </c>
      <c r="E2683" s="44" t="s">
        <v>53</v>
      </c>
      <c r="F2683" s="44" t="s">
        <v>7760</v>
      </c>
      <c r="G2683" s="44" t="s">
        <v>4459</v>
      </c>
      <c r="H2683" s="44" t="s">
        <v>4458</v>
      </c>
      <c r="I2683" s="44" t="s">
        <v>127</v>
      </c>
      <c r="J2683" s="44" t="s">
        <v>128</v>
      </c>
      <c r="K2683" s="43">
        <v>40</v>
      </c>
      <c r="L2683" s="43">
        <v>40</v>
      </c>
    </row>
    <row r="2684" spans="1:12" x14ac:dyDescent="0.5">
      <c r="A2684" s="48" t="str">
        <f t="shared" si="41"/>
        <v>J1T2300</v>
      </c>
      <c r="B2684" s="44" t="s">
        <v>36</v>
      </c>
      <c r="C2684" s="44" t="s">
        <v>7759</v>
      </c>
      <c r="D2684" s="44" t="s">
        <v>38</v>
      </c>
      <c r="E2684" s="44" t="s">
        <v>53</v>
      </c>
      <c r="F2684" s="44" t="s">
        <v>7758</v>
      </c>
      <c r="G2684" s="44" t="s">
        <v>171</v>
      </c>
      <c r="H2684" s="44" t="s">
        <v>172</v>
      </c>
      <c r="I2684" s="44" t="s">
        <v>127</v>
      </c>
      <c r="J2684" s="44" t="s">
        <v>128</v>
      </c>
      <c r="K2684" s="43">
        <v>24</v>
      </c>
      <c r="L2684" s="43">
        <v>24</v>
      </c>
    </row>
    <row r="2685" spans="1:12" x14ac:dyDescent="0.5">
      <c r="A2685" s="48" t="str">
        <f t="shared" si="41"/>
        <v>J1T2300</v>
      </c>
      <c r="B2685" s="44" t="s">
        <v>36</v>
      </c>
      <c r="C2685" s="44" t="s">
        <v>7757</v>
      </c>
      <c r="D2685" s="44" t="s">
        <v>38</v>
      </c>
      <c r="E2685" s="44" t="s">
        <v>53</v>
      </c>
      <c r="F2685" s="44" t="s">
        <v>7756</v>
      </c>
      <c r="G2685" s="44" t="s">
        <v>4635</v>
      </c>
      <c r="H2685" s="44" t="s">
        <v>4634</v>
      </c>
      <c r="I2685" s="44" t="s">
        <v>127</v>
      </c>
      <c r="J2685" s="44" t="s">
        <v>128</v>
      </c>
      <c r="K2685" s="43">
        <v>16</v>
      </c>
      <c r="L2685" s="43">
        <v>16</v>
      </c>
    </row>
    <row r="2686" spans="1:12" x14ac:dyDescent="0.5">
      <c r="A2686" s="48" t="str">
        <f t="shared" si="41"/>
        <v>J1T2300</v>
      </c>
      <c r="B2686" s="44" t="s">
        <v>36</v>
      </c>
      <c r="C2686" s="44" t="s">
        <v>7755</v>
      </c>
      <c r="D2686" s="44" t="s">
        <v>38</v>
      </c>
      <c r="E2686" s="44" t="s">
        <v>53</v>
      </c>
      <c r="F2686" s="44" t="s">
        <v>7754</v>
      </c>
      <c r="G2686" s="44" t="s">
        <v>216</v>
      </c>
      <c r="H2686" s="44" t="s">
        <v>217</v>
      </c>
      <c r="I2686" s="44" t="s">
        <v>127</v>
      </c>
      <c r="J2686" s="44" t="s">
        <v>128</v>
      </c>
      <c r="K2686" s="43">
        <v>16</v>
      </c>
      <c r="L2686" s="43">
        <v>16</v>
      </c>
    </row>
    <row r="2687" spans="1:12" x14ac:dyDescent="0.5">
      <c r="A2687" s="48" t="str">
        <f t="shared" si="41"/>
        <v>J1T2300</v>
      </c>
      <c r="B2687" s="44" t="s">
        <v>36</v>
      </c>
      <c r="C2687" s="44" t="s">
        <v>7753</v>
      </c>
      <c r="D2687" s="44" t="s">
        <v>38</v>
      </c>
      <c r="E2687" s="44" t="s">
        <v>53</v>
      </c>
      <c r="F2687" s="44" t="s">
        <v>7752</v>
      </c>
      <c r="G2687" s="44" t="s">
        <v>4467</v>
      </c>
      <c r="H2687" s="44" t="s">
        <v>4466</v>
      </c>
      <c r="I2687" s="44" t="s">
        <v>127</v>
      </c>
      <c r="J2687" s="44" t="s">
        <v>128</v>
      </c>
      <c r="K2687" s="43">
        <v>16</v>
      </c>
      <c r="L2687" s="43">
        <v>16</v>
      </c>
    </row>
    <row r="2688" spans="1:12" x14ac:dyDescent="0.5">
      <c r="A2688" s="48" t="str">
        <f t="shared" si="41"/>
        <v>J1T2300</v>
      </c>
      <c r="B2688" s="44" t="s">
        <v>36</v>
      </c>
      <c r="C2688" s="44" t="s">
        <v>7751</v>
      </c>
      <c r="D2688" s="44" t="s">
        <v>38</v>
      </c>
      <c r="E2688" s="44" t="s">
        <v>53</v>
      </c>
      <c r="F2688" s="44" t="s">
        <v>7750</v>
      </c>
      <c r="G2688" s="44" t="s">
        <v>6930</v>
      </c>
      <c r="H2688" s="44" t="s">
        <v>6929</v>
      </c>
      <c r="I2688" s="44" t="s">
        <v>127</v>
      </c>
      <c r="J2688" s="44" t="s">
        <v>128</v>
      </c>
      <c r="K2688" s="43">
        <v>40</v>
      </c>
      <c r="L2688" s="43">
        <v>40</v>
      </c>
    </row>
    <row r="2689" spans="1:12" x14ac:dyDescent="0.5">
      <c r="A2689" s="48" t="str">
        <f t="shared" si="41"/>
        <v>J1T2300</v>
      </c>
      <c r="B2689" s="44" t="s">
        <v>36</v>
      </c>
      <c r="C2689" s="44" t="s">
        <v>7749</v>
      </c>
      <c r="D2689" s="44" t="s">
        <v>38</v>
      </c>
      <c r="E2689" s="44" t="s">
        <v>53</v>
      </c>
      <c r="F2689" s="44" t="s">
        <v>7748</v>
      </c>
      <c r="G2689" s="44" t="s">
        <v>5073</v>
      </c>
      <c r="H2689" s="44" t="s">
        <v>5072</v>
      </c>
      <c r="I2689" s="44" t="s">
        <v>127</v>
      </c>
      <c r="J2689" s="44" t="s">
        <v>128</v>
      </c>
      <c r="K2689" s="43">
        <v>8</v>
      </c>
      <c r="L2689" s="43">
        <v>8</v>
      </c>
    </row>
    <row r="2690" spans="1:12" x14ac:dyDescent="0.5">
      <c r="A2690" s="48" t="str">
        <f t="shared" si="41"/>
        <v>J1T2300</v>
      </c>
      <c r="B2690" s="44" t="s">
        <v>36</v>
      </c>
      <c r="C2690" s="44" t="s">
        <v>7747</v>
      </c>
      <c r="D2690" s="44" t="s">
        <v>38</v>
      </c>
      <c r="E2690" s="44" t="s">
        <v>53</v>
      </c>
      <c r="F2690" s="44" t="s">
        <v>7746</v>
      </c>
      <c r="G2690" s="44" t="s">
        <v>7540</v>
      </c>
      <c r="H2690" s="44" t="s">
        <v>7539</v>
      </c>
      <c r="I2690" s="44" t="s">
        <v>127</v>
      </c>
      <c r="J2690" s="44" t="s">
        <v>128</v>
      </c>
      <c r="K2690" s="43">
        <v>24</v>
      </c>
      <c r="L2690" s="43">
        <v>24</v>
      </c>
    </row>
    <row r="2691" spans="1:12" x14ac:dyDescent="0.5">
      <c r="A2691" s="48" t="str">
        <f t="shared" si="41"/>
        <v>J1T2300</v>
      </c>
      <c r="B2691" s="44" t="s">
        <v>36</v>
      </c>
      <c r="C2691" s="44" t="s">
        <v>7745</v>
      </c>
      <c r="D2691" s="44" t="s">
        <v>38</v>
      </c>
      <c r="E2691" s="44" t="s">
        <v>53</v>
      </c>
      <c r="F2691" s="44" t="s">
        <v>7744</v>
      </c>
      <c r="G2691" s="44" t="s">
        <v>207</v>
      </c>
      <c r="H2691" s="44" t="s">
        <v>4706</v>
      </c>
      <c r="I2691" s="44" t="s">
        <v>127</v>
      </c>
      <c r="J2691" s="44" t="s">
        <v>128</v>
      </c>
      <c r="K2691" s="43">
        <v>48</v>
      </c>
      <c r="L2691" s="43">
        <v>48</v>
      </c>
    </row>
    <row r="2692" spans="1:12" x14ac:dyDescent="0.5">
      <c r="A2692" s="48" t="str">
        <f t="shared" si="41"/>
        <v>J1T2300</v>
      </c>
      <c r="B2692" s="44" t="s">
        <v>36</v>
      </c>
      <c r="C2692" s="44" t="s">
        <v>7743</v>
      </c>
      <c r="D2692" s="44" t="s">
        <v>38</v>
      </c>
      <c r="E2692" s="44" t="s">
        <v>53</v>
      </c>
      <c r="F2692" s="44" t="s">
        <v>7742</v>
      </c>
      <c r="G2692" s="44" t="s">
        <v>7016</v>
      </c>
      <c r="H2692" s="44" t="s">
        <v>7015</v>
      </c>
      <c r="I2692" s="44" t="s">
        <v>127</v>
      </c>
      <c r="J2692" s="44" t="s">
        <v>128</v>
      </c>
      <c r="K2692" s="43">
        <v>24</v>
      </c>
      <c r="L2692" s="43">
        <v>24</v>
      </c>
    </row>
    <row r="2693" spans="1:12" x14ac:dyDescent="0.5">
      <c r="A2693" s="48" t="str">
        <f t="shared" si="41"/>
        <v>J1T2300</v>
      </c>
      <c r="B2693" s="44" t="s">
        <v>36</v>
      </c>
      <c r="C2693" s="44" t="s">
        <v>7741</v>
      </c>
      <c r="D2693" s="44" t="s">
        <v>38</v>
      </c>
      <c r="E2693" s="44" t="s">
        <v>53</v>
      </c>
      <c r="F2693" s="44" t="s">
        <v>7740</v>
      </c>
      <c r="G2693" s="44" t="s">
        <v>165</v>
      </c>
      <c r="H2693" s="44" t="s">
        <v>166</v>
      </c>
      <c r="I2693" s="44" t="s">
        <v>127</v>
      </c>
      <c r="J2693" s="44" t="s">
        <v>128</v>
      </c>
      <c r="K2693" s="43">
        <v>16</v>
      </c>
      <c r="L2693" s="43">
        <v>16</v>
      </c>
    </row>
    <row r="2694" spans="1:12" x14ac:dyDescent="0.5">
      <c r="A2694" s="48" t="str">
        <f t="shared" si="41"/>
        <v>J1T2300</v>
      </c>
      <c r="B2694" s="44" t="s">
        <v>36</v>
      </c>
      <c r="C2694" s="44" t="s">
        <v>7739</v>
      </c>
      <c r="D2694" s="44" t="s">
        <v>38</v>
      </c>
      <c r="E2694" s="44" t="s">
        <v>53</v>
      </c>
      <c r="F2694" s="44" t="s">
        <v>7738</v>
      </c>
      <c r="G2694" s="44" t="s">
        <v>214</v>
      </c>
      <c r="H2694" s="44" t="s">
        <v>215</v>
      </c>
      <c r="I2694" s="44" t="s">
        <v>127</v>
      </c>
      <c r="J2694" s="44" t="s">
        <v>128</v>
      </c>
      <c r="K2694" s="43">
        <v>16</v>
      </c>
      <c r="L2694" s="43">
        <v>16</v>
      </c>
    </row>
    <row r="2695" spans="1:12" x14ac:dyDescent="0.5">
      <c r="A2695" s="48" t="str">
        <f t="shared" si="41"/>
        <v>J1T2300</v>
      </c>
      <c r="B2695" s="44" t="s">
        <v>36</v>
      </c>
      <c r="C2695" s="44" t="s">
        <v>7737</v>
      </c>
      <c r="D2695" s="44" t="s">
        <v>38</v>
      </c>
      <c r="E2695" s="44" t="s">
        <v>53</v>
      </c>
      <c r="F2695" s="44" t="s">
        <v>7736</v>
      </c>
      <c r="G2695" s="44" t="s">
        <v>149</v>
      </c>
      <c r="H2695" s="44" t="s">
        <v>150</v>
      </c>
      <c r="I2695" s="44" t="s">
        <v>127</v>
      </c>
      <c r="J2695" s="44" t="s">
        <v>128</v>
      </c>
      <c r="K2695" s="43">
        <v>16</v>
      </c>
      <c r="L2695" s="43">
        <v>16</v>
      </c>
    </row>
    <row r="2696" spans="1:12" x14ac:dyDescent="0.5">
      <c r="A2696" s="48" t="str">
        <f t="shared" si="41"/>
        <v>J1T2300</v>
      </c>
      <c r="B2696" s="44" t="s">
        <v>36</v>
      </c>
      <c r="C2696" s="44" t="s">
        <v>7735</v>
      </c>
      <c r="D2696" s="44" t="s">
        <v>38</v>
      </c>
      <c r="E2696" s="44" t="s">
        <v>53</v>
      </c>
      <c r="F2696" s="44" t="s">
        <v>7734</v>
      </c>
      <c r="G2696" s="44" t="s">
        <v>7326</v>
      </c>
      <c r="H2696" s="44" t="s">
        <v>7325</v>
      </c>
      <c r="I2696" s="44" t="s">
        <v>127</v>
      </c>
      <c r="J2696" s="44" t="s">
        <v>128</v>
      </c>
      <c r="K2696" s="43">
        <v>16</v>
      </c>
      <c r="L2696" s="43">
        <v>16</v>
      </c>
    </row>
    <row r="2697" spans="1:12" x14ac:dyDescent="0.5">
      <c r="A2697" s="48" t="str">
        <f t="shared" ref="A2697:A2760" si="42">IF(B2697="","",IF(B2696="Type",B2695,A2696))</f>
        <v>J1T2300</v>
      </c>
      <c r="B2697" s="44" t="s">
        <v>36</v>
      </c>
      <c r="C2697" s="44" t="s">
        <v>7733</v>
      </c>
      <c r="D2697" s="44" t="s">
        <v>38</v>
      </c>
      <c r="E2697" s="44" t="s">
        <v>53</v>
      </c>
      <c r="F2697" s="44" t="s">
        <v>7732</v>
      </c>
      <c r="G2697" s="44" t="s">
        <v>139</v>
      </c>
      <c r="H2697" s="44" t="s">
        <v>140</v>
      </c>
      <c r="I2697" s="44" t="s">
        <v>127</v>
      </c>
      <c r="J2697" s="44" t="s">
        <v>128</v>
      </c>
      <c r="K2697" s="43">
        <v>16</v>
      </c>
      <c r="L2697" s="43">
        <v>16</v>
      </c>
    </row>
    <row r="2698" spans="1:12" x14ac:dyDescent="0.5">
      <c r="A2698" s="48" t="str">
        <f t="shared" si="42"/>
        <v>J1T2300</v>
      </c>
      <c r="B2698" s="44" t="s">
        <v>36</v>
      </c>
      <c r="C2698" s="44" t="s">
        <v>7731</v>
      </c>
      <c r="D2698" s="44" t="s">
        <v>38</v>
      </c>
      <c r="E2698" s="44" t="s">
        <v>53</v>
      </c>
      <c r="F2698" s="44" t="s">
        <v>7730</v>
      </c>
      <c r="G2698" s="44" t="s">
        <v>4409</v>
      </c>
      <c r="H2698" s="44" t="s">
        <v>4408</v>
      </c>
      <c r="I2698" s="44" t="s">
        <v>127</v>
      </c>
      <c r="J2698" s="44" t="s">
        <v>128</v>
      </c>
      <c r="K2698" s="43">
        <v>96</v>
      </c>
      <c r="L2698" s="43">
        <v>96</v>
      </c>
    </row>
    <row r="2699" spans="1:12" x14ac:dyDescent="0.5">
      <c r="A2699" s="48" t="str">
        <f t="shared" si="42"/>
        <v>J1T2300</v>
      </c>
      <c r="B2699" s="44" t="s">
        <v>36</v>
      </c>
      <c r="C2699" s="44" t="s">
        <v>7729</v>
      </c>
      <c r="D2699" s="44" t="s">
        <v>38</v>
      </c>
      <c r="E2699" s="44" t="s">
        <v>53</v>
      </c>
      <c r="F2699" s="44" t="s">
        <v>7728</v>
      </c>
      <c r="G2699" s="44" t="s">
        <v>7727</v>
      </c>
      <c r="H2699" s="44" t="s">
        <v>7726</v>
      </c>
      <c r="I2699" s="44" t="s">
        <v>127</v>
      </c>
      <c r="J2699" s="44" t="s">
        <v>128</v>
      </c>
      <c r="K2699" s="43">
        <v>8</v>
      </c>
      <c r="L2699" s="43">
        <v>8</v>
      </c>
    </row>
    <row r="2700" spans="1:12" x14ac:dyDescent="0.5">
      <c r="A2700" s="48" t="str">
        <f t="shared" si="42"/>
        <v>J1T2300</v>
      </c>
      <c r="B2700" s="44" t="s">
        <v>36</v>
      </c>
      <c r="C2700" s="44" t="s">
        <v>7725</v>
      </c>
      <c r="D2700" s="44" t="s">
        <v>38</v>
      </c>
      <c r="E2700" s="44" t="s">
        <v>53</v>
      </c>
      <c r="F2700" s="44" t="s">
        <v>7724</v>
      </c>
      <c r="G2700" s="44" t="s">
        <v>151</v>
      </c>
      <c r="H2700" s="44" t="s">
        <v>152</v>
      </c>
      <c r="I2700" s="44" t="s">
        <v>127</v>
      </c>
      <c r="J2700" s="44" t="s">
        <v>128</v>
      </c>
      <c r="K2700" s="43">
        <v>8</v>
      </c>
      <c r="L2700" s="43">
        <v>8</v>
      </c>
    </row>
    <row r="2701" spans="1:12" x14ac:dyDescent="0.5">
      <c r="A2701" s="48" t="str">
        <f t="shared" si="42"/>
        <v>J1T2300</v>
      </c>
      <c r="B2701" s="44" t="s">
        <v>36</v>
      </c>
      <c r="C2701" s="44" t="s">
        <v>7723</v>
      </c>
      <c r="D2701" s="44" t="s">
        <v>38</v>
      </c>
      <c r="E2701" s="44" t="s">
        <v>53</v>
      </c>
      <c r="F2701" s="44" t="s">
        <v>7722</v>
      </c>
      <c r="G2701" s="44" t="s">
        <v>145</v>
      </c>
      <c r="H2701" s="44" t="s">
        <v>146</v>
      </c>
      <c r="I2701" s="44" t="s">
        <v>127</v>
      </c>
      <c r="J2701" s="44" t="s">
        <v>128</v>
      </c>
      <c r="K2701" s="43">
        <v>24</v>
      </c>
      <c r="L2701" s="43">
        <v>24</v>
      </c>
    </row>
    <row r="2702" spans="1:12" x14ac:dyDescent="0.5">
      <c r="A2702" s="48" t="str">
        <f t="shared" si="42"/>
        <v>J1T2300</v>
      </c>
      <c r="B2702" s="44" t="s">
        <v>36</v>
      </c>
      <c r="C2702" s="44" t="s">
        <v>7721</v>
      </c>
      <c r="D2702" s="44" t="s">
        <v>38</v>
      </c>
      <c r="E2702" s="44" t="s">
        <v>53</v>
      </c>
      <c r="F2702" s="44" t="s">
        <v>7720</v>
      </c>
      <c r="G2702" s="44" t="s">
        <v>7444</v>
      </c>
      <c r="H2702" s="44" t="s">
        <v>7443</v>
      </c>
      <c r="I2702" s="44" t="s">
        <v>127</v>
      </c>
      <c r="J2702" s="44" t="s">
        <v>128</v>
      </c>
      <c r="K2702" s="43">
        <v>8</v>
      </c>
      <c r="L2702" s="43">
        <v>8</v>
      </c>
    </row>
    <row r="2703" spans="1:12" x14ac:dyDescent="0.5">
      <c r="A2703" s="48" t="str">
        <f t="shared" si="42"/>
        <v>J1T2300</v>
      </c>
      <c r="B2703" s="44" t="s">
        <v>36</v>
      </c>
      <c r="C2703" s="44" t="s">
        <v>7719</v>
      </c>
      <c r="D2703" s="44" t="s">
        <v>38</v>
      </c>
      <c r="E2703" s="44" t="s">
        <v>53</v>
      </c>
      <c r="F2703" s="44" t="s">
        <v>7718</v>
      </c>
      <c r="G2703" s="44" t="s">
        <v>4832</v>
      </c>
      <c r="H2703" s="44" t="s">
        <v>4831</v>
      </c>
      <c r="I2703" s="44" t="s">
        <v>127</v>
      </c>
      <c r="J2703" s="44" t="s">
        <v>128</v>
      </c>
      <c r="K2703" s="43">
        <v>8</v>
      </c>
      <c r="L2703" s="43">
        <v>8</v>
      </c>
    </row>
    <row r="2704" spans="1:12" x14ac:dyDescent="0.5">
      <c r="A2704" s="48" t="str">
        <f t="shared" si="42"/>
        <v>J1T2300</v>
      </c>
      <c r="B2704" s="44" t="s">
        <v>36</v>
      </c>
      <c r="C2704" s="44" t="s">
        <v>7717</v>
      </c>
      <c r="D2704" s="44" t="s">
        <v>38</v>
      </c>
      <c r="E2704" s="44" t="s">
        <v>53</v>
      </c>
      <c r="F2704" s="44" t="s">
        <v>7716</v>
      </c>
      <c r="G2704" s="44" t="s">
        <v>205</v>
      </c>
      <c r="H2704" s="44" t="s">
        <v>206</v>
      </c>
      <c r="I2704" s="44" t="s">
        <v>127</v>
      </c>
      <c r="J2704" s="44" t="s">
        <v>128</v>
      </c>
      <c r="K2704" s="43">
        <v>192</v>
      </c>
      <c r="L2704" s="43">
        <v>192</v>
      </c>
    </row>
    <row r="2705" spans="1:12" x14ac:dyDescent="0.5">
      <c r="A2705" s="48" t="str">
        <f t="shared" si="42"/>
        <v>J1T2300</v>
      </c>
      <c r="B2705" s="44" t="s">
        <v>36</v>
      </c>
      <c r="C2705" s="44" t="s">
        <v>7715</v>
      </c>
      <c r="D2705" s="44" t="s">
        <v>38</v>
      </c>
      <c r="E2705" s="44" t="s">
        <v>53</v>
      </c>
      <c r="F2705" s="44" t="s">
        <v>7714</v>
      </c>
      <c r="G2705" s="44" t="s">
        <v>235</v>
      </c>
      <c r="H2705" s="44" t="s">
        <v>236</v>
      </c>
      <c r="I2705" s="44" t="s">
        <v>127</v>
      </c>
      <c r="J2705" s="44" t="s">
        <v>128</v>
      </c>
      <c r="K2705" s="43">
        <v>240</v>
      </c>
      <c r="L2705" s="43">
        <v>240</v>
      </c>
    </row>
    <row r="2706" spans="1:12" x14ac:dyDescent="0.5">
      <c r="A2706" s="48" t="str">
        <f t="shared" si="42"/>
        <v>J1T2300</v>
      </c>
      <c r="B2706" s="44" t="s">
        <v>36</v>
      </c>
      <c r="C2706" s="44" t="s">
        <v>7713</v>
      </c>
      <c r="D2706" s="44" t="s">
        <v>38</v>
      </c>
      <c r="E2706" s="44" t="s">
        <v>53</v>
      </c>
      <c r="F2706" s="44" t="s">
        <v>7712</v>
      </c>
      <c r="G2706" s="44" t="s">
        <v>157</v>
      </c>
      <c r="H2706" s="44" t="s">
        <v>158</v>
      </c>
      <c r="I2706" s="44" t="s">
        <v>127</v>
      </c>
      <c r="J2706" s="44" t="s">
        <v>128</v>
      </c>
      <c r="K2706" s="43">
        <v>144</v>
      </c>
      <c r="L2706" s="43">
        <v>144</v>
      </c>
    </row>
    <row r="2707" spans="1:12" x14ac:dyDescent="0.5">
      <c r="A2707" s="48" t="str">
        <f t="shared" si="42"/>
        <v>J1T2300</v>
      </c>
      <c r="B2707" s="44" t="s">
        <v>36</v>
      </c>
      <c r="C2707" s="44" t="s">
        <v>7711</v>
      </c>
      <c r="D2707" s="44" t="s">
        <v>38</v>
      </c>
      <c r="E2707" s="44" t="s">
        <v>53</v>
      </c>
      <c r="F2707" s="44" t="s">
        <v>7710</v>
      </c>
      <c r="G2707" s="44" t="s">
        <v>4429</v>
      </c>
      <c r="H2707" s="44" t="s">
        <v>4428</v>
      </c>
      <c r="I2707" s="44" t="s">
        <v>127</v>
      </c>
      <c r="J2707" s="44" t="s">
        <v>128</v>
      </c>
      <c r="K2707" s="43">
        <v>16</v>
      </c>
      <c r="L2707" s="43">
        <v>16</v>
      </c>
    </row>
    <row r="2708" spans="1:12" x14ac:dyDescent="0.5">
      <c r="A2708" s="48" t="str">
        <f t="shared" si="42"/>
        <v>J1T2300</v>
      </c>
      <c r="B2708" s="44" t="s">
        <v>36</v>
      </c>
      <c r="C2708" s="44" t="s">
        <v>7709</v>
      </c>
      <c r="D2708" s="44" t="s">
        <v>38</v>
      </c>
      <c r="E2708" s="44" t="s">
        <v>53</v>
      </c>
      <c r="F2708" s="44" t="s">
        <v>7708</v>
      </c>
      <c r="G2708" s="44" t="s">
        <v>131</v>
      </c>
      <c r="H2708" s="44" t="s">
        <v>132</v>
      </c>
      <c r="I2708" s="44" t="s">
        <v>127</v>
      </c>
      <c r="J2708" s="44" t="s">
        <v>128</v>
      </c>
      <c r="K2708" s="43">
        <v>32</v>
      </c>
      <c r="L2708" s="43">
        <v>32</v>
      </c>
    </row>
    <row r="2709" spans="1:12" x14ac:dyDescent="0.5">
      <c r="A2709" s="48" t="str">
        <f t="shared" si="42"/>
        <v>J1T2300</v>
      </c>
      <c r="B2709" s="44" t="s">
        <v>36</v>
      </c>
      <c r="C2709" s="44" t="s">
        <v>7707</v>
      </c>
      <c r="D2709" s="44" t="s">
        <v>38</v>
      </c>
      <c r="E2709" s="44" t="s">
        <v>53</v>
      </c>
      <c r="F2709" s="44" t="s">
        <v>7706</v>
      </c>
      <c r="G2709" s="44" t="s">
        <v>141</v>
      </c>
      <c r="H2709" s="44" t="s">
        <v>142</v>
      </c>
      <c r="I2709" s="44" t="s">
        <v>127</v>
      </c>
      <c r="J2709" s="44" t="s">
        <v>128</v>
      </c>
      <c r="K2709" s="43">
        <v>48</v>
      </c>
      <c r="L2709" s="43">
        <v>48</v>
      </c>
    </row>
    <row r="2710" spans="1:12" x14ac:dyDescent="0.5">
      <c r="A2710" s="48" t="str">
        <f t="shared" si="42"/>
        <v>J1T2300</v>
      </c>
      <c r="B2710" s="44" t="s">
        <v>36</v>
      </c>
      <c r="C2710" s="44" t="s">
        <v>7705</v>
      </c>
      <c r="D2710" s="44" t="s">
        <v>38</v>
      </c>
      <c r="E2710" s="44" t="s">
        <v>53</v>
      </c>
      <c r="F2710" s="44" t="s">
        <v>7704</v>
      </c>
      <c r="G2710" s="44" t="s">
        <v>129</v>
      </c>
      <c r="H2710" s="44" t="s">
        <v>130</v>
      </c>
      <c r="I2710" s="44" t="s">
        <v>127</v>
      </c>
      <c r="J2710" s="44" t="s">
        <v>128</v>
      </c>
      <c r="K2710" s="43">
        <v>96</v>
      </c>
      <c r="L2710" s="43">
        <v>96</v>
      </c>
    </row>
    <row r="2711" spans="1:12" x14ac:dyDescent="0.5">
      <c r="A2711" s="48" t="str">
        <f t="shared" si="42"/>
        <v>J1T2300</v>
      </c>
      <c r="B2711" s="44" t="s">
        <v>36</v>
      </c>
      <c r="C2711" s="44" t="s">
        <v>7703</v>
      </c>
      <c r="D2711" s="44" t="s">
        <v>38</v>
      </c>
      <c r="E2711" s="44" t="s">
        <v>53</v>
      </c>
      <c r="F2711" s="44" t="s">
        <v>7702</v>
      </c>
      <c r="G2711" s="44" t="s">
        <v>126</v>
      </c>
      <c r="H2711" s="44" t="s">
        <v>4640</v>
      </c>
      <c r="I2711" s="44" t="s">
        <v>127</v>
      </c>
      <c r="J2711" s="44" t="s">
        <v>128</v>
      </c>
      <c r="K2711" s="43">
        <v>16</v>
      </c>
      <c r="L2711" s="43">
        <v>16</v>
      </c>
    </row>
    <row r="2712" spans="1:12" x14ac:dyDescent="0.5">
      <c r="A2712" s="48" t="str">
        <f t="shared" si="42"/>
        <v>J1T2300</v>
      </c>
      <c r="B2712" s="44" t="s">
        <v>36</v>
      </c>
      <c r="C2712" s="44" t="s">
        <v>7701</v>
      </c>
      <c r="D2712" s="44" t="s">
        <v>38</v>
      </c>
      <c r="E2712" s="44" t="s">
        <v>53</v>
      </c>
      <c r="F2712" s="44" t="s">
        <v>7700</v>
      </c>
      <c r="G2712" s="44" t="s">
        <v>159</v>
      </c>
      <c r="H2712" s="44" t="s">
        <v>160</v>
      </c>
      <c r="I2712" s="44" t="s">
        <v>127</v>
      </c>
      <c r="J2712" s="44" t="s">
        <v>128</v>
      </c>
      <c r="K2712" s="43">
        <v>8</v>
      </c>
      <c r="L2712" s="43">
        <v>8</v>
      </c>
    </row>
    <row r="2713" spans="1:12" x14ac:dyDescent="0.5">
      <c r="A2713" s="48" t="str">
        <f t="shared" si="42"/>
        <v>J1T2300</v>
      </c>
      <c r="B2713" s="44" t="s">
        <v>36</v>
      </c>
      <c r="C2713" s="44" t="s">
        <v>7699</v>
      </c>
      <c r="D2713" s="44" t="s">
        <v>38</v>
      </c>
      <c r="E2713" s="44" t="s">
        <v>53</v>
      </c>
      <c r="F2713" s="44" t="s">
        <v>7698</v>
      </c>
      <c r="G2713" s="44" t="s">
        <v>173</v>
      </c>
      <c r="H2713" s="44" t="s">
        <v>174</v>
      </c>
      <c r="I2713" s="44" t="s">
        <v>127</v>
      </c>
      <c r="J2713" s="44" t="s">
        <v>128</v>
      </c>
      <c r="K2713" s="43">
        <v>8</v>
      </c>
      <c r="L2713" s="43">
        <v>8</v>
      </c>
    </row>
    <row r="2714" spans="1:12" x14ac:dyDescent="0.5">
      <c r="A2714" s="48" t="str">
        <f t="shared" si="42"/>
        <v>J1T2300</v>
      </c>
      <c r="B2714" s="44" t="s">
        <v>36</v>
      </c>
      <c r="C2714" s="44" t="s">
        <v>7697</v>
      </c>
      <c r="D2714" s="44" t="s">
        <v>38</v>
      </c>
      <c r="E2714" s="44" t="s">
        <v>53</v>
      </c>
      <c r="F2714" s="44" t="s">
        <v>7696</v>
      </c>
      <c r="G2714" s="44" t="s">
        <v>4425</v>
      </c>
      <c r="H2714" s="44" t="s">
        <v>4424</v>
      </c>
      <c r="I2714" s="44" t="s">
        <v>127</v>
      </c>
      <c r="J2714" s="44" t="s">
        <v>128</v>
      </c>
      <c r="K2714" s="43">
        <v>8</v>
      </c>
      <c r="L2714" s="43">
        <v>8</v>
      </c>
    </row>
    <row r="2715" spans="1:12" x14ac:dyDescent="0.5">
      <c r="A2715" s="48" t="str">
        <f t="shared" si="42"/>
        <v>J1T2300</v>
      </c>
      <c r="B2715" s="44" t="s">
        <v>36</v>
      </c>
      <c r="C2715" s="44" t="s">
        <v>7695</v>
      </c>
      <c r="D2715" s="44" t="s">
        <v>38</v>
      </c>
      <c r="E2715" s="44" t="s">
        <v>53</v>
      </c>
      <c r="F2715" s="44" t="s">
        <v>7694</v>
      </c>
      <c r="G2715" s="44" t="s">
        <v>157</v>
      </c>
      <c r="H2715" s="44" t="s">
        <v>158</v>
      </c>
      <c r="I2715" s="44" t="s">
        <v>127</v>
      </c>
      <c r="J2715" s="44" t="s">
        <v>128</v>
      </c>
      <c r="K2715" s="43">
        <v>96</v>
      </c>
      <c r="L2715" s="43">
        <v>96</v>
      </c>
    </row>
    <row r="2716" spans="1:12" x14ac:dyDescent="0.5">
      <c r="A2716" s="48" t="str">
        <f t="shared" si="42"/>
        <v>J1T2300</v>
      </c>
      <c r="B2716" s="44" t="s">
        <v>36</v>
      </c>
      <c r="C2716" s="44" t="s">
        <v>7693</v>
      </c>
      <c r="D2716" s="44" t="s">
        <v>38</v>
      </c>
      <c r="E2716" s="44" t="s">
        <v>53</v>
      </c>
      <c r="F2716" s="44" t="s">
        <v>7692</v>
      </c>
      <c r="G2716" s="44" t="s">
        <v>7204</v>
      </c>
      <c r="H2716" s="44" t="s">
        <v>7203</v>
      </c>
      <c r="I2716" s="44" t="s">
        <v>127</v>
      </c>
      <c r="J2716" s="44" t="s">
        <v>128</v>
      </c>
      <c r="K2716" s="43">
        <v>16</v>
      </c>
      <c r="L2716" s="43">
        <v>16</v>
      </c>
    </row>
    <row r="2717" spans="1:12" x14ac:dyDescent="0.5">
      <c r="A2717" s="48" t="str">
        <f t="shared" si="42"/>
        <v>J1T2300</v>
      </c>
      <c r="B2717" s="44" t="s">
        <v>36</v>
      </c>
      <c r="C2717" s="44" t="s">
        <v>7691</v>
      </c>
      <c r="D2717" s="44" t="s">
        <v>38</v>
      </c>
      <c r="E2717" s="44" t="s">
        <v>53</v>
      </c>
      <c r="F2717" s="44" t="s">
        <v>7690</v>
      </c>
      <c r="G2717" s="44" t="s">
        <v>4648</v>
      </c>
      <c r="H2717" s="44" t="s">
        <v>4647</v>
      </c>
      <c r="I2717" s="44" t="s">
        <v>127</v>
      </c>
      <c r="J2717" s="44" t="s">
        <v>128</v>
      </c>
      <c r="K2717" s="43">
        <v>72</v>
      </c>
      <c r="L2717" s="43">
        <v>72</v>
      </c>
    </row>
    <row r="2718" spans="1:12" x14ac:dyDescent="0.5">
      <c r="A2718" s="48" t="str">
        <f t="shared" si="42"/>
        <v>J1T2300</v>
      </c>
      <c r="B2718" s="44" t="s">
        <v>36</v>
      </c>
      <c r="C2718" s="44" t="s">
        <v>7689</v>
      </c>
      <c r="D2718" s="44" t="s">
        <v>38</v>
      </c>
      <c r="E2718" s="44" t="s">
        <v>53</v>
      </c>
      <c r="F2718" s="44" t="s">
        <v>7688</v>
      </c>
      <c r="G2718" s="44" t="s">
        <v>4437</v>
      </c>
      <c r="H2718" s="44" t="s">
        <v>4436</v>
      </c>
      <c r="I2718" s="44" t="s">
        <v>127</v>
      </c>
      <c r="J2718" s="44" t="s">
        <v>128</v>
      </c>
      <c r="K2718" s="43">
        <v>16</v>
      </c>
      <c r="L2718" s="43">
        <v>16</v>
      </c>
    </row>
    <row r="2719" spans="1:12" x14ac:dyDescent="0.5">
      <c r="A2719" s="48" t="str">
        <f t="shared" si="42"/>
        <v>J1T2300</v>
      </c>
      <c r="B2719" s="44" t="s">
        <v>36</v>
      </c>
      <c r="C2719" s="44" t="s">
        <v>7687</v>
      </c>
      <c r="D2719" s="44" t="s">
        <v>38</v>
      </c>
      <c r="E2719" s="44" t="s">
        <v>53</v>
      </c>
      <c r="F2719" s="44" t="s">
        <v>7686</v>
      </c>
      <c r="G2719" s="44" t="s">
        <v>7304</v>
      </c>
      <c r="H2719" s="44" t="s">
        <v>7303</v>
      </c>
      <c r="I2719" s="44" t="s">
        <v>127</v>
      </c>
      <c r="J2719" s="44" t="s">
        <v>128</v>
      </c>
      <c r="K2719" s="43">
        <v>16</v>
      </c>
      <c r="L2719" s="43">
        <v>16</v>
      </c>
    </row>
    <row r="2720" spans="1:12" x14ac:dyDescent="0.5">
      <c r="A2720" s="48" t="str">
        <f t="shared" si="42"/>
        <v>J1T2300</v>
      </c>
      <c r="B2720" s="44" t="s">
        <v>36</v>
      </c>
      <c r="C2720" s="44" t="s">
        <v>7685</v>
      </c>
      <c r="D2720" s="44" t="s">
        <v>38</v>
      </c>
      <c r="E2720" s="44" t="s">
        <v>53</v>
      </c>
      <c r="F2720" s="44" t="s">
        <v>7684</v>
      </c>
      <c r="G2720" s="44" t="s">
        <v>4475</v>
      </c>
      <c r="H2720" s="44" t="s">
        <v>4474</v>
      </c>
      <c r="I2720" s="44" t="s">
        <v>127</v>
      </c>
      <c r="J2720" s="44" t="s">
        <v>128</v>
      </c>
      <c r="K2720" s="43">
        <v>8</v>
      </c>
      <c r="L2720" s="43">
        <v>8</v>
      </c>
    </row>
    <row r="2721" spans="1:12" x14ac:dyDescent="0.5">
      <c r="A2721" s="48" t="str">
        <f t="shared" si="42"/>
        <v>J1T2300</v>
      </c>
      <c r="B2721" s="44" t="s">
        <v>36</v>
      </c>
      <c r="C2721" s="44" t="s">
        <v>7683</v>
      </c>
      <c r="D2721" s="44" t="s">
        <v>38</v>
      </c>
      <c r="E2721" s="44" t="s">
        <v>53</v>
      </c>
      <c r="F2721" s="44" t="s">
        <v>7682</v>
      </c>
      <c r="G2721" s="44" t="s">
        <v>205</v>
      </c>
      <c r="H2721" s="44" t="s">
        <v>206</v>
      </c>
      <c r="I2721" s="44" t="s">
        <v>127</v>
      </c>
      <c r="J2721" s="44" t="s">
        <v>128</v>
      </c>
      <c r="K2721" s="43">
        <v>200</v>
      </c>
      <c r="L2721" s="43">
        <v>200</v>
      </c>
    </row>
    <row r="2722" spans="1:12" x14ac:dyDescent="0.5">
      <c r="A2722" s="48" t="str">
        <f t="shared" si="42"/>
        <v>J1T2300</v>
      </c>
      <c r="B2722" s="44" t="s">
        <v>36</v>
      </c>
      <c r="C2722" s="44" t="s">
        <v>7681</v>
      </c>
      <c r="D2722" s="44" t="s">
        <v>38</v>
      </c>
      <c r="E2722" s="44" t="s">
        <v>53</v>
      </c>
      <c r="F2722" s="44" t="s">
        <v>7680</v>
      </c>
      <c r="G2722" s="44" t="s">
        <v>179</v>
      </c>
      <c r="H2722" s="44" t="s">
        <v>180</v>
      </c>
      <c r="I2722" s="44" t="s">
        <v>127</v>
      </c>
      <c r="J2722" s="44" t="s">
        <v>128</v>
      </c>
      <c r="K2722" s="43">
        <v>16</v>
      </c>
      <c r="L2722" s="43">
        <v>16</v>
      </c>
    </row>
    <row r="2723" spans="1:12" x14ac:dyDescent="0.5">
      <c r="A2723" s="48" t="str">
        <f t="shared" si="42"/>
        <v>J1T2300</v>
      </c>
      <c r="B2723" s="44" t="s">
        <v>36</v>
      </c>
      <c r="C2723" s="44" t="s">
        <v>7679</v>
      </c>
      <c r="D2723" s="44" t="s">
        <v>38</v>
      </c>
      <c r="E2723" s="44" t="s">
        <v>53</v>
      </c>
      <c r="F2723" s="44" t="s">
        <v>7678</v>
      </c>
      <c r="G2723" s="44" t="s">
        <v>4467</v>
      </c>
      <c r="H2723" s="44" t="s">
        <v>4466</v>
      </c>
      <c r="I2723" s="44" t="s">
        <v>127</v>
      </c>
      <c r="J2723" s="44" t="s">
        <v>128</v>
      </c>
      <c r="K2723" s="43">
        <v>16</v>
      </c>
      <c r="L2723" s="43">
        <v>16</v>
      </c>
    </row>
    <row r="2724" spans="1:12" x14ac:dyDescent="0.5">
      <c r="A2724" s="48" t="str">
        <f t="shared" si="42"/>
        <v>J1T2300</v>
      </c>
      <c r="B2724" s="44" t="s">
        <v>36</v>
      </c>
      <c r="C2724" s="44" t="s">
        <v>7677</v>
      </c>
      <c r="D2724" s="44" t="s">
        <v>38</v>
      </c>
      <c r="E2724" s="44" t="s">
        <v>53</v>
      </c>
      <c r="F2724" s="44" t="s">
        <v>7676</v>
      </c>
      <c r="G2724" s="44" t="s">
        <v>161</v>
      </c>
      <c r="H2724" s="44" t="s">
        <v>162</v>
      </c>
      <c r="I2724" s="44" t="s">
        <v>127</v>
      </c>
      <c r="J2724" s="44" t="s">
        <v>128</v>
      </c>
      <c r="K2724" s="43">
        <v>240</v>
      </c>
      <c r="L2724" s="43">
        <v>240</v>
      </c>
    </row>
    <row r="2725" spans="1:12" x14ac:dyDescent="0.5">
      <c r="A2725" s="48" t="str">
        <f t="shared" si="42"/>
        <v>J1T2300</v>
      </c>
      <c r="B2725" s="44" t="s">
        <v>36</v>
      </c>
      <c r="C2725" s="44" t="s">
        <v>7675</v>
      </c>
      <c r="D2725" s="44" t="s">
        <v>38</v>
      </c>
      <c r="E2725" s="44" t="s">
        <v>53</v>
      </c>
      <c r="F2725" s="44" t="s">
        <v>7674</v>
      </c>
      <c r="G2725" s="44" t="s">
        <v>175</v>
      </c>
      <c r="H2725" s="44" t="s">
        <v>176</v>
      </c>
      <c r="I2725" s="44" t="s">
        <v>127</v>
      </c>
      <c r="J2725" s="44" t="s">
        <v>128</v>
      </c>
      <c r="K2725" s="43">
        <v>8</v>
      </c>
      <c r="L2725" s="43">
        <v>8</v>
      </c>
    </row>
    <row r="2726" spans="1:12" x14ac:dyDescent="0.5">
      <c r="A2726" s="48" t="str">
        <f t="shared" si="42"/>
        <v>J1T2300</v>
      </c>
      <c r="B2726" s="44" t="s">
        <v>36</v>
      </c>
      <c r="C2726" s="44" t="s">
        <v>7673</v>
      </c>
      <c r="D2726" s="44" t="s">
        <v>38</v>
      </c>
      <c r="E2726" s="44" t="s">
        <v>53</v>
      </c>
      <c r="F2726" s="44" t="s">
        <v>7672</v>
      </c>
      <c r="G2726" s="44" t="s">
        <v>4760</v>
      </c>
      <c r="H2726" s="44" t="s">
        <v>4759</v>
      </c>
      <c r="I2726" s="44" t="s">
        <v>127</v>
      </c>
      <c r="J2726" s="44" t="s">
        <v>128</v>
      </c>
      <c r="K2726" s="43">
        <v>120</v>
      </c>
      <c r="L2726" s="43">
        <v>120</v>
      </c>
    </row>
    <row r="2727" spans="1:12" x14ac:dyDescent="0.5">
      <c r="A2727" s="48" t="str">
        <f t="shared" si="42"/>
        <v>J1T2300</v>
      </c>
      <c r="B2727" s="44" t="s">
        <v>36</v>
      </c>
      <c r="C2727" s="44" t="s">
        <v>7671</v>
      </c>
      <c r="D2727" s="44" t="s">
        <v>38</v>
      </c>
      <c r="E2727" s="44" t="s">
        <v>53</v>
      </c>
      <c r="F2727" s="44" t="s">
        <v>7670</v>
      </c>
      <c r="G2727" s="44" t="s">
        <v>159</v>
      </c>
      <c r="H2727" s="44" t="s">
        <v>160</v>
      </c>
      <c r="I2727" s="44" t="s">
        <v>127</v>
      </c>
      <c r="J2727" s="44" t="s">
        <v>128</v>
      </c>
      <c r="K2727" s="43">
        <v>8</v>
      </c>
      <c r="L2727" s="43">
        <v>8</v>
      </c>
    </row>
    <row r="2728" spans="1:12" x14ac:dyDescent="0.5">
      <c r="A2728" s="48" t="str">
        <f t="shared" si="42"/>
        <v>J1T2300</v>
      </c>
      <c r="B2728" s="44" t="s">
        <v>36</v>
      </c>
      <c r="C2728" s="44" t="s">
        <v>7669</v>
      </c>
      <c r="D2728" s="44" t="s">
        <v>38</v>
      </c>
      <c r="E2728" s="44" t="s">
        <v>53</v>
      </c>
      <c r="F2728" s="44" t="s">
        <v>7668</v>
      </c>
      <c r="G2728" s="44" t="s">
        <v>129</v>
      </c>
      <c r="H2728" s="44" t="s">
        <v>130</v>
      </c>
      <c r="I2728" s="44" t="s">
        <v>127</v>
      </c>
      <c r="J2728" s="44" t="s">
        <v>128</v>
      </c>
      <c r="K2728" s="43">
        <v>96</v>
      </c>
      <c r="L2728" s="43">
        <v>96</v>
      </c>
    </row>
    <row r="2729" spans="1:12" x14ac:dyDescent="0.5">
      <c r="A2729" s="48" t="str">
        <f t="shared" si="42"/>
        <v>J1T2300</v>
      </c>
      <c r="B2729" s="44" t="s">
        <v>36</v>
      </c>
      <c r="C2729" s="44" t="s">
        <v>7667</v>
      </c>
      <c r="D2729" s="44" t="s">
        <v>38</v>
      </c>
      <c r="E2729" s="44" t="s">
        <v>53</v>
      </c>
      <c r="F2729" s="44" t="s">
        <v>7666</v>
      </c>
      <c r="G2729" s="44" t="s">
        <v>133</v>
      </c>
      <c r="H2729" s="44" t="s">
        <v>134</v>
      </c>
      <c r="I2729" s="44" t="s">
        <v>127</v>
      </c>
      <c r="J2729" s="44" t="s">
        <v>128</v>
      </c>
      <c r="K2729" s="43">
        <v>16</v>
      </c>
      <c r="L2729" s="43">
        <v>16</v>
      </c>
    </row>
    <row r="2730" spans="1:12" x14ac:dyDescent="0.5">
      <c r="A2730" s="48" t="str">
        <f t="shared" si="42"/>
        <v>J1T2300</v>
      </c>
      <c r="B2730" s="44" t="s">
        <v>36</v>
      </c>
      <c r="C2730" s="44" t="s">
        <v>7665</v>
      </c>
      <c r="D2730" s="44" t="s">
        <v>38</v>
      </c>
      <c r="E2730" s="44" t="s">
        <v>53</v>
      </c>
      <c r="F2730" s="44" t="s">
        <v>7664</v>
      </c>
      <c r="G2730" s="44" t="s">
        <v>165</v>
      </c>
      <c r="H2730" s="44" t="s">
        <v>166</v>
      </c>
      <c r="I2730" s="44" t="s">
        <v>127</v>
      </c>
      <c r="J2730" s="44" t="s">
        <v>128</v>
      </c>
      <c r="K2730" s="43">
        <v>8</v>
      </c>
      <c r="L2730" s="43">
        <v>8</v>
      </c>
    </row>
    <row r="2731" spans="1:12" x14ac:dyDescent="0.5">
      <c r="A2731" s="48" t="str">
        <f t="shared" si="42"/>
        <v>J1T2300</v>
      </c>
      <c r="B2731" s="44" t="s">
        <v>36</v>
      </c>
      <c r="C2731" s="44" t="s">
        <v>7663</v>
      </c>
      <c r="D2731" s="44" t="s">
        <v>38</v>
      </c>
      <c r="E2731" s="44" t="s">
        <v>53</v>
      </c>
      <c r="F2731" s="44" t="s">
        <v>7662</v>
      </c>
      <c r="G2731" s="44" t="s">
        <v>4778</v>
      </c>
      <c r="H2731" s="44" t="s">
        <v>4777</v>
      </c>
      <c r="I2731" s="44" t="s">
        <v>127</v>
      </c>
      <c r="J2731" s="44" t="s">
        <v>128</v>
      </c>
      <c r="K2731" s="43">
        <v>16</v>
      </c>
      <c r="L2731" s="43">
        <v>16</v>
      </c>
    </row>
    <row r="2732" spans="1:12" x14ac:dyDescent="0.5">
      <c r="A2732" s="48" t="str">
        <f t="shared" si="42"/>
        <v>J1T2300</v>
      </c>
      <c r="B2732" s="44" t="s">
        <v>36</v>
      </c>
      <c r="C2732" s="44" t="s">
        <v>7661</v>
      </c>
      <c r="D2732" s="44" t="s">
        <v>38</v>
      </c>
      <c r="E2732" s="44" t="s">
        <v>53</v>
      </c>
      <c r="F2732" s="44" t="s">
        <v>7660</v>
      </c>
      <c r="G2732" s="44" t="s">
        <v>214</v>
      </c>
      <c r="H2732" s="44" t="s">
        <v>215</v>
      </c>
      <c r="I2732" s="44" t="s">
        <v>127</v>
      </c>
      <c r="J2732" s="44" t="s">
        <v>128</v>
      </c>
      <c r="K2732" s="43">
        <v>8</v>
      </c>
      <c r="L2732" s="43">
        <v>8</v>
      </c>
    </row>
    <row r="2733" spans="1:12" x14ac:dyDescent="0.5">
      <c r="A2733" s="48" t="str">
        <f t="shared" si="42"/>
        <v>J1T2300</v>
      </c>
      <c r="B2733" s="44" t="s">
        <v>36</v>
      </c>
      <c r="C2733" s="44" t="s">
        <v>7659</v>
      </c>
      <c r="D2733" s="44" t="s">
        <v>38</v>
      </c>
      <c r="E2733" s="44" t="s">
        <v>53</v>
      </c>
      <c r="F2733" s="44" t="s">
        <v>7658</v>
      </c>
      <c r="G2733" s="44" t="s">
        <v>192</v>
      </c>
      <c r="H2733" s="44" t="s">
        <v>4675</v>
      </c>
      <c r="I2733" s="44" t="s">
        <v>127</v>
      </c>
      <c r="J2733" s="44" t="s">
        <v>128</v>
      </c>
      <c r="K2733" s="43">
        <v>96</v>
      </c>
      <c r="L2733" s="43">
        <v>96</v>
      </c>
    </row>
    <row r="2734" spans="1:12" x14ac:dyDescent="0.5">
      <c r="A2734" s="48" t="str">
        <f t="shared" si="42"/>
        <v>J1T2300</v>
      </c>
      <c r="B2734" s="44" t="s">
        <v>36</v>
      </c>
      <c r="C2734" s="44" t="s">
        <v>7657</v>
      </c>
      <c r="D2734" s="44" t="s">
        <v>38</v>
      </c>
      <c r="E2734" s="44" t="s">
        <v>53</v>
      </c>
      <c r="F2734" s="44" t="s">
        <v>7656</v>
      </c>
      <c r="G2734" s="44" t="s">
        <v>4429</v>
      </c>
      <c r="H2734" s="44" t="s">
        <v>4428</v>
      </c>
      <c r="I2734" s="44" t="s">
        <v>127</v>
      </c>
      <c r="J2734" s="44" t="s">
        <v>128</v>
      </c>
      <c r="K2734" s="43">
        <v>8</v>
      </c>
      <c r="L2734" s="43">
        <v>8</v>
      </c>
    </row>
    <row r="2735" spans="1:12" x14ac:dyDescent="0.5">
      <c r="A2735" s="48" t="str">
        <f t="shared" si="42"/>
        <v>J1T2300</v>
      </c>
      <c r="B2735" s="44" t="s">
        <v>36</v>
      </c>
      <c r="C2735" s="44" t="s">
        <v>7655</v>
      </c>
      <c r="D2735" s="44" t="s">
        <v>38</v>
      </c>
      <c r="E2735" s="44" t="s">
        <v>53</v>
      </c>
      <c r="F2735" s="44" t="s">
        <v>7654</v>
      </c>
      <c r="G2735" s="44" t="s">
        <v>7226</v>
      </c>
      <c r="H2735" s="44" t="s">
        <v>7225</v>
      </c>
      <c r="I2735" s="44" t="s">
        <v>127</v>
      </c>
      <c r="J2735" s="44" t="s">
        <v>128</v>
      </c>
      <c r="K2735" s="43">
        <v>16</v>
      </c>
      <c r="L2735" s="43">
        <v>16</v>
      </c>
    </row>
    <row r="2736" spans="1:12" x14ac:dyDescent="0.5">
      <c r="A2736" s="48" t="str">
        <f t="shared" si="42"/>
        <v>J1T2300</v>
      </c>
      <c r="B2736" s="44" t="s">
        <v>36</v>
      </c>
      <c r="C2736" s="44" t="s">
        <v>7653</v>
      </c>
      <c r="D2736" s="44" t="s">
        <v>38</v>
      </c>
      <c r="E2736" s="44" t="s">
        <v>53</v>
      </c>
      <c r="F2736" s="44" t="s">
        <v>7652</v>
      </c>
      <c r="G2736" s="44" t="s">
        <v>126</v>
      </c>
      <c r="H2736" s="44" t="s">
        <v>4640</v>
      </c>
      <c r="I2736" s="44" t="s">
        <v>127</v>
      </c>
      <c r="J2736" s="44" t="s">
        <v>128</v>
      </c>
      <c r="K2736" s="43">
        <v>16</v>
      </c>
      <c r="L2736" s="43">
        <v>16</v>
      </c>
    </row>
    <row r="2737" spans="1:12" x14ac:dyDescent="0.5">
      <c r="A2737" s="48" t="str">
        <f t="shared" si="42"/>
        <v>J1T2300</v>
      </c>
      <c r="B2737" s="44" t="s">
        <v>36</v>
      </c>
      <c r="C2737" s="44" t="s">
        <v>7651</v>
      </c>
      <c r="D2737" s="44" t="s">
        <v>38</v>
      </c>
      <c r="E2737" s="44" t="s">
        <v>53</v>
      </c>
      <c r="F2737" s="44" t="s">
        <v>7650</v>
      </c>
      <c r="G2737" s="44" t="s">
        <v>4575</v>
      </c>
      <c r="H2737" s="44" t="s">
        <v>4574</v>
      </c>
      <c r="I2737" s="44" t="s">
        <v>127</v>
      </c>
      <c r="J2737" s="44" t="s">
        <v>128</v>
      </c>
      <c r="K2737" s="43">
        <v>16</v>
      </c>
      <c r="L2737" s="43">
        <v>16</v>
      </c>
    </row>
    <row r="2738" spans="1:12" x14ac:dyDescent="0.5">
      <c r="A2738" s="48" t="str">
        <f t="shared" si="42"/>
        <v>J1T2300</v>
      </c>
      <c r="B2738" s="44" t="s">
        <v>36</v>
      </c>
      <c r="C2738" s="44" t="s">
        <v>7649</v>
      </c>
      <c r="D2738" s="44" t="s">
        <v>38</v>
      </c>
      <c r="E2738" s="44" t="s">
        <v>53</v>
      </c>
      <c r="F2738" s="44" t="s">
        <v>7648</v>
      </c>
      <c r="G2738" s="44" t="s">
        <v>135</v>
      </c>
      <c r="H2738" s="44" t="s">
        <v>136</v>
      </c>
      <c r="I2738" s="44" t="s">
        <v>127</v>
      </c>
      <c r="J2738" s="44" t="s">
        <v>128</v>
      </c>
      <c r="K2738" s="43">
        <v>432</v>
      </c>
      <c r="L2738" s="43">
        <v>432</v>
      </c>
    </row>
    <row r="2739" spans="1:12" x14ac:dyDescent="0.5">
      <c r="A2739" s="48" t="str">
        <f t="shared" si="42"/>
        <v>J1T2300</v>
      </c>
      <c r="B2739" s="44" t="s">
        <v>36</v>
      </c>
      <c r="C2739" s="44" t="s">
        <v>7647</v>
      </c>
      <c r="D2739" s="44" t="s">
        <v>38</v>
      </c>
      <c r="E2739" s="44" t="s">
        <v>53</v>
      </c>
      <c r="F2739" s="44" t="s">
        <v>7646</v>
      </c>
      <c r="G2739" s="44" t="s">
        <v>7645</v>
      </c>
      <c r="H2739" s="44" t="s">
        <v>7644</v>
      </c>
      <c r="I2739" s="44" t="s">
        <v>127</v>
      </c>
      <c r="J2739" s="44" t="s">
        <v>128</v>
      </c>
      <c r="K2739" s="43">
        <v>80</v>
      </c>
      <c r="L2739" s="43">
        <v>80</v>
      </c>
    </row>
    <row r="2740" spans="1:12" x14ac:dyDescent="0.5">
      <c r="A2740" s="48" t="str">
        <f t="shared" si="42"/>
        <v>J1T2300</v>
      </c>
      <c r="B2740" s="44" t="s">
        <v>36</v>
      </c>
      <c r="C2740" s="44" t="s">
        <v>7643</v>
      </c>
      <c r="D2740" s="44" t="s">
        <v>38</v>
      </c>
      <c r="E2740" s="44" t="s">
        <v>53</v>
      </c>
      <c r="F2740" s="44" t="s">
        <v>7642</v>
      </c>
      <c r="G2740" s="44" t="s">
        <v>6914</v>
      </c>
      <c r="H2740" s="44" t="s">
        <v>6913</v>
      </c>
      <c r="I2740" s="44" t="s">
        <v>127</v>
      </c>
      <c r="J2740" s="44" t="s">
        <v>128</v>
      </c>
      <c r="K2740" s="43">
        <v>8</v>
      </c>
      <c r="L2740" s="43">
        <v>8</v>
      </c>
    </row>
    <row r="2741" spans="1:12" x14ac:dyDescent="0.5">
      <c r="A2741" s="48" t="str">
        <f t="shared" si="42"/>
        <v>J1T2300</v>
      </c>
      <c r="B2741" s="44" t="s">
        <v>36</v>
      </c>
      <c r="C2741" s="44" t="s">
        <v>7641</v>
      </c>
      <c r="D2741" s="44" t="s">
        <v>38</v>
      </c>
      <c r="E2741" s="44" t="s">
        <v>53</v>
      </c>
      <c r="F2741" s="44" t="s">
        <v>7640</v>
      </c>
      <c r="G2741" s="44" t="s">
        <v>7639</v>
      </c>
      <c r="H2741" s="44" t="s">
        <v>7638</v>
      </c>
      <c r="I2741" s="44" t="s">
        <v>127</v>
      </c>
      <c r="J2741" s="44" t="s">
        <v>128</v>
      </c>
      <c r="K2741" s="43">
        <v>8</v>
      </c>
      <c r="L2741" s="43">
        <v>8</v>
      </c>
    </row>
    <row r="2742" spans="1:12" x14ac:dyDescent="0.5">
      <c r="A2742" s="48" t="str">
        <f t="shared" si="42"/>
        <v>J1T2300</v>
      </c>
      <c r="B2742" s="44" t="s">
        <v>36</v>
      </c>
      <c r="C2742" s="44" t="s">
        <v>7637</v>
      </c>
      <c r="D2742" s="44" t="s">
        <v>38</v>
      </c>
      <c r="E2742" s="44" t="s">
        <v>53</v>
      </c>
      <c r="F2742" s="44" t="s">
        <v>7636</v>
      </c>
      <c r="G2742" s="44" t="s">
        <v>195</v>
      </c>
      <c r="H2742" s="44" t="s">
        <v>196</v>
      </c>
      <c r="I2742" s="44" t="s">
        <v>127</v>
      </c>
      <c r="J2742" s="44" t="s">
        <v>128</v>
      </c>
      <c r="K2742" s="43">
        <v>8</v>
      </c>
      <c r="L2742" s="43">
        <v>8</v>
      </c>
    </row>
    <row r="2743" spans="1:12" x14ac:dyDescent="0.5">
      <c r="A2743" s="48" t="str">
        <f t="shared" si="42"/>
        <v>J1T2300</v>
      </c>
      <c r="B2743" s="44" t="s">
        <v>36</v>
      </c>
      <c r="C2743" s="44" t="s">
        <v>7635</v>
      </c>
      <c r="D2743" s="44" t="s">
        <v>38</v>
      </c>
      <c r="E2743" s="44" t="s">
        <v>53</v>
      </c>
      <c r="F2743" s="44" t="s">
        <v>7634</v>
      </c>
      <c r="G2743" s="44" t="s">
        <v>7633</v>
      </c>
      <c r="H2743" s="44" t="s">
        <v>7632</v>
      </c>
      <c r="I2743" s="44" t="s">
        <v>127</v>
      </c>
      <c r="J2743" s="44" t="s">
        <v>128</v>
      </c>
      <c r="K2743" s="43">
        <v>8</v>
      </c>
      <c r="L2743" s="43">
        <v>8</v>
      </c>
    </row>
    <row r="2744" spans="1:12" x14ac:dyDescent="0.5">
      <c r="A2744" s="48" t="str">
        <f t="shared" si="42"/>
        <v>J1T2300</v>
      </c>
      <c r="B2744" s="44" t="s">
        <v>36</v>
      </c>
      <c r="C2744" s="44" t="s">
        <v>7631</v>
      </c>
      <c r="D2744" s="44" t="s">
        <v>38</v>
      </c>
      <c r="E2744" s="44" t="s">
        <v>53</v>
      </c>
      <c r="F2744" s="44" t="s">
        <v>7630</v>
      </c>
      <c r="G2744" s="44" t="s">
        <v>7304</v>
      </c>
      <c r="H2744" s="44" t="s">
        <v>7303</v>
      </c>
      <c r="I2744" s="44" t="s">
        <v>127</v>
      </c>
      <c r="J2744" s="44" t="s">
        <v>128</v>
      </c>
      <c r="K2744" s="43">
        <v>24</v>
      </c>
      <c r="L2744" s="43">
        <v>24</v>
      </c>
    </row>
    <row r="2745" spans="1:12" x14ac:dyDescent="0.5">
      <c r="A2745" s="48" t="str">
        <f t="shared" si="42"/>
        <v>J1T2300</v>
      </c>
      <c r="B2745" s="44" t="s">
        <v>36</v>
      </c>
      <c r="C2745" s="44" t="s">
        <v>7629</v>
      </c>
      <c r="D2745" s="44" t="s">
        <v>38</v>
      </c>
      <c r="E2745" s="44" t="s">
        <v>53</v>
      </c>
      <c r="F2745" s="44" t="s">
        <v>7628</v>
      </c>
      <c r="G2745" s="44" t="s">
        <v>188</v>
      </c>
      <c r="H2745" s="44" t="s">
        <v>189</v>
      </c>
      <c r="I2745" s="44" t="s">
        <v>127</v>
      </c>
      <c r="J2745" s="44" t="s">
        <v>128</v>
      </c>
      <c r="K2745" s="43">
        <v>16</v>
      </c>
      <c r="L2745" s="43">
        <v>16</v>
      </c>
    </row>
    <row r="2746" spans="1:12" x14ac:dyDescent="0.5">
      <c r="A2746" s="48" t="str">
        <f t="shared" si="42"/>
        <v>J1T2300</v>
      </c>
      <c r="B2746" s="44" t="s">
        <v>36</v>
      </c>
      <c r="C2746" s="44" t="s">
        <v>7627</v>
      </c>
      <c r="D2746" s="44" t="s">
        <v>38</v>
      </c>
      <c r="E2746" s="44" t="s">
        <v>53</v>
      </c>
      <c r="F2746" s="44" t="s">
        <v>7626</v>
      </c>
      <c r="G2746" s="44" t="s">
        <v>167</v>
      </c>
      <c r="H2746" s="44" t="s">
        <v>168</v>
      </c>
      <c r="I2746" s="44" t="s">
        <v>127</v>
      </c>
      <c r="J2746" s="44" t="s">
        <v>128</v>
      </c>
      <c r="K2746" s="43">
        <v>24</v>
      </c>
      <c r="L2746" s="43">
        <v>24</v>
      </c>
    </row>
    <row r="2747" spans="1:12" x14ac:dyDescent="0.5">
      <c r="A2747" s="48" t="str">
        <f t="shared" si="42"/>
        <v>J1T2300</v>
      </c>
      <c r="B2747" s="44" t="s">
        <v>36</v>
      </c>
      <c r="C2747" s="44" t="s">
        <v>7625</v>
      </c>
      <c r="D2747" s="44" t="s">
        <v>38</v>
      </c>
      <c r="E2747" s="44" t="s">
        <v>53</v>
      </c>
      <c r="F2747" s="44" t="s">
        <v>7624</v>
      </c>
      <c r="G2747" s="44" t="s">
        <v>159</v>
      </c>
      <c r="H2747" s="44" t="s">
        <v>160</v>
      </c>
      <c r="I2747" s="44" t="s">
        <v>127</v>
      </c>
      <c r="J2747" s="44" t="s">
        <v>128</v>
      </c>
      <c r="K2747" s="43">
        <v>8</v>
      </c>
      <c r="L2747" s="43">
        <v>8</v>
      </c>
    </row>
    <row r="2748" spans="1:12" x14ac:dyDescent="0.5">
      <c r="A2748" s="48" t="str">
        <f t="shared" si="42"/>
        <v>J1T2300</v>
      </c>
      <c r="B2748" s="44" t="s">
        <v>36</v>
      </c>
      <c r="C2748" s="44" t="s">
        <v>7623</v>
      </c>
      <c r="D2748" s="44" t="s">
        <v>38</v>
      </c>
      <c r="E2748" s="44" t="s">
        <v>53</v>
      </c>
      <c r="F2748" s="44" t="s">
        <v>7622</v>
      </c>
      <c r="G2748" s="44" t="s">
        <v>145</v>
      </c>
      <c r="H2748" s="44" t="s">
        <v>146</v>
      </c>
      <c r="I2748" s="44" t="s">
        <v>127</v>
      </c>
      <c r="J2748" s="44" t="s">
        <v>128</v>
      </c>
      <c r="K2748" s="43">
        <v>24</v>
      </c>
      <c r="L2748" s="43">
        <v>24</v>
      </c>
    </row>
    <row r="2749" spans="1:12" x14ac:dyDescent="0.5">
      <c r="A2749" s="48" t="str">
        <f t="shared" si="42"/>
        <v>J1T2300</v>
      </c>
      <c r="B2749" s="44" t="s">
        <v>36</v>
      </c>
      <c r="C2749" s="44" t="s">
        <v>7621</v>
      </c>
      <c r="D2749" s="44" t="s">
        <v>38</v>
      </c>
      <c r="E2749" s="44" t="s">
        <v>53</v>
      </c>
      <c r="F2749" s="44" t="s">
        <v>7620</v>
      </c>
      <c r="G2749" s="44" t="s">
        <v>4691</v>
      </c>
      <c r="H2749" s="44" t="s">
        <v>7619</v>
      </c>
      <c r="I2749" s="44" t="s">
        <v>127</v>
      </c>
      <c r="J2749" s="44" t="s">
        <v>128</v>
      </c>
      <c r="K2749" s="43">
        <v>3600</v>
      </c>
      <c r="L2749" s="43">
        <v>3600</v>
      </c>
    </row>
    <row r="2750" spans="1:12" x14ac:dyDescent="0.5">
      <c r="A2750" s="48" t="str">
        <f t="shared" si="42"/>
        <v>J1T2300</v>
      </c>
      <c r="B2750" s="44" t="s">
        <v>36</v>
      </c>
      <c r="C2750" s="44" t="s">
        <v>7618</v>
      </c>
      <c r="D2750" s="44" t="s">
        <v>38</v>
      </c>
      <c r="E2750" s="44" t="s">
        <v>53</v>
      </c>
      <c r="F2750" s="44" t="s">
        <v>7617</v>
      </c>
      <c r="G2750" s="44" t="s">
        <v>7434</v>
      </c>
      <c r="H2750" s="44" t="s">
        <v>7433</v>
      </c>
      <c r="I2750" s="44" t="s">
        <v>127</v>
      </c>
      <c r="J2750" s="44" t="s">
        <v>128</v>
      </c>
      <c r="K2750" s="43">
        <v>8</v>
      </c>
      <c r="L2750" s="43">
        <v>8</v>
      </c>
    </row>
    <row r="2751" spans="1:12" x14ac:dyDescent="0.5">
      <c r="A2751" s="48" t="str">
        <f t="shared" si="42"/>
        <v>J1T2300</v>
      </c>
      <c r="B2751" s="44" t="s">
        <v>36</v>
      </c>
      <c r="C2751" s="44" t="s">
        <v>7616</v>
      </c>
      <c r="D2751" s="44" t="s">
        <v>38</v>
      </c>
      <c r="E2751" s="44" t="s">
        <v>53</v>
      </c>
      <c r="F2751" s="44" t="s">
        <v>7615</v>
      </c>
      <c r="G2751" s="44" t="s">
        <v>6930</v>
      </c>
      <c r="H2751" s="44" t="s">
        <v>6929</v>
      </c>
      <c r="I2751" s="44" t="s">
        <v>127</v>
      </c>
      <c r="J2751" s="44" t="s">
        <v>128</v>
      </c>
      <c r="K2751" s="43">
        <v>32</v>
      </c>
      <c r="L2751" s="43">
        <v>32</v>
      </c>
    </row>
    <row r="2752" spans="1:12" x14ac:dyDescent="0.5">
      <c r="A2752" s="48" t="str">
        <f t="shared" si="42"/>
        <v>J1T2300</v>
      </c>
      <c r="B2752" s="44" t="s">
        <v>36</v>
      </c>
      <c r="C2752" s="44" t="s">
        <v>7614</v>
      </c>
      <c r="D2752" s="44" t="s">
        <v>38</v>
      </c>
      <c r="E2752" s="44" t="s">
        <v>53</v>
      </c>
      <c r="F2752" s="44" t="s">
        <v>7613</v>
      </c>
      <c r="G2752" s="44" t="s">
        <v>165</v>
      </c>
      <c r="H2752" s="44" t="s">
        <v>166</v>
      </c>
      <c r="I2752" s="44" t="s">
        <v>127</v>
      </c>
      <c r="J2752" s="44" t="s">
        <v>128</v>
      </c>
      <c r="K2752" s="43">
        <v>16</v>
      </c>
      <c r="L2752" s="43">
        <v>16</v>
      </c>
    </row>
    <row r="2753" spans="1:12" x14ac:dyDescent="0.5">
      <c r="A2753" s="48" t="str">
        <f t="shared" si="42"/>
        <v>J1T2300</v>
      </c>
      <c r="B2753" s="44" t="s">
        <v>36</v>
      </c>
      <c r="C2753" s="44" t="s">
        <v>7612</v>
      </c>
      <c r="D2753" s="44" t="s">
        <v>38</v>
      </c>
      <c r="E2753" s="44" t="s">
        <v>53</v>
      </c>
      <c r="F2753" s="44" t="s">
        <v>7611</v>
      </c>
      <c r="G2753" s="44" t="s">
        <v>6992</v>
      </c>
      <c r="H2753" s="44" t="s">
        <v>6991</v>
      </c>
      <c r="I2753" s="44" t="s">
        <v>127</v>
      </c>
      <c r="J2753" s="44" t="s">
        <v>128</v>
      </c>
      <c r="K2753" s="43">
        <v>8</v>
      </c>
      <c r="L2753" s="43">
        <v>8</v>
      </c>
    </row>
    <row r="2754" spans="1:12" x14ac:dyDescent="0.5">
      <c r="A2754" s="48" t="str">
        <f t="shared" si="42"/>
        <v>J1T2300</v>
      </c>
      <c r="B2754" s="44" t="s">
        <v>36</v>
      </c>
      <c r="C2754" s="44" t="s">
        <v>7610</v>
      </c>
      <c r="D2754" s="44" t="s">
        <v>38</v>
      </c>
      <c r="E2754" s="44" t="s">
        <v>53</v>
      </c>
      <c r="F2754" s="44" t="s">
        <v>7609</v>
      </c>
      <c r="G2754" s="44" t="s">
        <v>139</v>
      </c>
      <c r="H2754" s="44" t="s">
        <v>140</v>
      </c>
      <c r="I2754" s="44" t="s">
        <v>127</v>
      </c>
      <c r="J2754" s="44" t="s">
        <v>128</v>
      </c>
      <c r="K2754" s="43">
        <v>40</v>
      </c>
      <c r="L2754" s="43">
        <v>40</v>
      </c>
    </row>
    <row r="2755" spans="1:12" x14ac:dyDescent="0.5">
      <c r="A2755" s="48" t="str">
        <f t="shared" si="42"/>
        <v>J1T2300</v>
      </c>
      <c r="B2755" s="44" t="s">
        <v>36</v>
      </c>
      <c r="C2755" s="44" t="s">
        <v>7608</v>
      </c>
      <c r="D2755" s="44" t="s">
        <v>38</v>
      </c>
      <c r="E2755" s="44" t="s">
        <v>53</v>
      </c>
      <c r="F2755" s="44" t="s">
        <v>7607</v>
      </c>
      <c r="G2755" s="44" t="s">
        <v>7606</v>
      </c>
      <c r="H2755" s="44" t="s">
        <v>7605</v>
      </c>
      <c r="I2755" s="44" t="s">
        <v>127</v>
      </c>
      <c r="J2755" s="44" t="s">
        <v>128</v>
      </c>
      <c r="K2755" s="43">
        <v>8</v>
      </c>
      <c r="L2755" s="43">
        <v>8</v>
      </c>
    </row>
    <row r="2756" spans="1:12" x14ac:dyDescent="0.5">
      <c r="A2756" s="48" t="str">
        <f t="shared" si="42"/>
        <v>J1T2300</v>
      </c>
      <c r="B2756" s="44" t="s">
        <v>36</v>
      </c>
      <c r="C2756" s="44" t="s">
        <v>7604</v>
      </c>
      <c r="D2756" s="44" t="s">
        <v>38</v>
      </c>
      <c r="E2756" s="44" t="s">
        <v>53</v>
      </c>
      <c r="F2756" s="44" t="s">
        <v>7603</v>
      </c>
      <c r="G2756" s="44" t="s">
        <v>4658</v>
      </c>
      <c r="H2756" s="44" t="s">
        <v>4657</v>
      </c>
      <c r="I2756" s="44" t="s">
        <v>127</v>
      </c>
      <c r="J2756" s="44" t="s">
        <v>128</v>
      </c>
      <c r="K2756" s="43">
        <v>48</v>
      </c>
      <c r="L2756" s="43">
        <v>48</v>
      </c>
    </row>
    <row r="2757" spans="1:12" x14ac:dyDescent="0.5">
      <c r="A2757" s="48" t="str">
        <f t="shared" si="42"/>
        <v>J1T2300</v>
      </c>
      <c r="B2757" s="44" t="s">
        <v>36</v>
      </c>
      <c r="C2757" s="44" t="s">
        <v>7602</v>
      </c>
      <c r="D2757" s="44" t="s">
        <v>38</v>
      </c>
      <c r="E2757" s="44" t="s">
        <v>53</v>
      </c>
      <c r="F2757" s="44" t="s">
        <v>7601</v>
      </c>
      <c r="G2757" s="44" t="s">
        <v>169</v>
      </c>
      <c r="H2757" s="44" t="s">
        <v>170</v>
      </c>
      <c r="I2757" s="44" t="s">
        <v>127</v>
      </c>
      <c r="J2757" s="44" t="s">
        <v>128</v>
      </c>
      <c r="K2757" s="43">
        <v>32</v>
      </c>
      <c r="L2757" s="43">
        <v>32</v>
      </c>
    </row>
    <row r="2758" spans="1:12" x14ac:dyDescent="0.5">
      <c r="A2758" s="48" t="str">
        <f t="shared" si="42"/>
        <v>J1T2300</v>
      </c>
      <c r="B2758" s="44" t="s">
        <v>36</v>
      </c>
      <c r="C2758" s="44" t="s">
        <v>7600</v>
      </c>
      <c r="D2758" s="44" t="s">
        <v>38</v>
      </c>
      <c r="E2758" s="44" t="s">
        <v>53</v>
      </c>
      <c r="F2758" s="44" t="s">
        <v>7599</v>
      </c>
      <c r="G2758" s="44" t="s">
        <v>149</v>
      </c>
      <c r="H2758" s="44" t="s">
        <v>150</v>
      </c>
      <c r="I2758" s="44" t="s">
        <v>127</v>
      </c>
      <c r="J2758" s="44" t="s">
        <v>128</v>
      </c>
      <c r="K2758" s="43">
        <v>16</v>
      </c>
      <c r="L2758" s="43">
        <v>16</v>
      </c>
    </row>
    <row r="2759" spans="1:12" x14ac:dyDescent="0.5">
      <c r="A2759" s="48" t="str">
        <f t="shared" si="42"/>
        <v>J1T2300</v>
      </c>
      <c r="B2759" s="44" t="s">
        <v>36</v>
      </c>
      <c r="C2759" s="44" t="s">
        <v>7598</v>
      </c>
      <c r="D2759" s="44" t="s">
        <v>38</v>
      </c>
      <c r="E2759" s="44" t="s">
        <v>53</v>
      </c>
      <c r="F2759" s="44" t="s">
        <v>7597</v>
      </c>
      <c r="G2759" s="44" t="s">
        <v>157</v>
      </c>
      <c r="H2759" s="44" t="s">
        <v>158</v>
      </c>
      <c r="I2759" s="44" t="s">
        <v>127</v>
      </c>
      <c r="J2759" s="44" t="s">
        <v>128</v>
      </c>
      <c r="K2759" s="43">
        <v>144</v>
      </c>
      <c r="L2759" s="43">
        <v>144</v>
      </c>
    </row>
    <row r="2760" spans="1:12" x14ac:dyDescent="0.5">
      <c r="A2760" s="48" t="str">
        <f t="shared" si="42"/>
        <v>J1T2300</v>
      </c>
      <c r="B2760" s="44" t="s">
        <v>36</v>
      </c>
      <c r="C2760" s="44" t="s">
        <v>7596</v>
      </c>
      <c r="D2760" s="44" t="s">
        <v>38</v>
      </c>
      <c r="E2760" s="44" t="s">
        <v>53</v>
      </c>
      <c r="F2760" s="44" t="s">
        <v>7595</v>
      </c>
      <c r="G2760" s="44" t="s">
        <v>4635</v>
      </c>
      <c r="H2760" s="44" t="s">
        <v>4634</v>
      </c>
      <c r="I2760" s="44" t="s">
        <v>127</v>
      </c>
      <c r="J2760" s="44" t="s">
        <v>128</v>
      </c>
      <c r="K2760" s="43">
        <v>32</v>
      </c>
      <c r="L2760" s="43">
        <v>32</v>
      </c>
    </row>
    <row r="2761" spans="1:12" x14ac:dyDescent="0.5">
      <c r="A2761" s="48" t="str">
        <f t="shared" ref="A2761:A2824" si="43">IF(B2761="","",IF(B2760="Type",B2759,A2760))</f>
        <v>J1T2300</v>
      </c>
      <c r="B2761" s="44" t="s">
        <v>36</v>
      </c>
      <c r="C2761" s="44" t="s">
        <v>7594</v>
      </c>
      <c r="D2761" s="44" t="s">
        <v>38</v>
      </c>
      <c r="E2761" s="44" t="s">
        <v>53</v>
      </c>
      <c r="F2761" s="44" t="s">
        <v>7593</v>
      </c>
      <c r="G2761" s="44" t="s">
        <v>171</v>
      </c>
      <c r="H2761" s="44" t="s">
        <v>172</v>
      </c>
      <c r="I2761" s="44" t="s">
        <v>127</v>
      </c>
      <c r="J2761" s="44" t="s">
        <v>128</v>
      </c>
      <c r="K2761" s="43">
        <v>32</v>
      </c>
      <c r="L2761" s="43">
        <v>32</v>
      </c>
    </row>
    <row r="2762" spans="1:12" x14ac:dyDescent="0.5">
      <c r="A2762" s="48" t="str">
        <f t="shared" si="43"/>
        <v>J1T2300</v>
      </c>
      <c r="B2762" s="44" t="s">
        <v>36</v>
      </c>
      <c r="C2762" s="44" t="s">
        <v>7592</v>
      </c>
      <c r="D2762" s="44" t="s">
        <v>38</v>
      </c>
      <c r="E2762" s="44" t="s">
        <v>53</v>
      </c>
      <c r="F2762" s="44" t="s">
        <v>7591</v>
      </c>
      <c r="G2762" s="44" t="s">
        <v>149</v>
      </c>
      <c r="H2762" s="44" t="s">
        <v>150</v>
      </c>
      <c r="I2762" s="44" t="s">
        <v>127</v>
      </c>
      <c r="J2762" s="44" t="s">
        <v>128</v>
      </c>
      <c r="K2762" s="43">
        <v>16</v>
      </c>
      <c r="L2762" s="43">
        <v>16</v>
      </c>
    </row>
    <row r="2763" spans="1:12" x14ac:dyDescent="0.5">
      <c r="A2763" s="48" t="str">
        <f t="shared" si="43"/>
        <v>J1T2300</v>
      </c>
      <c r="B2763" s="44" t="s">
        <v>36</v>
      </c>
      <c r="C2763" s="44" t="s">
        <v>7590</v>
      </c>
      <c r="D2763" s="44" t="s">
        <v>38</v>
      </c>
      <c r="E2763" s="44" t="s">
        <v>53</v>
      </c>
      <c r="F2763" s="44" t="s">
        <v>7589</v>
      </c>
      <c r="G2763" s="44" t="s">
        <v>155</v>
      </c>
      <c r="H2763" s="44" t="s">
        <v>156</v>
      </c>
      <c r="I2763" s="44" t="s">
        <v>127</v>
      </c>
      <c r="J2763" s="44" t="s">
        <v>128</v>
      </c>
      <c r="K2763" s="43">
        <v>8</v>
      </c>
      <c r="L2763" s="43">
        <v>8</v>
      </c>
    </row>
    <row r="2764" spans="1:12" x14ac:dyDescent="0.5">
      <c r="A2764" s="48" t="str">
        <f t="shared" si="43"/>
        <v>J1T2300</v>
      </c>
      <c r="B2764" s="44" t="s">
        <v>36</v>
      </c>
      <c r="C2764" s="44" t="s">
        <v>7588</v>
      </c>
      <c r="D2764" s="44" t="s">
        <v>38</v>
      </c>
      <c r="E2764" s="44" t="s">
        <v>53</v>
      </c>
      <c r="F2764" s="44" t="s">
        <v>7587</v>
      </c>
      <c r="G2764" s="44" t="s">
        <v>7016</v>
      </c>
      <c r="H2764" s="44" t="s">
        <v>7015</v>
      </c>
      <c r="I2764" s="44" t="s">
        <v>127</v>
      </c>
      <c r="J2764" s="44" t="s">
        <v>128</v>
      </c>
      <c r="K2764" s="43">
        <v>40</v>
      </c>
      <c r="L2764" s="43">
        <v>40</v>
      </c>
    </row>
    <row r="2765" spans="1:12" x14ac:dyDescent="0.5">
      <c r="A2765" s="48" t="str">
        <f t="shared" si="43"/>
        <v>J1T2300</v>
      </c>
      <c r="B2765" s="44" t="s">
        <v>36</v>
      </c>
      <c r="C2765" s="44" t="s">
        <v>7586</v>
      </c>
      <c r="D2765" s="44" t="s">
        <v>38</v>
      </c>
      <c r="E2765" s="44" t="s">
        <v>53</v>
      </c>
      <c r="F2765" s="44" t="s">
        <v>7585</v>
      </c>
      <c r="G2765" s="44" t="s">
        <v>129</v>
      </c>
      <c r="H2765" s="44" t="s">
        <v>130</v>
      </c>
      <c r="I2765" s="44" t="s">
        <v>127</v>
      </c>
      <c r="J2765" s="44" t="s">
        <v>128</v>
      </c>
      <c r="K2765" s="43">
        <v>96</v>
      </c>
      <c r="L2765" s="43">
        <v>96</v>
      </c>
    </row>
    <row r="2766" spans="1:12" x14ac:dyDescent="0.5">
      <c r="A2766" s="48" t="str">
        <f t="shared" si="43"/>
        <v>J1T2300</v>
      </c>
      <c r="B2766" s="44" t="s">
        <v>36</v>
      </c>
      <c r="C2766" s="44" t="s">
        <v>7584</v>
      </c>
      <c r="D2766" s="44" t="s">
        <v>38</v>
      </c>
      <c r="E2766" s="44" t="s">
        <v>53</v>
      </c>
      <c r="F2766" s="44" t="s">
        <v>7583</v>
      </c>
      <c r="G2766" s="44" t="s">
        <v>4467</v>
      </c>
      <c r="H2766" s="44" t="s">
        <v>4466</v>
      </c>
      <c r="I2766" s="44" t="s">
        <v>127</v>
      </c>
      <c r="J2766" s="44" t="s">
        <v>128</v>
      </c>
      <c r="K2766" s="43">
        <v>16</v>
      </c>
      <c r="L2766" s="43">
        <v>16</v>
      </c>
    </row>
    <row r="2767" spans="1:12" x14ac:dyDescent="0.5">
      <c r="A2767" s="48" t="str">
        <f t="shared" si="43"/>
        <v>J1T2300</v>
      </c>
      <c r="B2767" s="44" t="s">
        <v>36</v>
      </c>
      <c r="C2767" s="44" t="s">
        <v>7582</v>
      </c>
      <c r="D2767" s="44" t="s">
        <v>38</v>
      </c>
      <c r="E2767" s="44" t="s">
        <v>53</v>
      </c>
      <c r="F2767" s="44" t="s">
        <v>7581</v>
      </c>
      <c r="G2767" s="44" t="s">
        <v>151</v>
      </c>
      <c r="H2767" s="44" t="s">
        <v>152</v>
      </c>
      <c r="I2767" s="44" t="s">
        <v>127</v>
      </c>
      <c r="J2767" s="44" t="s">
        <v>128</v>
      </c>
      <c r="K2767" s="43">
        <v>8</v>
      </c>
      <c r="L2767" s="43">
        <v>8</v>
      </c>
    </row>
    <row r="2768" spans="1:12" x14ac:dyDescent="0.5">
      <c r="A2768" s="48" t="str">
        <f t="shared" si="43"/>
        <v>J1T2300</v>
      </c>
      <c r="B2768" s="44" t="s">
        <v>36</v>
      </c>
      <c r="C2768" s="44" t="s">
        <v>7580</v>
      </c>
      <c r="D2768" s="44" t="s">
        <v>38</v>
      </c>
      <c r="E2768" s="44" t="s">
        <v>53</v>
      </c>
      <c r="F2768" s="44" t="s">
        <v>7579</v>
      </c>
      <c r="G2768" s="44" t="s">
        <v>159</v>
      </c>
      <c r="H2768" s="44" t="s">
        <v>160</v>
      </c>
      <c r="I2768" s="44" t="s">
        <v>127</v>
      </c>
      <c r="J2768" s="44" t="s">
        <v>128</v>
      </c>
      <c r="K2768" s="43">
        <v>16</v>
      </c>
      <c r="L2768" s="43">
        <v>16</v>
      </c>
    </row>
    <row r="2769" spans="1:12" x14ac:dyDescent="0.5">
      <c r="A2769" s="48" t="str">
        <f t="shared" si="43"/>
        <v>J1T2300</v>
      </c>
      <c r="B2769" s="44" t="s">
        <v>36</v>
      </c>
      <c r="C2769" s="44" t="s">
        <v>7578</v>
      </c>
      <c r="D2769" s="44" t="s">
        <v>38</v>
      </c>
      <c r="E2769" s="44" t="s">
        <v>53</v>
      </c>
      <c r="F2769" s="44" t="s">
        <v>7577</v>
      </c>
      <c r="G2769" s="44" t="s">
        <v>159</v>
      </c>
      <c r="H2769" s="44" t="s">
        <v>160</v>
      </c>
      <c r="I2769" s="44" t="s">
        <v>127</v>
      </c>
      <c r="J2769" s="44" t="s">
        <v>128</v>
      </c>
      <c r="K2769" s="43">
        <v>16</v>
      </c>
      <c r="L2769" s="43">
        <v>16</v>
      </c>
    </row>
    <row r="2770" spans="1:12" x14ac:dyDescent="0.5">
      <c r="A2770" s="48" t="str">
        <f t="shared" si="43"/>
        <v>J1T2300</v>
      </c>
      <c r="B2770" s="44" t="s">
        <v>36</v>
      </c>
      <c r="C2770" s="44" t="s">
        <v>7576</v>
      </c>
      <c r="D2770" s="44" t="s">
        <v>38</v>
      </c>
      <c r="E2770" s="44" t="s">
        <v>53</v>
      </c>
      <c r="F2770" s="44" t="s">
        <v>7575</v>
      </c>
      <c r="G2770" s="44" t="s">
        <v>7342</v>
      </c>
      <c r="H2770" s="44" t="s">
        <v>7341</v>
      </c>
      <c r="I2770" s="44" t="s">
        <v>127</v>
      </c>
      <c r="J2770" s="44" t="s">
        <v>128</v>
      </c>
      <c r="K2770" s="43">
        <v>8</v>
      </c>
      <c r="L2770" s="43">
        <v>8</v>
      </c>
    </row>
    <row r="2771" spans="1:12" x14ac:dyDescent="0.5">
      <c r="A2771" s="48" t="str">
        <f t="shared" si="43"/>
        <v>J1T2300</v>
      </c>
      <c r="B2771" s="44" t="s">
        <v>36</v>
      </c>
      <c r="C2771" s="44" t="s">
        <v>7574</v>
      </c>
      <c r="D2771" s="44" t="s">
        <v>38</v>
      </c>
      <c r="E2771" s="44" t="s">
        <v>53</v>
      </c>
      <c r="F2771" s="44" t="s">
        <v>7573</v>
      </c>
      <c r="G2771" s="44" t="s">
        <v>141</v>
      </c>
      <c r="H2771" s="44" t="s">
        <v>142</v>
      </c>
      <c r="I2771" s="44" t="s">
        <v>127</v>
      </c>
      <c r="J2771" s="44" t="s">
        <v>128</v>
      </c>
      <c r="K2771" s="43">
        <v>64</v>
      </c>
      <c r="L2771" s="43">
        <v>64</v>
      </c>
    </row>
    <row r="2772" spans="1:12" x14ac:dyDescent="0.5">
      <c r="A2772" s="48" t="str">
        <f t="shared" si="43"/>
        <v>J1T2300</v>
      </c>
      <c r="B2772" s="44" t="s">
        <v>36</v>
      </c>
      <c r="C2772" s="44" t="s">
        <v>7572</v>
      </c>
      <c r="D2772" s="44" t="s">
        <v>38</v>
      </c>
      <c r="E2772" s="44" t="s">
        <v>53</v>
      </c>
      <c r="F2772" s="44" t="s">
        <v>7571</v>
      </c>
      <c r="G2772" s="44" t="s">
        <v>181</v>
      </c>
      <c r="H2772" s="44" t="s">
        <v>182</v>
      </c>
      <c r="I2772" s="44" t="s">
        <v>127</v>
      </c>
      <c r="J2772" s="44" t="s">
        <v>128</v>
      </c>
      <c r="K2772" s="43">
        <v>8</v>
      </c>
      <c r="L2772" s="43">
        <v>8</v>
      </c>
    </row>
    <row r="2773" spans="1:12" x14ac:dyDescent="0.5">
      <c r="A2773" s="48" t="str">
        <f t="shared" si="43"/>
        <v>J1T2300</v>
      </c>
      <c r="B2773" s="44" t="s">
        <v>36</v>
      </c>
      <c r="C2773" s="44" t="s">
        <v>7570</v>
      </c>
      <c r="D2773" s="44" t="s">
        <v>38</v>
      </c>
      <c r="E2773" s="44" t="s">
        <v>53</v>
      </c>
      <c r="F2773" s="44" t="s">
        <v>7569</v>
      </c>
      <c r="G2773" s="44" t="s">
        <v>7204</v>
      </c>
      <c r="H2773" s="44" t="s">
        <v>7203</v>
      </c>
      <c r="I2773" s="44" t="s">
        <v>127</v>
      </c>
      <c r="J2773" s="44" t="s">
        <v>128</v>
      </c>
      <c r="K2773" s="43">
        <v>32</v>
      </c>
      <c r="L2773" s="43">
        <v>32</v>
      </c>
    </row>
    <row r="2774" spans="1:12" x14ac:dyDescent="0.5">
      <c r="A2774" s="48" t="str">
        <f t="shared" si="43"/>
        <v>J1T2300</v>
      </c>
      <c r="B2774" s="44" t="s">
        <v>36</v>
      </c>
      <c r="C2774" s="44" t="s">
        <v>7568</v>
      </c>
      <c r="D2774" s="44" t="s">
        <v>38</v>
      </c>
      <c r="E2774" s="44" t="s">
        <v>53</v>
      </c>
      <c r="F2774" s="44" t="s">
        <v>7567</v>
      </c>
      <c r="G2774" s="44" t="s">
        <v>4409</v>
      </c>
      <c r="H2774" s="44" t="s">
        <v>4408</v>
      </c>
      <c r="I2774" s="44" t="s">
        <v>127</v>
      </c>
      <c r="J2774" s="44" t="s">
        <v>128</v>
      </c>
      <c r="K2774" s="43">
        <v>96</v>
      </c>
      <c r="L2774" s="43">
        <v>96</v>
      </c>
    </row>
    <row r="2775" spans="1:12" x14ac:dyDescent="0.5">
      <c r="A2775" s="48" t="str">
        <f t="shared" si="43"/>
        <v>J1T2300</v>
      </c>
      <c r="B2775" s="44" t="s">
        <v>36</v>
      </c>
      <c r="C2775" s="44" t="s">
        <v>7566</v>
      </c>
      <c r="D2775" s="44" t="s">
        <v>38</v>
      </c>
      <c r="E2775" s="44" t="s">
        <v>53</v>
      </c>
      <c r="F2775" s="44" t="s">
        <v>7565</v>
      </c>
      <c r="G2775" s="44" t="s">
        <v>193</v>
      </c>
      <c r="H2775" s="44" t="s">
        <v>194</v>
      </c>
      <c r="I2775" s="44" t="s">
        <v>127</v>
      </c>
      <c r="J2775" s="44" t="s">
        <v>128</v>
      </c>
      <c r="K2775" s="43">
        <v>16</v>
      </c>
      <c r="L2775" s="43">
        <v>16</v>
      </c>
    </row>
    <row r="2776" spans="1:12" x14ac:dyDescent="0.5">
      <c r="A2776" s="48" t="str">
        <f t="shared" si="43"/>
        <v>J1T2300</v>
      </c>
      <c r="B2776" s="44" t="s">
        <v>36</v>
      </c>
      <c r="C2776" s="44" t="s">
        <v>7564</v>
      </c>
      <c r="D2776" s="44" t="s">
        <v>38</v>
      </c>
      <c r="E2776" s="44" t="s">
        <v>53</v>
      </c>
      <c r="F2776" s="44" t="s">
        <v>7563</v>
      </c>
      <c r="G2776" s="44" t="s">
        <v>4459</v>
      </c>
      <c r="H2776" s="44" t="s">
        <v>4458</v>
      </c>
      <c r="I2776" s="44" t="s">
        <v>127</v>
      </c>
      <c r="J2776" s="44" t="s">
        <v>128</v>
      </c>
      <c r="K2776" s="43">
        <v>8</v>
      </c>
      <c r="L2776" s="43">
        <v>8</v>
      </c>
    </row>
    <row r="2777" spans="1:12" x14ac:dyDescent="0.5">
      <c r="A2777" s="48" t="str">
        <f t="shared" si="43"/>
        <v>J1T2300</v>
      </c>
      <c r="B2777" s="44" t="s">
        <v>36</v>
      </c>
      <c r="C2777" s="44" t="s">
        <v>7562</v>
      </c>
      <c r="D2777" s="44" t="s">
        <v>38</v>
      </c>
      <c r="E2777" s="44" t="s">
        <v>53</v>
      </c>
      <c r="F2777" s="44" t="s">
        <v>7561</v>
      </c>
      <c r="G2777" s="44" t="s">
        <v>6910</v>
      </c>
      <c r="H2777" s="44" t="s">
        <v>6909</v>
      </c>
      <c r="I2777" s="44" t="s">
        <v>127</v>
      </c>
      <c r="J2777" s="44" t="s">
        <v>128</v>
      </c>
      <c r="K2777" s="43">
        <v>8</v>
      </c>
      <c r="L2777" s="43">
        <v>8</v>
      </c>
    </row>
    <row r="2778" spans="1:12" x14ac:dyDescent="0.5">
      <c r="A2778" s="48" t="str">
        <f t="shared" si="43"/>
        <v>J1T2300</v>
      </c>
      <c r="B2778" s="44" t="s">
        <v>36</v>
      </c>
      <c r="C2778" s="44" t="s">
        <v>7560</v>
      </c>
      <c r="D2778" s="44" t="s">
        <v>38</v>
      </c>
      <c r="E2778" s="44" t="s">
        <v>53</v>
      </c>
      <c r="F2778" s="44" t="s">
        <v>7559</v>
      </c>
      <c r="G2778" s="44" t="s">
        <v>4429</v>
      </c>
      <c r="H2778" s="44" t="s">
        <v>4428</v>
      </c>
      <c r="I2778" s="44" t="s">
        <v>127</v>
      </c>
      <c r="J2778" s="44" t="s">
        <v>128</v>
      </c>
      <c r="K2778" s="43">
        <v>16</v>
      </c>
      <c r="L2778" s="43">
        <v>16</v>
      </c>
    </row>
    <row r="2779" spans="1:12" x14ac:dyDescent="0.5">
      <c r="A2779" s="48" t="str">
        <f t="shared" si="43"/>
        <v>J1T2300</v>
      </c>
      <c r="B2779" s="44" t="s">
        <v>36</v>
      </c>
      <c r="C2779" s="44" t="s">
        <v>7558</v>
      </c>
      <c r="D2779" s="44" t="s">
        <v>38</v>
      </c>
      <c r="E2779" s="44" t="s">
        <v>53</v>
      </c>
      <c r="F2779" s="44" t="s">
        <v>7557</v>
      </c>
      <c r="G2779" s="44" t="s">
        <v>153</v>
      </c>
      <c r="H2779" s="44" t="s">
        <v>154</v>
      </c>
      <c r="I2779" s="44" t="s">
        <v>127</v>
      </c>
      <c r="J2779" s="44" t="s">
        <v>128</v>
      </c>
      <c r="K2779" s="43">
        <v>32</v>
      </c>
      <c r="L2779" s="43">
        <v>32</v>
      </c>
    </row>
    <row r="2780" spans="1:12" x14ac:dyDescent="0.5">
      <c r="A2780" s="48" t="str">
        <f t="shared" si="43"/>
        <v>J1T2300</v>
      </c>
      <c r="B2780" s="44" t="s">
        <v>36</v>
      </c>
      <c r="C2780" s="44" t="s">
        <v>7556</v>
      </c>
      <c r="D2780" s="44" t="s">
        <v>38</v>
      </c>
      <c r="E2780" s="44" t="s">
        <v>53</v>
      </c>
      <c r="F2780" s="44" t="s">
        <v>7555</v>
      </c>
      <c r="G2780" s="44" t="s">
        <v>7554</v>
      </c>
      <c r="H2780" s="44" t="s">
        <v>7553</v>
      </c>
      <c r="I2780" s="44" t="s">
        <v>127</v>
      </c>
      <c r="J2780" s="44" t="s">
        <v>128</v>
      </c>
      <c r="K2780" s="43">
        <v>8</v>
      </c>
      <c r="L2780" s="43">
        <v>8</v>
      </c>
    </row>
    <row r="2781" spans="1:12" x14ac:dyDescent="0.5">
      <c r="A2781" s="48" t="str">
        <f t="shared" si="43"/>
        <v>J1T2300</v>
      </c>
      <c r="B2781" s="44" t="s">
        <v>36</v>
      </c>
      <c r="C2781" s="44" t="s">
        <v>7552</v>
      </c>
      <c r="D2781" s="44" t="s">
        <v>38</v>
      </c>
      <c r="E2781" s="44" t="s">
        <v>53</v>
      </c>
      <c r="F2781" s="44" t="s">
        <v>7551</v>
      </c>
      <c r="G2781" s="44" t="s">
        <v>4421</v>
      </c>
      <c r="H2781" s="44" t="s">
        <v>4420</v>
      </c>
      <c r="I2781" s="44" t="s">
        <v>127</v>
      </c>
      <c r="J2781" s="44" t="s">
        <v>128</v>
      </c>
      <c r="K2781" s="43">
        <v>8</v>
      </c>
      <c r="L2781" s="43">
        <v>8</v>
      </c>
    </row>
    <row r="2782" spans="1:12" x14ac:dyDescent="0.5">
      <c r="A2782" s="48" t="str">
        <f t="shared" si="43"/>
        <v>J1T2300</v>
      </c>
      <c r="B2782" s="44" t="s">
        <v>36</v>
      </c>
      <c r="C2782" s="44" t="s">
        <v>7550</v>
      </c>
      <c r="D2782" s="44" t="s">
        <v>38</v>
      </c>
      <c r="E2782" s="44" t="s">
        <v>53</v>
      </c>
      <c r="F2782" s="44" t="s">
        <v>7549</v>
      </c>
      <c r="G2782" s="44" t="s">
        <v>7318</v>
      </c>
      <c r="H2782" s="44" t="s">
        <v>7317</v>
      </c>
      <c r="I2782" s="44" t="s">
        <v>127</v>
      </c>
      <c r="J2782" s="44" t="s">
        <v>128</v>
      </c>
      <c r="K2782" s="43">
        <v>8</v>
      </c>
      <c r="L2782" s="43">
        <v>8</v>
      </c>
    </row>
    <row r="2783" spans="1:12" x14ac:dyDescent="0.5">
      <c r="A2783" s="48" t="str">
        <f t="shared" si="43"/>
        <v>J1T2300</v>
      </c>
      <c r="B2783" s="44" t="s">
        <v>36</v>
      </c>
      <c r="C2783" s="44" t="s">
        <v>7548</v>
      </c>
      <c r="D2783" s="44" t="s">
        <v>38</v>
      </c>
      <c r="E2783" s="44" t="s">
        <v>53</v>
      </c>
      <c r="F2783" s="44" t="s">
        <v>7547</v>
      </c>
      <c r="G2783" s="44" t="s">
        <v>207</v>
      </c>
      <c r="H2783" s="44" t="s">
        <v>4706</v>
      </c>
      <c r="I2783" s="44" t="s">
        <v>127</v>
      </c>
      <c r="J2783" s="44" t="s">
        <v>128</v>
      </c>
      <c r="K2783" s="43">
        <v>48</v>
      </c>
      <c r="L2783" s="43">
        <v>48</v>
      </c>
    </row>
    <row r="2784" spans="1:12" x14ac:dyDescent="0.5">
      <c r="A2784" s="48" t="str">
        <f t="shared" si="43"/>
        <v>J1T2300</v>
      </c>
      <c r="B2784" s="44" t="s">
        <v>36</v>
      </c>
      <c r="C2784" s="44" t="s">
        <v>7546</v>
      </c>
      <c r="D2784" s="44" t="s">
        <v>38</v>
      </c>
      <c r="E2784" s="44" t="s">
        <v>53</v>
      </c>
      <c r="F2784" s="44" t="s">
        <v>7545</v>
      </c>
      <c r="G2784" s="44" t="s">
        <v>207</v>
      </c>
      <c r="H2784" s="44" t="s">
        <v>4706</v>
      </c>
      <c r="I2784" s="44" t="s">
        <v>127</v>
      </c>
      <c r="J2784" s="44" t="s">
        <v>128</v>
      </c>
      <c r="K2784" s="43">
        <v>96</v>
      </c>
      <c r="L2784" s="43">
        <v>96</v>
      </c>
    </row>
    <row r="2785" spans="1:12" x14ac:dyDescent="0.5">
      <c r="A2785" s="48" t="str">
        <f t="shared" si="43"/>
        <v>J1T2300</v>
      </c>
      <c r="B2785" s="44" t="s">
        <v>36</v>
      </c>
      <c r="C2785" s="44" t="s">
        <v>7544</v>
      </c>
      <c r="D2785" s="44" t="s">
        <v>38</v>
      </c>
      <c r="E2785" s="44" t="s">
        <v>53</v>
      </c>
      <c r="F2785" s="44" t="s">
        <v>7543</v>
      </c>
      <c r="G2785" s="44" t="s">
        <v>126</v>
      </c>
      <c r="H2785" s="44" t="s">
        <v>4640</v>
      </c>
      <c r="I2785" s="44" t="s">
        <v>127</v>
      </c>
      <c r="J2785" s="44" t="s">
        <v>128</v>
      </c>
      <c r="K2785" s="43">
        <v>32</v>
      </c>
      <c r="L2785" s="43">
        <v>32</v>
      </c>
    </row>
    <row r="2786" spans="1:12" x14ac:dyDescent="0.5">
      <c r="A2786" s="48" t="str">
        <f t="shared" si="43"/>
        <v>J1T2300</v>
      </c>
      <c r="B2786" s="44" t="s">
        <v>36</v>
      </c>
      <c r="C2786" s="44" t="s">
        <v>7542</v>
      </c>
      <c r="D2786" s="44" t="s">
        <v>38</v>
      </c>
      <c r="E2786" s="44" t="s">
        <v>53</v>
      </c>
      <c r="F2786" s="44" t="s">
        <v>7541</v>
      </c>
      <c r="G2786" s="44" t="s">
        <v>7540</v>
      </c>
      <c r="H2786" s="44" t="s">
        <v>7539</v>
      </c>
      <c r="I2786" s="44" t="s">
        <v>127</v>
      </c>
      <c r="J2786" s="44" t="s">
        <v>128</v>
      </c>
      <c r="K2786" s="43">
        <v>8</v>
      </c>
      <c r="L2786" s="43">
        <v>8</v>
      </c>
    </row>
    <row r="2787" spans="1:12" x14ac:dyDescent="0.5">
      <c r="A2787" s="48" t="str">
        <f t="shared" si="43"/>
        <v>J1T2300</v>
      </c>
      <c r="B2787" s="44" t="s">
        <v>36</v>
      </c>
      <c r="C2787" s="44" t="s">
        <v>7538</v>
      </c>
      <c r="D2787" s="44" t="s">
        <v>38</v>
      </c>
      <c r="E2787" s="44" t="s">
        <v>53</v>
      </c>
      <c r="F2787" s="44" t="s">
        <v>7537</v>
      </c>
      <c r="G2787" s="44" t="s">
        <v>7536</v>
      </c>
      <c r="H2787" s="44" t="s">
        <v>7535</v>
      </c>
      <c r="I2787" s="44" t="s">
        <v>127</v>
      </c>
      <c r="J2787" s="44" t="s">
        <v>128</v>
      </c>
      <c r="K2787" s="43">
        <v>16</v>
      </c>
      <c r="L2787" s="43">
        <v>16</v>
      </c>
    </row>
    <row r="2788" spans="1:12" x14ac:dyDescent="0.5">
      <c r="A2788" s="48" t="str">
        <f t="shared" si="43"/>
        <v>J1T2300</v>
      </c>
      <c r="B2788" s="44" t="s">
        <v>36</v>
      </c>
      <c r="C2788" s="44" t="s">
        <v>7534</v>
      </c>
      <c r="D2788" s="44" t="s">
        <v>38</v>
      </c>
      <c r="E2788" s="44" t="s">
        <v>53</v>
      </c>
      <c r="F2788" s="44" t="s">
        <v>7533</v>
      </c>
      <c r="G2788" s="44" t="s">
        <v>6894</v>
      </c>
      <c r="H2788" s="44" t="s">
        <v>6893</v>
      </c>
      <c r="I2788" s="44" t="s">
        <v>127</v>
      </c>
      <c r="J2788" s="44" t="s">
        <v>128</v>
      </c>
      <c r="K2788" s="43">
        <v>8</v>
      </c>
      <c r="L2788" s="43">
        <v>8</v>
      </c>
    </row>
    <row r="2789" spans="1:12" x14ac:dyDescent="0.5">
      <c r="A2789" s="48" t="str">
        <f t="shared" si="43"/>
        <v>J1T2300</v>
      </c>
      <c r="B2789" s="44" t="s">
        <v>36</v>
      </c>
      <c r="C2789" s="44" t="s">
        <v>7532</v>
      </c>
      <c r="D2789" s="44" t="s">
        <v>38</v>
      </c>
      <c r="E2789" s="44" t="s">
        <v>53</v>
      </c>
      <c r="F2789" s="44" t="s">
        <v>7531</v>
      </c>
      <c r="G2789" s="44" t="s">
        <v>220</v>
      </c>
      <c r="H2789" s="44" t="s">
        <v>221</v>
      </c>
      <c r="I2789" s="44" t="s">
        <v>127</v>
      </c>
      <c r="J2789" s="44" t="s">
        <v>128</v>
      </c>
      <c r="K2789" s="43">
        <v>8</v>
      </c>
      <c r="L2789" s="43">
        <v>8</v>
      </c>
    </row>
    <row r="2790" spans="1:12" x14ac:dyDescent="0.5">
      <c r="A2790" s="48" t="str">
        <f t="shared" si="43"/>
        <v>J1T2300</v>
      </c>
      <c r="B2790" s="44" t="s">
        <v>36</v>
      </c>
      <c r="C2790" s="44" t="s">
        <v>7530</v>
      </c>
      <c r="D2790" s="44" t="s">
        <v>38</v>
      </c>
      <c r="E2790" s="44" t="s">
        <v>53</v>
      </c>
      <c r="F2790" s="44" t="s">
        <v>7529</v>
      </c>
      <c r="G2790" s="44" t="s">
        <v>4648</v>
      </c>
      <c r="H2790" s="44" t="s">
        <v>4647</v>
      </c>
      <c r="I2790" s="44" t="s">
        <v>127</v>
      </c>
      <c r="J2790" s="44" t="s">
        <v>128</v>
      </c>
      <c r="K2790" s="43">
        <v>40</v>
      </c>
      <c r="L2790" s="43">
        <v>40</v>
      </c>
    </row>
    <row r="2791" spans="1:12" x14ac:dyDescent="0.5">
      <c r="A2791" s="48" t="str">
        <f t="shared" si="43"/>
        <v>J1T2300</v>
      </c>
      <c r="B2791" s="44" t="s">
        <v>36</v>
      </c>
      <c r="C2791" s="44" t="s">
        <v>7528</v>
      </c>
      <c r="D2791" s="44" t="s">
        <v>38</v>
      </c>
      <c r="E2791" s="44" t="s">
        <v>53</v>
      </c>
      <c r="F2791" s="44" t="s">
        <v>7527</v>
      </c>
      <c r="G2791" s="44" t="s">
        <v>4778</v>
      </c>
      <c r="H2791" s="44" t="s">
        <v>4777</v>
      </c>
      <c r="I2791" s="44" t="s">
        <v>127</v>
      </c>
      <c r="J2791" s="44" t="s">
        <v>128</v>
      </c>
      <c r="K2791" s="43">
        <v>16</v>
      </c>
      <c r="L2791" s="43">
        <v>16</v>
      </c>
    </row>
    <row r="2792" spans="1:12" x14ac:dyDescent="0.5">
      <c r="A2792" s="48" t="str">
        <f t="shared" si="43"/>
        <v>J1T2300</v>
      </c>
      <c r="B2792" s="44" t="s">
        <v>36</v>
      </c>
      <c r="C2792" s="44" t="s">
        <v>7526</v>
      </c>
      <c r="D2792" s="44" t="s">
        <v>38</v>
      </c>
      <c r="E2792" s="44" t="s">
        <v>53</v>
      </c>
      <c r="F2792" s="44" t="s">
        <v>7525</v>
      </c>
      <c r="G2792" s="44" t="s">
        <v>4437</v>
      </c>
      <c r="H2792" s="44" t="s">
        <v>4436</v>
      </c>
      <c r="I2792" s="44" t="s">
        <v>127</v>
      </c>
      <c r="J2792" s="44" t="s">
        <v>128</v>
      </c>
      <c r="K2792" s="43">
        <v>24</v>
      </c>
      <c r="L2792" s="43">
        <v>24</v>
      </c>
    </row>
    <row r="2793" spans="1:12" x14ac:dyDescent="0.5">
      <c r="A2793" s="48" t="str">
        <f t="shared" si="43"/>
        <v>J1T2300</v>
      </c>
      <c r="B2793" s="44" t="s">
        <v>36</v>
      </c>
      <c r="C2793" s="44" t="s">
        <v>7524</v>
      </c>
      <c r="D2793" s="44" t="s">
        <v>38</v>
      </c>
      <c r="E2793" s="44" t="s">
        <v>53</v>
      </c>
      <c r="F2793" s="44" t="s">
        <v>7523</v>
      </c>
      <c r="G2793" s="44" t="s">
        <v>4734</v>
      </c>
      <c r="H2793" s="44" t="s">
        <v>4733</v>
      </c>
      <c r="I2793" s="44" t="s">
        <v>127</v>
      </c>
      <c r="J2793" s="44" t="s">
        <v>128</v>
      </c>
      <c r="K2793" s="43">
        <v>8</v>
      </c>
      <c r="L2793" s="43">
        <v>8</v>
      </c>
    </row>
    <row r="2794" spans="1:12" x14ac:dyDescent="0.5">
      <c r="A2794" s="48" t="str">
        <f t="shared" si="43"/>
        <v>J1T2300</v>
      </c>
      <c r="B2794" s="44" t="s">
        <v>36</v>
      </c>
      <c r="C2794" s="44" t="s">
        <v>7522</v>
      </c>
      <c r="D2794" s="44" t="s">
        <v>38</v>
      </c>
      <c r="E2794" s="44" t="s">
        <v>53</v>
      </c>
      <c r="F2794" s="44" t="s">
        <v>7521</v>
      </c>
      <c r="G2794" s="44" t="s">
        <v>179</v>
      </c>
      <c r="H2794" s="44" t="s">
        <v>180</v>
      </c>
      <c r="I2794" s="44" t="s">
        <v>127</v>
      </c>
      <c r="J2794" s="44" t="s">
        <v>128</v>
      </c>
      <c r="K2794" s="43">
        <v>24</v>
      </c>
      <c r="L2794" s="43">
        <v>24</v>
      </c>
    </row>
    <row r="2795" spans="1:12" x14ac:dyDescent="0.5">
      <c r="A2795" s="48" t="str">
        <f t="shared" si="43"/>
        <v>J1T2300</v>
      </c>
      <c r="B2795" s="44" t="s">
        <v>36</v>
      </c>
      <c r="C2795" s="44" t="s">
        <v>7520</v>
      </c>
      <c r="D2795" s="44" t="s">
        <v>38</v>
      </c>
      <c r="E2795" s="44" t="s">
        <v>53</v>
      </c>
      <c r="F2795" s="44" t="s">
        <v>7519</v>
      </c>
      <c r="G2795" s="44" t="s">
        <v>145</v>
      </c>
      <c r="H2795" s="44" t="s">
        <v>146</v>
      </c>
      <c r="I2795" s="44" t="s">
        <v>127</v>
      </c>
      <c r="J2795" s="44" t="s">
        <v>128</v>
      </c>
      <c r="K2795" s="43">
        <v>24</v>
      </c>
      <c r="L2795" s="43">
        <v>24</v>
      </c>
    </row>
    <row r="2796" spans="1:12" x14ac:dyDescent="0.5">
      <c r="A2796" s="48" t="str">
        <f t="shared" si="43"/>
        <v>J1T2300</v>
      </c>
      <c r="B2796" s="44" t="s">
        <v>36</v>
      </c>
      <c r="C2796" s="44" t="s">
        <v>7518</v>
      </c>
      <c r="D2796" s="44" t="s">
        <v>38</v>
      </c>
      <c r="E2796" s="44" t="s">
        <v>53</v>
      </c>
      <c r="F2796" s="44" t="s">
        <v>7517</v>
      </c>
      <c r="G2796" s="44" t="s">
        <v>129</v>
      </c>
      <c r="H2796" s="44" t="s">
        <v>130</v>
      </c>
      <c r="I2796" s="44" t="s">
        <v>127</v>
      </c>
      <c r="J2796" s="44" t="s">
        <v>128</v>
      </c>
      <c r="K2796" s="43">
        <v>144</v>
      </c>
      <c r="L2796" s="43">
        <v>144</v>
      </c>
    </row>
    <row r="2797" spans="1:12" x14ac:dyDescent="0.5">
      <c r="A2797" s="48" t="str">
        <f t="shared" si="43"/>
        <v>J1T2300</v>
      </c>
      <c r="B2797" s="44" t="s">
        <v>36</v>
      </c>
      <c r="C2797" s="44" t="s">
        <v>7516</v>
      </c>
      <c r="D2797" s="44" t="s">
        <v>38</v>
      </c>
      <c r="E2797" s="44" t="s">
        <v>53</v>
      </c>
      <c r="F2797" s="44" t="s">
        <v>7515</v>
      </c>
      <c r="G2797" s="44" t="s">
        <v>147</v>
      </c>
      <c r="H2797" s="44" t="s">
        <v>148</v>
      </c>
      <c r="I2797" s="44" t="s">
        <v>127</v>
      </c>
      <c r="J2797" s="44" t="s">
        <v>128</v>
      </c>
      <c r="K2797" s="43">
        <v>528</v>
      </c>
      <c r="L2797" s="43">
        <v>528</v>
      </c>
    </row>
    <row r="2798" spans="1:12" x14ac:dyDescent="0.5">
      <c r="A2798" s="48" t="str">
        <f t="shared" si="43"/>
        <v>J1T2300</v>
      </c>
      <c r="B2798" s="44" t="s">
        <v>36</v>
      </c>
      <c r="C2798" s="44" t="s">
        <v>7514</v>
      </c>
      <c r="D2798" s="44" t="s">
        <v>38</v>
      </c>
      <c r="E2798" s="44" t="s">
        <v>53</v>
      </c>
      <c r="F2798" s="44" t="s">
        <v>7513</v>
      </c>
      <c r="G2798" s="44" t="s">
        <v>143</v>
      </c>
      <c r="H2798" s="44" t="s">
        <v>144</v>
      </c>
      <c r="I2798" s="44" t="s">
        <v>127</v>
      </c>
      <c r="J2798" s="44" t="s">
        <v>128</v>
      </c>
      <c r="K2798" s="43">
        <v>48</v>
      </c>
      <c r="L2798" s="43">
        <v>48</v>
      </c>
    </row>
    <row r="2799" spans="1:12" x14ac:dyDescent="0.5">
      <c r="A2799" s="48" t="str">
        <f t="shared" si="43"/>
        <v>J1T2300</v>
      </c>
      <c r="B2799" s="44" t="s">
        <v>36</v>
      </c>
      <c r="C2799" s="44" t="s">
        <v>7512</v>
      </c>
      <c r="D2799" s="44" t="s">
        <v>38</v>
      </c>
      <c r="E2799" s="44" t="s">
        <v>53</v>
      </c>
      <c r="F2799" s="44" t="s">
        <v>7511</v>
      </c>
      <c r="G2799" s="44" t="s">
        <v>159</v>
      </c>
      <c r="H2799" s="44" t="s">
        <v>160</v>
      </c>
      <c r="I2799" s="44" t="s">
        <v>127</v>
      </c>
      <c r="J2799" s="44" t="s">
        <v>128</v>
      </c>
      <c r="K2799" s="43">
        <v>8</v>
      </c>
      <c r="L2799" s="43">
        <v>8</v>
      </c>
    </row>
    <row r="2800" spans="1:12" x14ac:dyDescent="0.5">
      <c r="A2800" s="48" t="str">
        <f t="shared" si="43"/>
        <v>J1T2300</v>
      </c>
      <c r="B2800" s="44" t="s">
        <v>36</v>
      </c>
      <c r="C2800" s="44" t="s">
        <v>7510</v>
      </c>
      <c r="D2800" s="44" t="s">
        <v>38</v>
      </c>
      <c r="E2800" s="44" t="s">
        <v>53</v>
      </c>
      <c r="F2800" s="44" t="s">
        <v>7509</v>
      </c>
      <c r="G2800" s="44" t="s">
        <v>126</v>
      </c>
      <c r="H2800" s="44" t="s">
        <v>4640</v>
      </c>
      <c r="I2800" s="44" t="s">
        <v>127</v>
      </c>
      <c r="J2800" s="44" t="s">
        <v>128</v>
      </c>
      <c r="K2800" s="43">
        <v>24</v>
      </c>
      <c r="L2800" s="43">
        <v>24</v>
      </c>
    </row>
    <row r="2801" spans="1:12" x14ac:dyDescent="0.5">
      <c r="A2801" s="48" t="str">
        <f t="shared" si="43"/>
        <v>J1T2300</v>
      </c>
      <c r="B2801" s="44" t="s">
        <v>36</v>
      </c>
      <c r="C2801" s="44" t="s">
        <v>7508</v>
      </c>
      <c r="D2801" s="44" t="s">
        <v>38</v>
      </c>
      <c r="E2801" s="44" t="s">
        <v>53</v>
      </c>
      <c r="F2801" s="44" t="s">
        <v>7507</v>
      </c>
      <c r="G2801" s="44" t="s">
        <v>126</v>
      </c>
      <c r="H2801" s="44" t="s">
        <v>4640</v>
      </c>
      <c r="I2801" s="44" t="s">
        <v>127</v>
      </c>
      <c r="J2801" s="44" t="s">
        <v>128</v>
      </c>
      <c r="K2801" s="43">
        <v>32</v>
      </c>
      <c r="L2801" s="43">
        <v>32</v>
      </c>
    </row>
    <row r="2802" spans="1:12" x14ac:dyDescent="0.5">
      <c r="A2802" s="48" t="str">
        <f t="shared" si="43"/>
        <v>J1T2300</v>
      </c>
      <c r="B2802" s="44" t="s">
        <v>36</v>
      </c>
      <c r="C2802" s="44" t="s">
        <v>7506</v>
      </c>
      <c r="D2802" s="44" t="s">
        <v>38</v>
      </c>
      <c r="E2802" s="44" t="s">
        <v>53</v>
      </c>
      <c r="F2802" s="44" t="s">
        <v>7505</v>
      </c>
      <c r="G2802" s="44" t="s">
        <v>165</v>
      </c>
      <c r="H2802" s="44" t="s">
        <v>166</v>
      </c>
      <c r="I2802" s="44" t="s">
        <v>127</v>
      </c>
      <c r="J2802" s="44" t="s">
        <v>128</v>
      </c>
      <c r="K2802" s="43">
        <v>16</v>
      </c>
      <c r="L2802" s="43">
        <v>16</v>
      </c>
    </row>
    <row r="2803" spans="1:12" x14ac:dyDescent="0.5">
      <c r="A2803" s="48" t="str">
        <f t="shared" si="43"/>
        <v>J1T2300</v>
      </c>
      <c r="B2803" s="44" t="s">
        <v>36</v>
      </c>
      <c r="C2803" s="44" t="s">
        <v>7504</v>
      </c>
      <c r="D2803" s="44" t="s">
        <v>38</v>
      </c>
      <c r="E2803" s="44" t="s">
        <v>53</v>
      </c>
      <c r="F2803" s="44" t="s">
        <v>7503</v>
      </c>
      <c r="G2803" s="44" t="s">
        <v>153</v>
      </c>
      <c r="H2803" s="44" t="s">
        <v>154</v>
      </c>
      <c r="I2803" s="44" t="s">
        <v>127</v>
      </c>
      <c r="J2803" s="44" t="s">
        <v>128</v>
      </c>
      <c r="K2803" s="43">
        <v>32</v>
      </c>
      <c r="L2803" s="43">
        <v>32</v>
      </c>
    </row>
    <row r="2804" spans="1:12" x14ac:dyDescent="0.5">
      <c r="A2804" s="48" t="str">
        <f t="shared" si="43"/>
        <v>J1T2300</v>
      </c>
      <c r="B2804" s="44" t="s">
        <v>36</v>
      </c>
      <c r="C2804" s="44" t="s">
        <v>7502</v>
      </c>
      <c r="D2804" s="44" t="s">
        <v>38</v>
      </c>
      <c r="E2804" s="44" t="s">
        <v>53</v>
      </c>
      <c r="F2804" s="44" t="s">
        <v>7501</v>
      </c>
      <c r="G2804" s="44" t="s">
        <v>4852</v>
      </c>
      <c r="H2804" s="44" t="s">
        <v>4851</v>
      </c>
      <c r="I2804" s="44" t="s">
        <v>127</v>
      </c>
      <c r="J2804" s="44" t="s">
        <v>128</v>
      </c>
      <c r="K2804" s="43">
        <v>8</v>
      </c>
      <c r="L2804" s="43">
        <v>8</v>
      </c>
    </row>
    <row r="2805" spans="1:12" x14ac:dyDescent="0.5">
      <c r="A2805" s="48" t="str">
        <f t="shared" si="43"/>
        <v>J1T2300</v>
      </c>
      <c r="B2805" s="44" t="s">
        <v>36</v>
      </c>
      <c r="C2805" s="44" t="s">
        <v>7500</v>
      </c>
      <c r="D2805" s="44" t="s">
        <v>38</v>
      </c>
      <c r="E2805" s="44" t="s">
        <v>53</v>
      </c>
      <c r="F2805" s="44" t="s">
        <v>7499</v>
      </c>
      <c r="G2805" s="44" t="s">
        <v>6898</v>
      </c>
      <c r="H2805" s="44" t="s">
        <v>6897</v>
      </c>
      <c r="I2805" s="44" t="s">
        <v>127</v>
      </c>
      <c r="J2805" s="44" t="s">
        <v>128</v>
      </c>
      <c r="K2805" s="43">
        <v>8</v>
      </c>
      <c r="L2805" s="43">
        <v>8</v>
      </c>
    </row>
    <row r="2806" spans="1:12" x14ac:dyDescent="0.5">
      <c r="A2806" s="48" t="str">
        <f t="shared" si="43"/>
        <v>J1T2300</v>
      </c>
      <c r="B2806" s="44" t="s">
        <v>36</v>
      </c>
      <c r="C2806" s="44" t="s">
        <v>7498</v>
      </c>
      <c r="D2806" s="44" t="s">
        <v>38</v>
      </c>
      <c r="E2806" s="44" t="s">
        <v>53</v>
      </c>
      <c r="F2806" s="44" t="s">
        <v>7497</v>
      </c>
      <c r="G2806" s="44" t="s">
        <v>4425</v>
      </c>
      <c r="H2806" s="44" t="s">
        <v>4424</v>
      </c>
      <c r="I2806" s="44" t="s">
        <v>127</v>
      </c>
      <c r="J2806" s="44" t="s">
        <v>128</v>
      </c>
      <c r="K2806" s="43">
        <v>8</v>
      </c>
      <c r="L2806" s="43">
        <v>8</v>
      </c>
    </row>
    <row r="2807" spans="1:12" x14ac:dyDescent="0.5">
      <c r="A2807" s="48" t="str">
        <f t="shared" si="43"/>
        <v>J1T2300</v>
      </c>
      <c r="B2807" s="44" t="s">
        <v>36</v>
      </c>
      <c r="C2807" s="44" t="s">
        <v>7496</v>
      </c>
      <c r="D2807" s="44" t="s">
        <v>38</v>
      </c>
      <c r="E2807" s="44" t="s">
        <v>53</v>
      </c>
      <c r="F2807" s="44" t="s">
        <v>7495</v>
      </c>
      <c r="G2807" s="44" t="s">
        <v>7364</v>
      </c>
      <c r="H2807" s="44" t="s">
        <v>7363</v>
      </c>
      <c r="I2807" s="44" t="s">
        <v>127</v>
      </c>
      <c r="J2807" s="44" t="s">
        <v>128</v>
      </c>
      <c r="K2807" s="43">
        <v>24</v>
      </c>
      <c r="L2807" s="43">
        <v>24</v>
      </c>
    </row>
    <row r="2808" spans="1:12" x14ac:dyDescent="0.5">
      <c r="A2808" s="48" t="str">
        <f t="shared" si="43"/>
        <v>J1T2300</v>
      </c>
      <c r="B2808" s="44" t="s">
        <v>36</v>
      </c>
      <c r="C2808" s="44" t="s">
        <v>7494</v>
      </c>
      <c r="D2808" s="44" t="s">
        <v>38</v>
      </c>
      <c r="E2808" s="44" t="s">
        <v>53</v>
      </c>
      <c r="F2808" s="44" t="s">
        <v>7493</v>
      </c>
      <c r="G2808" s="44" t="s">
        <v>4459</v>
      </c>
      <c r="H2808" s="44" t="s">
        <v>4458</v>
      </c>
      <c r="I2808" s="44" t="s">
        <v>127</v>
      </c>
      <c r="J2808" s="44" t="s">
        <v>128</v>
      </c>
      <c r="K2808" s="43">
        <v>8</v>
      </c>
      <c r="L2808" s="43">
        <v>8</v>
      </c>
    </row>
    <row r="2809" spans="1:12" x14ac:dyDescent="0.5">
      <c r="A2809" s="48" t="str">
        <f t="shared" si="43"/>
        <v>J1T2300</v>
      </c>
      <c r="B2809" s="44" t="s">
        <v>36</v>
      </c>
      <c r="C2809" s="44" t="s">
        <v>7492</v>
      </c>
      <c r="D2809" s="44" t="s">
        <v>38</v>
      </c>
      <c r="E2809" s="44" t="s">
        <v>53</v>
      </c>
      <c r="F2809" s="44" t="s">
        <v>7491</v>
      </c>
      <c r="G2809" s="44" t="s">
        <v>7490</v>
      </c>
      <c r="H2809" s="44" t="s">
        <v>7489</v>
      </c>
      <c r="I2809" s="44" t="s">
        <v>127</v>
      </c>
      <c r="J2809" s="44" t="s">
        <v>128</v>
      </c>
      <c r="K2809" s="43">
        <v>16</v>
      </c>
      <c r="L2809" s="43">
        <v>16</v>
      </c>
    </row>
    <row r="2810" spans="1:12" x14ac:dyDescent="0.5">
      <c r="A2810" s="48" t="str">
        <f t="shared" si="43"/>
        <v>J1T2300</v>
      </c>
      <c r="B2810" s="44" t="s">
        <v>36</v>
      </c>
      <c r="C2810" s="44" t="s">
        <v>7488</v>
      </c>
      <c r="D2810" s="44" t="s">
        <v>38</v>
      </c>
      <c r="E2810" s="44" t="s">
        <v>53</v>
      </c>
      <c r="F2810" s="44" t="s">
        <v>7487</v>
      </c>
      <c r="G2810" s="44" t="s">
        <v>6902</v>
      </c>
      <c r="H2810" s="44" t="s">
        <v>6901</v>
      </c>
      <c r="I2810" s="44" t="s">
        <v>127</v>
      </c>
      <c r="J2810" s="44" t="s">
        <v>128</v>
      </c>
      <c r="K2810" s="43">
        <v>8</v>
      </c>
      <c r="L2810" s="43">
        <v>8</v>
      </c>
    </row>
    <row r="2811" spans="1:12" x14ac:dyDescent="0.5">
      <c r="A2811" s="48" t="str">
        <f t="shared" si="43"/>
        <v>J1T2300</v>
      </c>
      <c r="B2811" s="44" t="s">
        <v>36</v>
      </c>
      <c r="C2811" s="44" t="s">
        <v>7486</v>
      </c>
      <c r="D2811" s="44" t="s">
        <v>38</v>
      </c>
      <c r="E2811" s="44" t="s">
        <v>53</v>
      </c>
      <c r="F2811" s="44" t="s">
        <v>7485</v>
      </c>
      <c r="G2811" s="44" t="s">
        <v>7484</v>
      </c>
      <c r="H2811" s="44" t="s">
        <v>7483</v>
      </c>
      <c r="I2811" s="44" t="s">
        <v>127</v>
      </c>
      <c r="J2811" s="44" t="s">
        <v>128</v>
      </c>
      <c r="K2811" s="43">
        <v>8</v>
      </c>
      <c r="L2811" s="43">
        <v>8</v>
      </c>
    </row>
    <row r="2812" spans="1:12" x14ac:dyDescent="0.5">
      <c r="A2812" s="48" t="str">
        <f t="shared" si="43"/>
        <v>J1T2300</v>
      </c>
      <c r="B2812" s="44" t="s">
        <v>36</v>
      </c>
      <c r="C2812" s="44" t="s">
        <v>7482</v>
      </c>
      <c r="D2812" s="44" t="s">
        <v>38</v>
      </c>
      <c r="E2812" s="44" t="s">
        <v>53</v>
      </c>
      <c r="F2812" s="44" t="s">
        <v>7481</v>
      </c>
      <c r="G2812" s="44" t="s">
        <v>161</v>
      </c>
      <c r="H2812" s="44" t="s">
        <v>162</v>
      </c>
      <c r="I2812" s="44" t="s">
        <v>127</v>
      </c>
      <c r="J2812" s="44" t="s">
        <v>128</v>
      </c>
      <c r="K2812" s="43">
        <v>48</v>
      </c>
      <c r="L2812" s="43">
        <v>48</v>
      </c>
    </row>
    <row r="2813" spans="1:12" x14ac:dyDescent="0.5">
      <c r="A2813" s="48" t="str">
        <f t="shared" si="43"/>
        <v>J1T2300</v>
      </c>
      <c r="B2813" s="44" t="s">
        <v>36</v>
      </c>
      <c r="C2813" s="44" t="s">
        <v>7480</v>
      </c>
      <c r="D2813" s="44" t="s">
        <v>38</v>
      </c>
      <c r="E2813" s="44" t="s">
        <v>53</v>
      </c>
      <c r="F2813" s="44" t="s">
        <v>7479</v>
      </c>
      <c r="G2813" s="44" t="s">
        <v>5073</v>
      </c>
      <c r="H2813" s="44" t="s">
        <v>5072</v>
      </c>
      <c r="I2813" s="44" t="s">
        <v>127</v>
      </c>
      <c r="J2813" s="44" t="s">
        <v>128</v>
      </c>
      <c r="K2813" s="43">
        <v>8</v>
      </c>
      <c r="L2813" s="43">
        <v>8</v>
      </c>
    </row>
    <row r="2814" spans="1:12" x14ac:dyDescent="0.5">
      <c r="A2814" s="48" t="str">
        <f t="shared" si="43"/>
        <v>J1T2300</v>
      </c>
      <c r="B2814" s="44" t="s">
        <v>36</v>
      </c>
      <c r="C2814" s="44" t="s">
        <v>7478</v>
      </c>
      <c r="D2814" s="44" t="s">
        <v>38</v>
      </c>
      <c r="E2814" s="44" t="s">
        <v>53</v>
      </c>
      <c r="F2814" s="44" t="s">
        <v>7477</v>
      </c>
      <c r="G2814" s="44" t="s">
        <v>139</v>
      </c>
      <c r="H2814" s="44" t="s">
        <v>140</v>
      </c>
      <c r="I2814" s="44" t="s">
        <v>127</v>
      </c>
      <c r="J2814" s="44" t="s">
        <v>128</v>
      </c>
      <c r="K2814" s="43">
        <v>24</v>
      </c>
      <c r="L2814" s="43">
        <v>24</v>
      </c>
    </row>
    <row r="2815" spans="1:12" x14ac:dyDescent="0.5">
      <c r="A2815" s="48" t="str">
        <f t="shared" si="43"/>
        <v>J1T2300</v>
      </c>
      <c r="B2815" s="44" t="s">
        <v>36</v>
      </c>
      <c r="C2815" s="44" t="s">
        <v>7476</v>
      </c>
      <c r="D2815" s="44" t="s">
        <v>38</v>
      </c>
      <c r="E2815" s="44" t="s">
        <v>53</v>
      </c>
      <c r="F2815" s="44" t="s">
        <v>7475</v>
      </c>
      <c r="G2815" s="44" t="s">
        <v>131</v>
      </c>
      <c r="H2815" s="44" t="s">
        <v>132</v>
      </c>
      <c r="I2815" s="44" t="s">
        <v>127</v>
      </c>
      <c r="J2815" s="44" t="s">
        <v>128</v>
      </c>
      <c r="K2815" s="43">
        <v>32</v>
      </c>
      <c r="L2815" s="43">
        <v>32</v>
      </c>
    </row>
    <row r="2816" spans="1:12" x14ac:dyDescent="0.5">
      <c r="A2816" s="48" t="str">
        <f t="shared" si="43"/>
        <v>J1T2300</v>
      </c>
      <c r="B2816" s="44" t="s">
        <v>36</v>
      </c>
      <c r="C2816" s="44" t="s">
        <v>7474</v>
      </c>
      <c r="D2816" s="44" t="s">
        <v>38</v>
      </c>
      <c r="E2816" s="44" t="s">
        <v>53</v>
      </c>
      <c r="F2816" s="44" t="s">
        <v>7473</v>
      </c>
      <c r="G2816" s="44" t="s">
        <v>4662</v>
      </c>
      <c r="H2816" s="44" t="s">
        <v>4661</v>
      </c>
      <c r="I2816" s="44" t="s">
        <v>127</v>
      </c>
      <c r="J2816" s="44" t="s">
        <v>128</v>
      </c>
      <c r="K2816" s="43">
        <v>16</v>
      </c>
      <c r="L2816" s="43">
        <v>16</v>
      </c>
    </row>
    <row r="2817" spans="1:12" x14ac:dyDescent="0.5">
      <c r="A2817" s="48" t="str">
        <f t="shared" si="43"/>
        <v>J1T2300</v>
      </c>
      <c r="B2817" s="44" t="s">
        <v>36</v>
      </c>
      <c r="C2817" s="44" t="s">
        <v>7472</v>
      </c>
      <c r="D2817" s="44" t="s">
        <v>38</v>
      </c>
      <c r="E2817" s="44" t="s">
        <v>53</v>
      </c>
      <c r="F2817" s="44" t="s">
        <v>7471</v>
      </c>
      <c r="G2817" s="44" t="s">
        <v>216</v>
      </c>
      <c r="H2817" s="44" t="s">
        <v>217</v>
      </c>
      <c r="I2817" s="44" t="s">
        <v>127</v>
      </c>
      <c r="J2817" s="44" t="s">
        <v>128</v>
      </c>
      <c r="K2817" s="43">
        <v>16</v>
      </c>
      <c r="L2817" s="43">
        <v>16</v>
      </c>
    </row>
    <row r="2818" spans="1:12" x14ac:dyDescent="0.5">
      <c r="A2818" s="48" t="str">
        <f t="shared" si="43"/>
        <v>J1T2300</v>
      </c>
      <c r="B2818" s="44" t="s">
        <v>36</v>
      </c>
      <c r="C2818" s="44" t="s">
        <v>7470</v>
      </c>
      <c r="D2818" s="44" t="s">
        <v>38</v>
      </c>
      <c r="E2818" s="44" t="s">
        <v>53</v>
      </c>
      <c r="F2818" s="44" t="s">
        <v>7469</v>
      </c>
      <c r="G2818" s="44" t="s">
        <v>207</v>
      </c>
      <c r="H2818" s="44" t="s">
        <v>4706</v>
      </c>
      <c r="I2818" s="44" t="s">
        <v>127</v>
      </c>
      <c r="J2818" s="44" t="s">
        <v>128</v>
      </c>
      <c r="K2818" s="43">
        <v>48</v>
      </c>
      <c r="L2818" s="43">
        <v>48</v>
      </c>
    </row>
    <row r="2819" spans="1:12" x14ac:dyDescent="0.5">
      <c r="A2819" s="48" t="str">
        <f t="shared" si="43"/>
        <v>J1T2300</v>
      </c>
      <c r="B2819" s="44" t="s">
        <v>36</v>
      </c>
      <c r="C2819" s="44" t="s">
        <v>7468</v>
      </c>
      <c r="D2819" s="44" t="s">
        <v>38</v>
      </c>
      <c r="E2819" s="44" t="s">
        <v>53</v>
      </c>
      <c r="F2819" s="44" t="s">
        <v>7467</v>
      </c>
      <c r="G2819" s="44" t="s">
        <v>4764</v>
      </c>
      <c r="H2819" s="44" t="s">
        <v>4763</v>
      </c>
      <c r="I2819" s="44" t="s">
        <v>127</v>
      </c>
      <c r="J2819" s="44" t="s">
        <v>128</v>
      </c>
      <c r="K2819" s="43">
        <v>64</v>
      </c>
      <c r="L2819" s="43">
        <v>64</v>
      </c>
    </row>
    <row r="2820" spans="1:12" x14ac:dyDescent="0.5">
      <c r="A2820" s="48" t="str">
        <f t="shared" si="43"/>
        <v>J1T2300</v>
      </c>
      <c r="B2820" s="44" t="s">
        <v>36</v>
      </c>
      <c r="C2820" s="44" t="s">
        <v>7466</v>
      </c>
      <c r="D2820" s="44" t="s">
        <v>38</v>
      </c>
      <c r="E2820" s="44" t="s">
        <v>53</v>
      </c>
      <c r="F2820" s="44" t="s">
        <v>7465</v>
      </c>
      <c r="G2820" s="44" t="s">
        <v>6890</v>
      </c>
      <c r="H2820" s="44" t="s">
        <v>6889</v>
      </c>
      <c r="I2820" s="44" t="s">
        <v>127</v>
      </c>
      <c r="J2820" s="44" t="s">
        <v>128</v>
      </c>
      <c r="K2820" s="43">
        <v>8</v>
      </c>
      <c r="L2820" s="43">
        <v>8</v>
      </c>
    </row>
    <row r="2821" spans="1:12" x14ac:dyDescent="0.5">
      <c r="A2821" s="48" t="str">
        <f t="shared" si="43"/>
        <v>J1T2300</v>
      </c>
      <c r="B2821" s="44" t="s">
        <v>36</v>
      </c>
      <c r="C2821" s="44" t="s">
        <v>7464</v>
      </c>
      <c r="D2821" s="44" t="s">
        <v>38</v>
      </c>
      <c r="E2821" s="44" t="s">
        <v>53</v>
      </c>
      <c r="F2821" s="44" t="s">
        <v>7463</v>
      </c>
      <c r="G2821" s="44" t="s">
        <v>157</v>
      </c>
      <c r="H2821" s="44" t="s">
        <v>158</v>
      </c>
      <c r="I2821" s="44" t="s">
        <v>127</v>
      </c>
      <c r="J2821" s="44" t="s">
        <v>128</v>
      </c>
      <c r="K2821" s="43">
        <v>96</v>
      </c>
      <c r="L2821" s="43">
        <v>96</v>
      </c>
    </row>
    <row r="2822" spans="1:12" x14ac:dyDescent="0.5">
      <c r="A2822" s="48" t="str">
        <f t="shared" si="43"/>
        <v>J1T2300</v>
      </c>
      <c r="B2822" s="44" t="s">
        <v>36</v>
      </c>
      <c r="C2822" s="44" t="s">
        <v>7462</v>
      </c>
      <c r="D2822" s="44" t="s">
        <v>38</v>
      </c>
      <c r="E2822" s="44" t="s">
        <v>53</v>
      </c>
      <c r="F2822" s="44" t="s">
        <v>7461</v>
      </c>
      <c r="G2822" s="44" t="s">
        <v>6878</v>
      </c>
      <c r="H2822" s="44" t="s">
        <v>6877</v>
      </c>
      <c r="I2822" s="44" t="s">
        <v>127</v>
      </c>
      <c r="J2822" s="44" t="s">
        <v>128</v>
      </c>
      <c r="K2822" s="43">
        <v>24</v>
      </c>
      <c r="L2822" s="43">
        <v>24</v>
      </c>
    </row>
    <row r="2823" spans="1:12" x14ac:dyDescent="0.5">
      <c r="A2823" s="48" t="str">
        <f t="shared" si="43"/>
        <v>J1T2300</v>
      </c>
      <c r="B2823" s="44" t="s">
        <v>36</v>
      </c>
      <c r="C2823" s="44" t="s">
        <v>7460</v>
      </c>
      <c r="D2823" s="44" t="s">
        <v>38</v>
      </c>
      <c r="E2823" s="44" t="s">
        <v>53</v>
      </c>
      <c r="F2823" s="44" t="s">
        <v>7459</v>
      </c>
      <c r="G2823" s="44" t="s">
        <v>165</v>
      </c>
      <c r="H2823" s="44" t="s">
        <v>166</v>
      </c>
      <c r="I2823" s="44" t="s">
        <v>127</v>
      </c>
      <c r="J2823" s="44" t="s">
        <v>128</v>
      </c>
      <c r="K2823" s="43">
        <v>56</v>
      </c>
      <c r="L2823" s="43">
        <v>56</v>
      </c>
    </row>
    <row r="2824" spans="1:12" x14ac:dyDescent="0.5">
      <c r="A2824" s="48" t="str">
        <f t="shared" si="43"/>
        <v>J1T2300</v>
      </c>
      <c r="B2824" s="44" t="s">
        <v>36</v>
      </c>
      <c r="C2824" s="44" t="s">
        <v>7458</v>
      </c>
      <c r="D2824" s="44" t="s">
        <v>38</v>
      </c>
      <c r="E2824" s="44" t="s">
        <v>53</v>
      </c>
      <c r="F2824" s="44" t="s">
        <v>7457</v>
      </c>
      <c r="G2824" s="44" t="s">
        <v>151</v>
      </c>
      <c r="H2824" s="44" t="s">
        <v>152</v>
      </c>
      <c r="I2824" s="44" t="s">
        <v>127</v>
      </c>
      <c r="J2824" s="44" t="s">
        <v>128</v>
      </c>
      <c r="K2824" s="43">
        <v>16</v>
      </c>
      <c r="L2824" s="43">
        <v>16</v>
      </c>
    </row>
    <row r="2825" spans="1:12" x14ac:dyDescent="0.5">
      <c r="A2825" s="48" t="str">
        <f t="shared" ref="A2825:A2888" si="44">IF(B2825="","",IF(B2824="Type",B2823,A2824))</f>
        <v>J1T2300</v>
      </c>
      <c r="B2825" s="44" t="s">
        <v>36</v>
      </c>
      <c r="C2825" s="44" t="s">
        <v>7456</v>
      </c>
      <c r="D2825" s="44" t="s">
        <v>38</v>
      </c>
      <c r="E2825" s="44" t="s">
        <v>53</v>
      </c>
      <c r="F2825" s="44" t="s">
        <v>7455</v>
      </c>
      <c r="G2825" s="44" t="s">
        <v>159</v>
      </c>
      <c r="H2825" s="44" t="s">
        <v>160</v>
      </c>
      <c r="I2825" s="44" t="s">
        <v>127</v>
      </c>
      <c r="J2825" s="44" t="s">
        <v>128</v>
      </c>
      <c r="K2825" s="43">
        <v>8</v>
      </c>
      <c r="L2825" s="43">
        <v>8</v>
      </c>
    </row>
    <row r="2826" spans="1:12" x14ac:dyDescent="0.5">
      <c r="A2826" s="48" t="str">
        <f t="shared" si="44"/>
        <v>J1T2300</v>
      </c>
      <c r="B2826" s="44" t="s">
        <v>36</v>
      </c>
      <c r="C2826" s="44" t="s">
        <v>7454</v>
      </c>
      <c r="D2826" s="44" t="s">
        <v>38</v>
      </c>
      <c r="E2826" s="44" t="s">
        <v>53</v>
      </c>
      <c r="F2826" s="44" t="s">
        <v>7453</v>
      </c>
      <c r="G2826" s="44" t="s">
        <v>159</v>
      </c>
      <c r="H2826" s="44" t="s">
        <v>160</v>
      </c>
      <c r="I2826" s="44" t="s">
        <v>127</v>
      </c>
      <c r="J2826" s="44" t="s">
        <v>128</v>
      </c>
      <c r="K2826" s="43">
        <v>8</v>
      </c>
      <c r="L2826" s="43">
        <v>8</v>
      </c>
    </row>
    <row r="2827" spans="1:12" x14ac:dyDescent="0.5">
      <c r="A2827" s="48" t="str">
        <f t="shared" si="44"/>
        <v>J1T2300</v>
      </c>
      <c r="B2827" s="44" t="s">
        <v>36</v>
      </c>
      <c r="C2827" s="44" t="s">
        <v>7452</v>
      </c>
      <c r="D2827" s="44" t="s">
        <v>38</v>
      </c>
      <c r="E2827" s="44" t="s">
        <v>53</v>
      </c>
      <c r="F2827" s="44" t="s">
        <v>7451</v>
      </c>
      <c r="G2827" s="44" t="s">
        <v>129</v>
      </c>
      <c r="H2827" s="44" t="s">
        <v>130</v>
      </c>
      <c r="I2827" s="44" t="s">
        <v>127</v>
      </c>
      <c r="J2827" s="44" t="s">
        <v>128</v>
      </c>
      <c r="K2827" s="43">
        <v>96</v>
      </c>
      <c r="L2827" s="43">
        <v>96</v>
      </c>
    </row>
    <row r="2828" spans="1:12" x14ac:dyDescent="0.5">
      <c r="A2828" s="48" t="str">
        <f t="shared" si="44"/>
        <v>J1T2300</v>
      </c>
      <c r="B2828" s="44" t="s">
        <v>36</v>
      </c>
      <c r="C2828" s="44" t="s">
        <v>7450</v>
      </c>
      <c r="D2828" s="44" t="s">
        <v>38</v>
      </c>
      <c r="E2828" s="44" t="s">
        <v>53</v>
      </c>
      <c r="F2828" s="44" t="s">
        <v>7449</v>
      </c>
      <c r="G2828" s="44" t="s">
        <v>7318</v>
      </c>
      <c r="H2828" s="44" t="s">
        <v>7317</v>
      </c>
      <c r="I2828" s="44" t="s">
        <v>127</v>
      </c>
      <c r="J2828" s="44" t="s">
        <v>128</v>
      </c>
      <c r="K2828" s="43">
        <v>16</v>
      </c>
      <c r="L2828" s="43">
        <v>16</v>
      </c>
    </row>
    <row r="2829" spans="1:12" x14ac:dyDescent="0.5">
      <c r="A2829" s="48" t="str">
        <f t="shared" si="44"/>
        <v>J1T2300</v>
      </c>
      <c r="B2829" s="44" t="s">
        <v>36</v>
      </c>
      <c r="C2829" s="44" t="s">
        <v>7448</v>
      </c>
      <c r="D2829" s="44" t="s">
        <v>38</v>
      </c>
      <c r="E2829" s="44" t="s">
        <v>53</v>
      </c>
      <c r="F2829" s="44" t="s">
        <v>7447</v>
      </c>
      <c r="G2829" s="44" t="s">
        <v>171</v>
      </c>
      <c r="H2829" s="44" t="s">
        <v>172</v>
      </c>
      <c r="I2829" s="44" t="s">
        <v>127</v>
      </c>
      <c r="J2829" s="44" t="s">
        <v>128</v>
      </c>
      <c r="K2829" s="43">
        <v>40</v>
      </c>
      <c r="L2829" s="43">
        <v>40</v>
      </c>
    </row>
    <row r="2830" spans="1:12" x14ac:dyDescent="0.5">
      <c r="A2830" s="48" t="str">
        <f t="shared" si="44"/>
        <v>J1T2300</v>
      </c>
      <c r="B2830" s="44" t="s">
        <v>36</v>
      </c>
      <c r="C2830" s="44" t="s">
        <v>7446</v>
      </c>
      <c r="D2830" s="44" t="s">
        <v>38</v>
      </c>
      <c r="E2830" s="44" t="s">
        <v>53</v>
      </c>
      <c r="F2830" s="44" t="s">
        <v>7445</v>
      </c>
      <c r="G2830" s="44" t="s">
        <v>7444</v>
      </c>
      <c r="H2830" s="44" t="s">
        <v>7443</v>
      </c>
      <c r="I2830" s="44" t="s">
        <v>127</v>
      </c>
      <c r="J2830" s="44" t="s">
        <v>128</v>
      </c>
      <c r="K2830" s="43">
        <v>8</v>
      </c>
      <c r="L2830" s="43">
        <v>8</v>
      </c>
    </row>
    <row r="2831" spans="1:12" x14ac:dyDescent="0.5">
      <c r="A2831" s="48" t="str">
        <f t="shared" si="44"/>
        <v>J1T2300</v>
      </c>
      <c r="B2831" s="44" t="s">
        <v>36</v>
      </c>
      <c r="C2831" s="44" t="s">
        <v>7442</v>
      </c>
      <c r="D2831" s="44" t="s">
        <v>38</v>
      </c>
      <c r="E2831" s="44" t="s">
        <v>53</v>
      </c>
      <c r="F2831" s="44" t="s">
        <v>7441</v>
      </c>
      <c r="G2831" s="44" t="s">
        <v>183</v>
      </c>
      <c r="H2831" s="44" t="s">
        <v>184</v>
      </c>
      <c r="I2831" s="44" t="s">
        <v>127</v>
      </c>
      <c r="J2831" s="44" t="s">
        <v>128</v>
      </c>
      <c r="K2831" s="43">
        <v>32</v>
      </c>
      <c r="L2831" s="43">
        <v>32</v>
      </c>
    </row>
    <row r="2832" spans="1:12" x14ac:dyDescent="0.5">
      <c r="A2832" s="48" t="str">
        <f t="shared" si="44"/>
        <v>J1T2300</v>
      </c>
      <c r="B2832" s="44" t="s">
        <v>36</v>
      </c>
      <c r="C2832" s="44" t="s">
        <v>7440</v>
      </c>
      <c r="D2832" s="44" t="s">
        <v>38</v>
      </c>
      <c r="E2832" s="44" t="s">
        <v>53</v>
      </c>
      <c r="F2832" s="44" t="s">
        <v>7439</v>
      </c>
      <c r="G2832" s="44" t="s">
        <v>7094</v>
      </c>
      <c r="H2832" s="44" t="s">
        <v>7093</v>
      </c>
      <c r="I2832" s="44" t="s">
        <v>127</v>
      </c>
      <c r="J2832" s="44" t="s">
        <v>128</v>
      </c>
      <c r="K2832" s="43">
        <v>24</v>
      </c>
      <c r="L2832" s="43">
        <v>24</v>
      </c>
    </row>
    <row r="2833" spans="1:12" x14ac:dyDescent="0.5">
      <c r="A2833" s="48" t="str">
        <f t="shared" si="44"/>
        <v>J1T2300</v>
      </c>
      <c r="B2833" s="44" t="s">
        <v>36</v>
      </c>
      <c r="C2833" s="44" t="s">
        <v>7438</v>
      </c>
      <c r="D2833" s="44" t="s">
        <v>38</v>
      </c>
      <c r="E2833" s="44" t="s">
        <v>53</v>
      </c>
      <c r="F2833" s="44" t="s">
        <v>7437</v>
      </c>
      <c r="G2833" s="44" t="s">
        <v>4635</v>
      </c>
      <c r="H2833" s="44" t="s">
        <v>4634</v>
      </c>
      <c r="I2833" s="44" t="s">
        <v>127</v>
      </c>
      <c r="J2833" s="44" t="s">
        <v>128</v>
      </c>
      <c r="K2833" s="43">
        <v>40</v>
      </c>
      <c r="L2833" s="43">
        <v>40</v>
      </c>
    </row>
    <row r="2834" spans="1:12" x14ac:dyDescent="0.5">
      <c r="A2834" s="48" t="str">
        <f t="shared" si="44"/>
        <v>J1T2300</v>
      </c>
      <c r="B2834" s="44" t="s">
        <v>36</v>
      </c>
      <c r="C2834" s="44" t="s">
        <v>7436</v>
      </c>
      <c r="D2834" s="44" t="s">
        <v>38</v>
      </c>
      <c r="E2834" s="44" t="s">
        <v>53</v>
      </c>
      <c r="F2834" s="44" t="s">
        <v>7435</v>
      </c>
      <c r="G2834" s="44" t="s">
        <v>7434</v>
      </c>
      <c r="H2834" s="44" t="s">
        <v>7433</v>
      </c>
      <c r="I2834" s="44" t="s">
        <v>127</v>
      </c>
      <c r="J2834" s="44" t="s">
        <v>128</v>
      </c>
      <c r="K2834" s="43">
        <v>8</v>
      </c>
      <c r="L2834" s="43">
        <v>8</v>
      </c>
    </row>
    <row r="2835" spans="1:12" x14ac:dyDescent="0.5">
      <c r="A2835" s="48" t="str">
        <f t="shared" si="44"/>
        <v>J1T2300</v>
      </c>
      <c r="B2835" s="44" t="s">
        <v>36</v>
      </c>
      <c r="C2835" s="44" t="s">
        <v>7432</v>
      </c>
      <c r="D2835" s="44" t="s">
        <v>38</v>
      </c>
      <c r="E2835" s="44" t="s">
        <v>53</v>
      </c>
      <c r="F2835" s="44" t="s">
        <v>7431</v>
      </c>
      <c r="G2835" s="44" t="s">
        <v>193</v>
      </c>
      <c r="H2835" s="44" t="s">
        <v>194</v>
      </c>
      <c r="I2835" s="44" t="s">
        <v>127</v>
      </c>
      <c r="J2835" s="44" t="s">
        <v>128</v>
      </c>
      <c r="K2835" s="43">
        <v>8</v>
      </c>
      <c r="L2835" s="43">
        <v>8</v>
      </c>
    </row>
    <row r="2836" spans="1:12" x14ac:dyDescent="0.5">
      <c r="A2836" s="48" t="str">
        <f t="shared" si="44"/>
        <v>J1T2300</v>
      </c>
      <c r="B2836" s="44" t="s">
        <v>36</v>
      </c>
      <c r="C2836" s="44" t="s">
        <v>7430</v>
      </c>
      <c r="D2836" s="44" t="s">
        <v>38</v>
      </c>
      <c r="E2836" s="44" t="s">
        <v>53</v>
      </c>
      <c r="F2836" s="44" t="s">
        <v>7429</v>
      </c>
      <c r="G2836" s="44" t="s">
        <v>159</v>
      </c>
      <c r="H2836" s="44" t="s">
        <v>160</v>
      </c>
      <c r="I2836" s="44" t="s">
        <v>127</v>
      </c>
      <c r="J2836" s="44" t="s">
        <v>128</v>
      </c>
      <c r="K2836" s="43">
        <v>8</v>
      </c>
      <c r="L2836" s="43">
        <v>8</v>
      </c>
    </row>
    <row r="2837" spans="1:12" x14ac:dyDescent="0.5">
      <c r="A2837" s="48" t="str">
        <f t="shared" si="44"/>
        <v>J1T2300</v>
      </c>
      <c r="B2837" s="44" t="s">
        <v>36</v>
      </c>
      <c r="C2837" s="44" t="s">
        <v>7428</v>
      </c>
      <c r="D2837" s="44" t="s">
        <v>38</v>
      </c>
      <c r="E2837" s="44" t="s">
        <v>53</v>
      </c>
      <c r="F2837" s="44" t="s">
        <v>7427</v>
      </c>
      <c r="G2837" s="44" t="s">
        <v>137</v>
      </c>
      <c r="H2837" s="44" t="s">
        <v>138</v>
      </c>
      <c r="I2837" s="44" t="s">
        <v>127</v>
      </c>
      <c r="J2837" s="44" t="s">
        <v>128</v>
      </c>
      <c r="K2837" s="43">
        <v>48</v>
      </c>
      <c r="L2837" s="43">
        <v>48</v>
      </c>
    </row>
    <row r="2838" spans="1:12" x14ac:dyDescent="0.5">
      <c r="A2838" s="48" t="str">
        <f t="shared" si="44"/>
        <v>J1T2300</v>
      </c>
      <c r="B2838" s="44" t="s">
        <v>36</v>
      </c>
      <c r="C2838" s="44" t="s">
        <v>7426</v>
      </c>
      <c r="D2838" s="44" t="s">
        <v>38</v>
      </c>
      <c r="E2838" s="44" t="s">
        <v>53</v>
      </c>
      <c r="F2838" s="44" t="s">
        <v>7425</v>
      </c>
      <c r="G2838" s="44" t="s">
        <v>4429</v>
      </c>
      <c r="H2838" s="44" t="s">
        <v>4428</v>
      </c>
      <c r="I2838" s="44" t="s">
        <v>127</v>
      </c>
      <c r="J2838" s="44" t="s">
        <v>128</v>
      </c>
      <c r="K2838" s="43">
        <v>8</v>
      </c>
      <c r="L2838" s="43">
        <v>8</v>
      </c>
    </row>
    <row r="2839" spans="1:12" x14ac:dyDescent="0.5">
      <c r="A2839" s="48" t="str">
        <f t="shared" si="44"/>
        <v>J1T2300</v>
      </c>
      <c r="B2839" s="44" t="s">
        <v>36</v>
      </c>
      <c r="C2839" s="44" t="s">
        <v>7424</v>
      </c>
      <c r="D2839" s="44" t="s">
        <v>38</v>
      </c>
      <c r="E2839" s="44" t="s">
        <v>53</v>
      </c>
      <c r="F2839" s="44" t="s">
        <v>7423</v>
      </c>
      <c r="G2839" s="44" t="s">
        <v>205</v>
      </c>
      <c r="H2839" s="44" t="s">
        <v>206</v>
      </c>
      <c r="I2839" s="44" t="s">
        <v>127</v>
      </c>
      <c r="J2839" s="44" t="s">
        <v>128</v>
      </c>
      <c r="K2839" s="43">
        <v>192</v>
      </c>
      <c r="L2839" s="43">
        <v>192</v>
      </c>
    </row>
    <row r="2840" spans="1:12" x14ac:dyDescent="0.5">
      <c r="A2840" s="48" t="str">
        <f t="shared" si="44"/>
        <v>J1T2300</v>
      </c>
      <c r="B2840" s="44" t="s">
        <v>36</v>
      </c>
      <c r="C2840" s="44" t="s">
        <v>7422</v>
      </c>
      <c r="D2840" s="44" t="s">
        <v>38</v>
      </c>
      <c r="E2840" s="44" t="s">
        <v>53</v>
      </c>
      <c r="F2840" s="44" t="s">
        <v>7421</v>
      </c>
      <c r="G2840" s="44" t="s">
        <v>192</v>
      </c>
      <c r="H2840" s="44" t="s">
        <v>4675</v>
      </c>
      <c r="I2840" s="44" t="s">
        <v>127</v>
      </c>
      <c r="J2840" s="44" t="s">
        <v>128</v>
      </c>
      <c r="K2840" s="43">
        <v>168</v>
      </c>
      <c r="L2840" s="43">
        <v>168</v>
      </c>
    </row>
    <row r="2841" spans="1:12" x14ac:dyDescent="0.5">
      <c r="A2841" s="48" t="str">
        <f t="shared" si="44"/>
        <v>J1T2300</v>
      </c>
      <c r="B2841" s="44" t="s">
        <v>36</v>
      </c>
      <c r="C2841" s="44" t="s">
        <v>7420</v>
      </c>
      <c r="D2841" s="44" t="s">
        <v>38</v>
      </c>
      <c r="E2841" s="44" t="s">
        <v>53</v>
      </c>
      <c r="F2841" s="44" t="s">
        <v>7419</v>
      </c>
      <c r="G2841" s="44" t="s">
        <v>4405</v>
      </c>
      <c r="H2841" s="44" t="s">
        <v>4404</v>
      </c>
      <c r="I2841" s="44" t="s">
        <v>127</v>
      </c>
      <c r="J2841" s="44" t="s">
        <v>128</v>
      </c>
      <c r="K2841" s="43">
        <v>8</v>
      </c>
      <c r="L2841" s="43">
        <v>8</v>
      </c>
    </row>
    <row r="2842" spans="1:12" x14ac:dyDescent="0.5">
      <c r="A2842" s="48" t="str">
        <f t="shared" si="44"/>
        <v>J1T2300</v>
      </c>
      <c r="B2842" s="44" t="s">
        <v>36</v>
      </c>
      <c r="C2842" s="44" t="s">
        <v>7418</v>
      </c>
      <c r="D2842" s="44" t="s">
        <v>38</v>
      </c>
      <c r="E2842" s="44" t="s">
        <v>53</v>
      </c>
      <c r="F2842" s="44" t="s">
        <v>7417</v>
      </c>
      <c r="G2842" s="44" t="s">
        <v>4409</v>
      </c>
      <c r="H2842" s="44" t="s">
        <v>4408</v>
      </c>
      <c r="I2842" s="44" t="s">
        <v>127</v>
      </c>
      <c r="J2842" s="44" t="s">
        <v>128</v>
      </c>
      <c r="K2842" s="43">
        <v>48</v>
      </c>
      <c r="L2842" s="43">
        <v>48</v>
      </c>
    </row>
    <row r="2843" spans="1:12" x14ac:dyDescent="0.5">
      <c r="A2843" s="48" t="str">
        <f t="shared" si="44"/>
        <v>J1T2300</v>
      </c>
      <c r="B2843" s="44" t="s">
        <v>36</v>
      </c>
      <c r="C2843" s="44" t="s">
        <v>7416</v>
      </c>
      <c r="D2843" s="44" t="s">
        <v>38</v>
      </c>
      <c r="E2843" s="44" t="s">
        <v>53</v>
      </c>
      <c r="F2843" s="44" t="s">
        <v>7415</v>
      </c>
      <c r="G2843" s="44" t="s">
        <v>4459</v>
      </c>
      <c r="H2843" s="44" t="s">
        <v>4458</v>
      </c>
      <c r="I2843" s="44" t="s">
        <v>127</v>
      </c>
      <c r="J2843" s="44" t="s">
        <v>128</v>
      </c>
      <c r="K2843" s="43">
        <v>16</v>
      </c>
      <c r="L2843" s="43">
        <v>16</v>
      </c>
    </row>
    <row r="2844" spans="1:12" x14ac:dyDescent="0.5">
      <c r="A2844" s="48" t="str">
        <f t="shared" si="44"/>
        <v>J1T2300</v>
      </c>
      <c r="B2844" s="44" t="s">
        <v>36</v>
      </c>
      <c r="C2844" s="44" t="s">
        <v>7414</v>
      </c>
      <c r="D2844" s="44" t="s">
        <v>38</v>
      </c>
      <c r="E2844" s="44" t="s">
        <v>53</v>
      </c>
      <c r="F2844" s="44" t="s">
        <v>7413</v>
      </c>
      <c r="G2844" s="44" t="s">
        <v>126</v>
      </c>
      <c r="H2844" s="44" t="s">
        <v>4640</v>
      </c>
      <c r="I2844" s="44" t="s">
        <v>127</v>
      </c>
      <c r="J2844" s="44" t="s">
        <v>128</v>
      </c>
      <c r="K2844" s="43">
        <v>40</v>
      </c>
      <c r="L2844" s="43">
        <v>40</v>
      </c>
    </row>
    <row r="2845" spans="1:12" x14ac:dyDescent="0.5">
      <c r="A2845" s="48" t="str">
        <f t="shared" si="44"/>
        <v>J1T2300</v>
      </c>
      <c r="B2845" s="44" t="s">
        <v>36</v>
      </c>
      <c r="C2845" s="44" t="s">
        <v>7412</v>
      </c>
      <c r="D2845" s="44" t="s">
        <v>38</v>
      </c>
      <c r="E2845" s="44" t="s">
        <v>53</v>
      </c>
      <c r="F2845" s="44" t="s">
        <v>7411</v>
      </c>
      <c r="G2845" s="44" t="s">
        <v>159</v>
      </c>
      <c r="H2845" s="44" t="s">
        <v>160</v>
      </c>
      <c r="I2845" s="44" t="s">
        <v>127</v>
      </c>
      <c r="J2845" s="44" t="s">
        <v>128</v>
      </c>
      <c r="K2845" s="43">
        <v>16</v>
      </c>
      <c r="L2845" s="43">
        <v>16</v>
      </c>
    </row>
    <row r="2846" spans="1:12" x14ac:dyDescent="0.5">
      <c r="A2846" s="48" t="str">
        <f t="shared" si="44"/>
        <v>J1T2300</v>
      </c>
      <c r="B2846" s="44" t="s">
        <v>36</v>
      </c>
      <c r="C2846" s="44" t="s">
        <v>7410</v>
      </c>
      <c r="D2846" s="44" t="s">
        <v>38</v>
      </c>
      <c r="E2846" s="44" t="s">
        <v>53</v>
      </c>
      <c r="F2846" s="44" t="s">
        <v>7409</v>
      </c>
      <c r="G2846" s="44" t="s">
        <v>145</v>
      </c>
      <c r="H2846" s="44" t="s">
        <v>146</v>
      </c>
      <c r="I2846" s="44" t="s">
        <v>127</v>
      </c>
      <c r="J2846" s="44" t="s">
        <v>128</v>
      </c>
      <c r="K2846" s="43">
        <v>24</v>
      </c>
      <c r="L2846" s="43">
        <v>24</v>
      </c>
    </row>
    <row r="2847" spans="1:12" x14ac:dyDescent="0.5">
      <c r="A2847" s="48" t="str">
        <f t="shared" si="44"/>
        <v>J1T2300</v>
      </c>
      <c r="B2847" s="44" t="s">
        <v>36</v>
      </c>
      <c r="C2847" s="44" t="s">
        <v>7408</v>
      </c>
      <c r="D2847" s="44" t="s">
        <v>38</v>
      </c>
      <c r="E2847" s="44" t="s">
        <v>53</v>
      </c>
      <c r="F2847" s="44" t="s">
        <v>7407</v>
      </c>
      <c r="G2847" s="44" t="s">
        <v>165</v>
      </c>
      <c r="H2847" s="44" t="s">
        <v>166</v>
      </c>
      <c r="I2847" s="44" t="s">
        <v>127</v>
      </c>
      <c r="J2847" s="44" t="s">
        <v>128</v>
      </c>
      <c r="K2847" s="43">
        <v>32</v>
      </c>
      <c r="L2847" s="43">
        <v>32</v>
      </c>
    </row>
    <row r="2848" spans="1:12" x14ac:dyDescent="0.5">
      <c r="A2848" s="48" t="str">
        <f t="shared" si="44"/>
        <v>J1T2300</v>
      </c>
      <c r="B2848" s="44" t="s">
        <v>36</v>
      </c>
      <c r="C2848" s="44" t="s">
        <v>7406</v>
      </c>
      <c r="D2848" s="44" t="s">
        <v>38</v>
      </c>
      <c r="E2848" s="44" t="s">
        <v>53</v>
      </c>
      <c r="F2848" s="44" t="s">
        <v>7405</v>
      </c>
      <c r="G2848" s="44" t="s">
        <v>4778</v>
      </c>
      <c r="H2848" s="44" t="s">
        <v>4777</v>
      </c>
      <c r="I2848" s="44" t="s">
        <v>127</v>
      </c>
      <c r="J2848" s="44" t="s">
        <v>128</v>
      </c>
      <c r="K2848" s="43">
        <v>16</v>
      </c>
      <c r="L2848" s="43">
        <v>16</v>
      </c>
    </row>
    <row r="2849" spans="1:12" x14ac:dyDescent="0.5">
      <c r="A2849" s="48" t="str">
        <f t="shared" si="44"/>
        <v>J1T2300</v>
      </c>
      <c r="B2849" s="44" t="s">
        <v>36</v>
      </c>
      <c r="C2849" s="44" t="s">
        <v>7404</v>
      </c>
      <c r="D2849" s="44" t="s">
        <v>38</v>
      </c>
      <c r="E2849" s="44" t="s">
        <v>53</v>
      </c>
      <c r="F2849" s="44" t="s">
        <v>7403</v>
      </c>
      <c r="G2849" s="44" t="s">
        <v>6894</v>
      </c>
      <c r="H2849" s="44" t="s">
        <v>6893</v>
      </c>
      <c r="I2849" s="44" t="s">
        <v>127</v>
      </c>
      <c r="J2849" s="44" t="s">
        <v>128</v>
      </c>
      <c r="K2849" s="43">
        <v>8</v>
      </c>
      <c r="L2849" s="43">
        <v>8</v>
      </c>
    </row>
    <row r="2850" spans="1:12" x14ac:dyDescent="0.5">
      <c r="A2850" s="48" t="str">
        <f t="shared" si="44"/>
        <v>J1T2300</v>
      </c>
      <c r="B2850" s="44" t="s">
        <v>36</v>
      </c>
      <c r="C2850" s="44" t="s">
        <v>7402</v>
      </c>
      <c r="D2850" s="44" t="s">
        <v>38</v>
      </c>
      <c r="E2850" s="44" t="s">
        <v>53</v>
      </c>
      <c r="F2850" s="44" t="s">
        <v>7401</v>
      </c>
      <c r="G2850" s="44" t="s">
        <v>4459</v>
      </c>
      <c r="H2850" s="44" t="s">
        <v>4458</v>
      </c>
      <c r="I2850" s="44" t="s">
        <v>127</v>
      </c>
      <c r="J2850" s="44" t="s">
        <v>128</v>
      </c>
      <c r="K2850" s="43">
        <v>16</v>
      </c>
      <c r="L2850" s="43">
        <v>16</v>
      </c>
    </row>
    <row r="2851" spans="1:12" x14ac:dyDescent="0.5">
      <c r="A2851" s="48" t="str">
        <f t="shared" si="44"/>
        <v>J1T2300</v>
      </c>
      <c r="B2851" s="44" t="s">
        <v>36</v>
      </c>
      <c r="C2851" s="44" t="s">
        <v>7400</v>
      </c>
      <c r="D2851" s="44" t="s">
        <v>38</v>
      </c>
      <c r="E2851" s="44" t="s">
        <v>53</v>
      </c>
      <c r="F2851" s="44" t="s">
        <v>7399</v>
      </c>
      <c r="G2851" s="44" t="s">
        <v>207</v>
      </c>
      <c r="H2851" s="44" t="s">
        <v>4706</v>
      </c>
      <c r="I2851" s="44" t="s">
        <v>127</v>
      </c>
      <c r="J2851" s="44" t="s">
        <v>128</v>
      </c>
      <c r="K2851" s="43">
        <v>48</v>
      </c>
      <c r="L2851" s="43">
        <v>48</v>
      </c>
    </row>
    <row r="2852" spans="1:12" x14ac:dyDescent="0.5">
      <c r="A2852" s="48" t="str">
        <f t="shared" si="44"/>
        <v>J1T2300</v>
      </c>
      <c r="B2852" s="44" t="s">
        <v>36</v>
      </c>
      <c r="C2852" s="44" t="s">
        <v>7398</v>
      </c>
      <c r="D2852" s="44" t="s">
        <v>38</v>
      </c>
      <c r="E2852" s="44" t="s">
        <v>53</v>
      </c>
      <c r="F2852" s="44" t="s">
        <v>7397</v>
      </c>
      <c r="G2852" s="44" t="s">
        <v>207</v>
      </c>
      <c r="H2852" s="44" t="s">
        <v>4706</v>
      </c>
      <c r="I2852" s="44" t="s">
        <v>127</v>
      </c>
      <c r="J2852" s="44" t="s">
        <v>128</v>
      </c>
      <c r="K2852" s="43">
        <v>48</v>
      </c>
      <c r="L2852" s="43">
        <v>48</v>
      </c>
    </row>
    <row r="2853" spans="1:12" x14ac:dyDescent="0.5">
      <c r="A2853" s="48" t="str">
        <f t="shared" si="44"/>
        <v>J1T2300</v>
      </c>
      <c r="B2853" s="44" t="s">
        <v>36</v>
      </c>
      <c r="C2853" s="44" t="s">
        <v>7396</v>
      </c>
      <c r="D2853" s="44" t="s">
        <v>38</v>
      </c>
      <c r="E2853" s="44" t="s">
        <v>53</v>
      </c>
      <c r="F2853" s="44" t="s">
        <v>7395</v>
      </c>
      <c r="G2853" s="44" t="s">
        <v>7388</v>
      </c>
      <c r="H2853" s="44" t="s">
        <v>7387</v>
      </c>
      <c r="I2853" s="44" t="s">
        <v>127</v>
      </c>
      <c r="J2853" s="44" t="s">
        <v>128</v>
      </c>
      <c r="K2853" s="43">
        <v>16</v>
      </c>
      <c r="L2853" s="43">
        <v>16</v>
      </c>
    </row>
    <row r="2854" spans="1:12" x14ac:dyDescent="0.5">
      <c r="A2854" s="48" t="str">
        <f t="shared" si="44"/>
        <v>J1T2300</v>
      </c>
      <c r="B2854" s="44" t="s">
        <v>36</v>
      </c>
      <c r="C2854" s="44" t="s">
        <v>7394</v>
      </c>
      <c r="D2854" s="44" t="s">
        <v>38</v>
      </c>
      <c r="E2854" s="44" t="s">
        <v>53</v>
      </c>
      <c r="F2854" s="44" t="s">
        <v>7393</v>
      </c>
      <c r="G2854" s="44" t="s">
        <v>7388</v>
      </c>
      <c r="H2854" s="44" t="s">
        <v>7387</v>
      </c>
      <c r="I2854" s="44" t="s">
        <v>127</v>
      </c>
      <c r="J2854" s="44" t="s">
        <v>128</v>
      </c>
      <c r="K2854" s="43">
        <v>16</v>
      </c>
      <c r="L2854" s="43">
        <v>16</v>
      </c>
    </row>
    <row r="2855" spans="1:12" x14ac:dyDescent="0.5">
      <c r="A2855" s="48" t="str">
        <f t="shared" si="44"/>
        <v>J1T2300</v>
      </c>
      <c r="B2855" s="44" t="s">
        <v>36</v>
      </c>
      <c r="C2855" s="44" t="s">
        <v>7392</v>
      </c>
      <c r="D2855" s="44" t="s">
        <v>38</v>
      </c>
      <c r="E2855" s="44" t="s">
        <v>53</v>
      </c>
      <c r="F2855" s="44" t="s">
        <v>7391</v>
      </c>
      <c r="G2855" s="44" t="s">
        <v>7388</v>
      </c>
      <c r="H2855" s="44" t="s">
        <v>7387</v>
      </c>
      <c r="I2855" s="44" t="s">
        <v>127</v>
      </c>
      <c r="J2855" s="44" t="s">
        <v>128</v>
      </c>
      <c r="K2855" s="43">
        <v>16</v>
      </c>
      <c r="L2855" s="43">
        <v>16</v>
      </c>
    </row>
    <row r="2856" spans="1:12" x14ac:dyDescent="0.5">
      <c r="A2856" s="48" t="str">
        <f t="shared" si="44"/>
        <v>J1T2300</v>
      </c>
      <c r="B2856" s="44" t="s">
        <v>36</v>
      </c>
      <c r="C2856" s="44" t="s">
        <v>7390</v>
      </c>
      <c r="D2856" s="44" t="s">
        <v>38</v>
      </c>
      <c r="E2856" s="44" t="s">
        <v>53</v>
      </c>
      <c r="F2856" s="44" t="s">
        <v>7389</v>
      </c>
      <c r="G2856" s="44" t="s">
        <v>7388</v>
      </c>
      <c r="H2856" s="44" t="s">
        <v>7387</v>
      </c>
      <c r="I2856" s="44" t="s">
        <v>127</v>
      </c>
      <c r="J2856" s="44" t="s">
        <v>128</v>
      </c>
      <c r="K2856" s="43">
        <v>16</v>
      </c>
      <c r="L2856" s="43">
        <v>16</v>
      </c>
    </row>
    <row r="2857" spans="1:12" x14ac:dyDescent="0.5">
      <c r="A2857" s="48" t="str">
        <f t="shared" si="44"/>
        <v>J1T2300</v>
      </c>
      <c r="B2857" s="44" t="s">
        <v>36</v>
      </c>
      <c r="C2857" s="44" t="s">
        <v>7386</v>
      </c>
      <c r="D2857" s="44" t="s">
        <v>38</v>
      </c>
      <c r="E2857" s="44" t="s">
        <v>53</v>
      </c>
      <c r="F2857" s="44" t="s">
        <v>7385</v>
      </c>
      <c r="G2857" s="44" t="s">
        <v>129</v>
      </c>
      <c r="H2857" s="44" t="s">
        <v>130</v>
      </c>
      <c r="I2857" s="44" t="s">
        <v>127</v>
      </c>
      <c r="J2857" s="44" t="s">
        <v>128</v>
      </c>
      <c r="K2857" s="43">
        <v>192</v>
      </c>
      <c r="L2857" s="43">
        <v>192</v>
      </c>
    </row>
    <row r="2858" spans="1:12" x14ac:dyDescent="0.5">
      <c r="A2858" s="48" t="str">
        <f t="shared" si="44"/>
        <v>J1T2300</v>
      </c>
      <c r="B2858" s="44" t="s">
        <v>36</v>
      </c>
      <c r="C2858" s="44" t="s">
        <v>7384</v>
      </c>
      <c r="D2858" s="44" t="s">
        <v>38</v>
      </c>
      <c r="E2858" s="44" t="s">
        <v>53</v>
      </c>
      <c r="F2858" s="44" t="s">
        <v>7383</v>
      </c>
      <c r="G2858" s="44" t="s">
        <v>7382</v>
      </c>
      <c r="H2858" s="44" t="s">
        <v>7381</v>
      </c>
      <c r="I2858" s="44" t="s">
        <v>127</v>
      </c>
      <c r="J2858" s="44" t="s">
        <v>128</v>
      </c>
      <c r="K2858" s="43">
        <v>8</v>
      </c>
      <c r="L2858" s="43">
        <v>8</v>
      </c>
    </row>
    <row r="2859" spans="1:12" x14ac:dyDescent="0.5">
      <c r="A2859" s="48" t="str">
        <f t="shared" si="44"/>
        <v>J1T2300</v>
      </c>
      <c r="B2859" s="44" t="s">
        <v>36</v>
      </c>
      <c r="C2859" s="44" t="s">
        <v>7380</v>
      </c>
      <c r="D2859" s="44" t="s">
        <v>38</v>
      </c>
      <c r="E2859" s="44" t="s">
        <v>53</v>
      </c>
      <c r="F2859" s="44" t="s">
        <v>7379</v>
      </c>
      <c r="G2859" s="44" t="s">
        <v>6874</v>
      </c>
      <c r="H2859" s="44" t="s">
        <v>6873</v>
      </c>
      <c r="I2859" s="44" t="s">
        <v>127</v>
      </c>
      <c r="J2859" s="44" t="s">
        <v>128</v>
      </c>
      <c r="K2859" s="43">
        <v>8</v>
      </c>
      <c r="L2859" s="43">
        <v>8</v>
      </c>
    </row>
    <row r="2860" spans="1:12" x14ac:dyDescent="0.5">
      <c r="A2860" s="48" t="str">
        <f t="shared" si="44"/>
        <v>J1T2300</v>
      </c>
      <c r="B2860" s="44" t="s">
        <v>36</v>
      </c>
      <c r="C2860" s="44" t="s">
        <v>7378</v>
      </c>
      <c r="D2860" s="44" t="s">
        <v>38</v>
      </c>
      <c r="E2860" s="44" t="s">
        <v>53</v>
      </c>
      <c r="F2860" s="44" t="s">
        <v>7377</v>
      </c>
      <c r="G2860" s="44" t="s">
        <v>7242</v>
      </c>
      <c r="H2860" s="44" t="s">
        <v>7241</v>
      </c>
      <c r="I2860" s="44" t="s">
        <v>127</v>
      </c>
      <c r="J2860" s="44" t="s">
        <v>128</v>
      </c>
      <c r="K2860" s="43">
        <v>16</v>
      </c>
      <c r="L2860" s="43">
        <v>16</v>
      </c>
    </row>
    <row r="2861" spans="1:12" x14ac:dyDescent="0.5">
      <c r="A2861" s="48" t="str">
        <f t="shared" si="44"/>
        <v>J1T2300</v>
      </c>
      <c r="B2861" s="44" t="s">
        <v>36</v>
      </c>
      <c r="C2861" s="44" t="s">
        <v>7376</v>
      </c>
      <c r="D2861" s="44" t="s">
        <v>38</v>
      </c>
      <c r="E2861" s="44" t="s">
        <v>53</v>
      </c>
      <c r="F2861" s="44" t="s">
        <v>7375</v>
      </c>
      <c r="G2861" s="44" t="s">
        <v>181</v>
      </c>
      <c r="H2861" s="44" t="s">
        <v>182</v>
      </c>
      <c r="I2861" s="44" t="s">
        <v>127</v>
      </c>
      <c r="J2861" s="44" t="s">
        <v>128</v>
      </c>
      <c r="K2861" s="43">
        <v>16</v>
      </c>
      <c r="L2861" s="43">
        <v>16</v>
      </c>
    </row>
    <row r="2862" spans="1:12" x14ac:dyDescent="0.5">
      <c r="A2862" s="48" t="str">
        <f t="shared" si="44"/>
        <v>J1T2300</v>
      </c>
      <c r="B2862" s="44" t="s">
        <v>36</v>
      </c>
      <c r="C2862" s="44" t="s">
        <v>7374</v>
      </c>
      <c r="D2862" s="44" t="s">
        <v>38</v>
      </c>
      <c r="E2862" s="44" t="s">
        <v>53</v>
      </c>
      <c r="F2862" s="44" t="s">
        <v>7373</v>
      </c>
      <c r="G2862" s="44" t="s">
        <v>7372</v>
      </c>
      <c r="H2862" s="44" t="s">
        <v>7371</v>
      </c>
      <c r="I2862" s="44" t="s">
        <v>127</v>
      </c>
      <c r="J2862" s="44" t="s">
        <v>128</v>
      </c>
      <c r="K2862" s="43">
        <v>8</v>
      </c>
      <c r="L2862" s="43">
        <v>8</v>
      </c>
    </row>
    <row r="2863" spans="1:12" x14ac:dyDescent="0.5">
      <c r="A2863" s="48" t="str">
        <f t="shared" si="44"/>
        <v>J1T2300</v>
      </c>
      <c r="B2863" s="44" t="s">
        <v>36</v>
      </c>
      <c r="C2863" s="44" t="s">
        <v>7370</v>
      </c>
      <c r="D2863" s="44" t="s">
        <v>38</v>
      </c>
      <c r="E2863" s="44" t="s">
        <v>53</v>
      </c>
      <c r="F2863" s="44" t="s">
        <v>7369</v>
      </c>
      <c r="G2863" s="44" t="s">
        <v>7368</v>
      </c>
      <c r="H2863" s="44" t="s">
        <v>7367</v>
      </c>
      <c r="I2863" s="44" t="s">
        <v>127</v>
      </c>
      <c r="J2863" s="44" t="s">
        <v>128</v>
      </c>
      <c r="K2863" s="43">
        <v>16</v>
      </c>
      <c r="L2863" s="43">
        <v>16</v>
      </c>
    </row>
    <row r="2864" spans="1:12" x14ac:dyDescent="0.5">
      <c r="A2864" s="48" t="str">
        <f t="shared" si="44"/>
        <v>J1T2300</v>
      </c>
      <c r="B2864" s="44" t="s">
        <v>36</v>
      </c>
      <c r="C2864" s="44" t="s">
        <v>7366</v>
      </c>
      <c r="D2864" s="44" t="s">
        <v>38</v>
      </c>
      <c r="E2864" s="44" t="s">
        <v>53</v>
      </c>
      <c r="F2864" s="44" t="s">
        <v>7365</v>
      </c>
      <c r="G2864" s="44" t="s">
        <v>7364</v>
      </c>
      <c r="H2864" s="44" t="s">
        <v>7363</v>
      </c>
      <c r="I2864" s="44" t="s">
        <v>127</v>
      </c>
      <c r="J2864" s="44" t="s">
        <v>128</v>
      </c>
      <c r="K2864" s="43">
        <v>16</v>
      </c>
      <c r="L2864" s="43">
        <v>16</v>
      </c>
    </row>
    <row r="2865" spans="1:12" x14ac:dyDescent="0.5">
      <c r="A2865" s="48" t="str">
        <f t="shared" si="44"/>
        <v>J1T2300</v>
      </c>
      <c r="B2865" s="44" t="s">
        <v>36</v>
      </c>
      <c r="C2865" s="44" t="s">
        <v>7362</v>
      </c>
      <c r="D2865" s="44" t="s">
        <v>38</v>
      </c>
      <c r="E2865" s="44" t="s">
        <v>53</v>
      </c>
      <c r="F2865" s="44" t="s">
        <v>7361</v>
      </c>
      <c r="G2865" s="44" t="s">
        <v>7360</v>
      </c>
      <c r="H2865" s="44" t="s">
        <v>7359</v>
      </c>
      <c r="I2865" s="44" t="s">
        <v>127</v>
      </c>
      <c r="J2865" s="44" t="s">
        <v>128</v>
      </c>
      <c r="K2865" s="43">
        <v>16</v>
      </c>
      <c r="L2865" s="43">
        <v>16</v>
      </c>
    </row>
    <row r="2866" spans="1:12" x14ac:dyDescent="0.5">
      <c r="A2866" s="48" t="str">
        <f t="shared" si="44"/>
        <v>J1T2300</v>
      </c>
      <c r="B2866" s="44" t="s">
        <v>36</v>
      </c>
      <c r="C2866" s="44" t="s">
        <v>7358</v>
      </c>
      <c r="D2866" s="44" t="s">
        <v>38</v>
      </c>
      <c r="E2866" s="44" t="s">
        <v>53</v>
      </c>
      <c r="F2866" s="44" t="s">
        <v>7357</v>
      </c>
      <c r="G2866" s="44" t="s">
        <v>7356</v>
      </c>
      <c r="H2866" s="44" t="s">
        <v>7355</v>
      </c>
      <c r="I2866" s="44" t="s">
        <v>127</v>
      </c>
      <c r="J2866" s="44" t="s">
        <v>128</v>
      </c>
      <c r="K2866" s="43">
        <v>16</v>
      </c>
      <c r="L2866" s="43">
        <v>16</v>
      </c>
    </row>
    <row r="2867" spans="1:12" x14ac:dyDescent="0.5">
      <c r="A2867" s="48" t="str">
        <f t="shared" si="44"/>
        <v>J1T2300</v>
      </c>
      <c r="B2867" s="44" t="s">
        <v>36</v>
      </c>
      <c r="C2867" s="44" t="s">
        <v>7354</v>
      </c>
      <c r="D2867" s="44" t="s">
        <v>38</v>
      </c>
      <c r="E2867" s="44" t="s">
        <v>53</v>
      </c>
      <c r="F2867" s="44" t="s">
        <v>7353</v>
      </c>
      <c r="G2867" s="44" t="s">
        <v>7352</v>
      </c>
      <c r="H2867" s="44" t="s">
        <v>7351</v>
      </c>
      <c r="I2867" s="44" t="s">
        <v>127</v>
      </c>
      <c r="J2867" s="44" t="s">
        <v>128</v>
      </c>
      <c r="K2867" s="43">
        <v>8</v>
      </c>
      <c r="L2867" s="43">
        <v>8</v>
      </c>
    </row>
    <row r="2868" spans="1:12" x14ac:dyDescent="0.5">
      <c r="A2868" s="48" t="str">
        <f t="shared" si="44"/>
        <v>J1T2300</v>
      </c>
      <c r="B2868" s="44" t="s">
        <v>36</v>
      </c>
      <c r="C2868" s="44" t="s">
        <v>7350</v>
      </c>
      <c r="D2868" s="44" t="s">
        <v>38</v>
      </c>
      <c r="E2868" s="44" t="s">
        <v>53</v>
      </c>
      <c r="F2868" s="44" t="s">
        <v>7349</v>
      </c>
      <c r="G2868" s="44" t="s">
        <v>153</v>
      </c>
      <c r="H2868" s="44" t="s">
        <v>154</v>
      </c>
      <c r="I2868" s="44" t="s">
        <v>127</v>
      </c>
      <c r="J2868" s="44" t="s">
        <v>128</v>
      </c>
      <c r="K2868" s="43">
        <v>16</v>
      </c>
      <c r="L2868" s="43">
        <v>16</v>
      </c>
    </row>
    <row r="2869" spans="1:12" x14ac:dyDescent="0.5">
      <c r="A2869" s="48" t="str">
        <f t="shared" si="44"/>
        <v>J1T2300</v>
      </c>
      <c r="B2869" s="44" t="s">
        <v>36</v>
      </c>
      <c r="C2869" s="44" t="s">
        <v>7348</v>
      </c>
      <c r="D2869" s="44" t="s">
        <v>38</v>
      </c>
      <c r="E2869" s="44" t="s">
        <v>53</v>
      </c>
      <c r="F2869" s="44" t="s">
        <v>7347</v>
      </c>
      <c r="G2869" s="44" t="s">
        <v>7346</v>
      </c>
      <c r="H2869" s="44" t="s">
        <v>7345</v>
      </c>
      <c r="I2869" s="44" t="s">
        <v>127</v>
      </c>
      <c r="J2869" s="44" t="s">
        <v>128</v>
      </c>
      <c r="K2869" s="43">
        <v>8</v>
      </c>
      <c r="L2869" s="43">
        <v>8</v>
      </c>
    </row>
    <row r="2870" spans="1:12" x14ac:dyDescent="0.5">
      <c r="A2870" s="48" t="str">
        <f t="shared" si="44"/>
        <v>J1T2300</v>
      </c>
      <c r="B2870" s="44" t="s">
        <v>36</v>
      </c>
      <c r="C2870" s="44" t="s">
        <v>7344</v>
      </c>
      <c r="D2870" s="44" t="s">
        <v>38</v>
      </c>
      <c r="E2870" s="44" t="s">
        <v>53</v>
      </c>
      <c r="F2870" s="44" t="s">
        <v>7343</v>
      </c>
      <c r="G2870" s="44" t="s">
        <v>7342</v>
      </c>
      <c r="H2870" s="44" t="s">
        <v>7341</v>
      </c>
      <c r="I2870" s="44" t="s">
        <v>127</v>
      </c>
      <c r="J2870" s="44" t="s">
        <v>128</v>
      </c>
      <c r="K2870" s="43">
        <v>8</v>
      </c>
      <c r="L2870" s="43">
        <v>8</v>
      </c>
    </row>
    <row r="2871" spans="1:12" x14ac:dyDescent="0.5">
      <c r="A2871" s="48" t="str">
        <f t="shared" si="44"/>
        <v>J1T2300</v>
      </c>
      <c r="B2871" s="44" t="s">
        <v>36</v>
      </c>
      <c r="C2871" s="44" t="s">
        <v>7340</v>
      </c>
      <c r="D2871" s="44" t="s">
        <v>38</v>
      </c>
      <c r="E2871" s="44" t="s">
        <v>53</v>
      </c>
      <c r="F2871" s="44" t="s">
        <v>7339</v>
      </c>
      <c r="G2871" s="44" t="s">
        <v>214</v>
      </c>
      <c r="H2871" s="44" t="s">
        <v>215</v>
      </c>
      <c r="I2871" s="44" t="s">
        <v>127</v>
      </c>
      <c r="J2871" s="44" t="s">
        <v>128</v>
      </c>
      <c r="K2871" s="43">
        <v>24</v>
      </c>
      <c r="L2871" s="43">
        <v>24</v>
      </c>
    </row>
    <row r="2872" spans="1:12" x14ac:dyDescent="0.5">
      <c r="A2872" s="48" t="str">
        <f t="shared" si="44"/>
        <v>J1T2300</v>
      </c>
      <c r="B2872" s="44" t="s">
        <v>36</v>
      </c>
      <c r="C2872" s="44" t="s">
        <v>7338</v>
      </c>
      <c r="D2872" s="44" t="s">
        <v>38</v>
      </c>
      <c r="E2872" s="44" t="s">
        <v>53</v>
      </c>
      <c r="F2872" s="44" t="s">
        <v>7337</v>
      </c>
      <c r="G2872" s="44" t="s">
        <v>7094</v>
      </c>
      <c r="H2872" s="44" t="s">
        <v>7093</v>
      </c>
      <c r="I2872" s="44" t="s">
        <v>127</v>
      </c>
      <c r="J2872" s="44" t="s">
        <v>128</v>
      </c>
      <c r="K2872" s="43">
        <v>24</v>
      </c>
      <c r="L2872" s="43">
        <v>24</v>
      </c>
    </row>
    <row r="2873" spans="1:12" x14ac:dyDescent="0.5">
      <c r="A2873" s="48" t="str">
        <f t="shared" si="44"/>
        <v>J1T2300</v>
      </c>
      <c r="B2873" s="44" t="s">
        <v>36</v>
      </c>
      <c r="C2873" s="44" t="s">
        <v>7336</v>
      </c>
      <c r="D2873" s="44" t="s">
        <v>38</v>
      </c>
      <c r="E2873" s="44" t="s">
        <v>53</v>
      </c>
      <c r="F2873" s="44" t="s">
        <v>7335</v>
      </c>
      <c r="G2873" s="44" t="s">
        <v>5022</v>
      </c>
      <c r="H2873" s="44" t="s">
        <v>5021</v>
      </c>
      <c r="I2873" s="44" t="s">
        <v>127</v>
      </c>
      <c r="J2873" s="44" t="s">
        <v>128</v>
      </c>
      <c r="K2873" s="43">
        <v>16</v>
      </c>
      <c r="L2873" s="43">
        <v>16</v>
      </c>
    </row>
    <row r="2874" spans="1:12" x14ac:dyDescent="0.5">
      <c r="A2874" s="48" t="str">
        <f t="shared" si="44"/>
        <v>J1T2300</v>
      </c>
      <c r="B2874" s="44" t="s">
        <v>36</v>
      </c>
      <c r="C2874" s="44" t="s">
        <v>7334</v>
      </c>
      <c r="D2874" s="44" t="s">
        <v>38</v>
      </c>
      <c r="E2874" s="44" t="s">
        <v>53</v>
      </c>
      <c r="F2874" s="44" t="s">
        <v>7333</v>
      </c>
      <c r="G2874" s="44" t="s">
        <v>5018</v>
      </c>
      <c r="H2874" s="44" t="s">
        <v>5017</v>
      </c>
      <c r="I2874" s="44" t="s">
        <v>127</v>
      </c>
      <c r="J2874" s="44" t="s">
        <v>128</v>
      </c>
      <c r="K2874" s="43">
        <v>16</v>
      </c>
      <c r="L2874" s="43">
        <v>16</v>
      </c>
    </row>
    <row r="2875" spans="1:12" x14ac:dyDescent="0.5">
      <c r="A2875" s="48" t="str">
        <f t="shared" si="44"/>
        <v>J1T2300</v>
      </c>
      <c r="B2875" s="44" t="s">
        <v>36</v>
      </c>
      <c r="C2875" s="44" t="s">
        <v>7332</v>
      </c>
      <c r="D2875" s="44" t="s">
        <v>38</v>
      </c>
      <c r="E2875" s="44" t="s">
        <v>53</v>
      </c>
      <c r="F2875" s="44" t="s">
        <v>7331</v>
      </c>
      <c r="G2875" s="44" t="s">
        <v>139</v>
      </c>
      <c r="H2875" s="44" t="s">
        <v>140</v>
      </c>
      <c r="I2875" s="44" t="s">
        <v>127</v>
      </c>
      <c r="J2875" s="44" t="s">
        <v>128</v>
      </c>
      <c r="K2875" s="43">
        <v>16</v>
      </c>
      <c r="L2875" s="43">
        <v>16</v>
      </c>
    </row>
    <row r="2876" spans="1:12" x14ac:dyDescent="0.5">
      <c r="A2876" s="48" t="str">
        <f t="shared" si="44"/>
        <v>J1T2300</v>
      </c>
      <c r="B2876" s="44" t="s">
        <v>36</v>
      </c>
      <c r="C2876" s="44" t="s">
        <v>7330</v>
      </c>
      <c r="D2876" s="44" t="s">
        <v>38</v>
      </c>
      <c r="E2876" s="44" t="s">
        <v>53</v>
      </c>
      <c r="F2876" s="44" t="s">
        <v>7329</v>
      </c>
      <c r="G2876" s="44" t="s">
        <v>153</v>
      </c>
      <c r="H2876" s="44" t="s">
        <v>154</v>
      </c>
      <c r="I2876" s="44" t="s">
        <v>127</v>
      </c>
      <c r="J2876" s="44" t="s">
        <v>128</v>
      </c>
      <c r="K2876" s="43">
        <v>16</v>
      </c>
      <c r="L2876" s="43">
        <v>16</v>
      </c>
    </row>
    <row r="2877" spans="1:12" x14ac:dyDescent="0.5">
      <c r="A2877" s="48" t="str">
        <f t="shared" si="44"/>
        <v>J1T2300</v>
      </c>
      <c r="B2877" s="44" t="s">
        <v>36</v>
      </c>
      <c r="C2877" s="44" t="s">
        <v>7328</v>
      </c>
      <c r="D2877" s="44" t="s">
        <v>38</v>
      </c>
      <c r="E2877" s="44" t="s">
        <v>53</v>
      </c>
      <c r="F2877" s="44" t="s">
        <v>7327</v>
      </c>
      <c r="G2877" s="44" t="s">
        <v>7326</v>
      </c>
      <c r="H2877" s="44" t="s">
        <v>7325</v>
      </c>
      <c r="I2877" s="44" t="s">
        <v>127</v>
      </c>
      <c r="J2877" s="44" t="s">
        <v>128</v>
      </c>
      <c r="K2877" s="43">
        <v>32</v>
      </c>
      <c r="L2877" s="43">
        <v>32</v>
      </c>
    </row>
    <row r="2878" spans="1:12" x14ac:dyDescent="0.5">
      <c r="A2878" s="48" t="str">
        <f t="shared" si="44"/>
        <v>J1T2300</v>
      </c>
      <c r="B2878" s="44" t="s">
        <v>36</v>
      </c>
      <c r="C2878" s="44" t="s">
        <v>7324</v>
      </c>
      <c r="D2878" s="44" t="s">
        <v>38</v>
      </c>
      <c r="E2878" s="44" t="s">
        <v>53</v>
      </c>
      <c r="F2878" s="44" t="s">
        <v>7323</v>
      </c>
      <c r="G2878" s="44" t="s">
        <v>7322</v>
      </c>
      <c r="H2878" s="44" t="s">
        <v>7321</v>
      </c>
      <c r="I2878" s="44" t="s">
        <v>127</v>
      </c>
      <c r="J2878" s="44" t="s">
        <v>128</v>
      </c>
      <c r="K2878" s="43">
        <v>8</v>
      </c>
      <c r="L2878" s="43">
        <v>8</v>
      </c>
    </row>
    <row r="2879" spans="1:12" x14ac:dyDescent="0.5">
      <c r="A2879" s="48" t="str">
        <f t="shared" si="44"/>
        <v>J1T2300</v>
      </c>
      <c r="B2879" s="44" t="s">
        <v>36</v>
      </c>
      <c r="C2879" s="44" t="s">
        <v>7320</v>
      </c>
      <c r="D2879" s="44" t="s">
        <v>38</v>
      </c>
      <c r="E2879" s="44" t="s">
        <v>53</v>
      </c>
      <c r="F2879" s="44" t="s">
        <v>7319</v>
      </c>
      <c r="G2879" s="44" t="s">
        <v>7318</v>
      </c>
      <c r="H2879" s="44" t="s">
        <v>7317</v>
      </c>
      <c r="I2879" s="44" t="s">
        <v>127</v>
      </c>
      <c r="J2879" s="44" t="s">
        <v>128</v>
      </c>
      <c r="K2879" s="43">
        <v>16</v>
      </c>
      <c r="L2879" s="43">
        <v>16</v>
      </c>
    </row>
    <row r="2880" spans="1:12" x14ac:dyDescent="0.5">
      <c r="A2880" s="48" t="str">
        <f t="shared" si="44"/>
        <v>J1T2300</v>
      </c>
      <c r="B2880" s="44" t="s">
        <v>36</v>
      </c>
      <c r="C2880" s="44" t="s">
        <v>7316</v>
      </c>
      <c r="D2880" s="44" t="s">
        <v>38</v>
      </c>
      <c r="E2880" s="44" t="s">
        <v>53</v>
      </c>
      <c r="F2880" s="44" t="s">
        <v>7315</v>
      </c>
      <c r="G2880" s="44" t="s">
        <v>141</v>
      </c>
      <c r="H2880" s="44" t="s">
        <v>142</v>
      </c>
      <c r="I2880" s="44" t="s">
        <v>127</v>
      </c>
      <c r="J2880" s="44" t="s">
        <v>128</v>
      </c>
      <c r="K2880" s="43">
        <v>200</v>
      </c>
      <c r="L2880" s="43">
        <v>200</v>
      </c>
    </row>
    <row r="2881" spans="1:12" x14ac:dyDescent="0.5">
      <c r="A2881" s="48" t="str">
        <f t="shared" si="44"/>
        <v>J1T2300</v>
      </c>
      <c r="B2881" s="44" t="s">
        <v>36</v>
      </c>
      <c r="C2881" s="44" t="s">
        <v>7314</v>
      </c>
      <c r="D2881" s="44" t="s">
        <v>38</v>
      </c>
      <c r="E2881" s="44" t="s">
        <v>53</v>
      </c>
      <c r="F2881" s="44" t="s">
        <v>7313</v>
      </c>
      <c r="G2881" s="44" t="s">
        <v>4832</v>
      </c>
      <c r="H2881" s="44" t="s">
        <v>4831</v>
      </c>
      <c r="I2881" s="44" t="s">
        <v>127</v>
      </c>
      <c r="J2881" s="44" t="s">
        <v>128</v>
      </c>
      <c r="K2881" s="43">
        <v>8</v>
      </c>
      <c r="L2881" s="43">
        <v>8</v>
      </c>
    </row>
    <row r="2882" spans="1:12" x14ac:dyDescent="0.5">
      <c r="A2882" s="48" t="str">
        <f t="shared" si="44"/>
        <v>J1T2300</v>
      </c>
      <c r="B2882" s="44" t="s">
        <v>36</v>
      </c>
      <c r="C2882" s="44" t="s">
        <v>7312</v>
      </c>
      <c r="D2882" s="44" t="s">
        <v>38</v>
      </c>
      <c r="E2882" s="44" t="s">
        <v>53</v>
      </c>
      <c r="F2882" s="44" t="s">
        <v>7311</v>
      </c>
      <c r="G2882" s="44" t="s">
        <v>149</v>
      </c>
      <c r="H2882" s="44" t="s">
        <v>150</v>
      </c>
      <c r="I2882" s="44" t="s">
        <v>127</v>
      </c>
      <c r="J2882" s="44" t="s">
        <v>128</v>
      </c>
      <c r="K2882" s="43">
        <v>24</v>
      </c>
      <c r="L2882" s="43">
        <v>24</v>
      </c>
    </row>
    <row r="2883" spans="1:12" x14ac:dyDescent="0.5">
      <c r="A2883" s="48" t="str">
        <f t="shared" si="44"/>
        <v>J1T2300</v>
      </c>
      <c r="B2883" s="44" t="s">
        <v>36</v>
      </c>
      <c r="C2883" s="44" t="s">
        <v>7310</v>
      </c>
      <c r="D2883" s="44" t="s">
        <v>38</v>
      </c>
      <c r="E2883" s="44" t="s">
        <v>53</v>
      </c>
      <c r="F2883" s="44" t="s">
        <v>7309</v>
      </c>
      <c r="G2883" s="44" t="s">
        <v>4734</v>
      </c>
      <c r="H2883" s="44" t="s">
        <v>4733</v>
      </c>
      <c r="I2883" s="44" t="s">
        <v>127</v>
      </c>
      <c r="J2883" s="44" t="s">
        <v>128</v>
      </c>
      <c r="K2883" s="43">
        <v>8</v>
      </c>
      <c r="L2883" s="43">
        <v>8</v>
      </c>
    </row>
    <row r="2884" spans="1:12" x14ac:dyDescent="0.5">
      <c r="A2884" s="48" t="str">
        <f t="shared" si="44"/>
        <v>J1T2300</v>
      </c>
      <c r="B2884" s="44" t="s">
        <v>36</v>
      </c>
      <c r="C2884" s="44" t="s">
        <v>7308</v>
      </c>
      <c r="D2884" s="44" t="s">
        <v>38</v>
      </c>
      <c r="E2884" s="44" t="s">
        <v>53</v>
      </c>
      <c r="F2884" s="44" t="s">
        <v>7307</v>
      </c>
      <c r="G2884" s="44" t="s">
        <v>159</v>
      </c>
      <c r="H2884" s="44" t="s">
        <v>160</v>
      </c>
      <c r="I2884" s="44" t="s">
        <v>127</v>
      </c>
      <c r="J2884" s="44" t="s">
        <v>128</v>
      </c>
      <c r="K2884" s="43">
        <v>72</v>
      </c>
      <c r="L2884" s="43">
        <v>72</v>
      </c>
    </row>
    <row r="2885" spans="1:12" x14ac:dyDescent="0.5">
      <c r="A2885" s="48" t="str">
        <f t="shared" si="44"/>
        <v>J1T2300</v>
      </c>
      <c r="B2885" s="44" t="s">
        <v>36</v>
      </c>
      <c r="C2885" s="44" t="s">
        <v>7306</v>
      </c>
      <c r="D2885" s="44" t="s">
        <v>38</v>
      </c>
      <c r="E2885" s="44" t="s">
        <v>53</v>
      </c>
      <c r="F2885" s="44" t="s">
        <v>7305</v>
      </c>
      <c r="G2885" s="44" t="s">
        <v>7304</v>
      </c>
      <c r="H2885" s="44" t="s">
        <v>7303</v>
      </c>
      <c r="I2885" s="44" t="s">
        <v>127</v>
      </c>
      <c r="J2885" s="44" t="s">
        <v>128</v>
      </c>
      <c r="K2885" s="43">
        <v>40</v>
      </c>
      <c r="L2885" s="43">
        <v>40</v>
      </c>
    </row>
    <row r="2886" spans="1:12" x14ac:dyDescent="0.5">
      <c r="A2886" s="48" t="str">
        <f t="shared" si="44"/>
        <v>J1T2300</v>
      </c>
      <c r="B2886" s="44" t="s">
        <v>36</v>
      </c>
      <c r="C2886" s="44" t="s">
        <v>7302</v>
      </c>
      <c r="D2886" s="44" t="s">
        <v>38</v>
      </c>
      <c r="E2886" s="44" t="s">
        <v>53</v>
      </c>
      <c r="F2886" s="44" t="s">
        <v>7301</v>
      </c>
      <c r="G2886" s="44" t="s">
        <v>155</v>
      </c>
      <c r="H2886" s="44" t="s">
        <v>156</v>
      </c>
      <c r="I2886" s="44" t="s">
        <v>127</v>
      </c>
      <c r="J2886" s="44" t="s">
        <v>128</v>
      </c>
      <c r="K2886" s="43">
        <v>8</v>
      </c>
      <c r="L2886" s="43">
        <v>8</v>
      </c>
    </row>
    <row r="2887" spans="1:12" x14ac:dyDescent="0.5">
      <c r="A2887" s="48" t="str">
        <f t="shared" si="44"/>
        <v>J1T2300</v>
      </c>
      <c r="B2887" s="44" t="s">
        <v>36</v>
      </c>
      <c r="C2887" s="44" t="s">
        <v>7300</v>
      </c>
      <c r="D2887" s="44" t="s">
        <v>38</v>
      </c>
      <c r="E2887" s="44" t="s">
        <v>53</v>
      </c>
      <c r="F2887" s="44" t="s">
        <v>7299</v>
      </c>
      <c r="G2887" s="44" t="s">
        <v>169</v>
      </c>
      <c r="H2887" s="44" t="s">
        <v>170</v>
      </c>
      <c r="I2887" s="44" t="s">
        <v>127</v>
      </c>
      <c r="J2887" s="44" t="s">
        <v>128</v>
      </c>
      <c r="K2887" s="43">
        <v>48</v>
      </c>
      <c r="L2887" s="43">
        <v>48</v>
      </c>
    </row>
    <row r="2888" spans="1:12" x14ac:dyDescent="0.5">
      <c r="A2888" s="48" t="str">
        <f t="shared" si="44"/>
        <v>J1T2300</v>
      </c>
      <c r="B2888" s="44" t="s">
        <v>36</v>
      </c>
      <c r="C2888" s="44" t="s">
        <v>7298</v>
      </c>
      <c r="D2888" s="44" t="s">
        <v>38</v>
      </c>
      <c r="E2888" s="44" t="s">
        <v>53</v>
      </c>
      <c r="F2888" s="44" t="s">
        <v>7297</v>
      </c>
      <c r="G2888" s="44" t="s">
        <v>161</v>
      </c>
      <c r="H2888" s="44" t="s">
        <v>162</v>
      </c>
      <c r="I2888" s="44" t="s">
        <v>127</v>
      </c>
      <c r="J2888" s="44" t="s">
        <v>128</v>
      </c>
      <c r="K2888" s="43">
        <v>144</v>
      </c>
      <c r="L2888" s="43">
        <v>144</v>
      </c>
    </row>
    <row r="2889" spans="1:12" x14ac:dyDescent="0.5">
      <c r="A2889" s="48" t="str">
        <f t="shared" ref="A2889:A2952" si="45">IF(B2889="","",IF(B2888="Type",B2887,A2888))</f>
        <v>J1T2300</v>
      </c>
      <c r="B2889" s="44" t="s">
        <v>36</v>
      </c>
      <c r="C2889" s="44" t="s">
        <v>7296</v>
      </c>
      <c r="D2889" s="44" t="s">
        <v>38</v>
      </c>
      <c r="E2889" s="44" t="s">
        <v>53</v>
      </c>
      <c r="F2889" s="44" t="s">
        <v>7295</v>
      </c>
      <c r="G2889" s="44" t="s">
        <v>157</v>
      </c>
      <c r="H2889" s="44" t="s">
        <v>158</v>
      </c>
      <c r="I2889" s="44" t="s">
        <v>127</v>
      </c>
      <c r="J2889" s="44" t="s">
        <v>128</v>
      </c>
      <c r="K2889" s="43">
        <v>96</v>
      </c>
      <c r="L2889" s="43">
        <v>96</v>
      </c>
    </row>
    <row r="2890" spans="1:12" x14ac:dyDescent="0.5">
      <c r="A2890" s="48" t="str">
        <f t="shared" si="45"/>
        <v>J1T2300</v>
      </c>
      <c r="B2890" s="44" t="s">
        <v>36</v>
      </c>
      <c r="C2890" s="44" t="s">
        <v>7294</v>
      </c>
      <c r="D2890" s="44" t="s">
        <v>38</v>
      </c>
      <c r="E2890" s="44" t="s">
        <v>53</v>
      </c>
      <c r="F2890" s="44" t="s">
        <v>7293</v>
      </c>
      <c r="G2890" s="44" t="s">
        <v>135</v>
      </c>
      <c r="H2890" s="44" t="s">
        <v>136</v>
      </c>
      <c r="I2890" s="44" t="s">
        <v>127</v>
      </c>
      <c r="J2890" s="44" t="s">
        <v>128</v>
      </c>
      <c r="K2890" s="43">
        <v>336</v>
      </c>
      <c r="L2890" s="43">
        <v>336</v>
      </c>
    </row>
    <row r="2891" spans="1:12" x14ac:dyDescent="0.5">
      <c r="A2891" s="48" t="str">
        <f t="shared" si="45"/>
        <v>J1T2300</v>
      </c>
      <c r="B2891" s="44" t="s">
        <v>36</v>
      </c>
      <c r="C2891" s="44" t="s">
        <v>7292</v>
      </c>
      <c r="D2891" s="44" t="s">
        <v>38</v>
      </c>
      <c r="E2891" s="44" t="s">
        <v>53</v>
      </c>
      <c r="F2891" s="44" t="s">
        <v>7291</v>
      </c>
      <c r="G2891" s="44" t="s">
        <v>4429</v>
      </c>
      <c r="H2891" s="44" t="s">
        <v>4428</v>
      </c>
      <c r="I2891" s="44" t="s">
        <v>127</v>
      </c>
      <c r="J2891" s="44" t="s">
        <v>128</v>
      </c>
      <c r="K2891" s="43">
        <v>24</v>
      </c>
      <c r="L2891" s="43">
        <v>24</v>
      </c>
    </row>
    <row r="2892" spans="1:12" x14ac:dyDescent="0.5">
      <c r="A2892" s="48" t="str">
        <f t="shared" si="45"/>
        <v>J1T2300</v>
      </c>
      <c r="B2892" s="44" t="s">
        <v>36</v>
      </c>
      <c r="C2892" s="44" t="s">
        <v>7290</v>
      </c>
      <c r="D2892" s="44" t="s">
        <v>38</v>
      </c>
      <c r="E2892" s="44" t="s">
        <v>53</v>
      </c>
      <c r="F2892" s="44" t="s">
        <v>7289</v>
      </c>
      <c r="G2892" s="44" t="s">
        <v>133</v>
      </c>
      <c r="H2892" s="44" t="s">
        <v>134</v>
      </c>
      <c r="I2892" s="44" t="s">
        <v>127</v>
      </c>
      <c r="J2892" s="44" t="s">
        <v>128</v>
      </c>
      <c r="K2892" s="43">
        <v>16</v>
      </c>
      <c r="L2892" s="43">
        <v>16</v>
      </c>
    </row>
    <row r="2893" spans="1:12" x14ac:dyDescent="0.5">
      <c r="A2893" s="48" t="str">
        <f t="shared" si="45"/>
        <v>J1T2300</v>
      </c>
      <c r="B2893" s="44" t="s">
        <v>36</v>
      </c>
      <c r="C2893" s="44" t="s">
        <v>7288</v>
      </c>
      <c r="D2893" s="44" t="s">
        <v>38</v>
      </c>
      <c r="E2893" s="44" t="s">
        <v>53</v>
      </c>
      <c r="F2893" s="44" t="s">
        <v>7287</v>
      </c>
      <c r="G2893" s="44" t="s">
        <v>165</v>
      </c>
      <c r="H2893" s="44" t="s">
        <v>166</v>
      </c>
      <c r="I2893" s="44" t="s">
        <v>127</v>
      </c>
      <c r="J2893" s="44" t="s">
        <v>128</v>
      </c>
      <c r="K2893" s="43">
        <v>16</v>
      </c>
      <c r="L2893" s="43">
        <v>16</v>
      </c>
    </row>
    <row r="2894" spans="1:12" x14ac:dyDescent="0.5">
      <c r="A2894" s="48" t="str">
        <f t="shared" si="45"/>
        <v>J1T2300</v>
      </c>
      <c r="B2894" s="44" t="s">
        <v>36</v>
      </c>
      <c r="C2894" s="44" t="s">
        <v>7286</v>
      </c>
      <c r="D2894" s="44" t="s">
        <v>38</v>
      </c>
      <c r="E2894" s="44" t="s">
        <v>53</v>
      </c>
      <c r="F2894" s="44" t="s">
        <v>7285</v>
      </c>
      <c r="G2894" s="44" t="s">
        <v>193</v>
      </c>
      <c r="H2894" s="44" t="s">
        <v>194</v>
      </c>
      <c r="I2894" s="44" t="s">
        <v>127</v>
      </c>
      <c r="J2894" s="44" t="s">
        <v>128</v>
      </c>
      <c r="K2894" s="43">
        <v>8</v>
      </c>
      <c r="L2894" s="43">
        <v>8</v>
      </c>
    </row>
    <row r="2895" spans="1:12" x14ac:dyDescent="0.5">
      <c r="A2895" s="48" t="str">
        <f t="shared" si="45"/>
        <v>J1T2300</v>
      </c>
      <c r="B2895" s="44" t="s">
        <v>36</v>
      </c>
      <c r="C2895" s="44" t="s">
        <v>7284</v>
      </c>
      <c r="D2895" s="44" t="s">
        <v>38</v>
      </c>
      <c r="E2895" s="44" t="s">
        <v>53</v>
      </c>
      <c r="F2895" s="44" t="s">
        <v>7283</v>
      </c>
      <c r="G2895" s="44" t="s">
        <v>4778</v>
      </c>
      <c r="H2895" s="44" t="s">
        <v>4777</v>
      </c>
      <c r="I2895" s="44" t="s">
        <v>127</v>
      </c>
      <c r="J2895" s="44" t="s">
        <v>128</v>
      </c>
      <c r="K2895" s="43">
        <v>16</v>
      </c>
      <c r="L2895" s="43">
        <v>16</v>
      </c>
    </row>
    <row r="2896" spans="1:12" x14ac:dyDescent="0.5">
      <c r="A2896" s="48" t="str">
        <f t="shared" si="45"/>
        <v>J1T2300</v>
      </c>
      <c r="B2896" s="44" t="s">
        <v>36</v>
      </c>
      <c r="C2896" s="44" t="s">
        <v>7282</v>
      </c>
      <c r="D2896" s="44" t="s">
        <v>38</v>
      </c>
      <c r="E2896" s="44" t="s">
        <v>53</v>
      </c>
      <c r="F2896" s="44" t="s">
        <v>7281</v>
      </c>
      <c r="G2896" s="44" t="s">
        <v>4425</v>
      </c>
      <c r="H2896" s="44" t="s">
        <v>4424</v>
      </c>
      <c r="I2896" s="44" t="s">
        <v>127</v>
      </c>
      <c r="J2896" s="44" t="s">
        <v>128</v>
      </c>
      <c r="K2896" s="43">
        <v>8</v>
      </c>
      <c r="L2896" s="43">
        <v>8</v>
      </c>
    </row>
    <row r="2897" spans="1:12" x14ac:dyDescent="0.5">
      <c r="A2897" s="48" t="str">
        <f t="shared" si="45"/>
        <v>J1T2300</v>
      </c>
      <c r="B2897" s="44" t="s">
        <v>36</v>
      </c>
      <c r="C2897" s="44" t="s">
        <v>7280</v>
      </c>
      <c r="D2897" s="44" t="s">
        <v>38</v>
      </c>
      <c r="E2897" s="44" t="s">
        <v>53</v>
      </c>
      <c r="F2897" s="44" t="s">
        <v>7279</v>
      </c>
      <c r="G2897" s="44" t="s">
        <v>7278</v>
      </c>
      <c r="H2897" s="44" t="s">
        <v>7277</v>
      </c>
      <c r="I2897" s="44" t="s">
        <v>127</v>
      </c>
      <c r="J2897" s="44" t="s">
        <v>128</v>
      </c>
      <c r="K2897" s="43">
        <v>16</v>
      </c>
      <c r="L2897" s="43">
        <v>16</v>
      </c>
    </row>
    <row r="2898" spans="1:12" x14ac:dyDescent="0.5">
      <c r="A2898" s="48" t="str">
        <f t="shared" si="45"/>
        <v>J1T2300</v>
      </c>
      <c r="B2898" s="44" t="s">
        <v>36</v>
      </c>
      <c r="C2898" s="44" t="s">
        <v>7276</v>
      </c>
      <c r="D2898" s="44" t="s">
        <v>38</v>
      </c>
      <c r="E2898" s="44" t="s">
        <v>53</v>
      </c>
      <c r="F2898" s="44" t="s">
        <v>7275</v>
      </c>
      <c r="G2898" s="44" t="s">
        <v>7264</v>
      </c>
      <c r="H2898" s="44" t="s">
        <v>7263</v>
      </c>
      <c r="I2898" s="44" t="s">
        <v>127</v>
      </c>
      <c r="J2898" s="44" t="s">
        <v>128</v>
      </c>
      <c r="K2898" s="43">
        <v>8</v>
      </c>
      <c r="L2898" s="43">
        <v>8</v>
      </c>
    </row>
    <row r="2899" spans="1:12" x14ac:dyDescent="0.5">
      <c r="A2899" s="48" t="str">
        <f t="shared" si="45"/>
        <v>J1T2300</v>
      </c>
      <c r="B2899" s="44" t="s">
        <v>36</v>
      </c>
      <c r="C2899" s="44" t="s">
        <v>7274</v>
      </c>
      <c r="D2899" s="44" t="s">
        <v>38</v>
      </c>
      <c r="E2899" s="44" t="s">
        <v>53</v>
      </c>
      <c r="F2899" s="44" t="s">
        <v>7273</v>
      </c>
      <c r="G2899" s="44" t="s">
        <v>7264</v>
      </c>
      <c r="H2899" s="44" t="s">
        <v>7263</v>
      </c>
      <c r="I2899" s="44" t="s">
        <v>127</v>
      </c>
      <c r="J2899" s="44" t="s">
        <v>128</v>
      </c>
      <c r="K2899" s="43">
        <v>8</v>
      </c>
      <c r="L2899" s="43">
        <v>8</v>
      </c>
    </row>
    <row r="2900" spans="1:12" x14ac:dyDescent="0.5">
      <c r="A2900" s="48" t="str">
        <f t="shared" si="45"/>
        <v>J1T2300</v>
      </c>
      <c r="B2900" s="44" t="s">
        <v>36</v>
      </c>
      <c r="C2900" s="44" t="s">
        <v>7272</v>
      </c>
      <c r="D2900" s="44" t="s">
        <v>38</v>
      </c>
      <c r="E2900" s="44" t="s">
        <v>53</v>
      </c>
      <c r="F2900" s="44" t="s">
        <v>7271</v>
      </c>
      <c r="G2900" s="44" t="s">
        <v>7264</v>
      </c>
      <c r="H2900" s="44" t="s">
        <v>7263</v>
      </c>
      <c r="I2900" s="44" t="s">
        <v>127</v>
      </c>
      <c r="J2900" s="44" t="s">
        <v>128</v>
      </c>
      <c r="K2900" s="43">
        <v>8</v>
      </c>
      <c r="L2900" s="43">
        <v>8</v>
      </c>
    </row>
    <row r="2901" spans="1:12" x14ac:dyDescent="0.5">
      <c r="A2901" s="48" t="str">
        <f t="shared" si="45"/>
        <v>J1T2300</v>
      </c>
      <c r="B2901" s="44" t="s">
        <v>36</v>
      </c>
      <c r="C2901" s="44" t="s">
        <v>7270</v>
      </c>
      <c r="D2901" s="44" t="s">
        <v>38</v>
      </c>
      <c r="E2901" s="44" t="s">
        <v>53</v>
      </c>
      <c r="F2901" s="44" t="s">
        <v>7269</v>
      </c>
      <c r="G2901" s="44" t="s">
        <v>7264</v>
      </c>
      <c r="H2901" s="44" t="s">
        <v>7263</v>
      </c>
      <c r="I2901" s="44" t="s">
        <v>127</v>
      </c>
      <c r="J2901" s="44" t="s">
        <v>128</v>
      </c>
      <c r="K2901" s="43">
        <v>8</v>
      </c>
      <c r="L2901" s="43">
        <v>8</v>
      </c>
    </row>
    <row r="2902" spans="1:12" x14ac:dyDescent="0.5">
      <c r="A2902" s="48" t="str">
        <f t="shared" si="45"/>
        <v>J1T2300</v>
      </c>
      <c r="B2902" s="44" t="s">
        <v>36</v>
      </c>
      <c r="C2902" s="44" t="s">
        <v>7268</v>
      </c>
      <c r="D2902" s="44" t="s">
        <v>38</v>
      </c>
      <c r="E2902" s="44" t="s">
        <v>53</v>
      </c>
      <c r="F2902" s="44" t="s">
        <v>7267</v>
      </c>
      <c r="G2902" s="44" t="s">
        <v>7264</v>
      </c>
      <c r="H2902" s="44" t="s">
        <v>7263</v>
      </c>
      <c r="I2902" s="44" t="s">
        <v>127</v>
      </c>
      <c r="J2902" s="44" t="s">
        <v>128</v>
      </c>
      <c r="K2902" s="43">
        <v>8</v>
      </c>
      <c r="L2902" s="43">
        <v>8</v>
      </c>
    </row>
    <row r="2903" spans="1:12" x14ac:dyDescent="0.5">
      <c r="A2903" s="48" t="str">
        <f t="shared" si="45"/>
        <v>J1T2300</v>
      </c>
      <c r="B2903" s="44" t="s">
        <v>36</v>
      </c>
      <c r="C2903" s="44" t="s">
        <v>7266</v>
      </c>
      <c r="D2903" s="44" t="s">
        <v>38</v>
      </c>
      <c r="E2903" s="44" t="s">
        <v>53</v>
      </c>
      <c r="F2903" s="44" t="s">
        <v>7265</v>
      </c>
      <c r="G2903" s="44" t="s">
        <v>7264</v>
      </c>
      <c r="H2903" s="44" t="s">
        <v>7263</v>
      </c>
      <c r="I2903" s="44" t="s">
        <v>127</v>
      </c>
      <c r="J2903" s="44" t="s">
        <v>128</v>
      </c>
      <c r="K2903" s="43">
        <v>8</v>
      </c>
      <c r="L2903" s="43">
        <v>8</v>
      </c>
    </row>
    <row r="2904" spans="1:12" x14ac:dyDescent="0.5">
      <c r="A2904" s="48" t="str">
        <f t="shared" si="45"/>
        <v>J1T2300</v>
      </c>
      <c r="B2904" s="44" t="s">
        <v>36</v>
      </c>
      <c r="C2904" s="44" t="s">
        <v>7262</v>
      </c>
      <c r="D2904" s="44" t="s">
        <v>38</v>
      </c>
      <c r="E2904" s="44" t="s">
        <v>53</v>
      </c>
      <c r="F2904" s="44" t="s">
        <v>7261</v>
      </c>
      <c r="G2904" s="44" t="s">
        <v>4681</v>
      </c>
      <c r="H2904" s="44" t="s">
        <v>4680</v>
      </c>
      <c r="I2904" s="44" t="s">
        <v>127</v>
      </c>
      <c r="J2904" s="44" t="s">
        <v>128</v>
      </c>
      <c r="K2904" s="43">
        <v>32</v>
      </c>
      <c r="L2904" s="43">
        <v>32</v>
      </c>
    </row>
    <row r="2905" spans="1:12" x14ac:dyDescent="0.5">
      <c r="A2905" s="48" t="str">
        <f t="shared" si="45"/>
        <v>J1T2300</v>
      </c>
      <c r="B2905" s="44" t="s">
        <v>36</v>
      </c>
      <c r="C2905" s="44" t="s">
        <v>7260</v>
      </c>
      <c r="D2905" s="44" t="s">
        <v>38</v>
      </c>
      <c r="E2905" s="44" t="s">
        <v>53</v>
      </c>
      <c r="F2905" s="44" t="s">
        <v>7259</v>
      </c>
      <c r="G2905" s="44" t="s">
        <v>212</v>
      </c>
      <c r="H2905" s="44" t="s">
        <v>213</v>
      </c>
      <c r="I2905" s="44" t="s">
        <v>127</v>
      </c>
      <c r="J2905" s="44" t="s">
        <v>128</v>
      </c>
      <c r="K2905" s="43">
        <v>8</v>
      </c>
      <c r="L2905" s="43">
        <v>8</v>
      </c>
    </row>
    <row r="2906" spans="1:12" x14ac:dyDescent="0.5">
      <c r="A2906" s="48" t="str">
        <f t="shared" si="45"/>
        <v>J1T2300</v>
      </c>
      <c r="B2906" s="44" t="s">
        <v>36</v>
      </c>
      <c r="C2906" s="44" t="s">
        <v>7258</v>
      </c>
      <c r="D2906" s="44" t="s">
        <v>38</v>
      </c>
      <c r="E2906" s="44" t="s">
        <v>53</v>
      </c>
      <c r="F2906" s="44" t="s">
        <v>7257</v>
      </c>
      <c r="G2906" s="44" t="s">
        <v>145</v>
      </c>
      <c r="H2906" s="44" t="s">
        <v>146</v>
      </c>
      <c r="I2906" s="44" t="s">
        <v>127</v>
      </c>
      <c r="J2906" s="44" t="s">
        <v>128</v>
      </c>
      <c r="K2906" s="43">
        <v>24</v>
      </c>
      <c r="L2906" s="43">
        <v>24</v>
      </c>
    </row>
    <row r="2907" spans="1:12" x14ac:dyDescent="0.5">
      <c r="A2907" s="48" t="str">
        <f t="shared" si="45"/>
        <v>J1T2300</v>
      </c>
      <c r="B2907" s="44" t="s">
        <v>36</v>
      </c>
      <c r="C2907" s="44" t="s">
        <v>7256</v>
      </c>
      <c r="D2907" s="44" t="s">
        <v>38</v>
      </c>
      <c r="E2907" s="44" t="s">
        <v>53</v>
      </c>
      <c r="F2907" s="44" t="s">
        <v>7255</v>
      </c>
      <c r="G2907" s="44" t="s">
        <v>4437</v>
      </c>
      <c r="H2907" s="44" t="s">
        <v>4436</v>
      </c>
      <c r="I2907" s="44" t="s">
        <v>127</v>
      </c>
      <c r="J2907" s="44" t="s">
        <v>128</v>
      </c>
      <c r="K2907" s="43">
        <v>8</v>
      </c>
      <c r="L2907" s="43">
        <v>8</v>
      </c>
    </row>
    <row r="2908" spans="1:12" x14ac:dyDescent="0.5">
      <c r="A2908" s="48" t="str">
        <f t="shared" si="45"/>
        <v>J1T2300</v>
      </c>
      <c r="B2908" s="44" t="s">
        <v>36</v>
      </c>
      <c r="C2908" s="44" t="s">
        <v>7254</v>
      </c>
      <c r="D2908" s="44" t="s">
        <v>38</v>
      </c>
      <c r="E2908" s="44" t="s">
        <v>53</v>
      </c>
      <c r="F2908" s="44" t="s">
        <v>7253</v>
      </c>
      <c r="G2908" s="44" t="s">
        <v>7252</v>
      </c>
      <c r="H2908" s="44" t="s">
        <v>7251</v>
      </c>
      <c r="I2908" s="44" t="s">
        <v>127</v>
      </c>
      <c r="J2908" s="44" t="s">
        <v>128</v>
      </c>
      <c r="K2908" s="43">
        <v>16</v>
      </c>
      <c r="L2908" s="43">
        <v>16</v>
      </c>
    </row>
    <row r="2909" spans="1:12" x14ac:dyDescent="0.5">
      <c r="A2909" s="48" t="str">
        <f t="shared" si="45"/>
        <v>J1T2300</v>
      </c>
      <c r="B2909" s="44" t="s">
        <v>36</v>
      </c>
      <c r="C2909" s="44" t="s">
        <v>7250</v>
      </c>
      <c r="D2909" s="44" t="s">
        <v>38</v>
      </c>
      <c r="E2909" s="44" t="s">
        <v>53</v>
      </c>
      <c r="F2909" s="44" t="s">
        <v>7249</v>
      </c>
      <c r="G2909" s="44" t="s">
        <v>7248</v>
      </c>
      <c r="H2909" s="44" t="s">
        <v>7247</v>
      </c>
      <c r="I2909" s="44" t="s">
        <v>127</v>
      </c>
      <c r="J2909" s="44" t="s">
        <v>128</v>
      </c>
      <c r="K2909" s="43">
        <v>8</v>
      </c>
      <c r="L2909" s="43">
        <v>8</v>
      </c>
    </row>
    <row r="2910" spans="1:12" x14ac:dyDescent="0.5">
      <c r="A2910" s="48" t="str">
        <f t="shared" si="45"/>
        <v>J1T2300</v>
      </c>
      <c r="B2910" s="44" t="s">
        <v>36</v>
      </c>
      <c r="C2910" s="44" t="s">
        <v>7246</v>
      </c>
      <c r="D2910" s="44" t="s">
        <v>38</v>
      </c>
      <c r="E2910" s="44" t="s">
        <v>53</v>
      </c>
      <c r="F2910" s="44" t="s">
        <v>7245</v>
      </c>
      <c r="G2910" s="44" t="s">
        <v>4483</v>
      </c>
      <c r="H2910" s="44" t="s">
        <v>4482</v>
      </c>
      <c r="I2910" s="44" t="s">
        <v>127</v>
      </c>
      <c r="J2910" s="44" t="s">
        <v>128</v>
      </c>
      <c r="K2910" s="43">
        <v>8</v>
      </c>
      <c r="L2910" s="43">
        <v>8</v>
      </c>
    </row>
    <row r="2911" spans="1:12" x14ac:dyDescent="0.5">
      <c r="A2911" s="48" t="str">
        <f t="shared" si="45"/>
        <v>J1T2300</v>
      </c>
      <c r="B2911" s="44" t="s">
        <v>36</v>
      </c>
      <c r="C2911" s="44" t="s">
        <v>7244</v>
      </c>
      <c r="D2911" s="44" t="s">
        <v>38</v>
      </c>
      <c r="E2911" s="44" t="s">
        <v>53</v>
      </c>
      <c r="F2911" s="44" t="s">
        <v>7243</v>
      </c>
      <c r="G2911" s="44" t="s">
        <v>7242</v>
      </c>
      <c r="H2911" s="44" t="s">
        <v>7241</v>
      </c>
      <c r="I2911" s="44" t="s">
        <v>127</v>
      </c>
      <c r="J2911" s="44" t="s">
        <v>128</v>
      </c>
      <c r="K2911" s="43">
        <v>16</v>
      </c>
      <c r="L2911" s="43">
        <v>16</v>
      </c>
    </row>
    <row r="2912" spans="1:12" x14ac:dyDescent="0.5">
      <c r="A2912" s="48" t="str">
        <f t="shared" si="45"/>
        <v>J1T2300</v>
      </c>
      <c r="B2912" s="44" t="s">
        <v>36</v>
      </c>
      <c r="C2912" s="44" t="s">
        <v>7240</v>
      </c>
      <c r="D2912" s="44" t="s">
        <v>38</v>
      </c>
      <c r="E2912" s="44" t="s">
        <v>53</v>
      </c>
      <c r="F2912" s="44" t="s">
        <v>7239</v>
      </c>
      <c r="G2912" s="44" t="s">
        <v>192</v>
      </c>
      <c r="H2912" s="44" t="s">
        <v>4675</v>
      </c>
      <c r="I2912" s="44" t="s">
        <v>127</v>
      </c>
      <c r="J2912" s="44" t="s">
        <v>128</v>
      </c>
      <c r="K2912" s="43">
        <v>192</v>
      </c>
      <c r="L2912" s="43">
        <v>192</v>
      </c>
    </row>
    <row r="2913" spans="1:12" x14ac:dyDescent="0.5">
      <c r="A2913" s="48" t="str">
        <f t="shared" si="45"/>
        <v>J1T2300</v>
      </c>
      <c r="B2913" s="44" t="s">
        <v>36</v>
      </c>
      <c r="C2913" s="44" t="s">
        <v>7238</v>
      </c>
      <c r="D2913" s="44" t="s">
        <v>38</v>
      </c>
      <c r="E2913" s="44" t="s">
        <v>53</v>
      </c>
      <c r="F2913" s="44" t="s">
        <v>7237</v>
      </c>
      <c r="G2913" s="44" t="s">
        <v>126</v>
      </c>
      <c r="H2913" s="44" t="s">
        <v>4640</v>
      </c>
      <c r="I2913" s="44" t="s">
        <v>127</v>
      </c>
      <c r="J2913" s="44" t="s">
        <v>128</v>
      </c>
      <c r="K2913" s="43">
        <v>16</v>
      </c>
      <c r="L2913" s="43">
        <v>16</v>
      </c>
    </row>
    <row r="2914" spans="1:12" x14ac:dyDescent="0.5">
      <c r="A2914" s="48" t="str">
        <f t="shared" si="45"/>
        <v>J1T2300</v>
      </c>
      <c r="B2914" s="44" t="s">
        <v>36</v>
      </c>
      <c r="C2914" s="44" t="s">
        <v>7236</v>
      </c>
      <c r="D2914" s="44" t="s">
        <v>38</v>
      </c>
      <c r="E2914" s="44" t="s">
        <v>53</v>
      </c>
      <c r="F2914" s="44" t="s">
        <v>7235</v>
      </c>
      <c r="G2914" s="44" t="s">
        <v>7196</v>
      </c>
      <c r="H2914" s="44" t="s">
        <v>7195</v>
      </c>
      <c r="I2914" s="44" t="s">
        <v>127</v>
      </c>
      <c r="J2914" s="44" t="s">
        <v>128</v>
      </c>
      <c r="K2914" s="43">
        <v>16</v>
      </c>
      <c r="L2914" s="43">
        <v>16</v>
      </c>
    </row>
    <row r="2915" spans="1:12" x14ac:dyDescent="0.5">
      <c r="A2915" s="48" t="str">
        <f t="shared" si="45"/>
        <v>J1T2300</v>
      </c>
      <c r="B2915" s="44" t="s">
        <v>36</v>
      </c>
      <c r="C2915" s="44" t="s">
        <v>7234</v>
      </c>
      <c r="D2915" s="44" t="s">
        <v>38</v>
      </c>
      <c r="E2915" s="44" t="s">
        <v>53</v>
      </c>
      <c r="F2915" s="44" t="s">
        <v>7233</v>
      </c>
      <c r="G2915" s="44" t="s">
        <v>7232</v>
      </c>
      <c r="H2915" s="44" t="s">
        <v>7231</v>
      </c>
      <c r="I2915" s="44" t="s">
        <v>127</v>
      </c>
      <c r="J2915" s="44" t="s">
        <v>128</v>
      </c>
      <c r="K2915" s="43">
        <v>16</v>
      </c>
      <c r="L2915" s="43">
        <v>16</v>
      </c>
    </row>
    <row r="2916" spans="1:12" x14ac:dyDescent="0.5">
      <c r="A2916" s="48" t="str">
        <f t="shared" si="45"/>
        <v>J1T2300</v>
      </c>
      <c r="B2916" s="44" t="s">
        <v>36</v>
      </c>
      <c r="C2916" s="44" t="s">
        <v>7230</v>
      </c>
      <c r="D2916" s="44" t="s">
        <v>38</v>
      </c>
      <c r="E2916" s="44" t="s">
        <v>53</v>
      </c>
      <c r="F2916" s="44" t="s">
        <v>7229</v>
      </c>
      <c r="G2916" s="44" t="s">
        <v>147</v>
      </c>
      <c r="H2916" s="44" t="s">
        <v>148</v>
      </c>
      <c r="I2916" s="44" t="s">
        <v>127</v>
      </c>
      <c r="J2916" s="44" t="s">
        <v>128</v>
      </c>
      <c r="K2916" s="43">
        <v>672</v>
      </c>
      <c r="L2916" s="43">
        <v>672</v>
      </c>
    </row>
    <row r="2917" spans="1:12" x14ac:dyDescent="0.5">
      <c r="A2917" s="48" t="str">
        <f t="shared" si="45"/>
        <v>J1T2300</v>
      </c>
      <c r="B2917" s="44" t="s">
        <v>36</v>
      </c>
      <c r="C2917" s="44" t="s">
        <v>7228</v>
      </c>
      <c r="D2917" s="44" t="s">
        <v>38</v>
      </c>
      <c r="E2917" s="44" t="s">
        <v>53</v>
      </c>
      <c r="F2917" s="44" t="s">
        <v>7227</v>
      </c>
      <c r="G2917" s="44" t="s">
        <v>7226</v>
      </c>
      <c r="H2917" s="44" t="s">
        <v>7225</v>
      </c>
      <c r="I2917" s="44" t="s">
        <v>127</v>
      </c>
      <c r="J2917" s="44" t="s">
        <v>128</v>
      </c>
      <c r="K2917" s="43">
        <v>24</v>
      </c>
      <c r="L2917" s="43">
        <v>24</v>
      </c>
    </row>
    <row r="2918" spans="1:12" x14ac:dyDescent="0.5">
      <c r="A2918" s="48" t="str">
        <f t="shared" si="45"/>
        <v>J1T2300</v>
      </c>
      <c r="B2918" s="44" t="s">
        <v>36</v>
      </c>
      <c r="C2918" s="44" t="s">
        <v>7224</v>
      </c>
      <c r="D2918" s="44" t="s">
        <v>38</v>
      </c>
      <c r="E2918" s="44" t="s">
        <v>53</v>
      </c>
      <c r="F2918" s="44" t="s">
        <v>7223</v>
      </c>
      <c r="G2918" s="44" t="s">
        <v>179</v>
      </c>
      <c r="H2918" s="44" t="s">
        <v>180</v>
      </c>
      <c r="I2918" s="44" t="s">
        <v>127</v>
      </c>
      <c r="J2918" s="44" t="s">
        <v>128</v>
      </c>
      <c r="K2918" s="43">
        <v>8</v>
      </c>
      <c r="L2918" s="43">
        <v>8</v>
      </c>
    </row>
    <row r="2919" spans="1:12" x14ac:dyDescent="0.5">
      <c r="A2919" s="48" t="str">
        <f t="shared" si="45"/>
        <v>J1T2300</v>
      </c>
      <c r="B2919" s="44" t="s">
        <v>36</v>
      </c>
      <c r="C2919" s="44" t="s">
        <v>7222</v>
      </c>
      <c r="D2919" s="44" t="s">
        <v>38</v>
      </c>
      <c r="E2919" s="44" t="s">
        <v>53</v>
      </c>
      <c r="F2919" s="44" t="s">
        <v>7221</v>
      </c>
      <c r="G2919" s="44" t="s">
        <v>207</v>
      </c>
      <c r="H2919" s="44" t="s">
        <v>4706</v>
      </c>
      <c r="I2919" s="44" t="s">
        <v>127</v>
      </c>
      <c r="J2919" s="44" t="s">
        <v>128</v>
      </c>
      <c r="K2919" s="43">
        <v>48</v>
      </c>
      <c r="L2919" s="43">
        <v>48</v>
      </c>
    </row>
    <row r="2920" spans="1:12" x14ac:dyDescent="0.5">
      <c r="A2920" s="48" t="str">
        <f t="shared" si="45"/>
        <v>J1T2300</v>
      </c>
      <c r="B2920" s="44" t="s">
        <v>36</v>
      </c>
      <c r="C2920" s="44" t="s">
        <v>7220</v>
      </c>
      <c r="D2920" s="44" t="s">
        <v>38</v>
      </c>
      <c r="E2920" s="44" t="s">
        <v>53</v>
      </c>
      <c r="F2920" s="44" t="s">
        <v>7219</v>
      </c>
      <c r="G2920" s="44" t="s">
        <v>207</v>
      </c>
      <c r="H2920" s="44" t="s">
        <v>4706</v>
      </c>
      <c r="I2920" s="44" t="s">
        <v>127</v>
      </c>
      <c r="J2920" s="44" t="s">
        <v>128</v>
      </c>
      <c r="K2920" s="43">
        <v>48</v>
      </c>
      <c r="L2920" s="43">
        <v>48</v>
      </c>
    </row>
    <row r="2921" spans="1:12" x14ac:dyDescent="0.5">
      <c r="A2921" s="48" t="str">
        <f t="shared" si="45"/>
        <v>J1T2300</v>
      </c>
      <c r="B2921" s="44" t="s">
        <v>36</v>
      </c>
      <c r="C2921" s="44" t="s">
        <v>7218</v>
      </c>
      <c r="D2921" s="44" t="s">
        <v>38</v>
      </c>
      <c r="E2921" s="44" t="s">
        <v>53</v>
      </c>
      <c r="F2921" s="44" t="s">
        <v>7217</v>
      </c>
      <c r="G2921" s="44" t="s">
        <v>5073</v>
      </c>
      <c r="H2921" s="44" t="s">
        <v>5072</v>
      </c>
      <c r="I2921" s="44" t="s">
        <v>127</v>
      </c>
      <c r="J2921" s="44" t="s">
        <v>128</v>
      </c>
      <c r="K2921" s="43">
        <v>8</v>
      </c>
      <c r="L2921" s="43">
        <v>8</v>
      </c>
    </row>
    <row r="2922" spans="1:12" x14ac:dyDescent="0.5">
      <c r="A2922" s="48" t="str">
        <f t="shared" si="45"/>
        <v>J1T2300</v>
      </c>
      <c r="B2922" s="44" t="s">
        <v>36</v>
      </c>
      <c r="C2922" s="44" t="s">
        <v>7216</v>
      </c>
      <c r="D2922" s="44" t="s">
        <v>38</v>
      </c>
      <c r="E2922" s="44" t="s">
        <v>53</v>
      </c>
      <c r="F2922" s="44" t="s">
        <v>7215</v>
      </c>
      <c r="G2922" s="44" t="s">
        <v>151</v>
      </c>
      <c r="H2922" s="44" t="s">
        <v>152</v>
      </c>
      <c r="I2922" s="44" t="s">
        <v>127</v>
      </c>
      <c r="J2922" s="44" t="s">
        <v>128</v>
      </c>
      <c r="K2922" s="43">
        <v>24</v>
      </c>
      <c r="L2922" s="43">
        <v>24</v>
      </c>
    </row>
    <row r="2923" spans="1:12" x14ac:dyDescent="0.5">
      <c r="A2923" s="48" t="str">
        <f t="shared" si="45"/>
        <v>J1T2300</v>
      </c>
      <c r="B2923" s="44" t="s">
        <v>36</v>
      </c>
      <c r="C2923" s="44" t="s">
        <v>7214</v>
      </c>
      <c r="D2923" s="44" t="s">
        <v>38</v>
      </c>
      <c r="E2923" s="44" t="s">
        <v>53</v>
      </c>
      <c r="F2923" s="44" t="s">
        <v>7213</v>
      </c>
      <c r="G2923" s="44" t="s">
        <v>129</v>
      </c>
      <c r="H2923" s="44" t="s">
        <v>130</v>
      </c>
      <c r="I2923" s="44" t="s">
        <v>127</v>
      </c>
      <c r="J2923" s="44" t="s">
        <v>128</v>
      </c>
      <c r="K2923" s="43">
        <v>240</v>
      </c>
      <c r="L2923" s="43">
        <v>240</v>
      </c>
    </row>
    <row r="2924" spans="1:12" x14ac:dyDescent="0.5">
      <c r="A2924" s="48" t="str">
        <f t="shared" si="45"/>
        <v>J1T2300</v>
      </c>
      <c r="B2924" s="44" t="s">
        <v>36</v>
      </c>
      <c r="C2924" s="44" t="s">
        <v>7212</v>
      </c>
      <c r="D2924" s="44" t="s">
        <v>38</v>
      </c>
      <c r="E2924" s="44" t="s">
        <v>53</v>
      </c>
      <c r="F2924" s="44" t="s">
        <v>7211</v>
      </c>
      <c r="G2924" s="44" t="s">
        <v>7210</v>
      </c>
      <c r="H2924" s="44" t="s">
        <v>7209</v>
      </c>
      <c r="I2924" s="44" t="s">
        <v>127</v>
      </c>
      <c r="J2924" s="44" t="s">
        <v>128</v>
      </c>
      <c r="K2924" s="43">
        <v>8</v>
      </c>
      <c r="L2924" s="43">
        <v>8</v>
      </c>
    </row>
    <row r="2925" spans="1:12" x14ac:dyDescent="0.5">
      <c r="A2925" s="48" t="str">
        <f t="shared" si="45"/>
        <v>J1T2300</v>
      </c>
      <c r="B2925" s="44" t="s">
        <v>36</v>
      </c>
      <c r="C2925" s="44" t="s">
        <v>7208</v>
      </c>
      <c r="D2925" s="44" t="s">
        <v>38</v>
      </c>
      <c r="E2925" s="44" t="s">
        <v>53</v>
      </c>
      <c r="F2925" s="44" t="s">
        <v>7207</v>
      </c>
      <c r="G2925" s="44" t="s">
        <v>153</v>
      </c>
      <c r="H2925" s="44" t="s">
        <v>154</v>
      </c>
      <c r="I2925" s="44" t="s">
        <v>127</v>
      </c>
      <c r="J2925" s="44" t="s">
        <v>128</v>
      </c>
      <c r="K2925" s="43">
        <v>16</v>
      </c>
      <c r="L2925" s="43">
        <v>16</v>
      </c>
    </row>
    <row r="2926" spans="1:12" x14ac:dyDescent="0.5">
      <c r="A2926" s="48" t="str">
        <f t="shared" si="45"/>
        <v>J1T2300</v>
      </c>
      <c r="B2926" s="44" t="s">
        <v>36</v>
      </c>
      <c r="C2926" s="44" t="s">
        <v>7206</v>
      </c>
      <c r="D2926" s="44" t="s">
        <v>38</v>
      </c>
      <c r="E2926" s="44" t="s">
        <v>53</v>
      </c>
      <c r="F2926" s="44" t="s">
        <v>7205</v>
      </c>
      <c r="G2926" s="44" t="s">
        <v>7204</v>
      </c>
      <c r="H2926" s="44" t="s">
        <v>7203</v>
      </c>
      <c r="I2926" s="44" t="s">
        <v>127</v>
      </c>
      <c r="J2926" s="44" t="s">
        <v>128</v>
      </c>
      <c r="K2926" s="43">
        <v>16</v>
      </c>
      <c r="L2926" s="43">
        <v>16</v>
      </c>
    </row>
    <row r="2927" spans="1:12" x14ac:dyDescent="0.5">
      <c r="A2927" s="48" t="str">
        <f t="shared" si="45"/>
        <v>J1T2300</v>
      </c>
      <c r="B2927" s="44" t="s">
        <v>36</v>
      </c>
      <c r="C2927" s="44" t="s">
        <v>7202</v>
      </c>
      <c r="D2927" s="44" t="s">
        <v>38</v>
      </c>
      <c r="E2927" s="44" t="s">
        <v>53</v>
      </c>
      <c r="F2927" s="44" t="s">
        <v>7201</v>
      </c>
      <c r="G2927" s="44" t="s">
        <v>7200</v>
      </c>
      <c r="H2927" s="44" t="s">
        <v>7199</v>
      </c>
      <c r="I2927" s="44" t="s">
        <v>127</v>
      </c>
      <c r="J2927" s="44" t="s">
        <v>128</v>
      </c>
      <c r="K2927" s="43">
        <v>56</v>
      </c>
      <c r="L2927" s="43">
        <v>56</v>
      </c>
    </row>
    <row r="2928" spans="1:12" x14ac:dyDescent="0.5">
      <c r="A2928" s="48" t="str">
        <f t="shared" si="45"/>
        <v>J1T2300</v>
      </c>
      <c r="B2928" s="44" t="s">
        <v>36</v>
      </c>
      <c r="C2928" s="44" t="s">
        <v>7198</v>
      </c>
      <c r="D2928" s="44" t="s">
        <v>38</v>
      </c>
      <c r="E2928" s="44" t="s">
        <v>53</v>
      </c>
      <c r="F2928" s="44" t="s">
        <v>7197</v>
      </c>
      <c r="G2928" s="44" t="s">
        <v>7196</v>
      </c>
      <c r="H2928" s="44" t="s">
        <v>7195</v>
      </c>
      <c r="I2928" s="44" t="s">
        <v>127</v>
      </c>
      <c r="J2928" s="44" t="s">
        <v>128</v>
      </c>
      <c r="K2928" s="43">
        <v>96</v>
      </c>
      <c r="L2928" s="43">
        <v>96</v>
      </c>
    </row>
    <row r="2929" spans="1:12" x14ac:dyDescent="0.5">
      <c r="A2929" s="48" t="str">
        <f t="shared" si="45"/>
        <v>J1T2300</v>
      </c>
      <c r="B2929" s="44" t="s">
        <v>36</v>
      </c>
      <c r="C2929" s="44" t="s">
        <v>7194</v>
      </c>
      <c r="D2929" s="44" t="s">
        <v>38</v>
      </c>
      <c r="E2929" s="44" t="s">
        <v>53</v>
      </c>
      <c r="F2929" s="44" t="s">
        <v>7193</v>
      </c>
      <c r="G2929" s="44" t="s">
        <v>7192</v>
      </c>
      <c r="H2929" s="44" t="s">
        <v>7191</v>
      </c>
      <c r="I2929" s="44" t="s">
        <v>127</v>
      </c>
      <c r="J2929" s="44" t="s">
        <v>128</v>
      </c>
      <c r="K2929" s="43">
        <v>8</v>
      </c>
      <c r="L2929" s="43">
        <v>8</v>
      </c>
    </row>
    <row r="2930" spans="1:12" x14ac:dyDescent="0.5">
      <c r="A2930" s="48" t="str">
        <f t="shared" si="45"/>
        <v>J1T2300</v>
      </c>
      <c r="B2930" s="44" t="s">
        <v>36</v>
      </c>
      <c r="C2930" s="44" t="s">
        <v>7190</v>
      </c>
      <c r="D2930" s="44" t="s">
        <v>38</v>
      </c>
      <c r="E2930" s="44" t="s">
        <v>53</v>
      </c>
      <c r="F2930" s="44" t="s">
        <v>7189</v>
      </c>
      <c r="G2930" s="44" t="s">
        <v>177</v>
      </c>
      <c r="H2930" s="44" t="s">
        <v>178</v>
      </c>
      <c r="I2930" s="44" t="s">
        <v>127</v>
      </c>
      <c r="J2930" s="44" t="s">
        <v>128</v>
      </c>
      <c r="K2930" s="43">
        <v>24</v>
      </c>
      <c r="L2930" s="43">
        <v>24</v>
      </c>
    </row>
    <row r="2931" spans="1:12" x14ac:dyDescent="0.5">
      <c r="A2931" s="48" t="str">
        <f t="shared" si="45"/>
        <v>J1T2300</v>
      </c>
      <c r="B2931" s="44" t="s">
        <v>36</v>
      </c>
      <c r="C2931" s="44" t="s">
        <v>7188</v>
      </c>
      <c r="D2931" s="44" t="s">
        <v>38</v>
      </c>
      <c r="E2931" s="44" t="s">
        <v>53</v>
      </c>
      <c r="F2931" s="44" t="s">
        <v>7187</v>
      </c>
      <c r="G2931" s="44" t="s">
        <v>7186</v>
      </c>
      <c r="H2931" s="44" t="s">
        <v>7185</v>
      </c>
      <c r="I2931" s="44" t="s">
        <v>127</v>
      </c>
      <c r="J2931" s="44" t="s">
        <v>128</v>
      </c>
      <c r="K2931" s="43">
        <v>16</v>
      </c>
      <c r="L2931" s="43">
        <v>16</v>
      </c>
    </row>
    <row r="2932" spans="1:12" x14ac:dyDescent="0.5">
      <c r="A2932" s="48" t="str">
        <f t="shared" si="45"/>
        <v>J1T2300</v>
      </c>
      <c r="B2932" s="44" t="s">
        <v>36</v>
      </c>
      <c r="C2932" s="44" t="s">
        <v>7184</v>
      </c>
      <c r="D2932" s="44" t="s">
        <v>38</v>
      </c>
      <c r="E2932" s="44" t="s">
        <v>53</v>
      </c>
      <c r="F2932" s="44" t="s">
        <v>7183</v>
      </c>
      <c r="G2932" s="44" t="s">
        <v>4695</v>
      </c>
      <c r="H2932" s="44" t="s">
        <v>4694</v>
      </c>
      <c r="I2932" s="44" t="s">
        <v>127</v>
      </c>
      <c r="J2932" s="44" t="s">
        <v>128</v>
      </c>
      <c r="K2932" s="43">
        <v>24</v>
      </c>
      <c r="L2932" s="43">
        <v>24</v>
      </c>
    </row>
    <row r="2933" spans="1:12" x14ac:dyDescent="0.5">
      <c r="A2933" s="48" t="str">
        <f t="shared" si="45"/>
        <v>J1T2300</v>
      </c>
      <c r="B2933" s="44" t="s">
        <v>36</v>
      </c>
      <c r="C2933" s="44" t="s">
        <v>7182</v>
      </c>
      <c r="D2933" s="44" t="s">
        <v>38</v>
      </c>
      <c r="E2933" s="44" t="s">
        <v>53</v>
      </c>
      <c r="F2933" s="44" t="s">
        <v>7181</v>
      </c>
      <c r="G2933" s="44" t="s">
        <v>7180</v>
      </c>
      <c r="H2933" s="44" t="s">
        <v>7179</v>
      </c>
      <c r="I2933" s="44" t="s">
        <v>127</v>
      </c>
      <c r="J2933" s="44" t="s">
        <v>128</v>
      </c>
      <c r="K2933" s="43">
        <v>8</v>
      </c>
      <c r="L2933" s="43">
        <v>8</v>
      </c>
    </row>
    <row r="2934" spans="1:12" x14ac:dyDescent="0.5">
      <c r="A2934" s="48" t="str">
        <f t="shared" si="45"/>
        <v>J1T2300</v>
      </c>
      <c r="B2934" s="44" t="s">
        <v>36</v>
      </c>
      <c r="C2934" s="44" t="s">
        <v>7178</v>
      </c>
      <c r="D2934" s="44" t="s">
        <v>38</v>
      </c>
      <c r="E2934" s="44" t="s">
        <v>53</v>
      </c>
      <c r="F2934" s="44" t="s">
        <v>7177</v>
      </c>
      <c r="G2934" s="44" t="s">
        <v>7176</v>
      </c>
      <c r="H2934" s="44" t="s">
        <v>7175</v>
      </c>
      <c r="I2934" s="44" t="s">
        <v>127</v>
      </c>
      <c r="J2934" s="44" t="s">
        <v>128</v>
      </c>
      <c r="K2934" s="43">
        <v>8</v>
      </c>
      <c r="L2934" s="43">
        <v>8</v>
      </c>
    </row>
    <row r="2935" spans="1:12" x14ac:dyDescent="0.5">
      <c r="A2935" s="48" t="str">
        <f t="shared" si="45"/>
        <v>J1T2300</v>
      </c>
      <c r="B2935" s="44" t="s">
        <v>36</v>
      </c>
      <c r="C2935" s="44" t="s">
        <v>7174</v>
      </c>
      <c r="D2935" s="44" t="s">
        <v>38</v>
      </c>
      <c r="E2935" s="44" t="s">
        <v>53</v>
      </c>
      <c r="F2935" s="44" t="s">
        <v>7173</v>
      </c>
      <c r="G2935" s="44" t="s">
        <v>7172</v>
      </c>
      <c r="H2935" s="44" t="s">
        <v>7171</v>
      </c>
      <c r="I2935" s="44" t="s">
        <v>127</v>
      </c>
      <c r="J2935" s="44" t="s">
        <v>128</v>
      </c>
      <c r="K2935" s="43">
        <v>8</v>
      </c>
      <c r="L2935" s="43">
        <v>8</v>
      </c>
    </row>
    <row r="2936" spans="1:12" x14ac:dyDescent="0.5">
      <c r="A2936" s="48" t="str">
        <f t="shared" si="45"/>
        <v>J1T2300</v>
      </c>
      <c r="B2936" s="44" t="s">
        <v>36</v>
      </c>
      <c r="C2936" s="44" t="s">
        <v>7170</v>
      </c>
      <c r="D2936" s="44" t="s">
        <v>38</v>
      </c>
      <c r="E2936" s="44" t="s">
        <v>53</v>
      </c>
      <c r="F2936" s="44" t="s">
        <v>7169</v>
      </c>
      <c r="G2936" s="44" t="s">
        <v>7168</v>
      </c>
      <c r="H2936" s="44" t="s">
        <v>7167</v>
      </c>
      <c r="I2936" s="44" t="s">
        <v>127</v>
      </c>
      <c r="J2936" s="44" t="s">
        <v>128</v>
      </c>
      <c r="K2936" s="43">
        <v>8</v>
      </c>
      <c r="L2936" s="43">
        <v>8</v>
      </c>
    </row>
    <row r="2937" spans="1:12" x14ac:dyDescent="0.5">
      <c r="A2937" s="48" t="str">
        <f t="shared" si="45"/>
        <v>J1T2300</v>
      </c>
      <c r="B2937" s="44" t="s">
        <v>36</v>
      </c>
      <c r="C2937" s="44" t="s">
        <v>7166</v>
      </c>
      <c r="D2937" s="44" t="s">
        <v>38</v>
      </c>
      <c r="E2937" s="44" t="s">
        <v>53</v>
      </c>
      <c r="F2937" s="44" t="s">
        <v>7165</v>
      </c>
      <c r="G2937" s="44" t="s">
        <v>216</v>
      </c>
      <c r="H2937" s="44" t="s">
        <v>217</v>
      </c>
      <c r="I2937" s="44" t="s">
        <v>127</v>
      </c>
      <c r="J2937" s="44" t="s">
        <v>128</v>
      </c>
      <c r="K2937" s="43">
        <v>8</v>
      </c>
      <c r="L2937" s="43">
        <v>8</v>
      </c>
    </row>
    <row r="2938" spans="1:12" x14ac:dyDescent="0.5">
      <c r="A2938" s="48" t="str">
        <f t="shared" si="45"/>
        <v>J1T2300</v>
      </c>
      <c r="B2938" s="44" t="s">
        <v>36</v>
      </c>
      <c r="C2938" s="44" t="s">
        <v>7164</v>
      </c>
      <c r="D2938" s="44" t="s">
        <v>38</v>
      </c>
      <c r="E2938" s="44" t="s">
        <v>53</v>
      </c>
      <c r="F2938" s="44" t="s">
        <v>7163</v>
      </c>
      <c r="G2938" s="44" t="s">
        <v>153</v>
      </c>
      <c r="H2938" s="44" t="s">
        <v>154</v>
      </c>
      <c r="I2938" s="44" t="s">
        <v>127</v>
      </c>
      <c r="J2938" s="44" t="s">
        <v>128</v>
      </c>
      <c r="K2938" s="43">
        <v>16</v>
      </c>
      <c r="L2938" s="43">
        <v>16</v>
      </c>
    </row>
    <row r="2939" spans="1:12" x14ac:dyDescent="0.5">
      <c r="A2939" s="48" t="str">
        <f t="shared" si="45"/>
        <v>J1T2300</v>
      </c>
      <c r="B2939" s="44" t="s">
        <v>36</v>
      </c>
      <c r="C2939" s="44" t="s">
        <v>7162</v>
      </c>
      <c r="D2939" s="44" t="s">
        <v>38</v>
      </c>
      <c r="E2939" s="44" t="s">
        <v>53</v>
      </c>
      <c r="F2939" s="44" t="s">
        <v>7161</v>
      </c>
      <c r="G2939" s="44" t="s">
        <v>4784</v>
      </c>
      <c r="H2939" s="44" t="s">
        <v>4783</v>
      </c>
      <c r="I2939" s="44" t="s">
        <v>127</v>
      </c>
      <c r="J2939" s="44" t="s">
        <v>128</v>
      </c>
      <c r="K2939" s="43">
        <v>16</v>
      </c>
      <c r="L2939" s="43">
        <v>16</v>
      </c>
    </row>
    <row r="2940" spans="1:12" x14ac:dyDescent="0.5">
      <c r="A2940" s="48" t="str">
        <f t="shared" si="45"/>
        <v>J1T2300</v>
      </c>
      <c r="B2940" s="44" t="s">
        <v>36</v>
      </c>
      <c r="C2940" s="44" t="s">
        <v>7160</v>
      </c>
      <c r="D2940" s="44" t="s">
        <v>38</v>
      </c>
      <c r="E2940" s="44" t="s">
        <v>53</v>
      </c>
      <c r="F2940" s="44" t="s">
        <v>7159</v>
      </c>
      <c r="G2940" s="44" t="s">
        <v>165</v>
      </c>
      <c r="H2940" s="44" t="s">
        <v>166</v>
      </c>
      <c r="I2940" s="44" t="s">
        <v>127</v>
      </c>
      <c r="J2940" s="44" t="s">
        <v>128</v>
      </c>
      <c r="K2940" s="43">
        <v>24</v>
      </c>
      <c r="L2940" s="43">
        <v>24</v>
      </c>
    </row>
    <row r="2941" spans="1:12" x14ac:dyDescent="0.5">
      <c r="A2941" s="48" t="str">
        <f t="shared" si="45"/>
        <v>J1T2300</v>
      </c>
      <c r="B2941" s="44" t="s">
        <v>36</v>
      </c>
      <c r="C2941" s="44" t="s">
        <v>7158</v>
      </c>
      <c r="D2941" s="44" t="s">
        <v>38</v>
      </c>
      <c r="E2941" s="44" t="s">
        <v>53</v>
      </c>
      <c r="F2941" s="44" t="s">
        <v>7157</v>
      </c>
      <c r="G2941" s="44" t="s">
        <v>7156</v>
      </c>
      <c r="H2941" s="44" t="s">
        <v>7155</v>
      </c>
      <c r="I2941" s="44" t="s">
        <v>127</v>
      </c>
      <c r="J2941" s="44" t="s">
        <v>128</v>
      </c>
      <c r="K2941" s="43">
        <v>8</v>
      </c>
      <c r="L2941" s="43">
        <v>8</v>
      </c>
    </row>
    <row r="2942" spans="1:12" x14ac:dyDescent="0.5">
      <c r="A2942" s="48" t="str">
        <f t="shared" si="45"/>
        <v>J1T2300</v>
      </c>
      <c r="B2942" s="44" t="s">
        <v>36</v>
      </c>
      <c r="C2942" s="44" t="s">
        <v>7154</v>
      </c>
      <c r="D2942" s="44" t="s">
        <v>38</v>
      </c>
      <c r="E2942" s="44" t="s">
        <v>53</v>
      </c>
      <c r="F2942" s="44" t="s">
        <v>7153</v>
      </c>
      <c r="G2942" s="44" t="s">
        <v>4449</v>
      </c>
      <c r="H2942" s="44" t="s">
        <v>4448</v>
      </c>
      <c r="I2942" s="44" t="s">
        <v>127</v>
      </c>
      <c r="J2942" s="44" t="s">
        <v>128</v>
      </c>
      <c r="K2942" s="43">
        <v>16</v>
      </c>
      <c r="L2942" s="43">
        <v>16</v>
      </c>
    </row>
    <row r="2943" spans="1:12" x14ac:dyDescent="0.5">
      <c r="A2943" s="48" t="str">
        <f t="shared" si="45"/>
        <v>J1T2300</v>
      </c>
      <c r="B2943" s="44" t="s">
        <v>36</v>
      </c>
      <c r="C2943" s="44" t="s">
        <v>7152</v>
      </c>
      <c r="D2943" s="44" t="s">
        <v>38</v>
      </c>
      <c r="E2943" s="44" t="s">
        <v>53</v>
      </c>
      <c r="F2943" s="44" t="s">
        <v>7151</v>
      </c>
      <c r="G2943" s="44" t="s">
        <v>6894</v>
      </c>
      <c r="H2943" s="44" t="s">
        <v>6893</v>
      </c>
      <c r="I2943" s="44" t="s">
        <v>127</v>
      </c>
      <c r="J2943" s="44" t="s">
        <v>128</v>
      </c>
      <c r="K2943" s="43">
        <v>16</v>
      </c>
      <c r="L2943" s="43">
        <v>16</v>
      </c>
    </row>
    <row r="2944" spans="1:12" x14ac:dyDescent="0.5">
      <c r="A2944" s="48" t="str">
        <f t="shared" si="45"/>
        <v>J1T2300</v>
      </c>
      <c r="B2944" s="44" t="s">
        <v>36</v>
      </c>
      <c r="C2944" s="44" t="s">
        <v>7150</v>
      </c>
      <c r="D2944" s="44" t="s">
        <v>38</v>
      </c>
      <c r="E2944" s="44" t="s">
        <v>53</v>
      </c>
      <c r="F2944" s="44" t="s">
        <v>7149</v>
      </c>
      <c r="G2944" s="44" t="s">
        <v>4760</v>
      </c>
      <c r="H2944" s="44" t="s">
        <v>4759</v>
      </c>
      <c r="I2944" s="44" t="s">
        <v>127</v>
      </c>
      <c r="J2944" s="44" t="s">
        <v>128</v>
      </c>
      <c r="K2944" s="43">
        <v>80</v>
      </c>
      <c r="L2944" s="43">
        <v>80</v>
      </c>
    </row>
    <row r="2945" spans="1:12" x14ac:dyDescent="0.5">
      <c r="A2945" s="48" t="str">
        <f t="shared" si="45"/>
        <v>J1T2300</v>
      </c>
      <c r="B2945" s="44" t="s">
        <v>36</v>
      </c>
      <c r="C2945" s="44" t="s">
        <v>7148</v>
      </c>
      <c r="D2945" s="44" t="s">
        <v>38</v>
      </c>
      <c r="E2945" s="44" t="s">
        <v>53</v>
      </c>
      <c r="F2945" s="44" t="s">
        <v>7147</v>
      </c>
      <c r="G2945" s="44" t="s">
        <v>4760</v>
      </c>
      <c r="H2945" s="44" t="s">
        <v>4759</v>
      </c>
      <c r="I2945" s="44" t="s">
        <v>127</v>
      </c>
      <c r="J2945" s="44" t="s">
        <v>128</v>
      </c>
      <c r="K2945" s="43">
        <v>40</v>
      </c>
      <c r="L2945" s="43">
        <v>40</v>
      </c>
    </row>
    <row r="2946" spans="1:12" x14ac:dyDescent="0.5">
      <c r="A2946" s="48" t="str">
        <f t="shared" si="45"/>
        <v>J1T2300</v>
      </c>
      <c r="B2946" s="44" t="s">
        <v>36</v>
      </c>
      <c r="C2946" s="44" t="s">
        <v>7146</v>
      </c>
      <c r="D2946" s="44" t="s">
        <v>38</v>
      </c>
      <c r="E2946" s="44" t="s">
        <v>53</v>
      </c>
      <c r="F2946" s="44" t="s">
        <v>7145</v>
      </c>
      <c r="G2946" s="44" t="s">
        <v>6930</v>
      </c>
      <c r="H2946" s="44" t="s">
        <v>6929</v>
      </c>
      <c r="I2946" s="44" t="s">
        <v>127</v>
      </c>
      <c r="J2946" s="44" t="s">
        <v>128</v>
      </c>
      <c r="K2946" s="43">
        <v>16</v>
      </c>
      <c r="L2946" s="43">
        <v>16</v>
      </c>
    </row>
    <row r="2947" spans="1:12" x14ac:dyDescent="0.5">
      <c r="A2947" s="48" t="str">
        <f t="shared" si="45"/>
        <v>J1T2300</v>
      </c>
      <c r="B2947" s="44" t="s">
        <v>36</v>
      </c>
      <c r="C2947" s="44" t="s">
        <v>7144</v>
      </c>
      <c r="D2947" s="44" t="s">
        <v>38</v>
      </c>
      <c r="E2947" s="44" t="s">
        <v>53</v>
      </c>
      <c r="F2947" s="44" t="s">
        <v>7143</v>
      </c>
      <c r="G2947" s="44" t="s">
        <v>6930</v>
      </c>
      <c r="H2947" s="44" t="s">
        <v>6929</v>
      </c>
      <c r="I2947" s="44" t="s">
        <v>127</v>
      </c>
      <c r="J2947" s="44" t="s">
        <v>128</v>
      </c>
      <c r="K2947" s="43">
        <v>16</v>
      </c>
      <c r="L2947" s="43">
        <v>16</v>
      </c>
    </row>
    <row r="2948" spans="1:12" x14ac:dyDescent="0.5">
      <c r="A2948" s="48" t="str">
        <f t="shared" si="45"/>
        <v>J1T2300</v>
      </c>
      <c r="B2948" s="44" t="s">
        <v>36</v>
      </c>
      <c r="C2948" s="44" t="s">
        <v>7142</v>
      </c>
      <c r="D2948" s="44" t="s">
        <v>38</v>
      </c>
      <c r="E2948" s="44" t="s">
        <v>53</v>
      </c>
      <c r="F2948" s="44" t="s">
        <v>7141</v>
      </c>
      <c r="G2948" s="44" t="s">
        <v>4648</v>
      </c>
      <c r="H2948" s="44" t="s">
        <v>4647</v>
      </c>
      <c r="I2948" s="44" t="s">
        <v>127</v>
      </c>
      <c r="J2948" s="44" t="s">
        <v>128</v>
      </c>
      <c r="K2948" s="43">
        <v>64</v>
      </c>
      <c r="L2948" s="43">
        <v>64</v>
      </c>
    </row>
    <row r="2949" spans="1:12" x14ac:dyDescent="0.5">
      <c r="A2949" s="48" t="str">
        <f t="shared" si="45"/>
        <v>J1T2300</v>
      </c>
      <c r="B2949" s="44" t="s">
        <v>36</v>
      </c>
      <c r="C2949" s="44" t="s">
        <v>7140</v>
      </c>
      <c r="D2949" s="44" t="s">
        <v>38</v>
      </c>
      <c r="E2949" s="44" t="s">
        <v>53</v>
      </c>
      <c r="F2949" s="44" t="s">
        <v>7139</v>
      </c>
      <c r="G2949" s="44" t="s">
        <v>4421</v>
      </c>
      <c r="H2949" s="44" t="s">
        <v>4420</v>
      </c>
      <c r="I2949" s="44" t="s">
        <v>127</v>
      </c>
      <c r="J2949" s="44" t="s">
        <v>128</v>
      </c>
      <c r="K2949" s="43">
        <v>8</v>
      </c>
      <c r="L2949" s="43">
        <v>8</v>
      </c>
    </row>
    <row r="2950" spans="1:12" x14ac:dyDescent="0.5">
      <c r="A2950" s="48" t="str">
        <f t="shared" si="45"/>
        <v>J1T2300</v>
      </c>
      <c r="B2950" s="44" t="s">
        <v>36</v>
      </c>
      <c r="C2950" s="44" t="s">
        <v>7138</v>
      </c>
      <c r="D2950" s="44" t="s">
        <v>38</v>
      </c>
      <c r="E2950" s="44" t="s">
        <v>53</v>
      </c>
      <c r="F2950" s="44" t="s">
        <v>7137</v>
      </c>
      <c r="G2950" s="44" t="s">
        <v>7136</v>
      </c>
      <c r="H2950" s="44" t="s">
        <v>7135</v>
      </c>
      <c r="I2950" s="44" t="s">
        <v>127</v>
      </c>
      <c r="J2950" s="44" t="s">
        <v>128</v>
      </c>
      <c r="K2950" s="43">
        <v>8</v>
      </c>
      <c r="L2950" s="43">
        <v>8</v>
      </c>
    </row>
    <row r="2951" spans="1:12" x14ac:dyDescent="0.5">
      <c r="A2951" s="48" t="str">
        <f t="shared" si="45"/>
        <v>J1T2300</v>
      </c>
      <c r="B2951" s="44" t="s">
        <v>36</v>
      </c>
      <c r="C2951" s="44" t="s">
        <v>7134</v>
      </c>
      <c r="D2951" s="44" t="s">
        <v>38</v>
      </c>
      <c r="E2951" s="44" t="s">
        <v>53</v>
      </c>
      <c r="F2951" s="44" t="s">
        <v>7133</v>
      </c>
      <c r="G2951" s="44" t="s">
        <v>7132</v>
      </c>
      <c r="H2951" s="44" t="s">
        <v>7131</v>
      </c>
      <c r="I2951" s="44" t="s">
        <v>127</v>
      </c>
      <c r="J2951" s="44" t="s">
        <v>128</v>
      </c>
      <c r="K2951" s="43">
        <v>8</v>
      </c>
      <c r="L2951" s="43">
        <v>8</v>
      </c>
    </row>
    <row r="2952" spans="1:12" x14ac:dyDescent="0.5">
      <c r="A2952" s="48" t="str">
        <f t="shared" si="45"/>
        <v>J1T2300</v>
      </c>
      <c r="B2952" s="44" t="s">
        <v>36</v>
      </c>
      <c r="C2952" s="44" t="s">
        <v>7130</v>
      </c>
      <c r="D2952" s="44" t="s">
        <v>38</v>
      </c>
      <c r="E2952" s="44" t="s">
        <v>53</v>
      </c>
      <c r="F2952" s="44" t="s">
        <v>7129</v>
      </c>
      <c r="G2952" s="44" t="s">
        <v>7128</v>
      </c>
      <c r="H2952" s="44" t="s">
        <v>7127</v>
      </c>
      <c r="I2952" s="44" t="s">
        <v>127</v>
      </c>
      <c r="J2952" s="44" t="s">
        <v>128</v>
      </c>
      <c r="K2952" s="43">
        <v>24</v>
      </c>
      <c r="L2952" s="43">
        <v>24</v>
      </c>
    </row>
    <row r="2953" spans="1:12" x14ac:dyDescent="0.5">
      <c r="A2953" s="48" t="str">
        <f t="shared" ref="A2953:A3016" si="46">IF(B2953="","",IF(B2952="Type",B2951,A2952))</f>
        <v>J1T2300</v>
      </c>
      <c r="B2953" s="44" t="s">
        <v>65</v>
      </c>
      <c r="C2953" s="44" t="s">
        <v>4549</v>
      </c>
      <c r="D2953" s="44" t="s">
        <v>38</v>
      </c>
      <c r="E2953" s="44" t="s">
        <v>53</v>
      </c>
      <c r="F2953" s="44" t="s">
        <v>4548</v>
      </c>
      <c r="G2953" s="44" t="s">
        <v>197</v>
      </c>
      <c r="H2953" s="44" t="s">
        <v>198</v>
      </c>
      <c r="I2953" s="44" t="s">
        <v>127</v>
      </c>
      <c r="J2953" s="44" t="s">
        <v>128</v>
      </c>
      <c r="K2953" s="43">
        <v>48</v>
      </c>
      <c r="L2953" s="43">
        <v>48</v>
      </c>
    </row>
    <row r="2954" spans="1:12" x14ac:dyDescent="0.5">
      <c r="A2954" s="48" t="str">
        <f t="shared" si="46"/>
        <v>J1T2300</v>
      </c>
      <c r="B2954" s="44" t="s">
        <v>65</v>
      </c>
      <c r="C2954" s="44" t="s">
        <v>7126</v>
      </c>
      <c r="D2954" s="44" t="s">
        <v>38</v>
      </c>
      <c r="E2954" s="44" t="s">
        <v>53</v>
      </c>
      <c r="F2954" s="44" t="s">
        <v>7125</v>
      </c>
      <c r="G2954" s="44" t="s">
        <v>197</v>
      </c>
      <c r="H2954" s="44" t="s">
        <v>198</v>
      </c>
      <c r="I2954" s="44" t="s">
        <v>127</v>
      </c>
      <c r="J2954" s="44" t="s">
        <v>128</v>
      </c>
      <c r="K2954" s="43">
        <v>2</v>
      </c>
      <c r="L2954" s="43">
        <v>2</v>
      </c>
    </row>
    <row r="2955" spans="1:12" x14ac:dyDescent="0.5">
      <c r="A2955" s="48" t="str">
        <f t="shared" si="46"/>
        <v>J1T2300</v>
      </c>
      <c r="B2955" s="44" t="s">
        <v>65</v>
      </c>
      <c r="C2955" s="44" t="s">
        <v>7124</v>
      </c>
      <c r="D2955" s="44" t="s">
        <v>38</v>
      </c>
      <c r="E2955" s="44" t="s">
        <v>53</v>
      </c>
      <c r="F2955" s="44" t="s">
        <v>7123</v>
      </c>
      <c r="G2955" s="44" t="s">
        <v>197</v>
      </c>
      <c r="H2955" s="44" t="s">
        <v>198</v>
      </c>
      <c r="I2955" s="44" t="s">
        <v>127</v>
      </c>
      <c r="J2955" s="44" t="s">
        <v>128</v>
      </c>
      <c r="K2955" s="43">
        <v>2</v>
      </c>
      <c r="L2955" s="43">
        <v>2</v>
      </c>
    </row>
    <row r="2956" spans="1:12" x14ac:dyDescent="0.5">
      <c r="A2956" s="48" t="str">
        <f t="shared" si="46"/>
        <v>J1T2300</v>
      </c>
      <c r="B2956" s="44" t="s">
        <v>65</v>
      </c>
      <c r="C2956" s="44" t="s">
        <v>7122</v>
      </c>
      <c r="D2956" s="44" t="s">
        <v>38</v>
      </c>
      <c r="E2956" s="44" t="s">
        <v>53</v>
      </c>
      <c r="F2956" s="44" t="s">
        <v>7121</v>
      </c>
      <c r="G2956" s="44" t="s">
        <v>197</v>
      </c>
      <c r="H2956" s="44" t="s">
        <v>198</v>
      </c>
      <c r="I2956" s="44" t="s">
        <v>127</v>
      </c>
      <c r="J2956" s="44" t="s">
        <v>128</v>
      </c>
      <c r="K2956" s="43">
        <v>10</v>
      </c>
      <c r="L2956" s="43">
        <v>10</v>
      </c>
    </row>
    <row r="2957" spans="1:12" x14ac:dyDescent="0.5">
      <c r="A2957" s="48" t="str">
        <f t="shared" si="46"/>
        <v>J1T2300</v>
      </c>
      <c r="B2957" s="44" t="s">
        <v>65</v>
      </c>
      <c r="C2957" s="44" t="s">
        <v>7120</v>
      </c>
      <c r="D2957" s="44" t="s">
        <v>38</v>
      </c>
      <c r="E2957" s="44" t="s">
        <v>53</v>
      </c>
      <c r="F2957" s="44" t="s">
        <v>7119</v>
      </c>
      <c r="G2957" s="44" t="s">
        <v>197</v>
      </c>
      <c r="H2957" s="44" t="s">
        <v>198</v>
      </c>
      <c r="I2957" s="44" t="s">
        <v>127</v>
      </c>
      <c r="J2957" s="44" t="s">
        <v>128</v>
      </c>
      <c r="K2957" s="43">
        <v>12</v>
      </c>
      <c r="L2957" s="43">
        <v>12</v>
      </c>
    </row>
    <row r="2958" spans="1:12" x14ac:dyDescent="0.5">
      <c r="A2958" s="48" t="str">
        <f t="shared" si="46"/>
        <v>J1T2300</v>
      </c>
      <c r="B2958" s="44" t="s">
        <v>65</v>
      </c>
      <c r="C2958" s="44" t="s">
        <v>7118</v>
      </c>
      <c r="D2958" s="44" t="s">
        <v>38</v>
      </c>
      <c r="E2958" s="44" t="s">
        <v>53</v>
      </c>
      <c r="F2958" s="44" t="s">
        <v>7117</v>
      </c>
      <c r="G2958" s="44" t="s">
        <v>141</v>
      </c>
      <c r="H2958" s="44" t="s">
        <v>142</v>
      </c>
      <c r="I2958" s="44" t="s">
        <v>127</v>
      </c>
      <c r="J2958" s="44" t="s">
        <v>128</v>
      </c>
      <c r="K2958" s="43">
        <v>40</v>
      </c>
      <c r="L2958" s="43">
        <v>40</v>
      </c>
    </row>
    <row r="2959" spans="1:12" x14ac:dyDescent="0.5">
      <c r="A2959" s="48" t="str">
        <f t="shared" si="46"/>
        <v>J1T2300</v>
      </c>
      <c r="B2959" s="44" t="s">
        <v>65</v>
      </c>
      <c r="C2959" s="44" t="s">
        <v>7116</v>
      </c>
      <c r="D2959" s="44" t="s">
        <v>38</v>
      </c>
      <c r="E2959" s="44" t="s">
        <v>53</v>
      </c>
      <c r="F2959" s="44" t="s">
        <v>7115</v>
      </c>
      <c r="G2959" s="44" t="s">
        <v>141</v>
      </c>
      <c r="H2959" s="44" t="s">
        <v>142</v>
      </c>
      <c r="I2959" s="44" t="s">
        <v>127</v>
      </c>
      <c r="J2959" s="44" t="s">
        <v>128</v>
      </c>
      <c r="K2959" s="43">
        <v>8</v>
      </c>
      <c r="L2959" s="43">
        <v>8</v>
      </c>
    </row>
    <row r="2960" spans="1:12" x14ac:dyDescent="0.5">
      <c r="A2960" s="48" t="str">
        <f t="shared" si="46"/>
        <v>J1T2300</v>
      </c>
      <c r="B2960" s="44" t="s">
        <v>65</v>
      </c>
      <c r="C2960" s="44" t="s">
        <v>7114</v>
      </c>
      <c r="D2960" s="44" t="s">
        <v>38</v>
      </c>
      <c r="E2960" s="44" t="s">
        <v>53</v>
      </c>
      <c r="F2960" s="44" t="s">
        <v>7113</v>
      </c>
      <c r="G2960" s="44" t="s">
        <v>4695</v>
      </c>
      <c r="H2960" s="44" t="s">
        <v>4694</v>
      </c>
      <c r="I2960" s="44" t="s">
        <v>127</v>
      </c>
      <c r="J2960" s="44" t="s">
        <v>128</v>
      </c>
      <c r="K2960" s="43">
        <v>16</v>
      </c>
      <c r="L2960" s="43">
        <v>16</v>
      </c>
    </row>
    <row r="2961" spans="1:12" x14ac:dyDescent="0.5">
      <c r="A2961" s="48" t="str">
        <f t="shared" si="46"/>
        <v>J1T2300</v>
      </c>
      <c r="B2961" s="44" t="s">
        <v>65</v>
      </c>
      <c r="C2961" s="44" t="s">
        <v>7112</v>
      </c>
      <c r="D2961" s="44" t="s">
        <v>38</v>
      </c>
      <c r="E2961" s="44" t="s">
        <v>53</v>
      </c>
      <c r="F2961" s="44" t="s">
        <v>7111</v>
      </c>
      <c r="G2961" s="44" t="s">
        <v>197</v>
      </c>
      <c r="H2961" s="44" t="s">
        <v>198</v>
      </c>
      <c r="I2961" s="44" t="s">
        <v>127</v>
      </c>
      <c r="J2961" s="44" t="s">
        <v>128</v>
      </c>
      <c r="K2961" s="43">
        <v>8</v>
      </c>
      <c r="L2961" s="43">
        <v>8</v>
      </c>
    </row>
    <row r="2962" spans="1:12" x14ac:dyDescent="0.5">
      <c r="A2962" s="48" t="str">
        <f t="shared" si="46"/>
        <v>J1T2300</v>
      </c>
      <c r="B2962" s="44" t="s">
        <v>65</v>
      </c>
      <c r="C2962" s="44" t="s">
        <v>7110</v>
      </c>
      <c r="D2962" s="44" t="s">
        <v>38</v>
      </c>
      <c r="E2962" s="44" t="s">
        <v>53</v>
      </c>
      <c r="F2962" s="44" t="s">
        <v>7109</v>
      </c>
      <c r="G2962" s="44" t="s">
        <v>197</v>
      </c>
      <c r="H2962" s="44" t="s">
        <v>198</v>
      </c>
      <c r="I2962" s="44" t="s">
        <v>127</v>
      </c>
      <c r="J2962" s="44" t="s">
        <v>128</v>
      </c>
      <c r="K2962" s="43">
        <v>48</v>
      </c>
      <c r="L2962" s="43">
        <v>48</v>
      </c>
    </row>
    <row r="2963" spans="1:12" x14ac:dyDescent="0.5">
      <c r="A2963" s="48" t="str">
        <f t="shared" si="46"/>
        <v>J1T2300</v>
      </c>
      <c r="B2963" s="44" t="s">
        <v>65</v>
      </c>
      <c r="C2963" s="44" t="s">
        <v>7108</v>
      </c>
      <c r="D2963" s="44" t="s">
        <v>38</v>
      </c>
      <c r="E2963" s="44" t="s">
        <v>53</v>
      </c>
      <c r="F2963" s="44" t="s">
        <v>7107</v>
      </c>
      <c r="G2963" s="44" t="s">
        <v>197</v>
      </c>
      <c r="H2963" s="44" t="s">
        <v>198</v>
      </c>
      <c r="I2963" s="44" t="s">
        <v>127</v>
      </c>
      <c r="J2963" s="44" t="s">
        <v>128</v>
      </c>
      <c r="K2963" s="43">
        <v>32</v>
      </c>
      <c r="L2963" s="43">
        <v>32</v>
      </c>
    </row>
    <row r="2964" spans="1:12" x14ac:dyDescent="0.5">
      <c r="A2964" s="48" t="str">
        <f t="shared" si="46"/>
        <v>J1T2300</v>
      </c>
      <c r="B2964" s="44" t="s">
        <v>65</v>
      </c>
      <c r="C2964" s="44" t="s">
        <v>7106</v>
      </c>
      <c r="D2964" s="44" t="s">
        <v>38</v>
      </c>
      <c r="E2964" s="44" t="s">
        <v>53</v>
      </c>
      <c r="F2964" s="44" t="s">
        <v>7105</v>
      </c>
      <c r="G2964" s="44" t="s">
        <v>7104</v>
      </c>
      <c r="H2964" s="44" t="s">
        <v>7103</v>
      </c>
      <c r="I2964" s="44" t="s">
        <v>127</v>
      </c>
      <c r="J2964" s="44" t="s">
        <v>128</v>
      </c>
      <c r="K2964" s="43">
        <v>1</v>
      </c>
      <c r="L2964" s="43">
        <v>1</v>
      </c>
    </row>
    <row r="2965" spans="1:12" x14ac:dyDescent="0.5">
      <c r="A2965" s="48" t="str">
        <f t="shared" si="46"/>
        <v>J1T2300</v>
      </c>
      <c r="B2965" s="44" t="s">
        <v>65</v>
      </c>
      <c r="C2965" s="44" t="s">
        <v>7102</v>
      </c>
      <c r="D2965" s="44" t="s">
        <v>38</v>
      </c>
      <c r="E2965" s="44" t="s">
        <v>53</v>
      </c>
      <c r="F2965" s="44" t="s">
        <v>7101</v>
      </c>
      <c r="G2965" s="44" t="s">
        <v>197</v>
      </c>
      <c r="H2965" s="44" t="s">
        <v>198</v>
      </c>
      <c r="I2965" s="44" t="s">
        <v>127</v>
      </c>
      <c r="J2965" s="44" t="s">
        <v>128</v>
      </c>
      <c r="K2965" s="43">
        <v>4</v>
      </c>
      <c r="L2965" s="43">
        <v>4</v>
      </c>
    </row>
    <row r="2966" spans="1:12" x14ac:dyDescent="0.5">
      <c r="A2966" s="48" t="str">
        <f t="shared" si="46"/>
        <v>J1T2300</v>
      </c>
      <c r="B2966" s="44" t="s">
        <v>65</v>
      </c>
      <c r="C2966" s="44" t="s">
        <v>7100</v>
      </c>
      <c r="D2966" s="44" t="s">
        <v>38</v>
      </c>
      <c r="E2966" s="44" t="s">
        <v>53</v>
      </c>
      <c r="F2966" s="44" t="s">
        <v>7099</v>
      </c>
      <c r="G2966" s="44" t="s">
        <v>197</v>
      </c>
      <c r="H2966" s="44" t="s">
        <v>198</v>
      </c>
      <c r="I2966" s="44" t="s">
        <v>127</v>
      </c>
      <c r="J2966" s="44" t="s">
        <v>128</v>
      </c>
      <c r="K2966" s="43">
        <v>48</v>
      </c>
      <c r="L2966" s="43">
        <v>48</v>
      </c>
    </row>
    <row r="2967" spans="1:12" x14ac:dyDescent="0.5">
      <c r="A2967" s="48" t="str">
        <f t="shared" si="46"/>
        <v>J1T2300</v>
      </c>
      <c r="B2967" s="44" t="s">
        <v>65</v>
      </c>
      <c r="C2967" s="44" t="s">
        <v>7098</v>
      </c>
      <c r="D2967" s="44" t="s">
        <v>38</v>
      </c>
      <c r="E2967" s="44" t="s">
        <v>53</v>
      </c>
      <c r="F2967" s="44" t="s">
        <v>7097</v>
      </c>
      <c r="G2967" s="44" t="s">
        <v>141</v>
      </c>
      <c r="H2967" s="44" t="s">
        <v>142</v>
      </c>
      <c r="I2967" s="44" t="s">
        <v>127</v>
      </c>
      <c r="J2967" s="44" t="s">
        <v>128</v>
      </c>
      <c r="K2967" s="43">
        <v>8</v>
      </c>
      <c r="L2967" s="43">
        <v>8</v>
      </c>
    </row>
    <row r="2968" spans="1:12" x14ac:dyDescent="0.5">
      <c r="A2968" s="48" t="str">
        <f t="shared" si="46"/>
        <v>J1T2300</v>
      </c>
      <c r="B2968" s="44" t="s">
        <v>65</v>
      </c>
      <c r="C2968" s="44" t="s">
        <v>7096</v>
      </c>
      <c r="D2968" s="44" t="s">
        <v>38</v>
      </c>
      <c r="E2968" s="44" t="s">
        <v>53</v>
      </c>
      <c r="F2968" s="44" t="s">
        <v>7095</v>
      </c>
      <c r="G2968" s="44" t="s">
        <v>7094</v>
      </c>
      <c r="H2968" s="44" t="s">
        <v>7093</v>
      </c>
      <c r="I2968" s="44" t="s">
        <v>127</v>
      </c>
      <c r="J2968" s="44" t="s">
        <v>128</v>
      </c>
      <c r="K2968" s="43">
        <v>2</v>
      </c>
      <c r="L2968" s="43">
        <v>2</v>
      </c>
    </row>
    <row r="2969" spans="1:12" x14ac:dyDescent="0.5">
      <c r="A2969" s="48" t="str">
        <f t="shared" si="46"/>
        <v>J1T2300</v>
      </c>
      <c r="B2969" s="44" t="s">
        <v>65</v>
      </c>
      <c r="C2969" s="44" t="s">
        <v>7092</v>
      </c>
      <c r="D2969" s="44" t="s">
        <v>38</v>
      </c>
      <c r="E2969" s="44" t="s">
        <v>53</v>
      </c>
      <c r="F2969" s="44" t="s">
        <v>7091</v>
      </c>
      <c r="G2969" s="44" t="s">
        <v>197</v>
      </c>
      <c r="H2969" s="44" t="s">
        <v>198</v>
      </c>
      <c r="I2969" s="44" t="s">
        <v>127</v>
      </c>
      <c r="J2969" s="44" t="s">
        <v>128</v>
      </c>
      <c r="K2969" s="43">
        <v>1</v>
      </c>
      <c r="L2969" s="43">
        <v>1</v>
      </c>
    </row>
    <row r="2970" spans="1:12" x14ac:dyDescent="0.5">
      <c r="A2970" s="48" t="str">
        <f t="shared" si="46"/>
        <v>J1T2300</v>
      </c>
      <c r="B2970" s="44" t="s">
        <v>65</v>
      </c>
      <c r="C2970" s="44" t="s">
        <v>7090</v>
      </c>
      <c r="D2970" s="44" t="s">
        <v>38</v>
      </c>
      <c r="E2970" s="44" t="s">
        <v>53</v>
      </c>
      <c r="F2970" s="44" t="s">
        <v>7089</v>
      </c>
      <c r="G2970" s="44" t="s">
        <v>197</v>
      </c>
      <c r="H2970" s="44" t="s">
        <v>198</v>
      </c>
      <c r="I2970" s="44" t="s">
        <v>127</v>
      </c>
      <c r="J2970" s="44" t="s">
        <v>128</v>
      </c>
      <c r="K2970" s="43">
        <v>5</v>
      </c>
      <c r="L2970" s="43">
        <v>5</v>
      </c>
    </row>
    <row r="2971" spans="1:12" x14ac:dyDescent="0.5">
      <c r="A2971" s="48" t="str">
        <f t="shared" si="46"/>
        <v>J1T2300</v>
      </c>
      <c r="B2971" s="44" t="s">
        <v>65</v>
      </c>
      <c r="C2971" s="44" t="s">
        <v>7088</v>
      </c>
      <c r="D2971" s="44" t="s">
        <v>38</v>
      </c>
      <c r="E2971" s="44" t="s">
        <v>187</v>
      </c>
      <c r="F2971" s="44" t="s">
        <v>7087</v>
      </c>
      <c r="G2971" s="44" t="s">
        <v>197</v>
      </c>
      <c r="H2971" s="44" t="s">
        <v>198</v>
      </c>
      <c r="I2971" s="44" t="s">
        <v>127</v>
      </c>
      <c r="J2971" s="44" t="s">
        <v>128</v>
      </c>
      <c r="K2971" s="43">
        <v>16</v>
      </c>
      <c r="L2971" s="43">
        <v>16</v>
      </c>
    </row>
    <row r="2972" spans="1:12" x14ac:dyDescent="0.5">
      <c r="A2972" s="48" t="str">
        <f t="shared" si="46"/>
        <v>J1T2300</v>
      </c>
      <c r="B2972" s="44" t="s">
        <v>65</v>
      </c>
      <c r="C2972" s="44" t="s">
        <v>7086</v>
      </c>
      <c r="D2972" s="44" t="s">
        <v>38</v>
      </c>
      <c r="E2972" s="44" t="s">
        <v>53</v>
      </c>
      <c r="F2972" s="44" t="s">
        <v>7085</v>
      </c>
      <c r="G2972" s="44" t="s">
        <v>197</v>
      </c>
      <c r="H2972" s="44" t="s">
        <v>198</v>
      </c>
      <c r="I2972" s="44" t="s">
        <v>127</v>
      </c>
      <c r="J2972" s="44" t="s">
        <v>128</v>
      </c>
      <c r="K2972" s="43">
        <v>16</v>
      </c>
      <c r="L2972" s="43">
        <v>16</v>
      </c>
    </row>
    <row r="2973" spans="1:12" x14ac:dyDescent="0.5">
      <c r="A2973" s="48" t="str">
        <f t="shared" si="46"/>
        <v>J1T2300</v>
      </c>
      <c r="B2973" s="44" t="s">
        <v>65</v>
      </c>
      <c r="C2973" s="44" t="s">
        <v>7084</v>
      </c>
      <c r="D2973" s="44" t="s">
        <v>38</v>
      </c>
      <c r="E2973" s="44" t="s">
        <v>187</v>
      </c>
      <c r="F2973" s="44" t="s">
        <v>7083</v>
      </c>
      <c r="G2973" s="44" t="s">
        <v>197</v>
      </c>
      <c r="H2973" s="44" t="s">
        <v>198</v>
      </c>
      <c r="I2973" s="44" t="s">
        <v>127</v>
      </c>
      <c r="J2973" s="44" t="s">
        <v>128</v>
      </c>
      <c r="K2973" s="43">
        <v>16</v>
      </c>
      <c r="L2973" s="43">
        <v>16</v>
      </c>
    </row>
    <row r="2974" spans="1:12" x14ac:dyDescent="0.5">
      <c r="A2974" s="48" t="str">
        <f t="shared" si="46"/>
        <v>J1T2300</v>
      </c>
      <c r="B2974" s="44" t="s">
        <v>65</v>
      </c>
      <c r="C2974" s="44" t="s">
        <v>7082</v>
      </c>
      <c r="D2974" s="44" t="s">
        <v>38</v>
      </c>
      <c r="E2974" s="44" t="s">
        <v>187</v>
      </c>
      <c r="F2974" s="44" t="s">
        <v>7081</v>
      </c>
      <c r="G2974" s="44" t="s">
        <v>197</v>
      </c>
      <c r="H2974" s="44" t="s">
        <v>198</v>
      </c>
      <c r="I2974" s="44" t="s">
        <v>127</v>
      </c>
      <c r="J2974" s="44" t="s">
        <v>128</v>
      </c>
      <c r="K2974" s="43">
        <v>16</v>
      </c>
      <c r="L2974" s="43">
        <v>16</v>
      </c>
    </row>
    <row r="2975" spans="1:12" x14ac:dyDescent="0.5">
      <c r="A2975" s="48" t="str">
        <f t="shared" si="46"/>
        <v>J1T2300</v>
      </c>
      <c r="B2975" s="44" t="s">
        <v>65</v>
      </c>
      <c r="C2975" s="44" t="s">
        <v>7080</v>
      </c>
      <c r="D2975" s="44" t="s">
        <v>38</v>
      </c>
      <c r="E2975" s="44" t="s">
        <v>53</v>
      </c>
      <c r="F2975" s="44" t="s">
        <v>7079</v>
      </c>
      <c r="G2975" s="44" t="s">
        <v>197</v>
      </c>
      <c r="H2975" s="44" t="s">
        <v>198</v>
      </c>
      <c r="I2975" s="44" t="s">
        <v>127</v>
      </c>
      <c r="J2975" s="44" t="s">
        <v>128</v>
      </c>
      <c r="K2975" s="43">
        <v>16</v>
      </c>
      <c r="L2975" s="43">
        <v>16</v>
      </c>
    </row>
    <row r="2976" spans="1:12" x14ac:dyDescent="0.5">
      <c r="A2976" s="48" t="str">
        <f t="shared" si="46"/>
        <v>J1T2300</v>
      </c>
      <c r="B2976" s="44" t="s">
        <v>65</v>
      </c>
      <c r="C2976" s="44" t="s">
        <v>7078</v>
      </c>
      <c r="D2976" s="44" t="s">
        <v>38</v>
      </c>
      <c r="E2976" s="44" t="s">
        <v>53</v>
      </c>
      <c r="F2976" s="44" t="s">
        <v>7077</v>
      </c>
      <c r="G2976" s="44" t="s">
        <v>197</v>
      </c>
      <c r="H2976" s="44" t="s">
        <v>198</v>
      </c>
      <c r="I2976" s="44" t="s">
        <v>127</v>
      </c>
      <c r="J2976" s="44" t="s">
        <v>128</v>
      </c>
      <c r="K2976" s="43">
        <v>16</v>
      </c>
      <c r="L2976" s="43">
        <v>16</v>
      </c>
    </row>
    <row r="2977" spans="1:12" x14ac:dyDescent="0.5">
      <c r="A2977" s="48" t="str">
        <f t="shared" si="46"/>
        <v>J1T2300</v>
      </c>
      <c r="B2977" s="44" t="s">
        <v>65</v>
      </c>
      <c r="C2977" s="44" t="s">
        <v>7076</v>
      </c>
      <c r="D2977" s="44" t="s">
        <v>38</v>
      </c>
      <c r="E2977" s="44" t="s">
        <v>53</v>
      </c>
      <c r="F2977" s="44" t="s">
        <v>7075</v>
      </c>
      <c r="G2977" s="44" t="s">
        <v>197</v>
      </c>
      <c r="H2977" s="44" t="s">
        <v>198</v>
      </c>
      <c r="I2977" s="44" t="s">
        <v>127</v>
      </c>
      <c r="J2977" s="44" t="s">
        <v>128</v>
      </c>
      <c r="K2977" s="43">
        <v>16</v>
      </c>
      <c r="L2977" s="43">
        <v>16</v>
      </c>
    </row>
    <row r="2978" spans="1:12" x14ac:dyDescent="0.5">
      <c r="A2978" s="48" t="str">
        <f t="shared" si="46"/>
        <v>J1T2300</v>
      </c>
      <c r="B2978" s="44" t="s">
        <v>65</v>
      </c>
      <c r="C2978" s="44" t="s">
        <v>7074</v>
      </c>
      <c r="D2978" s="44" t="s">
        <v>38</v>
      </c>
      <c r="E2978" s="44" t="s">
        <v>53</v>
      </c>
      <c r="F2978" s="44" t="s">
        <v>7073</v>
      </c>
      <c r="G2978" s="44" t="s">
        <v>197</v>
      </c>
      <c r="H2978" s="44" t="s">
        <v>198</v>
      </c>
      <c r="I2978" s="44" t="s">
        <v>127</v>
      </c>
      <c r="J2978" s="44" t="s">
        <v>128</v>
      </c>
      <c r="K2978" s="43">
        <v>16</v>
      </c>
      <c r="L2978" s="43">
        <v>16</v>
      </c>
    </row>
    <row r="2979" spans="1:12" x14ac:dyDescent="0.5">
      <c r="A2979" s="48" t="str">
        <f t="shared" si="46"/>
        <v>J1T2300</v>
      </c>
      <c r="B2979" s="44" t="s">
        <v>65</v>
      </c>
      <c r="C2979" s="44" t="s">
        <v>7072</v>
      </c>
      <c r="D2979" s="44" t="s">
        <v>38</v>
      </c>
      <c r="E2979" s="44" t="s">
        <v>53</v>
      </c>
      <c r="F2979" s="44" t="s">
        <v>7071</v>
      </c>
      <c r="G2979" s="44" t="s">
        <v>197</v>
      </c>
      <c r="H2979" s="44" t="s">
        <v>198</v>
      </c>
      <c r="I2979" s="44" t="s">
        <v>127</v>
      </c>
      <c r="J2979" s="44" t="s">
        <v>128</v>
      </c>
      <c r="K2979" s="43">
        <v>16</v>
      </c>
      <c r="L2979" s="43">
        <v>16</v>
      </c>
    </row>
    <row r="2980" spans="1:12" x14ac:dyDescent="0.5">
      <c r="A2980" s="48" t="str">
        <f t="shared" si="46"/>
        <v>J1T2300</v>
      </c>
      <c r="B2980" s="44" t="s">
        <v>65</v>
      </c>
      <c r="C2980" s="44" t="s">
        <v>7070</v>
      </c>
      <c r="D2980" s="44" t="s">
        <v>38</v>
      </c>
      <c r="E2980" s="44" t="s">
        <v>53</v>
      </c>
      <c r="F2980" s="44" t="s">
        <v>7069</v>
      </c>
      <c r="G2980" s="44" t="s">
        <v>197</v>
      </c>
      <c r="H2980" s="44" t="s">
        <v>198</v>
      </c>
      <c r="I2980" s="44" t="s">
        <v>127</v>
      </c>
      <c r="J2980" s="44" t="s">
        <v>128</v>
      </c>
      <c r="K2980" s="43">
        <v>16</v>
      </c>
      <c r="L2980" s="43">
        <v>16</v>
      </c>
    </row>
    <row r="2981" spans="1:12" x14ac:dyDescent="0.5">
      <c r="A2981" s="48" t="str">
        <f t="shared" si="46"/>
        <v>J1T2300</v>
      </c>
      <c r="B2981" s="44" t="s">
        <v>65</v>
      </c>
      <c r="C2981" s="44" t="s">
        <v>7068</v>
      </c>
      <c r="D2981" s="44" t="s">
        <v>38</v>
      </c>
      <c r="E2981" s="44" t="s">
        <v>53</v>
      </c>
      <c r="F2981" s="44" t="s">
        <v>7067</v>
      </c>
      <c r="G2981" s="44" t="s">
        <v>197</v>
      </c>
      <c r="H2981" s="44" t="s">
        <v>198</v>
      </c>
      <c r="I2981" s="44" t="s">
        <v>127</v>
      </c>
      <c r="J2981" s="44" t="s">
        <v>128</v>
      </c>
      <c r="K2981" s="43">
        <v>1</v>
      </c>
      <c r="L2981" s="43">
        <v>1</v>
      </c>
    </row>
    <row r="2982" spans="1:12" x14ac:dyDescent="0.5">
      <c r="A2982" s="48" t="str">
        <f t="shared" si="46"/>
        <v>J1T2300</v>
      </c>
      <c r="B2982" s="44" t="s">
        <v>65</v>
      </c>
      <c r="C2982" s="44" t="s">
        <v>7066</v>
      </c>
      <c r="D2982" s="44" t="s">
        <v>38</v>
      </c>
      <c r="E2982" s="44" t="s">
        <v>53</v>
      </c>
      <c r="F2982" s="44" t="s">
        <v>7065</v>
      </c>
      <c r="G2982" s="44" t="s">
        <v>197</v>
      </c>
      <c r="H2982" s="44" t="s">
        <v>198</v>
      </c>
      <c r="I2982" s="44" t="s">
        <v>127</v>
      </c>
      <c r="J2982" s="44" t="s">
        <v>128</v>
      </c>
      <c r="K2982" s="43">
        <v>2</v>
      </c>
      <c r="L2982" s="43">
        <v>2</v>
      </c>
    </row>
    <row r="2983" spans="1:12" x14ac:dyDescent="0.5">
      <c r="A2983" s="48" t="str">
        <f t="shared" si="46"/>
        <v>J1T2300</v>
      </c>
      <c r="B2983" s="44" t="s">
        <v>65</v>
      </c>
      <c r="C2983" s="44" t="s">
        <v>7064</v>
      </c>
      <c r="D2983" s="44" t="s">
        <v>38</v>
      </c>
      <c r="E2983" s="44" t="s">
        <v>53</v>
      </c>
      <c r="F2983" s="44" t="s">
        <v>7063</v>
      </c>
      <c r="G2983" s="44" t="s">
        <v>197</v>
      </c>
      <c r="H2983" s="44" t="s">
        <v>198</v>
      </c>
      <c r="I2983" s="44" t="s">
        <v>127</v>
      </c>
      <c r="J2983" s="44" t="s">
        <v>128</v>
      </c>
      <c r="K2983" s="43">
        <v>2</v>
      </c>
      <c r="L2983" s="43">
        <v>2</v>
      </c>
    </row>
    <row r="2984" spans="1:12" x14ac:dyDescent="0.5">
      <c r="A2984" s="48" t="str">
        <f t="shared" si="46"/>
        <v>J1T2300</v>
      </c>
      <c r="B2984" s="44" t="s">
        <v>65</v>
      </c>
      <c r="C2984" s="44" t="s">
        <v>7062</v>
      </c>
      <c r="D2984" s="44" t="s">
        <v>38</v>
      </c>
      <c r="E2984" s="44" t="s">
        <v>53</v>
      </c>
      <c r="F2984" s="44" t="s">
        <v>7061</v>
      </c>
      <c r="G2984" s="44" t="s">
        <v>197</v>
      </c>
      <c r="H2984" s="44" t="s">
        <v>198</v>
      </c>
      <c r="I2984" s="44" t="s">
        <v>127</v>
      </c>
      <c r="J2984" s="44" t="s">
        <v>128</v>
      </c>
      <c r="K2984" s="43">
        <v>1</v>
      </c>
      <c r="L2984" s="43">
        <v>1</v>
      </c>
    </row>
    <row r="2985" spans="1:12" x14ac:dyDescent="0.5">
      <c r="A2985" s="48" t="str">
        <f t="shared" si="46"/>
        <v>J1T2300</v>
      </c>
      <c r="B2985" s="44" t="s">
        <v>65</v>
      </c>
      <c r="C2985" s="44" t="s">
        <v>7060</v>
      </c>
      <c r="D2985" s="44" t="s">
        <v>38</v>
      </c>
      <c r="E2985" s="44" t="s">
        <v>53</v>
      </c>
      <c r="F2985" s="44" t="s">
        <v>7059</v>
      </c>
      <c r="G2985" s="44" t="s">
        <v>197</v>
      </c>
      <c r="H2985" s="44" t="s">
        <v>198</v>
      </c>
      <c r="I2985" s="44" t="s">
        <v>127</v>
      </c>
      <c r="J2985" s="44" t="s">
        <v>128</v>
      </c>
      <c r="K2985" s="43">
        <v>48</v>
      </c>
      <c r="L2985" s="43">
        <v>48</v>
      </c>
    </row>
    <row r="2986" spans="1:12" x14ac:dyDescent="0.5">
      <c r="A2986" s="48" t="str">
        <f t="shared" si="46"/>
        <v>J1T2300</v>
      </c>
      <c r="B2986" s="44" t="s">
        <v>65</v>
      </c>
      <c r="C2986" s="44" t="s">
        <v>7058</v>
      </c>
      <c r="D2986" s="44" t="s">
        <v>38</v>
      </c>
      <c r="E2986" s="44" t="s">
        <v>53</v>
      </c>
      <c r="F2986" s="44" t="s">
        <v>7057</v>
      </c>
      <c r="G2986" s="44" t="s">
        <v>197</v>
      </c>
      <c r="H2986" s="44" t="s">
        <v>198</v>
      </c>
      <c r="I2986" s="44" t="s">
        <v>127</v>
      </c>
      <c r="J2986" s="44" t="s">
        <v>128</v>
      </c>
      <c r="K2986" s="43">
        <v>4</v>
      </c>
      <c r="L2986" s="43">
        <v>4</v>
      </c>
    </row>
    <row r="2987" spans="1:12" x14ac:dyDescent="0.5">
      <c r="A2987" s="48" t="str">
        <f t="shared" si="46"/>
        <v>J1T2300</v>
      </c>
      <c r="B2987" s="44" t="s">
        <v>65</v>
      </c>
      <c r="C2987" s="44" t="s">
        <v>7056</v>
      </c>
      <c r="D2987" s="44" t="s">
        <v>38</v>
      </c>
      <c r="E2987" s="44" t="s">
        <v>53</v>
      </c>
      <c r="F2987" s="44" t="s">
        <v>7055</v>
      </c>
      <c r="G2987" s="44" t="s">
        <v>197</v>
      </c>
      <c r="H2987" s="44" t="s">
        <v>198</v>
      </c>
      <c r="I2987" s="44" t="s">
        <v>127</v>
      </c>
      <c r="J2987" s="44" t="s">
        <v>128</v>
      </c>
      <c r="K2987" s="43">
        <v>12</v>
      </c>
      <c r="L2987" s="43">
        <v>12</v>
      </c>
    </row>
    <row r="2988" spans="1:12" x14ac:dyDescent="0.5">
      <c r="A2988" s="48" t="str">
        <f t="shared" si="46"/>
        <v>J1T2300</v>
      </c>
      <c r="B2988" s="44" t="s">
        <v>65</v>
      </c>
      <c r="C2988" s="44" t="s">
        <v>7054</v>
      </c>
      <c r="D2988" s="44" t="s">
        <v>38</v>
      </c>
      <c r="E2988" s="44" t="s">
        <v>53</v>
      </c>
      <c r="F2988" s="44" t="s">
        <v>7053</v>
      </c>
      <c r="G2988" s="44" t="s">
        <v>197</v>
      </c>
      <c r="H2988" s="44" t="s">
        <v>198</v>
      </c>
      <c r="I2988" s="44" t="s">
        <v>127</v>
      </c>
      <c r="J2988" s="44" t="s">
        <v>128</v>
      </c>
      <c r="K2988" s="43">
        <v>16</v>
      </c>
      <c r="L2988" s="43">
        <v>16</v>
      </c>
    </row>
    <row r="2989" spans="1:12" x14ac:dyDescent="0.5">
      <c r="A2989" s="48" t="str">
        <f t="shared" si="46"/>
        <v>J1T2300</v>
      </c>
      <c r="B2989" s="44" t="s">
        <v>65</v>
      </c>
      <c r="C2989" s="44" t="s">
        <v>7052</v>
      </c>
      <c r="D2989" s="44" t="s">
        <v>38</v>
      </c>
      <c r="E2989" s="44" t="s">
        <v>53</v>
      </c>
      <c r="F2989" s="44" t="s">
        <v>7051</v>
      </c>
      <c r="G2989" s="44" t="s">
        <v>197</v>
      </c>
      <c r="H2989" s="44" t="s">
        <v>198</v>
      </c>
      <c r="I2989" s="44" t="s">
        <v>127</v>
      </c>
      <c r="J2989" s="44" t="s">
        <v>128</v>
      </c>
      <c r="K2989" s="43">
        <v>48</v>
      </c>
      <c r="L2989" s="43">
        <v>48</v>
      </c>
    </row>
    <row r="2990" spans="1:12" x14ac:dyDescent="0.5">
      <c r="A2990" s="48" t="str">
        <f t="shared" si="46"/>
        <v>J1T2300</v>
      </c>
      <c r="B2990" s="44" t="s">
        <v>65</v>
      </c>
      <c r="C2990" s="44" t="s">
        <v>7050</v>
      </c>
      <c r="D2990" s="44" t="s">
        <v>38</v>
      </c>
      <c r="E2990" s="44" t="s">
        <v>53</v>
      </c>
      <c r="F2990" s="44" t="s">
        <v>7049</v>
      </c>
      <c r="G2990" s="44" t="s">
        <v>4648</v>
      </c>
      <c r="H2990" s="44" t="s">
        <v>4647</v>
      </c>
      <c r="I2990" s="44" t="s">
        <v>127</v>
      </c>
      <c r="J2990" s="44" t="s">
        <v>128</v>
      </c>
      <c r="K2990" s="43">
        <v>2</v>
      </c>
      <c r="L2990" s="43">
        <v>2</v>
      </c>
    </row>
    <row r="2991" spans="1:12" x14ac:dyDescent="0.5">
      <c r="A2991" s="48" t="str">
        <f t="shared" si="46"/>
        <v>J1T2300</v>
      </c>
      <c r="B2991" s="44" t="s">
        <v>65</v>
      </c>
      <c r="C2991" s="44" t="s">
        <v>7048</v>
      </c>
      <c r="D2991" s="44" t="s">
        <v>38</v>
      </c>
      <c r="E2991" s="44" t="s">
        <v>53</v>
      </c>
      <c r="F2991" s="44" t="s">
        <v>7047</v>
      </c>
      <c r="G2991" s="44" t="s">
        <v>195</v>
      </c>
      <c r="H2991" s="44" t="s">
        <v>196</v>
      </c>
      <c r="I2991" s="44" t="s">
        <v>127</v>
      </c>
      <c r="J2991" s="44" t="s">
        <v>128</v>
      </c>
      <c r="K2991" s="43">
        <v>2</v>
      </c>
      <c r="L2991" s="43">
        <v>2</v>
      </c>
    </row>
    <row r="2992" spans="1:12" x14ac:dyDescent="0.5">
      <c r="A2992" s="48" t="str">
        <f t="shared" si="46"/>
        <v>J1T2300</v>
      </c>
      <c r="B2992" s="44" t="s">
        <v>65</v>
      </c>
      <c r="C2992" s="44" t="s">
        <v>7046</v>
      </c>
      <c r="D2992" s="44" t="s">
        <v>38</v>
      </c>
      <c r="E2992" s="44" t="s">
        <v>53</v>
      </c>
      <c r="F2992" s="44" t="s">
        <v>7045</v>
      </c>
      <c r="G2992" s="44" t="s">
        <v>197</v>
      </c>
      <c r="H2992" s="44" t="s">
        <v>198</v>
      </c>
      <c r="I2992" s="44" t="s">
        <v>127</v>
      </c>
      <c r="J2992" s="44" t="s">
        <v>128</v>
      </c>
      <c r="K2992" s="43">
        <v>48</v>
      </c>
      <c r="L2992" s="43">
        <v>48</v>
      </c>
    </row>
    <row r="2993" spans="1:12" x14ac:dyDescent="0.5">
      <c r="A2993" s="48" t="str">
        <f t="shared" si="46"/>
        <v>J1T2300</v>
      </c>
      <c r="B2993" s="44" t="s">
        <v>65</v>
      </c>
      <c r="C2993" s="44" t="s">
        <v>7044</v>
      </c>
      <c r="D2993" s="44" t="s">
        <v>38</v>
      </c>
      <c r="E2993" s="44" t="s">
        <v>53</v>
      </c>
      <c r="F2993" s="44" t="s">
        <v>7043</v>
      </c>
      <c r="G2993" s="44" t="s">
        <v>197</v>
      </c>
      <c r="H2993" s="44" t="s">
        <v>198</v>
      </c>
      <c r="I2993" s="44" t="s">
        <v>127</v>
      </c>
      <c r="J2993" s="44" t="s">
        <v>128</v>
      </c>
      <c r="K2993" s="43">
        <v>1</v>
      </c>
      <c r="L2993" s="43">
        <v>1</v>
      </c>
    </row>
    <row r="2994" spans="1:12" x14ac:dyDescent="0.5">
      <c r="A2994" s="48" t="str">
        <f t="shared" si="46"/>
        <v>J1T2300</v>
      </c>
      <c r="B2994" s="44" t="s">
        <v>65</v>
      </c>
      <c r="C2994" s="44" t="s">
        <v>7042</v>
      </c>
      <c r="D2994" s="44" t="s">
        <v>38</v>
      </c>
      <c r="E2994" s="44" t="s">
        <v>53</v>
      </c>
      <c r="F2994" s="44" t="s">
        <v>7041</v>
      </c>
      <c r="G2994" s="44" t="s">
        <v>197</v>
      </c>
      <c r="H2994" s="44" t="s">
        <v>198</v>
      </c>
      <c r="I2994" s="44" t="s">
        <v>127</v>
      </c>
      <c r="J2994" s="44" t="s">
        <v>128</v>
      </c>
      <c r="K2994" s="43">
        <v>48</v>
      </c>
      <c r="L2994" s="43">
        <v>48</v>
      </c>
    </row>
    <row r="2995" spans="1:12" x14ac:dyDescent="0.5">
      <c r="A2995" s="48" t="str">
        <f t="shared" si="46"/>
        <v>J1T2300</v>
      </c>
      <c r="B2995" s="44" t="s">
        <v>65</v>
      </c>
      <c r="C2995" s="44" t="s">
        <v>7040</v>
      </c>
      <c r="D2995" s="44" t="s">
        <v>38</v>
      </c>
      <c r="E2995" s="44" t="s">
        <v>53</v>
      </c>
      <c r="F2995" s="44" t="s">
        <v>7039</v>
      </c>
      <c r="G2995" s="44" t="s">
        <v>7038</v>
      </c>
      <c r="H2995" s="44" t="s">
        <v>7037</v>
      </c>
      <c r="I2995" s="44" t="s">
        <v>127</v>
      </c>
      <c r="J2995" s="44" t="s">
        <v>128</v>
      </c>
      <c r="K2995" s="43">
        <v>336</v>
      </c>
      <c r="L2995" s="43">
        <v>336</v>
      </c>
    </row>
    <row r="2996" spans="1:12" x14ac:dyDescent="0.5">
      <c r="A2996" s="48" t="str">
        <f t="shared" si="46"/>
        <v>J1T2300</v>
      </c>
      <c r="B2996" s="44" t="s">
        <v>65</v>
      </c>
      <c r="C2996" s="44" t="s">
        <v>7036</v>
      </c>
      <c r="D2996" s="44" t="s">
        <v>38</v>
      </c>
      <c r="E2996" s="44" t="s">
        <v>53</v>
      </c>
      <c r="F2996" s="44" t="s">
        <v>7035</v>
      </c>
      <c r="G2996" s="44" t="s">
        <v>197</v>
      </c>
      <c r="H2996" s="44" t="s">
        <v>198</v>
      </c>
      <c r="I2996" s="44" t="s">
        <v>127</v>
      </c>
      <c r="J2996" s="44" t="s">
        <v>128</v>
      </c>
      <c r="K2996" s="43">
        <v>30</v>
      </c>
      <c r="L2996" s="43">
        <v>30</v>
      </c>
    </row>
    <row r="2997" spans="1:12" x14ac:dyDescent="0.5">
      <c r="A2997" s="48" t="str">
        <f t="shared" si="46"/>
        <v>J1T2300</v>
      </c>
      <c r="B2997" s="44" t="s">
        <v>65</v>
      </c>
      <c r="C2997" s="44" t="s">
        <v>7034</v>
      </c>
      <c r="D2997" s="44" t="s">
        <v>38</v>
      </c>
      <c r="E2997" s="44" t="s">
        <v>53</v>
      </c>
      <c r="F2997" s="44" t="s">
        <v>7033</v>
      </c>
      <c r="G2997" s="44" t="s">
        <v>197</v>
      </c>
      <c r="H2997" s="44" t="s">
        <v>198</v>
      </c>
      <c r="I2997" s="44" t="s">
        <v>127</v>
      </c>
      <c r="J2997" s="44" t="s">
        <v>128</v>
      </c>
      <c r="K2997" s="43">
        <v>8</v>
      </c>
      <c r="L2997" s="43">
        <v>8</v>
      </c>
    </row>
    <row r="2998" spans="1:12" x14ac:dyDescent="0.5">
      <c r="A2998" s="48" t="str">
        <f t="shared" si="46"/>
        <v>J1T2300</v>
      </c>
      <c r="B2998" s="44" t="s">
        <v>65</v>
      </c>
      <c r="C2998" s="44" t="s">
        <v>7032</v>
      </c>
      <c r="D2998" s="44" t="s">
        <v>38</v>
      </c>
      <c r="E2998" s="44" t="s">
        <v>53</v>
      </c>
      <c r="F2998" s="44" t="s">
        <v>7031</v>
      </c>
      <c r="G2998" s="44" t="s">
        <v>197</v>
      </c>
      <c r="H2998" s="44" t="s">
        <v>198</v>
      </c>
      <c r="I2998" s="44" t="s">
        <v>127</v>
      </c>
      <c r="J2998" s="44" t="s">
        <v>128</v>
      </c>
      <c r="K2998" s="43">
        <v>48</v>
      </c>
      <c r="L2998" s="43">
        <v>48</v>
      </c>
    </row>
    <row r="2999" spans="1:12" x14ac:dyDescent="0.5">
      <c r="A2999" s="48" t="str">
        <f t="shared" si="46"/>
        <v>J1T2300</v>
      </c>
      <c r="B2999" s="44" t="s">
        <v>65</v>
      </c>
      <c r="C2999" s="44" t="s">
        <v>7030</v>
      </c>
      <c r="D2999" s="44" t="s">
        <v>38</v>
      </c>
      <c r="E2999" s="44" t="s">
        <v>53</v>
      </c>
      <c r="F2999" s="44" t="s">
        <v>7029</v>
      </c>
      <c r="G2999" s="44" t="s">
        <v>197</v>
      </c>
      <c r="H2999" s="44" t="s">
        <v>198</v>
      </c>
      <c r="I2999" s="44" t="s">
        <v>127</v>
      </c>
      <c r="J2999" s="44" t="s">
        <v>128</v>
      </c>
      <c r="K2999" s="43">
        <v>8</v>
      </c>
      <c r="L2999" s="43">
        <v>8</v>
      </c>
    </row>
    <row r="3000" spans="1:12" x14ac:dyDescent="0.5">
      <c r="A3000" s="48" t="str">
        <f t="shared" si="46"/>
        <v>J1T2300</v>
      </c>
      <c r="B3000" s="44" t="s">
        <v>65</v>
      </c>
      <c r="C3000" s="44" t="s">
        <v>7028</v>
      </c>
      <c r="D3000" s="44" t="s">
        <v>38</v>
      </c>
      <c r="E3000" s="44" t="s">
        <v>53</v>
      </c>
      <c r="F3000" s="44" t="s">
        <v>7027</v>
      </c>
      <c r="G3000" s="44" t="s">
        <v>197</v>
      </c>
      <c r="H3000" s="44" t="s">
        <v>198</v>
      </c>
      <c r="I3000" s="44" t="s">
        <v>127</v>
      </c>
      <c r="J3000" s="44" t="s">
        <v>128</v>
      </c>
      <c r="K3000" s="43">
        <v>48</v>
      </c>
      <c r="L3000" s="43">
        <v>48</v>
      </c>
    </row>
    <row r="3001" spans="1:12" x14ac:dyDescent="0.5">
      <c r="A3001" s="48" t="str">
        <f t="shared" si="46"/>
        <v>J1T2300</v>
      </c>
      <c r="B3001" s="44" t="s">
        <v>65</v>
      </c>
      <c r="C3001" s="44" t="s">
        <v>7026</v>
      </c>
      <c r="D3001" s="44" t="s">
        <v>38</v>
      </c>
      <c r="E3001" s="44" t="s">
        <v>53</v>
      </c>
      <c r="F3001" s="44" t="s">
        <v>7025</v>
      </c>
      <c r="G3001" s="44" t="s">
        <v>197</v>
      </c>
      <c r="H3001" s="44" t="s">
        <v>198</v>
      </c>
      <c r="I3001" s="44" t="s">
        <v>127</v>
      </c>
      <c r="J3001" s="44" t="s">
        <v>128</v>
      </c>
      <c r="K3001" s="43">
        <v>48</v>
      </c>
      <c r="L3001" s="43">
        <v>48</v>
      </c>
    </row>
    <row r="3002" spans="1:12" x14ac:dyDescent="0.5">
      <c r="A3002" s="48" t="str">
        <f t="shared" si="46"/>
        <v>J1T2300</v>
      </c>
      <c r="B3002" s="44" t="s">
        <v>65</v>
      </c>
      <c r="C3002" s="44" t="s">
        <v>7024</v>
      </c>
      <c r="D3002" s="44" t="s">
        <v>38</v>
      </c>
      <c r="E3002" s="44" t="s">
        <v>53</v>
      </c>
      <c r="F3002" s="44" t="s">
        <v>7023</v>
      </c>
      <c r="G3002" s="44" t="s">
        <v>197</v>
      </c>
      <c r="H3002" s="44" t="s">
        <v>198</v>
      </c>
      <c r="I3002" s="44" t="s">
        <v>127</v>
      </c>
      <c r="J3002" s="44" t="s">
        <v>128</v>
      </c>
      <c r="K3002" s="43">
        <v>48</v>
      </c>
      <c r="L3002" s="43">
        <v>48</v>
      </c>
    </row>
    <row r="3003" spans="1:12" x14ac:dyDescent="0.5">
      <c r="A3003" s="48" t="str">
        <f t="shared" si="46"/>
        <v>J1T2300</v>
      </c>
      <c r="B3003" s="44" t="s">
        <v>65</v>
      </c>
      <c r="C3003" s="44" t="s">
        <v>7022</v>
      </c>
      <c r="D3003" s="44" t="s">
        <v>38</v>
      </c>
      <c r="E3003" s="44" t="s">
        <v>53</v>
      </c>
      <c r="F3003" s="44" t="s">
        <v>7021</v>
      </c>
      <c r="G3003" s="44" t="s">
        <v>197</v>
      </c>
      <c r="H3003" s="44" t="s">
        <v>198</v>
      </c>
      <c r="I3003" s="44" t="s">
        <v>127</v>
      </c>
      <c r="J3003" s="44" t="s">
        <v>128</v>
      </c>
      <c r="K3003" s="43">
        <v>8</v>
      </c>
      <c r="L3003" s="43">
        <v>8</v>
      </c>
    </row>
    <row r="3004" spans="1:12" x14ac:dyDescent="0.5">
      <c r="A3004" s="48" t="str">
        <f t="shared" si="46"/>
        <v>J1T2300</v>
      </c>
      <c r="B3004" s="44" t="s">
        <v>65</v>
      </c>
      <c r="C3004" s="44" t="s">
        <v>7020</v>
      </c>
      <c r="D3004" s="44" t="s">
        <v>38</v>
      </c>
      <c r="E3004" s="44" t="s">
        <v>53</v>
      </c>
      <c r="F3004" s="44" t="s">
        <v>7019</v>
      </c>
      <c r="G3004" s="44" t="s">
        <v>4734</v>
      </c>
      <c r="H3004" s="44" t="s">
        <v>4733</v>
      </c>
      <c r="I3004" s="44" t="s">
        <v>127</v>
      </c>
      <c r="J3004" s="44" t="s">
        <v>128</v>
      </c>
      <c r="K3004" s="43">
        <v>2</v>
      </c>
      <c r="L3004" s="43">
        <v>2</v>
      </c>
    </row>
    <row r="3005" spans="1:12" x14ac:dyDescent="0.5">
      <c r="A3005" s="48" t="str">
        <f t="shared" si="46"/>
        <v>J1T2300</v>
      </c>
      <c r="B3005" s="44" t="s">
        <v>65</v>
      </c>
      <c r="C3005" s="44" t="s">
        <v>7018</v>
      </c>
      <c r="D3005" s="44" t="s">
        <v>38</v>
      </c>
      <c r="E3005" s="44" t="s">
        <v>53</v>
      </c>
      <c r="F3005" s="44" t="s">
        <v>7017</v>
      </c>
      <c r="G3005" s="44" t="s">
        <v>7016</v>
      </c>
      <c r="H3005" s="44" t="s">
        <v>7015</v>
      </c>
      <c r="I3005" s="44" t="s">
        <v>127</v>
      </c>
      <c r="J3005" s="44" t="s">
        <v>128</v>
      </c>
      <c r="K3005" s="43">
        <v>3</v>
      </c>
      <c r="L3005" s="43">
        <v>3</v>
      </c>
    </row>
    <row r="3006" spans="1:12" x14ac:dyDescent="0.5">
      <c r="A3006" s="48" t="str">
        <f t="shared" si="46"/>
        <v>J1T2300</v>
      </c>
      <c r="B3006" s="44" t="s">
        <v>65</v>
      </c>
      <c r="C3006" s="44" t="s">
        <v>7014</v>
      </c>
      <c r="D3006" s="44" t="s">
        <v>38</v>
      </c>
      <c r="E3006" s="44" t="s">
        <v>53</v>
      </c>
      <c r="F3006" s="44" t="s">
        <v>7013</v>
      </c>
      <c r="G3006" s="44" t="s">
        <v>195</v>
      </c>
      <c r="H3006" s="44" t="s">
        <v>196</v>
      </c>
      <c r="I3006" s="44" t="s">
        <v>127</v>
      </c>
      <c r="J3006" s="44" t="s">
        <v>128</v>
      </c>
      <c r="K3006" s="43">
        <v>2</v>
      </c>
      <c r="L3006" s="43">
        <v>2</v>
      </c>
    </row>
    <row r="3007" spans="1:12" x14ac:dyDescent="0.5">
      <c r="A3007" s="48" t="str">
        <f t="shared" si="46"/>
        <v>J1T2300</v>
      </c>
      <c r="B3007" s="44" t="s">
        <v>65</v>
      </c>
      <c r="C3007" s="44" t="s">
        <v>7012</v>
      </c>
      <c r="D3007" s="44" t="s">
        <v>38</v>
      </c>
      <c r="E3007" s="44" t="s">
        <v>53</v>
      </c>
      <c r="F3007" s="44" t="s">
        <v>7011</v>
      </c>
      <c r="G3007" s="44" t="s">
        <v>197</v>
      </c>
      <c r="H3007" s="44" t="s">
        <v>198</v>
      </c>
      <c r="I3007" s="44" t="s">
        <v>127</v>
      </c>
      <c r="J3007" s="44" t="s">
        <v>128</v>
      </c>
      <c r="K3007" s="43">
        <v>3</v>
      </c>
      <c r="L3007" s="43">
        <v>3</v>
      </c>
    </row>
    <row r="3008" spans="1:12" x14ac:dyDescent="0.5">
      <c r="A3008" s="48" t="str">
        <f t="shared" si="46"/>
        <v>J1T2300</v>
      </c>
      <c r="B3008" s="44" t="s">
        <v>65</v>
      </c>
      <c r="C3008" s="44" t="s">
        <v>7010</v>
      </c>
      <c r="D3008" s="44" t="s">
        <v>38</v>
      </c>
      <c r="E3008" s="44" t="s">
        <v>53</v>
      </c>
      <c r="F3008" s="44" t="s">
        <v>7009</v>
      </c>
      <c r="G3008" s="44" t="s">
        <v>4648</v>
      </c>
      <c r="H3008" s="44" t="s">
        <v>4647</v>
      </c>
      <c r="I3008" s="44" t="s">
        <v>127</v>
      </c>
      <c r="J3008" s="44" t="s">
        <v>128</v>
      </c>
      <c r="K3008" s="43">
        <v>3</v>
      </c>
      <c r="L3008" s="43">
        <v>3</v>
      </c>
    </row>
    <row r="3009" spans="1:12" x14ac:dyDescent="0.5">
      <c r="A3009" s="48" t="str">
        <f t="shared" si="46"/>
        <v>J1T2300</v>
      </c>
      <c r="B3009" s="44" t="s">
        <v>65</v>
      </c>
      <c r="C3009" s="44" t="s">
        <v>7008</v>
      </c>
      <c r="D3009" s="44" t="s">
        <v>38</v>
      </c>
      <c r="E3009" s="44" t="s">
        <v>53</v>
      </c>
      <c r="F3009" s="44" t="s">
        <v>7007</v>
      </c>
      <c r="G3009" s="44" t="s">
        <v>197</v>
      </c>
      <c r="H3009" s="44" t="s">
        <v>198</v>
      </c>
      <c r="I3009" s="44" t="s">
        <v>127</v>
      </c>
      <c r="J3009" s="44" t="s">
        <v>128</v>
      </c>
      <c r="K3009" s="43">
        <v>3</v>
      </c>
      <c r="L3009" s="43">
        <v>3</v>
      </c>
    </row>
    <row r="3010" spans="1:12" x14ac:dyDescent="0.5">
      <c r="A3010" s="48" t="str">
        <f t="shared" si="46"/>
        <v>J1T2300</v>
      </c>
      <c r="B3010" s="44" t="s">
        <v>65</v>
      </c>
      <c r="C3010" s="44" t="s">
        <v>7006</v>
      </c>
      <c r="D3010" s="44" t="s">
        <v>38</v>
      </c>
      <c r="E3010" s="44" t="s">
        <v>187</v>
      </c>
      <c r="F3010" s="44" t="s">
        <v>7005</v>
      </c>
      <c r="G3010" s="44" t="s">
        <v>197</v>
      </c>
      <c r="H3010" s="44" t="s">
        <v>198</v>
      </c>
      <c r="I3010" s="44" t="s">
        <v>127</v>
      </c>
      <c r="J3010" s="44" t="s">
        <v>128</v>
      </c>
      <c r="K3010" s="43">
        <v>1</v>
      </c>
      <c r="L3010" s="43">
        <v>1</v>
      </c>
    </row>
    <row r="3011" spans="1:12" x14ac:dyDescent="0.5">
      <c r="A3011" s="48" t="str">
        <f t="shared" si="46"/>
        <v>J1T2300</v>
      </c>
      <c r="B3011" s="44" t="s">
        <v>65</v>
      </c>
      <c r="C3011" s="44" t="s">
        <v>7004</v>
      </c>
      <c r="D3011" s="44" t="s">
        <v>38</v>
      </c>
      <c r="E3011" s="44" t="s">
        <v>53</v>
      </c>
      <c r="F3011" s="44" t="s">
        <v>7003</v>
      </c>
      <c r="G3011" s="44" t="s">
        <v>4467</v>
      </c>
      <c r="H3011" s="44" t="s">
        <v>4466</v>
      </c>
      <c r="I3011" s="44" t="s">
        <v>127</v>
      </c>
      <c r="J3011" s="44" t="s">
        <v>128</v>
      </c>
      <c r="K3011" s="43">
        <v>2</v>
      </c>
      <c r="L3011" s="43">
        <v>2</v>
      </c>
    </row>
    <row r="3012" spans="1:12" x14ac:dyDescent="0.5">
      <c r="A3012" s="48" t="str">
        <f t="shared" si="46"/>
        <v>J1T2300</v>
      </c>
      <c r="B3012" s="44" t="s">
        <v>65</v>
      </c>
      <c r="C3012" s="44" t="s">
        <v>7002</v>
      </c>
      <c r="D3012" s="44" t="s">
        <v>38</v>
      </c>
      <c r="E3012" s="44" t="s">
        <v>53</v>
      </c>
      <c r="F3012" s="44" t="s">
        <v>7001</v>
      </c>
      <c r="G3012" s="44" t="s">
        <v>151</v>
      </c>
      <c r="H3012" s="44" t="s">
        <v>152</v>
      </c>
      <c r="I3012" s="44" t="s">
        <v>127</v>
      </c>
      <c r="J3012" s="44" t="s">
        <v>128</v>
      </c>
      <c r="K3012" s="43">
        <v>4</v>
      </c>
      <c r="L3012" s="43">
        <v>4</v>
      </c>
    </row>
    <row r="3013" spans="1:12" hidden="1" x14ac:dyDescent="0.5">
      <c r="A3013" s="48" t="str">
        <f t="shared" si="46"/>
        <v/>
      </c>
      <c r="B3013" s="42"/>
      <c r="C3013" s="42"/>
      <c r="D3013" s="42"/>
      <c r="E3013" s="42"/>
      <c r="F3013" s="42"/>
      <c r="G3013" s="42"/>
      <c r="H3013" s="42"/>
      <c r="I3013" s="42"/>
      <c r="J3013" s="41" t="s">
        <v>18</v>
      </c>
      <c r="K3013" s="40">
        <v>22191</v>
      </c>
      <c r="L3013" s="40">
        <v>22191</v>
      </c>
    </row>
    <row r="3014" spans="1:12" hidden="1" x14ac:dyDescent="0.5">
      <c r="A3014" s="48" t="str">
        <f t="shared" si="46"/>
        <v/>
      </c>
      <c r="B3014" s="42"/>
      <c r="C3014" s="42"/>
      <c r="D3014" s="42"/>
      <c r="E3014" s="42"/>
      <c r="F3014" s="42"/>
      <c r="G3014" s="42"/>
      <c r="H3014" s="42"/>
      <c r="I3014" s="42"/>
      <c r="J3014" s="42"/>
      <c r="K3014" s="42"/>
      <c r="L3014" s="42"/>
    </row>
    <row r="3015" spans="1:12" hidden="1" x14ac:dyDescent="0.5">
      <c r="A3015" s="48" t="str">
        <f t="shared" si="46"/>
        <v/>
      </c>
      <c r="B3015" s="48" t="s">
        <v>83</v>
      </c>
      <c r="C3015" s="47"/>
      <c r="D3015" s="48" t="s">
        <v>234</v>
      </c>
      <c r="E3015" s="47"/>
      <c r="F3015" s="47"/>
      <c r="G3015" s="47"/>
      <c r="H3015" s="47"/>
      <c r="I3015" s="47"/>
      <c r="J3015" s="47"/>
      <c r="K3015" s="47"/>
      <c r="L3015" s="47"/>
    </row>
    <row r="3016" spans="1:12" hidden="1" x14ac:dyDescent="0.5">
      <c r="A3016" s="48" t="str">
        <f t="shared" si="46"/>
        <v/>
      </c>
      <c r="B3016" s="46" t="s">
        <v>24</v>
      </c>
      <c r="C3016" s="46" t="s">
        <v>117</v>
      </c>
      <c r="D3016" s="46" t="s">
        <v>35</v>
      </c>
      <c r="E3016" s="46" t="s">
        <v>118</v>
      </c>
      <c r="F3016" s="46" t="s">
        <v>119</v>
      </c>
      <c r="G3016" s="46" t="s">
        <v>120</v>
      </c>
      <c r="H3016" s="46" t="s">
        <v>121</v>
      </c>
      <c r="I3016" s="46" t="s">
        <v>122</v>
      </c>
      <c r="J3016" s="46" t="s">
        <v>110</v>
      </c>
      <c r="K3016" s="45" t="s">
        <v>123</v>
      </c>
      <c r="L3016" s="45" t="s">
        <v>34</v>
      </c>
    </row>
    <row r="3017" spans="1:12" x14ac:dyDescent="0.5">
      <c r="A3017" s="48" t="str">
        <f t="shared" ref="A3017:A3067" si="47">IF(B3017="","",IF(B3016="Type",B3015,A3016))</f>
        <v>MKT2222</v>
      </c>
      <c r="B3017" s="44" t="s">
        <v>65</v>
      </c>
      <c r="C3017" s="44" t="s">
        <v>7000</v>
      </c>
      <c r="D3017" s="44" t="s">
        <v>38</v>
      </c>
      <c r="E3017" s="44" t="s">
        <v>53</v>
      </c>
      <c r="F3017" s="44" t="s">
        <v>6999</v>
      </c>
      <c r="G3017" s="44" t="s">
        <v>6940</v>
      </c>
      <c r="H3017" s="44" t="s">
        <v>6939</v>
      </c>
      <c r="I3017" s="44" t="s">
        <v>127</v>
      </c>
      <c r="J3017" s="44" t="s">
        <v>128</v>
      </c>
      <c r="K3017" s="43">
        <v>2</v>
      </c>
      <c r="L3017" s="43">
        <v>2</v>
      </c>
    </row>
    <row r="3018" spans="1:12" x14ac:dyDescent="0.5">
      <c r="A3018" s="48" t="str">
        <f t="shared" si="47"/>
        <v>MKT2222</v>
      </c>
      <c r="B3018" s="44" t="s">
        <v>65</v>
      </c>
      <c r="C3018" s="44" t="s">
        <v>6998</v>
      </c>
      <c r="D3018" s="44" t="s">
        <v>38</v>
      </c>
      <c r="E3018" s="44" t="s">
        <v>53</v>
      </c>
      <c r="F3018" s="44" t="s">
        <v>6997</v>
      </c>
      <c r="G3018" s="44" t="s">
        <v>4800</v>
      </c>
      <c r="H3018" s="44" t="s">
        <v>4799</v>
      </c>
      <c r="I3018" s="44" t="s">
        <v>127</v>
      </c>
      <c r="J3018" s="44" t="s">
        <v>128</v>
      </c>
      <c r="K3018" s="43">
        <v>1</v>
      </c>
      <c r="L3018" s="43">
        <v>1</v>
      </c>
    </row>
    <row r="3019" spans="1:12" x14ac:dyDescent="0.5">
      <c r="A3019" s="48" t="str">
        <f t="shared" si="47"/>
        <v>MKT2222</v>
      </c>
      <c r="B3019" s="44" t="s">
        <v>65</v>
      </c>
      <c r="C3019" s="44" t="s">
        <v>6996</v>
      </c>
      <c r="D3019" s="44" t="s">
        <v>38</v>
      </c>
      <c r="E3019" s="44" t="s">
        <v>53</v>
      </c>
      <c r="F3019" s="44" t="s">
        <v>6995</v>
      </c>
      <c r="G3019" s="44" t="s">
        <v>197</v>
      </c>
      <c r="H3019" s="44" t="s">
        <v>198</v>
      </c>
      <c r="I3019" s="44" t="s">
        <v>127</v>
      </c>
      <c r="J3019" s="44" t="s">
        <v>128</v>
      </c>
      <c r="K3019" s="43">
        <v>2</v>
      </c>
      <c r="L3019" s="43">
        <v>2</v>
      </c>
    </row>
    <row r="3020" spans="1:12" x14ac:dyDescent="0.5">
      <c r="A3020" s="48" t="str">
        <f t="shared" si="47"/>
        <v>MKT2222</v>
      </c>
      <c r="B3020" s="44" t="s">
        <v>65</v>
      </c>
      <c r="C3020" s="44" t="s">
        <v>6994</v>
      </c>
      <c r="D3020" s="44" t="s">
        <v>38</v>
      </c>
      <c r="E3020" s="44" t="s">
        <v>53</v>
      </c>
      <c r="F3020" s="44" t="s">
        <v>6993</v>
      </c>
      <c r="G3020" s="44" t="s">
        <v>6992</v>
      </c>
      <c r="H3020" s="44" t="s">
        <v>6991</v>
      </c>
      <c r="I3020" s="44" t="s">
        <v>127</v>
      </c>
      <c r="J3020" s="44" t="s">
        <v>128</v>
      </c>
      <c r="K3020" s="43">
        <v>2</v>
      </c>
      <c r="L3020" s="43">
        <v>2</v>
      </c>
    </row>
    <row r="3021" spans="1:12" x14ac:dyDescent="0.5">
      <c r="A3021" s="48" t="str">
        <f t="shared" si="47"/>
        <v>MKT2222</v>
      </c>
      <c r="B3021" s="44" t="s">
        <v>65</v>
      </c>
      <c r="C3021" s="44" t="s">
        <v>6990</v>
      </c>
      <c r="D3021" s="44" t="s">
        <v>38</v>
      </c>
      <c r="E3021" s="44" t="s">
        <v>187</v>
      </c>
      <c r="F3021" s="44" t="s">
        <v>6989</v>
      </c>
      <c r="G3021" s="44" t="s">
        <v>4812</v>
      </c>
      <c r="H3021" s="44" t="s">
        <v>4811</v>
      </c>
      <c r="I3021" s="44" t="s">
        <v>127</v>
      </c>
      <c r="J3021" s="44" t="s">
        <v>128</v>
      </c>
      <c r="K3021" s="43">
        <v>1</v>
      </c>
      <c r="L3021" s="43">
        <v>1</v>
      </c>
    </row>
    <row r="3022" spans="1:12" x14ac:dyDescent="0.5">
      <c r="A3022" s="48" t="str">
        <f t="shared" si="47"/>
        <v>MKT2222</v>
      </c>
      <c r="B3022" s="44" t="s">
        <v>65</v>
      </c>
      <c r="C3022" s="44" t="s">
        <v>6988</v>
      </c>
      <c r="D3022" s="44" t="s">
        <v>38</v>
      </c>
      <c r="E3022" s="44" t="s">
        <v>187</v>
      </c>
      <c r="F3022" s="44" t="s">
        <v>6987</v>
      </c>
      <c r="G3022" s="44" t="s">
        <v>4812</v>
      </c>
      <c r="H3022" s="44" t="s">
        <v>4811</v>
      </c>
      <c r="I3022" s="44" t="s">
        <v>127</v>
      </c>
      <c r="J3022" s="44" t="s">
        <v>128</v>
      </c>
      <c r="K3022" s="43">
        <v>1</v>
      </c>
      <c r="L3022" s="43">
        <v>1</v>
      </c>
    </row>
    <row r="3023" spans="1:12" x14ac:dyDescent="0.5">
      <c r="A3023" s="48" t="str">
        <f t="shared" si="47"/>
        <v>MKT2222</v>
      </c>
      <c r="B3023" s="44" t="s">
        <v>65</v>
      </c>
      <c r="C3023" s="44" t="s">
        <v>6986</v>
      </c>
      <c r="D3023" s="44" t="s">
        <v>38</v>
      </c>
      <c r="E3023" s="44" t="s">
        <v>187</v>
      </c>
      <c r="F3023" s="44" t="s">
        <v>6985</v>
      </c>
      <c r="G3023" s="44" t="s">
        <v>4812</v>
      </c>
      <c r="H3023" s="44" t="s">
        <v>4811</v>
      </c>
      <c r="I3023" s="44" t="s">
        <v>127</v>
      </c>
      <c r="J3023" s="44" t="s">
        <v>128</v>
      </c>
      <c r="K3023" s="43">
        <v>1</v>
      </c>
      <c r="L3023" s="43">
        <v>1</v>
      </c>
    </row>
    <row r="3024" spans="1:12" x14ac:dyDescent="0.5">
      <c r="A3024" s="48" t="str">
        <f t="shared" si="47"/>
        <v>MKT2222</v>
      </c>
      <c r="B3024" s="44" t="s">
        <v>65</v>
      </c>
      <c r="C3024" s="44" t="s">
        <v>6984</v>
      </c>
      <c r="D3024" s="44" t="s">
        <v>38</v>
      </c>
      <c r="E3024" s="44" t="s">
        <v>187</v>
      </c>
      <c r="F3024" s="44" t="s">
        <v>6983</v>
      </c>
      <c r="G3024" s="44" t="s">
        <v>4812</v>
      </c>
      <c r="H3024" s="44" t="s">
        <v>4811</v>
      </c>
      <c r="I3024" s="44" t="s">
        <v>127</v>
      </c>
      <c r="J3024" s="44" t="s">
        <v>128</v>
      </c>
      <c r="K3024" s="43">
        <v>1</v>
      </c>
      <c r="L3024" s="43">
        <v>1</v>
      </c>
    </row>
    <row r="3025" spans="1:12" x14ac:dyDescent="0.5">
      <c r="A3025" s="48" t="str">
        <f t="shared" si="47"/>
        <v>MKT2222</v>
      </c>
      <c r="B3025" s="44" t="s">
        <v>65</v>
      </c>
      <c r="C3025" s="44" t="s">
        <v>6982</v>
      </c>
      <c r="D3025" s="44" t="s">
        <v>38</v>
      </c>
      <c r="E3025" s="44" t="s">
        <v>187</v>
      </c>
      <c r="F3025" s="44" t="s">
        <v>6981</v>
      </c>
      <c r="G3025" s="44" t="s">
        <v>4812</v>
      </c>
      <c r="H3025" s="44" t="s">
        <v>4811</v>
      </c>
      <c r="I3025" s="44" t="s">
        <v>127</v>
      </c>
      <c r="J3025" s="44" t="s">
        <v>128</v>
      </c>
      <c r="K3025" s="43">
        <v>1</v>
      </c>
      <c r="L3025" s="43">
        <v>1</v>
      </c>
    </row>
    <row r="3026" spans="1:12" x14ac:dyDescent="0.5">
      <c r="A3026" s="48" t="str">
        <f t="shared" si="47"/>
        <v>MKT2222</v>
      </c>
      <c r="B3026" s="44" t="s">
        <v>65</v>
      </c>
      <c r="C3026" s="44" t="s">
        <v>6980</v>
      </c>
      <c r="D3026" s="44" t="s">
        <v>38</v>
      </c>
      <c r="E3026" s="44" t="s">
        <v>187</v>
      </c>
      <c r="F3026" s="44" t="s">
        <v>6979</v>
      </c>
      <c r="G3026" s="44" t="s">
        <v>4812</v>
      </c>
      <c r="H3026" s="44" t="s">
        <v>4811</v>
      </c>
      <c r="I3026" s="44" t="s">
        <v>127</v>
      </c>
      <c r="J3026" s="44" t="s">
        <v>128</v>
      </c>
      <c r="K3026" s="43">
        <v>1</v>
      </c>
      <c r="L3026" s="43">
        <v>1</v>
      </c>
    </row>
    <row r="3027" spans="1:12" x14ac:dyDescent="0.5">
      <c r="A3027" s="48" t="str">
        <f t="shared" si="47"/>
        <v>MKT2222</v>
      </c>
      <c r="B3027" s="44" t="s">
        <v>65</v>
      </c>
      <c r="C3027" s="44" t="s">
        <v>6978</v>
      </c>
      <c r="D3027" s="44" t="s">
        <v>38</v>
      </c>
      <c r="E3027" s="44" t="s">
        <v>187</v>
      </c>
      <c r="F3027" s="44" t="s">
        <v>6977</v>
      </c>
      <c r="G3027" s="44" t="s">
        <v>4812</v>
      </c>
      <c r="H3027" s="44" t="s">
        <v>4811</v>
      </c>
      <c r="I3027" s="44" t="s">
        <v>127</v>
      </c>
      <c r="J3027" s="44" t="s">
        <v>128</v>
      </c>
      <c r="K3027" s="43">
        <v>1</v>
      </c>
      <c r="L3027" s="43">
        <v>1</v>
      </c>
    </row>
    <row r="3028" spans="1:12" x14ac:dyDescent="0.5">
      <c r="A3028" s="48" t="str">
        <f t="shared" si="47"/>
        <v>MKT2222</v>
      </c>
      <c r="B3028" s="44" t="s">
        <v>65</v>
      </c>
      <c r="C3028" s="44" t="s">
        <v>6976</v>
      </c>
      <c r="D3028" s="44" t="s">
        <v>38</v>
      </c>
      <c r="E3028" s="44" t="s">
        <v>187</v>
      </c>
      <c r="F3028" s="44" t="s">
        <v>6975</v>
      </c>
      <c r="G3028" s="44" t="s">
        <v>4812</v>
      </c>
      <c r="H3028" s="44" t="s">
        <v>4811</v>
      </c>
      <c r="I3028" s="44" t="s">
        <v>127</v>
      </c>
      <c r="J3028" s="44" t="s">
        <v>128</v>
      </c>
      <c r="K3028" s="43">
        <v>1</v>
      </c>
      <c r="L3028" s="43">
        <v>1</v>
      </c>
    </row>
    <row r="3029" spans="1:12" x14ac:dyDescent="0.5">
      <c r="A3029" s="48" t="str">
        <f t="shared" si="47"/>
        <v>MKT2222</v>
      </c>
      <c r="B3029" s="44" t="s">
        <v>65</v>
      </c>
      <c r="C3029" s="44" t="s">
        <v>6974</v>
      </c>
      <c r="D3029" s="44" t="s">
        <v>38</v>
      </c>
      <c r="E3029" s="44" t="s">
        <v>187</v>
      </c>
      <c r="F3029" s="44" t="s">
        <v>6973</v>
      </c>
      <c r="G3029" s="44" t="s">
        <v>4812</v>
      </c>
      <c r="H3029" s="44" t="s">
        <v>4811</v>
      </c>
      <c r="I3029" s="44" t="s">
        <v>127</v>
      </c>
      <c r="J3029" s="44" t="s">
        <v>128</v>
      </c>
      <c r="K3029" s="43">
        <v>1</v>
      </c>
      <c r="L3029" s="43">
        <v>1</v>
      </c>
    </row>
    <row r="3030" spans="1:12" x14ac:dyDescent="0.5">
      <c r="A3030" s="48" t="str">
        <f t="shared" si="47"/>
        <v>MKT2222</v>
      </c>
      <c r="B3030" s="44" t="s">
        <v>65</v>
      </c>
      <c r="C3030" s="44" t="s">
        <v>6972</v>
      </c>
      <c r="D3030" s="44" t="s">
        <v>38</v>
      </c>
      <c r="E3030" s="44" t="s">
        <v>187</v>
      </c>
      <c r="F3030" s="44" t="s">
        <v>6971</v>
      </c>
      <c r="G3030" s="44" t="s">
        <v>4812</v>
      </c>
      <c r="H3030" s="44" t="s">
        <v>4811</v>
      </c>
      <c r="I3030" s="44" t="s">
        <v>127</v>
      </c>
      <c r="J3030" s="44" t="s">
        <v>128</v>
      </c>
      <c r="K3030" s="43">
        <v>1</v>
      </c>
      <c r="L3030" s="43">
        <v>1</v>
      </c>
    </row>
    <row r="3031" spans="1:12" x14ac:dyDescent="0.5">
      <c r="A3031" s="48" t="str">
        <f t="shared" si="47"/>
        <v>MKT2222</v>
      </c>
      <c r="B3031" s="44" t="s">
        <v>65</v>
      </c>
      <c r="C3031" s="44" t="s">
        <v>6970</v>
      </c>
      <c r="D3031" s="44" t="s">
        <v>38</v>
      </c>
      <c r="E3031" s="44" t="s">
        <v>187</v>
      </c>
      <c r="F3031" s="44" t="s">
        <v>6969</v>
      </c>
      <c r="G3031" s="44" t="s">
        <v>4812</v>
      </c>
      <c r="H3031" s="44" t="s">
        <v>4811</v>
      </c>
      <c r="I3031" s="44" t="s">
        <v>127</v>
      </c>
      <c r="J3031" s="44" t="s">
        <v>128</v>
      </c>
      <c r="K3031" s="43">
        <v>1</v>
      </c>
      <c r="L3031" s="43">
        <v>1</v>
      </c>
    </row>
    <row r="3032" spans="1:12" x14ac:dyDescent="0.5">
      <c r="A3032" s="48" t="str">
        <f t="shared" si="47"/>
        <v>MKT2222</v>
      </c>
      <c r="B3032" s="44" t="s">
        <v>65</v>
      </c>
      <c r="C3032" s="44" t="s">
        <v>6968</v>
      </c>
      <c r="D3032" s="44" t="s">
        <v>38</v>
      </c>
      <c r="E3032" s="44" t="s">
        <v>53</v>
      </c>
      <c r="F3032" s="44" t="s">
        <v>6967</v>
      </c>
      <c r="G3032" s="44" t="s">
        <v>4812</v>
      </c>
      <c r="H3032" s="44" t="s">
        <v>4811</v>
      </c>
      <c r="I3032" s="44" t="s">
        <v>127</v>
      </c>
      <c r="J3032" s="44" t="s">
        <v>128</v>
      </c>
      <c r="K3032" s="43">
        <v>1</v>
      </c>
      <c r="L3032" s="43">
        <v>1</v>
      </c>
    </row>
    <row r="3033" spans="1:12" x14ac:dyDescent="0.5">
      <c r="A3033" s="48" t="str">
        <f t="shared" si="47"/>
        <v>MKT2222</v>
      </c>
      <c r="B3033" s="44" t="s">
        <v>65</v>
      </c>
      <c r="C3033" s="44" t="s">
        <v>6966</v>
      </c>
      <c r="D3033" s="44" t="s">
        <v>38</v>
      </c>
      <c r="E3033" s="44" t="s">
        <v>53</v>
      </c>
      <c r="F3033" s="44" t="s">
        <v>6965</v>
      </c>
      <c r="G3033" s="44" t="s">
        <v>4812</v>
      </c>
      <c r="H3033" s="44" t="s">
        <v>4811</v>
      </c>
      <c r="I3033" s="44" t="s">
        <v>127</v>
      </c>
      <c r="J3033" s="44" t="s">
        <v>128</v>
      </c>
      <c r="K3033" s="43">
        <v>1</v>
      </c>
      <c r="L3033" s="43">
        <v>1</v>
      </c>
    </row>
    <row r="3034" spans="1:12" x14ac:dyDescent="0.5">
      <c r="A3034" s="48" t="str">
        <f t="shared" si="47"/>
        <v>MKT2222</v>
      </c>
      <c r="B3034" s="44" t="s">
        <v>65</v>
      </c>
      <c r="C3034" s="44" t="s">
        <v>6964</v>
      </c>
      <c r="D3034" s="44" t="s">
        <v>38</v>
      </c>
      <c r="E3034" s="44" t="s">
        <v>187</v>
      </c>
      <c r="F3034" s="44" t="s">
        <v>6963</v>
      </c>
      <c r="G3034" s="44" t="s">
        <v>4812</v>
      </c>
      <c r="H3034" s="44" t="s">
        <v>4811</v>
      </c>
      <c r="I3034" s="44" t="s">
        <v>127</v>
      </c>
      <c r="J3034" s="44" t="s">
        <v>128</v>
      </c>
      <c r="K3034" s="43">
        <v>1</v>
      </c>
      <c r="L3034" s="43">
        <v>1</v>
      </c>
    </row>
    <row r="3035" spans="1:12" x14ac:dyDescent="0.5">
      <c r="A3035" s="48" t="str">
        <f t="shared" si="47"/>
        <v>MKT2222</v>
      </c>
      <c r="B3035" s="44" t="s">
        <v>65</v>
      </c>
      <c r="C3035" s="44" t="s">
        <v>6962</v>
      </c>
      <c r="D3035" s="44" t="s">
        <v>38</v>
      </c>
      <c r="E3035" s="44" t="s">
        <v>187</v>
      </c>
      <c r="F3035" s="44" t="s">
        <v>6961</v>
      </c>
      <c r="G3035" s="44" t="s">
        <v>4812</v>
      </c>
      <c r="H3035" s="44" t="s">
        <v>4811</v>
      </c>
      <c r="I3035" s="44" t="s">
        <v>127</v>
      </c>
      <c r="J3035" s="44" t="s">
        <v>128</v>
      </c>
      <c r="K3035" s="43">
        <v>1</v>
      </c>
      <c r="L3035" s="43">
        <v>1</v>
      </c>
    </row>
    <row r="3036" spans="1:12" x14ac:dyDescent="0.5">
      <c r="A3036" s="48" t="str">
        <f t="shared" si="47"/>
        <v>MKT2222</v>
      </c>
      <c r="B3036" s="44" t="s">
        <v>65</v>
      </c>
      <c r="C3036" s="44" t="s">
        <v>6960</v>
      </c>
      <c r="D3036" s="44" t="s">
        <v>38</v>
      </c>
      <c r="E3036" s="44" t="s">
        <v>187</v>
      </c>
      <c r="F3036" s="44" t="s">
        <v>6959</v>
      </c>
      <c r="G3036" s="44" t="s">
        <v>4812</v>
      </c>
      <c r="H3036" s="44" t="s">
        <v>4811</v>
      </c>
      <c r="I3036" s="44" t="s">
        <v>127</v>
      </c>
      <c r="J3036" s="44" t="s">
        <v>128</v>
      </c>
      <c r="K3036" s="43">
        <v>1</v>
      </c>
      <c r="L3036" s="43">
        <v>1</v>
      </c>
    </row>
    <row r="3037" spans="1:12" x14ac:dyDescent="0.5">
      <c r="A3037" s="48" t="str">
        <f t="shared" si="47"/>
        <v>MKT2222</v>
      </c>
      <c r="B3037" s="44" t="s">
        <v>65</v>
      </c>
      <c r="C3037" s="44" t="s">
        <v>6958</v>
      </c>
      <c r="D3037" s="44" t="s">
        <v>38</v>
      </c>
      <c r="E3037" s="44" t="s">
        <v>187</v>
      </c>
      <c r="F3037" s="44" t="s">
        <v>6957</v>
      </c>
      <c r="G3037" s="44" t="s">
        <v>4812</v>
      </c>
      <c r="H3037" s="44" t="s">
        <v>4811</v>
      </c>
      <c r="I3037" s="44" t="s">
        <v>127</v>
      </c>
      <c r="J3037" s="44" t="s">
        <v>128</v>
      </c>
      <c r="K3037" s="43">
        <v>1</v>
      </c>
      <c r="L3037" s="43">
        <v>1</v>
      </c>
    </row>
    <row r="3038" spans="1:12" x14ac:dyDescent="0.5">
      <c r="A3038" s="48" t="str">
        <f t="shared" si="47"/>
        <v>MKT2222</v>
      </c>
      <c r="B3038" s="44" t="s">
        <v>65</v>
      </c>
      <c r="C3038" s="44" t="s">
        <v>6956</v>
      </c>
      <c r="D3038" s="44" t="s">
        <v>38</v>
      </c>
      <c r="E3038" s="44" t="s">
        <v>187</v>
      </c>
      <c r="F3038" s="44" t="s">
        <v>6955</v>
      </c>
      <c r="G3038" s="44" t="s">
        <v>4812</v>
      </c>
      <c r="H3038" s="44" t="s">
        <v>4811</v>
      </c>
      <c r="I3038" s="44" t="s">
        <v>127</v>
      </c>
      <c r="J3038" s="44" t="s">
        <v>128</v>
      </c>
      <c r="K3038" s="43">
        <v>1</v>
      </c>
      <c r="L3038" s="43">
        <v>1</v>
      </c>
    </row>
    <row r="3039" spans="1:12" x14ac:dyDescent="0.5">
      <c r="A3039" s="48" t="str">
        <f t="shared" si="47"/>
        <v>MKT2222</v>
      </c>
      <c r="B3039" s="44" t="s">
        <v>65</v>
      </c>
      <c r="C3039" s="44" t="s">
        <v>6954</v>
      </c>
      <c r="D3039" s="44" t="s">
        <v>38</v>
      </c>
      <c r="E3039" s="44" t="s">
        <v>187</v>
      </c>
      <c r="F3039" s="44" t="s">
        <v>6953</v>
      </c>
      <c r="G3039" s="44" t="s">
        <v>4812</v>
      </c>
      <c r="H3039" s="44" t="s">
        <v>4811</v>
      </c>
      <c r="I3039" s="44" t="s">
        <v>127</v>
      </c>
      <c r="J3039" s="44" t="s">
        <v>128</v>
      </c>
      <c r="K3039" s="43">
        <v>1</v>
      </c>
      <c r="L3039" s="43">
        <v>1</v>
      </c>
    </row>
    <row r="3040" spans="1:12" x14ac:dyDescent="0.5">
      <c r="A3040" s="48" t="str">
        <f t="shared" si="47"/>
        <v>MKT2222</v>
      </c>
      <c r="B3040" s="44" t="s">
        <v>65</v>
      </c>
      <c r="C3040" s="44" t="s">
        <v>6952</v>
      </c>
      <c r="D3040" s="44" t="s">
        <v>38</v>
      </c>
      <c r="E3040" s="44" t="s">
        <v>53</v>
      </c>
      <c r="F3040" s="44" t="s">
        <v>6951</v>
      </c>
      <c r="G3040" s="44" t="s">
        <v>4812</v>
      </c>
      <c r="H3040" s="44" t="s">
        <v>4811</v>
      </c>
      <c r="I3040" s="44" t="s">
        <v>127</v>
      </c>
      <c r="J3040" s="44" t="s">
        <v>128</v>
      </c>
      <c r="K3040" s="43">
        <v>1</v>
      </c>
      <c r="L3040" s="43">
        <v>1</v>
      </c>
    </row>
    <row r="3041" spans="1:12" x14ac:dyDescent="0.5">
      <c r="A3041" s="48" t="str">
        <f t="shared" si="47"/>
        <v>MKT2222</v>
      </c>
      <c r="B3041" s="44" t="s">
        <v>65</v>
      </c>
      <c r="C3041" s="44" t="s">
        <v>6950</v>
      </c>
      <c r="D3041" s="44" t="s">
        <v>38</v>
      </c>
      <c r="E3041" s="44" t="s">
        <v>187</v>
      </c>
      <c r="F3041" s="44" t="s">
        <v>6949</v>
      </c>
      <c r="G3041" s="44" t="s">
        <v>4812</v>
      </c>
      <c r="H3041" s="44" t="s">
        <v>4811</v>
      </c>
      <c r="I3041" s="44" t="s">
        <v>127</v>
      </c>
      <c r="J3041" s="44" t="s">
        <v>128</v>
      </c>
      <c r="K3041" s="43">
        <v>1</v>
      </c>
      <c r="L3041" s="43">
        <v>1</v>
      </c>
    </row>
    <row r="3042" spans="1:12" x14ac:dyDescent="0.5">
      <c r="A3042" s="48" t="str">
        <f t="shared" si="47"/>
        <v>MKT2222</v>
      </c>
      <c r="B3042" s="44" t="s">
        <v>65</v>
      </c>
      <c r="C3042" s="44" t="s">
        <v>6948</v>
      </c>
      <c r="D3042" s="44" t="s">
        <v>38</v>
      </c>
      <c r="E3042" s="44" t="s">
        <v>53</v>
      </c>
      <c r="F3042" s="44" t="s">
        <v>6947</v>
      </c>
      <c r="G3042" s="44" t="s">
        <v>4812</v>
      </c>
      <c r="H3042" s="44" t="s">
        <v>4811</v>
      </c>
      <c r="I3042" s="44" t="s">
        <v>127</v>
      </c>
      <c r="J3042" s="44" t="s">
        <v>128</v>
      </c>
      <c r="K3042" s="43">
        <v>1</v>
      </c>
      <c r="L3042" s="43">
        <v>1</v>
      </c>
    </row>
    <row r="3043" spans="1:12" x14ac:dyDescent="0.5">
      <c r="A3043" s="48" t="str">
        <f t="shared" si="47"/>
        <v>MKT2222</v>
      </c>
      <c r="B3043" s="44" t="s">
        <v>65</v>
      </c>
      <c r="C3043" s="44" t="s">
        <v>6946</v>
      </c>
      <c r="D3043" s="44" t="s">
        <v>38</v>
      </c>
      <c r="E3043" s="44" t="s">
        <v>53</v>
      </c>
      <c r="F3043" s="44" t="s">
        <v>6945</v>
      </c>
      <c r="G3043" s="44" t="s">
        <v>4812</v>
      </c>
      <c r="H3043" s="44" t="s">
        <v>4811</v>
      </c>
      <c r="I3043" s="44" t="s">
        <v>127</v>
      </c>
      <c r="J3043" s="44" t="s">
        <v>128</v>
      </c>
      <c r="K3043" s="43">
        <v>1</v>
      </c>
      <c r="L3043" s="43">
        <v>1</v>
      </c>
    </row>
    <row r="3044" spans="1:12" x14ac:dyDescent="0.5">
      <c r="A3044" s="48" t="str">
        <f t="shared" si="47"/>
        <v>MKT2222</v>
      </c>
      <c r="B3044" s="44" t="s">
        <v>65</v>
      </c>
      <c r="C3044" s="44" t="s">
        <v>6944</v>
      </c>
      <c r="D3044" s="44" t="s">
        <v>38</v>
      </c>
      <c r="E3044" s="44" t="s">
        <v>187</v>
      </c>
      <c r="F3044" s="44" t="s">
        <v>6943</v>
      </c>
      <c r="G3044" s="44" t="s">
        <v>4812</v>
      </c>
      <c r="H3044" s="44" t="s">
        <v>4811</v>
      </c>
      <c r="I3044" s="44" t="s">
        <v>127</v>
      </c>
      <c r="J3044" s="44" t="s">
        <v>128</v>
      </c>
      <c r="K3044" s="43">
        <v>1</v>
      </c>
      <c r="L3044" s="43">
        <v>1</v>
      </c>
    </row>
    <row r="3045" spans="1:12" x14ac:dyDescent="0.5">
      <c r="A3045" s="48" t="str">
        <f t="shared" si="47"/>
        <v>MKT2222</v>
      </c>
      <c r="B3045" s="44" t="s">
        <v>65</v>
      </c>
      <c r="C3045" s="44" t="s">
        <v>6942</v>
      </c>
      <c r="D3045" s="44" t="s">
        <v>38</v>
      </c>
      <c r="E3045" s="44" t="s">
        <v>53</v>
      </c>
      <c r="F3045" s="44" t="s">
        <v>6941</v>
      </c>
      <c r="G3045" s="44" t="s">
        <v>6940</v>
      </c>
      <c r="H3045" s="44" t="s">
        <v>6939</v>
      </c>
      <c r="I3045" s="44" t="s">
        <v>127</v>
      </c>
      <c r="J3045" s="44" t="s">
        <v>128</v>
      </c>
      <c r="K3045" s="43">
        <v>1</v>
      </c>
      <c r="L3045" s="43">
        <v>1</v>
      </c>
    </row>
    <row r="3046" spans="1:12" x14ac:dyDescent="0.5">
      <c r="A3046" s="48" t="str">
        <f t="shared" si="47"/>
        <v>MKT2222</v>
      </c>
      <c r="B3046" s="44" t="s">
        <v>65</v>
      </c>
      <c r="C3046" s="44" t="s">
        <v>6938</v>
      </c>
      <c r="D3046" s="44" t="s">
        <v>38</v>
      </c>
      <c r="E3046" s="44" t="s">
        <v>53</v>
      </c>
      <c r="F3046" s="44" t="s">
        <v>6937</v>
      </c>
      <c r="G3046" s="44" t="s">
        <v>6930</v>
      </c>
      <c r="H3046" s="44" t="s">
        <v>6929</v>
      </c>
      <c r="I3046" s="44" t="s">
        <v>127</v>
      </c>
      <c r="J3046" s="44" t="s">
        <v>128</v>
      </c>
      <c r="K3046" s="43">
        <v>1</v>
      </c>
      <c r="L3046" s="43">
        <v>1</v>
      </c>
    </row>
    <row r="3047" spans="1:12" x14ac:dyDescent="0.5">
      <c r="A3047" s="48" t="str">
        <f t="shared" si="47"/>
        <v>MKT2222</v>
      </c>
      <c r="B3047" s="44" t="s">
        <v>65</v>
      </c>
      <c r="C3047" s="44" t="s">
        <v>6936</v>
      </c>
      <c r="D3047" s="44" t="s">
        <v>38</v>
      </c>
      <c r="E3047" s="44" t="s">
        <v>53</v>
      </c>
      <c r="F3047" s="44" t="s">
        <v>6935</v>
      </c>
      <c r="G3047" s="44" t="s">
        <v>6930</v>
      </c>
      <c r="H3047" s="44" t="s">
        <v>6929</v>
      </c>
      <c r="I3047" s="44" t="s">
        <v>127</v>
      </c>
      <c r="J3047" s="44" t="s">
        <v>128</v>
      </c>
      <c r="K3047" s="43">
        <v>1</v>
      </c>
      <c r="L3047" s="43">
        <v>1</v>
      </c>
    </row>
    <row r="3048" spans="1:12" x14ac:dyDescent="0.5">
      <c r="A3048" s="48" t="str">
        <f t="shared" si="47"/>
        <v>MKT2222</v>
      </c>
      <c r="B3048" s="44" t="s">
        <v>65</v>
      </c>
      <c r="C3048" s="44" t="s">
        <v>6934</v>
      </c>
      <c r="D3048" s="44" t="s">
        <v>38</v>
      </c>
      <c r="E3048" s="44" t="s">
        <v>53</v>
      </c>
      <c r="F3048" s="44" t="s">
        <v>6933</v>
      </c>
      <c r="G3048" s="44" t="s">
        <v>6906</v>
      </c>
      <c r="H3048" s="44" t="s">
        <v>6905</v>
      </c>
      <c r="I3048" s="44" t="s">
        <v>127</v>
      </c>
      <c r="J3048" s="44" t="s">
        <v>128</v>
      </c>
      <c r="K3048" s="43">
        <v>1</v>
      </c>
      <c r="L3048" s="43">
        <v>1</v>
      </c>
    </row>
    <row r="3049" spans="1:12" x14ac:dyDescent="0.5">
      <c r="A3049" s="48" t="str">
        <f t="shared" si="47"/>
        <v>MKT2222</v>
      </c>
      <c r="B3049" s="44" t="s">
        <v>65</v>
      </c>
      <c r="C3049" s="44" t="s">
        <v>6932</v>
      </c>
      <c r="D3049" s="44" t="s">
        <v>38</v>
      </c>
      <c r="E3049" s="44" t="s">
        <v>187</v>
      </c>
      <c r="F3049" s="44" t="s">
        <v>6931</v>
      </c>
      <c r="G3049" s="44" t="s">
        <v>6930</v>
      </c>
      <c r="H3049" s="44" t="s">
        <v>6929</v>
      </c>
      <c r="I3049" s="44" t="s">
        <v>127</v>
      </c>
      <c r="J3049" s="44" t="s">
        <v>128</v>
      </c>
      <c r="K3049" s="43">
        <v>1</v>
      </c>
      <c r="L3049" s="43">
        <v>1</v>
      </c>
    </row>
    <row r="3050" spans="1:12" x14ac:dyDescent="0.5">
      <c r="A3050" s="48" t="str">
        <f t="shared" si="47"/>
        <v>MKT2222</v>
      </c>
      <c r="B3050" s="44" t="s">
        <v>65</v>
      </c>
      <c r="C3050" s="44" t="s">
        <v>6928</v>
      </c>
      <c r="D3050" s="44" t="s">
        <v>38</v>
      </c>
      <c r="E3050" s="44" t="s">
        <v>53</v>
      </c>
      <c r="F3050" s="44" t="s">
        <v>6927</v>
      </c>
      <c r="G3050" s="44" t="s">
        <v>4658</v>
      </c>
      <c r="H3050" s="44" t="s">
        <v>4657</v>
      </c>
      <c r="I3050" s="44" t="s">
        <v>127</v>
      </c>
      <c r="J3050" s="44" t="s">
        <v>128</v>
      </c>
      <c r="K3050" s="43">
        <v>4</v>
      </c>
      <c r="L3050" s="43">
        <v>4</v>
      </c>
    </row>
    <row r="3051" spans="1:12" x14ac:dyDescent="0.5">
      <c r="A3051" s="48" t="str">
        <f t="shared" si="47"/>
        <v>MKT2222</v>
      </c>
      <c r="B3051" s="44" t="s">
        <v>65</v>
      </c>
      <c r="C3051" s="44" t="s">
        <v>6926</v>
      </c>
      <c r="D3051" s="44" t="s">
        <v>38</v>
      </c>
      <c r="E3051" s="44" t="s">
        <v>53</v>
      </c>
      <c r="F3051" s="44" t="s">
        <v>6925</v>
      </c>
      <c r="G3051" s="44" t="s">
        <v>197</v>
      </c>
      <c r="H3051" s="44" t="s">
        <v>198</v>
      </c>
      <c r="I3051" s="44" t="s">
        <v>127</v>
      </c>
      <c r="J3051" s="44" t="s">
        <v>128</v>
      </c>
      <c r="K3051" s="43">
        <v>2</v>
      </c>
      <c r="L3051" s="43">
        <v>2</v>
      </c>
    </row>
    <row r="3052" spans="1:12" x14ac:dyDescent="0.5">
      <c r="A3052" s="48" t="str">
        <f t="shared" si="47"/>
        <v>MKT2222</v>
      </c>
      <c r="B3052" s="44" t="s">
        <v>65</v>
      </c>
      <c r="C3052" s="44" t="s">
        <v>6924</v>
      </c>
      <c r="D3052" s="44" t="s">
        <v>38</v>
      </c>
      <c r="E3052" s="44" t="s">
        <v>53</v>
      </c>
      <c r="F3052" s="44" t="s">
        <v>6923</v>
      </c>
      <c r="G3052" s="44" t="s">
        <v>197</v>
      </c>
      <c r="H3052" s="44" t="s">
        <v>198</v>
      </c>
      <c r="I3052" s="44" t="s">
        <v>127</v>
      </c>
      <c r="J3052" s="44" t="s">
        <v>128</v>
      </c>
      <c r="K3052" s="43">
        <v>3</v>
      </c>
      <c r="L3052" s="43">
        <v>3</v>
      </c>
    </row>
    <row r="3053" spans="1:12" x14ac:dyDescent="0.5">
      <c r="A3053" s="48" t="str">
        <f t="shared" si="47"/>
        <v>MKT2222</v>
      </c>
      <c r="B3053" s="44" t="s">
        <v>65</v>
      </c>
      <c r="C3053" s="44" t="s">
        <v>6922</v>
      </c>
      <c r="D3053" s="44" t="s">
        <v>38</v>
      </c>
      <c r="E3053" s="44" t="s">
        <v>53</v>
      </c>
      <c r="F3053" s="44" t="s">
        <v>6921</v>
      </c>
      <c r="G3053" s="44" t="s">
        <v>197</v>
      </c>
      <c r="H3053" s="44" t="s">
        <v>198</v>
      </c>
      <c r="I3053" s="44" t="s">
        <v>127</v>
      </c>
      <c r="J3053" s="44" t="s">
        <v>128</v>
      </c>
      <c r="K3053" s="43">
        <v>2</v>
      </c>
      <c r="L3053" s="43">
        <v>2</v>
      </c>
    </row>
    <row r="3054" spans="1:12" x14ac:dyDescent="0.5">
      <c r="A3054" s="48" t="str">
        <f t="shared" si="47"/>
        <v>MKT2222</v>
      </c>
      <c r="B3054" s="44" t="s">
        <v>65</v>
      </c>
      <c r="C3054" s="44" t="s">
        <v>6920</v>
      </c>
      <c r="D3054" s="44" t="s">
        <v>38</v>
      </c>
      <c r="E3054" s="44" t="s">
        <v>53</v>
      </c>
      <c r="F3054" s="44" t="s">
        <v>6919</v>
      </c>
      <c r="G3054" s="44" t="s">
        <v>197</v>
      </c>
      <c r="H3054" s="44" t="s">
        <v>198</v>
      </c>
      <c r="I3054" s="44" t="s">
        <v>127</v>
      </c>
      <c r="J3054" s="44" t="s">
        <v>128</v>
      </c>
      <c r="K3054" s="43">
        <v>1</v>
      </c>
      <c r="L3054" s="43">
        <v>1</v>
      </c>
    </row>
    <row r="3055" spans="1:12" x14ac:dyDescent="0.5">
      <c r="A3055" s="48" t="str">
        <f t="shared" si="47"/>
        <v>MKT2222</v>
      </c>
      <c r="B3055" s="44" t="s">
        <v>65</v>
      </c>
      <c r="C3055" s="44" t="s">
        <v>6918</v>
      </c>
      <c r="D3055" s="44" t="s">
        <v>38</v>
      </c>
      <c r="E3055" s="44" t="s">
        <v>53</v>
      </c>
      <c r="F3055" s="44" t="s">
        <v>6917</v>
      </c>
      <c r="G3055" s="44" t="s">
        <v>197</v>
      </c>
      <c r="H3055" s="44" t="s">
        <v>198</v>
      </c>
      <c r="I3055" s="44" t="s">
        <v>127</v>
      </c>
      <c r="J3055" s="44" t="s">
        <v>128</v>
      </c>
      <c r="K3055" s="43">
        <v>1</v>
      </c>
      <c r="L3055" s="43">
        <v>1</v>
      </c>
    </row>
    <row r="3056" spans="1:12" x14ac:dyDescent="0.5">
      <c r="A3056" s="48" t="str">
        <f t="shared" si="47"/>
        <v>MKT2222</v>
      </c>
      <c r="B3056" s="44" t="s">
        <v>65</v>
      </c>
      <c r="C3056" s="44" t="s">
        <v>6916</v>
      </c>
      <c r="D3056" s="44" t="s">
        <v>38</v>
      </c>
      <c r="E3056" s="44" t="s">
        <v>53</v>
      </c>
      <c r="F3056" s="44" t="s">
        <v>6915</v>
      </c>
      <c r="G3056" s="44" t="s">
        <v>6914</v>
      </c>
      <c r="H3056" s="44" t="s">
        <v>6913</v>
      </c>
      <c r="I3056" s="44" t="s">
        <v>127</v>
      </c>
      <c r="J3056" s="44" t="s">
        <v>128</v>
      </c>
      <c r="K3056" s="43">
        <v>1</v>
      </c>
      <c r="L3056" s="43">
        <v>1</v>
      </c>
    </row>
    <row r="3057" spans="1:12" x14ac:dyDescent="0.5">
      <c r="A3057" s="48" t="str">
        <f t="shared" si="47"/>
        <v>MKT2222</v>
      </c>
      <c r="B3057" s="44" t="s">
        <v>65</v>
      </c>
      <c r="C3057" s="44" t="s">
        <v>6912</v>
      </c>
      <c r="D3057" s="44" t="s">
        <v>38</v>
      </c>
      <c r="E3057" s="44" t="s">
        <v>53</v>
      </c>
      <c r="F3057" s="44" t="s">
        <v>6911</v>
      </c>
      <c r="G3057" s="44" t="s">
        <v>6910</v>
      </c>
      <c r="H3057" s="44" t="s">
        <v>6909</v>
      </c>
      <c r="I3057" s="44" t="s">
        <v>127</v>
      </c>
      <c r="J3057" s="44" t="s">
        <v>128</v>
      </c>
      <c r="K3057" s="43">
        <v>1</v>
      </c>
      <c r="L3057" s="43">
        <v>1</v>
      </c>
    </row>
    <row r="3058" spans="1:12" x14ac:dyDescent="0.5">
      <c r="A3058" s="48" t="str">
        <f t="shared" si="47"/>
        <v>MKT2222</v>
      </c>
      <c r="B3058" s="44" t="s">
        <v>65</v>
      </c>
      <c r="C3058" s="44" t="s">
        <v>6908</v>
      </c>
      <c r="D3058" s="44" t="s">
        <v>38</v>
      </c>
      <c r="E3058" s="44" t="s">
        <v>53</v>
      </c>
      <c r="F3058" s="44" t="s">
        <v>6907</v>
      </c>
      <c r="G3058" s="44" t="s">
        <v>6906</v>
      </c>
      <c r="H3058" s="44" t="s">
        <v>6905</v>
      </c>
      <c r="I3058" s="44" t="s">
        <v>127</v>
      </c>
      <c r="J3058" s="44" t="s">
        <v>128</v>
      </c>
      <c r="K3058" s="43">
        <v>1</v>
      </c>
      <c r="L3058" s="43">
        <v>1</v>
      </c>
    </row>
    <row r="3059" spans="1:12" x14ac:dyDescent="0.5">
      <c r="A3059" s="48" t="str">
        <f t="shared" si="47"/>
        <v>MKT2222</v>
      </c>
      <c r="B3059" s="44" t="s">
        <v>65</v>
      </c>
      <c r="C3059" s="44" t="s">
        <v>6904</v>
      </c>
      <c r="D3059" s="44" t="s">
        <v>38</v>
      </c>
      <c r="E3059" s="44" t="s">
        <v>53</v>
      </c>
      <c r="F3059" s="44" t="s">
        <v>6903</v>
      </c>
      <c r="G3059" s="44" t="s">
        <v>6902</v>
      </c>
      <c r="H3059" s="44" t="s">
        <v>6901</v>
      </c>
      <c r="I3059" s="44" t="s">
        <v>127</v>
      </c>
      <c r="J3059" s="44" t="s">
        <v>128</v>
      </c>
      <c r="K3059" s="43">
        <v>1</v>
      </c>
      <c r="L3059" s="43">
        <v>1</v>
      </c>
    </row>
    <row r="3060" spans="1:12" x14ac:dyDescent="0.5">
      <c r="A3060" s="48" t="str">
        <f t="shared" si="47"/>
        <v>MKT2222</v>
      </c>
      <c r="B3060" s="44" t="s">
        <v>65</v>
      </c>
      <c r="C3060" s="44" t="s">
        <v>6900</v>
      </c>
      <c r="D3060" s="44" t="s">
        <v>38</v>
      </c>
      <c r="E3060" s="44" t="s">
        <v>53</v>
      </c>
      <c r="F3060" s="44" t="s">
        <v>6899</v>
      </c>
      <c r="G3060" s="44" t="s">
        <v>6898</v>
      </c>
      <c r="H3060" s="44" t="s">
        <v>6897</v>
      </c>
      <c r="I3060" s="44" t="s">
        <v>127</v>
      </c>
      <c r="J3060" s="44" t="s">
        <v>128</v>
      </c>
      <c r="K3060" s="43">
        <v>2</v>
      </c>
      <c r="L3060" s="43">
        <v>2</v>
      </c>
    </row>
    <row r="3061" spans="1:12" x14ac:dyDescent="0.5">
      <c r="A3061" s="48" t="str">
        <f t="shared" si="47"/>
        <v>MKT2222</v>
      </c>
      <c r="B3061" s="44" t="s">
        <v>65</v>
      </c>
      <c r="C3061" s="44" t="s">
        <v>6896</v>
      </c>
      <c r="D3061" s="44" t="s">
        <v>38</v>
      </c>
      <c r="E3061" s="44" t="s">
        <v>53</v>
      </c>
      <c r="F3061" s="44" t="s">
        <v>6895</v>
      </c>
      <c r="G3061" s="44" t="s">
        <v>6894</v>
      </c>
      <c r="H3061" s="44" t="s">
        <v>6893</v>
      </c>
      <c r="I3061" s="44" t="s">
        <v>127</v>
      </c>
      <c r="J3061" s="44" t="s">
        <v>128</v>
      </c>
      <c r="K3061" s="43">
        <v>1</v>
      </c>
      <c r="L3061" s="43">
        <v>1</v>
      </c>
    </row>
    <row r="3062" spans="1:12" x14ac:dyDescent="0.5">
      <c r="A3062" s="48" t="str">
        <f t="shared" si="47"/>
        <v>MKT2222</v>
      </c>
      <c r="B3062" s="44" t="s">
        <v>65</v>
      </c>
      <c r="C3062" s="44" t="s">
        <v>6892</v>
      </c>
      <c r="D3062" s="44" t="s">
        <v>38</v>
      </c>
      <c r="E3062" s="44" t="s">
        <v>53</v>
      </c>
      <c r="F3062" s="44" t="s">
        <v>6891</v>
      </c>
      <c r="G3062" s="44" t="s">
        <v>6890</v>
      </c>
      <c r="H3062" s="44" t="s">
        <v>6889</v>
      </c>
      <c r="I3062" s="44" t="s">
        <v>127</v>
      </c>
      <c r="J3062" s="44" t="s">
        <v>128</v>
      </c>
      <c r="K3062" s="43">
        <v>1</v>
      </c>
      <c r="L3062" s="43">
        <v>1</v>
      </c>
    </row>
    <row r="3063" spans="1:12" x14ac:dyDescent="0.5">
      <c r="A3063" s="48" t="str">
        <f t="shared" si="47"/>
        <v>MKT2222</v>
      </c>
      <c r="B3063" s="44" t="s">
        <v>65</v>
      </c>
      <c r="C3063" s="44" t="s">
        <v>6888</v>
      </c>
      <c r="D3063" s="44" t="s">
        <v>38</v>
      </c>
      <c r="E3063" s="44" t="s">
        <v>53</v>
      </c>
      <c r="F3063" s="44" t="s">
        <v>6887</v>
      </c>
      <c r="G3063" s="44" t="s">
        <v>6886</v>
      </c>
      <c r="H3063" s="44" t="s">
        <v>6885</v>
      </c>
      <c r="I3063" s="44" t="s">
        <v>127</v>
      </c>
      <c r="J3063" s="44" t="s">
        <v>128</v>
      </c>
      <c r="K3063" s="43">
        <v>1</v>
      </c>
      <c r="L3063" s="43">
        <v>1</v>
      </c>
    </row>
    <row r="3064" spans="1:12" x14ac:dyDescent="0.5">
      <c r="A3064" s="48" t="str">
        <f t="shared" si="47"/>
        <v>MKT2222</v>
      </c>
      <c r="B3064" s="44" t="s">
        <v>65</v>
      </c>
      <c r="C3064" s="44" t="s">
        <v>6884</v>
      </c>
      <c r="D3064" s="44" t="s">
        <v>38</v>
      </c>
      <c r="E3064" s="44" t="s">
        <v>53</v>
      </c>
      <c r="F3064" s="44" t="s">
        <v>6883</v>
      </c>
      <c r="G3064" s="44" t="s">
        <v>6882</v>
      </c>
      <c r="H3064" s="44" t="s">
        <v>6881</v>
      </c>
      <c r="I3064" s="44" t="s">
        <v>127</v>
      </c>
      <c r="J3064" s="44" t="s">
        <v>128</v>
      </c>
      <c r="K3064" s="43">
        <v>1</v>
      </c>
      <c r="L3064" s="43">
        <v>1</v>
      </c>
    </row>
    <row r="3065" spans="1:12" x14ac:dyDescent="0.5">
      <c r="A3065" s="48" t="str">
        <f t="shared" si="47"/>
        <v>MKT2222</v>
      </c>
      <c r="B3065" s="44" t="s">
        <v>65</v>
      </c>
      <c r="C3065" s="44" t="s">
        <v>6880</v>
      </c>
      <c r="D3065" s="44" t="s">
        <v>38</v>
      </c>
      <c r="E3065" s="44" t="s">
        <v>53</v>
      </c>
      <c r="F3065" s="44" t="s">
        <v>6879</v>
      </c>
      <c r="G3065" s="44" t="s">
        <v>6878</v>
      </c>
      <c r="H3065" s="44" t="s">
        <v>6877</v>
      </c>
      <c r="I3065" s="44" t="s">
        <v>127</v>
      </c>
      <c r="J3065" s="44" t="s">
        <v>128</v>
      </c>
      <c r="K3065" s="43">
        <v>1</v>
      </c>
      <c r="L3065" s="43">
        <v>1</v>
      </c>
    </row>
    <row r="3066" spans="1:12" x14ac:dyDescent="0.5">
      <c r="A3066" s="48" t="str">
        <f t="shared" si="47"/>
        <v>MKT2222</v>
      </c>
      <c r="B3066" s="44" t="s">
        <v>65</v>
      </c>
      <c r="C3066" s="44" t="s">
        <v>6876</v>
      </c>
      <c r="D3066" s="44" t="s">
        <v>38</v>
      </c>
      <c r="E3066" s="44" t="s">
        <v>53</v>
      </c>
      <c r="F3066" s="44" t="s">
        <v>6875</v>
      </c>
      <c r="G3066" s="44" t="s">
        <v>6874</v>
      </c>
      <c r="H3066" s="44" t="s">
        <v>6873</v>
      </c>
      <c r="I3066" s="44" t="s">
        <v>127</v>
      </c>
      <c r="J3066" s="44" t="s">
        <v>128</v>
      </c>
      <c r="K3066" s="43">
        <v>1</v>
      </c>
      <c r="L3066" s="43">
        <v>1</v>
      </c>
    </row>
    <row r="3067" spans="1:12" x14ac:dyDescent="0.5">
      <c r="A3067" s="48" t="str">
        <f t="shared" si="47"/>
        <v>MKT2222</v>
      </c>
      <c r="B3067" s="44" t="s">
        <v>65</v>
      </c>
      <c r="C3067" s="44" t="s">
        <v>6872</v>
      </c>
      <c r="D3067" s="44" t="s">
        <v>38</v>
      </c>
      <c r="E3067" s="44" t="s">
        <v>53</v>
      </c>
      <c r="F3067" s="44" t="s">
        <v>6871</v>
      </c>
      <c r="G3067" s="44" t="s">
        <v>6870</v>
      </c>
      <c r="H3067" s="44" t="s">
        <v>6869</v>
      </c>
      <c r="I3067" s="44" t="s">
        <v>127</v>
      </c>
      <c r="J3067" s="44" t="s">
        <v>128</v>
      </c>
      <c r="K3067" s="43">
        <v>1</v>
      </c>
      <c r="L3067" s="43">
        <v>1</v>
      </c>
    </row>
    <row r="3068" spans="1:12" hidden="1" x14ac:dyDescent="0.5">
      <c r="B3068" s="42"/>
      <c r="C3068" s="42"/>
      <c r="D3068" s="42"/>
      <c r="E3068" s="42"/>
      <c r="F3068" s="42"/>
      <c r="G3068" s="42"/>
      <c r="H3068" s="42"/>
      <c r="I3068" s="42"/>
      <c r="J3068" s="41" t="s">
        <v>18</v>
      </c>
      <c r="K3068" s="40">
        <v>62</v>
      </c>
      <c r="L3068" s="40">
        <v>62</v>
      </c>
    </row>
  </sheetData>
  <autoFilter ref="A7:L3068" xr:uid="{A4701962-A96D-4865-99B3-862B2377C216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DC" dvAspect="DVASPECT_ICON" shapeId="11265" r:id="rId4">
          <objectPr defaultSize="0" r:id="rId5">
            <anchor moveWithCells="1">
              <from>
                <xdr:col>13</xdr:col>
                <xdr:colOff>228600</xdr:colOff>
                <xdr:row>1</xdr:row>
                <xdr:rowOff>127000</xdr:rowOff>
              </from>
              <to>
                <xdr:col>14</xdr:col>
                <xdr:colOff>431800</xdr:colOff>
                <xdr:row>6</xdr:row>
                <xdr:rowOff>95250</xdr:rowOff>
              </to>
            </anchor>
          </objectPr>
        </oleObject>
      </mc:Choice>
      <mc:Fallback>
        <oleObject progId="AcroExch.Document.DC" dvAspect="DVASPECT_ICON" shapeId="11265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B68E-2618-49FC-B2CB-1981748CE4E6}">
  <dimension ref="A1:N2891"/>
  <sheetViews>
    <sheetView workbookViewId="0"/>
  </sheetViews>
  <sheetFormatPr defaultRowHeight="11.5" x14ac:dyDescent="0.5"/>
  <cols>
    <col min="1" max="1" width="10" style="4" customWidth="1"/>
    <col min="2" max="2" width="13" style="4" customWidth="1"/>
    <col min="3" max="3" width="10" style="4" customWidth="1"/>
    <col min="4" max="4" width="11" style="4" customWidth="1"/>
    <col min="5" max="5" width="15" style="4" customWidth="1"/>
    <col min="6" max="6" width="17" style="4" customWidth="1"/>
    <col min="7" max="7" width="48" style="4" customWidth="1"/>
    <col min="8" max="8" width="12" style="4" customWidth="1"/>
    <col min="9" max="9" width="10" style="4" customWidth="1"/>
    <col min="10" max="10" width="12" style="4" customWidth="1"/>
    <col min="11" max="11" width="14.59765625" style="4" customWidth="1"/>
    <col min="12" max="16384" width="8.796875" style="4"/>
  </cols>
  <sheetData>
    <row r="1" spans="1:14" ht="12" x14ac:dyDescent="0.5">
      <c r="A1" s="30" t="s">
        <v>112</v>
      </c>
      <c r="B1" s="17"/>
      <c r="C1" s="17"/>
      <c r="D1" s="17"/>
      <c r="E1" s="17"/>
      <c r="F1" s="19" t="s">
        <v>113</v>
      </c>
      <c r="G1" s="28">
        <v>43344</v>
      </c>
      <c r="H1" s="17"/>
      <c r="I1" s="17"/>
      <c r="J1" s="19" t="s">
        <v>27</v>
      </c>
      <c r="K1" s="29" t="s">
        <v>6779</v>
      </c>
    </row>
    <row r="2" spans="1:14" x14ac:dyDescent="0.5">
      <c r="A2" s="19" t="s">
        <v>1</v>
      </c>
      <c r="B2" s="19" t="s">
        <v>114</v>
      </c>
      <c r="C2" s="17"/>
      <c r="D2" s="17"/>
      <c r="E2" s="17"/>
      <c r="F2" s="19" t="s">
        <v>115</v>
      </c>
      <c r="G2" s="28">
        <v>43371</v>
      </c>
      <c r="H2" s="17"/>
      <c r="I2" s="17"/>
      <c r="J2" s="19" t="s">
        <v>3</v>
      </c>
      <c r="K2" s="27">
        <v>43371.7068561571</v>
      </c>
      <c r="M2" s="4" t="s">
        <v>6778</v>
      </c>
    </row>
    <row r="3" spans="1:14" x14ac:dyDescent="0.5">
      <c r="A3" s="19" t="s">
        <v>26</v>
      </c>
      <c r="B3" s="19" t="s">
        <v>6777</v>
      </c>
      <c r="C3" s="17"/>
      <c r="D3" s="17"/>
      <c r="E3" s="17"/>
      <c r="F3" s="17"/>
      <c r="G3" s="17"/>
      <c r="H3" s="17"/>
      <c r="I3" s="17"/>
      <c r="J3" s="17"/>
      <c r="K3" s="17"/>
      <c r="M3" s="24"/>
      <c r="N3" s="24"/>
    </row>
    <row r="4" spans="1:14" x14ac:dyDescent="0.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M4" s="24"/>
      <c r="N4" s="24"/>
    </row>
    <row r="5" spans="1:14" x14ac:dyDescent="0.5">
      <c r="A5" s="26" t="s">
        <v>33</v>
      </c>
      <c r="B5" s="25"/>
      <c r="C5" s="26" t="s">
        <v>116</v>
      </c>
      <c r="D5" s="25"/>
      <c r="E5" s="25"/>
      <c r="F5" s="25"/>
      <c r="G5" s="26" t="s">
        <v>6776</v>
      </c>
      <c r="H5" s="25"/>
      <c r="I5" s="25"/>
      <c r="J5" s="25"/>
      <c r="K5" s="25"/>
      <c r="M5" s="24"/>
      <c r="N5" s="24"/>
    </row>
    <row r="6" spans="1:14" x14ac:dyDescent="0.5">
      <c r="A6" s="23" t="s">
        <v>124</v>
      </c>
      <c r="B6" s="22"/>
      <c r="C6" s="23" t="s">
        <v>125</v>
      </c>
      <c r="D6" s="22"/>
      <c r="E6" s="22"/>
      <c r="F6" s="22"/>
      <c r="G6" s="22"/>
      <c r="H6" s="22"/>
      <c r="I6" s="22"/>
      <c r="J6" s="22"/>
      <c r="K6" s="22"/>
      <c r="M6" s="24"/>
      <c r="N6" s="24"/>
    </row>
    <row r="7" spans="1:14" x14ac:dyDescent="0.5">
      <c r="A7" s="21" t="s">
        <v>24</v>
      </c>
      <c r="B7" s="21" t="s">
        <v>117</v>
      </c>
      <c r="C7" s="21" t="s">
        <v>35</v>
      </c>
      <c r="D7" s="21" t="s">
        <v>118</v>
      </c>
      <c r="E7" s="21" t="s">
        <v>119</v>
      </c>
      <c r="F7" s="21" t="s">
        <v>120</v>
      </c>
      <c r="G7" s="21" t="s">
        <v>121</v>
      </c>
      <c r="H7" s="21" t="s">
        <v>122</v>
      </c>
      <c r="I7" s="21" t="s">
        <v>110</v>
      </c>
      <c r="J7" s="20" t="s">
        <v>123</v>
      </c>
      <c r="K7" s="20" t="s">
        <v>34</v>
      </c>
      <c r="M7" s="24"/>
      <c r="N7" s="24"/>
    </row>
    <row r="8" spans="1:14" x14ac:dyDescent="0.5">
      <c r="A8" s="19" t="s">
        <v>36</v>
      </c>
      <c r="B8" s="19" t="s">
        <v>5069</v>
      </c>
      <c r="C8" s="19" t="s">
        <v>38</v>
      </c>
      <c r="D8" s="19" t="s">
        <v>53</v>
      </c>
      <c r="E8" s="19" t="s">
        <v>5068</v>
      </c>
      <c r="F8" s="19" t="s">
        <v>135</v>
      </c>
      <c r="G8" s="19" t="s">
        <v>136</v>
      </c>
      <c r="H8" s="19" t="s">
        <v>127</v>
      </c>
      <c r="I8" s="19" t="s">
        <v>128</v>
      </c>
      <c r="J8" s="18">
        <v>24</v>
      </c>
      <c r="K8" s="18">
        <v>24</v>
      </c>
      <c r="M8" s="24"/>
      <c r="N8" s="24"/>
    </row>
    <row r="9" spans="1:14" x14ac:dyDescent="0.5">
      <c r="A9" s="19" t="s">
        <v>36</v>
      </c>
      <c r="B9" s="19" t="s">
        <v>5063</v>
      </c>
      <c r="C9" s="19" t="s">
        <v>38</v>
      </c>
      <c r="D9" s="19" t="s">
        <v>53</v>
      </c>
      <c r="E9" s="19" t="s">
        <v>5062</v>
      </c>
      <c r="F9" s="19" t="s">
        <v>157</v>
      </c>
      <c r="G9" s="19" t="s">
        <v>158</v>
      </c>
      <c r="H9" s="19" t="s">
        <v>127</v>
      </c>
      <c r="I9" s="19" t="s">
        <v>128</v>
      </c>
      <c r="J9" s="18">
        <v>24</v>
      </c>
      <c r="K9" s="18">
        <v>24</v>
      </c>
    </row>
    <row r="10" spans="1:14" x14ac:dyDescent="0.5">
      <c r="A10" s="19" t="s">
        <v>36</v>
      </c>
      <c r="B10" s="19" t="s">
        <v>5057</v>
      </c>
      <c r="C10" s="19" t="s">
        <v>38</v>
      </c>
      <c r="D10" s="19" t="s">
        <v>53</v>
      </c>
      <c r="E10" s="19" t="s">
        <v>5056</v>
      </c>
      <c r="F10" s="19" t="s">
        <v>137</v>
      </c>
      <c r="G10" s="19" t="s">
        <v>138</v>
      </c>
      <c r="H10" s="19" t="s">
        <v>127</v>
      </c>
      <c r="I10" s="19" t="s">
        <v>128</v>
      </c>
      <c r="J10" s="18">
        <v>48</v>
      </c>
      <c r="K10" s="18">
        <v>48</v>
      </c>
    </row>
    <row r="11" spans="1:14" x14ac:dyDescent="0.5">
      <c r="A11" s="19" t="s">
        <v>36</v>
      </c>
      <c r="B11" s="19" t="s">
        <v>5051</v>
      </c>
      <c r="C11" s="19" t="s">
        <v>38</v>
      </c>
      <c r="D11" s="19" t="s">
        <v>53</v>
      </c>
      <c r="E11" s="19" t="s">
        <v>5050</v>
      </c>
      <c r="F11" s="19" t="s">
        <v>165</v>
      </c>
      <c r="G11" s="19" t="s">
        <v>166</v>
      </c>
      <c r="H11" s="19" t="s">
        <v>127</v>
      </c>
      <c r="I11" s="19" t="s">
        <v>128</v>
      </c>
      <c r="J11" s="18">
        <v>8</v>
      </c>
      <c r="K11" s="18">
        <v>8</v>
      </c>
    </row>
    <row r="12" spans="1:14" x14ac:dyDescent="0.5">
      <c r="A12" s="19" t="s">
        <v>36</v>
      </c>
      <c r="B12" s="19" t="s">
        <v>5042</v>
      </c>
      <c r="C12" s="19" t="s">
        <v>38</v>
      </c>
      <c r="D12" s="19" t="s">
        <v>53</v>
      </c>
      <c r="E12" s="19" t="s">
        <v>5041</v>
      </c>
      <c r="F12" s="19" t="s">
        <v>4475</v>
      </c>
      <c r="G12" s="19" t="s">
        <v>4474</v>
      </c>
      <c r="H12" s="19" t="s">
        <v>127</v>
      </c>
      <c r="I12" s="19" t="s">
        <v>128</v>
      </c>
      <c r="J12" s="18">
        <v>8</v>
      </c>
      <c r="K12" s="18">
        <v>8</v>
      </c>
    </row>
    <row r="13" spans="1:14" x14ac:dyDescent="0.5">
      <c r="A13" s="19" t="s">
        <v>36</v>
      </c>
      <c r="B13" s="19" t="s">
        <v>5040</v>
      </c>
      <c r="C13" s="19" t="s">
        <v>38</v>
      </c>
      <c r="D13" s="19" t="s">
        <v>53</v>
      </c>
      <c r="E13" s="19" t="s">
        <v>5039</v>
      </c>
      <c r="F13" s="19" t="s">
        <v>139</v>
      </c>
      <c r="G13" s="19" t="s">
        <v>140</v>
      </c>
      <c r="H13" s="19" t="s">
        <v>127</v>
      </c>
      <c r="I13" s="19" t="s">
        <v>128</v>
      </c>
      <c r="J13" s="18">
        <v>8</v>
      </c>
      <c r="K13" s="18">
        <v>8</v>
      </c>
    </row>
    <row r="14" spans="1:14" x14ac:dyDescent="0.5">
      <c r="A14" s="19" t="s">
        <v>36</v>
      </c>
      <c r="B14" s="19" t="s">
        <v>5032</v>
      </c>
      <c r="C14" s="19" t="s">
        <v>38</v>
      </c>
      <c r="D14" s="19" t="s">
        <v>53</v>
      </c>
      <c r="E14" s="19" t="s">
        <v>5031</v>
      </c>
      <c r="F14" s="19" t="s">
        <v>214</v>
      </c>
      <c r="G14" s="19" t="s">
        <v>215</v>
      </c>
      <c r="H14" s="19" t="s">
        <v>127</v>
      </c>
      <c r="I14" s="19" t="s">
        <v>128</v>
      </c>
      <c r="J14" s="18">
        <v>8</v>
      </c>
      <c r="K14" s="18">
        <v>8</v>
      </c>
    </row>
    <row r="15" spans="1:14" x14ac:dyDescent="0.5">
      <c r="A15" s="19" t="s">
        <v>36</v>
      </c>
      <c r="B15" s="19" t="s">
        <v>5030</v>
      </c>
      <c r="C15" s="19" t="s">
        <v>38</v>
      </c>
      <c r="D15" s="19" t="s">
        <v>53</v>
      </c>
      <c r="E15" s="19" t="s">
        <v>5029</v>
      </c>
      <c r="F15" s="19" t="s">
        <v>5028</v>
      </c>
      <c r="G15" s="19" t="s">
        <v>5027</v>
      </c>
      <c r="H15" s="19" t="s">
        <v>127</v>
      </c>
      <c r="I15" s="19" t="s">
        <v>128</v>
      </c>
      <c r="J15" s="18">
        <v>80</v>
      </c>
      <c r="K15" s="18">
        <v>80</v>
      </c>
    </row>
    <row r="16" spans="1:14" x14ac:dyDescent="0.5">
      <c r="A16" s="19" t="s">
        <v>36</v>
      </c>
      <c r="B16" s="19" t="s">
        <v>5024</v>
      </c>
      <c r="C16" s="19" t="s">
        <v>38</v>
      </c>
      <c r="D16" s="19" t="s">
        <v>53</v>
      </c>
      <c r="E16" s="19" t="s">
        <v>5023</v>
      </c>
      <c r="F16" s="19" t="s">
        <v>5022</v>
      </c>
      <c r="G16" s="19" t="s">
        <v>5021</v>
      </c>
      <c r="H16" s="19" t="s">
        <v>127</v>
      </c>
      <c r="I16" s="19" t="s">
        <v>128</v>
      </c>
      <c r="J16" s="18">
        <v>8</v>
      </c>
      <c r="K16" s="18">
        <v>8</v>
      </c>
    </row>
    <row r="17" spans="1:11" x14ac:dyDescent="0.5">
      <c r="A17" s="19" t="s">
        <v>36</v>
      </c>
      <c r="B17" s="19" t="s">
        <v>5020</v>
      </c>
      <c r="C17" s="19" t="s">
        <v>38</v>
      </c>
      <c r="D17" s="19" t="s">
        <v>53</v>
      </c>
      <c r="E17" s="19" t="s">
        <v>5019</v>
      </c>
      <c r="F17" s="19" t="s">
        <v>5018</v>
      </c>
      <c r="G17" s="19" t="s">
        <v>5017</v>
      </c>
      <c r="H17" s="19" t="s">
        <v>127</v>
      </c>
      <c r="I17" s="19" t="s">
        <v>128</v>
      </c>
      <c r="J17" s="18">
        <v>8</v>
      </c>
      <c r="K17" s="18">
        <v>8</v>
      </c>
    </row>
    <row r="18" spans="1:11" x14ac:dyDescent="0.5">
      <c r="A18" s="19" t="s">
        <v>36</v>
      </c>
      <c r="B18" s="19" t="s">
        <v>5014</v>
      </c>
      <c r="C18" s="19" t="s">
        <v>38</v>
      </c>
      <c r="D18" s="19" t="s">
        <v>53</v>
      </c>
      <c r="E18" s="19" t="s">
        <v>5013</v>
      </c>
      <c r="F18" s="19" t="s">
        <v>177</v>
      </c>
      <c r="G18" s="19" t="s">
        <v>178</v>
      </c>
      <c r="H18" s="19" t="s">
        <v>127</v>
      </c>
      <c r="I18" s="19" t="s">
        <v>128</v>
      </c>
      <c r="J18" s="18">
        <v>8</v>
      </c>
      <c r="K18" s="18">
        <v>8</v>
      </c>
    </row>
    <row r="19" spans="1:11" x14ac:dyDescent="0.5">
      <c r="A19" s="19" t="s">
        <v>36</v>
      </c>
      <c r="B19" s="19" t="s">
        <v>5012</v>
      </c>
      <c r="C19" s="19" t="s">
        <v>38</v>
      </c>
      <c r="D19" s="19" t="s">
        <v>53</v>
      </c>
      <c r="E19" s="19" t="s">
        <v>5011</v>
      </c>
      <c r="F19" s="19" t="s">
        <v>5010</v>
      </c>
      <c r="G19" s="19" t="s">
        <v>5009</v>
      </c>
      <c r="H19" s="19" t="s">
        <v>127</v>
      </c>
      <c r="I19" s="19" t="s">
        <v>128</v>
      </c>
      <c r="J19" s="18">
        <v>8</v>
      </c>
      <c r="K19" s="18">
        <v>8</v>
      </c>
    </row>
    <row r="20" spans="1:11" x14ac:dyDescent="0.5">
      <c r="A20" s="19" t="s">
        <v>36</v>
      </c>
      <c r="B20" s="19" t="s">
        <v>5008</v>
      </c>
      <c r="C20" s="19" t="s">
        <v>38</v>
      </c>
      <c r="D20" s="19" t="s">
        <v>53</v>
      </c>
      <c r="E20" s="19" t="s">
        <v>5007</v>
      </c>
      <c r="F20" s="19" t="s">
        <v>141</v>
      </c>
      <c r="G20" s="19" t="s">
        <v>142</v>
      </c>
      <c r="H20" s="19" t="s">
        <v>127</v>
      </c>
      <c r="I20" s="19" t="s">
        <v>128</v>
      </c>
      <c r="J20" s="18">
        <v>8</v>
      </c>
      <c r="K20" s="18">
        <v>8</v>
      </c>
    </row>
    <row r="21" spans="1:11" x14ac:dyDescent="0.5">
      <c r="A21" s="19" t="s">
        <v>36</v>
      </c>
      <c r="B21" s="19" t="s">
        <v>4992</v>
      </c>
      <c r="C21" s="19" t="s">
        <v>38</v>
      </c>
      <c r="D21" s="19" t="s">
        <v>53</v>
      </c>
      <c r="E21" s="19" t="s">
        <v>4991</v>
      </c>
      <c r="F21" s="19" t="s">
        <v>129</v>
      </c>
      <c r="G21" s="19" t="s">
        <v>130</v>
      </c>
      <c r="H21" s="19" t="s">
        <v>127</v>
      </c>
      <c r="I21" s="19" t="s">
        <v>128</v>
      </c>
      <c r="J21" s="18">
        <v>24</v>
      </c>
      <c r="K21" s="18">
        <v>24</v>
      </c>
    </row>
    <row r="22" spans="1:11" x14ac:dyDescent="0.5">
      <c r="A22" s="19" t="s">
        <v>36</v>
      </c>
      <c r="B22" s="19" t="s">
        <v>4988</v>
      </c>
      <c r="C22" s="19" t="s">
        <v>38</v>
      </c>
      <c r="D22" s="19" t="s">
        <v>53</v>
      </c>
      <c r="E22" s="19" t="s">
        <v>4987</v>
      </c>
      <c r="F22" s="19" t="s">
        <v>4471</v>
      </c>
      <c r="G22" s="19" t="s">
        <v>4470</v>
      </c>
      <c r="H22" s="19" t="s">
        <v>127</v>
      </c>
      <c r="I22" s="19" t="s">
        <v>128</v>
      </c>
      <c r="J22" s="18">
        <v>8</v>
      </c>
      <c r="K22" s="18">
        <v>8</v>
      </c>
    </row>
    <row r="23" spans="1:11" x14ac:dyDescent="0.5">
      <c r="A23" s="19" t="s">
        <v>36</v>
      </c>
      <c r="B23" s="19" t="s">
        <v>4986</v>
      </c>
      <c r="C23" s="19" t="s">
        <v>38</v>
      </c>
      <c r="D23" s="19" t="s">
        <v>53</v>
      </c>
      <c r="E23" s="19" t="s">
        <v>4985</v>
      </c>
      <c r="F23" s="19" t="s">
        <v>165</v>
      </c>
      <c r="G23" s="19" t="s">
        <v>166</v>
      </c>
      <c r="H23" s="19" t="s">
        <v>127</v>
      </c>
      <c r="I23" s="19" t="s">
        <v>128</v>
      </c>
      <c r="J23" s="18">
        <v>8</v>
      </c>
      <c r="K23" s="18">
        <v>8</v>
      </c>
    </row>
    <row r="24" spans="1:11" x14ac:dyDescent="0.5">
      <c r="A24" s="19" t="s">
        <v>36</v>
      </c>
      <c r="B24" s="19" t="s">
        <v>4984</v>
      </c>
      <c r="C24" s="19" t="s">
        <v>38</v>
      </c>
      <c r="D24" s="19" t="s">
        <v>53</v>
      </c>
      <c r="E24" s="19" t="s">
        <v>4983</v>
      </c>
      <c r="F24" s="19" t="s">
        <v>135</v>
      </c>
      <c r="G24" s="19" t="s">
        <v>136</v>
      </c>
      <c r="H24" s="19" t="s">
        <v>127</v>
      </c>
      <c r="I24" s="19" t="s">
        <v>128</v>
      </c>
      <c r="J24" s="18">
        <v>48</v>
      </c>
      <c r="K24" s="18">
        <v>48</v>
      </c>
    </row>
    <row r="25" spans="1:11" x14ac:dyDescent="0.5">
      <c r="A25" s="19" t="s">
        <v>36</v>
      </c>
      <c r="B25" s="19" t="s">
        <v>4966</v>
      </c>
      <c r="C25" s="19" t="s">
        <v>38</v>
      </c>
      <c r="D25" s="19" t="s">
        <v>53</v>
      </c>
      <c r="E25" s="19" t="s">
        <v>4965</v>
      </c>
      <c r="F25" s="19" t="s">
        <v>192</v>
      </c>
      <c r="G25" s="19" t="s">
        <v>4675</v>
      </c>
      <c r="H25" s="19" t="s">
        <v>127</v>
      </c>
      <c r="I25" s="19" t="s">
        <v>128</v>
      </c>
      <c r="J25" s="18">
        <v>8</v>
      </c>
      <c r="K25" s="18">
        <v>8</v>
      </c>
    </row>
    <row r="26" spans="1:11" x14ac:dyDescent="0.5">
      <c r="A26" s="19" t="s">
        <v>36</v>
      </c>
      <c r="B26" s="19" t="s">
        <v>4964</v>
      </c>
      <c r="C26" s="19" t="s">
        <v>38</v>
      </c>
      <c r="D26" s="19" t="s">
        <v>53</v>
      </c>
      <c r="E26" s="19" t="s">
        <v>4963</v>
      </c>
      <c r="F26" s="19" t="s">
        <v>195</v>
      </c>
      <c r="G26" s="19" t="s">
        <v>196</v>
      </c>
      <c r="H26" s="19" t="s">
        <v>127</v>
      </c>
      <c r="I26" s="19" t="s">
        <v>128</v>
      </c>
      <c r="J26" s="18">
        <v>8</v>
      </c>
      <c r="K26" s="18">
        <v>8</v>
      </c>
    </row>
    <row r="27" spans="1:11" x14ac:dyDescent="0.5">
      <c r="A27" s="19" t="s">
        <v>36</v>
      </c>
      <c r="B27" s="19" t="s">
        <v>5293</v>
      </c>
      <c r="C27" s="19" t="s">
        <v>38</v>
      </c>
      <c r="D27" s="19" t="s">
        <v>53</v>
      </c>
      <c r="E27" s="19" t="s">
        <v>5292</v>
      </c>
      <c r="F27" s="19" t="s">
        <v>216</v>
      </c>
      <c r="G27" s="19" t="s">
        <v>217</v>
      </c>
      <c r="H27" s="19" t="s">
        <v>127</v>
      </c>
      <c r="I27" s="19" t="s">
        <v>128</v>
      </c>
      <c r="J27" s="18">
        <v>8</v>
      </c>
      <c r="K27" s="18">
        <v>8</v>
      </c>
    </row>
    <row r="28" spans="1:11" x14ac:dyDescent="0.5">
      <c r="A28" s="19" t="s">
        <v>36</v>
      </c>
      <c r="B28" s="19" t="s">
        <v>4958</v>
      </c>
      <c r="C28" s="19" t="s">
        <v>38</v>
      </c>
      <c r="D28" s="19" t="s">
        <v>53</v>
      </c>
      <c r="E28" s="19" t="s">
        <v>4957</v>
      </c>
      <c r="F28" s="19" t="s">
        <v>179</v>
      </c>
      <c r="G28" s="19" t="s">
        <v>180</v>
      </c>
      <c r="H28" s="19" t="s">
        <v>127</v>
      </c>
      <c r="I28" s="19" t="s">
        <v>128</v>
      </c>
      <c r="J28" s="18">
        <v>8</v>
      </c>
      <c r="K28" s="18">
        <v>8</v>
      </c>
    </row>
    <row r="29" spans="1:11" x14ac:dyDescent="0.5">
      <c r="A29" s="19" t="s">
        <v>36</v>
      </c>
      <c r="B29" s="19" t="s">
        <v>4932</v>
      </c>
      <c r="C29" s="19" t="s">
        <v>38</v>
      </c>
      <c r="D29" s="19" t="s">
        <v>53</v>
      </c>
      <c r="E29" s="19" t="s">
        <v>4931</v>
      </c>
      <c r="F29" s="19" t="s">
        <v>169</v>
      </c>
      <c r="G29" s="19" t="s">
        <v>170</v>
      </c>
      <c r="H29" s="19" t="s">
        <v>127</v>
      </c>
      <c r="I29" s="19" t="s">
        <v>128</v>
      </c>
      <c r="J29" s="18">
        <v>8</v>
      </c>
      <c r="K29" s="18">
        <v>8</v>
      </c>
    </row>
    <row r="30" spans="1:11" x14ac:dyDescent="0.5">
      <c r="A30" s="19" t="s">
        <v>36</v>
      </c>
      <c r="B30" s="19" t="s">
        <v>4930</v>
      </c>
      <c r="C30" s="19" t="s">
        <v>38</v>
      </c>
      <c r="D30" s="19" t="s">
        <v>53</v>
      </c>
      <c r="E30" s="19" t="s">
        <v>4929</v>
      </c>
      <c r="F30" s="19" t="s">
        <v>129</v>
      </c>
      <c r="G30" s="19" t="s">
        <v>130</v>
      </c>
      <c r="H30" s="19" t="s">
        <v>127</v>
      </c>
      <c r="I30" s="19" t="s">
        <v>128</v>
      </c>
      <c r="J30" s="18">
        <v>48</v>
      </c>
      <c r="K30" s="18">
        <v>48</v>
      </c>
    </row>
    <row r="31" spans="1:11" x14ac:dyDescent="0.5">
      <c r="A31" s="19" t="s">
        <v>36</v>
      </c>
      <c r="B31" s="19" t="s">
        <v>4920</v>
      </c>
      <c r="C31" s="19" t="s">
        <v>38</v>
      </c>
      <c r="D31" s="19" t="s">
        <v>53</v>
      </c>
      <c r="E31" s="19" t="s">
        <v>4919</v>
      </c>
      <c r="F31" s="19" t="s">
        <v>4449</v>
      </c>
      <c r="G31" s="19" t="s">
        <v>4448</v>
      </c>
      <c r="H31" s="19" t="s">
        <v>127</v>
      </c>
      <c r="I31" s="19" t="s">
        <v>128</v>
      </c>
      <c r="J31" s="18">
        <v>8</v>
      </c>
      <c r="K31" s="18">
        <v>8</v>
      </c>
    </row>
    <row r="32" spans="1:11" x14ac:dyDescent="0.5">
      <c r="A32" s="19" t="s">
        <v>36</v>
      </c>
      <c r="B32" s="19" t="s">
        <v>4916</v>
      </c>
      <c r="C32" s="19" t="s">
        <v>38</v>
      </c>
      <c r="D32" s="19" t="s">
        <v>53</v>
      </c>
      <c r="E32" s="19" t="s">
        <v>4915</v>
      </c>
      <c r="F32" s="19" t="s">
        <v>4914</v>
      </c>
      <c r="G32" s="19" t="s">
        <v>4913</v>
      </c>
      <c r="H32" s="19" t="s">
        <v>127</v>
      </c>
      <c r="I32" s="19" t="s">
        <v>128</v>
      </c>
      <c r="J32" s="18">
        <v>16</v>
      </c>
      <c r="K32" s="18">
        <v>16</v>
      </c>
    </row>
    <row r="33" spans="1:11" x14ac:dyDescent="0.5">
      <c r="A33" s="19" t="s">
        <v>36</v>
      </c>
      <c r="B33" s="19" t="s">
        <v>4912</v>
      </c>
      <c r="C33" s="19" t="s">
        <v>38</v>
      </c>
      <c r="D33" s="19" t="s">
        <v>53</v>
      </c>
      <c r="E33" s="19" t="s">
        <v>4911</v>
      </c>
      <c r="F33" s="19" t="s">
        <v>126</v>
      </c>
      <c r="G33" s="19" t="s">
        <v>4640</v>
      </c>
      <c r="H33" s="19" t="s">
        <v>127</v>
      </c>
      <c r="I33" s="19" t="s">
        <v>128</v>
      </c>
      <c r="J33" s="18">
        <v>8</v>
      </c>
      <c r="K33" s="18">
        <v>8</v>
      </c>
    </row>
    <row r="34" spans="1:11" x14ac:dyDescent="0.5">
      <c r="A34" s="19" t="s">
        <v>36</v>
      </c>
      <c r="B34" s="19" t="s">
        <v>4910</v>
      </c>
      <c r="C34" s="19" t="s">
        <v>38</v>
      </c>
      <c r="D34" s="19" t="s">
        <v>53</v>
      </c>
      <c r="E34" s="19" t="s">
        <v>4909</v>
      </c>
      <c r="F34" s="19" t="s">
        <v>143</v>
      </c>
      <c r="G34" s="19" t="s">
        <v>144</v>
      </c>
      <c r="H34" s="19" t="s">
        <v>127</v>
      </c>
      <c r="I34" s="19" t="s">
        <v>128</v>
      </c>
      <c r="J34" s="18">
        <v>24</v>
      </c>
      <c r="K34" s="18">
        <v>24</v>
      </c>
    </row>
    <row r="35" spans="1:11" x14ac:dyDescent="0.5">
      <c r="A35" s="19" t="s">
        <v>36</v>
      </c>
      <c r="B35" s="19" t="s">
        <v>4908</v>
      </c>
      <c r="C35" s="19" t="s">
        <v>38</v>
      </c>
      <c r="D35" s="19" t="s">
        <v>53</v>
      </c>
      <c r="E35" s="19" t="s">
        <v>4907</v>
      </c>
      <c r="F35" s="19" t="s">
        <v>171</v>
      </c>
      <c r="G35" s="19" t="s">
        <v>172</v>
      </c>
      <c r="H35" s="19" t="s">
        <v>127</v>
      </c>
      <c r="I35" s="19" t="s">
        <v>128</v>
      </c>
      <c r="J35" s="18">
        <v>8</v>
      </c>
      <c r="K35" s="18">
        <v>8</v>
      </c>
    </row>
    <row r="36" spans="1:11" x14ac:dyDescent="0.5">
      <c r="A36" s="19" t="s">
        <v>36</v>
      </c>
      <c r="B36" s="19" t="s">
        <v>4884</v>
      </c>
      <c r="C36" s="19" t="s">
        <v>38</v>
      </c>
      <c r="D36" s="19" t="s">
        <v>53</v>
      </c>
      <c r="E36" s="19" t="s">
        <v>4883</v>
      </c>
      <c r="F36" s="19" t="s">
        <v>147</v>
      </c>
      <c r="G36" s="19" t="s">
        <v>148</v>
      </c>
      <c r="H36" s="19" t="s">
        <v>127</v>
      </c>
      <c r="I36" s="19" t="s">
        <v>128</v>
      </c>
      <c r="J36" s="18">
        <v>48</v>
      </c>
      <c r="K36" s="18">
        <v>48</v>
      </c>
    </row>
    <row r="37" spans="1:11" x14ac:dyDescent="0.5">
      <c r="A37" s="19" t="s">
        <v>36</v>
      </c>
      <c r="B37" s="19" t="s">
        <v>4880</v>
      </c>
      <c r="C37" s="19" t="s">
        <v>38</v>
      </c>
      <c r="D37" s="19" t="s">
        <v>53</v>
      </c>
      <c r="E37" s="19" t="s">
        <v>4879</v>
      </c>
      <c r="F37" s="19" t="s">
        <v>179</v>
      </c>
      <c r="G37" s="19" t="s">
        <v>180</v>
      </c>
      <c r="H37" s="19" t="s">
        <v>127</v>
      </c>
      <c r="I37" s="19" t="s">
        <v>128</v>
      </c>
      <c r="J37" s="18">
        <v>8</v>
      </c>
      <c r="K37" s="18">
        <v>8</v>
      </c>
    </row>
    <row r="38" spans="1:11" x14ac:dyDescent="0.5">
      <c r="A38" s="19" t="s">
        <v>36</v>
      </c>
      <c r="B38" s="19" t="s">
        <v>4868</v>
      </c>
      <c r="C38" s="19" t="s">
        <v>38</v>
      </c>
      <c r="D38" s="19" t="s">
        <v>53</v>
      </c>
      <c r="E38" s="19" t="s">
        <v>4867</v>
      </c>
      <c r="F38" s="19" t="s">
        <v>157</v>
      </c>
      <c r="G38" s="19" t="s">
        <v>158</v>
      </c>
      <c r="H38" s="19" t="s">
        <v>127</v>
      </c>
      <c r="I38" s="19" t="s">
        <v>128</v>
      </c>
      <c r="J38" s="18">
        <v>48</v>
      </c>
      <c r="K38" s="18">
        <v>48</v>
      </c>
    </row>
    <row r="39" spans="1:11" x14ac:dyDescent="0.5">
      <c r="A39" s="19" t="s">
        <v>36</v>
      </c>
      <c r="B39" s="19" t="s">
        <v>5807</v>
      </c>
      <c r="C39" s="19" t="s">
        <v>38</v>
      </c>
      <c r="D39" s="19" t="s">
        <v>53</v>
      </c>
      <c r="E39" s="19" t="s">
        <v>5806</v>
      </c>
      <c r="F39" s="19" t="s">
        <v>220</v>
      </c>
      <c r="G39" s="19" t="s">
        <v>221</v>
      </c>
      <c r="H39" s="19" t="s">
        <v>127</v>
      </c>
      <c r="I39" s="19" t="s">
        <v>128</v>
      </c>
      <c r="J39" s="18">
        <v>8</v>
      </c>
      <c r="K39" s="18">
        <v>8</v>
      </c>
    </row>
    <row r="40" spans="1:11" x14ac:dyDescent="0.5">
      <c r="A40" s="19" t="s">
        <v>36</v>
      </c>
      <c r="B40" s="19" t="s">
        <v>6745</v>
      </c>
      <c r="C40" s="19" t="s">
        <v>38</v>
      </c>
      <c r="D40" s="19" t="s">
        <v>53</v>
      </c>
      <c r="E40" s="19" t="s">
        <v>6744</v>
      </c>
      <c r="F40" s="19" t="s">
        <v>141</v>
      </c>
      <c r="G40" s="19" t="s">
        <v>142</v>
      </c>
      <c r="H40" s="19" t="s">
        <v>127</v>
      </c>
      <c r="I40" s="19" t="s">
        <v>128</v>
      </c>
      <c r="J40" s="18">
        <v>8</v>
      </c>
      <c r="K40" s="18">
        <v>8</v>
      </c>
    </row>
    <row r="41" spans="1:11" x14ac:dyDescent="0.5">
      <c r="A41" s="19" t="s">
        <v>36</v>
      </c>
      <c r="B41" s="19" t="s">
        <v>4856</v>
      </c>
      <c r="C41" s="19" t="s">
        <v>38</v>
      </c>
      <c r="D41" s="19" t="s">
        <v>53</v>
      </c>
      <c r="E41" s="19" t="s">
        <v>4855</v>
      </c>
      <c r="F41" s="19" t="s">
        <v>169</v>
      </c>
      <c r="G41" s="19" t="s">
        <v>170</v>
      </c>
      <c r="H41" s="19" t="s">
        <v>127</v>
      </c>
      <c r="I41" s="19" t="s">
        <v>128</v>
      </c>
      <c r="J41" s="18">
        <v>8</v>
      </c>
      <c r="K41" s="18">
        <v>8</v>
      </c>
    </row>
    <row r="42" spans="1:11" x14ac:dyDescent="0.5">
      <c r="A42" s="19" t="s">
        <v>36</v>
      </c>
      <c r="B42" s="19" t="s">
        <v>4854</v>
      </c>
      <c r="C42" s="19" t="s">
        <v>38</v>
      </c>
      <c r="D42" s="19" t="s">
        <v>53</v>
      </c>
      <c r="E42" s="19" t="s">
        <v>4853</v>
      </c>
      <c r="F42" s="19" t="s">
        <v>4852</v>
      </c>
      <c r="G42" s="19" t="s">
        <v>4851</v>
      </c>
      <c r="H42" s="19" t="s">
        <v>127</v>
      </c>
      <c r="I42" s="19" t="s">
        <v>128</v>
      </c>
      <c r="J42" s="18">
        <v>8</v>
      </c>
      <c r="K42" s="18">
        <v>8</v>
      </c>
    </row>
    <row r="43" spans="1:11" x14ac:dyDescent="0.5">
      <c r="A43" s="19" t="s">
        <v>36</v>
      </c>
      <c r="B43" s="19" t="s">
        <v>4848</v>
      </c>
      <c r="C43" s="19" t="s">
        <v>38</v>
      </c>
      <c r="D43" s="19" t="s">
        <v>53</v>
      </c>
      <c r="E43" s="19" t="s">
        <v>4847</v>
      </c>
      <c r="F43" s="19" t="s">
        <v>4635</v>
      </c>
      <c r="G43" s="19" t="s">
        <v>4634</v>
      </c>
      <c r="H43" s="19" t="s">
        <v>127</v>
      </c>
      <c r="I43" s="19" t="s">
        <v>128</v>
      </c>
      <c r="J43" s="18">
        <v>8</v>
      </c>
      <c r="K43" s="18">
        <v>8</v>
      </c>
    </row>
    <row r="44" spans="1:11" x14ac:dyDescent="0.5">
      <c r="A44" s="19" t="s">
        <v>36</v>
      </c>
      <c r="B44" s="19" t="s">
        <v>4834</v>
      </c>
      <c r="C44" s="19" t="s">
        <v>38</v>
      </c>
      <c r="D44" s="19" t="s">
        <v>53</v>
      </c>
      <c r="E44" s="19" t="s">
        <v>4833</v>
      </c>
      <c r="F44" s="19" t="s">
        <v>4832</v>
      </c>
      <c r="G44" s="19" t="s">
        <v>4831</v>
      </c>
      <c r="H44" s="19" t="s">
        <v>127</v>
      </c>
      <c r="I44" s="19" t="s">
        <v>128</v>
      </c>
      <c r="J44" s="18">
        <v>8</v>
      </c>
      <c r="K44" s="18">
        <v>8</v>
      </c>
    </row>
    <row r="45" spans="1:11" x14ac:dyDescent="0.5">
      <c r="A45" s="19" t="s">
        <v>36</v>
      </c>
      <c r="B45" s="19" t="s">
        <v>4830</v>
      </c>
      <c r="C45" s="19" t="s">
        <v>38</v>
      </c>
      <c r="D45" s="19" t="s">
        <v>53</v>
      </c>
      <c r="E45" s="19" t="s">
        <v>4829</v>
      </c>
      <c r="F45" s="19" t="s">
        <v>4778</v>
      </c>
      <c r="G45" s="19" t="s">
        <v>4777</v>
      </c>
      <c r="H45" s="19" t="s">
        <v>127</v>
      </c>
      <c r="I45" s="19" t="s">
        <v>128</v>
      </c>
      <c r="J45" s="18">
        <v>16</v>
      </c>
      <c r="K45" s="18">
        <v>16</v>
      </c>
    </row>
    <row r="46" spans="1:11" x14ac:dyDescent="0.5">
      <c r="A46" s="19" t="s">
        <v>36</v>
      </c>
      <c r="B46" s="19" t="s">
        <v>4828</v>
      </c>
      <c r="C46" s="19" t="s">
        <v>38</v>
      </c>
      <c r="D46" s="19" t="s">
        <v>53</v>
      </c>
      <c r="E46" s="19" t="s">
        <v>4827</v>
      </c>
      <c r="F46" s="19" t="s">
        <v>145</v>
      </c>
      <c r="G46" s="19" t="s">
        <v>146</v>
      </c>
      <c r="H46" s="19" t="s">
        <v>127</v>
      </c>
      <c r="I46" s="19" t="s">
        <v>128</v>
      </c>
      <c r="J46" s="18">
        <v>16</v>
      </c>
      <c r="K46" s="18">
        <v>16</v>
      </c>
    </row>
    <row r="47" spans="1:11" x14ac:dyDescent="0.5">
      <c r="A47" s="19" t="s">
        <v>36</v>
      </c>
      <c r="B47" s="19" t="s">
        <v>5805</v>
      </c>
      <c r="C47" s="19" t="s">
        <v>38</v>
      </c>
      <c r="D47" s="19" t="s">
        <v>53</v>
      </c>
      <c r="E47" s="19" t="s">
        <v>5804</v>
      </c>
      <c r="F47" s="19" t="s">
        <v>151</v>
      </c>
      <c r="G47" s="19" t="s">
        <v>152</v>
      </c>
      <c r="H47" s="19" t="s">
        <v>127</v>
      </c>
      <c r="I47" s="19" t="s">
        <v>128</v>
      </c>
      <c r="J47" s="18">
        <v>8</v>
      </c>
      <c r="K47" s="18">
        <v>8</v>
      </c>
    </row>
    <row r="48" spans="1:11" x14ac:dyDescent="0.5">
      <c r="A48" s="19" t="s">
        <v>36</v>
      </c>
      <c r="B48" s="19" t="s">
        <v>4814</v>
      </c>
      <c r="C48" s="19" t="s">
        <v>38</v>
      </c>
      <c r="D48" s="19" t="s">
        <v>53</v>
      </c>
      <c r="E48" s="19" t="s">
        <v>4813</v>
      </c>
      <c r="F48" s="19" t="s">
        <v>4812</v>
      </c>
      <c r="G48" s="19" t="s">
        <v>4811</v>
      </c>
      <c r="H48" s="19" t="s">
        <v>127</v>
      </c>
      <c r="I48" s="19" t="s">
        <v>128</v>
      </c>
      <c r="J48" s="18">
        <v>144</v>
      </c>
      <c r="K48" s="18">
        <v>144</v>
      </c>
    </row>
    <row r="49" spans="1:11" x14ac:dyDescent="0.5">
      <c r="A49" s="19" t="s">
        <v>36</v>
      </c>
      <c r="B49" s="19" t="s">
        <v>4810</v>
      </c>
      <c r="C49" s="19" t="s">
        <v>38</v>
      </c>
      <c r="D49" s="19" t="s">
        <v>53</v>
      </c>
      <c r="E49" s="19" t="s">
        <v>4809</v>
      </c>
      <c r="F49" s="19" t="s">
        <v>4409</v>
      </c>
      <c r="G49" s="19" t="s">
        <v>4408</v>
      </c>
      <c r="H49" s="19" t="s">
        <v>127</v>
      </c>
      <c r="I49" s="19" t="s">
        <v>128</v>
      </c>
      <c r="J49" s="18">
        <v>24</v>
      </c>
      <c r="K49" s="18">
        <v>24</v>
      </c>
    </row>
    <row r="50" spans="1:11" x14ac:dyDescent="0.5">
      <c r="A50" s="19" t="s">
        <v>36</v>
      </c>
      <c r="B50" s="19" t="s">
        <v>4806</v>
      </c>
      <c r="C50" s="19" t="s">
        <v>38</v>
      </c>
      <c r="D50" s="19" t="s">
        <v>53</v>
      </c>
      <c r="E50" s="19" t="s">
        <v>4805</v>
      </c>
      <c r="F50" s="19" t="s">
        <v>126</v>
      </c>
      <c r="G50" s="19" t="s">
        <v>4640</v>
      </c>
      <c r="H50" s="19" t="s">
        <v>127</v>
      </c>
      <c r="I50" s="19" t="s">
        <v>128</v>
      </c>
      <c r="J50" s="18">
        <v>8</v>
      </c>
      <c r="K50" s="18">
        <v>8</v>
      </c>
    </row>
    <row r="51" spans="1:11" x14ac:dyDescent="0.5">
      <c r="A51" s="19" t="s">
        <v>36</v>
      </c>
      <c r="B51" s="19" t="s">
        <v>4802</v>
      </c>
      <c r="C51" s="19" t="s">
        <v>38</v>
      </c>
      <c r="D51" s="19" t="s">
        <v>53</v>
      </c>
      <c r="E51" s="19" t="s">
        <v>4801</v>
      </c>
      <c r="F51" s="19" t="s">
        <v>4800</v>
      </c>
      <c r="G51" s="19" t="s">
        <v>4799</v>
      </c>
      <c r="H51" s="19" t="s">
        <v>127</v>
      </c>
      <c r="I51" s="19" t="s">
        <v>128</v>
      </c>
      <c r="J51" s="18">
        <v>8</v>
      </c>
      <c r="K51" s="18">
        <v>8</v>
      </c>
    </row>
    <row r="52" spans="1:11" x14ac:dyDescent="0.5">
      <c r="A52" s="19" t="s">
        <v>36</v>
      </c>
      <c r="B52" s="19" t="s">
        <v>4798</v>
      </c>
      <c r="C52" s="19" t="s">
        <v>38</v>
      </c>
      <c r="D52" s="19" t="s">
        <v>53</v>
      </c>
      <c r="E52" s="19" t="s">
        <v>4797</v>
      </c>
      <c r="F52" s="19" t="s">
        <v>4483</v>
      </c>
      <c r="G52" s="19" t="s">
        <v>4482</v>
      </c>
      <c r="H52" s="19" t="s">
        <v>127</v>
      </c>
      <c r="I52" s="19" t="s">
        <v>128</v>
      </c>
      <c r="J52" s="18">
        <v>16</v>
      </c>
      <c r="K52" s="18">
        <v>16</v>
      </c>
    </row>
    <row r="53" spans="1:11" x14ac:dyDescent="0.5">
      <c r="A53" s="19" t="s">
        <v>36</v>
      </c>
      <c r="B53" s="19" t="s">
        <v>5617</v>
      </c>
      <c r="C53" s="19" t="s">
        <v>38</v>
      </c>
      <c r="D53" s="19" t="s">
        <v>53</v>
      </c>
      <c r="E53" s="19" t="s">
        <v>5616</v>
      </c>
      <c r="F53" s="19" t="s">
        <v>4648</v>
      </c>
      <c r="G53" s="19" t="s">
        <v>4647</v>
      </c>
      <c r="H53" s="19" t="s">
        <v>127</v>
      </c>
      <c r="I53" s="19" t="s">
        <v>128</v>
      </c>
      <c r="J53" s="18">
        <v>16</v>
      </c>
      <c r="K53" s="18">
        <v>16</v>
      </c>
    </row>
    <row r="54" spans="1:11" x14ac:dyDescent="0.5">
      <c r="A54" s="19" t="s">
        <v>36</v>
      </c>
      <c r="B54" s="19" t="s">
        <v>4774</v>
      </c>
      <c r="C54" s="19" t="s">
        <v>38</v>
      </c>
      <c r="D54" s="19" t="s">
        <v>53</v>
      </c>
      <c r="E54" s="19" t="s">
        <v>4773</v>
      </c>
      <c r="F54" s="19" t="s">
        <v>141</v>
      </c>
      <c r="G54" s="19" t="s">
        <v>142</v>
      </c>
      <c r="H54" s="19" t="s">
        <v>127</v>
      </c>
      <c r="I54" s="19" t="s">
        <v>128</v>
      </c>
      <c r="J54" s="18">
        <v>24</v>
      </c>
      <c r="K54" s="18">
        <v>24</v>
      </c>
    </row>
    <row r="55" spans="1:11" x14ac:dyDescent="0.5">
      <c r="A55" s="19" t="s">
        <v>36</v>
      </c>
      <c r="B55" s="19" t="s">
        <v>5957</v>
      </c>
      <c r="C55" s="19" t="s">
        <v>38</v>
      </c>
      <c r="D55" s="19" t="s">
        <v>53</v>
      </c>
      <c r="E55" s="19" t="s">
        <v>5956</v>
      </c>
      <c r="F55" s="19" t="s">
        <v>4463</v>
      </c>
      <c r="G55" s="19" t="s">
        <v>4462</v>
      </c>
      <c r="H55" s="19" t="s">
        <v>127</v>
      </c>
      <c r="I55" s="19" t="s">
        <v>128</v>
      </c>
      <c r="J55" s="18">
        <v>8</v>
      </c>
      <c r="K55" s="18">
        <v>8</v>
      </c>
    </row>
    <row r="56" spans="1:11" x14ac:dyDescent="0.5">
      <c r="A56" s="19" t="s">
        <v>36</v>
      </c>
      <c r="B56" s="19" t="s">
        <v>4772</v>
      </c>
      <c r="C56" s="19" t="s">
        <v>38</v>
      </c>
      <c r="D56" s="19" t="s">
        <v>53</v>
      </c>
      <c r="E56" s="19" t="s">
        <v>4771</v>
      </c>
      <c r="F56" s="19" t="s">
        <v>135</v>
      </c>
      <c r="G56" s="19" t="s">
        <v>136</v>
      </c>
      <c r="H56" s="19" t="s">
        <v>127</v>
      </c>
      <c r="I56" s="19" t="s">
        <v>128</v>
      </c>
      <c r="J56" s="18">
        <v>96</v>
      </c>
      <c r="K56" s="18">
        <v>96</v>
      </c>
    </row>
    <row r="57" spans="1:11" x14ac:dyDescent="0.5">
      <c r="A57" s="19" t="s">
        <v>36</v>
      </c>
      <c r="B57" s="19" t="s">
        <v>4770</v>
      </c>
      <c r="C57" s="19" t="s">
        <v>38</v>
      </c>
      <c r="D57" s="19" t="s">
        <v>53</v>
      </c>
      <c r="E57" s="19" t="s">
        <v>4769</v>
      </c>
      <c r="F57" s="19" t="s">
        <v>192</v>
      </c>
      <c r="G57" s="19" t="s">
        <v>4675</v>
      </c>
      <c r="H57" s="19" t="s">
        <v>127</v>
      </c>
      <c r="I57" s="19" t="s">
        <v>128</v>
      </c>
      <c r="J57" s="18">
        <v>8</v>
      </c>
      <c r="K57" s="18">
        <v>8</v>
      </c>
    </row>
    <row r="58" spans="1:11" x14ac:dyDescent="0.5">
      <c r="A58" s="19" t="s">
        <v>36</v>
      </c>
      <c r="B58" s="19" t="s">
        <v>4768</v>
      </c>
      <c r="C58" s="19" t="s">
        <v>38</v>
      </c>
      <c r="D58" s="19" t="s">
        <v>53</v>
      </c>
      <c r="E58" s="19" t="s">
        <v>4767</v>
      </c>
      <c r="F58" s="19" t="s">
        <v>163</v>
      </c>
      <c r="G58" s="19" t="s">
        <v>164</v>
      </c>
      <c r="H58" s="19" t="s">
        <v>127</v>
      </c>
      <c r="I58" s="19" t="s">
        <v>128</v>
      </c>
      <c r="J58" s="18">
        <v>8</v>
      </c>
      <c r="K58" s="18">
        <v>8</v>
      </c>
    </row>
    <row r="59" spans="1:11" x14ac:dyDescent="0.5">
      <c r="A59" s="19" t="s">
        <v>36</v>
      </c>
      <c r="B59" s="19" t="s">
        <v>4766</v>
      </c>
      <c r="C59" s="19" t="s">
        <v>38</v>
      </c>
      <c r="D59" s="19" t="s">
        <v>53</v>
      </c>
      <c r="E59" s="19" t="s">
        <v>4765</v>
      </c>
      <c r="F59" s="19" t="s">
        <v>4764</v>
      </c>
      <c r="G59" s="19" t="s">
        <v>4763</v>
      </c>
      <c r="H59" s="19" t="s">
        <v>127</v>
      </c>
      <c r="I59" s="19" t="s">
        <v>128</v>
      </c>
      <c r="J59" s="18">
        <v>8</v>
      </c>
      <c r="K59" s="18">
        <v>8</v>
      </c>
    </row>
    <row r="60" spans="1:11" x14ac:dyDescent="0.5">
      <c r="A60" s="19" t="s">
        <v>36</v>
      </c>
      <c r="B60" s="19" t="s">
        <v>4748</v>
      </c>
      <c r="C60" s="19" t="s">
        <v>38</v>
      </c>
      <c r="D60" s="19" t="s">
        <v>53</v>
      </c>
      <c r="E60" s="19" t="s">
        <v>4747</v>
      </c>
      <c r="F60" s="19" t="s">
        <v>4449</v>
      </c>
      <c r="G60" s="19" t="s">
        <v>4448</v>
      </c>
      <c r="H60" s="19" t="s">
        <v>127</v>
      </c>
      <c r="I60" s="19" t="s">
        <v>128</v>
      </c>
      <c r="J60" s="18">
        <v>8</v>
      </c>
      <c r="K60" s="18">
        <v>8</v>
      </c>
    </row>
    <row r="61" spans="1:11" x14ac:dyDescent="0.5">
      <c r="A61" s="19" t="s">
        <v>36</v>
      </c>
      <c r="B61" s="19" t="s">
        <v>4746</v>
      </c>
      <c r="C61" s="19" t="s">
        <v>38</v>
      </c>
      <c r="D61" s="19" t="s">
        <v>53</v>
      </c>
      <c r="E61" s="19" t="s">
        <v>4745</v>
      </c>
      <c r="F61" s="19" t="s">
        <v>149</v>
      </c>
      <c r="G61" s="19" t="s">
        <v>150</v>
      </c>
      <c r="H61" s="19" t="s">
        <v>127</v>
      </c>
      <c r="I61" s="19" t="s">
        <v>128</v>
      </c>
      <c r="J61" s="18">
        <v>8</v>
      </c>
      <c r="K61" s="18">
        <v>8</v>
      </c>
    </row>
    <row r="62" spans="1:11" x14ac:dyDescent="0.5">
      <c r="A62" s="19" t="s">
        <v>36</v>
      </c>
      <c r="B62" s="19" t="s">
        <v>4718</v>
      </c>
      <c r="C62" s="19" t="s">
        <v>38</v>
      </c>
      <c r="D62" s="19" t="s">
        <v>53</v>
      </c>
      <c r="E62" s="19" t="s">
        <v>4717</v>
      </c>
      <c r="F62" s="19" t="s">
        <v>193</v>
      </c>
      <c r="G62" s="19" t="s">
        <v>194</v>
      </c>
      <c r="H62" s="19" t="s">
        <v>127</v>
      </c>
      <c r="I62" s="19" t="s">
        <v>128</v>
      </c>
      <c r="J62" s="18">
        <v>8</v>
      </c>
      <c r="K62" s="18">
        <v>8</v>
      </c>
    </row>
    <row r="63" spans="1:11" x14ac:dyDescent="0.5">
      <c r="A63" s="19" t="s">
        <v>36</v>
      </c>
      <c r="B63" s="19" t="s">
        <v>5951</v>
      </c>
      <c r="C63" s="19" t="s">
        <v>38</v>
      </c>
      <c r="D63" s="19" t="s">
        <v>53</v>
      </c>
      <c r="E63" s="19" t="s">
        <v>5950</v>
      </c>
      <c r="F63" s="19" t="s">
        <v>4433</v>
      </c>
      <c r="G63" s="19" t="s">
        <v>4432</v>
      </c>
      <c r="H63" s="19" t="s">
        <v>127</v>
      </c>
      <c r="I63" s="19" t="s">
        <v>128</v>
      </c>
      <c r="J63" s="18">
        <v>8</v>
      </c>
      <c r="K63" s="18">
        <v>8</v>
      </c>
    </row>
    <row r="64" spans="1:11" x14ac:dyDescent="0.5">
      <c r="A64" s="19" t="s">
        <v>36</v>
      </c>
      <c r="B64" s="19" t="s">
        <v>4714</v>
      </c>
      <c r="C64" s="19" t="s">
        <v>38</v>
      </c>
      <c r="D64" s="19" t="s">
        <v>53</v>
      </c>
      <c r="E64" s="19" t="s">
        <v>4713</v>
      </c>
      <c r="F64" s="19" t="s">
        <v>169</v>
      </c>
      <c r="G64" s="19" t="s">
        <v>170</v>
      </c>
      <c r="H64" s="19" t="s">
        <v>127</v>
      </c>
      <c r="I64" s="19" t="s">
        <v>128</v>
      </c>
      <c r="J64" s="18">
        <v>8</v>
      </c>
      <c r="K64" s="18">
        <v>8</v>
      </c>
    </row>
    <row r="65" spans="1:11" x14ac:dyDescent="0.5">
      <c r="A65" s="19" t="s">
        <v>36</v>
      </c>
      <c r="B65" s="19" t="s">
        <v>4703</v>
      </c>
      <c r="C65" s="19" t="s">
        <v>38</v>
      </c>
      <c r="D65" s="19" t="s">
        <v>53</v>
      </c>
      <c r="E65" s="19" t="s">
        <v>4702</v>
      </c>
      <c r="F65" s="19" t="s">
        <v>133</v>
      </c>
      <c r="G65" s="19" t="s">
        <v>134</v>
      </c>
      <c r="H65" s="19" t="s">
        <v>127</v>
      </c>
      <c r="I65" s="19" t="s">
        <v>128</v>
      </c>
      <c r="J65" s="18">
        <v>8</v>
      </c>
      <c r="K65" s="18">
        <v>8</v>
      </c>
    </row>
    <row r="66" spans="1:11" x14ac:dyDescent="0.5">
      <c r="A66" s="19" t="s">
        <v>36</v>
      </c>
      <c r="B66" s="19" t="s">
        <v>4697</v>
      </c>
      <c r="C66" s="19" t="s">
        <v>38</v>
      </c>
      <c r="D66" s="19" t="s">
        <v>53</v>
      </c>
      <c r="E66" s="19" t="s">
        <v>4696</v>
      </c>
      <c r="F66" s="19" t="s">
        <v>4695</v>
      </c>
      <c r="G66" s="19" t="s">
        <v>4694</v>
      </c>
      <c r="H66" s="19" t="s">
        <v>127</v>
      </c>
      <c r="I66" s="19" t="s">
        <v>128</v>
      </c>
      <c r="J66" s="18">
        <v>8</v>
      </c>
      <c r="K66" s="18">
        <v>8</v>
      </c>
    </row>
    <row r="67" spans="1:11" x14ac:dyDescent="0.5">
      <c r="A67" s="19" t="s">
        <v>36</v>
      </c>
      <c r="B67" s="19" t="s">
        <v>4685</v>
      </c>
      <c r="C67" s="19" t="s">
        <v>38</v>
      </c>
      <c r="D67" s="19" t="s">
        <v>53</v>
      </c>
      <c r="E67" s="19" t="s">
        <v>4684</v>
      </c>
      <c r="F67" s="19" t="s">
        <v>235</v>
      </c>
      <c r="G67" s="19" t="s">
        <v>236</v>
      </c>
      <c r="H67" s="19" t="s">
        <v>127</v>
      </c>
      <c r="I67" s="19" t="s">
        <v>128</v>
      </c>
      <c r="J67" s="18">
        <v>48</v>
      </c>
      <c r="K67" s="18">
        <v>48</v>
      </c>
    </row>
    <row r="68" spans="1:11" x14ac:dyDescent="0.5">
      <c r="A68" s="19" t="s">
        <v>36</v>
      </c>
      <c r="B68" s="19" t="s">
        <v>4683</v>
      </c>
      <c r="C68" s="19" t="s">
        <v>38</v>
      </c>
      <c r="D68" s="19" t="s">
        <v>53</v>
      </c>
      <c r="E68" s="19" t="s">
        <v>4682</v>
      </c>
      <c r="F68" s="19" t="s">
        <v>4681</v>
      </c>
      <c r="G68" s="19" t="s">
        <v>4680</v>
      </c>
      <c r="H68" s="19" t="s">
        <v>127</v>
      </c>
      <c r="I68" s="19" t="s">
        <v>128</v>
      </c>
      <c r="J68" s="18">
        <v>24</v>
      </c>
      <c r="K68" s="18">
        <v>24</v>
      </c>
    </row>
    <row r="69" spans="1:11" x14ac:dyDescent="0.5">
      <c r="A69" s="19" t="s">
        <v>36</v>
      </c>
      <c r="B69" s="19" t="s">
        <v>4672</v>
      </c>
      <c r="C69" s="19" t="s">
        <v>38</v>
      </c>
      <c r="D69" s="19" t="s">
        <v>53</v>
      </c>
      <c r="E69" s="19" t="s">
        <v>4671</v>
      </c>
      <c r="F69" s="19" t="s">
        <v>159</v>
      </c>
      <c r="G69" s="19" t="s">
        <v>160</v>
      </c>
      <c r="H69" s="19" t="s">
        <v>127</v>
      </c>
      <c r="I69" s="19" t="s">
        <v>128</v>
      </c>
      <c r="J69" s="18">
        <v>8</v>
      </c>
      <c r="K69" s="18">
        <v>8</v>
      </c>
    </row>
    <row r="70" spans="1:11" x14ac:dyDescent="0.5">
      <c r="A70" s="19" t="s">
        <v>36</v>
      </c>
      <c r="B70" s="19" t="s">
        <v>4670</v>
      </c>
      <c r="C70" s="19" t="s">
        <v>38</v>
      </c>
      <c r="D70" s="19" t="s">
        <v>53</v>
      </c>
      <c r="E70" s="19" t="s">
        <v>4669</v>
      </c>
      <c r="F70" s="19" t="s">
        <v>129</v>
      </c>
      <c r="G70" s="19" t="s">
        <v>130</v>
      </c>
      <c r="H70" s="19" t="s">
        <v>127</v>
      </c>
      <c r="I70" s="19" t="s">
        <v>128</v>
      </c>
      <c r="J70" s="18">
        <v>48</v>
      </c>
      <c r="K70" s="18">
        <v>48</v>
      </c>
    </row>
    <row r="71" spans="1:11" x14ac:dyDescent="0.5">
      <c r="A71" s="19" t="s">
        <v>36</v>
      </c>
      <c r="B71" s="19" t="s">
        <v>4668</v>
      </c>
      <c r="C71" s="19" t="s">
        <v>38</v>
      </c>
      <c r="D71" s="19" t="s">
        <v>53</v>
      </c>
      <c r="E71" s="19" t="s">
        <v>4667</v>
      </c>
      <c r="F71" s="19" t="s">
        <v>165</v>
      </c>
      <c r="G71" s="19" t="s">
        <v>166</v>
      </c>
      <c r="H71" s="19" t="s">
        <v>127</v>
      </c>
      <c r="I71" s="19" t="s">
        <v>128</v>
      </c>
      <c r="J71" s="18">
        <v>8</v>
      </c>
      <c r="K71" s="18">
        <v>8</v>
      </c>
    </row>
    <row r="72" spans="1:11" x14ac:dyDescent="0.5">
      <c r="A72" s="19" t="s">
        <v>36</v>
      </c>
      <c r="B72" s="19" t="s">
        <v>4666</v>
      </c>
      <c r="C72" s="19" t="s">
        <v>38</v>
      </c>
      <c r="D72" s="19" t="s">
        <v>187</v>
      </c>
      <c r="E72" s="19" t="s">
        <v>4665</v>
      </c>
      <c r="F72" s="19" t="s">
        <v>183</v>
      </c>
      <c r="G72" s="19" t="s">
        <v>184</v>
      </c>
      <c r="H72" s="19" t="s">
        <v>127</v>
      </c>
      <c r="I72" s="19" t="s">
        <v>128</v>
      </c>
      <c r="J72" s="18">
        <v>8</v>
      </c>
      <c r="K72" s="18">
        <v>8</v>
      </c>
    </row>
    <row r="73" spans="1:11" x14ac:dyDescent="0.5">
      <c r="A73" s="19" t="s">
        <v>36</v>
      </c>
      <c r="B73" s="19" t="s">
        <v>4664</v>
      </c>
      <c r="C73" s="19" t="s">
        <v>38</v>
      </c>
      <c r="D73" s="19" t="s">
        <v>53</v>
      </c>
      <c r="E73" s="19" t="s">
        <v>4663</v>
      </c>
      <c r="F73" s="19" t="s">
        <v>4662</v>
      </c>
      <c r="G73" s="19" t="s">
        <v>4661</v>
      </c>
      <c r="H73" s="19" t="s">
        <v>127</v>
      </c>
      <c r="I73" s="19" t="s">
        <v>128</v>
      </c>
      <c r="J73" s="18">
        <v>8</v>
      </c>
      <c r="K73" s="18">
        <v>8</v>
      </c>
    </row>
    <row r="74" spans="1:11" x14ac:dyDescent="0.5">
      <c r="A74" s="19" t="s">
        <v>36</v>
      </c>
      <c r="B74" s="19" t="s">
        <v>4660</v>
      </c>
      <c r="C74" s="19" t="s">
        <v>38</v>
      </c>
      <c r="D74" s="19" t="s">
        <v>53</v>
      </c>
      <c r="E74" s="19" t="s">
        <v>4659</v>
      </c>
      <c r="F74" s="19" t="s">
        <v>4658</v>
      </c>
      <c r="G74" s="19" t="s">
        <v>4657</v>
      </c>
      <c r="H74" s="19" t="s">
        <v>127</v>
      </c>
      <c r="I74" s="19" t="s">
        <v>128</v>
      </c>
      <c r="J74" s="18">
        <v>16</v>
      </c>
      <c r="K74" s="18">
        <v>16</v>
      </c>
    </row>
    <row r="75" spans="1:11" x14ac:dyDescent="0.5">
      <c r="A75" s="19" t="s">
        <v>36</v>
      </c>
      <c r="B75" s="19" t="s">
        <v>4646</v>
      </c>
      <c r="C75" s="19" t="s">
        <v>38</v>
      </c>
      <c r="D75" s="19" t="s">
        <v>53</v>
      </c>
      <c r="E75" s="19" t="s">
        <v>4645</v>
      </c>
      <c r="F75" s="19" t="s">
        <v>153</v>
      </c>
      <c r="G75" s="19" t="s">
        <v>154</v>
      </c>
      <c r="H75" s="19" t="s">
        <v>127</v>
      </c>
      <c r="I75" s="19" t="s">
        <v>128</v>
      </c>
      <c r="J75" s="18">
        <v>8</v>
      </c>
      <c r="K75" s="18">
        <v>8</v>
      </c>
    </row>
    <row r="76" spans="1:11" x14ac:dyDescent="0.5">
      <c r="A76" s="19" t="s">
        <v>36</v>
      </c>
      <c r="B76" s="19" t="s">
        <v>4644</v>
      </c>
      <c r="C76" s="19" t="s">
        <v>38</v>
      </c>
      <c r="D76" s="19" t="s">
        <v>53</v>
      </c>
      <c r="E76" s="19" t="s">
        <v>4643</v>
      </c>
      <c r="F76" s="19" t="s">
        <v>141</v>
      </c>
      <c r="G76" s="19" t="s">
        <v>142</v>
      </c>
      <c r="H76" s="19" t="s">
        <v>127</v>
      </c>
      <c r="I76" s="19" t="s">
        <v>128</v>
      </c>
      <c r="J76" s="18">
        <v>8</v>
      </c>
      <c r="K76" s="18">
        <v>8</v>
      </c>
    </row>
    <row r="77" spans="1:11" x14ac:dyDescent="0.5">
      <c r="A77" s="19" t="s">
        <v>36</v>
      </c>
      <c r="B77" s="19" t="s">
        <v>4637</v>
      </c>
      <c r="C77" s="19" t="s">
        <v>38</v>
      </c>
      <c r="D77" s="19" t="s">
        <v>53</v>
      </c>
      <c r="E77" s="19" t="s">
        <v>4636</v>
      </c>
      <c r="F77" s="19" t="s">
        <v>4635</v>
      </c>
      <c r="G77" s="19" t="s">
        <v>4634</v>
      </c>
      <c r="H77" s="19" t="s">
        <v>127</v>
      </c>
      <c r="I77" s="19" t="s">
        <v>128</v>
      </c>
      <c r="J77" s="18">
        <v>8</v>
      </c>
      <c r="K77" s="18">
        <v>8</v>
      </c>
    </row>
    <row r="78" spans="1:11" x14ac:dyDescent="0.5">
      <c r="A78" s="19" t="s">
        <v>65</v>
      </c>
      <c r="B78" s="19" t="s">
        <v>4619</v>
      </c>
      <c r="C78" s="19" t="s">
        <v>38</v>
      </c>
      <c r="D78" s="19" t="s">
        <v>53</v>
      </c>
      <c r="E78" s="19" t="s">
        <v>4618</v>
      </c>
      <c r="F78" s="19" t="s">
        <v>197</v>
      </c>
      <c r="G78" s="19" t="s">
        <v>198</v>
      </c>
      <c r="H78" s="19" t="s">
        <v>127</v>
      </c>
      <c r="I78" s="19" t="s">
        <v>128</v>
      </c>
      <c r="J78" s="18">
        <v>48</v>
      </c>
      <c r="K78" s="18">
        <v>48</v>
      </c>
    </row>
    <row r="79" spans="1:11" x14ac:dyDescent="0.5">
      <c r="A79" s="19" t="s">
        <v>65</v>
      </c>
      <c r="B79" s="19" t="s">
        <v>4587</v>
      </c>
      <c r="C79" s="19" t="s">
        <v>38</v>
      </c>
      <c r="D79" s="19" t="s">
        <v>53</v>
      </c>
      <c r="E79" s="19" t="s">
        <v>4586</v>
      </c>
      <c r="F79" s="19" t="s">
        <v>197</v>
      </c>
      <c r="G79" s="19" t="s">
        <v>198</v>
      </c>
      <c r="H79" s="19" t="s">
        <v>127</v>
      </c>
      <c r="I79" s="19" t="s">
        <v>128</v>
      </c>
      <c r="J79" s="18">
        <v>72</v>
      </c>
      <c r="K79" s="18">
        <v>72</v>
      </c>
    </row>
    <row r="80" spans="1:11" x14ac:dyDescent="0.5">
      <c r="A80" s="19" t="s">
        <v>65</v>
      </c>
      <c r="B80" s="19" t="s">
        <v>4585</v>
      </c>
      <c r="C80" s="19" t="s">
        <v>38</v>
      </c>
      <c r="D80" s="19" t="s">
        <v>53</v>
      </c>
      <c r="E80" s="19" t="s">
        <v>4584</v>
      </c>
      <c r="F80" s="19" t="s">
        <v>197</v>
      </c>
      <c r="G80" s="19" t="s">
        <v>198</v>
      </c>
      <c r="H80" s="19" t="s">
        <v>127</v>
      </c>
      <c r="I80" s="19" t="s">
        <v>128</v>
      </c>
      <c r="J80" s="18">
        <v>176</v>
      </c>
      <c r="K80" s="18">
        <v>176</v>
      </c>
    </row>
    <row r="81" spans="1:11" x14ac:dyDescent="0.5">
      <c r="A81" s="19" t="s">
        <v>65</v>
      </c>
      <c r="B81" s="19" t="s">
        <v>4583</v>
      </c>
      <c r="C81" s="19" t="s">
        <v>38</v>
      </c>
      <c r="D81" s="19" t="s">
        <v>53</v>
      </c>
      <c r="E81" s="19" t="s">
        <v>4582</v>
      </c>
      <c r="F81" s="19" t="s">
        <v>197</v>
      </c>
      <c r="G81" s="19" t="s">
        <v>198</v>
      </c>
      <c r="H81" s="19" t="s">
        <v>127</v>
      </c>
      <c r="I81" s="19" t="s">
        <v>128</v>
      </c>
      <c r="J81" s="18">
        <v>2</v>
      </c>
      <c r="K81" s="18">
        <v>2</v>
      </c>
    </row>
    <row r="82" spans="1:11" x14ac:dyDescent="0.5">
      <c r="A82" s="19" t="s">
        <v>65</v>
      </c>
      <c r="B82" s="19" t="s">
        <v>4581</v>
      </c>
      <c r="C82" s="19" t="s">
        <v>38</v>
      </c>
      <c r="D82" s="19" t="s">
        <v>53</v>
      </c>
      <c r="E82" s="19" t="s">
        <v>4580</v>
      </c>
      <c r="F82" s="19" t="s">
        <v>197</v>
      </c>
      <c r="G82" s="19" t="s">
        <v>198</v>
      </c>
      <c r="H82" s="19" t="s">
        <v>127</v>
      </c>
      <c r="I82" s="19" t="s">
        <v>128</v>
      </c>
      <c r="J82" s="18">
        <v>2</v>
      </c>
      <c r="K82" s="18">
        <v>2</v>
      </c>
    </row>
    <row r="83" spans="1:11" x14ac:dyDescent="0.5">
      <c r="A83" s="19" t="s">
        <v>65</v>
      </c>
      <c r="B83" s="19" t="s">
        <v>4557</v>
      </c>
      <c r="C83" s="19" t="s">
        <v>38</v>
      </c>
      <c r="D83" s="19" t="s">
        <v>53</v>
      </c>
      <c r="E83" s="19" t="s">
        <v>4556</v>
      </c>
      <c r="F83" s="19" t="s">
        <v>197</v>
      </c>
      <c r="G83" s="19" t="s">
        <v>198</v>
      </c>
      <c r="H83" s="19" t="s">
        <v>127</v>
      </c>
      <c r="I83" s="19" t="s">
        <v>128</v>
      </c>
      <c r="J83" s="18">
        <v>2</v>
      </c>
      <c r="K83" s="18">
        <v>2</v>
      </c>
    </row>
    <row r="84" spans="1:11" x14ac:dyDescent="0.5">
      <c r="A84" s="19" t="s">
        <v>65</v>
      </c>
      <c r="B84" s="19" t="s">
        <v>4555</v>
      </c>
      <c r="C84" s="19" t="s">
        <v>38</v>
      </c>
      <c r="D84" s="19" t="s">
        <v>53</v>
      </c>
      <c r="E84" s="19" t="s">
        <v>4554</v>
      </c>
      <c r="F84" s="19" t="s">
        <v>197</v>
      </c>
      <c r="G84" s="19" t="s">
        <v>198</v>
      </c>
      <c r="H84" s="19" t="s">
        <v>127</v>
      </c>
      <c r="I84" s="19" t="s">
        <v>128</v>
      </c>
      <c r="J84" s="18">
        <v>2</v>
      </c>
      <c r="K84" s="18">
        <v>2</v>
      </c>
    </row>
    <row r="85" spans="1:11" x14ac:dyDescent="0.5">
      <c r="A85" s="19" t="s">
        <v>65</v>
      </c>
      <c r="B85" s="19" t="s">
        <v>4553</v>
      </c>
      <c r="C85" s="19" t="s">
        <v>38</v>
      </c>
      <c r="D85" s="19" t="s">
        <v>53</v>
      </c>
      <c r="E85" s="19" t="s">
        <v>4552</v>
      </c>
      <c r="F85" s="19" t="s">
        <v>197</v>
      </c>
      <c r="G85" s="19" t="s">
        <v>198</v>
      </c>
      <c r="H85" s="19" t="s">
        <v>127</v>
      </c>
      <c r="I85" s="19" t="s">
        <v>128</v>
      </c>
      <c r="J85" s="18">
        <v>2</v>
      </c>
      <c r="K85" s="18">
        <v>2</v>
      </c>
    </row>
    <row r="86" spans="1:11" x14ac:dyDescent="0.5">
      <c r="A86" s="19" t="s">
        <v>65</v>
      </c>
      <c r="B86" s="19" t="s">
        <v>4551</v>
      </c>
      <c r="C86" s="19" t="s">
        <v>38</v>
      </c>
      <c r="D86" s="19" t="s">
        <v>53</v>
      </c>
      <c r="E86" s="19" t="s">
        <v>4550</v>
      </c>
      <c r="F86" s="19" t="s">
        <v>197</v>
      </c>
      <c r="G86" s="19" t="s">
        <v>198</v>
      </c>
      <c r="H86" s="19" t="s">
        <v>127</v>
      </c>
      <c r="I86" s="19" t="s">
        <v>128</v>
      </c>
      <c r="J86" s="18">
        <v>2</v>
      </c>
      <c r="K86" s="18">
        <v>2</v>
      </c>
    </row>
    <row r="87" spans="1:11" x14ac:dyDescent="0.5">
      <c r="A87" s="19" t="s">
        <v>65</v>
      </c>
      <c r="B87" s="19" t="s">
        <v>4549</v>
      </c>
      <c r="C87" s="19" t="s">
        <v>38</v>
      </c>
      <c r="D87" s="19" t="s">
        <v>187</v>
      </c>
      <c r="E87" s="19" t="s">
        <v>4548</v>
      </c>
      <c r="F87" s="19" t="s">
        <v>197</v>
      </c>
      <c r="G87" s="19" t="s">
        <v>198</v>
      </c>
      <c r="H87" s="19" t="s">
        <v>127</v>
      </c>
      <c r="I87" s="19" t="s">
        <v>128</v>
      </c>
      <c r="J87" s="18">
        <v>2</v>
      </c>
      <c r="K87" s="18">
        <v>2</v>
      </c>
    </row>
    <row r="88" spans="1:11" x14ac:dyDescent="0.5">
      <c r="A88" s="19" t="s">
        <v>65</v>
      </c>
      <c r="B88" s="19" t="s">
        <v>4547</v>
      </c>
      <c r="C88" s="19" t="s">
        <v>38</v>
      </c>
      <c r="D88" s="19" t="s">
        <v>53</v>
      </c>
      <c r="E88" s="19" t="s">
        <v>4546</v>
      </c>
      <c r="F88" s="19" t="s">
        <v>197</v>
      </c>
      <c r="G88" s="19" t="s">
        <v>198</v>
      </c>
      <c r="H88" s="19" t="s">
        <v>127</v>
      </c>
      <c r="I88" s="19" t="s">
        <v>128</v>
      </c>
      <c r="J88" s="18">
        <v>2</v>
      </c>
      <c r="K88" s="18">
        <v>2</v>
      </c>
    </row>
    <row r="89" spans="1:11" x14ac:dyDescent="0.5">
      <c r="A89" s="19" t="s">
        <v>65</v>
      </c>
      <c r="B89" s="19" t="s">
        <v>4545</v>
      </c>
      <c r="C89" s="19" t="s">
        <v>38</v>
      </c>
      <c r="D89" s="19" t="s">
        <v>53</v>
      </c>
      <c r="E89" s="19" t="s">
        <v>4544</v>
      </c>
      <c r="F89" s="19" t="s">
        <v>197</v>
      </c>
      <c r="G89" s="19" t="s">
        <v>198</v>
      </c>
      <c r="H89" s="19" t="s">
        <v>127</v>
      </c>
      <c r="I89" s="19" t="s">
        <v>128</v>
      </c>
      <c r="J89" s="18">
        <v>2</v>
      </c>
      <c r="K89" s="18">
        <v>2</v>
      </c>
    </row>
    <row r="90" spans="1:11" x14ac:dyDescent="0.5">
      <c r="A90" s="19" t="s">
        <v>65</v>
      </c>
      <c r="B90" s="19" t="s">
        <v>4543</v>
      </c>
      <c r="C90" s="19" t="s">
        <v>38</v>
      </c>
      <c r="D90" s="19" t="s">
        <v>53</v>
      </c>
      <c r="E90" s="19" t="s">
        <v>4542</v>
      </c>
      <c r="F90" s="19" t="s">
        <v>197</v>
      </c>
      <c r="G90" s="19" t="s">
        <v>198</v>
      </c>
      <c r="H90" s="19" t="s">
        <v>127</v>
      </c>
      <c r="I90" s="19" t="s">
        <v>128</v>
      </c>
      <c r="J90" s="18">
        <v>2</v>
      </c>
      <c r="K90" s="18">
        <v>2</v>
      </c>
    </row>
    <row r="91" spans="1:11" x14ac:dyDescent="0.5">
      <c r="A91" s="19" t="s">
        <v>65</v>
      </c>
      <c r="B91" s="19" t="s">
        <v>5271</v>
      </c>
      <c r="C91" s="19" t="s">
        <v>38</v>
      </c>
      <c r="D91" s="19" t="s">
        <v>53</v>
      </c>
      <c r="E91" s="19" t="s">
        <v>5270</v>
      </c>
      <c r="F91" s="19" t="s">
        <v>197</v>
      </c>
      <c r="G91" s="19" t="s">
        <v>198</v>
      </c>
      <c r="H91" s="19" t="s">
        <v>127</v>
      </c>
      <c r="I91" s="19" t="s">
        <v>128</v>
      </c>
      <c r="J91" s="18">
        <v>48</v>
      </c>
      <c r="K91" s="18">
        <v>48</v>
      </c>
    </row>
    <row r="92" spans="1:11" x14ac:dyDescent="0.5">
      <c r="A92" s="19" t="s">
        <v>88</v>
      </c>
      <c r="B92" s="19" t="s">
        <v>6649</v>
      </c>
      <c r="C92" s="19" t="s">
        <v>38</v>
      </c>
      <c r="D92" s="19" t="s">
        <v>53</v>
      </c>
      <c r="E92" s="19" t="s">
        <v>6648</v>
      </c>
      <c r="F92" s="19" t="s">
        <v>199</v>
      </c>
      <c r="G92" s="19" t="s">
        <v>200</v>
      </c>
      <c r="H92" s="19" t="s">
        <v>127</v>
      </c>
      <c r="I92" s="19" t="s">
        <v>128</v>
      </c>
      <c r="J92" s="18">
        <v>1</v>
      </c>
      <c r="K92" s="18">
        <v>1</v>
      </c>
    </row>
    <row r="93" spans="1:11" x14ac:dyDescent="0.5">
      <c r="A93" s="19" t="s">
        <v>91</v>
      </c>
      <c r="B93" s="19" t="s">
        <v>6775</v>
      </c>
      <c r="C93" s="19" t="s">
        <v>38</v>
      </c>
      <c r="D93" s="19" t="s">
        <v>53</v>
      </c>
      <c r="E93" s="19" t="s">
        <v>6774</v>
      </c>
      <c r="F93" s="19" t="s">
        <v>201</v>
      </c>
      <c r="G93" s="19" t="s">
        <v>202</v>
      </c>
      <c r="H93" s="19" t="s">
        <v>127</v>
      </c>
      <c r="I93" s="19" t="s">
        <v>128</v>
      </c>
      <c r="J93" s="18">
        <v>1</v>
      </c>
      <c r="K93" s="18">
        <v>1</v>
      </c>
    </row>
    <row r="94" spans="1:11" x14ac:dyDescent="0.5">
      <c r="A94" s="19" t="s">
        <v>91</v>
      </c>
      <c r="B94" s="19" t="s">
        <v>6611</v>
      </c>
      <c r="C94" s="19" t="s">
        <v>38</v>
      </c>
      <c r="D94" s="19" t="s">
        <v>53</v>
      </c>
      <c r="E94" s="19" t="s">
        <v>6610</v>
      </c>
      <c r="F94" s="19" t="s">
        <v>201</v>
      </c>
      <c r="G94" s="19" t="s">
        <v>202</v>
      </c>
      <c r="H94" s="19" t="s">
        <v>127</v>
      </c>
      <c r="I94" s="19" t="s">
        <v>128</v>
      </c>
      <c r="J94" s="18">
        <v>1</v>
      </c>
      <c r="K94" s="18">
        <v>1</v>
      </c>
    </row>
    <row r="95" spans="1:11" x14ac:dyDescent="0.5">
      <c r="A95" s="19" t="s">
        <v>91</v>
      </c>
      <c r="B95" s="19" t="s">
        <v>5559</v>
      </c>
      <c r="C95" s="19" t="s">
        <v>38</v>
      </c>
      <c r="D95" s="19" t="s">
        <v>53</v>
      </c>
      <c r="E95" s="19" t="s">
        <v>5558</v>
      </c>
      <c r="F95" s="19" t="s">
        <v>201</v>
      </c>
      <c r="G95" s="19" t="s">
        <v>202</v>
      </c>
      <c r="H95" s="19" t="s">
        <v>127</v>
      </c>
      <c r="I95" s="19" t="s">
        <v>128</v>
      </c>
      <c r="J95" s="18">
        <v>1</v>
      </c>
      <c r="K95" s="18">
        <v>1</v>
      </c>
    </row>
    <row r="96" spans="1:11" x14ac:dyDescent="0.5">
      <c r="A96" s="19" t="s">
        <v>91</v>
      </c>
      <c r="B96" s="19" t="s">
        <v>5245</v>
      </c>
      <c r="C96" s="19" t="s">
        <v>38</v>
      </c>
      <c r="D96" s="19" t="s">
        <v>53</v>
      </c>
      <c r="E96" s="19" t="s">
        <v>5244</v>
      </c>
      <c r="F96" s="19" t="s">
        <v>201</v>
      </c>
      <c r="G96" s="19" t="s">
        <v>202</v>
      </c>
      <c r="H96" s="19" t="s">
        <v>127</v>
      </c>
      <c r="I96" s="19" t="s">
        <v>128</v>
      </c>
      <c r="J96" s="18">
        <v>1</v>
      </c>
      <c r="K96" s="18">
        <v>1</v>
      </c>
    </row>
    <row r="97" spans="1:11" x14ac:dyDescent="0.5">
      <c r="A97" s="19" t="s">
        <v>91</v>
      </c>
      <c r="B97" s="19" t="s">
        <v>5549</v>
      </c>
      <c r="C97" s="19" t="s">
        <v>38</v>
      </c>
      <c r="D97" s="19" t="s">
        <v>53</v>
      </c>
      <c r="E97" s="19" t="s">
        <v>5548</v>
      </c>
      <c r="F97" s="19" t="s">
        <v>201</v>
      </c>
      <c r="G97" s="19" t="s">
        <v>202</v>
      </c>
      <c r="H97" s="19" t="s">
        <v>127</v>
      </c>
      <c r="I97" s="19" t="s">
        <v>128</v>
      </c>
      <c r="J97" s="18">
        <v>1</v>
      </c>
      <c r="K97" s="18">
        <v>1</v>
      </c>
    </row>
    <row r="98" spans="1:11" x14ac:dyDescent="0.5">
      <c r="A98" s="19" t="s">
        <v>91</v>
      </c>
      <c r="B98" s="19" t="s">
        <v>5543</v>
      </c>
      <c r="C98" s="19" t="s">
        <v>38</v>
      </c>
      <c r="D98" s="19" t="s">
        <v>53</v>
      </c>
      <c r="E98" s="19" t="s">
        <v>5542</v>
      </c>
      <c r="F98" s="19" t="s">
        <v>201</v>
      </c>
      <c r="G98" s="19" t="s">
        <v>202</v>
      </c>
      <c r="H98" s="19" t="s">
        <v>127</v>
      </c>
      <c r="I98" s="19" t="s">
        <v>128</v>
      </c>
      <c r="J98" s="18">
        <v>1</v>
      </c>
      <c r="K98" s="18">
        <v>1</v>
      </c>
    </row>
    <row r="99" spans="1:11" x14ac:dyDescent="0.5">
      <c r="A99" s="19" t="s">
        <v>91</v>
      </c>
      <c r="B99" s="19" t="s">
        <v>5897</v>
      </c>
      <c r="C99" s="19" t="s">
        <v>38</v>
      </c>
      <c r="D99" s="19" t="s">
        <v>53</v>
      </c>
      <c r="E99" s="19" t="s">
        <v>5896</v>
      </c>
      <c r="F99" s="19" t="s">
        <v>201</v>
      </c>
      <c r="G99" s="19" t="s">
        <v>202</v>
      </c>
      <c r="H99" s="19" t="s">
        <v>127</v>
      </c>
      <c r="I99" s="19" t="s">
        <v>128</v>
      </c>
      <c r="J99" s="18">
        <v>2</v>
      </c>
      <c r="K99" s="18">
        <v>2</v>
      </c>
    </row>
    <row r="100" spans="1:11" x14ac:dyDescent="0.5">
      <c r="A100" s="19" t="s">
        <v>91</v>
      </c>
      <c r="B100" s="19" t="s">
        <v>5893</v>
      </c>
      <c r="C100" s="19" t="s">
        <v>38</v>
      </c>
      <c r="D100" s="19" t="s">
        <v>53</v>
      </c>
      <c r="E100" s="19" t="s">
        <v>5892</v>
      </c>
      <c r="F100" s="19" t="s">
        <v>201</v>
      </c>
      <c r="G100" s="19" t="s">
        <v>202</v>
      </c>
      <c r="H100" s="19" t="s">
        <v>127</v>
      </c>
      <c r="I100" s="19" t="s">
        <v>128</v>
      </c>
      <c r="J100" s="18">
        <v>1</v>
      </c>
      <c r="K100" s="18">
        <v>1</v>
      </c>
    </row>
    <row r="101" spans="1:11" x14ac:dyDescent="0.5">
      <c r="A101" s="19" t="s">
        <v>91</v>
      </c>
      <c r="B101" s="19" t="s">
        <v>5519</v>
      </c>
      <c r="C101" s="19" t="s">
        <v>38</v>
      </c>
      <c r="D101" s="19" t="s">
        <v>53</v>
      </c>
      <c r="E101" s="19" t="s">
        <v>5518</v>
      </c>
      <c r="F101" s="19" t="s">
        <v>201</v>
      </c>
      <c r="G101" s="19" t="s">
        <v>202</v>
      </c>
      <c r="H101" s="19" t="s">
        <v>127</v>
      </c>
      <c r="I101" s="19" t="s">
        <v>128</v>
      </c>
      <c r="J101" s="18">
        <v>1</v>
      </c>
      <c r="K101" s="18">
        <v>1</v>
      </c>
    </row>
    <row r="102" spans="1:11" x14ac:dyDescent="0.5">
      <c r="A102" s="19" t="s">
        <v>91</v>
      </c>
      <c r="B102" s="19" t="s">
        <v>5747</v>
      </c>
      <c r="C102" s="19" t="s">
        <v>38</v>
      </c>
      <c r="D102" s="19" t="s">
        <v>53</v>
      </c>
      <c r="E102" s="19" t="s">
        <v>5746</v>
      </c>
      <c r="F102" s="19" t="s">
        <v>201</v>
      </c>
      <c r="G102" s="19" t="s">
        <v>202</v>
      </c>
      <c r="H102" s="19" t="s">
        <v>127</v>
      </c>
      <c r="I102" s="19" t="s">
        <v>128</v>
      </c>
      <c r="J102" s="18">
        <v>1</v>
      </c>
      <c r="K102" s="18">
        <v>1</v>
      </c>
    </row>
    <row r="103" spans="1:11" x14ac:dyDescent="0.5">
      <c r="A103" s="19" t="s">
        <v>91</v>
      </c>
      <c r="B103" s="19" t="s">
        <v>6773</v>
      </c>
      <c r="C103" s="19" t="s">
        <v>38</v>
      </c>
      <c r="D103" s="19" t="s">
        <v>53</v>
      </c>
      <c r="E103" s="19" t="s">
        <v>6772</v>
      </c>
      <c r="F103" s="19" t="s">
        <v>201</v>
      </c>
      <c r="G103" s="19" t="s">
        <v>202</v>
      </c>
      <c r="H103" s="19" t="s">
        <v>127</v>
      </c>
      <c r="I103" s="19" t="s">
        <v>128</v>
      </c>
      <c r="J103" s="18">
        <v>1</v>
      </c>
      <c r="K103" s="18">
        <v>1</v>
      </c>
    </row>
    <row r="104" spans="1:11" x14ac:dyDescent="0.5">
      <c r="A104" s="19" t="s">
        <v>91</v>
      </c>
      <c r="B104" s="19" t="s">
        <v>5205</v>
      </c>
      <c r="C104" s="19" t="s">
        <v>38</v>
      </c>
      <c r="D104" s="19" t="s">
        <v>53</v>
      </c>
      <c r="E104" s="19" t="s">
        <v>5204</v>
      </c>
      <c r="F104" s="19" t="s">
        <v>201</v>
      </c>
      <c r="G104" s="19" t="s">
        <v>202</v>
      </c>
      <c r="H104" s="19" t="s">
        <v>127</v>
      </c>
      <c r="I104" s="19" t="s">
        <v>128</v>
      </c>
      <c r="J104" s="18">
        <v>1</v>
      </c>
      <c r="K104" s="18">
        <v>1</v>
      </c>
    </row>
    <row r="105" spans="1:11" x14ac:dyDescent="0.5">
      <c r="A105" s="19" t="s">
        <v>91</v>
      </c>
      <c r="B105" s="19" t="s">
        <v>5461</v>
      </c>
      <c r="C105" s="19" t="s">
        <v>38</v>
      </c>
      <c r="D105" s="19" t="s">
        <v>53</v>
      </c>
      <c r="E105" s="19" t="s">
        <v>5460</v>
      </c>
      <c r="F105" s="19" t="s">
        <v>201</v>
      </c>
      <c r="G105" s="19" t="s">
        <v>202</v>
      </c>
      <c r="H105" s="19" t="s">
        <v>127</v>
      </c>
      <c r="I105" s="19" t="s">
        <v>128</v>
      </c>
      <c r="J105" s="18">
        <v>1</v>
      </c>
      <c r="K105" s="18">
        <v>1</v>
      </c>
    </row>
    <row r="106" spans="1:11" x14ac:dyDescent="0.5">
      <c r="A106" s="19" t="s">
        <v>91</v>
      </c>
      <c r="B106" s="19" t="s">
        <v>5175</v>
      </c>
      <c r="C106" s="19" t="s">
        <v>38</v>
      </c>
      <c r="D106" s="19" t="s">
        <v>53</v>
      </c>
      <c r="E106" s="19" t="s">
        <v>5174</v>
      </c>
      <c r="F106" s="19" t="s">
        <v>201</v>
      </c>
      <c r="G106" s="19" t="s">
        <v>202</v>
      </c>
      <c r="H106" s="19" t="s">
        <v>127</v>
      </c>
      <c r="I106" s="19" t="s">
        <v>128</v>
      </c>
      <c r="J106" s="18">
        <v>1</v>
      </c>
      <c r="K106" s="18">
        <v>1</v>
      </c>
    </row>
    <row r="107" spans="1:11" x14ac:dyDescent="0.5">
      <c r="A107" s="19" t="s">
        <v>91</v>
      </c>
      <c r="B107" s="19" t="s">
        <v>6771</v>
      </c>
      <c r="C107" s="19" t="s">
        <v>38</v>
      </c>
      <c r="D107" s="19" t="s">
        <v>53</v>
      </c>
      <c r="E107" s="19" t="s">
        <v>6770</v>
      </c>
      <c r="F107" s="19" t="s">
        <v>201</v>
      </c>
      <c r="G107" s="19" t="s">
        <v>202</v>
      </c>
      <c r="H107" s="19" t="s">
        <v>127</v>
      </c>
      <c r="I107" s="19" t="s">
        <v>128</v>
      </c>
      <c r="J107" s="18">
        <v>1</v>
      </c>
      <c r="K107" s="18">
        <v>1</v>
      </c>
    </row>
    <row r="108" spans="1:11" x14ac:dyDescent="0.5">
      <c r="A108" s="19" t="s">
        <v>91</v>
      </c>
      <c r="B108" s="19" t="s">
        <v>5423</v>
      </c>
      <c r="C108" s="19" t="s">
        <v>38</v>
      </c>
      <c r="D108" s="19" t="s">
        <v>53</v>
      </c>
      <c r="E108" s="19" t="s">
        <v>5422</v>
      </c>
      <c r="F108" s="19" t="s">
        <v>201</v>
      </c>
      <c r="G108" s="19" t="s">
        <v>202</v>
      </c>
      <c r="H108" s="19" t="s">
        <v>127</v>
      </c>
      <c r="I108" s="19" t="s">
        <v>128</v>
      </c>
      <c r="J108" s="18">
        <v>1</v>
      </c>
      <c r="K108" s="18">
        <v>1</v>
      </c>
    </row>
    <row r="109" spans="1:11" x14ac:dyDescent="0.5">
      <c r="A109" s="19" t="s">
        <v>91</v>
      </c>
      <c r="B109" s="19" t="s">
        <v>5157</v>
      </c>
      <c r="C109" s="19" t="s">
        <v>38</v>
      </c>
      <c r="D109" s="19" t="s">
        <v>53</v>
      </c>
      <c r="E109" s="19" t="s">
        <v>5156</v>
      </c>
      <c r="F109" s="19" t="s">
        <v>201</v>
      </c>
      <c r="G109" s="19" t="s">
        <v>202</v>
      </c>
      <c r="H109" s="19" t="s">
        <v>127</v>
      </c>
      <c r="I109" s="19" t="s">
        <v>128</v>
      </c>
      <c r="J109" s="18">
        <v>1</v>
      </c>
      <c r="K109" s="18">
        <v>1</v>
      </c>
    </row>
    <row r="110" spans="1:11" x14ac:dyDescent="0.5">
      <c r="A110" s="19" t="s">
        <v>91</v>
      </c>
      <c r="B110" s="19" t="s">
        <v>5701</v>
      </c>
      <c r="C110" s="19" t="s">
        <v>38</v>
      </c>
      <c r="D110" s="19" t="s">
        <v>53</v>
      </c>
      <c r="E110" s="19" t="s">
        <v>5700</v>
      </c>
      <c r="F110" s="19" t="s">
        <v>201</v>
      </c>
      <c r="G110" s="19" t="s">
        <v>202</v>
      </c>
      <c r="H110" s="19" t="s">
        <v>127</v>
      </c>
      <c r="I110" s="19" t="s">
        <v>128</v>
      </c>
      <c r="J110" s="18">
        <v>1</v>
      </c>
      <c r="K110" s="18">
        <v>1</v>
      </c>
    </row>
    <row r="111" spans="1:11" x14ac:dyDescent="0.5">
      <c r="A111" s="19" t="s">
        <v>91</v>
      </c>
      <c r="B111" s="19" t="s">
        <v>5153</v>
      </c>
      <c r="C111" s="19" t="s">
        <v>38</v>
      </c>
      <c r="D111" s="19" t="s">
        <v>53</v>
      </c>
      <c r="E111" s="19" t="s">
        <v>5152</v>
      </c>
      <c r="F111" s="19" t="s">
        <v>201</v>
      </c>
      <c r="G111" s="19" t="s">
        <v>202</v>
      </c>
      <c r="H111" s="19" t="s">
        <v>127</v>
      </c>
      <c r="I111" s="19" t="s">
        <v>128</v>
      </c>
      <c r="J111" s="18">
        <v>1</v>
      </c>
      <c r="K111" s="18">
        <v>1</v>
      </c>
    </row>
    <row r="112" spans="1:11" x14ac:dyDescent="0.5">
      <c r="A112" s="19" t="s">
        <v>91</v>
      </c>
      <c r="B112" s="19" t="s">
        <v>6769</v>
      </c>
      <c r="C112" s="19" t="s">
        <v>38</v>
      </c>
      <c r="D112" s="19" t="s">
        <v>53</v>
      </c>
      <c r="E112" s="19" t="s">
        <v>6768</v>
      </c>
      <c r="F112" s="19" t="s">
        <v>201</v>
      </c>
      <c r="G112" s="19" t="s">
        <v>202</v>
      </c>
      <c r="H112" s="19" t="s">
        <v>127</v>
      </c>
      <c r="I112" s="19" t="s">
        <v>128</v>
      </c>
      <c r="J112" s="18">
        <v>1</v>
      </c>
      <c r="K112" s="18">
        <v>1</v>
      </c>
    </row>
    <row r="113" spans="1:11" x14ac:dyDescent="0.5">
      <c r="A113" s="19" t="s">
        <v>91</v>
      </c>
      <c r="B113" s="19" t="s">
        <v>5853</v>
      </c>
      <c r="C113" s="19" t="s">
        <v>38</v>
      </c>
      <c r="D113" s="19" t="s">
        <v>53</v>
      </c>
      <c r="E113" s="19" t="s">
        <v>5852</v>
      </c>
      <c r="F113" s="19" t="s">
        <v>201</v>
      </c>
      <c r="G113" s="19" t="s">
        <v>202</v>
      </c>
      <c r="H113" s="19" t="s">
        <v>127</v>
      </c>
      <c r="I113" s="19" t="s">
        <v>128</v>
      </c>
      <c r="J113" s="18">
        <v>1</v>
      </c>
      <c r="K113" s="18">
        <v>1</v>
      </c>
    </row>
    <row r="114" spans="1:11" x14ac:dyDescent="0.5">
      <c r="A114" s="19" t="s">
        <v>91</v>
      </c>
      <c r="B114" s="19" t="s">
        <v>6767</v>
      </c>
      <c r="C114" s="19" t="s">
        <v>38</v>
      </c>
      <c r="D114" s="19" t="s">
        <v>53</v>
      </c>
      <c r="E114" s="19" t="s">
        <v>6766</v>
      </c>
      <c r="F114" s="19" t="s">
        <v>201</v>
      </c>
      <c r="G114" s="19" t="s">
        <v>202</v>
      </c>
      <c r="H114" s="19" t="s">
        <v>127</v>
      </c>
      <c r="I114" s="19" t="s">
        <v>128</v>
      </c>
      <c r="J114" s="18">
        <v>1</v>
      </c>
      <c r="K114" s="18">
        <v>1</v>
      </c>
    </row>
    <row r="115" spans="1:11" x14ac:dyDescent="0.5">
      <c r="A115" s="19" t="s">
        <v>91</v>
      </c>
      <c r="B115" s="19" t="s">
        <v>6765</v>
      </c>
      <c r="C115" s="19" t="s">
        <v>38</v>
      </c>
      <c r="D115" s="19" t="s">
        <v>53</v>
      </c>
      <c r="E115" s="19" t="s">
        <v>6764</v>
      </c>
      <c r="F115" s="19" t="s">
        <v>201</v>
      </c>
      <c r="G115" s="19" t="s">
        <v>202</v>
      </c>
      <c r="H115" s="19" t="s">
        <v>127</v>
      </c>
      <c r="I115" s="19" t="s">
        <v>128</v>
      </c>
      <c r="J115" s="18">
        <v>1</v>
      </c>
      <c r="K115" s="18">
        <v>1</v>
      </c>
    </row>
    <row r="116" spans="1:11" x14ac:dyDescent="0.5">
      <c r="A116" s="19" t="s">
        <v>91</v>
      </c>
      <c r="B116" s="19" t="s">
        <v>5385</v>
      </c>
      <c r="C116" s="19" t="s">
        <v>38</v>
      </c>
      <c r="D116" s="19" t="s">
        <v>53</v>
      </c>
      <c r="E116" s="19" t="s">
        <v>5384</v>
      </c>
      <c r="F116" s="19" t="s">
        <v>201</v>
      </c>
      <c r="G116" s="19" t="s">
        <v>202</v>
      </c>
      <c r="H116" s="19" t="s">
        <v>127</v>
      </c>
      <c r="I116" s="19" t="s">
        <v>128</v>
      </c>
      <c r="J116" s="18">
        <v>1</v>
      </c>
      <c r="K116" s="18">
        <v>1</v>
      </c>
    </row>
    <row r="117" spans="1:11" x14ac:dyDescent="0.5">
      <c r="A117" s="19" t="s">
        <v>91</v>
      </c>
      <c r="B117" s="19" t="s">
        <v>5107</v>
      </c>
      <c r="C117" s="19" t="s">
        <v>38</v>
      </c>
      <c r="D117" s="19" t="s">
        <v>53</v>
      </c>
      <c r="E117" s="19" t="s">
        <v>5106</v>
      </c>
      <c r="F117" s="19" t="s">
        <v>201</v>
      </c>
      <c r="G117" s="19" t="s">
        <v>202</v>
      </c>
      <c r="H117" s="19" t="s">
        <v>127</v>
      </c>
      <c r="I117" s="19" t="s">
        <v>128</v>
      </c>
      <c r="J117" s="18">
        <v>3</v>
      </c>
      <c r="K117" s="18">
        <v>3</v>
      </c>
    </row>
    <row r="118" spans="1:11" x14ac:dyDescent="0.5">
      <c r="A118" s="19" t="s">
        <v>91</v>
      </c>
      <c r="B118" s="19" t="s">
        <v>5379</v>
      </c>
      <c r="C118" s="19" t="s">
        <v>38</v>
      </c>
      <c r="D118" s="19" t="s">
        <v>53</v>
      </c>
      <c r="E118" s="19" t="s">
        <v>5378</v>
      </c>
      <c r="F118" s="19" t="s">
        <v>201</v>
      </c>
      <c r="G118" s="19" t="s">
        <v>202</v>
      </c>
      <c r="H118" s="19" t="s">
        <v>127</v>
      </c>
      <c r="I118" s="19" t="s">
        <v>128</v>
      </c>
      <c r="J118" s="18">
        <v>1</v>
      </c>
      <c r="K118" s="18">
        <v>1</v>
      </c>
    </row>
    <row r="119" spans="1:11" x14ac:dyDescent="0.5">
      <c r="A119" s="19" t="s">
        <v>91</v>
      </c>
      <c r="B119" s="19" t="s">
        <v>5971</v>
      </c>
      <c r="C119" s="19" t="s">
        <v>38</v>
      </c>
      <c r="D119" s="19" t="s">
        <v>53</v>
      </c>
      <c r="E119" s="19" t="s">
        <v>5970</v>
      </c>
      <c r="F119" s="19" t="s">
        <v>201</v>
      </c>
      <c r="G119" s="19" t="s">
        <v>202</v>
      </c>
      <c r="H119" s="19" t="s">
        <v>127</v>
      </c>
      <c r="I119" s="19" t="s">
        <v>128</v>
      </c>
      <c r="J119" s="18">
        <v>1</v>
      </c>
      <c r="K119" s="18">
        <v>1</v>
      </c>
    </row>
    <row r="120" spans="1:11" x14ac:dyDescent="0.5">
      <c r="A120" s="19" t="s">
        <v>91</v>
      </c>
      <c r="B120" s="19" t="s">
        <v>6763</v>
      </c>
      <c r="C120" s="19" t="s">
        <v>38</v>
      </c>
      <c r="D120" s="19" t="s">
        <v>53</v>
      </c>
      <c r="E120" s="19" t="s">
        <v>6762</v>
      </c>
      <c r="F120" s="19" t="s">
        <v>201</v>
      </c>
      <c r="G120" s="19" t="s">
        <v>202</v>
      </c>
      <c r="H120" s="19" t="s">
        <v>127</v>
      </c>
      <c r="I120" s="19" t="s">
        <v>128</v>
      </c>
      <c r="J120" s="18">
        <v>1</v>
      </c>
      <c r="K120" s="18">
        <v>1</v>
      </c>
    </row>
    <row r="121" spans="1:11" x14ac:dyDescent="0.5">
      <c r="A121" s="19" t="s">
        <v>91</v>
      </c>
      <c r="B121" s="19" t="s">
        <v>6761</v>
      </c>
      <c r="C121" s="19" t="s">
        <v>38</v>
      </c>
      <c r="D121" s="19" t="s">
        <v>53</v>
      </c>
      <c r="E121" s="19" t="s">
        <v>6760</v>
      </c>
      <c r="F121" s="19" t="s">
        <v>201</v>
      </c>
      <c r="G121" s="19" t="s">
        <v>202</v>
      </c>
      <c r="H121" s="19" t="s">
        <v>127</v>
      </c>
      <c r="I121" s="19" t="s">
        <v>128</v>
      </c>
      <c r="J121" s="18">
        <v>1</v>
      </c>
      <c r="K121" s="18">
        <v>1</v>
      </c>
    </row>
    <row r="122" spans="1:11" x14ac:dyDescent="0.5">
      <c r="A122" s="19" t="s">
        <v>91</v>
      </c>
      <c r="B122" s="19" t="s">
        <v>5645</v>
      </c>
      <c r="C122" s="19" t="s">
        <v>38</v>
      </c>
      <c r="D122" s="19" t="s">
        <v>53</v>
      </c>
      <c r="E122" s="19" t="s">
        <v>5644</v>
      </c>
      <c r="F122" s="19" t="s">
        <v>201</v>
      </c>
      <c r="G122" s="19" t="s">
        <v>202</v>
      </c>
      <c r="H122" s="19" t="s">
        <v>127</v>
      </c>
      <c r="I122" s="19" t="s">
        <v>128</v>
      </c>
      <c r="J122" s="18">
        <v>2</v>
      </c>
      <c r="K122" s="18">
        <v>2</v>
      </c>
    </row>
    <row r="123" spans="1:11" x14ac:dyDescent="0.5">
      <c r="A123" s="19" t="s">
        <v>91</v>
      </c>
      <c r="B123" s="19" t="s">
        <v>5353</v>
      </c>
      <c r="C123" s="19" t="s">
        <v>38</v>
      </c>
      <c r="D123" s="19" t="s">
        <v>53</v>
      </c>
      <c r="E123" s="19" t="s">
        <v>5352</v>
      </c>
      <c r="F123" s="19" t="s">
        <v>201</v>
      </c>
      <c r="G123" s="19" t="s">
        <v>202</v>
      </c>
      <c r="H123" s="19" t="s">
        <v>127</v>
      </c>
      <c r="I123" s="19" t="s">
        <v>128</v>
      </c>
      <c r="J123" s="18">
        <v>1</v>
      </c>
      <c r="K123" s="18">
        <v>1</v>
      </c>
    </row>
    <row r="124" spans="1:11" x14ac:dyDescent="0.5">
      <c r="A124" s="19" t="s">
        <v>91</v>
      </c>
      <c r="B124" s="19" t="s">
        <v>5317</v>
      </c>
      <c r="C124" s="19" t="s">
        <v>38</v>
      </c>
      <c r="D124" s="19" t="s">
        <v>53</v>
      </c>
      <c r="E124" s="19" t="s">
        <v>5316</v>
      </c>
      <c r="F124" s="19" t="s">
        <v>201</v>
      </c>
      <c r="G124" s="19" t="s">
        <v>202</v>
      </c>
      <c r="H124" s="19" t="s">
        <v>127</v>
      </c>
      <c r="I124" s="19" t="s">
        <v>128</v>
      </c>
      <c r="J124" s="18">
        <v>2</v>
      </c>
      <c r="K124" s="18">
        <v>2</v>
      </c>
    </row>
    <row r="125" spans="1:11" x14ac:dyDescent="0.5">
      <c r="A125" s="19" t="s">
        <v>91</v>
      </c>
      <c r="B125" s="19" t="s">
        <v>5811</v>
      </c>
      <c r="C125" s="19" t="s">
        <v>38</v>
      </c>
      <c r="D125" s="19" t="s">
        <v>53</v>
      </c>
      <c r="E125" s="19" t="s">
        <v>5810</v>
      </c>
      <c r="F125" s="19" t="s">
        <v>201</v>
      </c>
      <c r="G125" s="19" t="s">
        <v>202</v>
      </c>
      <c r="H125" s="19" t="s">
        <v>127</v>
      </c>
      <c r="I125" s="19" t="s">
        <v>128</v>
      </c>
      <c r="J125" s="18">
        <v>2</v>
      </c>
      <c r="K125" s="18">
        <v>2</v>
      </c>
    </row>
    <row r="126" spans="1:11" x14ac:dyDescent="0.5">
      <c r="A126" s="17"/>
      <c r="B126" s="17"/>
      <c r="C126" s="17"/>
      <c r="D126" s="17"/>
      <c r="E126" s="17"/>
      <c r="F126" s="17"/>
      <c r="G126" s="17"/>
      <c r="H126" s="17"/>
      <c r="I126" s="16" t="s">
        <v>18</v>
      </c>
      <c r="J126" s="15">
        <v>1700</v>
      </c>
      <c r="K126" s="15">
        <v>1700</v>
      </c>
    </row>
    <row r="127" spans="1:11" x14ac:dyDescent="0.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 x14ac:dyDescent="0.5">
      <c r="A128" s="23" t="s">
        <v>203</v>
      </c>
      <c r="B128" s="22"/>
      <c r="C128" s="23" t="s">
        <v>204</v>
      </c>
      <c r="D128" s="22"/>
      <c r="E128" s="22"/>
      <c r="F128" s="22"/>
      <c r="G128" s="22"/>
      <c r="H128" s="22"/>
      <c r="I128" s="22"/>
      <c r="J128" s="22"/>
      <c r="K128" s="22"/>
    </row>
    <row r="129" spans="1:11" x14ac:dyDescent="0.5">
      <c r="A129" s="21" t="s">
        <v>24</v>
      </c>
      <c r="B129" s="21" t="s">
        <v>117</v>
      </c>
      <c r="C129" s="21" t="s">
        <v>35</v>
      </c>
      <c r="D129" s="21" t="s">
        <v>118</v>
      </c>
      <c r="E129" s="21" t="s">
        <v>119</v>
      </c>
      <c r="F129" s="21" t="s">
        <v>120</v>
      </c>
      <c r="G129" s="21" t="s">
        <v>121</v>
      </c>
      <c r="H129" s="21" t="s">
        <v>122</v>
      </c>
      <c r="I129" s="21" t="s">
        <v>110</v>
      </c>
      <c r="J129" s="20" t="s">
        <v>123</v>
      </c>
      <c r="K129" s="20" t="s">
        <v>34</v>
      </c>
    </row>
    <row r="130" spans="1:11" x14ac:dyDescent="0.5">
      <c r="A130" s="19" t="s">
        <v>36</v>
      </c>
      <c r="B130" s="19" t="s">
        <v>5075</v>
      </c>
      <c r="C130" s="19" t="s">
        <v>38</v>
      </c>
      <c r="D130" s="19" t="s">
        <v>53</v>
      </c>
      <c r="E130" s="19" t="s">
        <v>5074</v>
      </c>
      <c r="F130" s="19" t="s">
        <v>5073</v>
      </c>
      <c r="G130" s="19" t="s">
        <v>5072</v>
      </c>
      <c r="H130" s="19" t="s">
        <v>127</v>
      </c>
      <c r="I130" s="19" t="s">
        <v>128</v>
      </c>
      <c r="J130" s="18">
        <v>4</v>
      </c>
      <c r="K130" s="18">
        <v>4</v>
      </c>
    </row>
    <row r="131" spans="1:11" x14ac:dyDescent="0.5">
      <c r="A131" s="19" t="s">
        <v>36</v>
      </c>
      <c r="B131" s="19" t="s">
        <v>5071</v>
      </c>
      <c r="C131" s="19" t="s">
        <v>38</v>
      </c>
      <c r="D131" s="19" t="s">
        <v>53</v>
      </c>
      <c r="E131" s="19" t="s">
        <v>5070</v>
      </c>
      <c r="F131" s="19" t="s">
        <v>4635</v>
      </c>
      <c r="G131" s="19" t="s">
        <v>4634</v>
      </c>
      <c r="H131" s="19" t="s">
        <v>127</v>
      </c>
      <c r="I131" s="19" t="s">
        <v>128</v>
      </c>
      <c r="J131" s="18">
        <v>24</v>
      </c>
      <c r="K131" s="18">
        <v>24</v>
      </c>
    </row>
    <row r="132" spans="1:11" x14ac:dyDescent="0.5">
      <c r="A132" s="19" t="s">
        <v>36</v>
      </c>
      <c r="B132" s="19" t="s">
        <v>5069</v>
      </c>
      <c r="C132" s="19" t="s">
        <v>38</v>
      </c>
      <c r="D132" s="19" t="s">
        <v>53</v>
      </c>
      <c r="E132" s="19" t="s">
        <v>5068</v>
      </c>
      <c r="F132" s="19" t="s">
        <v>135</v>
      </c>
      <c r="G132" s="19" t="s">
        <v>136</v>
      </c>
      <c r="H132" s="19" t="s">
        <v>127</v>
      </c>
      <c r="I132" s="19" t="s">
        <v>128</v>
      </c>
      <c r="J132" s="18">
        <v>48</v>
      </c>
      <c r="K132" s="18">
        <v>48</v>
      </c>
    </row>
    <row r="133" spans="1:11" x14ac:dyDescent="0.5">
      <c r="A133" s="19" t="s">
        <v>36</v>
      </c>
      <c r="B133" s="19" t="s">
        <v>5067</v>
      </c>
      <c r="C133" s="19" t="s">
        <v>38</v>
      </c>
      <c r="D133" s="19" t="s">
        <v>53</v>
      </c>
      <c r="E133" s="19" t="s">
        <v>5066</v>
      </c>
      <c r="F133" s="19" t="s">
        <v>190</v>
      </c>
      <c r="G133" s="19" t="s">
        <v>191</v>
      </c>
      <c r="H133" s="19" t="s">
        <v>127</v>
      </c>
      <c r="I133" s="19" t="s">
        <v>128</v>
      </c>
      <c r="J133" s="18">
        <v>4</v>
      </c>
      <c r="K133" s="18">
        <v>4</v>
      </c>
    </row>
    <row r="134" spans="1:11" x14ac:dyDescent="0.5">
      <c r="A134" s="19" t="s">
        <v>36</v>
      </c>
      <c r="B134" s="19" t="s">
        <v>5065</v>
      </c>
      <c r="C134" s="19" t="s">
        <v>38</v>
      </c>
      <c r="D134" s="19" t="s">
        <v>53</v>
      </c>
      <c r="E134" s="19" t="s">
        <v>5064</v>
      </c>
      <c r="F134" s="19" t="s">
        <v>205</v>
      </c>
      <c r="G134" s="19" t="s">
        <v>206</v>
      </c>
      <c r="H134" s="19" t="s">
        <v>127</v>
      </c>
      <c r="I134" s="19" t="s">
        <v>128</v>
      </c>
      <c r="J134" s="18">
        <v>80</v>
      </c>
      <c r="K134" s="18">
        <v>80</v>
      </c>
    </row>
    <row r="135" spans="1:11" x14ac:dyDescent="0.5">
      <c r="A135" s="19" t="s">
        <v>36</v>
      </c>
      <c r="B135" s="19" t="s">
        <v>5063</v>
      </c>
      <c r="C135" s="19" t="s">
        <v>38</v>
      </c>
      <c r="D135" s="19" t="s">
        <v>53</v>
      </c>
      <c r="E135" s="19" t="s">
        <v>5062</v>
      </c>
      <c r="F135" s="19" t="s">
        <v>157</v>
      </c>
      <c r="G135" s="19" t="s">
        <v>158</v>
      </c>
      <c r="H135" s="19" t="s">
        <v>127</v>
      </c>
      <c r="I135" s="19" t="s">
        <v>128</v>
      </c>
      <c r="J135" s="18">
        <v>144</v>
      </c>
      <c r="K135" s="18">
        <v>144</v>
      </c>
    </row>
    <row r="136" spans="1:11" x14ac:dyDescent="0.5">
      <c r="A136" s="19" t="s">
        <v>36</v>
      </c>
      <c r="B136" s="19" t="s">
        <v>5061</v>
      </c>
      <c r="C136" s="19" t="s">
        <v>38</v>
      </c>
      <c r="D136" s="19" t="s">
        <v>53</v>
      </c>
      <c r="E136" s="19" t="s">
        <v>5060</v>
      </c>
      <c r="F136" s="19" t="s">
        <v>147</v>
      </c>
      <c r="G136" s="19" t="s">
        <v>148</v>
      </c>
      <c r="H136" s="19" t="s">
        <v>127</v>
      </c>
      <c r="I136" s="19" t="s">
        <v>128</v>
      </c>
      <c r="J136" s="18">
        <v>408</v>
      </c>
      <c r="K136" s="18">
        <v>408</v>
      </c>
    </row>
    <row r="137" spans="1:11" x14ac:dyDescent="0.5">
      <c r="A137" s="19" t="s">
        <v>36</v>
      </c>
      <c r="B137" s="19" t="s">
        <v>5059</v>
      </c>
      <c r="C137" s="19" t="s">
        <v>38</v>
      </c>
      <c r="D137" s="19" t="s">
        <v>53</v>
      </c>
      <c r="E137" s="19" t="s">
        <v>5058</v>
      </c>
      <c r="F137" s="19" t="s">
        <v>153</v>
      </c>
      <c r="G137" s="19" t="s">
        <v>154</v>
      </c>
      <c r="H137" s="19" t="s">
        <v>127</v>
      </c>
      <c r="I137" s="19" t="s">
        <v>128</v>
      </c>
      <c r="J137" s="18">
        <v>8</v>
      </c>
      <c r="K137" s="18">
        <v>8</v>
      </c>
    </row>
    <row r="138" spans="1:11" x14ac:dyDescent="0.5">
      <c r="A138" s="19" t="s">
        <v>36</v>
      </c>
      <c r="B138" s="19" t="s">
        <v>5057</v>
      </c>
      <c r="C138" s="19" t="s">
        <v>38</v>
      </c>
      <c r="D138" s="19" t="s">
        <v>53</v>
      </c>
      <c r="E138" s="19" t="s">
        <v>5056</v>
      </c>
      <c r="F138" s="19" t="s">
        <v>137</v>
      </c>
      <c r="G138" s="19" t="s">
        <v>138</v>
      </c>
      <c r="H138" s="19" t="s">
        <v>127</v>
      </c>
      <c r="I138" s="19" t="s">
        <v>128</v>
      </c>
      <c r="J138" s="18">
        <v>48</v>
      </c>
      <c r="K138" s="18">
        <v>48</v>
      </c>
    </row>
    <row r="139" spans="1:11" x14ac:dyDescent="0.5">
      <c r="A139" s="19" t="s">
        <v>36</v>
      </c>
      <c r="B139" s="19" t="s">
        <v>5049</v>
      </c>
      <c r="C139" s="19" t="s">
        <v>38</v>
      </c>
      <c r="D139" s="19" t="s">
        <v>5048</v>
      </c>
      <c r="E139" s="19" t="s">
        <v>5047</v>
      </c>
      <c r="F139" s="19" t="s">
        <v>4445</v>
      </c>
      <c r="G139" s="19" t="s">
        <v>4444</v>
      </c>
      <c r="H139" s="19" t="s">
        <v>127</v>
      </c>
      <c r="I139" s="19" t="s">
        <v>128</v>
      </c>
      <c r="J139" s="18">
        <v>100</v>
      </c>
      <c r="K139" s="18">
        <v>94</v>
      </c>
    </row>
    <row r="140" spans="1:11" x14ac:dyDescent="0.5">
      <c r="A140" s="19" t="s">
        <v>36</v>
      </c>
      <c r="B140" s="19" t="s">
        <v>6759</v>
      </c>
      <c r="C140" s="19" t="s">
        <v>38</v>
      </c>
      <c r="D140" s="19" t="s">
        <v>53</v>
      </c>
      <c r="E140" s="19" t="s">
        <v>6758</v>
      </c>
      <c r="F140" s="19" t="s">
        <v>151</v>
      </c>
      <c r="G140" s="19" t="s">
        <v>152</v>
      </c>
      <c r="H140" s="19" t="s">
        <v>127</v>
      </c>
      <c r="I140" s="19" t="s">
        <v>128</v>
      </c>
      <c r="J140" s="18">
        <v>20</v>
      </c>
      <c r="K140" s="18">
        <v>20</v>
      </c>
    </row>
    <row r="141" spans="1:11" x14ac:dyDescent="0.5">
      <c r="A141" s="19" t="s">
        <v>36</v>
      </c>
      <c r="B141" s="19" t="s">
        <v>5046</v>
      </c>
      <c r="C141" s="19" t="s">
        <v>38</v>
      </c>
      <c r="D141" s="19" t="s">
        <v>53</v>
      </c>
      <c r="E141" s="19" t="s">
        <v>5045</v>
      </c>
      <c r="F141" s="19" t="s">
        <v>4405</v>
      </c>
      <c r="G141" s="19" t="s">
        <v>4404</v>
      </c>
      <c r="H141" s="19" t="s">
        <v>127</v>
      </c>
      <c r="I141" s="19" t="s">
        <v>128</v>
      </c>
      <c r="J141" s="18">
        <v>4</v>
      </c>
      <c r="K141" s="18">
        <v>4</v>
      </c>
    </row>
    <row r="142" spans="1:11" x14ac:dyDescent="0.5">
      <c r="A142" s="19" t="s">
        <v>36</v>
      </c>
      <c r="B142" s="19" t="s">
        <v>5044</v>
      </c>
      <c r="C142" s="19" t="s">
        <v>38</v>
      </c>
      <c r="D142" s="19" t="s">
        <v>53</v>
      </c>
      <c r="E142" s="19" t="s">
        <v>5043</v>
      </c>
      <c r="F142" s="19" t="s">
        <v>193</v>
      </c>
      <c r="G142" s="19" t="s">
        <v>194</v>
      </c>
      <c r="H142" s="19" t="s">
        <v>127</v>
      </c>
      <c r="I142" s="19" t="s">
        <v>128</v>
      </c>
      <c r="J142" s="18">
        <v>8</v>
      </c>
      <c r="K142" s="18">
        <v>8</v>
      </c>
    </row>
    <row r="143" spans="1:11" x14ac:dyDescent="0.5">
      <c r="A143" s="19" t="s">
        <v>36</v>
      </c>
      <c r="B143" s="19" t="s">
        <v>5042</v>
      </c>
      <c r="C143" s="19" t="s">
        <v>38</v>
      </c>
      <c r="D143" s="19" t="s">
        <v>53</v>
      </c>
      <c r="E143" s="19" t="s">
        <v>5041</v>
      </c>
      <c r="F143" s="19" t="s">
        <v>4475</v>
      </c>
      <c r="G143" s="19" t="s">
        <v>4474</v>
      </c>
      <c r="H143" s="19" t="s">
        <v>127</v>
      </c>
      <c r="I143" s="19" t="s">
        <v>128</v>
      </c>
      <c r="J143" s="18">
        <v>24</v>
      </c>
      <c r="K143" s="18">
        <v>24</v>
      </c>
    </row>
    <row r="144" spans="1:11" x14ac:dyDescent="0.5">
      <c r="A144" s="19" t="s">
        <v>36</v>
      </c>
      <c r="B144" s="19" t="s">
        <v>5040</v>
      </c>
      <c r="C144" s="19" t="s">
        <v>38</v>
      </c>
      <c r="D144" s="19" t="s">
        <v>53</v>
      </c>
      <c r="E144" s="19" t="s">
        <v>5039</v>
      </c>
      <c r="F144" s="19" t="s">
        <v>139</v>
      </c>
      <c r="G144" s="19" t="s">
        <v>140</v>
      </c>
      <c r="H144" s="19" t="s">
        <v>127</v>
      </c>
      <c r="I144" s="19" t="s">
        <v>128</v>
      </c>
      <c r="J144" s="18">
        <v>12</v>
      </c>
      <c r="K144" s="18">
        <v>12</v>
      </c>
    </row>
    <row r="145" spans="1:11" x14ac:dyDescent="0.5">
      <c r="A145" s="19" t="s">
        <v>36</v>
      </c>
      <c r="B145" s="19" t="s">
        <v>5038</v>
      </c>
      <c r="C145" s="19" t="s">
        <v>38</v>
      </c>
      <c r="D145" s="19" t="s">
        <v>53</v>
      </c>
      <c r="E145" s="19" t="s">
        <v>5037</v>
      </c>
      <c r="F145" s="19" t="s">
        <v>4784</v>
      </c>
      <c r="G145" s="19" t="s">
        <v>4783</v>
      </c>
      <c r="H145" s="19" t="s">
        <v>127</v>
      </c>
      <c r="I145" s="19" t="s">
        <v>128</v>
      </c>
      <c r="J145" s="18">
        <v>12</v>
      </c>
      <c r="K145" s="18">
        <v>12</v>
      </c>
    </row>
    <row r="146" spans="1:11" x14ac:dyDescent="0.5">
      <c r="A146" s="19" t="s">
        <v>36</v>
      </c>
      <c r="B146" s="19" t="s">
        <v>5036</v>
      </c>
      <c r="C146" s="19" t="s">
        <v>38</v>
      </c>
      <c r="D146" s="19" t="s">
        <v>53</v>
      </c>
      <c r="E146" s="19" t="s">
        <v>5035</v>
      </c>
      <c r="F146" s="19" t="s">
        <v>139</v>
      </c>
      <c r="G146" s="19" t="s">
        <v>140</v>
      </c>
      <c r="H146" s="19" t="s">
        <v>127</v>
      </c>
      <c r="I146" s="19" t="s">
        <v>128</v>
      </c>
      <c r="J146" s="18">
        <v>100</v>
      </c>
      <c r="K146" s="18">
        <v>100</v>
      </c>
    </row>
    <row r="147" spans="1:11" x14ac:dyDescent="0.5">
      <c r="A147" s="19" t="s">
        <v>36</v>
      </c>
      <c r="B147" s="19" t="s">
        <v>5034</v>
      </c>
      <c r="C147" s="19" t="s">
        <v>38</v>
      </c>
      <c r="D147" s="19" t="s">
        <v>53</v>
      </c>
      <c r="E147" s="19" t="s">
        <v>5033</v>
      </c>
      <c r="F147" s="19" t="s">
        <v>129</v>
      </c>
      <c r="G147" s="19" t="s">
        <v>130</v>
      </c>
      <c r="H147" s="19" t="s">
        <v>127</v>
      </c>
      <c r="I147" s="19" t="s">
        <v>128</v>
      </c>
      <c r="J147" s="18">
        <v>144</v>
      </c>
      <c r="K147" s="18">
        <v>144</v>
      </c>
    </row>
    <row r="148" spans="1:11" x14ac:dyDescent="0.5">
      <c r="A148" s="19" t="s">
        <v>36</v>
      </c>
      <c r="B148" s="19" t="s">
        <v>5032</v>
      </c>
      <c r="C148" s="19" t="s">
        <v>38</v>
      </c>
      <c r="D148" s="19" t="s">
        <v>53</v>
      </c>
      <c r="E148" s="19" t="s">
        <v>5031</v>
      </c>
      <c r="F148" s="19" t="s">
        <v>214</v>
      </c>
      <c r="G148" s="19" t="s">
        <v>215</v>
      </c>
      <c r="H148" s="19" t="s">
        <v>127</v>
      </c>
      <c r="I148" s="19" t="s">
        <v>128</v>
      </c>
      <c r="J148" s="18">
        <v>8</v>
      </c>
      <c r="K148" s="18">
        <v>8</v>
      </c>
    </row>
    <row r="149" spans="1:11" x14ac:dyDescent="0.5">
      <c r="A149" s="19" t="s">
        <v>36</v>
      </c>
      <c r="B149" s="19" t="s">
        <v>5030</v>
      </c>
      <c r="C149" s="19" t="s">
        <v>38</v>
      </c>
      <c r="D149" s="19" t="s">
        <v>53</v>
      </c>
      <c r="E149" s="19" t="s">
        <v>5029</v>
      </c>
      <c r="F149" s="19" t="s">
        <v>5028</v>
      </c>
      <c r="G149" s="19" t="s">
        <v>5027</v>
      </c>
      <c r="H149" s="19" t="s">
        <v>127</v>
      </c>
      <c r="I149" s="19" t="s">
        <v>128</v>
      </c>
      <c r="J149" s="18">
        <v>280</v>
      </c>
      <c r="K149" s="18">
        <v>280</v>
      </c>
    </row>
    <row r="150" spans="1:11" x14ac:dyDescent="0.5">
      <c r="A150" s="19" t="s">
        <v>36</v>
      </c>
      <c r="B150" s="19" t="s">
        <v>5295</v>
      </c>
      <c r="C150" s="19" t="s">
        <v>38</v>
      </c>
      <c r="D150" s="19" t="s">
        <v>53</v>
      </c>
      <c r="E150" s="19" t="s">
        <v>5294</v>
      </c>
      <c r="F150" s="19" t="s">
        <v>210</v>
      </c>
      <c r="G150" s="19" t="s">
        <v>211</v>
      </c>
      <c r="H150" s="19" t="s">
        <v>127</v>
      </c>
      <c r="I150" s="19" t="s">
        <v>128</v>
      </c>
      <c r="J150" s="18">
        <v>8</v>
      </c>
      <c r="K150" s="18">
        <v>8</v>
      </c>
    </row>
    <row r="151" spans="1:11" x14ac:dyDescent="0.5">
      <c r="A151" s="19" t="s">
        <v>36</v>
      </c>
      <c r="B151" s="19" t="s">
        <v>6757</v>
      </c>
      <c r="C151" s="19" t="s">
        <v>38</v>
      </c>
      <c r="D151" s="19" t="s">
        <v>53</v>
      </c>
      <c r="E151" s="19" t="s">
        <v>6756</v>
      </c>
      <c r="F151" s="19" t="s">
        <v>149</v>
      </c>
      <c r="G151" s="19" t="s">
        <v>150</v>
      </c>
      <c r="H151" s="19" t="s">
        <v>127</v>
      </c>
      <c r="I151" s="19" t="s">
        <v>128</v>
      </c>
      <c r="J151" s="18">
        <v>12</v>
      </c>
      <c r="K151" s="18">
        <v>12</v>
      </c>
    </row>
    <row r="152" spans="1:11" x14ac:dyDescent="0.5">
      <c r="A152" s="19" t="s">
        <v>36</v>
      </c>
      <c r="B152" s="19" t="s">
        <v>6755</v>
      </c>
      <c r="C152" s="19" t="s">
        <v>38</v>
      </c>
      <c r="D152" s="19" t="s">
        <v>53</v>
      </c>
      <c r="E152" s="19" t="s">
        <v>6754</v>
      </c>
      <c r="F152" s="19" t="s">
        <v>149</v>
      </c>
      <c r="G152" s="19" t="s">
        <v>150</v>
      </c>
      <c r="H152" s="19" t="s">
        <v>127</v>
      </c>
      <c r="I152" s="19" t="s">
        <v>128</v>
      </c>
      <c r="J152" s="18">
        <v>4</v>
      </c>
      <c r="K152" s="18">
        <v>4</v>
      </c>
    </row>
    <row r="153" spans="1:11" x14ac:dyDescent="0.5">
      <c r="A153" s="19" t="s">
        <v>36</v>
      </c>
      <c r="B153" s="19" t="s">
        <v>5024</v>
      </c>
      <c r="C153" s="19" t="s">
        <v>38</v>
      </c>
      <c r="D153" s="19" t="s">
        <v>53</v>
      </c>
      <c r="E153" s="19" t="s">
        <v>5023</v>
      </c>
      <c r="F153" s="19" t="s">
        <v>5022</v>
      </c>
      <c r="G153" s="19" t="s">
        <v>5021</v>
      </c>
      <c r="H153" s="19" t="s">
        <v>127</v>
      </c>
      <c r="I153" s="19" t="s">
        <v>128</v>
      </c>
      <c r="J153" s="18">
        <v>8</v>
      </c>
      <c r="K153" s="18">
        <v>8</v>
      </c>
    </row>
    <row r="154" spans="1:11" x14ac:dyDescent="0.5">
      <c r="A154" s="19" t="s">
        <v>36</v>
      </c>
      <c r="B154" s="19" t="s">
        <v>5020</v>
      </c>
      <c r="C154" s="19" t="s">
        <v>38</v>
      </c>
      <c r="D154" s="19" t="s">
        <v>53</v>
      </c>
      <c r="E154" s="19" t="s">
        <v>5019</v>
      </c>
      <c r="F154" s="19" t="s">
        <v>5018</v>
      </c>
      <c r="G154" s="19" t="s">
        <v>5017</v>
      </c>
      <c r="H154" s="19" t="s">
        <v>127</v>
      </c>
      <c r="I154" s="19" t="s">
        <v>128</v>
      </c>
      <c r="J154" s="18">
        <v>12</v>
      </c>
      <c r="K154" s="18">
        <v>12</v>
      </c>
    </row>
    <row r="155" spans="1:11" x14ac:dyDescent="0.5">
      <c r="A155" s="19" t="s">
        <v>36</v>
      </c>
      <c r="B155" s="19" t="s">
        <v>5016</v>
      </c>
      <c r="C155" s="19" t="s">
        <v>38</v>
      </c>
      <c r="D155" s="19" t="s">
        <v>53</v>
      </c>
      <c r="E155" s="19" t="s">
        <v>5015</v>
      </c>
      <c r="F155" s="19" t="s">
        <v>145</v>
      </c>
      <c r="G155" s="19" t="s">
        <v>146</v>
      </c>
      <c r="H155" s="19" t="s">
        <v>127</v>
      </c>
      <c r="I155" s="19" t="s">
        <v>128</v>
      </c>
      <c r="J155" s="18">
        <v>24</v>
      </c>
      <c r="K155" s="18">
        <v>24</v>
      </c>
    </row>
    <row r="156" spans="1:11" x14ac:dyDescent="0.5">
      <c r="A156" s="19" t="s">
        <v>36</v>
      </c>
      <c r="B156" s="19" t="s">
        <v>5014</v>
      </c>
      <c r="C156" s="19" t="s">
        <v>38</v>
      </c>
      <c r="D156" s="19" t="s">
        <v>53</v>
      </c>
      <c r="E156" s="19" t="s">
        <v>5013</v>
      </c>
      <c r="F156" s="19" t="s">
        <v>177</v>
      </c>
      <c r="G156" s="19" t="s">
        <v>178</v>
      </c>
      <c r="H156" s="19" t="s">
        <v>127</v>
      </c>
      <c r="I156" s="19" t="s">
        <v>128</v>
      </c>
      <c r="J156" s="18">
        <v>8</v>
      </c>
      <c r="K156" s="18">
        <v>8</v>
      </c>
    </row>
    <row r="157" spans="1:11" x14ac:dyDescent="0.5">
      <c r="A157" s="19" t="s">
        <v>36</v>
      </c>
      <c r="B157" s="19" t="s">
        <v>5012</v>
      </c>
      <c r="C157" s="19" t="s">
        <v>38</v>
      </c>
      <c r="D157" s="19" t="s">
        <v>53</v>
      </c>
      <c r="E157" s="19" t="s">
        <v>5011</v>
      </c>
      <c r="F157" s="19" t="s">
        <v>5010</v>
      </c>
      <c r="G157" s="19" t="s">
        <v>5009</v>
      </c>
      <c r="H157" s="19" t="s">
        <v>127</v>
      </c>
      <c r="I157" s="19" t="s">
        <v>128</v>
      </c>
      <c r="J157" s="18">
        <v>24</v>
      </c>
      <c r="K157" s="18">
        <v>24</v>
      </c>
    </row>
    <row r="158" spans="1:11" x14ac:dyDescent="0.5">
      <c r="A158" s="19" t="s">
        <v>36</v>
      </c>
      <c r="B158" s="19" t="s">
        <v>5008</v>
      </c>
      <c r="C158" s="19" t="s">
        <v>38</v>
      </c>
      <c r="D158" s="19" t="s">
        <v>53</v>
      </c>
      <c r="E158" s="19" t="s">
        <v>5007</v>
      </c>
      <c r="F158" s="19" t="s">
        <v>141</v>
      </c>
      <c r="G158" s="19" t="s">
        <v>142</v>
      </c>
      <c r="H158" s="19" t="s">
        <v>127</v>
      </c>
      <c r="I158" s="19" t="s">
        <v>128</v>
      </c>
      <c r="J158" s="18">
        <v>32</v>
      </c>
      <c r="K158" s="18">
        <v>32</v>
      </c>
    </row>
    <row r="159" spans="1:11" x14ac:dyDescent="0.5">
      <c r="A159" s="19" t="s">
        <v>36</v>
      </c>
      <c r="B159" s="19" t="s">
        <v>5006</v>
      </c>
      <c r="C159" s="19" t="s">
        <v>38</v>
      </c>
      <c r="D159" s="19" t="s">
        <v>53</v>
      </c>
      <c r="E159" s="19" t="s">
        <v>5005</v>
      </c>
      <c r="F159" s="19" t="s">
        <v>235</v>
      </c>
      <c r="G159" s="19" t="s">
        <v>236</v>
      </c>
      <c r="H159" s="19" t="s">
        <v>127</v>
      </c>
      <c r="I159" s="19" t="s">
        <v>128</v>
      </c>
      <c r="J159" s="18">
        <v>120</v>
      </c>
      <c r="K159" s="18">
        <v>120</v>
      </c>
    </row>
    <row r="160" spans="1:11" x14ac:dyDescent="0.5">
      <c r="A160" s="19" t="s">
        <v>36</v>
      </c>
      <c r="B160" s="19" t="s">
        <v>5004</v>
      </c>
      <c r="C160" s="19" t="s">
        <v>38</v>
      </c>
      <c r="D160" s="19" t="s">
        <v>53</v>
      </c>
      <c r="E160" s="19" t="s">
        <v>5003</v>
      </c>
      <c r="F160" s="19" t="s">
        <v>205</v>
      </c>
      <c r="G160" s="19" t="s">
        <v>206</v>
      </c>
      <c r="H160" s="19" t="s">
        <v>127</v>
      </c>
      <c r="I160" s="19" t="s">
        <v>128</v>
      </c>
      <c r="J160" s="18">
        <v>100</v>
      </c>
      <c r="K160" s="18">
        <v>100</v>
      </c>
    </row>
    <row r="161" spans="1:11" x14ac:dyDescent="0.5">
      <c r="A161" s="19" t="s">
        <v>36</v>
      </c>
      <c r="B161" s="19" t="s">
        <v>5000</v>
      </c>
      <c r="C161" s="19" t="s">
        <v>38</v>
      </c>
      <c r="D161" s="19" t="s">
        <v>53</v>
      </c>
      <c r="E161" s="19" t="s">
        <v>4999</v>
      </c>
      <c r="F161" s="19" t="s">
        <v>126</v>
      </c>
      <c r="G161" s="19" t="s">
        <v>4640</v>
      </c>
      <c r="H161" s="19" t="s">
        <v>127</v>
      </c>
      <c r="I161" s="19" t="s">
        <v>128</v>
      </c>
      <c r="J161" s="18">
        <v>40</v>
      </c>
      <c r="K161" s="18">
        <v>40</v>
      </c>
    </row>
    <row r="162" spans="1:11" x14ac:dyDescent="0.5">
      <c r="A162" s="19" t="s">
        <v>36</v>
      </c>
      <c r="B162" s="19" t="s">
        <v>4996</v>
      </c>
      <c r="C162" s="19" t="s">
        <v>38</v>
      </c>
      <c r="D162" s="19" t="s">
        <v>53</v>
      </c>
      <c r="E162" s="19" t="s">
        <v>4995</v>
      </c>
      <c r="F162" s="19" t="s">
        <v>165</v>
      </c>
      <c r="G162" s="19" t="s">
        <v>166</v>
      </c>
      <c r="H162" s="19" t="s">
        <v>127</v>
      </c>
      <c r="I162" s="19" t="s">
        <v>128</v>
      </c>
      <c r="J162" s="18">
        <v>4</v>
      </c>
      <c r="K162" s="18">
        <v>4</v>
      </c>
    </row>
    <row r="163" spans="1:11" x14ac:dyDescent="0.5">
      <c r="A163" s="19" t="s">
        <v>36</v>
      </c>
      <c r="B163" s="19" t="s">
        <v>4994</v>
      </c>
      <c r="C163" s="19" t="s">
        <v>38</v>
      </c>
      <c r="D163" s="19" t="s">
        <v>53</v>
      </c>
      <c r="E163" s="19" t="s">
        <v>4993</v>
      </c>
      <c r="F163" s="19" t="s">
        <v>159</v>
      </c>
      <c r="G163" s="19" t="s">
        <v>160</v>
      </c>
      <c r="H163" s="19" t="s">
        <v>127</v>
      </c>
      <c r="I163" s="19" t="s">
        <v>128</v>
      </c>
      <c r="J163" s="18">
        <v>12</v>
      </c>
      <c r="K163" s="18">
        <v>12</v>
      </c>
    </row>
    <row r="164" spans="1:11" x14ac:dyDescent="0.5">
      <c r="A164" s="19" t="s">
        <v>36</v>
      </c>
      <c r="B164" s="19" t="s">
        <v>4992</v>
      </c>
      <c r="C164" s="19" t="s">
        <v>38</v>
      </c>
      <c r="D164" s="19" t="s">
        <v>53</v>
      </c>
      <c r="E164" s="19" t="s">
        <v>4991</v>
      </c>
      <c r="F164" s="19" t="s">
        <v>129</v>
      </c>
      <c r="G164" s="19" t="s">
        <v>130</v>
      </c>
      <c r="H164" s="19" t="s">
        <v>127</v>
      </c>
      <c r="I164" s="19" t="s">
        <v>128</v>
      </c>
      <c r="J164" s="18">
        <v>96</v>
      </c>
      <c r="K164" s="18">
        <v>96</v>
      </c>
    </row>
    <row r="165" spans="1:11" x14ac:dyDescent="0.5">
      <c r="A165" s="19" t="s">
        <v>36</v>
      </c>
      <c r="B165" s="19" t="s">
        <v>4990</v>
      </c>
      <c r="C165" s="19" t="s">
        <v>38</v>
      </c>
      <c r="D165" s="19" t="s">
        <v>53</v>
      </c>
      <c r="E165" s="19" t="s">
        <v>4989</v>
      </c>
      <c r="F165" s="19" t="s">
        <v>171</v>
      </c>
      <c r="G165" s="19" t="s">
        <v>172</v>
      </c>
      <c r="H165" s="19" t="s">
        <v>127</v>
      </c>
      <c r="I165" s="19" t="s">
        <v>128</v>
      </c>
      <c r="J165" s="18">
        <v>32</v>
      </c>
      <c r="K165" s="18">
        <v>32</v>
      </c>
    </row>
    <row r="166" spans="1:11" x14ac:dyDescent="0.5">
      <c r="A166" s="19" t="s">
        <v>36</v>
      </c>
      <c r="B166" s="19" t="s">
        <v>4988</v>
      </c>
      <c r="C166" s="19" t="s">
        <v>38</v>
      </c>
      <c r="D166" s="19" t="s">
        <v>53</v>
      </c>
      <c r="E166" s="19" t="s">
        <v>4987</v>
      </c>
      <c r="F166" s="19" t="s">
        <v>4471</v>
      </c>
      <c r="G166" s="19" t="s">
        <v>4470</v>
      </c>
      <c r="H166" s="19" t="s">
        <v>127</v>
      </c>
      <c r="I166" s="19" t="s">
        <v>128</v>
      </c>
      <c r="J166" s="18">
        <v>8</v>
      </c>
      <c r="K166" s="18">
        <v>8</v>
      </c>
    </row>
    <row r="167" spans="1:11" x14ac:dyDescent="0.5">
      <c r="A167" s="19" t="s">
        <v>36</v>
      </c>
      <c r="B167" s="19" t="s">
        <v>6753</v>
      </c>
      <c r="C167" s="19" t="s">
        <v>38</v>
      </c>
      <c r="D167" s="19" t="s">
        <v>53</v>
      </c>
      <c r="E167" s="19" t="s">
        <v>6752</v>
      </c>
      <c r="F167" s="19" t="s">
        <v>135</v>
      </c>
      <c r="G167" s="19" t="s">
        <v>136</v>
      </c>
      <c r="H167" s="19" t="s">
        <v>127</v>
      </c>
      <c r="I167" s="19" t="s">
        <v>128</v>
      </c>
      <c r="J167" s="18">
        <v>264</v>
      </c>
      <c r="K167" s="18">
        <v>264</v>
      </c>
    </row>
    <row r="168" spans="1:11" x14ac:dyDescent="0.5">
      <c r="A168" s="19" t="s">
        <v>36</v>
      </c>
      <c r="B168" s="19" t="s">
        <v>4982</v>
      </c>
      <c r="C168" s="19" t="s">
        <v>38</v>
      </c>
      <c r="D168" s="19" t="s">
        <v>53</v>
      </c>
      <c r="E168" s="19" t="s">
        <v>4981</v>
      </c>
      <c r="F168" s="19" t="s">
        <v>207</v>
      </c>
      <c r="G168" s="19" t="s">
        <v>4706</v>
      </c>
      <c r="H168" s="19" t="s">
        <v>127</v>
      </c>
      <c r="I168" s="19" t="s">
        <v>128</v>
      </c>
      <c r="J168" s="18">
        <v>48</v>
      </c>
      <c r="K168" s="18">
        <v>48</v>
      </c>
    </row>
    <row r="169" spans="1:11" x14ac:dyDescent="0.5">
      <c r="A169" s="19" t="s">
        <v>36</v>
      </c>
      <c r="B169" s="19" t="s">
        <v>4980</v>
      </c>
      <c r="C169" s="19" t="s">
        <v>38</v>
      </c>
      <c r="D169" s="19" t="s">
        <v>53</v>
      </c>
      <c r="E169" s="19" t="s">
        <v>4979</v>
      </c>
      <c r="F169" s="19" t="s">
        <v>207</v>
      </c>
      <c r="G169" s="19" t="s">
        <v>4706</v>
      </c>
      <c r="H169" s="19" t="s">
        <v>127</v>
      </c>
      <c r="I169" s="19" t="s">
        <v>128</v>
      </c>
      <c r="J169" s="18">
        <v>48</v>
      </c>
      <c r="K169" s="18">
        <v>48</v>
      </c>
    </row>
    <row r="170" spans="1:11" x14ac:dyDescent="0.5">
      <c r="A170" s="19" t="s">
        <v>36</v>
      </c>
      <c r="B170" s="19" t="s">
        <v>4978</v>
      </c>
      <c r="C170" s="19" t="s">
        <v>38</v>
      </c>
      <c r="D170" s="19" t="s">
        <v>53</v>
      </c>
      <c r="E170" s="19" t="s">
        <v>4977</v>
      </c>
      <c r="F170" s="19" t="s">
        <v>207</v>
      </c>
      <c r="G170" s="19" t="s">
        <v>4706</v>
      </c>
      <c r="H170" s="19" t="s">
        <v>127</v>
      </c>
      <c r="I170" s="19" t="s">
        <v>128</v>
      </c>
      <c r="J170" s="18">
        <v>24</v>
      </c>
      <c r="K170" s="18">
        <v>24</v>
      </c>
    </row>
    <row r="171" spans="1:11" x14ac:dyDescent="0.5">
      <c r="A171" s="19" t="s">
        <v>36</v>
      </c>
      <c r="B171" s="19" t="s">
        <v>4976</v>
      </c>
      <c r="C171" s="19" t="s">
        <v>38</v>
      </c>
      <c r="D171" s="19" t="s">
        <v>53</v>
      </c>
      <c r="E171" s="19" t="s">
        <v>4975</v>
      </c>
      <c r="F171" s="19" t="s">
        <v>183</v>
      </c>
      <c r="G171" s="19" t="s">
        <v>184</v>
      </c>
      <c r="H171" s="19" t="s">
        <v>127</v>
      </c>
      <c r="I171" s="19" t="s">
        <v>128</v>
      </c>
      <c r="J171" s="18">
        <v>4</v>
      </c>
      <c r="K171" s="18">
        <v>4</v>
      </c>
    </row>
    <row r="172" spans="1:11" x14ac:dyDescent="0.5">
      <c r="A172" s="19" t="s">
        <v>36</v>
      </c>
      <c r="B172" s="19" t="s">
        <v>4974</v>
      </c>
      <c r="C172" s="19" t="s">
        <v>38</v>
      </c>
      <c r="D172" s="19" t="s">
        <v>53</v>
      </c>
      <c r="E172" s="19" t="s">
        <v>4973</v>
      </c>
      <c r="F172" s="19" t="s">
        <v>4658</v>
      </c>
      <c r="G172" s="19" t="s">
        <v>4657</v>
      </c>
      <c r="H172" s="19" t="s">
        <v>127</v>
      </c>
      <c r="I172" s="19" t="s">
        <v>128</v>
      </c>
      <c r="J172" s="18">
        <v>20</v>
      </c>
      <c r="K172" s="18">
        <v>20</v>
      </c>
    </row>
    <row r="173" spans="1:11" x14ac:dyDescent="0.5">
      <c r="A173" s="19" t="s">
        <v>36</v>
      </c>
      <c r="B173" s="19" t="s">
        <v>4972</v>
      </c>
      <c r="C173" s="19" t="s">
        <v>38</v>
      </c>
      <c r="D173" s="19" t="s">
        <v>53</v>
      </c>
      <c r="E173" s="19" t="s">
        <v>4971</v>
      </c>
      <c r="F173" s="19" t="s">
        <v>4497</v>
      </c>
      <c r="G173" s="19" t="s">
        <v>4496</v>
      </c>
      <c r="H173" s="19" t="s">
        <v>127</v>
      </c>
      <c r="I173" s="19" t="s">
        <v>128</v>
      </c>
      <c r="J173" s="18">
        <v>12</v>
      </c>
      <c r="K173" s="18">
        <v>12</v>
      </c>
    </row>
    <row r="174" spans="1:11" x14ac:dyDescent="0.5">
      <c r="A174" s="19" t="s">
        <v>36</v>
      </c>
      <c r="B174" s="19" t="s">
        <v>4970</v>
      </c>
      <c r="C174" s="19" t="s">
        <v>38</v>
      </c>
      <c r="D174" s="19" t="s">
        <v>53</v>
      </c>
      <c r="E174" s="19" t="s">
        <v>4969</v>
      </c>
      <c r="F174" s="19" t="s">
        <v>4463</v>
      </c>
      <c r="G174" s="19" t="s">
        <v>4462</v>
      </c>
      <c r="H174" s="19" t="s">
        <v>127</v>
      </c>
      <c r="I174" s="19" t="s">
        <v>128</v>
      </c>
      <c r="J174" s="18">
        <v>8</v>
      </c>
      <c r="K174" s="18">
        <v>8</v>
      </c>
    </row>
    <row r="175" spans="1:11" x14ac:dyDescent="0.5">
      <c r="A175" s="19" t="s">
        <v>36</v>
      </c>
      <c r="B175" s="19" t="s">
        <v>4968</v>
      </c>
      <c r="C175" s="19" t="s">
        <v>38</v>
      </c>
      <c r="D175" s="19" t="s">
        <v>53</v>
      </c>
      <c r="E175" s="19" t="s">
        <v>4967</v>
      </c>
      <c r="F175" s="19" t="s">
        <v>4635</v>
      </c>
      <c r="G175" s="19" t="s">
        <v>4634</v>
      </c>
      <c r="H175" s="19" t="s">
        <v>127</v>
      </c>
      <c r="I175" s="19" t="s">
        <v>128</v>
      </c>
      <c r="J175" s="18">
        <v>8</v>
      </c>
      <c r="K175" s="18">
        <v>8</v>
      </c>
    </row>
    <row r="176" spans="1:11" x14ac:dyDescent="0.5">
      <c r="A176" s="19" t="s">
        <v>36</v>
      </c>
      <c r="B176" s="19" t="s">
        <v>4966</v>
      </c>
      <c r="C176" s="19" t="s">
        <v>38</v>
      </c>
      <c r="D176" s="19" t="s">
        <v>53</v>
      </c>
      <c r="E176" s="19" t="s">
        <v>4965</v>
      </c>
      <c r="F176" s="19" t="s">
        <v>192</v>
      </c>
      <c r="G176" s="19" t="s">
        <v>4675</v>
      </c>
      <c r="H176" s="19" t="s">
        <v>127</v>
      </c>
      <c r="I176" s="19" t="s">
        <v>128</v>
      </c>
      <c r="J176" s="18">
        <v>100</v>
      </c>
      <c r="K176" s="18">
        <v>100</v>
      </c>
    </row>
    <row r="177" spans="1:11" x14ac:dyDescent="0.5">
      <c r="A177" s="19" t="s">
        <v>36</v>
      </c>
      <c r="B177" s="19" t="s">
        <v>4964</v>
      </c>
      <c r="C177" s="19" t="s">
        <v>38</v>
      </c>
      <c r="D177" s="19" t="s">
        <v>53</v>
      </c>
      <c r="E177" s="19" t="s">
        <v>4963</v>
      </c>
      <c r="F177" s="19" t="s">
        <v>195</v>
      </c>
      <c r="G177" s="19" t="s">
        <v>196</v>
      </c>
      <c r="H177" s="19" t="s">
        <v>127</v>
      </c>
      <c r="I177" s="19" t="s">
        <v>128</v>
      </c>
      <c r="J177" s="18">
        <v>4</v>
      </c>
      <c r="K177" s="18">
        <v>4</v>
      </c>
    </row>
    <row r="178" spans="1:11" x14ac:dyDescent="0.5">
      <c r="A178" s="19" t="s">
        <v>36</v>
      </c>
      <c r="B178" s="19" t="s">
        <v>4962</v>
      </c>
      <c r="C178" s="19" t="s">
        <v>38</v>
      </c>
      <c r="D178" s="19" t="s">
        <v>53</v>
      </c>
      <c r="E178" s="19" t="s">
        <v>4961</v>
      </c>
      <c r="F178" s="19" t="s">
        <v>4467</v>
      </c>
      <c r="G178" s="19" t="s">
        <v>4466</v>
      </c>
      <c r="H178" s="19" t="s">
        <v>127</v>
      </c>
      <c r="I178" s="19" t="s">
        <v>128</v>
      </c>
      <c r="J178" s="18">
        <v>8</v>
      </c>
      <c r="K178" s="18">
        <v>8</v>
      </c>
    </row>
    <row r="179" spans="1:11" x14ac:dyDescent="0.5">
      <c r="A179" s="19" t="s">
        <v>36</v>
      </c>
      <c r="B179" s="19" t="s">
        <v>5293</v>
      </c>
      <c r="C179" s="19" t="s">
        <v>38</v>
      </c>
      <c r="D179" s="19" t="s">
        <v>53</v>
      </c>
      <c r="E179" s="19" t="s">
        <v>5292</v>
      </c>
      <c r="F179" s="19" t="s">
        <v>216</v>
      </c>
      <c r="G179" s="19" t="s">
        <v>217</v>
      </c>
      <c r="H179" s="19" t="s">
        <v>127</v>
      </c>
      <c r="I179" s="19" t="s">
        <v>128</v>
      </c>
      <c r="J179" s="18">
        <v>8</v>
      </c>
      <c r="K179" s="18">
        <v>8</v>
      </c>
    </row>
    <row r="180" spans="1:11" x14ac:dyDescent="0.5">
      <c r="A180" s="19" t="s">
        <v>36</v>
      </c>
      <c r="B180" s="19" t="s">
        <v>4960</v>
      </c>
      <c r="C180" s="19" t="s">
        <v>38</v>
      </c>
      <c r="D180" s="19" t="s">
        <v>53</v>
      </c>
      <c r="E180" s="19" t="s">
        <v>4959</v>
      </c>
      <c r="F180" s="19" t="s">
        <v>161</v>
      </c>
      <c r="G180" s="19" t="s">
        <v>162</v>
      </c>
      <c r="H180" s="19" t="s">
        <v>127</v>
      </c>
      <c r="I180" s="19" t="s">
        <v>128</v>
      </c>
      <c r="J180" s="18">
        <v>96</v>
      </c>
      <c r="K180" s="18">
        <v>96</v>
      </c>
    </row>
    <row r="181" spans="1:11" x14ac:dyDescent="0.5">
      <c r="A181" s="19" t="s">
        <v>36</v>
      </c>
      <c r="B181" s="19" t="s">
        <v>4958</v>
      </c>
      <c r="C181" s="19" t="s">
        <v>38</v>
      </c>
      <c r="D181" s="19" t="s">
        <v>53</v>
      </c>
      <c r="E181" s="19" t="s">
        <v>4957</v>
      </c>
      <c r="F181" s="19" t="s">
        <v>179</v>
      </c>
      <c r="G181" s="19" t="s">
        <v>180</v>
      </c>
      <c r="H181" s="19" t="s">
        <v>127</v>
      </c>
      <c r="I181" s="19" t="s">
        <v>128</v>
      </c>
      <c r="J181" s="18">
        <v>12</v>
      </c>
      <c r="K181" s="18">
        <v>12</v>
      </c>
    </row>
    <row r="182" spans="1:11" x14ac:dyDescent="0.5">
      <c r="A182" s="19" t="s">
        <v>36</v>
      </c>
      <c r="B182" s="19" t="s">
        <v>4956</v>
      </c>
      <c r="C182" s="19" t="s">
        <v>38</v>
      </c>
      <c r="D182" s="19" t="s">
        <v>53</v>
      </c>
      <c r="E182" s="19" t="s">
        <v>4955</v>
      </c>
      <c r="F182" s="19" t="s">
        <v>4527</v>
      </c>
      <c r="G182" s="19" t="s">
        <v>4526</v>
      </c>
      <c r="H182" s="19" t="s">
        <v>127</v>
      </c>
      <c r="I182" s="19" t="s">
        <v>128</v>
      </c>
      <c r="J182" s="18">
        <v>8</v>
      </c>
      <c r="K182" s="18">
        <v>8</v>
      </c>
    </row>
    <row r="183" spans="1:11" x14ac:dyDescent="0.5">
      <c r="A183" s="19" t="s">
        <v>36</v>
      </c>
      <c r="B183" s="19" t="s">
        <v>4954</v>
      </c>
      <c r="C183" s="19" t="s">
        <v>38</v>
      </c>
      <c r="D183" s="19" t="s">
        <v>53</v>
      </c>
      <c r="E183" s="19" t="s">
        <v>4953</v>
      </c>
      <c r="F183" s="19" t="s">
        <v>177</v>
      </c>
      <c r="G183" s="19" t="s">
        <v>178</v>
      </c>
      <c r="H183" s="19" t="s">
        <v>127</v>
      </c>
      <c r="I183" s="19" t="s">
        <v>128</v>
      </c>
      <c r="J183" s="18">
        <v>8</v>
      </c>
      <c r="K183" s="18">
        <v>8</v>
      </c>
    </row>
    <row r="184" spans="1:11" x14ac:dyDescent="0.5">
      <c r="A184" s="19" t="s">
        <v>36</v>
      </c>
      <c r="B184" s="19" t="s">
        <v>6751</v>
      </c>
      <c r="C184" s="19" t="s">
        <v>38</v>
      </c>
      <c r="D184" s="19" t="s">
        <v>53</v>
      </c>
      <c r="E184" s="19" t="s">
        <v>6750</v>
      </c>
      <c r="F184" s="19" t="s">
        <v>185</v>
      </c>
      <c r="G184" s="19" t="s">
        <v>186</v>
      </c>
      <c r="H184" s="19" t="s">
        <v>127</v>
      </c>
      <c r="I184" s="19" t="s">
        <v>128</v>
      </c>
      <c r="J184" s="18">
        <v>48</v>
      </c>
      <c r="K184" s="18">
        <v>48</v>
      </c>
    </row>
    <row r="185" spans="1:11" x14ac:dyDescent="0.5">
      <c r="A185" s="19" t="s">
        <v>36</v>
      </c>
      <c r="B185" s="19" t="s">
        <v>4952</v>
      </c>
      <c r="C185" s="19" t="s">
        <v>38</v>
      </c>
      <c r="D185" s="19" t="s">
        <v>53</v>
      </c>
      <c r="E185" s="19" t="s">
        <v>4951</v>
      </c>
      <c r="F185" s="19" t="s">
        <v>137</v>
      </c>
      <c r="G185" s="19" t="s">
        <v>138</v>
      </c>
      <c r="H185" s="19" t="s">
        <v>127</v>
      </c>
      <c r="I185" s="19" t="s">
        <v>128</v>
      </c>
      <c r="J185" s="18">
        <v>72</v>
      </c>
      <c r="K185" s="18">
        <v>72</v>
      </c>
    </row>
    <row r="186" spans="1:11" x14ac:dyDescent="0.5">
      <c r="A186" s="19" t="s">
        <v>36</v>
      </c>
      <c r="B186" s="19" t="s">
        <v>4950</v>
      </c>
      <c r="C186" s="19" t="s">
        <v>38</v>
      </c>
      <c r="D186" s="19" t="s">
        <v>53</v>
      </c>
      <c r="E186" s="19" t="s">
        <v>4949</v>
      </c>
      <c r="F186" s="19" t="s">
        <v>214</v>
      </c>
      <c r="G186" s="19" t="s">
        <v>215</v>
      </c>
      <c r="H186" s="19" t="s">
        <v>127</v>
      </c>
      <c r="I186" s="19" t="s">
        <v>128</v>
      </c>
      <c r="J186" s="18">
        <v>16</v>
      </c>
      <c r="K186" s="18">
        <v>16</v>
      </c>
    </row>
    <row r="187" spans="1:11" x14ac:dyDescent="0.5">
      <c r="A187" s="19" t="s">
        <v>36</v>
      </c>
      <c r="B187" s="19" t="s">
        <v>4948</v>
      </c>
      <c r="C187" s="19" t="s">
        <v>38</v>
      </c>
      <c r="D187" s="19" t="s">
        <v>53</v>
      </c>
      <c r="E187" s="19" t="s">
        <v>4947</v>
      </c>
      <c r="F187" s="19" t="s">
        <v>153</v>
      </c>
      <c r="G187" s="19" t="s">
        <v>154</v>
      </c>
      <c r="H187" s="19" t="s">
        <v>127</v>
      </c>
      <c r="I187" s="19" t="s">
        <v>128</v>
      </c>
      <c r="J187" s="18">
        <v>12</v>
      </c>
      <c r="K187" s="18">
        <v>12</v>
      </c>
    </row>
    <row r="188" spans="1:11" x14ac:dyDescent="0.5">
      <c r="A188" s="19" t="s">
        <v>36</v>
      </c>
      <c r="B188" s="19" t="s">
        <v>4946</v>
      </c>
      <c r="C188" s="19" t="s">
        <v>38</v>
      </c>
      <c r="D188" s="19" t="s">
        <v>53</v>
      </c>
      <c r="E188" s="19" t="s">
        <v>4945</v>
      </c>
      <c r="F188" s="19" t="s">
        <v>126</v>
      </c>
      <c r="G188" s="19" t="s">
        <v>4640</v>
      </c>
      <c r="H188" s="19" t="s">
        <v>127</v>
      </c>
      <c r="I188" s="19" t="s">
        <v>128</v>
      </c>
      <c r="J188" s="18">
        <v>40</v>
      </c>
      <c r="K188" s="18">
        <v>40</v>
      </c>
    </row>
    <row r="189" spans="1:11" x14ac:dyDescent="0.5">
      <c r="A189" s="19" t="s">
        <v>36</v>
      </c>
      <c r="B189" s="19" t="s">
        <v>5809</v>
      </c>
      <c r="C189" s="19" t="s">
        <v>38</v>
      </c>
      <c r="D189" s="19" t="s">
        <v>53</v>
      </c>
      <c r="E189" s="19" t="s">
        <v>5808</v>
      </c>
      <c r="F189" s="19" t="s">
        <v>159</v>
      </c>
      <c r="G189" s="19" t="s">
        <v>160</v>
      </c>
      <c r="H189" s="19" t="s">
        <v>127</v>
      </c>
      <c r="I189" s="19" t="s">
        <v>128</v>
      </c>
      <c r="J189" s="18">
        <v>4</v>
      </c>
      <c r="K189" s="18">
        <v>4</v>
      </c>
    </row>
    <row r="190" spans="1:11" x14ac:dyDescent="0.5">
      <c r="A190" s="19" t="s">
        <v>36</v>
      </c>
      <c r="B190" s="19" t="s">
        <v>4944</v>
      </c>
      <c r="C190" s="19" t="s">
        <v>38</v>
      </c>
      <c r="D190" s="19" t="s">
        <v>53</v>
      </c>
      <c r="E190" s="19" t="s">
        <v>4943</v>
      </c>
      <c r="F190" s="19" t="s">
        <v>145</v>
      </c>
      <c r="G190" s="19" t="s">
        <v>146</v>
      </c>
      <c r="H190" s="19" t="s">
        <v>127</v>
      </c>
      <c r="I190" s="19" t="s">
        <v>128</v>
      </c>
      <c r="J190" s="18">
        <v>40</v>
      </c>
      <c r="K190" s="18">
        <v>40</v>
      </c>
    </row>
    <row r="191" spans="1:11" x14ac:dyDescent="0.5">
      <c r="A191" s="19" t="s">
        <v>36</v>
      </c>
      <c r="B191" s="19" t="s">
        <v>4942</v>
      </c>
      <c r="C191" s="19" t="s">
        <v>38</v>
      </c>
      <c r="D191" s="19" t="s">
        <v>53</v>
      </c>
      <c r="E191" s="19" t="s">
        <v>4941</v>
      </c>
      <c r="F191" s="19" t="s">
        <v>4459</v>
      </c>
      <c r="G191" s="19" t="s">
        <v>4458</v>
      </c>
      <c r="H191" s="19" t="s">
        <v>127</v>
      </c>
      <c r="I191" s="19" t="s">
        <v>128</v>
      </c>
      <c r="J191" s="18">
        <v>16</v>
      </c>
      <c r="K191" s="18">
        <v>16</v>
      </c>
    </row>
    <row r="192" spans="1:11" x14ac:dyDescent="0.5">
      <c r="A192" s="19" t="s">
        <v>36</v>
      </c>
      <c r="B192" s="19" t="s">
        <v>4940</v>
      </c>
      <c r="C192" s="19" t="s">
        <v>38</v>
      </c>
      <c r="D192" s="19" t="s">
        <v>53</v>
      </c>
      <c r="E192" s="19" t="s">
        <v>4939</v>
      </c>
      <c r="F192" s="19" t="s">
        <v>4648</v>
      </c>
      <c r="G192" s="19" t="s">
        <v>4647</v>
      </c>
      <c r="H192" s="19" t="s">
        <v>127</v>
      </c>
      <c r="I192" s="19" t="s">
        <v>128</v>
      </c>
      <c r="J192" s="18">
        <v>24</v>
      </c>
      <c r="K192" s="18">
        <v>24</v>
      </c>
    </row>
    <row r="193" spans="1:11" x14ac:dyDescent="0.5">
      <c r="A193" s="19" t="s">
        <v>36</v>
      </c>
      <c r="B193" s="19" t="s">
        <v>4938</v>
      </c>
      <c r="C193" s="19" t="s">
        <v>38</v>
      </c>
      <c r="D193" s="19" t="s">
        <v>53</v>
      </c>
      <c r="E193" s="19" t="s">
        <v>4937</v>
      </c>
      <c r="F193" s="19" t="s">
        <v>188</v>
      </c>
      <c r="G193" s="19" t="s">
        <v>189</v>
      </c>
      <c r="H193" s="19" t="s">
        <v>127</v>
      </c>
      <c r="I193" s="19" t="s">
        <v>128</v>
      </c>
      <c r="J193" s="18">
        <v>12</v>
      </c>
      <c r="K193" s="18">
        <v>12</v>
      </c>
    </row>
    <row r="194" spans="1:11" x14ac:dyDescent="0.5">
      <c r="A194" s="19" t="s">
        <v>36</v>
      </c>
      <c r="B194" s="19" t="s">
        <v>4936</v>
      </c>
      <c r="C194" s="19" t="s">
        <v>38</v>
      </c>
      <c r="D194" s="19" t="s">
        <v>53</v>
      </c>
      <c r="E194" s="19" t="s">
        <v>4935</v>
      </c>
      <c r="F194" s="19" t="s">
        <v>4934</v>
      </c>
      <c r="G194" s="19" t="s">
        <v>4933</v>
      </c>
      <c r="H194" s="19" t="s">
        <v>127</v>
      </c>
      <c r="I194" s="19" t="s">
        <v>128</v>
      </c>
      <c r="J194" s="18">
        <v>8</v>
      </c>
      <c r="K194" s="18">
        <v>8</v>
      </c>
    </row>
    <row r="195" spans="1:11" x14ac:dyDescent="0.5">
      <c r="A195" s="19" t="s">
        <v>36</v>
      </c>
      <c r="B195" s="19" t="s">
        <v>4932</v>
      </c>
      <c r="C195" s="19" t="s">
        <v>38</v>
      </c>
      <c r="D195" s="19" t="s">
        <v>53</v>
      </c>
      <c r="E195" s="19" t="s">
        <v>4931</v>
      </c>
      <c r="F195" s="19" t="s">
        <v>169</v>
      </c>
      <c r="G195" s="19" t="s">
        <v>170</v>
      </c>
      <c r="H195" s="19" t="s">
        <v>127</v>
      </c>
      <c r="I195" s="19" t="s">
        <v>128</v>
      </c>
      <c r="J195" s="18">
        <v>32</v>
      </c>
      <c r="K195" s="18">
        <v>32</v>
      </c>
    </row>
    <row r="196" spans="1:11" x14ac:dyDescent="0.5">
      <c r="A196" s="19" t="s">
        <v>36</v>
      </c>
      <c r="B196" s="19" t="s">
        <v>5291</v>
      </c>
      <c r="C196" s="19" t="s">
        <v>38</v>
      </c>
      <c r="D196" s="19" t="s">
        <v>53</v>
      </c>
      <c r="E196" s="19" t="s">
        <v>5290</v>
      </c>
      <c r="F196" s="19" t="s">
        <v>149</v>
      </c>
      <c r="G196" s="19" t="s">
        <v>150</v>
      </c>
      <c r="H196" s="19" t="s">
        <v>127</v>
      </c>
      <c r="I196" s="19" t="s">
        <v>128</v>
      </c>
      <c r="J196" s="18">
        <v>12</v>
      </c>
      <c r="K196" s="18">
        <v>12</v>
      </c>
    </row>
    <row r="197" spans="1:11" x14ac:dyDescent="0.5">
      <c r="A197" s="19" t="s">
        <v>36</v>
      </c>
      <c r="B197" s="19" t="s">
        <v>4930</v>
      </c>
      <c r="C197" s="19" t="s">
        <v>38</v>
      </c>
      <c r="D197" s="19" t="s">
        <v>53</v>
      </c>
      <c r="E197" s="19" t="s">
        <v>4929</v>
      </c>
      <c r="F197" s="19" t="s">
        <v>129</v>
      </c>
      <c r="G197" s="19" t="s">
        <v>130</v>
      </c>
      <c r="H197" s="19" t="s">
        <v>127</v>
      </c>
      <c r="I197" s="19" t="s">
        <v>128</v>
      </c>
      <c r="J197" s="18">
        <v>144</v>
      </c>
      <c r="K197" s="18">
        <v>144</v>
      </c>
    </row>
    <row r="198" spans="1:11" x14ac:dyDescent="0.5">
      <c r="A198" s="19" t="s">
        <v>36</v>
      </c>
      <c r="B198" s="19" t="s">
        <v>5289</v>
      </c>
      <c r="C198" s="19" t="s">
        <v>38</v>
      </c>
      <c r="D198" s="19" t="s">
        <v>53</v>
      </c>
      <c r="E198" s="19" t="s">
        <v>5288</v>
      </c>
      <c r="F198" s="19" t="s">
        <v>4441</v>
      </c>
      <c r="G198" s="19" t="s">
        <v>4440</v>
      </c>
      <c r="H198" s="19" t="s">
        <v>127</v>
      </c>
      <c r="I198" s="19" t="s">
        <v>128</v>
      </c>
      <c r="J198" s="18">
        <v>8</v>
      </c>
      <c r="K198" s="18">
        <v>8</v>
      </c>
    </row>
    <row r="199" spans="1:11" x14ac:dyDescent="0.5">
      <c r="A199" s="19" t="s">
        <v>36</v>
      </c>
      <c r="B199" s="19" t="s">
        <v>4928</v>
      </c>
      <c r="C199" s="19" t="s">
        <v>38</v>
      </c>
      <c r="D199" s="19" t="s">
        <v>53</v>
      </c>
      <c r="E199" s="19" t="s">
        <v>4927</v>
      </c>
      <c r="F199" s="19" t="s">
        <v>4453</v>
      </c>
      <c r="G199" s="19" t="s">
        <v>4452</v>
      </c>
      <c r="H199" s="19" t="s">
        <v>127</v>
      </c>
      <c r="I199" s="19" t="s">
        <v>128</v>
      </c>
      <c r="J199" s="18">
        <v>28</v>
      </c>
      <c r="K199" s="18">
        <v>28</v>
      </c>
    </row>
    <row r="200" spans="1:11" x14ac:dyDescent="0.5">
      <c r="A200" s="19" t="s">
        <v>36</v>
      </c>
      <c r="B200" s="19" t="s">
        <v>4926</v>
      </c>
      <c r="C200" s="19" t="s">
        <v>38</v>
      </c>
      <c r="D200" s="19" t="s">
        <v>53</v>
      </c>
      <c r="E200" s="19" t="s">
        <v>4925</v>
      </c>
      <c r="F200" s="19" t="s">
        <v>167</v>
      </c>
      <c r="G200" s="19" t="s">
        <v>168</v>
      </c>
      <c r="H200" s="19" t="s">
        <v>127</v>
      </c>
      <c r="I200" s="19" t="s">
        <v>128</v>
      </c>
      <c r="J200" s="18">
        <v>12</v>
      </c>
      <c r="K200" s="18">
        <v>12</v>
      </c>
    </row>
    <row r="201" spans="1:11" x14ac:dyDescent="0.5">
      <c r="A201" s="19" t="s">
        <v>36</v>
      </c>
      <c r="B201" s="19" t="s">
        <v>4924</v>
      </c>
      <c r="C201" s="19" t="s">
        <v>38</v>
      </c>
      <c r="D201" s="19" t="s">
        <v>53</v>
      </c>
      <c r="E201" s="19" t="s">
        <v>4923</v>
      </c>
      <c r="F201" s="19" t="s">
        <v>4760</v>
      </c>
      <c r="G201" s="19" t="s">
        <v>4759</v>
      </c>
      <c r="H201" s="19" t="s">
        <v>127</v>
      </c>
      <c r="I201" s="19" t="s">
        <v>128</v>
      </c>
      <c r="J201" s="18">
        <v>40</v>
      </c>
      <c r="K201" s="18">
        <v>40</v>
      </c>
    </row>
    <row r="202" spans="1:11" x14ac:dyDescent="0.5">
      <c r="A202" s="19" t="s">
        <v>36</v>
      </c>
      <c r="B202" s="19" t="s">
        <v>6053</v>
      </c>
      <c r="C202" s="19" t="s">
        <v>38</v>
      </c>
      <c r="D202" s="19" t="s">
        <v>53</v>
      </c>
      <c r="E202" s="19" t="s">
        <v>6052</v>
      </c>
      <c r="F202" s="19" t="s">
        <v>193</v>
      </c>
      <c r="G202" s="19" t="s">
        <v>194</v>
      </c>
      <c r="H202" s="19" t="s">
        <v>127</v>
      </c>
      <c r="I202" s="19" t="s">
        <v>128</v>
      </c>
      <c r="J202" s="18">
        <v>12</v>
      </c>
      <c r="K202" s="18">
        <v>12</v>
      </c>
    </row>
    <row r="203" spans="1:11" x14ac:dyDescent="0.5">
      <c r="A203" s="19" t="s">
        <v>36</v>
      </c>
      <c r="B203" s="19" t="s">
        <v>4920</v>
      </c>
      <c r="C203" s="19" t="s">
        <v>38</v>
      </c>
      <c r="D203" s="19" t="s">
        <v>53</v>
      </c>
      <c r="E203" s="19" t="s">
        <v>4919</v>
      </c>
      <c r="F203" s="19" t="s">
        <v>4449</v>
      </c>
      <c r="G203" s="19" t="s">
        <v>4448</v>
      </c>
      <c r="H203" s="19" t="s">
        <v>127</v>
      </c>
      <c r="I203" s="19" t="s">
        <v>128</v>
      </c>
      <c r="J203" s="18">
        <v>12</v>
      </c>
      <c r="K203" s="18">
        <v>12</v>
      </c>
    </row>
    <row r="204" spans="1:11" x14ac:dyDescent="0.5">
      <c r="A204" s="19" t="s">
        <v>36</v>
      </c>
      <c r="B204" s="19" t="s">
        <v>4918</v>
      </c>
      <c r="C204" s="19" t="s">
        <v>38</v>
      </c>
      <c r="D204" s="19" t="s">
        <v>53</v>
      </c>
      <c r="E204" s="19" t="s">
        <v>4917</v>
      </c>
      <c r="F204" s="19" t="s">
        <v>212</v>
      </c>
      <c r="G204" s="19" t="s">
        <v>213</v>
      </c>
      <c r="H204" s="19" t="s">
        <v>127</v>
      </c>
      <c r="I204" s="19" t="s">
        <v>128</v>
      </c>
      <c r="J204" s="18">
        <v>8</v>
      </c>
      <c r="K204" s="18">
        <v>8</v>
      </c>
    </row>
    <row r="205" spans="1:11" x14ac:dyDescent="0.5">
      <c r="A205" s="19" t="s">
        <v>36</v>
      </c>
      <c r="B205" s="19" t="s">
        <v>4916</v>
      </c>
      <c r="C205" s="19" t="s">
        <v>38</v>
      </c>
      <c r="D205" s="19" t="s">
        <v>53</v>
      </c>
      <c r="E205" s="19" t="s">
        <v>4915</v>
      </c>
      <c r="F205" s="19" t="s">
        <v>4914</v>
      </c>
      <c r="G205" s="19" t="s">
        <v>4913</v>
      </c>
      <c r="H205" s="19" t="s">
        <v>127</v>
      </c>
      <c r="I205" s="19" t="s">
        <v>128</v>
      </c>
      <c r="J205" s="18">
        <v>12</v>
      </c>
      <c r="K205" s="18">
        <v>12</v>
      </c>
    </row>
    <row r="206" spans="1:11" x14ac:dyDescent="0.5">
      <c r="A206" s="19" t="s">
        <v>36</v>
      </c>
      <c r="B206" s="19" t="s">
        <v>6749</v>
      </c>
      <c r="C206" s="19" t="s">
        <v>38</v>
      </c>
      <c r="D206" s="19" t="s">
        <v>53</v>
      </c>
      <c r="E206" s="19" t="s">
        <v>6748</v>
      </c>
      <c r="F206" s="19" t="s">
        <v>220</v>
      </c>
      <c r="G206" s="19" t="s">
        <v>221</v>
      </c>
      <c r="H206" s="19" t="s">
        <v>127</v>
      </c>
      <c r="I206" s="19" t="s">
        <v>128</v>
      </c>
      <c r="J206" s="18">
        <v>12</v>
      </c>
      <c r="K206" s="18">
        <v>12</v>
      </c>
    </row>
    <row r="207" spans="1:11" x14ac:dyDescent="0.5">
      <c r="A207" s="19" t="s">
        <v>36</v>
      </c>
      <c r="B207" s="19" t="s">
        <v>4912</v>
      </c>
      <c r="C207" s="19" t="s">
        <v>38</v>
      </c>
      <c r="D207" s="19" t="s">
        <v>53</v>
      </c>
      <c r="E207" s="19" t="s">
        <v>4911</v>
      </c>
      <c r="F207" s="19" t="s">
        <v>126</v>
      </c>
      <c r="G207" s="19" t="s">
        <v>4640</v>
      </c>
      <c r="H207" s="19" t="s">
        <v>127</v>
      </c>
      <c r="I207" s="19" t="s">
        <v>128</v>
      </c>
      <c r="J207" s="18">
        <v>40</v>
      </c>
      <c r="K207" s="18">
        <v>40</v>
      </c>
    </row>
    <row r="208" spans="1:11" x14ac:dyDescent="0.5">
      <c r="A208" s="19" t="s">
        <v>36</v>
      </c>
      <c r="B208" s="19" t="s">
        <v>4910</v>
      </c>
      <c r="C208" s="19" t="s">
        <v>38</v>
      </c>
      <c r="D208" s="19" t="s">
        <v>53</v>
      </c>
      <c r="E208" s="19" t="s">
        <v>4909</v>
      </c>
      <c r="F208" s="19" t="s">
        <v>143</v>
      </c>
      <c r="G208" s="19" t="s">
        <v>144</v>
      </c>
      <c r="H208" s="19" t="s">
        <v>127</v>
      </c>
      <c r="I208" s="19" t="s">
        <v>128</v>
      </c>
      <c r="J208" s="18">
        <v>96</v>
      </c>
      <c r="K208" s="18">
        <v>96</v>
      </c>
    </row>
    <row r="209" spans="1:11" x14ac:dyDescent="0.5">
      <c r="A209" s="19" t="s">
        <v>36</v>
      </c>
      <c r="B209" s="19" t="s">
        <v>4908</v>
      </c>
      <c r="C209" s="19" t="s">
        <v>38</v>
      </c>
      <c r="D209" s="19" t="s">
        <v>53</v>
      </c>
      <c r="E209" s="19" t="s">
        <v>4907</v>
      </c>
      <c r="F209" s="19" t="s">
        <v>171</v>
      </c>
      <c r="G209" s="19" t="s">
        <v>172</v>
      </c>
      <c r="H209" s="19" t="s">
        <v>127</v>
      </c>
      <c r="I209" s="19" t="s">
        <v>128</v>
      </c>
      <c r="J209" s="18">
        <v>32</v>
      </c>
      <c r="K209" s="18">
        <v>32</v>
      </c>
    </row>
    <row r="210" spans="1:11" x14ac:dyDescent="0.5">
      <c r="A210" s="19" t="s">
        <v>36</v>
      </c>
      <c r="B210" s="19" t="s">
        <v>4906</v>
      </c>
      <c r="C210" s="19" t="s">
        <v>38</v>
      </c>
      <c r="D210" s="19" t="s">
        <v>53</v>
      </c>
      <c r="E210" s="19" t="s">
        <v>4905</v>
      </c>
      <c r="F210" s="19" t="s">
        <v>4437</v>
      </c>
      <c r="G210" s="19" t="s">
        <v>4436</v>
      </c>
      <c r="H210" s="19" t="s">
        <v>127</v>
      </c>
      <c r="I210" s="19" t="s">
        <v>128</v>
      </c>
      <c r="J210" s="18">
        <v>8</v>
      </c>
      <c r="K210" s="18">
        <v>8</v>
      </c>
    </row>
    <row r="211" spans="1:11" x14ac:dyDescent="0.5">
      <c r="A211" s="19" t="s">
        <v>36</v>
      </c>
      <c r="B211" s="19" t="s">
        <v>4904</v>
      </c>
      <c r="C211" s="19" t="s">
        <v>38</v>
      </c>
      <c r="D211" s="19" t="s">
        <v>53</v>
      </c>
      <c r="E211" s="19" t="s">
        <v>4903</v>
      </c>
      <c r="F211" s="19" t="s">
        <v>4852</v>
      </c>
      <c r="G211" s="19" t="s">
        <v>4851</v>
      </c>
      <c r="H211" s="19" t="s">
        <v>127</v>
      </c>
      <c r="I211" s="19" t="s">
        <v>128</v>
      </c>
      <c r="J211" s="18">
        <v>4</v>
      </c>
      <c r="K211" s="18">
        <v>4</v>
      </c>
    </row>
    <row r="212" spans="1:11" x14ac:dyDescent="0.5">
      <c r="A212" s="19" t="s">
        <v>36</v>
      </c>
      <c r="B212" s="19" t="s">
        <v>5287</v>
      </c>
      <c r="C212" s="19" t="s">
        <v>38</v>
      </c>
      <c r="D212" s="19" t="s">
        <v>53</v>
      </c>
      <c r="E212" s="19" t="s">
        <v>5286</v>
      </c>
      <c r="F212" s="19" t="s">
        <v>165</v>
      </c>
      <c r="G212" s="19" t="s">
        <v>166</v>
      </c>
      <c r="H212" s="19" t="s">
        <v>127</v>
      </c>
      <c r="I212" s="19" t="s">
        <v>128</v>
      </c>
      <c r="J212" s="18">
        <v>8</v>
      </c>
      <c r="K212" s="18">
        <v>8</v>
      </c>
    </row>
    <row r="213" spans="1:11" x14ac:dyDescent="0.5">
      <c r="A213" s="19" t="s">
        <v>36</v>
      </c>
      <c r="B213" s="19" t="s">
        <v>4902</v>
      </c>
      <c r="C213" s="19" t="s">
        <v>38</v>
      </c>
      <c r="D213" s="19" t="s">
        <v>53</v>
      </c>
      <c r="E213" s="19" t="s">
        <v>4901</v>
      </c>
      <c r="F213" s="19" t="s">
        <v>4575</v>
      </c>
      <c r="G213" s="19" t="s">
        <v>4574</v>
      </c>
      <c r="H213" s="19" t="s">
        <v>127</v>
      </c>
      <c r="I213" s="19" t="s">
        <v>128</v>
      </c>
      <c r="J213" s="18">
        <v>4</v>
      </c>
      <c r="K213" s="18">
        <v>4</v>
      </c>
    </row>
    <row r="214" spans="1:11" x14ac:dyDescent="0.5">
      <c r="A214" s="19" t="s">
        <v>36</v>
      </c>
      <c r="B214" s="19" t="s">
        <v>4900</v>
      </c>
      <c r="C214" s="19" t="s">
        <v>38</v>
      </c>
      <c r="D214" s="19" t="s">
        <v>53</v>
      </c>
      <c r="E214" s="19" t="s">
        <v>4899</v>
      </c>
      <c r="F214" s="19" t="s">
        <v>4425</v>
      </c>
      <c r="G214" s="19" t="s">
        <v>4424</v>
      </c>
      <c r="H214" s="19" t="s">
        <v>127</v>
      </c>
      <c r="I214" s="19" t="s">
        <v>128</v>
      </c>
      <c r="J214" s="18">
        <v>4</v>
      </c>
      <c r="K214" s="18">
        <v>4</v>
      </c>
    </row>
    <row r="215" spans="1:11" x14ac:dyDescent="0.5">
      <c r="A215" s="19" t="s">
        <v>36</v>
      </c>
      <c r="B215" s="19" t="s">
        <v>4898</v>
      </c>
      <c r="C215" s="19" t="s">
        <v>38</v>
      </c>
      <c r="D215" s="19" t="s">
        <v>53</v>
      </c>
      <c r="E215" s="19" t="s">
        <v>4897</v>
      </c>
      <c r="F215" s="19" t="s">
        <v>139</v>
      </c>
      <c r="G215" s="19" t="s">
        <v>140</v>
      </c>
      <c r="H215" s="19" t="s">
        <v>127</v>
      </c>
      <c r="I215" s="19" t="s">
        <v>128</v>
      </c>
      <c r="J215" s="18">
        <v>24</v>
      </c>
      <c r="K215" s="18">
        <v>24</v>
      </c>
    </row>
    <row r="216" spans="1:11" x14ac:dyDescent="0.5">
      <c r="A216" s="19" t="s">
        <v>36</v>
      </c>
      <c r="B216" s="19" t="s">
        <v>4896</v>
      </c>
      <c r="C216" s="19" t="s">
        <v>38</v>
      </c>
      <c r="D216" s="19" t="s">
        <v>53</v>
      </c>
      <c r="E216" s="19" t="s">
        <v>4895</v>
      </c>
      <c r="F216" s="19" t="s">
        <v>216</v>
      </c>
      <c r="G216" s="19" t="s">
        <v>217</v>
      </c>
      <c r="H216" s="19" t="s">
        <v>127</v>
      </c>
      <c r="I216" s="19" t="s">
        <v>128</v>
      </c>
      <c r="J216" s="18">
        <v>12</v>
      </c>
      <c r="K216" s="18">
        <v>12</v>
      </c>
    </row>
    <row r="217" spans="1:11" x14ac:dyDescent="0.5">
      <c r="A217" s="19" t="s">
        <v>36</v>
      </c>
      <c r="B217" s="19" t="s">
        <v>4894</v>
      </c>
      <c r="C217" s="19" t="s">
        <v>38</v>
      </c>
      <c r="D217" s="19" t="s">
        <v>53</v>
      </c>
      <c r="E217" s="19" t="s">
        <v>4893</v>
      </c>
      <c r="F217" s="19" t="s">
        <v>159</v>
      </c>
      <c r="G217" s="19" t="s">
        <v>160</v>
      </c>
      <c r="H217" s="19" t="s">
        <v>127</v>
      </c>
      <c r="I217" s="19" t="s">
        <v>128</v>
      </c>
      <c r="J217" s="18">
        <v>28</v>
      </c>
      <c r="K217" s="18">
        <v>28</v>
      </c>
    </row>
    <row r="218" spans="1:11" x14ac:dyDescent="0.5">
      <c r="A218" s="19" t="s">
        <v>36</v>
      </c>
      <c r="B218" s="19" t="s">
        <v>4892</v>
      </c>
      <c r="C218" s="19" t="s">
        <v>38</v>
      </c>
      <c r="D218" s="19" t="s">
        <v>53</v>
      </c>
      <c r="E218" s="19" t="s">
        <v>4891</v>
      </c>
      <c r="F218" s="19" t="s">
        <v>135</v>
      </c>
      <c r="G218" s="19" t="s">
        <v>136</v>
      </c>
      <c r="H218" s="19" t="s">
        <v>127</v>
      </c>
      <c r="I218" s="19" t="s">
        <v>128</v>
      </c>
      <c r="J218" s="18">
        <v>48</v>
      </c>
      <c r="K218" s="18">
        <v>48</v>
      </c>
    </row>
    <row r="219" spans="1:11" x14ac:dyDescent="0.5">
      <c r="A219" s="19" t="s">
        <v>36</v>
      </c>
      <c r="B219" s="19" t="s">
        <v>5285</v>
      </c>
      <c r="C219" s="19" t="s">
        <v>38</v>
      </c>
      <c r="D219" s="19" t="s">
        <v>53</v>
      </c>
      <c r="E219" s="19" t="s">
        <v>5284</v>
      </c>
      <c r="F219" s="19" t="s">
        <v>5283</v>
      </c>
      <c r="G219" s="19" t="s">
        <v>5282</v>
      </c>
      <c r="H219" s="19" t="s">
        <v>127</v>
      </c>
      <c r="I219" s="19" t="s">
        <v>128</v>
      </c>
      <c r="J219" s="18">
        <v>4</v>
      </c>
      <c r="K219" s="18">
        <v>4</v>
      </c>
    </row>
    <row r="220" spans="1:11" x14ac:dyDescent="0.5">
      <c r="A220" s="19" t="s">
        <v>36</v>
      </c>
      <c r="B220" s="19" t="s">
        <v>4890</v>
      </c>
      <c r="C220" s="19" t="s">
        <v>38</v>
      </c>
      <c r="D220" s="19" t="s">
        <v>53</v>
      </c>
      <c r="E220" s="19" t="s">
        <v>4889</v>
      </c>
      <c r="F220" s="19" t="s">
        <v>151</v>
      </c>
      <c r="G220" s="19" t="s">
        <v>152</v>
      </c>
      <c r="H220" s="19" t="s">
        <v>127</v>
      </c>
      <c r="I220" s="19" t="s">
        <v>128</v>
      </c>
      <c r="J220" s="18">
        <v>8</v>
      </c>
      <c r="K220" s="18">
        <v>8</v>
      </c>
    </row>
    <row r="221" spans="1:11" x14ac:dyDescent="0.5">
      <c r="A221" s="19" t="s">
        <v>36</v>
      </c>
      <c r="B221" s="19" t="s">
        <v>4888</v>
      </c>
      <c r="C221" s="19" t="s">
        <v>38</v>
      </c>
      <c r="D221" s="19" t="s">
        <v>53</v>
      </c>
      <c r="E221" s="19" t="s">
        <v>4887</v>
      </c>
      <c r="F221" s="19" t="s">
        <v>4433</v>
      </c>
      <c r="G221" s="19" t="s">
        <v>4432</v>
      </c>
      <c r="H221" s="19" t="s">
        <v>127</v>
      </c>
      <c r="I221" s="19" t="s">
        <v>128</v>
      </c>
      <c r="J221" s="18">
        <v>4</v>
      </c>
      <c r="K221" s="18">
        <v>4</v>
      </c>
    </row>
    <row r="222" spans="1:11" x14ac:dyDescent="0.5">
      <c r="A222" s="19" t="s">
        <v>36</v>
      </c>
      <c r="B222" s="19" t="s">
        <v>4886</v>
      </c>
      <c r="C222" s="19" t="s">
        <v>38</v>
      </c>
      <c r="D222" s="19" t="s">
        <v>53</v>
      </c>
      <c r="E222" s="19" t="s">
        <v>4885</v>
      </c>
      <c r="F222" s="19" t="s">
        <v>129</v>
      </c>
      <c r="G222" s="19" t="s">
        <v>130</v>
      </c>
      <c r="H222" s="19" t="s">
        <v>127</v>
      </c>
      <c r="I222" s="19" t="s">
        <v>128</v>
      </c>
      <c r="J222" s="18">
        <v>48</v>
      </c>
      <c r="K222" s="18">
        <v>48</v>
      </c>
    </row>
    <row r="223" spans="1:11" x14ac:dyDescent="0.5">
      <c r="A223" s="19" t="s">
        <v>36</v>
      </c>
      <c r="B223" s="19" t="s">
        <v>4884</v>
      </c>
      <c r="C223" s="19" t="s">
        <v>38</v>
      </c>
      <c r="D223" s="19" t="s">
        <v>53</v>
      </c>
      <c r="E223" s="19" t="s">
        <v>4883</v>
      </c>
      <c r="F223" s="19" t="s">
        <v>147</v>
      </c>
      <c r="G223" s="19" t="s">
        <v>148</v>
      </c>
      <c r="H223" s="19" t="s">
        <v>127</v>
      </c>
      <c r="I223" s="19" t="s">
        <v>128</v>
      </c>
      <c r="J223" s="18">
        <v>720</v>
      </c>
      <c r="K223" s="18">
        <v>720</v>
      </c>
    </row>
    <row r="224" spans="1:11" x14ac:dyDescent="0.5">
      <c r="A224" s="19" t="s">
        <v>36</v>
      </c>
      <c r="B224" s="19" t="s">
        <v>5625</v>
      </c>
      <c r="C224" s="19" t="s">
        <v>38</v>
      </c>
      <c r="D224" s="19" t="s">
        <v>53</v>
      </c>
      <c r="E224" s="19" t="s">
        <v>5624</v>
      </c>
      <c r="F224" s="19" t="s">
        <v>165</v>
      </c>
      <c r="G224" s="19" t="s">
        <v>166</v>
      </c>
      <c r="H224" s="19" t="s">
        <v>127</v>
      </c>
      <c r="I224" s="19" t="s">
        <v>128</v>
      </c>
      <c r="J224" s="18">
        <v>8</v>
      </c>
      <c r="K224" s="18">
        <v>8</v>
      </c>
    </row>
    <row r="225" spans="1:11" x14ac:dyDescent="0.5">
      <c r="A225" s="19" t="s">
        <v>36</v>
      </c>
      <c r="B225" s="19" t="s">
        <v>5281</v>
      </c>
      <c r="C225" s="19" t="s">
        <v>38</v>
      </c>
      <c r="D225" s="19" t="s">
        <v>53</v>
      </c>
      <c r="E225" s="19" t="s">
        <v>5280</v>
      </c>
      <c r="F225" s="19" t="s">
        <v>153</v>
      </c>
      <c r="G225" s="19" t="s">
        <v>154</v>
      </c>
      <c r="H225" s="19" t="s">
        <v>127</v>
      </c>
      <c r="I225" s="19" t="s">
        <v>128</v>
      </c>
      <c r="J225" s="18">
        <v>4</v>
      </c>
      <c r="K225" s="18">
        <v>4</v>
      </c>
    </row>
    <row r="226" spans="1:11" x14ac:dyDescent="0.5">
      <c r="A226" s="19" t="s">
        <v>36</v>
      </c>
      <c r="B226" s="19" t="s">
        <v>4882</v>
      </c>
      <c r="C226" s="19" t="s">
        <v>38</v>
      </c>
      <c r="D226" s="19" t="s">
        <v>53</v>
      </c>
      <c r="E226" s="19" t="s">
        <v>4881</v>
      </c>
      <c r="F226" s="19" t="s">
        <v>4635</v>
      </c>
      <c r="G226" s="19" t="s">
        <v>4634</v>
      </c>
      <c r="H226" s="19" t="s">
        <v>127</v>
      </c>
      <c r="I226" s="19" t="s">
        <v>128</v>
      </c>
      <c r="J226" s="18">
        <v>20</v>
      </c>
      <c r="K226" s="18">
        <v>20</v>
      </c>
    </row>
    <row r="227" spans="1:11" x14ac:dyDescent="0.5">
      <c r="A227" s="19" t="s">
        <v>36</v>
      </c>
      <c r="B227" s="19" t="s">
        <v>5623</v>
      </c>
      <c r="C227" s="19" t="s">
        <v>38</v>
      </c>
      <c r="D227" s="19" t="s">
        <v>53</v>
      </c>
      <c r="E227" s="19" t="s">
        <v>5622</v>
      </c>
      <c r="F227" s="19" t="s">
        <v>4425</v>
      </c>
      <c r="G227" s="19" t="s">
        <v>4424</v>
      </c>
      <c r="H227" s="19" t="s">
        <v>127</v>
      </c>
      <c r="I227" s="19" t="s">
        <v>128</v>
      </c>
      <c r="J227" s="18">
        <v>4</v>
      </c>
      <c r="K227" s="18">
        <v>4</v>
      </c>
    </row>
    <row r="228" spans="1:11" x14ac:dyDescent="0.5">
      <c r="A228" s="19" t="s">
        <v>36</v>
      </c>
      <c r="B228" s="19" t="s">
        <v>6049</v>
      </c>
      <c r="C228" s="19" t="s">
        <v>38</v>
      </c>
      <c r="D228" s="19" t="s">
        <v>53</v>
      </c>
      <c r="E228" s="19" t="s">
        <v>6048</v>
      </c>
      <c r="F228" s="19" t="s">
        <v>4483</v>
      </c>
      <c r="G228" s="19" t="s">
        <v>4482</v>
      </c>
      <c r="H228" s="19" t="s">
        <v>127</v>
      </c>
      <c r="I228" s="19" t="s">
        <v>128</v>
      </c>
      <c r="J228" s="18">
        <v>8</v>
      </c>
      <c r="K228" s="18">
        <v>8</v>
      </c>
    </row>
    <row r="229" spans="1:11" x14ac:dyDescent="0.5">
      <c r="A229" s="19" t="s">
        <v>36</v>
      </c>
      <c r="B229" s="19" t="s">
        <v>4880</v>
      </c>
      <c r="C229" s="19" t="s">
        <v>38</v>
      </c>
      <c r="D229" s="19" t="s">
        <v>53</v>
      </c>
      <c r="E229" s="19" t="s">
        <v>4879</v>
      </c>
      <c r="F229" s="19" t="s">
        <v>179</v>
      </c>
      <c r="G229" s="19" t="s">
        <v>180</v>
      </c>
      <c r="H229" s="19" t="s">
        <v>127</v>
      </c>
      <c r="I229" s="19" t="s">
        <v>128</v>
      </c>
      <c r="J229" s="18">
        <v>32</v>
      </c>
      <c r="K229" s="18">
        <v>32</v>
      </c>
    </row>
    <row r="230" spans="1:11" x14ac:dyDescent="0.5">
      <c r="A230" s="19" t="s">
        <v>36</v>
      </c>
      <c r="B230" s="19" t="s">
        <v>6747</v>
      </c>
      <c r="C230" s="19" t="s">
        <v>38</v>
      </c>
      <c r="D230" s="19" t="s">
        <v>53</v>
      </c>
      <c r="E230" s="19" t="s">
        <v>6746</v>
      </c>
      <c r="F230" s="19" t="s">
        <v>205</v>
      </c>
      <c r="G230" s="19" t="s">
        <v>206</v>
      </c>
      <c r="H230" s="19" t="s">
        <v>127</v>
      </c>
      <c r="I230" s="19" t="s">
        <v>128</v>
      </c>
      <c r="J230" s="18">
        <v>120</v>
      </c>
      <c r="K230" s="18">
        <v>120</v>
      </c>
    </row>
    <row r="231" spans="1:11" x14ac:dyDescent="0.5">
      <c r="A231" s="19" t="s">
        <v>36</v>
      </c>
      <c r="B231" s="19" t="s">
        <v>5279</v>
      </c>
      <c r="C231" s="19" t="s">
        <v>38</v>
      </c>
      <c r="D231" s="19" t="s">
        <v>53</v>
      </c>
      <c r="E231" s="19" t="s">
        <v>5278</v>
      </c>
      <c r="F231" s="19" t="s">
        <v>4467</v>
      </c>
      <c r="G231" s="19" t="s">
        <v>4466</v>
      </c>
      <c r="H231" s="19" t="s">
        <v>127</v>
      </c>
      <c r="I231" s="19" t="s">
        <v>128</v>
      </c>
      <c r="J231" s="18">
        <v>8</v>
      </c>
      <c r="K231" s="18">
        <v>8</v>
      </c>
    </row>
    <row r="232" spans="1:11" x14ac:dyDescent="0.5">
      <c r="A232" s="19" t="s">
        <v>36</v>
      </c>
      <c r="B232" s="19" t="s">
        <v>4878</v>
      </c>
      <c r="C232" s="19" t="s">
        <v>38</v>
      </c>
      <c r="D232" s="19" t="s">
        <v>53</v>
      </c>
      <c r="E232" s="19" t="s">
        <v>4877</v>
      </c>
      <c r="F232" s="19" t="s">
        <v>181</v>
      </c>
      <c r="G232" s="19" t="s">
        <v>182</v>
      </c>
      <c r="H232" s="19" t="s">
        <v>127</v>
      </c>
      <c r="I232" s="19" t="s">
        <v>128</v>
      </c>
      <c r="J232" s="18">
        <v>16</v>
      </c>
      <c r="K232" s="18">
        <v>16</v>
      </c>
    </row>
    <row r="233" spans="1:11" x14ac:dyDescent="0.5">
      <c r="A233" s="19" t="s">
        <v>36</v>
      </c>
      <c r="B233" s="19" t="s">
        <v>4876</v>
      </c>
      <c r="C233" s="19" t="s">
        <v>38</v>
      </c>
      <c r="D233" s="19" t="s">
        <v>53</v>
      </c>
      <c r="E233" s="19" t="s">
        <v>4875</v>
      </c>
      <c r="F233" s="19" t="s">
        <v>126</v>
      </c>
      <c r="G233" s="19" t="s">
        <v>4640</v>
      </c>
      <c r="H233" s="19" t="s">
        <v>127</v>
      </c>
      <c r="I233" s="19" t="s">
        <v>128</v>
      </c>
      <c r="J233" s="18">
        <v>60</v>
      </c>
      <c r="K233" s="18">
        <v>60</v>
      </c>
    </row>
    <row r="234" spans="1:11" x14ac:dyDescent="0.5">
      <c r="A234" s="19" t="s">
        <v>36</v>
      </c>
      <c r="B234" s="19" t="s">
        <v>4874</v>
      </c>
      <c r="C234" s="19" t="s">
        <v>38</v>
      </c>
      <c r="D234" s="19" t="s">
        <v>53</v>
      </c>
      <c r="E234" s="19" t="s">
        <v>4873</v>
      </c>
      <c r="F234" s="19" t="s">
        <v>161</v>
      </c>
      <c r="G234" s="19" t="s">
        <v>162</v>
      </c>
      <c r="H234" s="19" t="s">
        <v>127</v>
      </c>
      <c r="I234" s="19" t="s">
        <v>128</v>
      </c>
      <c r="J234" s="18">
        <v>24</v>
      </c>
      <c r="K234" s="18">
        <v>24</v>
      </c>
    </row>
    <row r="235" spans="1:11" x14ac:dyDescent="0.5">
      <c r="A235" s="19" t="s">
        <v>36</v>
      </c>
      <c r="B235" s="19" t="s">
        <v>4872</v>
      </c>
      <c r="C235" s="19" t="s">
        <v>38</v>
      </c>
      <c r="D235" s="19" t="s">
        <v>53</v>
      </c>
      <c r="E235" s="19" t="s">
        <v>4871</v>
      </c>
      <c r="F235" s="19" t="s">
        <v>4575</v>
      </c>
      <c r="G235" s="19" t="s">
        <v>4574</v>
      </c>
      <c r="H235" s="19" t="s">
        <v>127</v>
      </c>
      <c r="I235" s="19" t="s">
        <v>128</v>
      </c>
      <c r="J235" s="18">
        <v>8</v>
      </c>
      <c r="K235" s="18">
        <v>8</v>
      </c>
    </row>
    <row r="236" spans="1:11" x14ac:dyDescent="0.5">
      <c r="A236" s="19" t="s">
        <v>36</v>
      </c>
      <c r="B236" s="19" t="s">
        <v>5621</v>
      </c>
      <c r="C236" s="19" t="s">
        <v>38</v>
      </c>
      <c r="D236" s="19" t="s">
        <v>53</v>
      </c>
      <c r="E236" s="19" t="s">
        <v>5620</v>
      </c>
      <c r="F236" s="19" t="s">
        <v>4575</v>
      </c>
      <c r="G236" s="19" t="s">
        <v>4574</v>
      </c>
      <c r="H236" s="19" t="s">
        <v>127</v>
      </c>
      <c r="I236" s="19" t="s">
        <v>128</v>
      </c>
      <c r="J236" s="18">
        <v>8</v>
      </c>
      <c r="K236" s="18">
        <v>8</v>
      </c>
    </row>
    <row r="237" spans="1:11" x14ac:dyDescent="0.5">
      <c r="A237" s="19" t="s">
        <v>36</v>
      </c>
      <c r="B237" s="19" t="s">
        <v>4868</v>
      </c>
      <c r="C237" s="19" t="s">
        <v>38</v>
      </c>
      <c r="D237" s="19" t="s">
        <v>53</v>
      </c>
      <c r="E237" s="19" t="s">
        <v>4867</v>
      </c>
      <c r="F237" s="19" t="s">
        <v>157</v>
      </c>
      <c r="G237" s="19" t="s">
        <v>158</v>
      </c>
      <c r="H237" s="19" t="s">
        <v>127</v>
      </c>
      <c r="I237" s="19" t="s">
        <v>128</v>
      </c>
      <c r="J237" s="18">
        <v>48</v>
      </c>
      <c r="K237" s="18">
        <v>48</v>
      </c>
    </row>
    <row r="238" spans="1:11" x14ac:dyDescent="0.5">
      <c r="A238" s="19" t="s">
        <v>36</v>
      </c>
      <c r="B238" s="19" t="s">
        <v>4866</v>
      </c>
      <c r="C238" s="19" t="s">
        <v>38</v>
      </c>
      <c r="D238" s="19" t="s">
        <v>53</v>
      </c>
      <c r="E238" s="19" t="s">
        <v>4865</v>
      </c>
      <c r="F238" s="19" t="s">
        <v>149</v>
      </c>
      <c r="G238" s="19" t="s">
        <v>150</v>
      </c>
      <c r="H238" s="19" t="s">
        <v>127</v>
      </c>
      <c r="I238" s="19" t="s">
        <v>128</v>
      </c>
      <c r="J238" s="18">
        <v>12</v>
      </c>
      <c r="K238" s="18">
        <v>12</v>
      </c>
    </row>
    <row r="239" spans="1:11" x14ac:dyDescent="0.5">
      <c r="A239" s="19" t="s">
        <v>36</v>
      </c>
      <c r="B239" s="19" t="s">
        <v>5807</v>
      </c>
      <c r="C239" s="19" t="s">
        <v>38</v>
      </c>
      <c r="D239" s="19" t="s">
        <v>53</v>
      </c>
      <c r="E239" s="19" t="s">
        <v>5806</v>
      </c>
      <c r="F239" s="19" t="s">
        <v>220</v>
      </c>
      <c r="G239" s="19" t="s">
        <v>221</v>
      </c>
      <c r="H239" s="19" t="s">
        <v>127</v>
      </c>
      <c r="I239" s="19" t="s">
        <v>128</v>
      </c>
      <c r="J239" s="18">
        <v>16</v>
      </c>
      <c r="K239" s="18">
        <v>16</v>
      </c>
    </row>
    <row r="240" spans="1:11" x14ac:dyDescent="0.5">
      <c r="A240" s="19" t="s">
        <v>36</v>
      </c>
      <c r="B240" s="19" t="s">
        <v>4862</v>
      </c>
      <c r="C240" s="19" t="s">
        <v>38</v>
      </c>
      <c r="D240" s="19" t="s">
        <v>53</v>
      </c>
      <c r="E240" s="19" t="s">
        <v>4861</v>
      </c>
      <c r="F240" s="19" t="s">
        <v>137</v>
      </c>
      <c r="G240" s="19" t="s">
        <v>138</v>
      </c>
      <c r="H240" s="19" t="s">
        <v>127</v>
      </c>
      <c r="I240" s="19" t="s">
        <v>128</v>
      </c>
      <c r="J240" s="18">
        <v>48</v>
      </c>
      <c r="K240" s="18">
        <v>48</v>
      </c>
    </row>
    <row r="241" spans="1:11" x14ac:dyDescent="0.5">
      <c r="A241" s="19" t="s">
        <v>36</v>
      </c>
      <c r="B241" s="19" t="s">
        <v>6745</v>
      </c>
      <c r="C241" s="19" t="s">
        <v>38</v>
      </c>
      <c r="D241" s="19" t="s">
        <v>53</v>
      </c>
      <c r="E241" s="19" t="s">
        <v>6744</v>
      </c>
      <c r="F241" s="19" t="s">
        <v>141</v>
      </c>
      <c r="G241" s="19" t="s">
        <v>142</v>
      </c>
      <c r="H241" s="19" t="s">
        <v>127</v>
      </c>
      <c r="I241" s="19" t="s">
        <v>128</v>
      </c>
      <c r="J241" s="18">
        <v>96</v>
      </c>
      <c r="K241" s="18">
        <v>96</v>
      </c>
    </row>
    <row r="242" spans="1:11" x14ac:dyDescent="0.5">
      <c r="A242" s="19" t="s">
        <v>36</v>
      </c>
      <c r="B242" s="19" t="s">
        <v>4860</v>
      </c>
      <c r="C242" s="19" t="s">
        <v>38</v>
      </c>
      <c r="D242" s="19" t="s">
        <v>53</v>
      </c>
      <c r="E242" s="19" t="s">
        <v>4859</v>
      </c>
      <c r="F242" s="19" t="s">
        <v>214</v>
      </c>
      <c r="G242" s="19" t="s">
        <v>215</v>
      </c>
      <c r="H242" s="19" t="s">
        <v>127</v>
      </c>
      <c r="I242" s="19" t="s">
        <v>128</v>
      </c>
      <c r="J242" s="18">
        <v>8</v>
      </c>
      <c r="K242" s="18">
        <v>8</v>
      </c>
    </row>
    <row r="243" spans="1:11" x14ac:dyDescent="0.5">
      <c r="A243" s="19" t="s">
        <v>36</v>
      </c>
      <c r="B243" s="19" t="s">
        <v>4858</v>
      </c>
      <c r="C243" s="19" t="s">
        <v>38</v>
      </c>
      <c r="D243" s="19" t="s">
        <v>53</v>
      </c>
      <c r="E243" s="19" t="s">
        <v>4857</v>
      </c>
      <c r="F243" s="19" t="s">
        <v>129</v>
      </c>
      <c r="G243" s="19" t="s">
        <v>130</v>
      </c>
      <c r="H243" s="19" t="s">
        <v>127</v>
      </c>
      <c r="I243" s="19" t="s">
        <v>128</v>
      </c>
      <c r="J243" s="18">
        <v>96</v>
      </c>
      <c r="K243" s="18">
        <v>96</v>
      </c>
    </row>
    <row r="244" spans="1:11" x14ac:dyDescent="0.5">
      <c r="A244" s="19" t="s">
        <v>36</v>
      </c>
      <c r="B244" s="19" t="s">
        <v>4856</v>
      </c>
      <c r="C244" s="19" t="s">
        <v>38</v>
      </c>
      <c r="D244" s="19" t="s">
        <v>53</v>
      </c>
      <c r="E244" s="19" t="s">
        <v>4855</v>
      </c>
      <c r="F244" s="19" t="s">
        <v>169</v>
      </c>
      <c r="G244" s="19" t="s">
        <v>170</v>
      </c>
      <c r="H244" s="19" t="s">
        <v>127</v>
      </c>
      <c r="I244" s="19" t="s">
        <v>128</v>
      </c>
      <c r="J244" s="18">
        <v>48</v>
      </c>
      <c r="K244" s="18">
        <v>48</v>
      </c>
    </row>
    <row r="245" spans="1:11" x14ac:dyDescent="0.5">
      <c r="A245" s="19" t="s">
        <v>36</v>
      </c>
      <c r="B245" s="19" t="s">
        <v>4854</v>
      </c>
      <c r="C245" s="19" t="s">
        <v>38</v>
      </c>
      <c r="D245" s="19" t="s">
        <v>53</v>
      </c>
      <c r="E245" s="19" t="s">
        <v>4853</v>
      </c>
      <c r="F245" s="19" t="s">
        <v>4852</v>
      </c>
      <c r="G245" s="19" t="s">
        <v>4851</v>
      </c>
      <c r="H245" s="19" t="s">
        <v>127</v>
      </c>
      <c r="I245" s="19" t="s">
        <v>128</v>
      </c>
      <c r="J245" s="18">
        <v>4</v>
      </c>
      <c r="K245" s="18">
        <v>4</v>
      </c>
    </row>
    <row r="246" spans="1:11" x14ac:dyDescent="0.5">
      <c r="A246" s="19" t="s">
        <v>36</v>
      </c>
      <c r="B246" s="19" t="s">
        <v>4850</v>
      </c>
      <c r="C246" s="19" t="s">
        <v>38</v>
      </c>
      <c r="D246" s="19" t="s">
        <v>53</v>
      </c>
      <c r="E246" s="19" t="s">
        <v>4849</v>
      </c>
      <c r="F246" s="19" t="s">
        <v>177</v>
      </c>
      <c r="G246" s="19" t="s">
        <v>178</v>
      </c>
      <c r="H246" s="19" t="s">
        <v>127</v>
      </c>
      <c r="I246" s="19" t="s">
        <v>128</v>
      </c>
      <c r="J246" s="18">
        <v>12</v>
      </c>
      <c r="K246" s="18">
        <v>12</v>
      </c>
    </row>
    <row r="247" spans="1:11" x14ac:dyDescent="0.5">
      <c r="A247" s="19" t="s">
        <v>36</v>
      </c>
      <c r="B247" s="19" t="s">
        <v>4848</v>
      </c>
      <c r="C247" s="19" t="s">
        <v>38</v>
      </c>
      <c r="D247" s="19" t="s">
        <v>53</v>
      </c>
      <c r="E247" s="19" t="s">
        <v>4847</v>
      </c>
      <c r="F247" s="19" t="s">
        <v>4635</v>
      </c>
      <c r="G247" s="19" t="s">
        <v>4634</v>
      </c>
      <c r="H247" s="19" t="s">
        <v>127</v>
      </c>
      <c r="I247" s="19" t="s">
        <v>128</v>
      </c>
      <c r="J247" s="18">
        <v>48</v>
      </c>
      <c r="K247" s="18">
        <v>48</v>
      </c>
    </row>
    <row r="248" spans="1:11" x14ac:dyDescent="0.5">
      <c r="A248" s="19" t="s">
        <v>36</v>
      </c>
      <c r="B248" s="19" t="s">
        <v>4846</v>
      </c>
      <c r="C248" s="19" t="s">
        <v>38</v>
      </c>
      <c r="D248" s="19" t="s">
        <v>53</v>
      </c>
      <c r="E248" s="19" t="s">
        <v>4845</v>
      </c>
      <c r="F248" s="19" t="s">
        <v>159</v>
      </c>
      <c r="G248" s="19" t="s">
        <v>160</v>
      </c>
      <c r="H248" s="19" t="s">
        <v>127</v>
      </c>
      <c r="I248" s="19" t="s">
        <v>128</v>
      </c>
      <c r="J248" s="18">
        <v>8</v>
      </c>
      <c r="K248" s="18">
        <v>8</v>
      </c>
    </row>
    <row r="249" spans="1:11" x14ac:dyDescent="0.5">
      <c r="A249" s="19" t="s">
        <v>36</v>
      </c>
      <c r="B249" s="19" t="s">
        <v>4844</v>
      </c>
      <c r="C249" s="19" t="s">
        <v>38</v>
      </c>
      <c r="D249" s="19" t="s">
        <v>53</v>
      </c>
      <c r="E249" s="19" t="s">
        <v>4843</v>
      </c>
      <c r="F249" s="19" t="s">
        <v>139</v>
      </c>
      <c r="G249" s="19" t="s">
        <v>140</v>
      </c>
      <c r="H249" s="19" t="s">
        <v>127</v>
      </c>
      <c r="I249" s="19" t="s">
        <v>128</v>
      </c>
      <c r="J249" s="18">
        <v>24</v>
      </c>
      <c r="K249" s="18">
        <v>24</v>
      </c>
    </row>
    <row r="250" spans="1:11" x14ac:dyDescent="0.5">
      <c r="A250" s="19" t="s">
        <v>36</v>
      </c>
      <c r="B250" s="19" t="s">
        <v>4842</v>
      </c>
      <c r="C250" s="19" t="s">
        <v>38</v>
      </c>
      <c r="D250" s="19" t="s">
        <v>53</v>
      </c>
      <c r="E250" s="19" t="s">
        <v>4841</v>
      </c>
      <c r="F250" s="19" t="s">
        <v>159</v>
      </c>
      <c r="G250" s="19" t="s">
        <v>160</v>
      </c>
      <c r="H250" s="19" t="s">
        <v>127</v>
      </c>
      <c r="I250" s="19" t="s">
        <v>128</v>
      </c>
      <c r="J250" s="18">
        <v>4</v>
      </c>
      <c r="K250" s="18">
        <v>4</v>
      </c>
    </row>
    <row r="251" spans="1:11" x14ac:dyDescent="0.5">
      <c r="A251" s="19" t="s">
        <v>36</v>
      </c>
      <c r="B251" s="19" t="s">
        <v>4840</v>
      </c>
      <c r="C251" s="19" t="s">
        <v>38</v>
      </c>
      <c r="D251" s="19" t="s">
        <v>53</v>
      </c>
      <c r="E251" s="19" t="s">
        <v>4839</v>
      </c>
      <c r="F251" s="19" t="s">
        <v>4784</v>
      </c>
      <c r="G251" s="19" t="s">
        <v>4783</v>
      </c>
      <c r="H251" s="19" t="s">
        <v>127</v>
      </c>
      <c r="I251" s="19" t="s">
        <v>128</v>
      </c>
      <c r="J251" s="18">
        <v>12</v>
      </c>
      <c r="K251" s="18">
        <v>12</v>
      </c>
    </row>
    <row r="252" spans="1:11" x14ac:dyDescent="0.5">
      <c r="A252" s="19" t="s">
        <v>36</v>
      </c>
      <c r="B252" s="19" t="s">
        <v>4836</v>
      </c>
      <c r="C252" s="19" t="s">
        <v>38</v>
      </c>
      <c r="D252" s="19" t="s">
        <v>53</v>
      </c>
      <c r="E252" s="19" t="s">
        <v>4835</v>
      </c>
      <c r="F252" s="19" t="s">
        <v>131</v>
      </c>
      <c r="G252" s="19" t="s">
        <v>132</v>
      </c>
      <c r="H252" s="19" t="s">
        <v>127</v>
      </c>
      <c r="I252" s="19" t="s">
        <v>128</v>
      </c>
      <c r="J252" s="18">
        <v>20</v>
      </c>
      <c r="K252" s="18">
        <v>20</v>
      </c>
    </row>
    <row r="253" spans="1:11" x14ac:dyDescent="0.5">
      <c r="A253" s="19" t="s">
        <v>36</v>
      </c>
      <c r="B253" s="19" t="s">
        <v>4834</v>
      </c>
      <c r="C253" s="19" t="s">
        <v>38</v>
      </c>
      <c r="D253" s="19" t="s">
        <v>53</v>
      </c>
      <c r="E253" s="19" t="s">
        <v>4833</v>
      </c>
      <c r="F253" s="19" t="s">
        <v>4832</v>
      </c>
      <c r="G253" s="19" t="s">
        <v>4831</v>
      </c>
      <c r="H253" s="19" t="s">
        <v>127</v>
      </c>
      <c r="I253" s="19" t="s">
        <v>128</v>
      </c>
      <c r="J253" s="18">
        <v>4</v>
      </c>
      <c r="K253" s="18">
        <v>4</v>
      </c>
    </row>
    <row r="254" spans="1:11" x14ac:dyDescent="0.5">
      <c r="A254" s="19" t="s">
        <v>36</v>
      </c>
      <c r="B254" s="19" t="s">
        <v>4830</v>
      </c>
      <c r="C254" s="19" t="s">
        <v>38</v>
      </c>
      <c r="D254" s="19" t="s">
        <v>53</v>
      </c>
      <c r="E254" s="19" t="s">
        <v>4829</v>
      </c>
      <c r="F254" s="19" t="s">
        <v>4778</v>
      </c>
      <c r="G254" s="19" t="s">
        <v>4777</v>
      </c>
      <c r="H254" s="19" t="s">
        <v>127</v>
      </c>
      <c r="I254" s="19" t="s">
        <v>128</v>
      </c>
      <c r="J254" s="18">
        <v>12</v>
      </c>
      <c r="K254" s="18">
        <v>12</v>
      </c>
    </row>
    <row r="255" spans="1:11" x14ac:dyDescent="0.5">
      <c r="A255" s="19" t="s">
        <v>36</v>
      </c>
      <c r="B255" s="19" t="s">
        <v>4828</v>
      </c>
      <c r="C255" s="19" t="s">
        <v>38</v>
      </c>
      <c r="D255" s="19" t="s">
        <v>53</v>
      </c>
      <c r="E255" s="19" t="s">
        <v>4827</v>
      </c>
      <c r="F255" s="19" t="s">
        <v>145</v>
      </c>
      <c r="G255" s="19" t="s">
        <v>146</v>
      </c>
      <c r="H255" s="19" t="s">
        <v>127</v>
      </c>
      <c r="I255" s="19" t="s">
        <v>128</v>
      </c>
      <c r="J255" s="18">
        <v>24</v>
      </c>
      <c r="K255" s="18">
        <v>24</v>
      </c>
    </row>
    <row r="256" spans="1:11" x14ac:dyDescent="0.5">
      <c r="A256" s="19" t="s">
        <v>36</v>
      </c>
      <c r="B256" s="19" t="s">
        <v>4826</v>
      </c>
      <c r="C256" s="19" t="s">
        <v>38</v>
      </c>
      <c r="D256" s="19" t="s">
        <v>53</v>
      </c>
      <c r="E256" s="19" t="s">
        <v>4825</v>
      </c>
      <c r="F256" s="19" t="s">
        <v>153</v>
      </c>
      <c r="G256" s="19" t="s">
        <v>154</v>
      </c>
      <c r="H256" s="19" t="s">
        <v>127</v>
      </c>
      <c r="I256" s="19" t="s">
        <v>128</v>
      </c>
      <c r="J256" s="18">
        <v>12</v>
      </c>
      <c r="K256" s="18">
        <v>12</v>
      </c>
    </row>
    <row r="257" spans="1:11" x14ac:dyDescent="0.5">
      <c r="A257" s="19" t="s">
        <v>36</v>
      </c>
      <c r="B257" s="19" t="s">
        <v>4824</v>
      </c>
      <c r="C257" s="19" t="s">
        <v>38</v>
      </c>
      <c r="D257" s="19" t="s">
        <v>53</v>
      </c>
      <c r="E257" s="19" t="s">
        <v>4823</v>
      </c>
      <c r="F257" s="19" t="s">
        <v>208</v>
      </c>
      <c r="G257" s="19" t="s">
        <v>209</v>
      </c>
      <c r="H257" s="19" t="s">
        <v>127</v>
      </c>
      <c r="I257" s="19" t="s">
        <v>128</v>
      </c>
      <c r="J257" s="18">
        <v>1464</v>
      </c>
      <c r="K257" s="18">
        <v>1464</v>
      </c>
    </row>
    <row r="258" spans="1:11" x14ac:dyDescent="0.5">
      <c r="A258" s="19" t="s">
        <v>36</v>
      </c>
      <c r="B258" s="19" t="s">
        <v>6047</v>
      </c>
      <c r="C258" s="19" t="s">
        <v>38</v>
      </c>
      <c r="D258" s="19" t="s">
        <v>53</v>
      </c>
      <c r="E258" s="19" t="s">
        <v>6046</v>
      </c>
      <c r="F258" s="19" t="s">
        <v>165</v>
      </c>
      <c r="G258" s="19" t="s">
        <v>166</v>
      </c>
      <c r="H258" s="19" t="s">
        <v>127</v>
      </c>
      <c r="I258" s="19" t="s">
        <v>128</v>
      </c>
      <c r="J258" s="18">
        <v>12</v>
      </c>
      <c r="K258" s="18">
        <v>12</v>
      </c>
    </row>
    <row r="259" spans="1:11" x14ac:dyDescent="0.5">
      <c r="A259" s="19" t="s">
        <v>36</v>
      </c>
      <c r="B259" s="19" t="s">
        <v>4822</v>
      </c>
      <c r="C259" s="19" t="s">
        <v>38</v>
      </c>
      <c r="D259" s="19" t="s">
        <v>53</v>
      </c>
      <c r="E259" s="19" t="s">
        <v>4821</v>
      </c>
      <c r="F259" s="19" t="s">
        <v>4459</v>
      </c>
      <c r="G259" s="19" t="s">
        <v>4458</v>
      </c>
      <c r="H259" s="19" t="s">
        <v>127</v>
      </c>
      <c r="I259" s="19" t="s">
        <v>128</v>
      </c>
      <c r="J259" s="18">
        <v>20</v>
      </c>
      <c r="K259" s="18">
        <v>20</v>
      </c>
    </row>
    <row r="260" spans="1:11" x14ac:dyDescent="0.5">
      <c r="A260" s="19" t="s">
        <v>36</v>
      </c>
      <c r="B260" s="19" t="s">
        <v>5805</v>
      </c>
      <c r="C260" s="19" t="s">
        <v>38</v>
      </c>
      <c r="D260" s="19" t="s">
        <v>53</v>
      </c>
      <c r="E260" s="19" t="s">
        <v>5804</v>
      </c>
      <c r="F260" s="19" t="s">
        <v>151</v>
      </c>
      <c r="G260" s="19" t="s">
        <v>152</v>
      </c>
      <c r="H260" s="19" t="s">
        <v>127</v>
      </c>
      <c r="I260" s="19" t="s">
        <v>128</v>
      </c>
      <c r="J260" s="18">
        <v>8</v>
      </c>
      <c r="K260" s="18">
        <v>8</v>
      </c>
    </row>
    <row r="261" spans="1:11" x14ac:dyDescent="0.5">
      <c r="A261" s="19" t="s">
        <v>36</v>
      </c>
      <c r="B261" s="19" t="s">
        <v>4820</v>
      </c>
      <c r="C261" s="19" t="s">
        <v>38</v>
      </c>
      <c r="D261" s="19" t="s">
        <v>53</v>
      </c>
      <c r="E261" s="19" t="s">
        <v>4819</v>
      </c>
      <c r="F261" s="19" t="s">
        <v>4441</v>
      </c>
      <c r="G261" s="19" t="s">
        <v>4440</v>
      </c>
      <c r="H261" s="19" t="s">
        <v>127</v>
      </c>
      <c r="I261" s="19" t="s">
        <v>128</v>
      </c>
      <c r="J261" s="18">
        <v>8</v>
      </c>
      <c r="K261" s="18">
        <v>8</v>
      </c>
    </row>
    <row r="262" spans="1:11" x14ac:dyDescent="0.5">
      <c r="A262" s="19" t="s">
        <v>36</v>
      </c>
      <c r="B262" s="19" t="s">
        <v>4818</v>
      </c>
      <c r="C262" s="19" t="s">
        <v>38</v>
      </c>
      <c r="D262" s="19" t="s">
        <v>53</v>
      </c>
      <c r="E262" s="19" t="s">
        <v>4817</v>
      </c>
      <c r="F262" s="19" t="s">
        <v>4429</v>
      </c>
      <c r="G262" s="19" t="s">
        <v>4428</v>
      </c>
      <c r="H262" s="19" t="s">
        <v>127</v>
      </c>
      <c r="I262" s="19" t="s">
        <v>128</v>
      </c>
      <c r="J262" s="18">
        <v>4</v>
      </c>
      <c r="K262" s="18">
        <v>4</v>
      </c>
    </row>
    <row r="263" spans="1:11" x14ac:dyDescent="0.5">
      <c r="A263" s="19" t="s">
        <v>36</v>
      </c>
      <c r="B263" s="19" t="s">
        <v>6743</v>
      </c>
      <c r="C263" s="19" t="s">
        <v>38</v>
      </c>
      <c r="D263" s="19" t="s">
        <v>53</v>
      </c>
      <c r="E263" s="19" t="s">
        <v>6742</v>
      </c>
      <c r="F263" s="19" t="s">
        <v>4467</v>
      </c>
      <c r="G263" s="19" t="s">
        <v>4466</v>
      </c>
      <c r="H263" s="19" t="s">
        <v>127</v>
      </c>
      <c r="I263" s="19" t="s">
        <v>128</v>
      </c>
      <c r="J263" s="18">
        <v>12</v>
      </c>
      <c r="K263" s="18">
        <v>12</v>
      </c>
    </row>
    <row r="264" spans="1:11" x14ac:dyDescent="0.5">
      <c r="A264" s="19" t="s">
        <v>36</v>
      </c>
      <c r="B264" s="19" t="s">
        <v>4816</v>
      </c>
      <c r="C264" s="19" t="s">
        <v>38</v>
      </c>
      <c r="D264" s="19" t="s">
        <v>53</v>
      </c>
      <c r="E264" s="19" t="s">
        <v>4815</v>
      </c>
      <c r="F264" s="19" t="s">
        <v>207</v>
      </c>
      <c r="G264" s="19" t="s">
        <v>4706</v>
      </c>
      <c r="H264" s="19" t="s">
        <v>127</v>
      </c>
      <c r="I264" s="19" t="s">
        <v>128</v>
      </c>
      <c r="J264" s="18">
        <v>96</v>
      </c>
      <c r="K264" s="18">
        <v>96</v>
      </c>
    </row>
    <row r="265" spans="1:11" x14ac:dyDescent="0.5">
      <c r="A265" s="19" t="s">
        <v>36</v>
      </c>
      <c r="B265" s="19" t="s">
        <v>5933</v>
      </c>
      <c r="C265" s="19" t="s">
        <v>38</v>
      </c>
      <c r="D265" s="19" t="s">
        <v>53</v>
      </c>
      <c r="E265" s="19" t="s">
        <v>5932</v>
      </c>
      <c r="F265" s="19" t="s">
        <v>155</v>
      </c>
      <c r="G265" s="19" t="s">
        <v>156</v>
      </c>
      <c r="H265" s="19" t="s">
        <v>127</v>
      </c>
      <c r="I265" s="19" t="s">
        <v>128</v>
      </c>
      <c r="J265" s="18">
        <v>12</v>
      </c>
      <c r="K265" s="18">
        <v>12</v>
      </c>
    </row>
    <row r="266" spans="1:11" x14ac:dyDescent="0.5">
      <c r="A266" s="19" t="s">
        <v>36</v>
      </c>
      <c r="B266" s="19" t="s">
        <v>4814</v>
      </c>
      <c r="C266" s="19" t="s">
        <v>38</v>
      </c>
      <c r="D266" s="19" t="s">
        <v>53</v>
      </c>
      <c r="E266" s="19" t="s">
        <v>4813</v>
      </c>
      <c r="F266" s="19" t="s">
        <v>4812</v>
      </c>
      <c r="G266" s="19" t="s">
        <v>4811</v>
      </c>
      <c r="H266" s="19" t="s">
        <v>127</v>
      </c>
      <c r="I266" s="19" t="s">
        <v>128</v>
      </c>
      <c r="J266" s="18">
        <v>240</v>
      </c>
      <c r="K266" s="18">
        <v>240</v>
      </c>
    </row>
    <row r="267" spans="1:11" x14ac:dyDescent="0.5">
      <c r="A267" s="19" t="s">
        <v>36</v>
      </c>
      <c r="B267" s="19" t="s">
        <v>4810</v>
      </c>
      <c r="C267" s="19" t="s">
        <v>38</v>
      </c>
      <c r="D267" s="19" t="s">
        <v>53</v>
      </c>
      <c r="E267" s="19" t="s">
        <v>4809</v>
      </c>
      <c r="F267" s="19" t="s">
        <v>4409</v>
      </c>
      <c r="G267" s="19" t="s">
        <v>4408</v>
      </c>
      <c r="H267" s="19" t="s">
        <v>127</v>
      </c>
      <c r="I267" s="19" t="s">
        <v>128</v>
      </c>
      <c r="J267" s="18">
        <v>72</v>
      </c>
      <c r="K267" s="18">
        <v>72</v>
      </c>
    </row>
    <row r="268" spans="1:11" x14ac:dyDescent="0.5">
      <c r="A268" s="19" t="s">
        <v>36</v>
      </c>
      <c r="B268" s="19" t="s">
        <v>5277</v>
      </c>
      <c r="C268" s="19" t="s">
        <v>38</v>
      </c>
      <c r="D268" s="19" t="s">
        <v>53</v>
      </c>
      <c r="E268" s="19" t="s">
        <v>5276</v>
      </c>
      <c r="F268" s="19" t="s">
        <v>167</v>
      </c>
      <c r="G268" s="19" t="s">
        <v>168</v>
      </c>
      <c r="H268" s="19" t="s">
        <v>127</v>
      </c>
      <c r="I268" s="19" t="s">
        <v>128</v>
      </c>
      <c r="J268" s="18">
        <v>8</v>
      </c>
      <c r="K268" s="18">
        <v>8</v>
      </c>
    </row>
    <row r="269" spans="1:11" x14ac:dyDescent="0.5">
      <c r="A269" s="19" t="s">
        <v>36</v>
      </c>
      <c r="B269" s="19" t="s">
        <v>4806</v>
      </c>
      <c r="C269" s="19" t="s">
        <v>38</v>
      </c>
      <c r="D269" s="19" t="s">
        <v>53</v>
      </c>
      <c r="E269" s="19" t="s">
        <v>4805</v>
      </c>
      <c r="F269" s="19" t="s">
        <v>126</v>
      </c>
      <c r="G269" s="19" t="s">
        <v>4640</v>
      </c>
      <c r="H269" s="19" t="s">
        <v>127</v>
      </c>
      <c r="I269" s="19" t="s">
        <v>128</v>
      </c>
      <c r="J269" s="18">
        <v>20</v>
      </c>
      <c r="K269" s="18">
        <v>20</v>
      </c>
    </row>
    <row r="270" spans="1:11" x14ac:dyDescent="0.5">
      <c r="A270" s="19" t="s">
        <v>36</v>
      </c>
      <c r="B270" s="19" t="s">
        <v>5803</v>
      </c>
      <c r="C270" s="19" t="s">
        <v>38</v>
      </c>
      <c r="D270" s="19" t="s">
        <v>53</v>
      </c>
      <c r="E270" s="19" t="s">
        <v>5802</v>
      </c>
      <c r="F270" s="19" t="s">
        <v>4425</v>
      </c>
      <c r="G270" s="19" t="s">
        <v>4424</v>
      </c>
      <c r="H270" s="19" t="s">
        <v>127</v>
      </c>
      <c r="I270" s="19" t="s">
        <v>128</v>
      </c>
      <c r="J270" s="18">
        <v>8</v>
      </c>
      <c r="K270" s="18">
        <v>8</v>
      </c>
    </row>
    <row r="271" spans="1:11" x14ac:dyDescent="0.5">
      <c r="A271" s="19" t="s">
        <v>36</v>
      </c>
      <c r="B271" s="19" t="s">
        <v>4804</v>
      </c>
      <c r="C271" s="19" t="s">
        <v>38</v>
      </c>
      <c r="D271" s="19" t="s">
        <v>53</v>
      </c>
      <c r="E271" s="19" t="s">
        <v>4803</v>
      </c>
      <c r="F271" s="19" t="s">
        <v>159</v>
      </c>
      <c r="G271" s="19" t="s">
        <v>160</v>
      </c>
      <c r="H271" s="19" t="s">
        <v>127</v>
      </c>
      <c r="I271" s="19" t="s">
        <v>128</v>
      </c>
      <c r="J271" s="18">
        <v>12</v>
      </c>
      <c r="K271" s="18">
        <v>12</v>
      </c>
    </row>
    <row r="272" spans="1:11" x14ac:dyDescent="0.5">
      <c r="A272" s="19" t="s">
        <v>36</v>
      </c>
      <c r="B272" s="19" t="s">
        <v>4802</v>
      </c>
      <c r="C272" s="19" t="s">
        <v>38</v>
      </c>
      <c r="D272" s="19" t="s">
        <v>53</v>
      </c>
      <c r="E272" s="19" t="s">
        <v>4801</v>
      </c>
      <c r="F272" s="19" t="s">
        <v>4800</v>
      </c>
      <c r="G272" s="19" t="s">
        <v>4799</v>
      </c>
      <c r="H272" s="19" t="s">
        <v>127</v>
      </c>
      <c r="I272" s="19" t="s">
        <v>128</v>
      </c>
      <c r="J272" s="18">
        <v>8</v>
      </c>
      <c r="K272" s="18">
        <v>8</v>
      </c>
    </row>
    <row r="273" spans="1:11" x14ac:dyDescent="0.5">
      <c r="A273" s="19" t="s">
        <v>36</v>
      </c>
      <c r="B273" s="19" t="s">
        <v>6741</v>
      </c>
      <c r="C273" s="19" t="s">
        <v>38</v>
      </c>
      <c r="D273" s="19" t="s">
        <v>53</v>
      </c>
      <c r="E273" s="19" t="s">
        <v>6740</v>
      </c>
      <c r="F273" s="19" t="s">
        <v>165</v>
      </c>
      <c r="G273" s="19" t="s">
        <v>166</v>
      </c>
      <c r="H273" s="19" t="s">
        <v>127</v>
      </c>
      <c r="I273" s="19" t="s">
        <v>128</v>
      </c>
      <c r="J273" s="18">
        <v>12</v>
      </c>
      <c r="K273" s="18">
        <v>12</v>
      </c>
    </row>
    <row r="274" spans="1:11" x14ac:dyDescent="0.5">
      <c r="A274" s="19" t="s">
        <v>36</v>
      </c>
      <c r="B274" s="19" t="s">
        <v>4792</v>
      </c>
      <c r="C274" s="19" t="s">
        <v>38</v>
      </c>
      <c r="D274" s="19" t="s">
        <v>53</v>
      </c>
      <c r="E274" s="19" t="s">
        <v>4791</v>
      </c>
      <c r="F274" s="19" t="s">
        <v>157</v>
      </c>
      <c r="G274" s="19" t="s">
        <v>158</v>
      </c>
      <c r="H274" s="19" t="s">
        <v>127</v>
      </c>
      <c r="I274" s="19" t="s">
        <v>128</v>
      </c>
      <c r="J274" s="18">
        <v>72</v>
      </c>
      <c r="K274" s="18">
        <v>72</v>
      </c>
    </row>
    <row r="275" spans="1:11" x14ac:dyDescent="0.5">
      <c r="A275" s="19" t="s">
        <v>36</v>
      </c>
      <c r="B275" s="19" t="s">
        <v>4790</v>
      </c>
      <c r="C275" s="19" t="s">
        <v>38</v>
      </c>
      <c r="D275" s="19" t="s">
        <v>53</v>
      </c>
      <c r="E275" s="19" t="s">
        <v>4789</v>
      </c>
      <c r="F275" s="19" t="s">
        <v>129</v>
      </c>
      <c r="G275" s="19" t="s">
        <v>130</v>
      </c>
      <c r="H275" s="19" t="s">
        <v>127</v>
      </c>
      <c r="I275" s="19" t="s">
        <v>128</v>
      </c>
      <c r="J275" s="18">
        <v>96</v>
      </c>
      <c r="K275" s="18">
        <v>96</v>
      </c>
    </row>
    <row r="276" spans="1:11" x14ac:dyDescent="0.5">
      <c r="A276" s="19" t="s">
        <v>36</v>
      </c>
      <c r="B276" s="19" t="s">
        <v>5617</v>
      </c>
      <c r="C276" s="19" t="s">
        <v>38</v>
      </c>
      <c r="D276" s="19" t="s">
        <v>53</v>
      </c>
      <c r="E276" s="19" t="s">
        <v>5616</v>
      </c>
      <c r="F276" s="19" t="s">
        <v>4648</v>
      </c>
      <c r="G276" s="19" t="s">
        <v>4647</v>
      </c>
      <c r="H276" s="19" t="s">
        <v>127</v>
      </c>
      <c r="I276" s="19" t="s">
        <v>128</v>
      </c>
      <c r="J276" s="18">
        <v>20</v>
      </c>
      <c r="K276" s="18">
        <v>20</v>
      </c>
    </row>
    <row r="277" spans="1:11" x14ac:dyDescent="0.5">
      <c r="A277" s="19" t="s">
        <v>36</v>
      </c>
      <c r="B277" s="19" t="s">
        <v>4780</v>
      </c>
      <c r="C277" s="19" t="s">
        <v>38</v>
      </c>
      <c r="D277" s="19" t="s">
        <v>53</v>
      </c>
      <c r="E277" s="19" t="s">
        <v>4779</v>
      </c>
      <c r="F277" s="19" t="s">
        <v>4778</v>
      </c>
      <c r="G277" s="19" t="s">
        <v>4777</v>
      </c>
      <c r="H277" s="19" t="s">
        <v>127</v>
      </c>
      <c r="I277" s="19" t="s">
        <v>128</v>
      </c>
      <c r="J277" s="18">
        <v>4</v>
      </c>
      <c r="K277" s="18">
        <v>4</v>
      </c>
    </row>
    <row r="278" spans="1:11" x14ac:dyDescent="0.5">
      <c r="A278" s="19" t="s">
        <v>36</v>
      </c>
      <c r="B278" s="19" t="s">
        <v>5931</v>
      </c>
      <c r="C278" s="19" t="s">
        <v>38</v>
      </c>
      <c r="D278" s="19" t="s">
        <v>53</v>
      </c>
      <c r="E278" s="19" t="s">
        <v>5930</v>
      </c>
      <c r="F278" s="19" t="s">
        <v>175</v>
      </c>
      <c r="G278" s="19" t="s">
        <v>176</v>
      </c>
      <c r="H278" s="19" t="s">
        <v>127</v>
      </c>
      <c r="I278" s="19" t="s">
        <v>128</v>
      </c>
      <c r="J278" s="18">
        <v>8</v>
      </c>
      <c r="K278" s="18">
        <v>8</v>
      </c>
    </row>
    <row r="279" spans="1:11" x14ac:dyDescent="0.5">
      <c r="A279" s="19" t="s">
        <v>36</v>
      </c>
      <c r="B279" s="19" t="s">
        <v>4776</v>
      </c>
      <c r="C279" s="19" t="s">
        <v>38</v>
      </c>
      <c r="D279" s="19" t="s">
        <v>53</v>
      </c>
      <c r="E279" s="19" t="s">
        <v>4775</v>
      </c>
      <c r="F279" s="19" t="s">
        <v>4437</v>
      </c>
      <c r="G279" s="19" t="s">
        <v>4436</v>
      </c>
      <c r="H279" s="19" t="s">
        <v>127</v>
      </c>
      <c r="I279" s="19" t="s">
        <v>128</v>
      </c>
      <c r="J279" s="18">
        <v>4</v>
      </c>
      <c r="K279" s="18">
        <v>4</v>
      </c>
    </row>
    <row r="280" spans="1:11" x14ac:dyDescent="0.5">
      <c r="A280" s="19" t="s">
        <v>36</v>
      </c>
      <c r="B280" s="19" t="s">
        <v>4772</v>
      </c>
      <c r="C280" s="19" t="s">
        <v>38</v>
      </c>
      <c r="D280" s="19" t="s">
        <v>53</v>
      </c>
      <c r="E280" s="19" t="s">
        <v>4771</v>
      </c>
      <c r="F280" s="19" t="s">
        <v>135</v>
      </c>
      <c r="G280" s="19" t="s">
        <v>136</v>
      </c>
      <c r="H280" s="19" t="s">
        <v>127</v>
      </c>
      <c r="I280" s="19" t="s">
        <v>128</v>
      </c>
      <c r="J280" s="18">
        <v>384</v>
      </c>
      <c r="K280" s="18">
        <v>384</v>
      </c>
    </row>
    <row r="281" spans="1:11" x14ac:dyDescent="0.5">
      <c r="A281" s="19" t="s">
        <v>36</v>
      </c>
      <c r="B281" s="19" t="s">
        <v>4770</v>
      </c>
      <c r="C281" s="19" t="s">
        <v>38</v>
      </c>
      <c r="D281" s="19" t="s">
        <v>53</v>
      </c>
      <c r="E281" s="19" t="s">
        <v>4769</v>
      </c>
      <c r="F281" s="19" t="s">
        <v>192</v>
      </c>
      <c r="G281" s="19" t="s">
        <v>4675</v>
      </c>
      <c r="H281" s="19" t="s">
        <v>127</v>
      </c>
      <c r="I281" s="19" t="s">
        <v>128</v>
      </c>
      <c r="J281" s="18">
        <v>100</v>
      </c>
      <c r="K281" s="18">
        <v>100</v>
      </c>
    </row>
    <row r="282" spans="1:11" x14ac:dyDescent="0.5">
      <c r="A282" s="19" t="s">
        <v>36</v>
      </c>
      <c r="B282" s="19" t="s">
        <v>4768</v>
      </c>
      <c r="C282" s="19" t="s">
        <v>38</v>
      </c>
      <c r="D282" s="19" t="s">
        <v>53</v>
      </c>
      <c r="E282" s="19" t="s">
        <v>4767</v>
      </c>
      <c r="F282" s="19" t="s">
        <v>163</v>
      </c>
      <c r="G282" s="19" t="s">
        <v>164</v>
      </c>
      <c r="H282" s="19" t="s">
        <v>127</v>
      </c>
      <c r="I282" s="19" t="s">
        <v>128</v>
      </c>
      <c r="J282" s="18">
        <v>60</v>
      </c>
      <c r="K282" s="18">
        <v>60</v>
      </c>
    </row>
    <row r="283" spans="1:11" x14ac:dyDescent="0.5">
      <c r="A283" s="19" t="s">
        <v>36</v>
      </c>
      <c r="B283" s="19" t="s">
        <v>4766</v>
      </c>
      <c r="C283" s="19" t="s">
        <v>38</v>
      </c>
      <c r="D283" s="19" t="s">
        <v>53</v>
      </c>
      <c r="E283" s="19" t="s">
        <v>4765</v>
      </c>
      <c r="F283" s="19" t="s">
        <v>4764</v>
      </c>
      <c r="G283" s="19" t="s">
        <v>4763</v>
      </c>
      <c r="H283" s="19" t="s">
        <v>127</v>
      </c>
      <c r="I283" s="19" t="s">
        <v>128</v>
      </c>
      <c r="J283" s="18">
        <v>28</v>
      </c>
      <c r="K283" s="18">
        <v>28</v>
      </c>
    </row>
    <row r="284" spans="1:11" x14ac:dyDescent="0.5">
      <c r="A284" s="19" t="s">
        <v>36</v>
      </c>
      <c r="B284" s="19" t="s">
        <v>4758</v>
      </c>
      <c r="C284" s="19" t="s">
        <v>38</v>
      </c>
      <c r="D284" s="19" t="s">
        <v>53</v>
      </c>
      <c r="E284" s="19" t="s">
        <v>4757</v>
      </c>
      <c r="F284" s="19" t="s">
        <v>139</v>
      </c>
      <c r="G284" s="19" t="s">
        <v>140</v>
      </c>
      <c r="H284" s="19" t="s">
        <v>127</v>
      </c>
      <c r="I284" s="19" t="s">
        <v>128</v>
      </c>
      <c r="J284" s="18">
        <v>24</v>
      </c>
      <c r="K284" s="18">
        <v>24</v>
      </c>
    </row>
    <row r="285" spans="1:11" x14ac:dyDescent="0.5">
      <c r="A285" s="19" t="s">
        <v>36</v>
      </c>
      <c r="B285" s="19" t="s">
        <v>5611</v>
      </c>
      <c r="C285" s="19" t="s">
        <v>38</v>
      </c>
      <c r="D285" s="19" t="s">
        <v>53</v>
      </c>
      <c r="E285" s="19" t="s">
        <v>5610</v>
      </c>
      <c r="F285" s="19" t="s">
        <v>216</v>
      </c>
      <c r="G285" s="19" t="s">
        <v>217</v>
      </c>
      <c r="H285" s="19" t="s">
        <v>127</v>
      </c>
      <c r="I285" s="19" t="s">
        <v>128</v>
      </c>
      <c r="J285" s="18">
        <v>16</v>
      </c>
      <c r="K285" s="18">
        <v>16</v>
      </c>
    </row>
    <row r="286" spans="1:11" x14ac:dyDescent="0.5">
      <c r="A286" s="19" t="s">
        <v>36</v>
      </c>
      <c r="B286" s="19" t="s">
        <v>5953</v>
      </c>
      <c r="C286" s="19" t="s">
        <v>38</v>
      </c>
      <c r="D286" s="19" t="s">
        <v>53</v>
      </c>
      <c r="E286" s="19" t="s">
        <v>5952</v>
      </c>
      <c r="F286" s="19" t="s">
        <v>4483</v>
      </c>
      <c r="G286" s="19" t="s">
        <v>4482</v>
      </c>
      <c r="H286" s="19" t="s">
        <v>127</v>
      </c>
      <c r="I286" s="19" t="s">
        <v>128</v>
      </c>
      <c r="J286" s="18">
        <v>16</v>
      </c>
      <c r="K286" s="18">
        <v>16</v>
      </c>
    </row>
    <row r="287" spans="1:11" x14ac:dyDescent="0.5">
      <c r="A287" s="19" t="s">
        <v>36</v>
      </c>
      <c r="B287" s="19" t="s">
        <v>4756</v>
      </c>
      <c r="C287" s="19" t="s">
        <v>38</v>
      </c>
      <c r="D287" s="19" t="s">
        <v>53</v>
      </c>
      <c r="E287" s="19" t="s">
        <v>4755</v>
      </c>
      <c r="F287" s="19" t="s">
        <v>129</v>
      </c>
      <c r="G287" s="19" t="s">
        <v>130</v>
      </c>
      <c r="H287" s="19" t="s">
        <v>127</v>
      </c>
      <c r="I287" s="19" t="s">
        <v>128</v>
      </c>
      <c r="J287" s="18">
        <v>144</v>
      </c>
      <c r="K287" s="18">
        <v>144</v>
      </c>
    </row>
    <row r="288" spans="1:11" x14ac:dyDescent="0.5">
      <c r="A288" s="19" t="s">
        <v>36</v>
      </c>
      <c r="B288" s="19" t="s">
        <v>4754</v>
      </c>
      <c r="C288" s="19" t="s">
        <v>38</v>
      </c>
      <c r="D288" s="19" t="s">
        <v>53</v>
      </c>
      <c r="E288" s="19" t="s">
        <v>4753</v>
      </c>
      <c r="F288" s="19" t="s">
        <v>137</v>
      </c>
      <c r="G288" s="19" t="s">
        <v>138</v>
      </c>
      <c r="H288" s="19" t="s">
        <v>127</v>
      </c>
      <c r="I288" s="19" t="s">
        <v>128</v>
      </c>
      <c r="J288" s="18">
        <v>192</v>
      </c>
      <c r="K288" s="18">
        <v>192</v>
      </c>
    </row>
    <row r="289" spans="1:11" x14ac:dyDescent="0.5">
      <c r="A289" s="19" t="s">
        <v>36</v>
      </c>
      <c r="B289" s="19" t="s">
        <v>4752</v>
      </c>
      <c r="C289" s="19" t="s">
        <v>38</v>
      </c>
      <c r="D289" s="19" t="s">
        <v>53</v>
      </c>
      <c r="E289" s="19" t="s">
        <v>4751</v>
      </c>
      <c r="F289" s="19" t="s">
        <v>126</v>
      </c>
      <c r="G289" s="19" t="s">
        <v>4640</v>
      </c>
      <c r="H289" s="19" t="s">
        <v>127</v>
      </c>
      <c r="I289" s="19" t="s">
        <v>128</v>
      </c>
      <c r="J289" s="18">
        <v>40</v>
      </c>
      <c r="K289" s="18">
        <v>40</v>
      </c>
    </row>
    <row r="290" spans="1:11" x14ac:dyDescent="0.5">
      <c r="A290" s="19" t="s">
        <v>36</v>
      </c>
      <c r="B290" s="19" t="s">
        <v>4750</v>
      </c>
      <c r="C290" s="19" t="s">
        <v>38</v>
      </c>
      <c r="D290" s="19" t="s">
        <v>53</v>
      </c>
      <c r="E290" s="19" t="s">
        <v>4749</v>
      </c>
      <c r="F290" s="19" t="s">
        <v>153</v>
      </c>
      <c r="G290" s="19" t="s">
        <v>154</v>
      </c>
      <c r="H290" s="19" t="s">
        <v>127</v>
      </c>
      <c r="I290" s="19" t="s">
        <v>128</v>
      </c>
      <c r="J290" s="18">
        <v>16</v>
      </c>
      <c r="K290" s="18">
        <v>16</v>
      </c>
    </row>
    <row r="291" spans="1:11" x14ac:dyDescent="0.5">
      <c r="A291" s="19" t="s">
        <v>36</v>
      </c>
      <c r="B291" s="19" t="s">
        <v>4748</v>
      </c>
      <c r="C291" s="19" t="s">
        <v>38</v>
      </c>
      <c r="D291" s="19" t="s">
        <v>53</v>
      </c>
      <c r="E291" s="19" t="s">
        <v>4747</v>
      </c>
      <c r="F291" s="19" t="s">
        <v>4449</v>
      </c>
      <c r="G291" s="19" t="s">
        <v>4448</v>
      </c>
      <c r="H291" s="19" t="s">
        <v>127</v>
      </c>
      <c r="I291" s="19" t="s">
        <v>128</v>
      </c>
      <c r="J291" s="18">
        <v>8</v>
      </c>
      <c r="K291" s="18">
        <v>8</v>
      </c>
    </row>
    <row r="292" spans="1:11" x14ac:dyDescent="0.5">
      <c r="A292" s="19" t="s">
        <v>36</v>
      </c>
      <c r="B292" s="19" t="s">
        <v>5929</v>
      </c>
      <c r="C292" s="19" t="s">
        <v>38</v>
      </c>
      <c r="D292" s="19" t="s">
        <v>53</v>
      </c>
      <c r="E292" s="19" t="s">
        <v>5928</v>
      </c>
      <c r="F292" s="19" t="s">
        <v>173</v>
      </c>
      <c r="G292" s="19" t="s">
        <v>174</v>
      </c>
      <c r="H292" s="19" t="s">
        <v>127</v>
      </c>
      <c r="I292" s="19" t="s">
        <v>128</v>
      </c>
      <c r="J292" s="18">
        <v>8</v>
      </c>
      <c r="K292" s="18">
        <v>8</v>
      </c>
    </row>
    <row r="293" spans="1:11" x14ac:dyDescent="0.5">
      <c r="A293" s="19" t="s">
        <v>36</v>
      </c>
      <c r="B293" s="19" t="s">
        <v>4746</v>
      </c>
      <c r="C293" s="19" t="s">
        <v>38</v>
      </c>
      <c r="D293" s="19" t="s">
        <v>53</v>
      </c>
      <c r="E293" s="19" t="s">
        <v>4745</v>
      </c>
      <c r="F293" s="19" t="s">
        <v>149</v>
      </c>
      <c r="G293" s="19" t="s">
        <v>150</v>
      </c>
      <c r="H293" s="19" t="s">
        <v>127</v>
      </c>
      <c r="I293" s="19" t="s">
        <v>128</v>
      </c>
      <c r="J293" s="18">
        <v>16</v>
      </c>
      <c r="K293" s="18">
        <v>16</v>
      </c>
    </row>
    <row r="294" spans="1:11" x14ac:dyDescent="0.5">
      <c r="A294" s="19" t="s">
        <v>36</v>
      </c>
      <c r="B294" s="19" t="s">
        <v>4744</v>
      </c>
      <c r="C294" s="19" t="s">
        <v>38</v>
      </c>
      <c r="D294" s="19" t="s">
        <v>53</v>
      </c>
      <c r="E294" s="19" t="s">
        <v>4743</v>
      </c>
      <c r="F294" s="19" t="s">
        <v>145</v>
      </c>
      <c r="G294" s="19" t="s">
        <v>146</v>
      </c>
      <c r="H294" s="19" t="s">
        <v>127</v>
      </c>
      <c r="I294" s="19" t="s">
        <v>128</v>
      </c>
      <c r="J294" s="18">
        <v>24</v>
      </c>
      <c r="K294" s="18">
        <v>24</v>
      </c>
    </row>
    <row r="295" spans="1:11" x14ac:dyDescent="0.5">
      <c r="A295" s="19" t="s">
        <v>36</v>
      </c>
      <c r="B295" s="19" t="s">
        <v>4740</v>
      </c>
      <c r="C295" s="19" t="s">
        <v>38</v>
      </c>
      <c r="D295" s="19" t="s">
        <v>53</v>
      </c>
      <c r="E295" s="19" t="s">
        <v>4739</v>
      </c>
      <c r="F295" s="19" t="s">
        <v>147</v>
      </c>
      <c r="G295" s="19" t="s">
        <v>148</v>
      </c>
      <c r="H295" s="19" t="s">
        <v>127</v>
      </c>
      <c r="I295" s="19" t="s">
        <v>128</v>
      </c>
      <c r="J295" s="18">
        <v>240</v>
      </c>
      <c r="K295" s="18">
        <v>240</v>
      </c>
    </row>
    <row r="296" spans="1:11" x14ac:dyDescent="0.5">
      <c r="A296" s="19" t="s">
        <v>36</v>
      </c>
      <c r="B296" s="19" t="s">
        <v>4738</v>
      </c>
      <c r="C296" s="19" t="s">
        <v>38</v>
      </c>
      <c r="D296" s="19" t="s">
        <v>53</v>
      </c>
      <c r="E296" s="19" t="s">
        <v>4737</v>
      </c>
      <c r="F296" s="19" t="s">
        <v>4575</v>
      </c>
      <c r="G296" s="19" t="s">
        <v>4574</v>
      </c>
      <c r="H296" s="19" t="s">
        <v>127</v>
      </c>
      <c r="I296" s="19" t="s">
        <v>128</v>
      </c>
      <c r="J296" s="18">
        <v>8</v>
      </c>
      <c r="K296" s="18">
        <v>8</v>
      </c>
    </row>
    <row r="297" spans="1:11" x14ac:dyDescent="0.5">
      <c r="A297" s="19" t="s">
        <v>36</v>
      </c>
      <c r="B297" s="19" t="s">
        <v>5927</v>
      </c>
      <c r="C297" s="19" t="s">
        <v>38</v>
      </c>
      <c r="D297" s="19" t="s">
        <v>53</v>
      </c>
      <c r="E297" s="19" t="s">
        <v>5926</v>
      </c>
      <c r="F297" s="19" t="s">
        <v>214</v>
      </c>
      <c r="G297" s="19" t="s">
        <v>215</v>
      </c>
      <c r="H297" s="19" t="s">
        <v>127</v>
      </c>
      <c r="I297" s="19" t="s">
        <v>128</v>
      </c>
      <c r="J297" s="18">
        <v>16</v>
      </c>
      <c r="K297" s="18">
        <v>16</v>
      </c>
    </row>
    <row r="298" spans="1:11" x14ac:dyDescent="0.5">
      <c r="A298" s="19" t="s">
        <v>36</v>
      </c>
      <c r="B298" s="19" t="s">
        <v>4736</v>
      </c>
      <c r="C298" s="19" t="s">
        <v>38</v>
      </c>
      <c r="D298" s="19" t="s">
        <v>53</v>
      </c>
      <c r="E298" s="19" t="s">
        <v>4735</v>
      </c>
      <c r="F298" s="19" t="s">
        <v>4734</v>
      </c>
      <c r="G298" s="19" t="s">
        <v>4733</v>
      </c>
      <c r="H298" s="19" t="s">
        <v>127</v>
      </c>
      <c r="I298" s="19" t="s">
        <v>128</v>
      </c>
      <c r="J298" s="18">
        <v>4</v>
      </c>
      <c r="K298" s="18">
        <v>4</v>
      </c>
    </row>
    <row r="299" spans="1:11" x14ac:dyDescent="0.5">
      <c r="A299" s="19" t="s">
        <v>36</v>
      </c>
      <c r="B299" s="19" t="s">
        <v>4732</v>
      </c>
      <c r="C299" s="19" t="s">
        <v>38</v>
      </c>
      <c r="D299" s="19" t="s">
        <v>53</v>
      </c>
      <c r="E299" s="19" t="s">
        <v>4731</v>
      </c>
      <c r="F299" s="19" t="s">
        <v>159</v>
      </c>
      <c r="G299" s="19" t="s">
        <v>160</v>
      </c>
      <c r="H299" s="19" t="s">
        <v>127</v>
      </c>
      <c r="I299" s="19" t="s">
        <v>128</v>
      </c>
      <c r="J299" s="18">
        <v>4</v>
      </c>
      <c r="K299" s="18">
        <v>4</v>
      </c>
    </row>
    <row r="300" spans="1:11" x14ac:dyDescent="0.5">
      <c r="A300" s="19" t="s">
        <v>36</v>
      </c>
      <c r="B300" s="19" t="s">
        <v>4728</v>
      </c>
      <c r="C300" s="19" t="s">
        <v>38</v>
      </c>
      <c r="D300" s="19" t="s">
        <v>53</v>
      </c>
      <c r="E300" s="19" t="s">
        <v>4727</v>
      </c>
      <c r="F300" s="19" t="s">
        <v>165</v>
      </c>
      <c r="G300" s="19" t="s">
        <v>166</v>
      </c>
      <c r="H300" s="19" t="s">
        <v>127</v>
      </c>
      <c r="I300" s="19" t="s">
        <v>128</v>
      </c>
      <c r="J300" s="18">
        <v>16</v>
      </c>
      <c r="K300" s="18">
        <v>16</v>
      </c>
    </row>
    <row r="301" spans="1:11" x14ac:dyDescent="0.5">
      <c r="A301" s="19" t="s">
        <v>36</v>
      </c>
      <c r="B301" s="19" t="s">
        <v>4726</v>
      </c>
      <c r="C301" s="19" t="s">
        <v>38</v>
      </c>
      <c r="D301" s="19" t="s">
        <v>53</v>
      </c>
      <c r="E301" s="19" t="s">
        <v>4725</v>
      </c>
      <c r="F301" s="19" t="s">
        <v>4399</v>
      </c>
      <c r="G301" s="19" t="s">
        <v>4398</v>
      </c>
      <c r="H301" s="19" t="s">
        <v>127</v>
      </c>
      <c r="I301" s="19" t="s">
        <v>128</v>
      </c>
      <c r="J301" s="18">
        <v>8</v>
      </c>
      <c r="K301" s="18">
        <v>8</v>
      </c>
    </row>
    <row r="302" spans="1:11" x14ac:dyDescent="0.5">
      <c r="A302" s="19" t="s">
        <v>36</v>
      </c>
      <c r="B302" s="19" t="s">
        <v>4724</v>
      </c>
      <c r="C302" s="19" t="s">
        <v>38</v>
      </c>
      <c r="D302" s="19" t="s">
        <v>53</v>
      </c>
      <c r="E302" s="19" t="s">
        <v>4723</v>
      </c>
      <c r="F302" s="19" t="s">
        <v>4421</v>
      </c>
      <c r="G302" s="19" t="s">
        <v>4420</v>
      </c>
      <c r="H302" s="19" t="s">
        <v>127</v>
      </c>
      <c r="I302" s="19" t="s">
        <v>128</v>
      </c>
      <c r="J302" s="18">
        <v>8</v>
      </c>
      <c r="K302" s="18">
        <v>8</v>
      </c>
    </row>
    <row r="303" spans="1:11" x14ac:dyDescent="0.5">
      <c r="A303" s="19" t="s">
        <v>36</v>
      </c>
      <c r="B303" s="19" t="s">
        <v>4722</v>
      </c>
      <c r="C303" s="19" t="s">
        <v>38</v>
      </c>
      <c r="D303" s="19" t="s">
        <v>53</v>
      </c>
      <c r="E303" s="19" t="s">
        <v>4721</v>
      </c>
      <c r="F303" s="19" t="s">
        <v>4425</v>
      </c>
      <c r="G303" s="19" t="s">
        <v>4424</v>
      </c>
      <c r="H303" s="19" t="s">
        <v>127</v>
      </c>
      <c r="I303" s="19" t="s">
        <v>128</v>
      </c>
      <c r="J303" s="18">
        <v>8</v>
      </c>
      <c r="K303" s="18">
        <v>8</v>
      </c>
    </row>
    <row r="304" spans="1:11" x14ac:dyDescent="0.5">
      <c r="A304" s="19" t="s">
        <v>36</v>
      </c>
      <c r="B304" s="19" t="s">
        <v>4720</v>
      </c>
      <c r="C304" s="19" t="s">
        <v>38</v>
      </c>
      <c r="D304" s="19" t="s">
        <v>53</v>
      </c>
      <c r="E304" s="19" t="s">
        <v>4719</v>
      </c>
      <c r="F304" s="19" t="s">
        <v>161</v>
      </c>
      <c r="G304" s="19" t="s">
        <v>162</v>
      </c>
      <c r="H304" s="19" t="s">
        <v>127</v>
      </c>
      <c r="I304" s="19" t="s">
        <v>128</v>
      </c>
      <c r="J304" s="18">
        <v>144</v>
      </c>
      <c r="K304" s="18">
        <v>144</v>
      </c>
    </row>
    <row r="305" spans="1:11" x14ac:dyDescent="0.5">
      <c r="A305" s="19" t="s">
        <v>36</v>
      </c>
      <c r="B305" s="19" t="s">
        <v>5609</v>
      </c>
      <c r="C305" s="19" t="s">
        <v>38</v>
      </c>
      <c r="D305" s="19" t="s">
        <v>53</v>
      </c>
      <c r="E305" s="19" t="s">
        <v>5608</v>
      </c>
      <c r="F305" s="19" t="s">
        <v>5073</v>
      </c>
      <c r="G305" s="19" t="s">
        <v>5072</v>
      </c>
      <c r="H305" s="19" t="s">
        <v>127</v>
      </c>
      <c r="I305" s="19" t="s">
        <v>128</v>
      </c>
      <c r="J305" s="18">
        <v>8</v>
      </c>
      <c r="K305" s="18">
        <v>8</v>
      </c>
    </row>
    <row r="306" spans="1:11" x14ac:dyDescent="0.5">
      <c r="A306" s="19" t="s">
        <v>36</v>
      </c>
      <c r="B306" s="19" t="s">
        <v>4716</v>
      </c>
      <c r="C306" s="19" t="s">
        <v>38</v>
      </c>
      <c r="D306" s="19" t="s">
        <v>53</v>
      </c>
      <c r="E306" s="19" t="s">
        <v>4715</v>
      </c>
      <c r="F306" s="19" t="s">
        <v>159</v>
      </c>
      <c r="G306" s="19" t="s">
        <v>160</v>
      </c>
      <c r="H306" s="19" t="s">
        <v>127</v>
      </c>
      <c r="I306" s="19" t="s">
        <v>128</v>
      </c>
      <c r="J306" s="18">
        <v>4</v>
      </c>
      <c r="K306" s="18">
        <v>4</v>
      </c>
    </row>
    <row r="307" spans="1:11" x14ac:dyDescent="0.5">
      <c r="A307" s="19" t="s">
        <v>36</v>
      </c>
      <c r="B307" s="19" t="s">
        <v>5275</v>
      </c>
      <c r="C307" s="19" t="s">
        <v>38</v>
      </c>
      <c r="D307" s="19" t="s">
        <v>53</v>
      </c>
      <c r="E307" s="19" t="s">
        <v>5274</v>
      </c>
      <c r="F307" s="19" t="s">
        <v>149</v>
      </c>
      <c r="G307" s="19" t="s">
        <v>150</v>
      </c>
      <c r="H307" s="19" t="s">
        <v>127</v>
      </c>
      <c r="I307" s="19" t="s">
        <v>128</v>
      </c>
      <c r="J307" s="18">
        <v>12</v>
      </c>
      <c r="K307" s="18">
        <v>12</v>
      </c>
    </row>
    <row r="308" spans="1:11" x14ac:dyDescent="0.5">
      <c r="A308" s="19" t="s">
        <v>36</v>
      </c>
      <c r="B308" s="19" t="s">
        <v>5951</v>
      </c>
      <c r="C308" s="19" t="s">
        <v>38</v>
      </c>
      <c r="D308" s="19" t="s">
        <v>53</v>
      </c>
      <c r="E308" s="19" t="s">
        <v>5950</v>
      </c>
      <c r="F308" s="19" t="s">
        <v>4433</v>
      </c>
      <c r="G308" s="19" t="s">
        <v>4432</v>
      </c>
      <c r="H308" s="19" t="s">
        <v>127</v>
      </c>
      <c r="I308" s="19" t="s">
        <v>128</v>
      </c>
      <c r="J308" s="18">
        <v>8</v>
      </c>
      <c r="K308" s="18">
        <v>8</v>
      </c>
    </row>
    <row r="309" spans="1:11" x14ac:dyDescent="0.5">
      <c r="A309" s="19" t="s">
        <v>36</v>
      </c>
      <c r="B309" s="19" t="s">
        <v>4714</v>
      </c>
      <c r="C309" s="19" t="s">
        <v>38</v>
      </c>
      <c r="D309" s="19" t="s">
        <v>53</v>
      </c>
      <c r="E309" s="19" t="s">
        <v>4713</v>
      </c>
      <c r="F309" s="19" t="s">
        <v>169</v>
      </c>
      <c r="G309" s="19" t="s">
        <v>170</v>
      </c>
      <c r="H309" s="19" t="s">
        <v>127</v>
      </c>
      <c r="I309" s="19" t="s">
        <v>128</v>
      </c>
      <c r="J309" s="18">
        <v>48</v>
      </c>
      <c r="K309" s="18">
        <v>48</v>
      </c>
    </row>
    <row r="310" spans="1:11" x14ac:dyDescent="0.5">
      <c r="A310" s="19" t="s">
        <v>36</v>
      </c>
      <c r="B310" s="19" t="s">
        <v>4712</v>
      </c>
      <c r="C310" s="19" t="s">
        <v>38</v>
      </c>
      <c r="D310" s="19" t="s">
        <v>53</v>
      </c>
      <c r="E310" s="19" t="s">
        <v>4711</v>
      </c>
      <c r="F310" s="19" t="s">
        <v>157</v>
      </c>
      <c r="G310" s="19" t="s">
        <v>158</v>
      </c>
      <c r="H310" s="19" t="s">
        <v>127</v>
      </c>
      <c r="I310" s="19" t="s">
        <v>128</v>
      </c>
      <c r="J310" s="18">
        <v>48</v>
      </c>
      <c r="K310" s="18">
        <v>48</v>
      </c>
    </row>
    <row r="311" spans="1:11" x14ac:dyDescent="0.5">
      <c r="A311" s="19" t="s">
        <v>36</v>
      </c>
      <c r="B311" s="19" t="s">
        <v>4710</v>
      </c>
      <c r="C311" s="19" t="s">
        <v>38</v>
      </c>
      <c r="D311" s="19" t="s">
        <v>53</v>
      </c>
      <c r="E311" s="19" t="s">
        <v>4709</v>
      </c>
      <c r="F311" s="19" t="s">
        <v>207</v>
      </c>
      <c r="G311" s="19" t="s">
        <v>4706</v>
      </c>
      <c r="H311" s="19" t="s">
        <v>127</v>
      </c>
      <c r="I311" s="19" t="s">
        <v>128</v>
      </c>
      <c r="J311" s="18">
        <v>72</v>
      </c>
      <c r="K311" s="18">
        <v>72</v>
      </c>
    </row>
    <row r="312" spans="1:11" x14ac:dyDescent="0.5">
      <c r="A312" s="19" t="s">
        <v>36</v>
      </c>
      <c r="B312" s="19" t="s">
        <v>4708</v>
      </c>
      <c r="C312" s="19" t="s">
        <v>38</v>
      </c>
      <c r="D312" s="19" t="s">
        <v>53</v>
      </c>
      <c r="E312" s="19" t="s">
        <v>4707</v>
      </c>
      <c r="F312" s="19" t="s">
        <v>207</v>
      </c>
      <c r="G312" s="19" t="s">
        <v>4706</v>
      </c>
      <c r="H312" s="19" t="s">
        <v>127</v>
      </c>
      <c r="I312" s="19" t="s">
        <v>128</v>
      </c>
      <c r="J312" s="18">
        <v>48</v>
      </c>
      <c r="K312" s="18">
        <v>48</v>
      </c>
    </row>
    <row r="313" spans="1:11" x14ac:dyDescent="0.5">
      <c r="A313" s="19" t="s">
        <v>36</v>
      </c>
      <c r="B313" s="19" t="s">
        <v>4705</v>
      </c>
      <c r="C313" s="19" t="s">
        <v>38</v>
      </c>
      <c r="D313" s="19" t="s">
        <v>53</v>
      </c>
      <c r="E313" s="19" t="s">
        <v>4704</v>
      </c>
      <c r="F313" s="19" t="s">
        <v>4395</v>
      </c>
      <c r="G313" s="19" t="s">
        <v>4394</v>
      </c>
      <c r="H313" s="19" t="s">
        <v>127</v>
      </c>
      <c r="I313" s="19" t="s">
        <v>128</v>
      </c>
      <c r="J313" s="18">
        <v>16</v>
      </c>
      <c r="K313" s="18">
        <v>16</v>
      </c>
    </row>
    <row r="314" spans="1:11" x14ac:dyDescent="0.5">
      <c r="A314" s="19" t="s">
        <v>36</v>
      </c>
      <c r="B314" s="19" t="s">
        <v>4701</v>
      </c>
      <c r="C314" s="19" t="s">
        <v>38</v>
      </c>
      <c r="D314" s="19" t="s">
        <v>53</v>
      </c>
      <c r="E314" s="19" t="s">
        <v>4700</v>
      </c>
      <c r="F314" s="19" t="s">
        <v>4561</v>
      </c>
      <c r="G314" s="19" t="s">
        <v>4560</v>
      </c>
      <c r="H314" s="19" t="s">
        <v>127</v>
      </c>
      <c r="I314" s="19" t="s">
        <v>128</v>
      </c>
      <c r="J314" s="18">
        <v>4</v>
      </c>
      <c r="K314" s="18">
        <v>4</v>
      </c>
    </row>
    <row r="315" spans="1:11" x14ac:dyDescent="0.5">
      <c r="A315" s="19" t="s">
        <v>36</v>
      </c>
      <c r="B315" s="19" t="s">
        <v>4697</v>
      </c>
      <c r="C315" s="19" t="s">
        <v>38</v>
      </c>
      <c r="D315" s="19" t="s">
        <v>53</v>
      </c>
      <c r="E315" s="19" t="s">
        <v>4696</v>
      </c>
      <c r="F315" s="19" t="s">
        <v>4695</v>
      </c>
      <c r="G315" s="19" t="s">
        <v>4694</v>
      </c>
      <c r="H315" s="19" t="s">
        <v>127</v>
      </c>
      <c r="I315" s="19" t="s">
        <v>128</v>
      </c>
      <c r="J315" s="18">
        <v>4</v>
      </c>
      <c r="K315" s="18">
        <v>4</v>
      </c>
    </row>
    <row r="316" spans="1:11" x14ac:dyDescent="0.5">
      <c r="A316" s="19" t="s">
        <v>36</v>
      </c>
      <c r="B316" s="19" t="s">
        <v>5607</v>
      </c>
      <c r="C316" s="19" t="s">
        <v>38</v>
      </c>
      <c r="D316" s="19" t="s">
        <v>53</v>
      </c>
      <c r="E316" s="19" t="s">
        <v>5606</v>
      </c>
      <c r="F316" s="19" t="s">
        <v>4467</v>
      </c>
      <c r="G316" s="19" t="s">
        <v>4466</v>
      </c>
      <c r="H316" s="19" t="s">
        <v>127</v>
      </c>
      <c r="I316" s="19" t="s">
        <v>128</v>
      </c>
      <c r="J316" s="18">
        <v>4</v>
      </c>
      <c r="K316" s="18">
        <v>4</v>
      </c>
    </row>
    <row r="317" spans="1:11" x14ac:dyDescent="0.5">
      <c r="A317" s="19" t="s">
        <v>36</v>
      </c>
      <c r="B317" s="19" t="s">
        <v>4693</v>
      </c>
      <c r="C317" s="19" t="s">
        <v>38</v>
      </c>
      <c r="D317" s="19" t="s">
        <v>53</v>
      </c>
      <c r="E317" s="19" t="s">
        <v>4692</v>
      </c>
      <c r="F317" s="19" t="s">
        <v>4691</v>
      </c>
      <c r="G317" s="19" t="s">
        <v>4690</v>
      </c>
      <c r="H317" s="19" t="s">
        <v>127</v>
      </c>
      <c r="I317" s="19" t="s">
        <v>128</v>
      </c>
      <c r="J317" s="18">
        <v>144</v>
      </c>
      <c r="K317" s="18">
        <v>144</v>
      </c>
    </row>
    <row r="318" spans="1:11" x14ac:dyDescent="0.5">
      <c r="A318" s="19" t="s">
        <v>36</v>
      </c>
      <c r="B318" s="19" t="s">
        <v>4689</v>
      </c>
      <c r="C318" s="19" t="s">
        <v>38</v>
      </c>
      <c r="D318" s="19" t="s">
        <v>53</v>
      </c>
      <c r="E318" s="19" t="s">
        <v>4688</v>
      </c>
      <c r="F318" s="19" t="s">
        <v>126</v>
      </c>
      <c r="G318" s="19" t="s">
        <v>4640</v>
      </c>
      <c r="H318" s="19" t="s">
        <v>127</v>
      </c>
      <c r="I318" s="19" t="s">
        <v>128</v>
      </c>
      <c r="J318" s="18">
        <v>24</v>
      </c>
      <c r="K318" s="18">
        <v>24</v>
      </c>
    </row>
    <row r="319" spans="1:11" x14ac:dyDescent="0.5">
      <c r="A319" s="19" t="s">
        <v>36</v>
      </c>
      <c r="B319" s="19" t="s">
        <v>4687</v>
      </c>
      <c r="C319" s="19" t="s">
        <v>38</v>
      </c>
      <c r="D319" s="19" t="s">
        <v>53</v>
      </c>
      <c r="E319" s="19" t="s">
        <v>4686</v>
      </c>
      <c r="F319" s="19" t="s">
        <v>205</v>
      </c>
      <c r="G319" s="19" t="s">
        <v>206</v>
      </c>
      <c r="H319" s="19" t="s">
        <v>127</v>
      </c>
      <c r="I319" s="19" t="s">
        <v>128</v>
      </c>
      <c r="J319" s="18">
        <v>200</v>
      </c>
      <c r="K319" s="18">
        <v>200</v>
      </c>
    </row>
    <row r="320" spans="1:11" x14ac:dyDescent="0.5">
      <c r="A320" s="19" t="s">
        <v>36</v>
      </c>
      <c r="B320" s="19" t="s">
        <v>4685</v>
      </c>
      <c r="C320" s="19" t="s">
        <v>38</v>
      </c>
      <c r="D320" s="19" t="s">
        <v>53</v>
      </c>
      <c r="E320" s="19" t="s">
        <v>4684</v>
      </c>
      <c r="F320" s="19" t="s">
        <v>235</v>
      </c>
      <c r="G320" s="19" t="s">
        <v>236</v>
      </c>
      <c r="H320" s="19" t="s">
        <v>127</v>
      </c>
      <c r="I320" s="19" t="s">
        <v>128</v>
      </c>
      <c r="J320" s="18">
        <v>168</v>
      </c>
      <c r="K320" s="18">
        <v>168</v>
      </c>
    </row>
    <row r="321" spans="1:11" x14ac:dyDescent="0.5">
      <c r="A321" s="19" t="s">
        <v>36</v>
      </c>
      <c r="B321" s="19" t="s">
        <v>4683</v>
      </c>
      <c r="C321" s="19" t="s">
        <v>38</v>
      </c>
      <c r="D321" s="19" t="s">
        <v>53</v>
      </c>
      <c r="E321" s="19" t="s">
        <v>4682</v>
      </c>
      <c r="F321" s="19" t="s">
        <v>4681</v>
      </c>
      <c r="G321" s="19" t="s">
        <v>4680</v>
      </c>
      <c r="H321" s="19" t="s">
        <v>127</v>
      </c>
      <c r="I321" s="19" t="s">
        <v>128</v>
      </c>
      <c r="J321" s="18">
        <v>36</v>
      </c>
      <c r="K321" s="18">
        <v>36</v>
      </c>
    </row>
    <row r="322" spans="1:11" x14ac:dyDescent="0.5">
      <c r="A322" s="19" t="s">
        <v>36</v>
      </c>
      <c r="B322" s="19" t="s">
        <v>6739</v>
      </c>
      <c r="C322" s="19" t="s">
        <v>38</v>
      </c>
      <c r="D322" s="19" t="s">
        <v>53</v>
      </c>
      <c r="E322" s="19" t="s">
        <v>6738</v>
      </c>
      <c r="F322" s="19" t="s">
        <v>185</v>
      </c>
      <c r="G322" s="19" t="s">
        <v>186</v>
      </c>
      <c r="H322" s="19" t="s">
        <v>127</v>
      </c>
      <c r="I322" s="19" t="s">
        <v>128</v>
      </c>
      <c r="J322" s="18">
        <v>96</v>
      </c>
      <c r="K322" s="18">
        <v>96</v>
      </c>
    </row>
    <row r="323" spans="1:11" x14ac:dyDescent="0.5">
      <c r="A323" s="19" t="s">
        <v>36</v>
      </c>
      <c r="B323" s="19" t="s">
        <v>4677</v>
      </c>
      <c r="C323" s="19" t="s">
        <v>38</v>
      </c>
      <c r="D323" s="19" t="s">
        <v>53</v>
      </c>
      <c r="E323" s="19" t="s">
        <v>4676</v>
      </c>
      <c r="F323" s="19" t="s">
        <v>192</v>
      </c>
      <c r="G323" s="19" t="s">
        <v>4675</v>
      </c>
      <c r="H323" s="19" t="s">
        <v>127</v>
      </c>
      <c r="I323" s="19" t="s">
        <v>128</v>
      </c>
      <c r="J323" s="18">
        <v>100</v>
      </c>
      <c r="K323" s="18">
        <v>100</v>
      </c>
    </row>
    <row r="324" spans="1:11" x14ac:dyDescent="0.5">
      <c r="A324" s="19" t="s">
        <v>36</v>
      </c>
      <c r="B324" s="19" t="s">
        <v>4672</v>
      </c>
      <c r="C324" s="19" t="s">
        <v>38</v>
      </c>
      <c r="D324" s="19" t="s">
        <v>53</v>
      </c>
      <c r="E324" s="19" t="s">
        <v>4671</v>
      </c>
      <c r="F324" s="19" t="s">
        <v>159</v>
      </c>
      <c r="G324" s="19" t="s">
        <v>160</v>
      </c>
      <c r="H324" s="19" t="s">
        <v>127</v>
      </c>
      <c r="I324" s="19" t="s">
        <v>128</v>
      </c>
      <c r="J324" s="18">
        <v>12</v>
      </c>
      <c r="K324" s="18">
        <v>12</v>
      </c>
    </row>
    <row r="325" spans="1:11" x14ac:dyDescent="0.5">
      <c r="A325" s="19" t="s">
        <v>36</v>
      </c>
      <c r="B325" s="19" t="s">
        <v>4670</v>
      </c>
      <c r="C325" s="19" t="s">
        <v>38</v>
      </c>
      <c r="D325" s="19" t="s">
        <v>53</v>
      </c>
      <c r="E325" s="19" t="s">
        <v>4669</v>
      </c>
      <c r="F325" s="19" t="s">
        <v>129</v>
      </c>
      <c r="G325" s="19" t="s">
        <v>130</v>
      </c>
      <c r="H325" s="19" t="s">
        <v>127</v>
      </c>
      <c r="I325" s="19" t="s">
        <v>128</v>
      </c>
      <c r="J325" s="18">
        <v>192</v>
      </c>
      <c r="K325" s="18">
        <v>192</v>
      </c>
    </row>
    <row r="326" spans="1:11" x14ac:dyDescent="0.5">
      <c r="A326" s="19" t="s">
        <v>36</v>
      </c>
      <c r="B326" s="19" t="s">
        <v>4668</v>
      </c>
      <c r="C326" s="19" t="s">
        <v>38</v>
      </c>
      <c r="D326" s="19" t="s">
        <v>53</v>
      </c>
      <c r="E326" s="19" t="s">
        <v>4667</v>
      </c>
      <c r="F326" s="19" t="s">
        <v>165</v>
      </c>
      <c r="G326" s="19" t="s">
        <v>166</v>
      </c>
      <c r="H326" s="19" t="s">
        <v>127</v>
      </c>
      <c r="I326" s="19" t="s">
        <v>128</v>
      </c>
      <c r="J326" s="18">
        <v>4</v>
      </c>
      <c r="K326" s="18">
        <v>4</v>
      </c>
    </row>
    <row r="327" spans="1:11" x14ac:dyDescent="0.5">
      <c r="A327" s="19" t="s">
        <v>36</v>
      </c>
      <c r="B327" s="19" t="s">
        <v>4666</v>
      </c>
      <c r="C327" s="19" t="s">
        <v>38</v>
      </c>
      <c r="D327" s="19" t="s">
        <v>187</v>
      </c>
      <c r="E327" s="19" t="s">
        <v>4665</v>
      </c>
      <c r="F327" s="19" t="s">
        <v>183</v>
      </c>
      <c r="G327" s="19" t="s">
        <v>184</v>
      </c>
      <c r="H327" s="19" t="s">
        <v>127</v>
      </c>
      <c r="I327" s="19" t="s">
        <v>128</v>
      </c>
      <c r="J327" s="18">
        <v>8</v>
      </c>
      <c r="K327" s="18">
        <v>8</v>
      </c>
    </row>
    <row r="328" spans="1:11" x14ac:dyDescent="0.5">
      <c r="A328" s="19" t="s">
        <v>36</v>
      </c>
      <c r="B328" s="19" t="s">
        <v>4664</v>
      </c>
      <c r="C328" s="19" t="s">
        <v>38</v>
      </c>
      <c r="D328" s="19" t="s">
        <v>53</v>
      </c>
      <c r="E328" s="19" t="s">
        <v>4663</v>
      </c>
      <c r="F328" s="19" t="s">
        <v>4662</v>
      </c>
      <c r="G328" s="19" t="s">
        <v>4661</v>
      </c>
      <c r="H328" s="19" t="s">
        <v>127</v>
      </c>
      <c r="I328" s="19" t="s">
        <v>128</v>
      </c>
      <c r="J328" s="18">
        <v>4</v>
      </c>
      <c r="K328" s="18">
        <v>4</v>
      </c>
    </row>
    <row r="329" spans="1:11" x14ac:dyDescent="0.5">
      <c r="A329" s="19" t="s">
        <v>36</v>
      </c>
      <c r="B329" s="19" t="s">
        <v>4660</v>
      </c>
      <c r="C329" s="19" t="s">
        <v>38</v>
      </c>
      <c r="D329" s="19" t="s">
        <v>53</v>
      </c>
      <c r="E329" s="19" t="s">
        <v>4659</v>
      </c>
      <c r="F329" s="19" t="s">
        <v>4658</v>
      </c>
      <c r="G329" s="19" t="s">
        <v>4657</v>
      </c>
      <c r="H329" s="19" t="s">
        <v>127</v>
      </c>
      <c r="I329" s="19" t="s">
        <v>128</v>
      </c>
      <c r="J329" s="18">
        <v>12</v>
      </c>
      <c r="K329" s="18">
        <v>12</v>
      </c>
    </row>
    <row r="330" spans="1:11" x14ac:dyDescent="0.5">
      <c r="A330" s="19" t="s">
        <v>36</v>
      </c>
      <c r="B330" s="19" t="s">
        <v>4656</v>
      </c>
      <c r="C330" s="19" t="s">
        <v>38</v>
      </c>
      <c r="D330" s="19" t="s">
        <v>53</v>
      </c>
      <c r="E330" s="19" t="s">
        <v>4655</v>
      </c>
      <c r="F330" s="19" t="s">
        <v>159</v>
      </c>
      <c r="G330" s="19" t="s">
        <v>160</v>
      </c>
      <c r="H330" s="19" t="s">
        <v>127</v>
      </c>
      <c r="I330" s="19" t="s">
        <v>128</v>
      </c>
      <c r="J330" s="18">
        <v>100</v>
      </c>
      <c r="K330" s="18">
        <v>100</v>
      </c>
    </row>
    <row r="331" spans="1:11" x14ac:dyDescent="0.5">
      <c r="A331" s="19" t="s">
        <v>36</v>
      </c>
      <c r="B331" s="19" t="s">
        <v>4652</v>
      </c>
      <c r="C331" s="19" t="s">
        <v>38</v>
      </c>
      <c r="D331" s="19" t="s">
        <v>53</v>
      </c>
      <c r="E331" s="19" t="s">
        <v>4651</v>
      </c>
      <c r="F331" s="19" t="s">
        <v>159</v>
      </c>
      <c r="G331" s="19" t="s">
        <v>160</v>
      </c>
      <c r="H331" s="19" t="s">
        <v>127</v>
      </c>
      <c r="I331" s="19" t="s">
        <v>128</v>
      </c>
      <c r="J331" s="18">
        <v>8</v>
      </c>
      <c r="K331" s="18">
        <v>8</v>
      </c>
    </row>
    <row r="332" spans="1:11" x14ac:dyDescent="0.5">
      <c r="A332" s="19" t="s">
        <v>36</v>
      </c>
      <c r="B332" s="19" t="s">
        <v>4650</v>
      </c>
      <c r="C332" s="19" t="s">
        <v>38</v>
      </c>
      <c r="D332" s="19" t="s">
        <v>53</v>
      </c>
      <c r="E332" s="19" t="s">
        <v>4649</v>
      </c>
      <c r="F332" s="19" t="s">
        <v>4648</v>
      </c>
      <c r="G332" s="19" t="s">
        <v>4647</v>
      </c>
      <c r="H332" s="19" t="s">
        <v>127</v>
      </c>
      <c r="I332" s="19" t="s">
        <v>128</v>
      </c>
      <c r="J332" s="18">
        <v>32</v>
      </c>
      <c r="K332" s="18">
        <v>32</v>
      </c>
    </row>
    <row r="333" spans="1:11" x14ac:dyDescent="0.5">
      <c r="A333" s="19" t="s">
        <v>36</v>
      </c>
      <c r="B333" s="19" t="s">
        <v>5925</v>
      </c>
      <c r="C333" s="19" t="s">
        <v>38</v>
      </c>
      <c r="D333" s="19" t="s">
        <v>53</v>
      </c>
      <c r="E333" s="19" t="s">
        <v>5924</v>
      </c>
      <c r="F333" s="19" t="s">
        <v>4459</v>
      </c>
      <c r="G333" s="19" t="s">
        <v>4458</v>
      </c>
      <c r="H333" s="19" t="s">
        <v>127</v>
      </c>
      <c r="I333" s="19" t="s">
        <v>128</v>
      </c>
      <c r="J333" s="18">
        <v>8</v>
      </c>
      <c r="K333" s="18">
        <v>8</v>
      </c>
    </row>
    <row r="334" spans="1:11" x14ac:dyDescent="0.5">
      <c r="A334" s="19" t="s">
        <v>36</v>
      </c>
      <c r="B334" s="19" t="s">
        <v>4644</v>
      </c>
      <c r="C334" s="19" t="s">
        <v>38</v>
      </c>
      <c r="D334" s="19" t="s">
        <v>53</v>
      </c>
      <c r="E334" s="19" t="s">
        <v>4643</v>
      </c>
      <c r="F334" s="19" t="s">
        <v>141</v>
      </c>
      <c r="G334" s="19" t="s">
        <v>142</v>
      </c>
      <c r="H334" s="19" t="s">
        <v>127</v>
      </c>
      <c r="I334" s="19" t="s">
        <v>128</v>
      </c>
      <c r="J334" s="18">
        <v>128</v>
      </c>
      <c r="K334" s="18">
        <v>128</v>
      </c>
    </row>
    <row r="335" spans="1:11" x14ac:dyDescent="0.5">
      <c r="A335" s="19" t="s">
        <v>36</v>
      </c>
      <c r="B335" s="19" t="s">
        <v>4642</v>
      </c>
      <c r="C335" s="19" t="s">
        <v>38</v>
      </c>
      <c r="D335" s="19" t="s">
        <v>53</v>
      </c>
      <c r="E335" s="19" t="s">
        <v>4641</v>
      </c>
      <c r="F335" s="19" t="s">
        <v>126</v>
      </c>
      <c r="G335" s="19" t="s">
        <v>4640</v>
      </c>
      <c r="H335" s="19" t="s">
        <v>127</v>
      </c>
      <c r="I335" s="19" t="s">
        <v>128</v>
      </c>
      <c r="J335" s="18">
        <v>32</v>
      </c>
      <c r="K335" s="18">
        <v>32</v>
      </c>
    </row>
    <row r="336" spans="1:11" x14ac:dyDescent="0.5">
      <c r="A336" s="19" t="s">
        <v>36</v>
      </c>
      <c r="B336" s="19" t="s">
        <v>4639</v>
      </c>
      <c r="C336" s="19" t="s">
        <v>38</v>
      </c>
      <c r="D336" s="19" t="s">
        <v>53</v>
      </c>
      <c r="E336" s="19" t="s">
        <v>4638</v>
      </c>
      <c r="F336" s="19" t="s">
        <v>214</v>
      </c>
      <c r="G336" s="19" t="s">
        <v>215</v>
      </c>
      <c r="H336" s="19" t="s">
        <v>127</v>
      </c>
      <c r="I336" s="19" t="s">
        <v>128</v>
      </c>
      <c r="J336" s="18">
        <v>8</v>
      </c>
      <c r="K336" s="18">
        <v>8</v>
      </c>
    </row>
    <row r="337" spans="1:11" x14ac:dyDescent="0.5">
      <c r="A337" s="19" t="s">
        <v>36</v>
      </c>
      <c r="B337" s="19" t="s">
        <v>4637</v>
      </c>
      <c r="C337" s="19" t="s">
        <v>38</v>
      </c>
      <c r="D337" s="19" t="s">
        <v>53</v>
      </c>
      <c r="E337" s="19" t="s">
        <v>4636</v>
      </c>
      <c r="F337" s="19" t="s">
        <v>4635</v>
      </c>
      <c r="G337" s="19" t="s">
        <v>4634</v>
      </c>
      <c r="H337" s="19" t="s">
        <v>127</v>
      </c>
      <c r="I337" s="19" t="s">
        <v>128</v>
      </c>
      <c r="J337" s="18">
        <v>12</v>
      </c>
      <c r="K337" s="18">
        <v>12</v>
      </c>
    </row>
    <row r="338" spans="1:11" x14ac:dyDescent="0.5">
      <c r="A338" s="19" t="s">
        <v>36</v>
      </c>
      <c r="B338" s="19" t="s">
        <v>4633</v>
      </c>
      <c r="C338" s="19" t="s">
        <v>38</v>
      </c>
      <c r="D338" s="19" t="s">
        <v>53</v>
      </c>
      <c r="E338" s="19" t="s">
        <v>4632</v>
      </c>
      <c r="F338" s="19" t="s">
        <v>157</v>
      </c>
      <c r="G338" s="19" t="s">
        <v>158</v>
      </c>
      <c r="H338" s="19" t="s">
        <v>127</v>
      </c>
      <c r="I338" s="19" t="s">
        <v>128</v>
      </c>
      <c r="J338" s="18">
        <v>48</v>
      </c>
      <c r="K338" s="18">
        <v>48</v>
      </c>
    </row>
    <row r="339" spans="1:11" x14ac:dyDescent="0.5">
      <c r="A339" s="19" t="s">
        <v>36</v>
      </c>
      <c r="B339" s="19" t="s">
        <v>4629</v>
      </c>
      <c r="C339" s="19" t="s">
        <v>38</v>
      </c>
      <c r="D339" s="19" t="s">
        <v>53</v>
      </c>
      <c r="E339" s="19" t="s">
        <v>4628</v>
      </c>
      <c r="F339" s="19" t="s">
        <v>171</v>
      </c>
      <c r="G339" s="19" t="s">
        <v>172</v>
      </c>
      <c r="H339" s="19" t="s">
        <v>127</v>
      </c>
      <c r="I339" s="19" t="s">
        <v>128</v>
      </c>
      <c r="J339" s="18">
        <v>32</v>
      </c>
      <c r="K339" s="18">
        <v>32</v>
      </c>
    </row>
    <row r="340" spans="1:11" x14ac:dyDescent="0.5">
      <c r="A340" s="19" t="s">
        <v>65</v>
      </c>
      <c r="B340" s="19" t="s">
        <v>4627</v>
      </c>
      <c r="C340" s="19" t="s">
        <v>38</v>
      </c>
      <c r="D340" s="19" t="s">
        <v>53</v>
      </c>
      <c r="E340" s="19" t="s">
        <v>4626</v>
      </c>
      <c r="F340" s="19" t="s">
        <v>197</v>
      </c>
      <c r="G340" s="19" t="s">
        <v>198</v>
      </c>
      <c r="H340" s="19" t="s">
        <v>127</v>
      </c>
      <c r="I340" s="19" t="s">
        <v>128</v>
      </c>
      <c r="J340" s="18">
        <v>16</v>
      </c>
      <c r="K340" s="18">
        <v>16</v>
      </c>
    </row>
    <row r="341" spans="1:11" x14ac:dyDescent="0.5">
      <c r="A341" s="19" t="s">
        <v>65</v>
      </c>
      <c r="B341" s="19" t="s">
        <v>4625</v>
      </c>
      <c r="C341" s="19" t="s">
        <v>38</v>
      </c>
      <c r="D341" s="19" t="s">
        <v>53</v>
      </c>
      <c r="E341" s="19" t="s">
        <v>4624</v>
      </c>
      <c r="F341" s="19" t="s">
        <v>197</v>
      </c>
      <c r="G341" s="19" t="s">
        <v>198</v>
      </c>
      <c r="H341" s="19" t="s">
        <v>127</v>
      </c>
      <c r="I341" s="19" t="s">
        <v>128</v>
      </c>
      <c r="J341" s="18">
        <v>16</v>
      </c>
      <c r="K341" s="18">
        <v>16</v>
      </c>
    </row>
    <row r="342" spans="1:11" x14ac:dyDescent="0.5">
      <c r="A342" s="19" t="s">
        <v>65</v>
      </c>
      <c r="B342" s="19" t="s">
        <v>6737</v>
      </c>
      <c r="C342" s="19" t="s">
        <v>38</v>
      </c>
      <c r="D342" s="19" t="s">
        <v>53</v>
      </c>
      <c r="E342" s="19" t="s">
        <v>6736</v>
      </c>
      <c r="F342" s="19" t="s">
        <v>235</v>
      </c>
      <c r="G342" s="19" t="s">
        <v>236</v>
      </c>
      <c r="H342" s="19" t="s">
        <v>127</v>
      </c>
      <c r="I342" s="19" t="s">
        <v>128</v>
      </c>
      <c r="J342" s="18">
        <v>3</v>
      </c>
      <c r="K342" s="18">
        <v>3</v>
      </c>
    </row>
    <row r="343" spans="1:11" x14ac:dyDescent="0.5">
      <c r="A343" s="19" t="s">
        <v>65</v>
      </c>
      <c r="B343" s="19" t="s">
        <v>6735</v>
      </c>
      <c r="C343" s="19" t="s">
        <v>38</v>
      </c>
      <c r="D343" s="19" t="s">
        <v>53</v>
      </c>
      <c r="E343" s="19" t="s">
        <v>6734</v>
      </c>
      <c r="F343" s="19" t="s">
        <v>235</v>
      </c>
      <c r="G343" s="19" t="s">
        <v>236</v>
      </c>
      <c r="H343" s="19" t="s">
        <v>127</v>
      </c>
      <c r="I343" s="19" t="s">
        <v>128</v>
      </c>
      <c r="J343" s="18">
        <v>1</v>
      </c>
      <c r="K343" s="18">
        <v>1</v>
      </c>
    </row>
    <row r="344" spans="1:11" x14ac:dyDescent="0.5">
      <c r="A344" s="19" t="s">
        <v>65</v>
      </c>
      <c r="B344" s="19" t="s">
        <v>6733</v>
      </c>
      <c r="C344" s="19" t="s">
        <v>38</v>
      </c>
      <c r="D344" s="19" t="s">
        <v>53</v>
      </c>
      <c r="E344" s="19" t="s">
        <v>6732</v>
      </c>
      <c r="F344" s="19" t="s">
        <v>235</v>
      </c>
      <c r="G344" s="19" t="s">
        <v>236</v>
      </c>
      <c r="H344" s="19" t="s">
        <v>127</v>
      </c>
      <c r="I344" s="19" t="s">
        <v>128</v>
      </c>
      <c r="J344" s="18">
        <v>2</v>
      </c>
      <c r="K344" s="18">
        <v>2</v>
      </c>
    </row>
    <row r="345" spans="1:11" x14ac:dyDescent="0.5">
      <c r="A345" s="19" t="s">
        <v>65</v>
      </c>
      <c r="B345" s="19" t="s">
        <v>6731</v>
      </c>
      <c r="C345" s="19" t="s">
        <v>38</v>
      </c>
      <c r="D345" s="19" t="s">
        <v>53</v>
      </c>
      <c r="E345" s="19" t="s">
        <v>6730</v>
      </c>
      <c r="F345" s="19" t="s">
        <v>235</v>
      </c>
      <c r="G345" s="19" t="s">
        <v>236</v>
      </c>
      <c r="H345" s="19" t="s">
        <v>127</v>
      </c>
      <c r="I345" s="19" t="s">
        <v>128</v>
      </c>
      <c r="J345" s="18">
        <v>2</v>
      </c>
      <c r="K345" s="18">
        <v>2</v>
      </c>
    </row>
    <row r="346" spans="1:11" x14ac:dyDescent="0.5">
      <c r="A346" s="19" t="s">
        <v>65</v>
      </c>
      <c r="B346" s="19" t="s">
        <v>6729</v>
      </c>
      <c r="C346" s="19" t="s">
        <v>38</v>
      </c>
      <c r="D346" s="19" t="s">
        <v>53</v>
      </c>
      <c r="E346" s="19" t="s">
        <v>6728</v>
      </c>
      <c r="F346" s="19" t="s">
        <v>235</v>
      </c>
      <c r="G346" s="19" t="s">
        <v>236</v>
      </c>
      <c r="H346" s="19" t="s">
        <v>127</v>
      </c>
      <c r="I346" s="19" t="s">
        <v>128</v>
      </c>
      <c r="J346" s="18">
        <v>1</v>
      </c>
      <c r="K346" s="18">
        <v>1</v>
      </c>
    </row>
    <row r="347" spans="1:11" x14ac:dyDescent="0.5">
      <c r="A347" s="19" t="s">
        <v>65</v>
      </c>
      <c r="B347" s="19" t="s">
        <v>6727</v>
      </c>
      <c r="C347" s="19" t="s">
        <v>38</v>
      </c>
      <c r="D347" s="19" t="s">
        <v>53</v>
      </c>
      <c r="E347" s="19" t="s">
        <v>6726</v>
      </c>
      <c r="F347" s="19" t="s">
        <v>235</v>
      </c>
      <c r="G347" s="19" t="s">
        <v>236</v>
      </c>
      <c r="H347" s="19" t="s">
        <v>127</v>
      </c>
      <c r="I347" s="19" t="s">
        <v>128</v>
      </c>
      <c r="J347" s="18">
        <v>2</v>
      </c>
      <c r="K347" s="18">
        <v>2</v>
      </c>
    </row>
    <row r="348" spans="1:11" x14ac:dyDescent="0.5">
      <c r="A348" s="19" t="s">
        <v>65</v>
      </c>
      <c r="B348" s="19" t="s">
        <v>6725</v>
      </c>
      <c r="C348" s="19" t="s">
        <v>38</v>
      </c>
      <c r="D348" s="19" t="s">
        <v>53</v>
      </c>
      <c r="E348" s="19" t="s">
        <v>6724</v>
      </c>
      <c r="F348" s="19" t="s">
        <v>235</v>
      </c>
      <c r="G348" s="19" t="s">
        <v>236</v>
      </c>
      <c r="H348" s="19" t="s">
        <v>127</v>
      </c>
      <c r="I348" s="19" t="s">
        <v>128</v>
      </c>
      <c r="J348" s="18">
        <v>1</v>
      </c>
      <c r="K348" s="18">
        <v>1</v>
      </c>
    </row>
    <row r="349" spans="1:11" x14ac:dyDescent="0.5">
      <c r="A349" s="19" t="s">
        <v>65</v>
      </c>
      <c r="B349" s="19" t="s">
        <v>6723</v>
      </c>
      <c r="C349" s="19" t="s">
        <v>38</v>
      </c>
      <c r="D349" s="19" t="s">
        <v>53</v>
      </c>
      <c r="E349" s="19" t="s">
        <v>6722</v>
      </c>
      <c r="F349" s="19" t="s">
        <v>235</v>
      </c>
      <c r="G349" s="19" t="s">
        <v>236</v>
      </c>
      <c r="H349" s="19" t="s">
        <v>127</v>
      </c>
      <c r="I349" s="19" t="s">
        <v>128</v>
      </c>
      <c r="J349" s="18">
        <v>2</v>
      </c>
      <c r="K349" s="18">
        <v>2</v>
      </c>
    </row>
    <row r="350" spans="1:11" x14ac:dyDescent="0.5">
      <c r="A350" s="19" t="s">
        <v>65</v>
      </c>
      <c r="B350" s="19" t="s">
        <v>6721</v>
      </c>
      <c r="C350" s="19" t="s">
        <v>38</v>
      </c>
      <c r="D350" s="19" t="s">
        <v>53</v>
      </c>
      <c r="E350" s="19" t="s">
        <v>6720</v>
      </c>
      <c r="F350" s="19" t="s">
        <v>235</v>
      </c>
      <c r="G350" s="19" t="s">
        <v>236</v>
      </c>
      <c r="H350" s="19" t="s">
        <v>127</v>
      </c>
      <c r="I350" s="19" t="s">
        <v>128</v>
      </c>
      <c r="J350" s="18">
        <v>1</v>
      </c>
      <c r="K350" s="18">
        <v>1</v>
      </c>
    </row>
    <row r="351" spans="1:11" x14ac:dyDescent="0.5">
      <c r="A351" s="19" t="s">
        <v>65</v>
      </c>
      <c r="B351" s="19" t="s">
        <v>6719</v>
      </c>
      <c r="C351" s="19" t="s">
        <v>38</v>
      </c>
      <c r="D351" s="19" t="s">
        <v>53</v>
      </c>
      <c r="E351" s="19" t="s">
        <v>6718</v>
      </c>
      <c r="F351" s="19" t="s">
        <v>235</v>
      </c>
      <c r="G351" s="19" t="s">
        <v>236</v>
      </c>
      <c r="H351" s="19" t="s">
        <v>127</v>
      </c>
      <c r="I351" s="19" t="s">
        <v>128</v>
      </c>
      <c r="J351" s="18">
        <v>2</v>
      </c>
      <c r="K351" s="18">
        <v>2</v>
      </c>
    </row>
    <row r="352" spans="1:11" x14ac:dyDescent="0.5">
      <c r="A352" s="19" t="s">
        <v>65</v>
      </c>
      <c r="B352" s="19" t="s">
        <v>6717</v>
      </c>
      <c r="C352" s="19" t="s">
        <v>38</v>
      </c>
      <c r="D352" s="19" t="s">
        <v>53</v>
      </c>
      <c r="E352" s="19" t="s">
        <v>6716</v>
      </c>
      <c r="F352" s="19" t="s">
        <v>235</v>
      </c>
      <c r="G352" s="19" t="s">
        <v>236</v>
      </c>
      <c r="H352" s="19" t="s">
        <v>127</v>
      </c>
      <c r="I352" s="19" t="s">
        <v>128</v>
      </c>
      <c r="J352" s="18">
        <v>2</v>
      </c>
      <c r="K352" s="18">
        <v>2</v>
      </c>
    </row>
    <row r="353" spans="1:11" x14ac:dyDescent="0.5">
      <c r="A353" s="19" t="s">
        <v>65</v>
      </c>
      <c r="B353" s="19" t="s">
        <v>6715</v>
      </c>
      <c r="C353" s="19" t="s">
        <v>38</v>
      </c>
      <c r="D353" s="19" t="s">
        <v>53</v>
      </c>
      <c r="E353" s="19" t="s">
        <v>6714</v>
      </c>
      <c r="F353" s="19" t="s">
        <v>235</v>
      </c>
      <c r="G353" s="19" t="s">
        <v>236</v>
      </c>
      <c r="H353" s="19" t="s">
        <v>127</v>
      </c>
      <c r="I353" s="19" t="s">
        <v>128</v>
      </c>
      <c r="J353" s="18">
        <v>2</v>
      </c>
      <c r="K353" s="18">
        <v>2</v>
      </c>
    </row>
    <row r="354" spans="1:11" x14ac:dyDescent="0.5">
      <c r="A354" s="19" t="s">
        <v>65</v>
      </c>
      <c r="B354" s="19" t="s">
        <v>6713</v>
      </c>
      <c r="C354" s="19" t="s">
        <v>38</v>
      </c>
      <c r="D354" s="19" t="s">
        <v>53</v>
      </c>
      <c r="E354" s="19" t="s">
        <v>6712</v>
      </c>
      <c r="F354" s="19" t="s">
        <v>235</v>
      </c>
      <c r="G354" s="19" t="s">
        <v>236</v>
      </c>
      <c r="H354" s="19" t="s">
        <v>127</v>
      </c>
      <c r="I354" s="19" t="s">
        <v>128</v>
      </c>
      <c r="J354" s="18">
        <v>4</v>
      </c>
      <c r="K354" s="18">
        <v>4</v>
      </c>
    </row>
    <row r="355" spans="1:11" x14ac:dyDescent="0.5">
      <c r="A355" s="19" t="s">
        <v>65</v>
      </c>
      <c r="B355" s="19" t="s">
        <v>6711</v>
      </c>
      <c r="C355" s="19" t="s">
        <v>38</v>
      </c>
      <c r="D355" s="19" t="s">
        <v>53</v>
      </c>
      <c r="E355" s="19" t="s">
        <v>6710</v>
      </c>
      <c r="F355" s="19" t="s">
        <v>235</v>
      </c>
      <c r="G355" s="19" t="s">
        <v>236</v>
      </c>
      <c r="H355" s="19" t="s">
        <v>127</v>
      </c>
      <c r="I355" s="19" t="s">
        <v>128</v>
      </c>
      <c r="J355" s="18">
        <v>1</v>
      </c>
      <c r="K355" s="18">
        <v>1</v>
      </c>
    </row>
    <row r="356" spans="1:11" x14ac:dyDescent="0.5">
      <c r="A356" s="19" t="s">
        <v>65</v>
      </c>
      <c r="B356" s="19" t="s">
        <v>6709</v>
      </c>
      <c r="C356" s="19" t="s">
        <v>38</v>
      </c>
      <c r="D356" s="19" t="s">
        <v>53</v>
      </c>
      <c r="E356" s="19" t="s">
        <v>6708</v>
      </c>
      <c r="F356" s="19" t="s">
        <v>235</v>
      </c>
      <c r="G356" s="19" t="s">
        <v>236</v>
      </c>
      <c r="H356" s="19" t="s">
        <v>127</v>
      </c>
      <c r="I356" s="19" t="s">
        <v>128</v>
      </c>
      <c r="J356" s="18">
        <v>4</v>
      </c>
      <c r="K356" s="18">
        <v>4</v>
      </c>
    </row>
    <row r="357" spans="1:11" x14ac:dyDescent="0.5">
      <c r="A357" s="19" t="s">
        <v>65</v>
      </c>
      <c r="B357" s="19" t="s">
        <v>6707</v>
      </c>
      <c r="C357" s="19" t="s">
        <v>38</v>
      </c>
      <c r="D357" s="19" t="s">
        <v>53</v>
      </c>
      <c r="E357" s="19" t="s">
        <v>6706</v>
      </c>
      <c r="F357" s="19" t="s">
        <v>151</v>
      </c>
      <c r="G357" s="19" t="s">
        <v>152</v>
      </c>
      <c r="H357" s="19" t="s">
        <v>127</v>
      </c>
      <c r="I357" s="19" t="s">
        <v>128</v>
      </c>
      <c r="J357" s="18">
        <v>8</v>
      </c>
      <c r="K357" s="18">
        <v>8</v>
      </c>
    </row>
    <row r="358" spans="1:11" x14ac:dyDescent="0.5">
      <c r="A358" s="19" t="s">
        <v>65</v>
      </c>
      <c r="B358" s="19" t="s">
        <v>6705</v>
      </c>
      <c r="C358" s="19" t="s">
        <v>38</v>
      </c>
      <c r="D358" s="19" t="s">
        <v>53</v>
      </c>
      <c r="E358" s="19" t="s">
        <v>6704</v>
      </c>
      <c r="F358" s="19" t="s">
        <v>214</v>
      </c>
      <c r="G358" s="19" t="s">
        <v>215</v>
      </c>
      <c r="H358" s="19" t="s">
        <v>127</v>
      </c>
      <c r="I358" s="19" t="s">
        <v>128</v>
      </c>
      <c r="J358" s="18">
        <v>4</v>
      </c>
      <c r="K358" s="18">
        <v>4</v>
      </c>
    </row>
    <row r="359" spans="1:11" x14ac:dyDescent="0.5">
      <c r="A359" s="19" t="s">
        <v>65</v>
      </c>
      <c r="B359" s="19" t="s">
        <v>6703</v>
      </c>
      <c r="C359" s="19" t="s">
        <v>38</v>
      </c>
      <c r="D359" s="19" t="s">
        <v>53</v>
      </c>
      <c r="E359" s="19" t="s">
        <v>6702</v>
      </c>
      <c r="F359" s="19" t="s">
        <v>4497</v>
      </c>
      <c r="G359" s="19" t="s">
        <v>4496</v>
      </c>
      <c r="H359" s="19" t="s">
        <v>127</v>
      </c>
      <c r="I359" s="19" t="s">
        <v>128</v>
      </c>
      <c r="J359" s="18">
        <v>2</v>
      </c>
      <c r="K359" s="18">
        <v>2</v>
      </c>
    </row>
    <row r="360" spans="1:11" x14ac:dyDescent="0.5">
      <c r="A360" s="19" t="s">
        <v>65</v>
      </c>
      <c r="B360" s="19" t="s">
        <v>6701</v>
      </c>
      <c r="C360" s="19" t="s">
        <v>38</v>
      </c>
      <c r="D360" s="19" t="s">
        <v>53</v>
      </c>
      <c r="E360" s="19" t="s">
        <v>6700</v>
      </c>
      <c r="F360" s="19" t="s">
        <v>4497</v>
      </c>
      <c r="G360" s="19" t="s">
        <v>4496</v>
      </c>
      <c r="H360" s="19" t="s">
        <v>127</v>
      </c>
      <c r="I360" s="19" t="s">
        <v>128</v>
      </c>
      <c r="J360" s="18">
        <v>4</v>
      </c>
      <c r="K360" s="18">
        <v>4</v>
      </c>
    </row>
    <row r="361" spans="1:11" x14ac:dyDescent="0.5">
      <c r="A361" s="19" t="s">
        <v>65</v>
      </c>
      <c r="B361" s="19" t="s">
        <v>4619</v>
      </c>
      <c r="C361" s="19" t="s">
        <v>38</v>
      </c>
      <c r="D361" s="19" t="s">
        <v>53</v>
      </c>
      <c r="E361" s="19" t="s">
        <v>4618</v>
      </c>
      <c r="F361" s="19" t="s">
        <v>197</v>
      </c>
      <c r="G361" s="19" t="s">
        <v>198</v>
      </c>
      <c r="H361" s="19" t="s">
        <v>127</v>
      </c>
      <c r="I361" s="19" t="s">
        <v>128</v>
      </c>
      <c r="J361" s="18">
        <v>24</v>
      </c>
      <c r="K361" s="18">
        <v>24</v>
      </c>
    </row>
    <row r="362" spans="1:11" x14ac:dyDescent="0.5">
      <c r="A362" s="19" t="s">
        <v>65</v>
      </c>
      <c r="B362" s="19" t="s">
        <v>6699</v>
      </c>
      <c r="C362" s="19" t="s">
        <v>38</v>
      </c>
      <c r="D362" s="19" t="s">
        <v>53</v>
      </c>
      <c r="E362" s="19" t="s">
        <v>6698</v>
      </c>
      <c r="F362" s="19" t="s">
        <v>197</v>
      </c>
      <c r="G362" s="19" t="s">
        <v>198</v>
      </c>
      <c r="H362" s="19" t="s">
        <v>127</v>
      </c>
      <c r="I362" s="19" t="s">
        <v>128</v>
      </c>
      <c r="J362" s="18">
        <v>4</v>
      </c>
      <c r="K362" s="18">
        <v>4</v>
      </c>
    </row>
    <row r="363" spans="1:11" x14ac:dyDescent="0.5">
      <c r="A363" s="19" t="s">
        <v>65</v>
      </c>
      <c r="B363" s="19" t="s">
        <v>4617</v>
      </c>
      <c r="C363" s="19" t="s">
        <v>38</v>
      </c>
      <c r="D363" s="19" t="s">
        <v>53</v>
      </c>
      <c r="E363" s="19" t="s">
        <v>4616</v>
      </c>
      <c r="F363" s="19" t="s">
        <v>197</v>
      </c>
      <c r="G363" s="19" t="s">
        <v>198</v>
      </c>
      <c r="H363" s="19" t="s">
        <v>127</v>
      </c>
      <c r="I363" s="19" t="s">
        <v>128</v>
      </c>
      <c r="J363" s="18">
        <v>24</v>
      </c>
      <c r="K363" s="18">
        <v>24</v>
      </c>
    </row>
    <row r="364" spans="1:11" x14ac:dyDescent="0.5">
      <c r="A364" s="19" t="s">
        <v>65</v>
      </c>
      <c r="B364" s="19" t="s">
        <v>6697</v>
      </c>
      <c r="C364" s="19" t="s">
        <v>38</v>
      </c>
      <c r="D364" s="19" t="s">
        <v>53</v>
      </c>
      <c r="E364" s="19" t="s">
        <v>6696</v>
      </c>
      <c r="F364" s="19" t="s">
        <v>197</v>
      </c>
      <c r="G364" s="19" t="s">
        <v>198</v>
      </c>
      <c r="H364" s="19" t="s">
        <v>127</v>
      </c>
      <c r="I364" s="19" t="s">
        <v>128</v>
      </c>
      <c r="J364" s="18">
        <v>4</v>
      </c>
      <c r="K364" s="18">
        <v>4</v>
      </c>
    </row>
    <row r="365" spans="1:11" x14ac:dyDescent="0.5">
      <c r="A365" s="19" t="s">
        <v>65</v>
      </c>
      <c r="B365" s="19" t="s">
        <v>6695</v>
      </c>
      <c r="C365" s="19" t="s">
        <v>38</v>
      </c>
      <c r="D365" s="19" t="s">
        <v>53</v>
      </c>
      <c r="E365" s="19" t="s">
        <v>6694</v>
      </c>
      <c r="F365" s="19" t="s">
        <v>197</v>
      </c>
      <c r="G365" s="19" t="s">
        <v>198</v>
      </c>
      <c r="H365" s="19" t="s">
        <v>127</v>
      </c>
      <c r="I365" s="19" t="s">
        <v>128</v>
      </c>
      <c r="J365" s="18">
        <v>4</v>
      </c>
      <c r="K365" s="18">
        <v>4</v>
      </c>
    </row>
    <row r="366" spans="1:11" x14ac:dyDescent="0.5">
      <c r="A366" s="19" t="s">
        <v>65</v>
      </c>
      <c r="B366" s="19" t="s">
        <v>6693</v>
      </c>
      <c r="C366" s="19" t="s">
        <v>38</v>
      </c>
      <c r="D366" s="19" t="s">
        <v>53</v>
      </c>
      <c r="E366" s="19" t="s">
        <v>6692</v>
      </c>
      <c r="F366" s="19" t="s">
        <v>197</v>
      </c>
      <c r="G366" s="19" t="s">
        <v>198</v>
      </c>
      <c r="H366" s="19" t="s">
        <v>127</v>
      </c>
      <c r="I366" s="19" t="s">
        <v>128</v>
      </c>
      <c r="J366" s="18">
        <v>4</v>
      </c>
      <c r="K366" s="18">
        <v>4</v>
      </c>
    </row>
    <row r="367" spans="1:11" x14ac:dyDescent="0.5">
      <c r="A367" s="19" t="s">
        <v>65</v>
      </c>
      <c r="B367" s="19" t="s">
        <v>6691</v>
      </c>
      <c r="C367" s="19" t="s">
        <v>38</v>
      </c>
      <c r="D367" s="19" t="s">
        <v>53</v>
      </c>
      <c r="E367" s="19" t="s">
        <v>6690</v>
      </c>
      <c r="F367" s="19" t="s">
        <v>197</v>
      </c>
      <c r="G367" s="19" t="s">
        <v>198</v>
      </c>
      <c r="H367" s="19" t="s">
        <v>127</v>
      </c>
      <c r="I367" s="19" t="s">
        <v>128</v>
      </c>
      <c r="J367" s="18">
        <v>4</v>
      </c>
      <c r="K367" s="18">
        <v>4</v>
      </c>
    </row>
    <row r="368" spans="1:11" x14ac:dyDescent="0.5">
      <c r="A368" s="19" t="s">
        <v>65</v>
      </c>
      <c r="B368" s="19" t="s">
        <v>6689</v>
      </c>
      <c r="C368" s="19" t="s">
        <v>38</v>
      </c>
      <c r="D368" s="19" t="s">
        <v>53</v>
      </c>
      <c r="E368" s="19" t="s">
        <v>6688</v>
      </c>
      <c r="F368" s="19" t="s">
        <v>197</v>
      </c>
      <c r="G368" s="19" t="s">
        <v>198</v>
      </c>
      <c r="H368" s="19" t="s">
        <v>127</v>
      </c>
      <c r="I368" s="19" t="s">
        <v>128</v>
      </c>
      <c r="J368" s="18">
        <v>4</v>
      </c>
      <c r="K368" s="18">
        <v>4</v>
      </c>
    </row>
    <row r="369" spans="1:11" x14ac:dyDescent="0.5">
      <c r="A369" s="19" t="s">
        <v>65</v>
      </c>
      <c r="B369" s="19" t="s">
        <v>4615</v>
      </c>
      <c r="C369" s="19" t="s">
        <v>38</v>
      </c>
      <c r="D369" s="19" t="s">
        <v>53</v>
      </c>
      <c r="E369" s="19" t="s">
        <v>4614</v>
      </c>
      <c r="F369" s="19" t="s">
        <v>197</v>
      </c>
      <c r="G369" s="19" t="s">
        <v>198</v>
      </c>
      <c r="H369" s="19" t="s">
        <v>127</v>
      </c>
      <c r="I369" s="19" t="s">
        <v>128</v>
      </c>
      <c r="J369" s="18">
        <v>4</v>
      </c>
      <c r="K369" s="18">
        <v>4</v>
      </c>
    </row>
    <row r="370" spans="1:11" x14ac:dyDescent="0.5">
      <c r="A370" s="19" t="s">
        <v>65</v>
      </c>
      <c r="B370" s="19" t="s">
        <v>4613</v>
      </c>
      <c r="C370" s="19" t="s">
        <v>38</v>
      </c>
      <c r="D370" s="19" t="s">
        <v>53</v>
      </c>
      <c r="E370" s="19" t="s">
        <v>4612</v>
      </c>
      <c r="F370" s="19" t="s">
        <v>4453</v>
      </c>
      <c r="G370" s="19" t="s">
        <v>4452</v>
      </c>
      <c r="H370" s="19" t="s">
        <v>127</v>
      </c>
      <c r="I370" s="19" t="s">
        <v>128</v>
      </c>
      <c r="J370" s="18">
        <v>8</v>
      </c>
      <c r="K370" s="18">
        <v>8</v>
      </c>
    </row>
    <row r="371" spans="1:11" x14ac:dyDescent="0.5">
      <c r="A371" s="19" t="s">
        <v>65</v>
      </c>
      <c r="B371" s="19" t="s">
        <v>6687</v>
      </c>
      <c r="C371" s="19" t="s">
        <v>38</v>
      </c>
      <c r="D371" s="19" t="s">
        <v>53</v>
      </c>
      <c r="E371" s="19" t="s">
        <v>6686</v>
      </c>
      <c r="F371" s="19" t="s">
        <v>4449</v>
      </c>
      <c r="G371" s="19" t="s">
        <v>4448</v>
      </c>
      <c r="H371" s="19" t="s">
        <v>127</v>
      </c>
      <c r="I371" s="19" t="s">
        <v>128</v>
      </c>
      <c r="J371" s="18">
        <v>12</v>
      </c>
      <c r="K371" s="18">
        <v>12</v>
      </c>
    </row>
    <row r="372" spans="1:11" x14ac:dyDescent="0.5">
      <c r="A372" s="19" t="s">
        <v>65</v>
      </c>
      <c r="B372" s="19" t="s">
        <v>5605</v>
      </c>
      <c r="C372" s="19" t="s">
        <v>38</v>
      </c>
      <c r="D372" s="19" t="s">
        <v>53</v>
      </c>
      <c r="E372" s="19" t="s">
        <v>5604</v>
      </c>
      <c r="F372" s="19" t="s">
        <v>197</v>
      </c>
      <c r="G372" s="19" t="s">
        <v>198</v>
      </c>
      <c r="H372" s="19" t="s">
        <v>127</v>
      </c>
      <c r="I372" s="19" t="s">
        <v>128</v>
      </c>
      <c r="J372" s="18">
        <v>8</v>
      </c>
      <c r="K372" s="18">
        <v>8</v>
      </c>
    </row>
    <row r="373" spans="1:11" x14ac:dyDescent="0.5">
      <c r="A373" s="19" t="s">
        <v>65</v>
      </c>
      <c r="B373" s="19" t="s">
        <v>4611</v>
      </c>
      <c r="C373" s="19" t="s">
        <v>38</v>
      </c>
      <c r="D373" s="19" t="s">
        <v>53</v>
      </c>
      <c r="E373" s="19" t="s">
        <v>4610</v>
      </c>
      <c r="F373" s="19" t="s">
        <v>4405</v>
      </c>
      <c r="G373" s="19" t="s">
        <v>4404</v>
      </c>
      <c r="H373" s="19" t="s">
        <v>127</v>
      </c>
      <c r="I373" s="19" t="s">
        <v>128</v>
      </c>
      <c r="J373" s="18">
        <v>2</v>
      </c>
      <c r="K373" s="18">
        <v>2</v>
      </c>
    </row>
    <row r="374" spans="1:11" x14ac:dyDescent="0.5">
      <c r="A374" s="19" t="s">
        <v>65</v>
      </c>
      <c r="B374" s="19" t="s">
        <v>4609</v>
      </c>
      <c r="C374" s="19" t="s">
        <v>38</v>
      </c>
      <c r="D374" s="19" t="s">
        <v>53</v>
      </c>
      <c r="E374" s="19" t="s">
        <v>4608</v>
      </c>
      <c r="F374" s="19" t="s">
        <v>4527</v>
      </c>
      <c r="G374" s="19" t="s">
        <v>4526</v>
      </c>
      <c r="H374" s="19" t="s">
        <v>127</v>
      </c>
      <c r="I374" s="19" t="s">
        <v>128</v>
      </c>
      <c r="J374" s="18">
        <v>2</v>
      </c>
      <c r="K374" s="18">
        <v>2</v>
      </c>
    </row>
    <row r="375" spans="1:11" x14ac:dyDescent="0.5">
      <c r="A375" s="19" t="s">
        <v>65</v>
      </c>
      <c r="B375" s="19" t="s">
        <v>4607</v>
      </c>
      <c r="C375" s="19" t="s">
        <v>38</v>
      </c>
      <c r="D375" s="19" t="s">
        <v>53</v>
      </c>
      <c r="E375" s="19" t="s">
        <v>4606</v>
      </c>
      <c r="F375" s="19" t="s">
        <v>197</v>
      </c>
      <c r="G375" s="19" t="s">
        <v>198</v>
      </c>
      <c r="H375" s="19" t="s">
        <v>127</v>
      </c>
      <c r="I375" s="19" t="s">
        <v>128</v>
      </c>
      <c r="J375" s="18">
        <v>2</v>
      </c>
      <c r="K375" s="18">
        <v>2</v>
      </c>
    </row>
    <row r="376" spans="1:11" x14ac:dyDescent="0.5">
      <c r="A376" s="19" t="s">
        <v>65</v>
      </c>
      <c r="B376" s="19" t="s">
        <v>4605</v>
      </c>
      <c r="C376" s="19" t="s">
        <v>38</v>
      </c>
      <c r="D376" s="19" t="s">
        <v>53</v>
      </c>
      <c r="E376" s="19" t="s">
        <v>4604</v>
      </c>
      <c r="F376" s="19" t="s">
        <v>181</v>
      </c>
      <c r="G376" s="19" t="s">
        <v>182</v>
      </c>
      <c r="H376" s="19" t="s">
        <v>127</v>
      </c>
      <c r="I376" s="19" t="s">
        <v>128</v>
      </c>
      <c r="J376" s="18">
        <v>6</v>
      </c>
      <c r="K376" s="18">
        <v>6</v>
      </c>
    </row>
    <row r="377" spans="1:11" x14ac:dyDescent="0.5">
      <c r="A377" s="19" t="s">
        <v>65</v>
      </c>
      <c r="B377" s="19" t="s">
        <v>4603</v>
      </c>
      <c r="C377" s="19" t="s">
        <v>38</v>
      </c>
      <c r="D377" s="19" t="s">
        <v>53</v>
      </c>
      <c r="E377" s="19" t="s">
        <v>4602</v>
      </c>
      <c r="F377" s="19" t="s">
        <v>4445</v>
      </c>
      <c r="G377" s="19" t="s">
        <v>4444</v>
      </c>
      <c r="H377" s="19" t="s">
        <v>127</v>
      </c>
      <c r="I377" s="19" t="s">
        <v>128</v>
      </c>
      <c r="J377" s="18">
        <v>22</v>
      </c>
      <c r="K377" s="18">
        <v>22</v>
      </c>
    </row>
    <row r="378" spans="1:11" x14ac:dyDescent="0.5">
      <c r="A378" s="19" t="s">
        <v>65</v>
      </c>
      <c r="B378" s="19" t="s">
        <v>6685</v>
      </c>
      <c r="C378" s="19" t="s">
        <v>38</v>
      </c>
      <c r="D378" s="19" t="s">
        <v>53</v>
      </c>
      <c r="E378" s="19" t="s">
        <v>6684</v>
      </c>
      <c r="F378" s="19" t="s">
        <v>171</v>
      </c>
      <c r="G378" s="19" t="s">
        <v>172</v>
      </c>
      <c r="H378" s="19" t="s">
        <v>127</v>
      </c>
      <c r="I378" s="19" t="s">
        <v>128</v>
      </c>
      <c r="J378" s="18">
        <v>4</v>
      </c>
      <c r="K378" s="18">
        <v>4</v>
      </c>
    </row>
    <row r="379" spans="1:11" x14ac:dyDescent="0.5">
      <c r="A379" s="19" t="s">
        <v>65</v>
      </c>
      <c r="B379" s="19" t="s">
        <v>6683</v>
      </c>
      <c r="C379" s="19" t="s">
        <v>38</v>
      </c>
      <c r="D379" s="19" t="s">
        <v>53</v>
      </c>
      <c r="E379" s="19" t="s">
        <v>6682</v>
      </c>
      <c r="F379" s="19" t="s">
        <v>4437</v>
      </c>
      <c r="G379" s="19" t="s">
        <v>4436</v>
      </c>
      <c r="H379" s="19" t="s">
        <v>127</v>
      </c>
      <c r="I379" s="19" t="s">
        <v>128</v>
      </c>
      <c r="J379" s="18">
        <v>4</v>
      </c>
      <c r="K379" s="18">
        <v>4</v>
      </c>
    </row>
    <row r="380" spans="1:11" x14ac:dyDescent="0.5">
      <c r="A380" s="19" t="s">
        <v>65</v>
      </c>
      <c r="B380" s="19" t="s">
        <v>6681</v>
      </c>
      <c r="C380" s="19" t="s">
        <v>38</v>
      </c>
      <c r="D380" s="19" t="s">
        <v>53</v>
      </c>
      <c r="E380" s="19" t="s">
        <v>6680</v>
      </c>
      <c r="F380" s="19" t="s">
        <v>195</v>
      </c>
      <c r="G380" s="19" t="s">
        <v>196</v>
      </c>
      <c r="H380" s="19" t="s">
        <v>127</v>
      </c>
      <c r="I380" s="19" t="s">
        <v>128</v>
      </c>
      <c r="J380" s="18">
        <v>4</v>
      </c>
      <c r="K380" s="18">
        <v>4</v>
      </c>
    </row>
    <row r="381" spans="1:11" x14ac:dyDescent="0.5">
      <c r="A381" s="19" t="s">
        <v>65</v>
      </c>
      <c r="B381" s="19" t="s">
        <v>6679</v>
      </c>
      <c r="C381" s="19" t="s">
        <v>38</v>
      </c>
      <c r="D381" s="19" t="s">
        <v>53</v>
      </c>
      <c r="E381" s="19" t="s">
        <v>6678</v>
      </c>
      <c r="F381" s="19" t="s">
        <v>197</v>
      </c>
      <c r="G381" s="19" t="s">
        <v>198</v>
      </c>
      <c r="H381" s="19" t="s">
        <v>127</v>
      </c>
      <c r="I381" s="19" t="s">
        <v>128</v>
      </c>
      <c r="J381" s="18">
        <v>1</v>
      </c>
      <c r="K381" s="18">
        <v>1</v>
      </c>
    </row>
    <row r="382" spans="1:11" x14ac:dyDescent="0.5">
      <c r="A382" s="19" t="s">
        <v>65</v>
      </c>
      <c r="B382" s="19" t="s">
        <v>4601</v>
      </c>
      <c r="C382" s="19" t="s">
        <v>38</v>
      </c>
      <c r="D382" s="19" t="s">
        <v>53</v>
      </c>
      <c r="E382" s="19" t="s">
        <v>4600</v>
      </c>
      <c r="F382" s="19" t="s">
        <v>4405</v>
      </c>
      <c r="G382" s="19" t="s">
        <v>4404</v>
      </c>
      <c r="H382" s="19" t="s">
        <v>127</v>
      </c>
      <c r="I382" s="19" t="s">
        <v>128</v>
      </c>
      <c r="J382" s="18">
        <v>4</v>
      </c>
      <c r="K382" s="18">
        <v>4</v>
      </c>
    </row>
    <row r="383" spans="1:11" x14ac:dyDescent="0.5">
      <c r="A383" s="19" t="s">
        <v>65</v>
      </c>
      <c r="B383" s="19" t="s">
        <v>4599</v>
      </c>
      <c r="C383" s="19" t="s">
        <v>38</v>
      </c>
      <c r="D383" s="19" t="s">
        <v>53</v>
      </c>
      <c r="E383" s="19" t="s">
        <v>4598</v>
      </c>
      <c r="F383" s="19" t="s">
        <v>197</v>
      </c>
      <c r="G383" s="19" t="s">
        <v>198</v>
      </c>
      <c r="H383" s="19" t="s">
        <v>127</v>
      </c>
      <c r="I383" s="19" t="s">
        <v>128</v>
      </c>
      <c r="J383" s="18">
        <v>48</v>
      </c>
      <c r="K383" s="18">
        <v>48</v>
      </c>
    </row>
    <row r="384" spans="1:11" x14ac:dyDescent="0.5">
      <c r="A384" s="19" t="s">
        <v>65</v>
      </c>
      <c r="B384" s="19" t="s">
        <v>5923</v>
      </c>
      <c r="C384" s="19" t="s">
        <v>38</v>
      </c>
      <c r="D384" s="19" t="s">
        <v>53</v>
      </c>
      <c r="E384" s="19" t="s">
        <v>5922</v>
      </c>
      <c r="F384" s="19" t="s">
        <v>197</v>
      </c>
      <c r="G384" s="19" t="s">
        <v>198</v>
      </c>
      <c r="H384" s="19" t="s">
        <v>127</v>
      </c>
      <c r="I384" s="19" t="s">
        <v>128</v>
      </c>
      <c r="J384" s="18">
        <v>1</v>
      </c>
      <c r="K384" s="18">
        <v>1</v>
      </c>
    </row>
    <row r="385" spans="1:11" x14ac:dyDescent="0.5">
      <c r="A385" s="19" t="s">
        <v>65</v>
      </c>
      <c r="B385" s="19" t="s">
        <v>6677</v>
      </c>
      <c r="C385" s="19" t="s">
        <v>38</v>
      </c>
      <c r="D385" s="19" t="s">
        <v>53</v>
      </c>
      <c r="E385" s="19" t="s">
        <v>6676</v>
      </c>
      <c r="F385" s="19" t="s">
        <v>149</v>
      </c>
      <c r="G385" s="19" t="s">
        <v>150</v>
      </c>
      <c r="H385" s="19" t="s">
        <v>127</v>
      </c>
      <c r="I385" s="19" t="s">
        <v>128</v>
      </c>
      <c r="J385" s="18">
        <v>8</v>
      </c>
      <c r="K385" s="18">
        <v>8</v>
      </c>
    </row>
    <row r="386" spans="1:11" x14ac:dyDescent="0.5">
      <c r="A386" s="19" t="s">
        <v>65</v>
      </c>
      <c r="B386" s="19" t="s">
        <v>6675</v>
      </c>
      <c r="C386" s="19" t="s">
        <v>38</v>
      </c>
      <c r="D386" s="19" t="s">
        <v>53</v>
      </c>
      <c r="E386" s="19" t="s">
        <v>6674</v>
      </c>
      <c r="F386" s="19" t="s">
        <v>188</v>
      </c>
      <c r="G386" s="19" t="s">
        <v>189</v>
      </c>
      <c r="H386" s="19" t="s">
        <v>127</v>
      </c>
      <c r="I386" s="19" t="s">
        <v>128</v>
      </c>
      <c r="J386" s="18">
        <v>4</v>
      </c>
      <c r="K386" s="18">
        <v>4</v>
      </c>
    </row>
    <row r="387" spans="1:11" x14ac:dyDescent="0.5">
      <c r="A387" s="19" t="s">
        <v>65</v>
      </c>
      <c r="B387" s="19" t="s">
        <v>6673</v>
      </c>
      <c r="C387" s="19" t="s">
        <v>38</v>
      </c>
      <c r="D387" s="19" t="s">
        <v>53</v>
      </c>
      <c r="E387" s="19" t="s">
        <v>6672</v>
      </c>
      <c r="F387" s="19" t="s">
        <v>4429</v>
      </c>
      <c r="G387" s="19" t="s">
        <v>4428</v>
      </c>
      <c r="H387" s="19" t="s">
        <v>127</v>
      </c>
      <c r="I387" s="19" t="s">
        <v>128</v>
      </c>
      <c r="J387" s="18">
        <v>4</v>
      </c>
      <c r="K387" s="18">
        <v>4</v>
      </c>
    </row>
    <row r="388" spans="1:11" x14ac:dyDescent="0.5">
      <c r="A388" s="19" t="s">
        <v>65</v>
      </c>
      <c r="B388" s="19" t="s">
        <v>6671</v>
      </c>
      <c r="C388" s="19" t="s">
        <v>38</v>
      </c>
      <c r="D388" s="19" t="s">
        <v>53</v>
      </c>
      <c r="E388" s="19" t="s">
        <v>6670</v>
      </c>
      <c r="F388" s="19" t="s">
        <v>4832</v>
      </c>
      <c r="G388" s="19" t="s">
        <v>4831</v>
      </c>
      <c r="H388" s="19" t="s">
        <v>127</v>
      </c>
      <c r="I388" s="19" t="s">
        <v>128</v>
      </c>
      <c r="J388" s="18">
        <v>4</v>
      </c>
      <c r="K388" s="18">
        <v>4</v>
      </c>
    </row>
    <row r="389" spans="1:11" x14ac:dyDescent="0.5">
      <c r="A389" s="19" t="s">
        <v>65</v>
      </c>
      <c r="B389" s="19" t="s">
        <v>6669</v>
      </c>
      <c r="C389" s="19" t="s">
        <v>38</v>
      </c>
      <c r="D389" s="19" t="s">
        <v>53</v>
      </c>
      <c r="E389" s="19" t="s">
        <v>6668</v>
      </c>
      <c r="F389" s="19" t="s">
        <v>4778</v>
      </c>
      <c r="G389" s="19" t="s">
        <v>4777</v>
      </c>
      <c r="H389" s="19" t="s">
        <v>127</v>
      </c>
      <c r="I389" s="19" t="s">
        <v>128</v>
      </c>
      <c r="J389" s="18">
        <v>4</v>
      </c>
      <c r="K389" s="18">
        <v>4</v>
      </c>
    </row>
    <row r="390" spans="1:11" x14ac:dyDescent="0.5">
      <c r="A390" s="19" t="s">
        <v>65</v>
      </c>
      <c r="B390" s="19" t="s">
        <v>4597</v>
      </c>
      <c r="C390" s="19" t="s">
        <v>38</v>
      </c>
      <c r="D390" s="19" t="s">
        <v>53</v>
      </c>
      <c r="E390" s="19" t="s">
        <v>4596</v>
      </c>
      <c r="F390" s="19" t="s">
        <v>4409</v>
      </c>
      <c r="G390" s="19" t="s">
        <v>4408</v>
      </c>
      <c r="H390" s="19" t="s">
        <v>127</v>
      </c>
      <c r="I390" s="19" t="s">
        <v>128</v>
      </c>
      <c r="J390" s="18">
        <v>2</v>
      </c>
      <c r="K390" s="18">
        <v>2</v>
      </c>
    </row>
    <row r="391" spans="1:11" x14ac:dyDescent="0.5">
      <c r="A391" s="19" t="s">
        <v>65</v>
      </c>
      <c r="B391" s="19" t="s">
        <v>4595</v>
      </c>
      <c r="C391" s="19" t="s">
        <v>38</v>
      </c>
      <c r="D391" s="19" t="s">
        <v>53</v>
      </c>
      <c r="E391" s="19" t="s">
        <v>4594</v>
      </c>
      <c r="F391" s="19" t="s">
        <v>4409</v>
      </c>
      <c r="G391" s="19" t="s">
        <v>4408</v>
      </c>
      <c r="H391" s="19" t="s">
        <v>127</v>
      </c>
      <c r="I391" s="19" t="s">
        <v>128</v>
      </c>
      <c r="J391" s="18">
        <v>2</v>
      </c>
      <c r="K391" s="18">
        <v>2</v>
      </c>
    </row>
    <row r="392" spans="1:11" x14ac:dyDescent="0.5">
      <c r="A392" s="19" t="s">
        <v>65</v>
      </c>
      <c r="B392" s="19" t="s">
        <v>4593</v>
      </c>
      <c r="C392" s="19" t="s">
        <v>38</v>
      </c>
      <c r="D392" s="19" t="s">
        <v>53</v>
      </c>
      <c r="E392" s="19" t="s">
        <v>4592</v>
      </c>
      <c r="F392" s="19" t="s">
        <v>4409</v>
      </c>
      <c r="G392" s="19" t="s">
        <v>4408</v>
      </c>
      <c r="H392" s="19" t="s">
        <v>127</v>
      </c>
      <c r="I392" s="19" t="s">
        <v>128</v>
      </c>
      <c r="J392" s="18">
        <v>2</v>
      </c>
      <c r="K392" s="18">
        <v>2</v>
      </c>
    </row>
    <row r="393" spans="1:11" x14ac:dyDescent="0.5">
      <c r="A393" s="19" t="s">
        <v>65</v>
      </c>
      <c r="B393" s="19" t="s">
        <v>4591</v>
      </c>
      <c r="C393" s="19" t="s">
        <v>38</v>
      </c>
      <c r="D393" s="19" t="s">
        <v>53</v>
      </c>
      <c r="E393" s="19" t="s">
        <v>4590</v>
      </c>
      <c r="F393" s="19" t="s">
        <v>4409</v>
      </c>
      <c r="G393" s="19" t="s">
        <v>4408</v>
      </c>
      <c r="H393" s="19" t="s">
        <v>127</v>
      </c>
      <c r="I393" s="19" t="s">
        <v>128</v>
      </c>
      <c r="J393" s="18">
        <v>2</v>
      </c>
      <c r="K393" s="18">
        <v>2</v>
      </c>
    </row>
    <row r="394" spans="1:11" x14ac:dyDescent="0.5">
      <c r="A394" s="19" t="s">
        <v>65</v>
      </c>
      <c r="B394" s="19" t="s">
        <v>4589</v>
      </c>
      <c r="C394" s="19" t="s">
        <v>38</v>
      </c>
      <c r="D394" s="19" t="s">
        <v>53</v>
      </c>
      <c r="E394" s="19" t="s">
        <v>4588</v>
      </c>
      <c r="F394" s="19" t="s">
        <v>4409</v>
      </c>
      <c r="G394" s="19" t="s">
        <v>4408</v>
      </c>
      <c r="H394" s="19" t="s">
        <v>127</v>
      </c>
      <c r="I394" s="19" t="s">
        <v>128</v>
      </c>
      <c r="J394" s="18">
        <v>2</v>
      </c>
      <c r="K394" s="18">
        <v>2</v>
      </c>
    </row>
    <row r="395" spans="1:11" x14ac:dyDescent="0.5">
      <c r="A395" s="19" t="s">
        <v>65</v>
      </c>
      <c r="B395" s="19" t="s">
        <v>6667</v>
      </c>
      <c r="C395" s="19" t="s">
        <v>38</v>
      </c>
      <c r="D395" s="19" t="s">
        <v>53</v>
      </c>
      <c r="E395" s="19" t="s">
        <v>6666</v>
      </c>
      <c r="F395" s="19" t="s">
        <v>4760</v>
      </c>
      <c r="G395" s="19" t="s">
        <v>4759</v>
      </c>
      <c r="H395" s="19" t="s">
        <v>127</v>
      </c>
      <c r="I395" s="19" t="s">
        <v>128</v>
      </c>
      <c r="J395" s="18">
        <v>28</v>
      </c>
      <c r="K395" s="18">
        <v>28</v>
      </c>
    </row>
    <row r="396" spans="1:11" x14ac:dyDescent="0.5">
      <c r="A396" s="19" t="s">
        <v>65</v>
      </c>
      <c r="B396" s="19" t="s">
        <v>6665</v>
      </c>
      <c r="C396" s="19" t="s">
        <v>38</v>
      </c>
      <c r="D396" s="19" t="s">
        <v>53</v>
      </c>
      <c r="E396" s="19" t="s">
        <v>6664</v>
      </c>
      <c r="F396" s="19" t="s">
        <v>4764</v>
      </c>
      <c r="G396" s="19" t="s">
        <v>4763</v>
      </c>
      <c r="H396" s="19" t="s">
        <v>127</v>
      </c>
      <c r="I396" s="19" t="s">
        <v>128</v>
      </c>
      <c r="J396" s="18">
        <v>8</v>
      </c>
      <c r="K396" s="18">
        <v>8</v>
      </c>
    </row>
    <row r="397" spans="1:11" x14ac:dyDescent="0.5">
      <c r="A397" s="19" t="s">
        <v>65</v>
      </c>
      <c r="B397" s="19" t="s">
        <v>6663</v>
      </c>
      <c r="C397" s="19" t="s">
        <v>38</v>
      </c>
      <c r="D397" s="19" t="s">
        <v>53</v>
      </c>
      <c r="E397" s="19" t="s">
        <v>6662</v>
      </c>
      <c r="F397" s="19" t="s">
        <v>4734</v>
      </c>
      <c r="G397" s="19" t="s">
        <v>4733</v>
      </c>
      <c r="H397" s="19" t="s">
        <v>127</v>
      </c>
      <c r="I397" s="19" t="s">
        <v>128</v>
      </c>
      <c r="J397" s="18">
        <v>4</v>
      </c>
      <c r="K397" s="18">
        <v>4</v>
      </c>
    </row>
    <row r="398" spans="1:11" x14ac:dyDescent="0.5">
      <c r="A398" s="19" t="s">
        <v>65</v>
      </c>
      <c r="B398" s="19" t="s">
        <v>6661</v>
      </c>
      <c r="C398" s="19" t="s">
        <v>38</v>
      </c>
      <c r="D398" s="19" t="s">
        <v>53</v>
      </c>
      <c r="E398" s="19" t="s">
        <v>6660</v>
      </c>
      <c r="F398" s="19" t="s">
        <v>4421</v>
      </c>
      <c r="G398" s="19" t="s">
        <v>4420</v>
      </c>
      <c r="H398" s="19" t="s">
        <v>127</v>
      </c>
      <c r="I398" s="19" t="s">
        <v>128</v>
      </c>
      <c r="J398" s="18">
        <v>4</v>
      </c>
      <c r="K398" s="18">
        <v>4</v>
      </c>
    </row>
    <row r="399" spans="1:11" x14ac:dyDescent="0.5">
      <c r="A399" s="19" t="s">
        <v>65</v>
      </c>
      <c r="B399" s="19" t="s">
        <v>4587</v>
      </c>
      <c r="C399" s="19" t="s">
        <v>38</v>
      </c>
      <c r="D399" s="19" t="s">
        <v>53</v>
      </c>
      <c r="E399" s="19" t="s">
        <v>4586</v>
      </c>
      <c r="F399" s="19" t="s">
        <v>197</v>
      </c>
      <c r="G399" s="19" t="s">
        <v>198</v>
      </c>
      <c r="H399" s="19" t="s">
        <v>127</v>
      </c>
      <c r="I399" s="19" t="s">
        <v>128</v>
      </c>
      <c r="J399" s="18">
        <v>86</v>
      </c>
      <c r="K399" s="18">
        <v>86</v>
      </c>
    </row>
    <row r="400" spans="1:11" x14ac:dyDescent="0.5">
      <c r="A400" s="19" t="s">
        <v>65</v>
      </c>
      <c r="B400" s="19" t="s">
        <v>4585</v>
      </c>
      <c r="C400" s="19" t="s">
        <v>38</v>
      </c>
      <c r="D400" s="19" t="s">
        <v>53</v>
      </c>
      <c r="E400" s="19" t="s">
        <v>4584</v>
      </c>
      <c r="F400" s="19" t="s">
        <v>197</v>
      </c>
      <c r="G400" s="19" t="s">
        <v>198</v>
      </c>
      <c r="H400" s="19" t="s">
        <v>127</v>
      </c>
      <c r="I400" s="19" t="s">
        <v>128</v>
      </c>
      <c r="J400" s="18">
        <v>88</v>
      </c>
      <c r="K400" s="18">
        <v>88</v>
      </c>
    </row>
    <row r="401" spans="1:11" x14ac:dyDescent="0.5">
      <c r="A401" s="19" t="s">
        <v>65</v>
      </c>
      <c r="B401" s="19" t="s">
        <v>4581</v>
      </c>
      <c r="C401" s="19" t="s">
        <v>38</v>
      </c>
      <c r="D401" s="19" t="s">
        <v>53</v>
      </c>
      <c r="E401" s="19" t="s">
        <v>4580</v>
      </c>
      <c r="F401" s="19" t="s">
        <v>197</v>
      </c>
      <c r="G401" s="19" t="s">
        <v>198</v>
      </c>
      <c r="H401" s="19" t="s">
        <v>127</v>
      </c>
      <c r="I401" s="19" t="s">
        <v>128</v>
      </c>
      <c r="J401" s="18">
        <v>4</v>
      </c>
      <c r="K401" s="18">
        <v>4</v>
      </c>
    </row>
    <row r="402" spans="1:11" x14ac:dyDescent="0.5">
      <c r="A402" s="19" t="s">
        <v>65</v>
      </c>
      <c r="B402" s="19" t="s">
        <v>6659</v>
      </c>
      <c r="C402" s="19" t="s">
        <v>38</v>
      </c>
      <c r="D402" s="19" t="s">
        <v>53</v>
      </c>
      <c r="E402" s="19" t="s">
        <v>6658</v>
      </c>
      <c r="F402" s="19" t="s">
        <v>197</v>
      </c>
      <c r="G402" s="19" t="s">
        <v>198</v>
      </c>
      <c r="H402" s="19" t="s">
        <v>127</v>
      </c>
      <c r="I402" s="19" t="s">
        <v>128</v>
      </c>
      <c r="J402" s="18">
        <v>4</v>
      </c>
      <c r="K402" s="18">
        <v>4</v>
      </c>
    </row>
    <row r="403" spans="1:11" x14ac:dyDescent="0.5">
      <c r="A403" s="19" t="s">
        <v>65</v>
      </c>
      <c r="B403" s="19" t="s">
        <v>6657</v>
      </c>
      <c r="C403" s="19" t="s">
        <v>38</v>
      </c>
      <c r="D403" s="19" t="s">
        <v>53</v>
      </c>
      <c r="E403" s="19" t="s">
        <v>6656</v>
      </c>
      <c r="F403" s="19" t="s">
        <v>4399</v>
      </c>
      <c r="G403" s="19" t="s">
        <v>4398</v>
      </c>
      <c r="H403" s="19" t="s">
        <v>127</v>
      </c>
      <c r="I403" s="19" t="s">
        <v>128</v>
      </c>
      <c r="J403" s="18">
        <v>4</v>
      </c>
      <c r="K403" s="18">
        <v>4</v>
      </c>
    </row>
    <row r="404" spans="1:11" x14ac:dyDescent="0.5">
      <c r="A404" s="19" t="s">
        <v>65</v>
      </c>
      <c r="B404" s="19" t="s">
        <v>4571</v>
      </c>
      <c r="C404" s="19" t="s">
        <v>38</v>
      </c>
      <c r="D404" s="19" t="s">
        <v>53</v>
      </c>
      <c r="E404" s="19" t="s">
        <v>4570</v>
      </c>
      <c r="F404" s="19" t="s">
        <v>197</v>
      </c>
      <c r="G404" s="19" t="s">
        <v>198</v>
      </c>
      <c r="H404" s="19" t="s">
        <v>127</v>
      </c>
      <c r="I404" s="19" t="s">
        <v>128</v>
      </c>
      <c r="J404" s="18">
        <v>30</v>
      </c>
      <c r="K404" s="18">
        <v>30</v>
      </c>
    </row>
    <row r="405" spans="1:11" x14ac:dyDescent="0.5">
      <c r="A405" s="19" t="s">
        <v>65</v>
      </c>
      <c r="B405" s="19" t="s">
        <v>6655</v>
      </c>
      <c r="C405" s="19" t="s">
        <v>38</v>
      </c>
      <c r="D405" s="19" t="s">
        <v>53</v>
      </c>
      <c r="E405" s="19" t="s">
        <v>6654</v>
      </c>
      <c r="F405" s="19" t="s">
        <v>197</v>
      </c>
      <c r="G405" s="19" t="s">
        <v>198</v>
      </c>
      <c r="H405" s="19" t="s">
        <v>127</v>
      </c>
      <c r="I405" s="19" t="s">
        <v>128</v>
      </c>
      <c r="J405" s="18">
        <v>48</v>
      </c>
      <c r="K405" s="18">
        <v>48</v>
      </c>
    </row>
    <row r="406" spans="1:11" x14ac:dyDescent="0.5">
      <c r="A406" s="19" t="s">
        <v>65</v>
      </c>
      <c r="B406" s="19" t="s">
        <v>6653</v>
      </c>
      <c r="C406" s="19" t="s">
        <v>38</v>
      </c>
      <c r="D406" s="19" t="s">
        <v>53</v>
      </c>
      <c r="E406" s="19" t="s">
        <v>6652</v>
      </c>
      <c r="F406" s="19" t="s">
        <v>4695</v>
      </c>
      <c r="G406" s="19" t="s">
        <v>4694</v>
      </c>
      <c r="H406" s="19" t="s">
        <v>127</v>
      </c>
      <c r="I406" s="19" t="s">
        <v>128</v>
      </c>
      <c r="J406" s="18">
        <v>4</v>
      </c>
      <c r="K406" s="18">
        <v>4</v>
      </c>
    </row>
    <row r="407" spans="1:11" x14ac:dyDescent="0.5">
      <c r="A407" s="19" t="s">
        <v>65</v>
      </c>
      <c r="B407" s="19" t="s">
        <v>4569</v>
      </c>
      <c r="C407" s="19" t="s">
        <v>38</v>
      </c>
      <c r="D407" s="19" t="s">
        <v>53</v>
      </c>
      <c r="E407" s="19" t="s">
        <v>4568</v>
      </c>
      <c r="F407" s="19" t="s">
        <v>197</v>
      </c>
      <c r="G407" s="19" t="s">
        <v>198</v>
      </c>
      <c r="H407" s="19" t="s">
        <v>127</v>
      </c>
      <c r="I407" s="19" t="s">
        <v>128</v>
      </c>
      <c r="J407" s="18">
        <v>1</v>
      </c>
      <c r="K407" s="18">
        <v>1</v>
      </c>
    </row>
    <row r="408" spans="1:11" x14ac:dyDescent="0.5">
      <c r="A408" s="19" t="s">
        <v>65</v>
      </c>
      <c r="B408" s="19" t="s">
        <v>4567</v>
      </c>
      <c r="C408" s="19" t="s">
        <v>38</v>
      </c>
      <c r="D408" s="19" t="s">
        <v>53</v>
      </c>
      <c r="E408" s="19" t="s">
        <v>4566</v>
      </c>
      <c r="F408" s="19" t="s">
        <v>197</v>
      </c>
      <c r="G408" s="19" t="s">
        <v>198</v>
      </c>
      <c r="H408" s="19" t="s">
        <v>127</v>
      </c>
      <c r="I408" s="19" t="s">
        <v>128</v>
      </c>
      <c r="J408" s="18">
        <v>4</v>
      </c>
      <c r="K408" s="18">
        <v>4</v>
      </c>
    </row>
    <row r="409" spans="1:11" x14ac:dyDescent="0.5">
      <c r="A409" s="19" t="s">
        <v>65</v>
      </c>
      <c r="B409" s="19" t="s">
        <v>4565</v>
      </c>
      <c r="C409" s="19" t="s">
        <v>38</v>
      </c>
      <c r="D409" s="19" t="s">
        <v>53</v>
      </c>
      <c r="E409" s="19" t="s">
        <v>4564</v>
      </c>
      <c r="F409" s="19" t="s">
        <v>197</v>
      </c>
      <c r="G409" s="19" t="s">
        <v>198</v>
      </c>
      <c r="H409" s="19" t="s">
        <v>127</v>
      </c>
      <c r="I409" s="19" t="s">
        <v>128</v>
      </c>
      <c r="J409" s="18">
        <v>4</v>
      </c>
      <c r="K409" s="18">
        <v>4</v>
      </c>
    </row>
    <row r="410" spans="1:11" x14ac:dyDescent="0.5">
      <c r="A410" s="19" t="s">
        <v>65</v>
      </c>
      <c r="B410" s="19" t="s">
        <v>6651</v>
      </c>
      <c r="C410" s="19" t="s">
        <v>38</v>
      </c>
      <c r="D410" s="19" t="s">
        <v>53</v>
      </c>
      <c r="E410" s="19" t="s">
        <v>6650</v>
      </c>
      <c r="F410" s="19" t="s">
        <v>4662</v>
      </c>
      <c r="G410" s="19" t="s">
        <v>4661</v>
      </c>
      <c r="H410" s="19" t="s">
        <v>127</v>
      </c>
      <c r="I410" s="19" t="s">
        <v>128</v>
      </c>
      <c r="J410" s="18">
        <v>4</v>
      </c>
      <c r="K410" s="18">
        <v>4</v>
      </c>
    </row>
    <row r="411" spans="1:11" x14ac:dyDescent="0.5">
      <c r="A411" s="19" t="s">
        <v>65</v>
      </c>
      <c r="B411" s="19" t="s">
        <v>4563</v>
      </c>
      <c r="C411" s="19" t="s">
        <v>38</v>
      </c>
      <c r="D411" s="19" t="s">
        <v>53</v>
      </c>
      <c r="E411" s="19" t="s">
        <v>4562</v>
      </c>
      <c r="F411" s="19" t="s">
        <v>4561</v>
      </c>
      <c r="G411" s="19" t="s">
        <v>4560</v>
      </c>
      <c r="H411" s="19" t="s">
        <v>127</v>
      </c>
      <c r="I411" s="19" t="s">
        <v>128</v>
      </c>
      <c r="J411" s="18">
        <v>4</v>
      </c>
      <c r="K411" s="18">
        <v>4</v>
      </c>
    </row>
    <row r="412" spans="1:11" x14ac:dyDescent="0.5">
      <c r="A412" s="19" t="s">
        <v>65</v>
      </c>
      <c r="B412" s="19" t="s">
        <v>4559</v>
      </c>
      <c r="C412" s="19" t="s">
        <v>38</v>
      </c>
      <c r="D412" s="19" t="s">
        <v>53</v>
      </c>
      <c r="E412" s="19" t="s">
        <v>4558</v>
      </c>
      <c r="F412" s="19" t="s">
        <v>4409</v>
      </c>
      <c r="G412" s="19" t="s">
        <v>4408</v>
      </c>
      <c r="H412" s="19" t="s">
        <v>127</v>
      </c>
      <c r="I412" s="19" t="s">
        <v>128</v>
      </c>
      <c r="J412" s="18">
        <v>2</v>
      </c>
      <c r="K412" s="18">
        <v>2</v>
      </c>
    </row>
    <row r="413" spans="1:11" x14ac:dyDescent="0.5">
      <c r="A413" s="19" t="s">
        <v>65</v>
      </c>
      <c r="B413" s="19" t="s">
        <v>4557</v>
      </c>
      <c r="C413" s="19" t="s">
        <v>38</v>
      </c>
      <c r="D413" s="19" t="s">
        <v>53</v>
      </c>
      <c r="E413" s="19" t="s">
        <v>4556</v>
      </c>
      <c r="F413" s="19" t="s">
        <v>197</v>
      </c>
      <c r="G413" s="19" t="s">
        <v>198</v>
      </c>
      <c r="H413" s="19" t="s">
        <v>127</v>
      </c>
      <c r="I413" s="19" t="s">
        <v>128</v>
      </c>
      <c r="J413" s="18">
        <v>2</v>
      </c>
      <c r="K413" s="18">
        <v>2</v>
      </c>
    </row>
    <row r="414" spans="1:11" x14ac:dyDescent="0.5">
      <c r="A414" s="19" t="s">
        <v>65</v>
      </c>
      <c r="B414" s="19" t="s">
        <v>4555</v>
      </c>
      <c r="C414" s="19" t="s">
        <v>38</v>
      </c>
      <c r="D414" s="19" t="s">
        <v>53</v>
      </c>
      <c r="E414" s="19" t="s">
        <v>4554</v>
      </c>
      <c r="F414" s="19" t="s">
        <v>197</v>
      </c>
      <c r="G414" s="19" t="s">
        <v>198</v>
      </c>
      <c r="H414" s="19" t="s">
        <v>127</v>
      </c>
      <c r="I414" s="19" t="s">
        <v>128</v>
      </c>
      <c r="J414" s="18">
        <v>2</v>
      </c>
      <c r="K414" s="18">
        <v>2</v>
      </c>
    </row>
    <row r="415" spans="1:11" x14ac:dyDescent="0.5">
      <c r="A415" s="19" t="s">
        <v>65</v>
      </c>
      <c r="B415" s="19" t="s">
        <v>4553</v>
      </c>
      <c r="C415" s="19" t="s">
        <v>38</v>
      </c>
      <c r="D415" s="19" t="s">
        <v>53</v>
      </c>
      <c r="E415" s="19" t="s">
        <v>4552</v>
      </c>
      <c r="F415" s="19" t="s">
        <v>197</v>
      </c>
      <c r="G415" s="19" t="s">
        <v>198</v>
      </c>
      <c r="H415" s="19" t="s">
        <v>127</v>
      </c>
      <c r="I415" s="19" t="s">
        <v>128</v>
      </c>
      <c r="J415" s="18">
        <v>2</v>
      </c>
      <c r="K415" s="18">
        <v>2</v>
      </c>
    </row>
    <row r="416" spans="1:11" x14ac:dyDescent="0.5">
      <c r="A416" s="19" t="s">
        <v>65</v>
      </c>
      <c r="B416" s="19" t="s">
        <v>4551</v>
      </c>
      <c r="C416" s="19" t="s">
        <v>38</v>
      </c>
      <c r="D416" s="19" t="s">
        <v>53</v>
      </c>
      <c r="E416" s="19" t="s">
        <v>4550</v>
      </c>
      <c r="F416" s="19" t="s">
        <v>197</v>
      </c>
      <c r="G416" s="19" t="s">
        <v>198</v>
      </c>
      <c r="H416" s="19" t="s">
        <v>127</v>
      </c>
      <c r="I416" s="19" t="s">
        <v>128</v>
      </c>
      <c r="J416" s="18">
        <v>2</v>
      </c>
      <c r="K416" s="18">
        <v>2</v>
      </c>
    </row>
    <row r="417" spans="1:11" x14ac:dyDescent="0.5">
      <c r="A417" s="19" t="s">
        <v>65</v>
      </c>
      <c r="B417" s="19" t="s">
        <v>4549</v>
      </c>
      <c r="C417" s="19" t="s">
        <v>38</v>
      </c>
      <c r="D417" s="19" t="s">
        <v>187</v>
      </c>
      <c r="E417" s="19" t="s">
        <v>4548</v>
      </c>
      <c r="F417" s="19" t="s">
        <v>197</v>
      </c>
      <c r="G417" s="19" t="s">
        <v>198</v>
      </c>
      <c r="H417" s="19" t="s">
        <v>127</v>
      </c>
      <c r="I417" s="19" t="s">
        <v>128</v>
      </c>
      <c r="J417" s="18">
        <v>2</v>
      </c>
      <c r="K417" s="18">
        <v>2</v>
      </c>
    </row>
    <row r="418" spans="1:11" x14ac:dyDescent="0.5">
      <c r="A418" s="19" t="s">
        <v>65</v>
      </c>
      <c r="B418" s="19" t="s">
        <v>4547</v>
      </c>
      <c r="C418" s="19" t="s">
        <v>38</v>
      </c>
      <c r="D418" s="19" t="s">
        <v>53</v>
      </c>
      <c r="E418" s="19" t="s">
        <v>4546</v>
      </c>
      <c r="F418" s="19" t="s">
        <v>197</v>
      </c>
      <c r="G418" s="19" t="s">
        <v>198</v>
      </c>
      <c r="H418" s="19" t="s">
        <v>127</v>
      </c>
      <c r="I418" s="19" t="s">
        <v>128</v>
      </c>
      <c r="J418" s="18">
        <v>2</v>
      </c>
      <c r="K418" s="18">
        <v>2</v>
      </c>
    </row>
    <row r="419" spans="1:11" x14ac:dyDescent="0.5">
      <c r="A419" s="19" t="s">
        <v>65</v>
      </c>
      <c r="B419" s="19" t="s">
        <v>4545</v>
      </c>
      <c r="C419" s="19" t="s">
        <v>38</v>
      </c>
      <c r="D419" s="19" t="s">
        <v>53</v>
      </c>
      <c r="E419" s="19" t="s">
        <v>4544</v>
      </c>
      <c r="F419" s="19" t="s">
        <v>197</v>
      </c>
      <c r="G419" s="19" t="s">
        <v>198</v>
      </c>
      <c r="H419" s="19" t="s">
        <v>127</v>
      </c>
      <c r="I419" s="19" t="s">
        <v>128</v>
      </c>
      <c r="J419" s="18">
        <v>2</v>
      </c>
      <c r="K419" s="18">
        <v>2</v>
      </c>
    </row>
    <row r="420" spans="1:11" x14ac:dyDescent="0.5">
      <c r="A420" s="19" t="s">
        <v>65</v>
      </c>
      <c r="B420" s="19" t="s">
        <v>4543</v>
      </c>
      <c r="C420" s="19" t="s">
        <v>38</v>
      </c>
      <c r="D420" s="19" t="s">
        <v>53</v>
      </c>
      <c r="E420" s="19" t="s">
        <v>4542</v>
      </c>
      <c r="F420" s="19" t="s">
        <v>197</v>
      </c>
      <c r="G420" s="19" t="s">
        <v>198</v>
      </c>
      <c r="H420" s="19" t="s">
        <v>127</v>
      </c>
      <c r="I420" s="19" t="s">
        <v>128</v>
      </c>
      <c r="J420" s="18">
        <v>2</v>
      </c>
      <c r="K420" s="18">
        <v>2</v>
      </c>
    </row>
    <row r="421" spans="1:11" x14ac:dyDescent="0.5">
      <c r="A421" s="19" t="s">
        <v>65</v>
      </c>
      <c r="B421" s="19" t="s">
        <v>5271</v>
      </c>
      <c r="C421" s="19" t="s">
        <v>38</v>
      </c>
      <c r="D421" s="19" t="s">
        <v>53</v>
      </c>
      <c r="E421" s="19" t="s">
        <v>5270</v>
      </c>
      <c r="F421" s="19" t="s">
        <v>197</v>
      </c>
      <c r="G421" s="19" t="s">
        <v>198</v>
      </c>
      <c r="H421" s="19" t="s">
        <v>127</v>
      </c>
      <c r="I421" s="19" t="s">
        <v>128</v>
      </c>
      <c r="J421" s="18">
        <v>96</v>
      </c>
      <c r="K421" s="18">
        <v>96</v>
      </c>
    </row>
    <row r="422" spans="1:11" x14ac:dyDescent="0.5">
      <c r="A422" s="19" t="s">
        <v>65</v>
      </c>
      <c r="B422" s="19" t="s">
        <v>4541</v>
      </c>
      <c r="C422" s="19" t="s">
        <v>38</v>
      </c>
      <c r="D422" s="19" t="s">
        <v>53</v>
      </c>
      <c r="E422" s="19" t="s">
        <v>4540</v>
      </c>
      <c r="F422" s="19" t="s">
        <v>197</v>
      </c>
      <c r="G422" s="19" t="s">
        <v>198</v>
      </c>
      <c r="H422" s="19" t="s">
        <v>127</v>
      </c>
      <c r="I422" s="19" t="s">
        <v>128</v>
      </c>
      <c r="J422" s="18">
        <v>1</v>
      </c>
      <c r="K422" s="18">
        <v>1</v>
      </c>
    </row>
    <row r="423" spans="1:11" x14ac:dyDescent="0.5">
      <c r="A423" s="19" t="s">
        <v>65</v>
      </c>
      <c r="B423" s="19" t="s">
        <v>4539</v>
      </c>
      <c r="C423" s="19" t="s">
        <v>38</v>
      </c>
      <c r="D423" s="19" t="s">
        <v>53</v>
      </c>
      <c r="E423" s="19" t="s">
        <v>4538</v>
      </c>
      <c r="F423" s="19" t="s">
        <v>197</v>
      </c>
      <c r="G423" s="19" t="s">
        <v>198</v>
      </c>
      <c r="H423" s="19" t="s">
        <v>127</v>
      </c>
      <c r="I423" s="19" t="s">
        <v>128</v>
      </c>
      <c r="J423" s="18">
        <v>2</v>
      </c>
      <c r="K423" s="18">
        <v>2</v>
      </c>
    </row>
    <row r="424" spans="1:11" x14ac:dyDescent="0.5">
      <c r="A424" s="19" t="s">
        <v>65</v>
      </c>
      <c r="B424" s="19" t="s">
        <v>4537</v>
      </c>
      <c r="C424" s="19" t="s">
        <v>38</v>
      </c>
      <c r="D424" s="19" t="s">
        <v>53</v>
      </c>
      <c r="E424" s="19" t="s">
        <v>4536</v>
      </c>
      <c r="F424" s="19" t="s">
        <v>197</v>
      </c>
      <c r="G424" s="19" t="s">
        <v>198</v>
      </c>
      <c r="H424" s="19" t="s">
        <v>127</v>
      </c>
      <c r="I424" s="19" t="s">
        <v>128</v>
      </c>
      <c r="J424" s="18">
        <v>10</v>
      </c>
      <c r="K424" s="18">
        <v>10</v>
      </c>
    </row>
    <row r="425" spans="1:11" x14ac:dyDescent="0.5">
      <c r="A425" s="19" t="s">
        <v>65</v>
      </c>
      <c r="B425" s="19" t="s">
        <v>4535</v>
      </c>
      <c r="C425" s="19" t="s">
        <v>38</v>
      </c>
      <c r="D425" s="19" t="s">
        <v>53</v>
      </c>
      <c r="E425" s="19" t="s">
        <v>4534</v>
      </c>
      <c r="F425" s="19" t="s">
        <v>197</v>
      </c>
      <c r="G425" s="19" t="s">
        <v>198</v>
      </c>
      <c r="H425" s="19" t="s">
        <v>127</v>
      </c>
      <c r="I425" s="19" t="s">
        <v>128</v>
      </c>
      <c r="J425" s="18">
        <v>2</v>
      </c>
      <c r="K425" s="18">
        <v>2</v>
      </c>
    </row>
    <row r="426" spans="1:11" x14ac:dyDescent="0.5">
      <c r="A426" s="19" t="s">
        <v>65</v>
      </c>
      <c r="B426" s="19" t="s">
        <v>4533</v>
      </c>
      <c r="C426" s="19" t="s">
        <v>38</v>
      </c>
      <c r="D426" s="19" t="s">
        <v>187</v>
      </c>
      <c r="E426" s="19" t="s">
        <v>4532</v>
      </c>
      <c r="F426" s="19" t="s">
        <v>197</v>
      </c>
      <c r="G426" s="19" t="s">
        <v>198</v>
      </c>
      <c r="H426" s="19" t="s">
        <v>127</v>
      </c>
      <c r="I426" s="19" t="s">
        <v>128</v>
      </c>
      <c r="J426" s="18">
        <v>5</v>
      </c>
      <c r="K426" s="18">
        <v>5</v>
      </c>
    </row>
    <row r="427" spans="1:11" x14ac:dyDescent="0.5">
      <c r="A427" s="19" t="s">
        <v>65</v>
      </c>
      <c r="B427" s="19" t="s">
        <v>4531</v>
      </c>
      <c r="C427" s="19" t="s">
        <v>38</v>
      </c>
      <c r="D427" s="19" t="s">
        <v>53</v>
      </c>
      <c r="E427" s="19" t="s">
        <v>4530</v>
      </c>
      <c r="F427" s="19" t="s">
        <v>197</v>
      </c>
      <c r="G427" s="19" t="s">
        <v>198</v>
      </c>
      <c r="H427" s="19" t="s">
        <v>127</v>
      </c>
      <c r="I427" s="19" t="s">
        <v>128</v>
      </c>
      <c r="J427" s="18">
        <v>2</v>
      </c>
      <c r="K427" s="18">
        <v>2</v>
      </c>
    </row>
    <row r="428" spans="1:11" x14ac:dyDescent="0.5">
      <c r="A428" s="19" t="s">
        <v>88</v>
      </c>
      <c r="B428" s="19" t="s">
        <v>6649</v>
      </c>
      <c r="C428" s="19" t="s">
        <v>38</v>
      </c>
      <c r="D428" s="19" t="s">
        <v>53</v>
      </c>
      <c r="E428" s="19" t="s">
        <v>6648</v>
      </c>
      <c r="F428" s="19" t="s">
        <v>199</v>
      </c>
      <c r="G428" s="19" t="s">
        <v>200</v>
      </c>
      <c r="H428" s="19" t="s">
        <v>127</v>
      </c>
      <c r="I428" s="19" t="s">
        <v>128</v>
      </c>
      <c r="J428" s="18">
        <v>2</v>
      </c>
      <c r="K428" s="18">
        <v>2</v>
      </c>
    </row>
    <row r="429" spans="1:11" x14ac:dyDescent="0.5">
      <c r="A429" s="19" t="s">
        <v>88</v>
      </c>
      <c r="B429" s="19" t="s">
        <v>5595</v>
      </c>
      <c r="C429" s="19" t="s">
        <v>38</v>
      </c>
      <c r="D429" s="19" t="s">
        <v>53</v>
      </c>
      <c r="E429" s="19" t="s">
        <v>5594</v>
      </c>
      <c r="F429" s="19" t="s">
        <v>199</v>
      </c>
      <c r="G429" s="19" t="s">
        <v>200</v>
      </c>
      <c r="H429" s="19" t="s">
        <v>127</v>
      </c>
      <c r="I429" s="19" t="s">
        <v>128</v>
      </c>
      <c r="J429" s="18">
        <v>2</v>
      </c>
      <c r="K429" s="18">
        <v>2</v>
      </c>
    </row>
    <row r="430" spans="1:11" x14ac:dyDescent="0.5">
      <c r="A430" s="19" t="s">
        <v>88</v>
      </c>
      <c r="B430" s="19" t="s">
        <v>6647</v>
      </c>
      <c r="C430" s="19" t="s">
        <v>38</v>
      </c>
      <c r="D430" s="19" t="s">
        <v>53</v>
      </c>
      <c r="E430" s="19" t="s">
        <v>6646</v>
      </c>
      <c r="F430" s="19" t="s">
        <v>199</v>
      </c>
      <c r="G430" s="19" t="s">
        <v>200</v>
      </c>
      <c r="H430" s="19" t="s">
        <v>127</v>
      </c>
      <c r="I430" s="19" t="s">
        <v>128</v>
      </c>
      <c r="J430" s="18">
        <v>1</v>
      </c>
      <c r="K430" s="18">
        <v>1</v>
      </c>
    </row>
    <row r="431" spans="1:11" x14ac:dyDescent="0.5">
      <c r="A431" s="19" t="s">
        <v>88</v>
      </c>
      <c r="B431" s="19" t="s">
        <v>5919</v>
      </c>
      <c r="C431" s="19" t="s">
        <v>38</v>
      </c>
      <c r="D431" s="19" t="s">
        <v>53</v>
      </c>
      <c r="E431" s="19" t="s">
        <v>5918</v>
      </c>
      <c r="F431" s="19" t="s">
        <v>199</v>
      </c>
      <c r="G431" s="19" t="s">
        <v>200</v>
      </c>
      <c r="H431" s="19" t="s">
        <v>127</v>
      </c>
      <c r="I431" s="19" t="s">
        <v>128</v>
      </c>
      <c r="J431" s="18">
        <v>1</v>
      </c>
      <c r="K431" s="18">
        <v>1</v>
      </c>
    </row>
    <row r="432" spans="1:11" x14ac:dyDescent="0.5">
      <c r="A432" s="19" t="s">
        <v>88</v>
      </c>
      <c r="B432" s="19" t="s">
        <v>5261</v>
      </c>
      <c r="C432" s="19" t="s">
        <v>38</v>
      </c>
      <c r="D432" s="19" t="s">
        <v>53</v>
      </c>
      <c r="E432" s="19" t="s">
        <v>5260</v>
      </c>
      <c r="F432" s="19" t="s">
        <v>199</v>
      </c>
      <c r="G432" s="19" t="s">
        <v>200</v>
      </c>
      <c r="H432" s="19" t="s">
        <v>127</v>
      </c>
      <c r="I432" s="19" t="s">
        <v>128</v>
      </c>
      <c r="J432" s="18">
        <v>1</v>
      </c>
      <c r="K432" s="18">
        <v>1</v>
      </c>
    </row>
    <row r="433" spans="1:11" x14ac:dyDescent="0.5">
      <c r="A433" s="19" t="s">
        <v>88</v>
      </c>
      <c r="B433" s="19" t="s">
        <v>6645</v>
      </c>
      <c r="C433" s="19" t="s">
        <v>38</v>
      </c>
      <c r="D433" s="19" t="s">
        <v>53</v>
      </c>
      <c r="E433" s="19" t="s">
        <v>6644</v>
      </c>
      <c r="F433" s="19" t="s">
        <v>199</v>
      </c>
      <c r="G433" s="19" t="s">
        <v>200</v>
      </c>
      <c r="H433" s="19" t="s">
        <v>127</v>
      </c>
      <c r="I433" s="19" t="s">
        <v>128</v>
      </c>
      <c r="J433" s="18">
        <v>1</v>
      </c>
      <c r="K433" s="18">
        <v>1</v>
      </c>
    </row>
    <row r="434" spans="1:11" x14ac:dyDescent="0.5">
      <c r="A434" s="19" t="s">
        <v>88</v>
      </c>
      <c r="B434" s="19" t="s">
        <v>6643</v>
      </c>
      <c r="C434" s="19" t="s">
        <v>38</v>
      </c>
      <c r="D434" s="19" t="s">
        <v>53</v>
      </c>
      <c r="E434" s="19" t="s">
        <v>6642</v>
      </c>
      <c r="F434" s="19" t="s">
        <v>199</v>
      </c>
      <c r="G434" s="19" t="s">
        <v>200</v>
      </c>
      <c r="H434" s="19" t="s">
        <v>127</v>
      </c>
      <c r="I434" s="19" t="s">
        <v>128</v>
      </c>
      <c r="J434" s="18">
        <v>1</v>
      </c>
      <c r="K434" s="18">
        <v>1</v>
      </c>
    </row>
    <row r="435" spans="1:11" x14ac:dyDescent="0.5">
      <c r="A435" s="19" t="s">
        <v>91</v>
      </c>
      <c r="B435" s="19" t="s">
        <v>6641</v>
      </c>
      <c r="C435" s="19" t="s">
        <v>38</v>
      </c>
      <c r="D435" s="19" t="s">
        <v>53</v>
      </c>
      <c r="E435" s="19" t="s">
        <v>6640</v>
      </c>
      <c r="F435" s="19" t="s">
        <v>201</v>
      </c>
      <c r="G435" s="19" t="s">
        <v>202</v>
      </c>
      <c r="H435" s="19" t="s">
        <v>127</v>
      </c>
      <c r="I435" s="19" t="s">
        <v>128</v>
      </c>
      <c r="J435" s="18">
        <v>1</v>
      </c>
      <c r="K435" s="18">
        <v>1</v>
      </c>
    </row>
    <row r="436" spans="1:11" x14ac:dyDescent="0.5">
      <c r="A436" s="19" t="s">
        <v>91</v>
      </c>
      <c r="B436" s="19" t="s">
        <v>5913</v>
      </c>
      <c r="C436" s="19" t="s">
        <v>38</v>
      </c>
      <c r="D436" s="19" t="s">
        <v>53</v>
      </c>
      <c r="E436" s="19" t="s">
        <v>5912</v>
      </c>
      <c r="F436" s="19" t="s">
        <v>201</v>
      </c>
      <c r="G436" s="19" t="s">
        <v>202</v>
      </c>
      <c r="H436" s="19" t="s">
        <v>127</v>
      </c>
      <c r="I436" s="19" t="s">
        <v>128</v>
      </c>
      <c r="J436" s="18">
        <v>1</v>
      </c>
      <c r="K436" s="18">
        <v>1</v>
      </c>
    </row>
    <row r="437" spans="1:11" x14ac:dyDescent="0.5">
      <c r="A437" s="19" t="s">
        <v>91</v>
      </c>
      <c r="B437" s="19" t="s">
        <v>6639</v>
      </c>
      <c r="C437" s="19" t="s">
        <v>38</v>
      </c>
      <c r="D437" s="19" t="s">
        <v>53</v>
      </c>
      <c r="E437" s="19" t="s">
        <v>6638</v>
      </c>
      <c r="F437" s="19" t="s">
        <v>201</v>
      </c>
      <c r="G437" s="19" t="s">
        <v>202</v>
      </c>
      <c r="H437" s="19" t="s">
        <v>127</v>
      </c>
      <c r="I437" s="19" t="s">
        <v>128</v>
      </c>
      <c r="J437" s="18">
        <v>1</v>
      </c>
      <c r="K437" s="18">
        <v>1</v>
      </c>
    </row>
    <row r="438" spans="1:11" x14ac:dyDescent="0.5">
      <c r="A438" s="19" t="s">
        <v>91</v>
      </c>
      <c r="B438" s="19" t="s">
        <v>6637</v>
      </c>
      <c r="C438" s="19" t="s">
        <v>38</v>
      </c>
      <c r="D438" s="19" t="s">
        <v>53</v>
      </c>
      <c r="E438" s="19" t="s">
        <v>6636</v>
      </c>
      <c r="F438" s="19" t="s">
        <v>201</v>
      </c>
      <c r="G438" s="19" t="s">
        <v>202</v>
      </c>
      <c r="H438" s="19" t="s">
        <v>127</v>
      </c>
      <c r="I438" s="19" t="s">
        <v>128</v>
      </c>
      <c r="J438" s="18">
        <v>1</v>
      </c>
      <c r="K438" s="18">
        <v>1</v>
      </c>
    </row>
    <row r="439" spans="1:11" x14ac:dyDescent="0.5">
      <c r="A439" s="19" t="s">
        <v>91</v>
      </c>
      <c r="B439" s="19" t="s">
        <v>6635</v>
      </c>
      <c r="C439" s="19" t="s">
        <v>38</v>
      </c>
      <c r="D439" s="19" t="s">
        <v>53</v>
      </c>
      <c r="E439" s="19" t="s">
        <v>6634</v>
      </c>
      <c r="F439" s="19" t="s">
        <v>201</v>
      </c>
      <c r="G439" s="19" t="s">
        <v>202</v>
      </c>
      <c r="H439" s="19" t="s">
        <v>127</v>
      </c>
      <c r="I439" s="19" t="s">
        <v>128</v>
      </c>
      <c r="J439" s="18">
        <v>1</v>
      </c>
      <c r="K439" s="18">
        <v>1</v>
      </c>
    </row>
    <row r="440" spans="1:11" x14ac:dyDescent="0.5">
      <c r="A440" s="19" t="s">
        <v>91</v>
      </c>
      <c r="B440" s="19" t="s">
        <v>6633</v>
      </c>
      <c r="C440" s="19" t="s">
        <v>38</v>
      </c>
      <c r="D440" s="19" t="s">
        <v>53</v>
      </c>
      <c r="E440" s="19" t="s">
        <v>6632</v>
      </c>
      <c r="F440" s="19" t="s">
        <v>201</v>
      </c>
      <c r="G440" s="19" t="s">
        <v>202</v>
      </c>
      <c r="H440" s="19" t="s">
        <v>127</v>
      </c>
      <c r="I440" s="19" t="s">
        <v>128</v>
      </c>
      <c r="J440" s="18">
        <v>3</v>
      </c>
      <c r="K440" s="18">
        <v>3</v>
      </c>
    </row>
    <row r="441" spans="1:11" x14ac:dyDescent="0.5">
      <c r="A441" s="19" t="s">
        <v>91</v>
      </c>
      <c r="B441" s="19" t="s">
        <v>6631</v>
      </c>
      <c r="C441" s="19" t="s">
        <v>38</v>
      </c>
      <c r="D441" s="19" t="s">
        <v>53</v>
      </c>
      <c r="E441" s="19" t="s">
        <v>6630</v>
      </c>
      <c r="F441" s="19" t="s">
        <v>201</v>
      </c>
      <c r="G441" s="19" t="s">
        <v>202</v>
      </c>
      <c r="H441" s="19" t="s">
        <v>127</v>
      </c>
      <c r="I441" s="19" t="s">
        <v>128</v>
      </c>
      <c r="J441" s="18">
        <v>1</v>
      </c>
      <c r="K441" s="18">
        <v>1</v>
      </c>
    </row>
    <row r="442" spans="1:11" x14ac:dyDescent="0.5">
      <c r="A442" s="19" t="s">
        <v>91</v>
      </c>
      <c r="B442" s="19" t="s">
        <v>6629</v>
      </c>
      <c r="C442" s="19" t="s">
        <v>38</v>
      </c>
      <c r="D442" s="19" t="s">
        <v>53</v>
      </c>
      <c r="E442" s="19" t="s">
        <v>6628</v>
      </c>
      <c r="F442" s="19" t="s">
        <v>201</v>
      </c>
      <c r="G442" s="19" t="s">
        <v>202</v>
      </c>
      <c r="H442" s="19" t="s">
        <v>127</v>
      </c>
      <c r="I442" s="19" t="s">
        <v>128</v>
      </c>
      <c r="J442" s="18">
        <v>1</v>
      </c>
      <c r="K442" s="18">
        <v>1</v>
      </c>
    </row>
    <row r="443" spans="1:11" x14ac:dyDescent="0.5">
      <c r="A443" s="19" t="s">
        <v>91</v>
      </c>
      <c r="B443" s="19" t="s">
        <v>6627</v>
      </c>
      <c r="C443" s="19" t="s">
        <v>38</v>
      </c>
      <c r="D443" s="19" t="s">
        <v>53</v>
      </c>
      <c r="E443" s="19" t="s">
        <v>6626</v>
      </c>
      <c r="F443" s="19" t="s">
        <v>201</v>
      </c>
      <c r="G443" s="19" t="s">
        <v>202</v>
      </c>
      <c r="H443" s="19" t="s">
        <v>127</v>
      </c>
      <c r="I443" s="19" t="s">
        <v>128</v>
      </c>
      <c r="J443" s="18">
        <v>1</v>
      </c>
      <c r="K443" s="18">
        <v>1</v>
      </c>
    </row>
    <row r="444" spans="1:11" x14ac:dyDescent="0.5">
      <c r="A444" s="19" t="s">
        <v>91</v>
      </c>
      <c r="B444" s="19" t="s">
        <v>6625</v>
      </c>
      <c r="C444" s="19" t="s">
        <v>38</v>
      </c>
      <c r="D444" s="19" t="s">
        <v>53</v>
      </c>
      <c r="E444" s="19" t="s">
        <v>6624</v>
      </c>
      <c r="F444" s="19" t="s">
        <v>201</v>
      </c>
      <c r="G444" s="19" t="s">
        <v>202</v>
      </c>
      <c r="H444" s="19" t="s">
        <v>127</v>
      </c>
      <c r="I444" s="19" t="s">
        <v>128</v>
      </c>
      <c r="J444" s="18">
        <v>1</v>
      </c>
      <c r="K444" s="18">
        <v>1</v>
      </c>
    </row>
    <row r="445" spans="1:11" x14ac:dyDescent="0.5">
      <c r="A445" s="19" t="s">
        <v>91</v>
      </c>
      <c r="B445" s="19" t="s">
        <v>6623</v>
      </c>
      <c r="C445" s="19" t="s">
        <v>38</v>
      </c>
      <c r="D445" s="19" t="s">
        <v>53</v>
      </c>
      <c r="E445" s="19" t="s">
        <v>6622</v>
      </c>
      <c r="F445" s="19" t="s">
        <v>201</v>
      </c>
      <c r="G445" s="19" t="s">
        <v>202</v>
      </c>
      <c r="H445" s="19" t="s">
        <v>127</v>
      </c>
      <c r="I445" s="19" t="s">
        <v>128</v>
      </c>
      <c r="J445" s="18">
        <v>1</v>
      </c>
      <c r="K445" s="18">
        <v>1</v>
      </c>
    </row>
    <row r="446" spans="1:11" x14ac:dyDescent="0.5">
      <c r="A446" s="19" t="s">
        <v>91</v>
      </c>
      <c r="B446" s="19" t="s">
        <v>6621</v>
      </c>
      <c r="C446" s="19" t="s">
        <v>38</v>
      </c>
      <c r="D446" s="19" t="s">
        <v>53</v>
      </c>
      <c r="E446" s="19" t="s">
        <v>6620</v>
      </c>
      <c r="F446" s="19" t="s">
        <v>201</v>
      </c>
      <c r="G446" s="19" t="s">
        <v>202</v>
      </c>
      <c r="H446" s="19" t="s">
        <v>127</v>
      </c>
      <c r="I446" s="19" t="s">
        <v>128</v>
      </c>
      <c r="J446" s="18">
        <v>1</v>
      </c>
      <c r="K446" s="18">
        <v>1</v>
      </c>
    </row>
    <row r="447" spans="1:11" x14ac:dyDescent="0.5">
      <c r="A447" s="19" t="s">
        <v>91</v>
      </c>
      <c r="B447" s="19" t="s">
        <v>6619</v>
      </c>
      <c r="C447" s="19" t="s">
        <v>38</v>
      </c>
      <c r="D447" s="19" t="s">
        <v>53</v>
      </c>
      <c r="E447" s="19" t="s">
        <v>6618</v>
      </c>
      <c r="F447" s="19" t="s">
        <v>201</v>
      </c>
      <c r="G447" s="19" t="s">
        <v>202</v>
      </c>
      <c r="H447" s="19" t="s">
        <v>127</v>
      </c>
      <c r="I447" s="19" t="s">
        <v>128</v>
      </c>
      <c r="J447" s="18">
        <v>1</v>
      </c>
      <c r="K447" s="18">
        <v>1</v>
      </c>
    </row>
    <row r="448" spans="1:11" x14ac:dyDescent="0.5">
      <c r="A448" s="19" t="s">
        <v>91</v>
      </c>
      <c r="B448" s="19" t="s">
        <v>5573</v>
      </c>
      <c r="C448" s="19" t="s">
        <v>38</v>
      </c>
      <c r="D448" s="19" t="s">
        <v>53</v>
      </c>
      <c r="E448" s="19" t="s">
        <v>5572</v>
      </c>
      <c r="F448" s="19" t="s">
        <v>201</v>
      </c>
      <c r="G448" s="19" t="s">
        <v>202</v>
      </c>
      <c r="H448" s="19" t="s">
        <v>127</v>
      </c>
      <c r="I448" s="19" t="s">
        <v>128</v>
      </c>
      <c r="J448" s="18">
        <v>1</v>
      </c>
      <c r="K448" s="18">
        <v>1</v>
      </c>
    </row>
    <row r="449" spans="1:11" x14ac:dyDescent="0.5">
      <c r="A449" s="19" t="s">
        <v>91</v>
      </c>
      <c r="B449" s="19" t="s">
        <v>6617</v>
      </c>
      <c r="C449" s="19" t="s">
        <v>38</v>
      </c>
      <c r="D449" s="19" t="s">
        <v>53</v>
      </c>
      <c r="E449" s="19" t="s">
        <v>6616</v>
      </c>
      <c r="F449" s="19" t="s">
        <v>201</v>
      </c>
      <c r="G449" s="19" t="s">
        <v>202</v>
      </c>
      <c r="H449" s="19" t="s">
        <v>127</v>
      </c>
      <c r="I449" s="19" t="s">
        <v>128</v>
      </c>
      <c r="J449" s="18">
        <v>1</v>
      </c>
      <c r="K449" s="18">
        <v>1</v>
      </c>
    </row>
    <row r="450" spans="1:11" x14ac:dyDescent="0.5">
      <c r="A450" s="19" t="s">
        <v>91</v>
      </c>
      <c r="B450" s="19" t="s">
        <v>6615</v>
      </c>
      <c r="C450" s="19" t="s">
        <v>38</v>
      </c>
      <c r="D450" s="19" t="s">
        <v>53</v>
      </c>
      <c r="E450" s="19" t="s">
        <v>6614</v>
      </c>
      <c r="F450" s="19" t="s">
        <v>201</v>
      </c>
      <c r="G450" s="19" t="s">
        <v>202</v>
      </c>
      <c r="H450" s="19" t="s">
        <v>127</v>
      </c>
      <c r="I450" s="19" t="s">
        <v>128</v>
      </c>
      <c r="J450" s="18">
        <v>1</v>
      </c>
      <c r="K450" s="18">
        <v>1</v>
      </c>
    </row>
    <row r="451" spans="1:11" x14ac:dyDescent="0.5">
      <c r="A451" s="19" t="s">
        <v>91</v>
      </c>
      <c r="B451" s="19" t="s">
        <v>5571</v>
      </c>
      <c r="C451" s="19" t="s">
        <v>38</v>
      </c>
      <c r="D451" s="19" t="s">
        <v>53</v>
      </c>
      <c r="E451" s="19" t="s">
        <v>5570</v>
      </c>
      <c r="F451" s="19" t="s">
        <v>201</v>
      </c>
      <c r="G451" s="19" t="s">
        <v>202</v>
      </c>
      <c r="H451" s="19" t="s">
        <v>127</v>
      </c>
      <c r="I451" s="19" t="s">
        <v>128</v>
      </c>
      <c r="J451" s="18">
        <v>2</v>
      </c>
      <c r="K451" s="18">
        <v>2</v>
      </c>
    </row>
    <row r="452" spans="1:11" x14ac:dyDescent="0.5">
      <c r="A452" s="19" t="s">
        <v>91</v>
      </c>
      <c r="B452" s="19" t="s">
        <v>5567</v>
      </c>
      <c r="C452" s="19" t="s">
        <v>38</v>
      </c>
      <c r="D452" s="19" t="s">
        <v>53</v>
      </c>
      <c r="E452" s="19" t="s">
        <v>5566</v>
      </c>
      <c r="F452" s="19" t="s">
        <v>201</v>
      </c>
      <c r="G452" s="19" t="s">
        <v>202</v>
      </c>
      <c r="H452" s="19" t="s">
        <v>127</v>
      </c>
      <c r="I452" s="19" t="s">
        <v>128</v>
      </c>
      <c r="J452" s="18">
        <v>1</v>
      </c>
      <c r="K452" s="18">
        <v>1</v>
      </c>
    </row>
    <row r="453" spans="1:11" x14ac:dyDescent="0.5">
      <c r="A453" s="19" t="s">
        <v>91</v>
      </c>
      <c r="B453" s="19" t="s">
        <v>6613</v>
      </c>
      <c r="C453" s="19" t="s">
        <v>38</v>
      </c>
      <c r="D453" s="19" t="s">
        <v>53</v>
      </c>
      <c r="E453" s="19" t="s">
        <v>6612</v>
      </c>
      <c r="F453" s="19" t="s">
        <v>201</v>
      </c>
      <c r="G453" s="19" t="s">
        <v>202</v>
      </c>
      <c r="H453" s="19" t="s">
        <v>127</v>
      </c>
      <c r="I453" s="19" t="s">
        <v>128</v>
      </c>
      <c r="J453" s="18">
        <v>1</v>
      </c>
      <c r="K453" s="18">
        <v>1</v>
      </c>
    </row>
    <row r="454" spans="1:11" x14ac:dyDescent="0.5">
      <c r="A454" s="19" t="s">
        <v>91</v>
      </c>
      <c r="B454" s="19" t="s">
        <v>5565</v>
      </c>
      <c r="C454" s="19" t="s">
        <v>38</v>
      </c>
      <c r="D454" s="19" t="s">
        <v>53</v>
      </c>
      <c r="E454" s="19" t="s">
        <v>5564</v>
      </c>
      <c r="F454" s="19" t="s">
        <v>201</v>
      </c>
      <c r="G454" s="19" t="s">
        <v>202</v>
      </c>
      <c r="H454" s="19" t="s">
        <v>127</v>
      </c>
      <c r="I454" s="19" t="s">
        <v>128</v>
      </c>
      <c r="J454" s="18">
        <v>1</v>
      </c>
      <c r="K454" s="18">
        <v>1</v>
      </c>
    </row>
    <row r="455" spans="1:11" x14ac:dyDescent="0.5">
      <c r="A455" s="19" t="s">
        <v>91</v>
      </c>
      <c r="B455" s="19" t="s">
        <v>6611</v>
      </c>
      <c r="C455" s="19" t="s">
        <v>38</v>
      </c>
      <c r="D455" s="19" t="s">
        <v>53</v>
      </c>
      <c r="E455" s="19" t="s">
        <v>6610</v>
      </c>
      <c r="F455" s="19" t="s">
        <v>201</v>
      </c>
      <c r="G455" s="19" t="s">
        <v>202</v>
      </c>
      <c r="H455" s="19" t="s">
        <v>127</v>
      </c>
      <c r="I455" s="19" t="s">
        <v>128</v>
      </c>
      <c r="J455" s="18">
        <v>1</v>
      </c>
      <c r="K455" s="18">
        <v>1</v>
      </c>
    </row>
    <row r="456" spans="1:11" x14ac:dyDescent="0.5">
      <c r="A456" s="19" t="s">
        <v>91</v>
      </c>
      <c r="B456" s="19" t="s">
        <v>6609</v>
      </c>
      <c r="C456" s="19" t="s">
        <v>38</v>
      </c>
      <c r="D456" s="19" t="s">
        <v>53</v>
      </c>
      <c r="E456" s="19" t="s">
        <v>6608</v>
      </c>
      <c r="F456" s="19" t="s">
        <v>201</v>
      </c>
      <c r="G456" s="19" t="s">
        <v>202</v>
      </c>
      <c r="H456" s="19" t="s">
        <v>127</v>
      </c>
      <c r="I456" s="19" t="s">
        <v>128</v>
      </c>
      <c r="J456" s="18">
        <v>2</v>
      </c>
      <c r="K456" s="18">
        <v>2</v>
      </c>
    </row>
    <row r="457" spans="1:11" x14ac:dyDescent="0.5">
      <c r="A457" s="19" t="s">
        <v>91</v>
      </c>
      <c r="B457" s="19" t="s">
        <v>6607</v>
      </c>
      <c r="C457" s="19" t="s">
        <v>38</v>
      </c>
      <c r="D457" s="19" t="s">
        <v>53</v>
      </c>
      <c r="E457" s="19" t="s">
        <v>6606</v>
      </c>
      <c r="F457" s="19" t="s">
        <v>201</v>
      </c>
      <c r="G457" s="19" t="s">
        <v>202</v>
      </c>
      <c r="H457" s="19" t="s">
        <v>127</v>
      </c>
      <c r="I457" s="19" t="s">
        <v>128</v>
      </c>
      <c r="J457" s="18">
        <v>1</v>
      </c>
      <c r="K457" s="18">
        <v>1</v>
      </c>
    </row>
    <row r="458" spans="1:11" x14ac:dyDescent="0.5">
      <c r="A458" s="19" t="s">
        <v>91</v>
      </c>
      <c r="B458" s="19" t="s">
        <v>6605</v>
      </c>
      <c r="C458" s="19" t="s">
        <v>38</v>
      </c>
      <c r="D458" s="19" t="s">
        <v>53</v>
      </c>
      <c r="E458" s="19" t="s">
        <v>6604</v>
      </c>
      <c r="F458" s="19" t="s">
        <v>201</v>
      </c>
      <c r="G458" s="19" t="s">
        <v>202</v>
      </c>
      <c r="H458" s="19" t="s">
        <v>127</v>
      </c>
      <c r="I458" s="19" t="s">
        <v>128</v>
      </c>
      <c r="J458" s="18">
        <v>1</v>
      </c>
      <c r="K458" s="18">
        <v>1</v>
      </c>
    </row>
    <row r="459" spans="1:11" x14ac:dyDescent="0.5">
      <c r="A459" s="19" t="s">
        <v>91</v>
      </c>
      <c r="B459" s="19" t="s">
        <v>6603</v>
      </c>
      <c r="C459" s="19" t="s">
        <v>38</v>
      </c>
      <c r="D459" s="19" t="s">
        <v>53</v>
      </c>
      <c r="E459" s="19" t="s">
        <v>6602</v>
      </c>
      <c r="F459" s="19" t="s">
        <v>201</v>
      </c>
      <c r="G459" s="19" t="s">
        <v>202</v>
      </c>
      <c r="H459" s="19" t="s">
        <v>127</v>
      </c>
      <c r="I459" s="19" t="s">
        <v>128</v>
      </c>
      <c r="J459" s="18">
        <v>1</v>
      </c>
      <c r="K459" s="18">
        <v>1</v>
      </c>
    </row>
    <row r="460" spans="1:11" x14ac:dyDescent="0.5">
      <c r="A460" s="19" t="s">
        <v>91</v>
      </c>
      <c r="B460" s="19" t="s">
        <v>6601</v>
      </c>
      <c r="C460" s="19" t="s">
        <v>38</v>
      </c>
      <c r="D460" s="19" t="s">
        <v>53</v>
      </c>
      <c r="E460" s="19" t="s">
        <v>6600</v>
      </c>
      <c r="F460" s="19" t="s">
        <v>201</v>
      </c>
      <c r="G460" s="19" t="s">
        <v>202</v>
      </c>
      <c r="H460" s="19" t="s">
        <v>127</v>
      </c>
      <c r="I460" s="19" t="s">
        <v>128</v>
      </c>
      <c r="J460" s="18">
        <v>1</v>
      </c>
      <c r="K460" s="18">
        <v>1</v>
      </c>
    </row>
    <row r="461" spans="1:11" x14ac:dyDescent="0.5">
      <c r="A461" s="19" t="s">
        <v>91</v>
      </c>
      <c r="B461" s="19" t="s">
        <v>6599</v>
      </c>
      <c r="C461" s="19" t="s">
        <v>38</v>
      </c>
      <c r="D461" s="19" t="s">
        <v>53</v>
      </c>
      <c r="E461" s="19" t="s">
        <v>6598</v>
      </c>
      <c r="F461" s="19" t="s">
        <v>201</v>
      </c>
      <c r="G461" s="19" t="s">
        <v>202</v>
      </c>
      <c r="H461" s="19" t="s">
        <v>127</v>
      </c>
      <c r="I461" s="19" t="s">
        <v>128</v>
      </c>
      <c r="J461" s="18">
        <v>1</v>
      </c>
      <c r="K461" s="18">
        <v>1</v>
      </c>
    </row>
    <row r="462" spans="1:11" x14ac:dyDescent="0.5">
      <c r="A462" s="19" t="s">
        <v>91</v>
      </c>
      <c r="B462" s="19" t="s">
        <v>6597</v>
      </c>
      <c r="C462" s="19" t="s">
        <v>38</v>
      </c>
      <c r="D462" s="19" t="s">
        <v>53</v>
      </c>
      <c r="E462" s="19" t="s">
        <v>6596</v>
      </c>
      <c r="F462" s="19" t="s">
        <v>201</v>
      </c>
      <c r="G462" s="19" t="s">
        <v>202</v>
      </c>
      <c r="H462" s="19" t="s">
        <v>127</v>
      </c>
      <c r="I462" s="19" t="s">
        <v>128</v>
      </c>
      <c r="J462" s="18">
        <v>1</v>
      </c>
      <c r="K462" s="18">
        <v>1</v>
      </c>
    </row>
    <row r="463" spans="1:11" x14ac:dyDescent="0.5">
      <c r="A463" s="19" t="s">
        <v>91</v>
      </c>
      <c r="B463" s="19" t="s">
        <v>6595</v>
      </c>
      <c r="C463" s="19" t="s">
        <v>38</v>
      </c>
      <c r="D463" s="19" t="s">
        <v>53</v>
      </c>
      <c r="E463" s="19" t="s">
        <v>6594</v>
      </c>
      <c r="F463" s="19" t="s">
        <v>201</v>
      </c>
      <c r="G463" s="19" t="s">
        <v>202</v>
      </c>
      <c r="H463" s="19" t="s">
        <v>127</v>
      </c>
      <c r="I463" s="19" t="s">
        <v>128</v>
      </c>
      <c r="J463" s="18">
        <v>1</v>
      </c>
      <c r="K463" s="18">
        <v>1</v>
      </c>
    </row>
    <row r="464" spans="1:11" x14ac:dyDescent="0.5">
      <c r="A464" s="19" t="s">
        <v>91</v>
      </c>
      <c r="B464" s="19" t="s">
        <v>6593</v>
      </c>
      <c r="C464" s="19" t="s">
        <v>38</v>
      </c>
      <c r="D464" s="19" t="s">
        <v>53</v>
      </c>
      <c r="E464" s="19" t="s">
        <v>6592</v>
      </c>
      <c r="F464" s="19" t="s">
        <v>201</v>
      </c>
      <c r="G464" s="19" t="s">
        <v>202</v>
      </c>
      <c r="H464" s="19" t="s">
        <v>127</v>
      </c>
      <c r="I464" s="19" t="s">
        <v>128</v>
      </c>
      <c r="J464" s="18">
        <v>1</v>
      </c>
      <c r="K464" s="18">
        <v>1</v>
      </c>
    </row>
    <row r="465" spans="1:11" x14ac:dyDescent="0.5">
      <c r="A465" s="19" t="s">
        <v>91</v>
      </c>
      <c r="B465" s="19" t="s">
        <v>5901</v>
      </c>
      <c r="C465" s="19" t="s">
        <v>38</v>
      </c>
      <c r="D465" s="19" t="s">
        <v>53</v>
      </c>
      <c r="E465" s="19" t="s">
        <v>5900</v>
      </c>
      <c r="F465" s="19" t="s">
        <v>201</v>
      </c>
      <c r="G465" s="19" t="s">
        <v>202</v>
      </c>
      <c r="H465" s="19" t="s">
        <v>127</v>
      </c>
      <c r="I465" s="19" t="s">
        <v>128</v>
      </c>
      <c r="J465" s="18">
        <v>1</v>
      </c>
      <c r="K465" s="18">
        <v>1</v>
      </c>
    </row>
    <row r="466" spans="1:11" x14ac:dyDescent="0.5">
      <c r="A466" s="19" t="s">
        <v>91</v>
      </c>
      <c r="B466" s="19" t="s">
        <v>6591</v>
      </c>
      <c r="C466" s="19" t="s">
        <v>38</v>
      </c>
      <c r="D466" s="19" t="s">
        <v>53</v>
      </c>
      <c r="E466" s="19" t="s">
        <v>6590</v>
      </c>
      <c r="F466" s="19" t="s">
        <v>201</v>
      </c>
      <c r="G466" s="19" t="s">
        <v>202</v>
      </c>
      <c r="H466" s="19" t="s">
        <v>127</v>
      </c>
      <c r="I466" s="19" t="s">
        <v>128</v>
      </c>
      <c r="J466" s="18">
        <v>1</v>
      </c>
      <c r="K466" s="18">
        <v>1</v>
      </c>
    </row>
    <row r="467" spans="1:11" x14ac:dyDescent="0.5">
      <c r="A467" s="19" t="s">
        <v>91</v>
      </c>
      <c r="B467" s="19" t="s">
        <v>5555</v>
      </c>
      <c r="C467" s="19" t="s">
        <v>38</v>
      </c>
      <c r="D467" s="19" t="s">
        <v>53</v>
      </c>
      <c r="E467" s="19" t="s">
        <v>5554</v>
      </c>
      <c r="F467" s="19" t="s">
        <v>201</v>
      </c>
      <c r="G467" s="19" t="s">
        <v>202</v>
      </c>
      <c r="H467" s="19" t="s">
        <v>127</v>
      </c>
      <c r="I467" s="19" t="s">
        <v>128</v>
      </c>
      <c r="J467" s="18">
        <v>1</v>
      </c>
      <c r="K467" s="18">
        <v>1</v>
      </c>
    </row>
    <row r="468" spans="1:11" x14ac:dyDescent="0.5">
      <c r="A468" s="19" t="s">
        <v>91</v>
      </c>
      <c r="B468" s="19" t="s">
        <v>6589</v>
      </c>
      <c r="C468" s="19" t="s">
        <v>38</v>
      </c>
      <c r="D468" s="19" t="s">
        <v>53</v>
      </c>
      <c r="E468" s="19" t="s">
        <v>6588</v>
      </c>
      <c r="F468" s="19" t="s">
        <v>201</v>
      </c>
      <c r="G468" s="19" t="s">
        <v>202</v>
      </c>
      <c r="H468" s="19" t="s">
        <v>127</v>
      </c>
      <c r="I468" s="19" t="s">
        <v>128</v>
      </c>
      <c r="J468" s="18">
        <v>1</v>
      </c>
      <c r="K468" s="18">
        <v>1</v>
      </c>
    </row>
    <row r="469" spans="1:11" x14ac:dyDescent="0.5">
      <c r="A469" s="19" t="s">
        <v>91</v>
      </c>
      <c r="B469" s="19" t="s">
        <v>5245</v>
      </c>
      <c r="C469" s="19" t="s">
        <v>38</v>
      </c>
      <c r="D469" s="19" t="s">
        <v>53</v>
      </c>
      <c r="E469" s="19" t="s">
        <v>5244</v>
      </c>
      <c r="F469" s="19" t="s">
        <v>201</v>
      </c>
      <c r="G469" s="19" t="s">
        <v>202</v>
      </c>
      <c r="H469" s="19" t="s">
        <v>127</v>
      </c>
      <c r="I469" s="19" t="s">
        <v>128</v>
      </c>
      <c r="J469" s="18">
        <v>3</v>
      </c>
      <c r="K469" s="18">
        <v>3</v>
      </c>
    </row>
    <row r="470" spans="1:11" x14ac:dyDescent="0.5">
      <c r="A470" s="19" t="s">
        <v>91</v>
      </c>
      <c r="B470" s="19" t="s">
        <v>6587</v>
      </c>
      <c r="C470" s="19" t="s">
        <v>38</v>
      </c>
      <c r="D470" s="19" t="s">
        <v>53</v>
      </c>
      <c r="E470" s="19" t="s">
        <v>6586</v>
      </c>
      <c r="F470" s="19" t="s">
        <v>201</v>
      </c>
      <c r="G470" s="19" t="s">
        <v>202</v>
      </c>
      <c r="H470" s="19" t="s">
        <v>127</v>
      </c>
      <c r="I470" s="19" t="s">
        <v>128</v>
      </c>
      <c r="J470" s="18">
        <v>1</v>
      </c>
      <c r="K470" s="18">
        <v>1</v>
      </c>
    </row>
    <row r="471" spans="1:11" x14ac:dyDescent="0.5">
      <c r="A471" s="19" t="s">
        <v>91</v>
      </c>
      <c r="B471" s="19" t="s">
        <v>6585</v>
      </c>
      <c r="C471" s="19" t="s">
        <v>38</v>
      </c>
      <c r="D471" s="19" t="s">
        <v>53</v>
      </c>
      <c r="E471" s="19" t="s">
        <v>6584</v>
      </c>
      <c r="F471" s="19" t="s">
        <v>201</v>
      </c>
      <c r="G471" s="19" t="s">
        <v>202</v>
      </c>
      <c r="H471" s="19" t="s">
        <v>127</v>
      </c>
      <c r="I471" s="19" t="s">
        <v>128</v>
      </c>
      <c r="J471" s="18">
        <v>1</v>
      </c>
      <c r="K471" s="18">
        <v>1</v>
      </c>
    </row>
    <row r="472" spans="1:11" x14ac:dyDescent="0.5">
      <c r="A472" s="19" t="s">
        <v>91</v>
      </c>
      <c r="B472" s="19" t="s">
        <v>6583</v>
      </c>
      <c r="C472" s="19" t="s">
        <v>38</v>
      </c>
      <c r="D472" s="19" t="s">
        <v>53</v>
      </c>
      <c r="E472" s="19" t="s">
        <v>6582</v>
      </c>
      <c r="F472" s="19" t="s">
        <v>201</v>
      </c>
      <c r="G472" s="19" t="s">
        <v>202</v>
      </c>
      <c r="H472" s="19" t="s">
        <v>127</v>
      </c>
      <c r="I472" s="19" t="s">
        <v>128</v>
      </c>
      <c r="J472" s="18">
        <v>1</v>
      </c>
      <c r="K472" s="18">
        <v>1</v>
      </c>
    </row>
    <row r="473" spans="1:11" x14ac:dyDescent="0.5">
      <c r="A473" s="19" t="s">
        <v>91</v>
      </c>
      <c r="B473" s="19" t="s">
        <v>5241</v>
      </c>
      <c r="C473" s="19" t="s">
        <v>38</v>
      </c>
      <c r="D473" s="19" t="s">
        <v>53</v>
      </c>
      <c r="E473" s="19" t="s">
        <v>5240</v>
      </c>
      <c r="F473" s="19" t="s">
        <v>201</v>
      </c>
      <c r="G473" s="19" t="s">
        <v>202</v>
      </c>
      <c r="H473" s="19" t="s">
        <v>127</v>
      </c>
      <c r="I473" s="19" t="s">
        <v>128</v>
      </c>
      <c r="J473" s="18">
        <v>1</v>
      </c>
      <c r="K473" s="18">
        <v>1</v>
      </c>
    </row>
    <row r="474" spans="1:11" x14ac:dyDescent="0.5">
      <c r="A474" s="19" t="s">
        <v>91</v>
      </c>
      <c r="B474" s="19" t="s">
        <v>6581</v>
      </c>
      <c r="C474" s="19" t="s">
        <v>38</v>
      </c>
      <c r="D474" s="19" t="s">
        <v>53</v>
      </c>
      <c r="E474" s="19" t="s">
        <v>6580</v>
      </c>
      <c r="F474" s="19" t="s">
        <v>201</v>
      </c>
      <c r="G474" s="19" t="s">
        <v>202</v>
      </c>
      <c r="H474" s="19" t="s">
        <v>127</v>
      </c>
      <c r="I474" s="19" t="s">
        <v>128</v>
      </c>
      <c r="J474" s="18">
        <v>1</v>
      </c>
      <c r="K474" s="18">
        <v>1</v>
      </c>
    </row>
    <row r="475" spans="1:11" x14ac:dyDescent="0.5">
      <c r="A475" s="19" t="s">
        <v>91</v>
      </c>
      <c r="B475" s="19" t="s">
        <v>5543</v>
      </c>
      <c r="C475" s="19" t="s">
        <v>38</v>
      </c>
      <c r="D475" s="19" t="s">
        <v>53</v>
      </c>
      <c r="E475" s="19" t="s">
        <v>5542</v>
      </c>
      <c r="F475" s="19" t="s">
        <v>201</v>
      </c>
      <c r="G475" s="19" t="s">
        <v>202</v>
      </c>
      <c r="H475" s="19" t="s">
        <v>127</v>
      </c>
      <c r="I475" s="19" t="s">
        <v>128</v>
      </c>
      <c r="J475" s="18">
        <v>1</v>
      </c>
      <c r="K475" s="18">
        <v>1</v>
      </c>
    </row>
    <row r="476" spans="1:11" x14ac:dyDescent="0.5">
      <c r="A476" s="19" t="s">
        <v>91</v>
      </c>
      <c r="B476" s="19" t="s">
        <v>6579</v>
      </c>
      <c r="C476" s="19" t="s">
        <v>38</v>
      </c>
      <c r="D476" s="19" t="s">
        <v>53</v>
      </c>
      <c r="E476" s="19" t="s">
        <v>6578</v>
      </c>
      <c r="F476" s="19" t="s">
        <v>201</v>
      </c>
      <c r="G476" s="19" t="s">
        <v>202</v>
      </c>
      <c r="H476" s="19" t="s">
        <v>127</v>
      </c>
      <c r="I476" s="19" t="s">
        <v>128</v>
      </c>
      <c r="J476" s="18">
        <v>1</v>
      </c>
      <c r="K476" s="18">
        <v>1</v>
      </c>
    </row>
    <row r="477" spans="1:11" x14ac:dyDescent="0.5">
      <c r="A477" s="19" t="s">
        <v>91</v>
      </c>
      <c r="B477" s="19" t="s">
        <v>6577</v>
      </c>
      <c r="C477" s="19" t="s">
        <v>38</v>
      </c>
      <c r="D477" s="19" t="s">
        <v>53</v>
      </c>
      <c r="E477" s="19" t="s">
        <v>6576</v>
      </c>
      <c r="F477" s="19" t="s">
        <v>201</v>
      </c>
      <c r="G477" s="19" t="s">
        <v>202</v>
      </c>
      <c r="H477" s="19" t="s">
        <v>127</v>
      </c>
      <c r="I477" s="19" t="s">
        <v>128</v>
      </c>
      <c r="J477" s="18">
        <v>1</v>
      </c>
      <c r="K477" s="18">
        <v>1</v>
      </c>
    </row>
    <row r="478" spans="1:11" x14ac:dyDescent="0.5">
      <c r="A478" s="19" t="s">
        <v>91</v>
      </c>
      <c r="B478" s="19" t="s">
        <v>6575</v>
      </c>
      <c r="C478" s="19" t="s">
        <v>38</v>
      </c>
      <c r="D478" s="19" t="s">
        <v>53</v>
      </c>
      <c r="E478" s="19" t="s">
        <v>6574</v>
      </c>
      <c r="F478" s="19" t="s">
        <v>201</v>
      </c>
      <c r="G478" s="19" t="s">
        <v>202</v>
      </c>
      <c r="H478" s="19" t="s">
        <v>127</v>
      </c>
      <c r="I478" s="19" t="s">
        <v>128</v>
      </c>
      <c r="J478" s="18">
        <v>2</v>
      </c>
      <c r="K478" s="18">
        <v>2</v>
      </c>
    </row>
    <row r="479" spans="1:11" x14ac:dyDescent="0.5">
      <c r="A479" s="19" t="s">
        <v>91</v>
      </c>
      <c r="B479" s="19" t="s">
        <v>6573</v>
      </c>
      <c r="C479" s="19" t="s">
        <v>38</v>
      </c>
      <c r="D479" s="19" t="s">
        <v>53</v>
      </c>
      <c r="E479" s="19" t="s">
        <v>6572</v>
      </c>
      <c r="F479" s="19" t="s">
        <v>201</v>
      </c>
      <c r="G479" s="19" t="s">
        <v>202</v>
      </c>
      <c r="H479" s="19" t="s">
        <v>127</v>
      </c>
      <c r="I479" s="19" t="s">
        <v>128</v>
      </c>
      <c r="J479" s="18">
        <v>1</v>
      </c>
      <c r="K479" s="18">
        <v>1</v>
      </c>
    </row>
    <row r="480" spans="1:11" x14ac:dyDescent="0.5">
      <c r="A480" s="19" t="s">
        <v>91</v>
      </c>
      <c r="B480" s="19" t="s">
        <v>5235</v>
      </c>
      <c r="C480" s="19" t="s">
        <v>38</v>
      </c>
      <c r="D480" s="19" t="s">
        <v>53</v>
      </c>
      <c r="E480" s="19" t="s">
        <v>5234</v>
      </c>
      <c r="F480" s="19" t="s">
        <v>201</v>
      </c>
      <c r="G480" s="19" t="s">
        <v>202</v>
      </c>
      <c r="H480" s="19" t="s">
        <v>127</v>
      </c>
      <c r="I480" s="19" t="s">
        <v>128</v>
      </c>
      <c r="J480" s="18">
        <v>1</v>
      </c>
      <c r="K480" s="18">
        <v>1</v>
      </c>
    </row>
    <row r="481" spans="1:11" x14ac:dyDescent="0.5">
      <c r="A481" s="19" t="s">
        <v>91</v>
      </c>
      <c r="B481" s="19" t="s">
        <v>6571</v>
      </c>
      <c r="C481" s="19" t="s">
        <v>38</v>
      </c>
      <c r="D481" s="19" t="s">
        <v>53</v>
      </c>
      <c r="E481" s="19" t="s">
        <v>6570</v>
      </c>
      <c r="F481" s="19" t="s">
        <v>201</v>
      </c>
      <c r="G481" s="19" t="s">
        <v>202</v>
      </c>
      <c r="H481" s="19" t="s">
        <v>127</v>
      </c>
      <c r="I481" s="19" t="s">
        <v>128</v>
      </c>
      <c r="J481" s="18">
        <v>1</v>
      </c>
      <c r="K481" s="18">
        <v>1</v>
      </c>
    </row>
    <row r="482" spans="1:11" x14ac:dyDescent="0.5">
      <c r="A482" s="19" t="s">
        <v>91</v>
      </c>
      <c r="B482" s="19" t="s">
        <v>6569</v>
      </c>
      <c r="C482" s="19" t="s">
        <v>38</v>
      </c>
      <c r="D482" s="19" t="s">
        <v>53</v>
      </c>
      <c r="E482" s="19" t="s">
        <v>6568</v>
      </c>
      <c r="F482" s="19" t="s">
        <v>201</v>
      </c>
      <c r="G482" s="19" t="s">
        <v>202</v>
      </c>
      <c r="H482" s="19" t="s">
        <v>127</v>
      </c>
      <c r="I482" s="19" t="s">
        <v>128</v>
      </c>
      <c r="J482" s="18">
        <v>1</v>
      </c>
      <c r="K482" s="18">
        <v>1</v>
      </c>
    </row>
    <row r="483" spans="1:11" x14ac:dyDescent="0.5">
      <c r="A483" s="19" t="s">
        <v>91</v>
      </c>
      <c r="B483" s="19" t="s">
        <v>6567</v>
      </c>
      <c r="C483" s="19" t="s">
        <v>38</v>
      </c>
      <c r="D483" s="19" t="s">
        <v>53</v>
      </c>
      <c r="E483" s="19" t="s">
        <v>6566</v>
      </c>
      <c r="F483" s="19" t="s">
        <v>201</v>
      </c>
      <c r="G483" s="19" t="s">
        <v>202</v>
      </c>
      <c r="H483" s="19" t="s">
        <v>127</v>
      </c>
      <c r="I483" s="19" t="s">
        <v>128</v>
      </c>
      <c r="J483" s="18">
        <v>1</v>
      </c>
      <c r="K483" s="18">
        <v>1</v>
      </c>
    </row>
    <row r="484" spans="1:11" x14ac:dyDescent="0.5">
      <c r="A484" s="19" t="s">
        <v>91</v>
      </c>
      <c r="B484" s="19" t="s">
        <v>6565</v>
      </c>
      <c r="C484" s="19" t="s">
        <v>38</v>
      </c>
      <c r="D484" s="19" t="s">
        <v>53</v>
      </c>
      <c r="E484" s="19" t="s">
        <v>6564</v>
      </c>
      <c r="F484" s="19" t="s">
        <v>201</v>
      </c>
      <c r="G484" s="19" t="s">
        <v>202</v>
      </c>
      <c r="H484" s="19" t="s">
        <v>127</v>
      </c>
      <c r="I484" s="19" t="s">
        <v>128</v>
      </c>
      <c r="J484" s="18">
        <v>1</v>
      </c>
      <c r="K484" s="18">
        <v>1</v>
      </c>
    </row>
    <row r="485" spans="1:11" x14ac:dyDescent="0.5">
      <c r="A485" s="19" t="s">
        <v>91</v>
      </c>
      <c r="B485" s="19" t="s">
        <v>6563</v>
      </c>
      <c r="C485" s="19" t="s">
        <v>38</v>
      </c>
      <c r="D485" s="19" t="s">
        <v>53</v>
      </c>
      <c r="E485" s="19" t="s">
        <v>6562</v>
      </c>
      <c r="F485" s="19" t="s">
        <v>201</v>
      </c>
      <c r="G485" s="19" t="s">
        <v>202</v>
      </c>
      <c r="H485" s="19" t="s">
        <v>127</v>
      </c>
      <c r="I485" s="19" t="s">
        <v>128</v>
      </c>
      <c r="J485" s="18">
        <v>1</v>
      </c>
      <c r="K485" s="18">
        <v>1</v>
      </c>
    </row>
    <row r="486" spans="1:11" x14ac:dyDescent="0.5">
      <c r="A486" s="19" t="s">
        <v>91</v>
      </c>
      <c r="B486" s="19" t="s">
        <v>5761</v>
      </c>
      <c r="C486" s="19" t="s">
        <v>38</v>
      </c>
      <c r="D486" s="19" t="s">
        <v>53</v>
      </c>
      <c r="E486" s="19" t="s">
        <v>5760</v>
      </c>
      <c r="F486" s="19" t="s">
        <v>201</v>
      </c>
      <c r="G486" s="19" t="s">
        <v>202</v>
      </c>
      <c r="H486" s="19" t="s">
        <v>127</v>
      </c>
      <c r="I486" s="19" t="s">
        <v>128</v>
      </c>
      <c r="J486" s="18">
        <v>1</v>
      </c>
      <c r="K486" s="18">
        <v>1</v>
      </c>
    </row>
    <row r="487" spans="1:11" x14ac:dyDescent="0.5">
      <c r="A487" s="19" t="s">
        <v>91</v>
      </c>
      <c r="B487" s="19" t="s">
        <v>6561</v>
      </c>
      <c r="C487" s="19" t="s">
        <v>38</v>
      </c>
      <c r="D487" s="19" t="s">
        <v>53</v>
      </c>
      <c r="E487" s="19" t="s">
        <v>6560</v>
      </c>
      <c r="F487" s="19" t="s">
        <v>201</v>
      </c>
      <c r="G487" s="19" t="s">
        <v>202</v>
      </c>
      <c r="H487" s="19" t="s">
        <v>127</v>
      </c>
      <c r="I487" s="19" t="s">
        <v>128</v>
      </c>
      <c r="J487" s="18">
        <v>1</v>
      </c>
      <c r="K487" s="18">
        <v>1</v>
      </c>
    </row>
    <row r="488" spans="1:11" x14ac:dyDescent="0.5">
      <c r="A488" s="19" t="s">
        <v>91</v>
      </c>
      <c r="B488" s="19" t="s">
        <v>6559</v>
      </c>
      <c r="C488" s="19" t="s">
        <v>38</v>
      </c>
      <c r="D488" s="19" t="s">
        <v>53</v>
      </c>
      <c r="E488" s="19" t="s">
        <v>6558</v>
      </c>
      <c r="F488" s="19" t="s">
        <v>201</v>
      </c>
      <c r="G488" s="19" t="s">
        <v>202</v>
      </c>
      <c r="H488" s="19" t="s">
        <v>127</v>
      </c>
      <c r="I488" s="19" t="s">
        <v>128</v>
      </c>
      <c r="J488" s="18">
        <v>2</v>
      </c>
      <c r="K488" s="18">
        <v>2</v>
      </c>
    </row>
    <row r="489" spans="1:11" x14ac:dyDescent="0.5">
      <c r="A489" s="19" t="s">
        <v>91</v>
      </c>
      <c r="B489" s="19" t="s">
        <v>5539</v>
      </c>
      <c r="C489" s="19" t="s">
        <v>38</v>
      </c>
      <c r="D489" s="19" t="s">
        <v>53</v>
      </c>
      <c r="E489" s="19" t="s">
        <v>5538</v>
      </c>
      <c r="F489" s="19" t="s">
        <v>201</v>
      </c>
      <c r="G489" s="19" t="s">
        <v>202</v>
      </c>
      <c r="H489" s="19" t="s">
        <v>127</v>
      </c>
      <c r="I489" s="19" t="s">
        <v>128</v>
      </c>
      <c r="J489" s="18">
        <v>1</v>
      </c>
      <c r="K489" s="18">
        <v>1</v>
      </c>
    </row>
    <row r="490" spans="1:11" x14ac:dyDescent="0.5">
      <c r="A490" s="19" t="s">
        <v>91</v>
      </c>
      <c r="B490" s="19" t="s">
        <v>6557</v>
      </c>
      <c r="C490" s="19" t="s">
        <v>38</v>
      </c>
      <c r="D490" s="19" t="s">
        <v>53</v>
      </c>
      <c r="E490" s="19" t="s">
        <v>6556</v>
      </c>
      <c r="F490" s="19" t="s">
        <v>201</v>
      </c>
      <c r="G490" s="19" t="s">
        <v>202</v>
      </c>
      <c r="H490" s="19" t="s">
        <v>127</v>
      </c>
      <c r="I490" s="19" t="s">
        <v>128</v>
      </c>
      <c r="J490" s="18">
        <v>1</v>
      </c>
      <c r="K490" s="18">
        <v>1</v>
      </c>
    </row>
    <row r="491" spans="1:11" x14ac:dyDescent="0.5">
      <c r="A491" s="19" t="s">
        <v>91</v>
      </c>
      <c r="B491" s="19" t="s">
        <v>6555</v>
      </c>
      <c r="C491" s="19" t="s">
        <v>38</v>
      </c>
      <c r="D491" s="19" t="s">
        <v>53</v>
      </c>
      <c r="E491" s="19" t="s">
        <v>6554</v>
      </c>
      <c r="F491" s="19" t="s">
        <v>201</v>
      </c>
      <c r="G491" s="19" t="s">
        <v>202</v>
      </c>
      <c r="H491" s="19" t="s">
        <v>127</v>
      </c>
      <c r="I491" s="19" t="s">
        <v>128</v>
      </c>
      <c r="J491" s="18">
        <v>1</v>
      </c>
      <c r="K491" s="18">
        <v>1</v>
      </c>
    </row>
    <row r="492" spans="1:11" x14ac:dyDescent="0.5">
      <c r="A492" s="19" t="s">
        <v>91</v>
      </c>
      <c r="B492" s="19" t="s">
        <v>6553</v>
      </c>
      <c r="C492" s="19" t="s">
        <v>38</v>
      </c>
      <c r="D492" s="19" t="s">
        <v>53</v>
      </c>
      <c r="E492" s="19" t="s">
        <v>6552</v>
      </c>
      <c r="F492" s="19" t="s">
        <v>201</v>
      </c>
      <c r="G492" s="19" t="s">
        <v>202</v>
      </c>
      <c r="H492" s="19" t="s">
        <v>127</v>
      </c>
      <c r="I492" s="19" t="s">
        <v>128</v>
      </c>
      <c r="J492" s="18">
        <v>1</v>
      </c>
      <c r="K492" s="18">
        <v>1</v>
      </c>
    </row>
    <row r="493" spans="1:11" x14ac:dyDescent="0.5">
      <c r="A493" s="19" t="s">
        <v>91</v>
      </c>
      <c r="B493" s="19" t="s">
        <v>6551</v>
      </c>
      <c r="C493" s="19" t="s">
        <v>38</v>
      </c>
      <c r="D493" s="19" t="s">
        <v>53</v>
      </c>
      <c r="E493" s="19" t="s">
        <v>6550</v>
      </c>
      <c r="F493" s="19" t="s">
        <v>201</v>
      </c>
      <c r="G493" s="19" t="s">
        <v>202</v>
      </c>
      <c r="H493" s="19" t="s">
        <v>127</v>
      </c>
      <c r="I493" s="19" t="s">
        <v>128</v>
      </c>
      <c r="J493" s="18">
        <v>1</v>
      </c>
      <c r="K493" s="18">
        <v>1</v>
      </c>
    </row>
    <row r="494" spans="1:11" x14ac:dyDescent="0.5">
      <c r="A494" s="19" t="s">
        <v>91</v>
      </c>
      <c r="B494" s="19" t="s">
        <v>6549</v>
      </c>
      <c r="C494" s="19" t="s">
        <v>38</v>
      </c>
      <c r="D494" s="19" t="s">
        <v>53</v>
      </c>
      <c r="E494" s="19" t="s">
        <v>6548</v>
      </c>
      <c r="F494" s="19" t="s">
        <v>201</v>
      </c>
      <c r="G494" s="19" t="s">
        <v>202</v>
      </c>
      <c r="H494" s="19" t="s">
        <v>127</v>
      </c>
      <c r="I494" s="19" t="s">
        <v>128</v>
      </c>
      <c r="J494" s="18">
        <v>1</v>
      </c>
      <c r="K494" s="18">
        <v>1</v>
      </c>
    </row>
    <row r="495" spans="1:11" x14ac:dyDescent="0.5">
      <c r="A495" s="19" t="s">
        <v>91</v>
      </c>
      <c r="B495" s="19" t="s">
        <v>6547</v>
      </c>
      <c r="C495" s="19" t="s">
        <v>38</v>
      </c>
      <c r="D495" s="19" t="s">
        <v>53</v>
      </c>
      <c r="E495" s="19" t="s">
        <v>6546</v>
      </c>
      <c r="F495" s="19" t="s">
        <v>201</v>
      </c>
      <c r="G495" s="19" t="s">
        <v>202</v>
      </c>
      <c r="H495" s="19" t="s">
        <v>127</v>
      </c>
      <c r="I495" s="19" t="s">
        <v>128</v>
      </c>
      <c r="J495" s="18">
        <v>1</v>
      </c>
      <c r="K495" s="18">
        <v>1</v>
      </c>
    </row>
    <row r="496" spans="1:11" x14ac:dyDescent="0.5">
      <c r="A496" s="19" t="s">
        <v>91</v>
      </c>
      <c r="B496" s="19" t="s">
        <v>6545</v>
      </c>
      <c r="C496" s="19" t="s">
        <v>38</v>
      </c>
      <c r="D496" s="19" t="s">
        <v>53</v>
      </c>
      <c r="E496" s="19" t="s">
        <v>6544</v>
      </c>
      <c r="F496" s="19" t="s">
        <v>201</v>
      </c>
      <c r="G496" s="19" t="s">
        <v>202</v>
      </c>
      <c r="H496" s="19" t="s">
        <v>127</v>
      </c>
      <c r="I496" s="19" t="s">
        <v>128</v>
      </c>
      <c r="J496" s="18">
        <v>1</v>
      </c>
      <c r="K496" s="18">
        <v>1</v>
      </c>
    </row>
    <row r="497" spans="1:11" x14ac:dyDescent="0.5">
      <c r="A497" s="19" t="s">
        <v>91</v>
      </c>
      <c r="B497" s="19" t="s">
        <v>5893</v>
      </c>
      <c r="C497" s="19" t="s">
        <v>38</v>
      </c>
      <c r="D497" s="19" t="s">
        <v>53</v>
      </c>
      <c r="E497" s="19" t="s">
        <v>5892</v>
      </c>
      <c r="F497" s="19" t="s">
        <v>201</v>
      </c>
      <c r="G497" s="19" t="s">
        <v>202</v>
      </c>
      <c r="H497" s="19" t="s">
        <v>127</v>
      </c>
      <c r="I497" s="19" t="s">
        <v>128</v>
      </c>
      <c r="J497" s="18">
        <v>1</v>
      </c>
      <c r="K497" s="18">
        <v>1</v>
      </c>
    </row>
    <row r="498" spans="1:11" x14ac:dyDescent="0.5">
      <c r="A498" s="19" t="s">
        <v>91</v>
      </c>
      <c r="B498" s="19" t="s">
        <v>6543</v>
      </c>
      <c r="C498" s="19" t="s">
        <v>38</v>
      </c>
      <c r="D498" s="19" t="s">
        <v>53</v>
      </c>
      <c r="E498" s="19" t="s">
        <v>6542</v>
      </c>
      <c r="F498" s="19" t="s">
        <v>201</v>
      </c>
      <c r="G498" s="19" t="s">
        <v>202</v>
      </c>
      <c r="H498" s="19" t="s">
        <v>127</v>
      </c>
      <c r="I498" s="19" t="s">
        <v>128</v>
      </c>
      <c r="J498" s="18">
        <v>1</v>
      </c>
      <c r="K498" s="18">
        <v>1</v>
      </c>
    </row>
    <row r="499" spans="1:11" x14ac:dyDescent="0.5">
      <c r="A499" s="19" t="s">
        <v>91</v>
      </c>
      <c r="B499" s="19" t="s">
        <v>6541</v>
      </c>
      <c r="C499" s="19" t="s">
        <v>38</v>
      </c>
      <c r="D499" s="19" t="s">
        <v>53</v>
      </c>
      <c r="E499" s="19" t="s">
        <v>6540</v>
      </c>
      <c r="F499" s="19" t="s">
        <v>201</v>
      </c>
      <c r="G499" s="19" t="s">
        <v>202</v>
      </c>
      <c r="H499" s="19" t="s">
        <v>127</v>
      </c>
      <c r="I499" s="19" t="s">
        <v>128</v>
      </c>
      <c r="J499" s="18">
        <v>1</v>
      </c>
      <c r="K499" s="18">
        <v>1</v>
      </c>
    </row>
    <row r="500" spans="1:11" x14ac:dyDescent="0.5">
      <c r="A500" s="19" t="s">
        <v>91</v>
      </c>
      <c r="B500" s="19" t="s">
        <v>5531</v>
      </c>
      <c r="C500" s="19" t="s">
        <v>38</v>
      </c>
      <c r="D500" s="19" t="s">
        <v>53</v>
      </c>
      <c r="E500" s="19" t="s">
        <v>5530</v>
      </c>
      <c r="F500" s="19" t="s">
        <v>201</v>
      </c>
      <c r="G500" s="19" t="s">
        <v>202</v>
      </c>
      <c r="H500" s="19" t="s">
        <v>127</v>
      </c>
      <c r="I500" s="19" t="s">
        <v>128</v>
      </c>
      <c r="J500" s="18">
        <v>1</v>
      </c>
      <c r="K500" s="18">
        <v>1</v>
      </c>
    </row>
    <row r="501" spans="1:11" x14ac:dyDescent="0.5">
      <c r="A501" s="19" t="s">
        <v>91</v>
      </c>
      <c r="B501" s="19" t="s">
        <v>6539</v>
      </c>
      <c r="C501" s="19" t="s">
        <v>38</v>
      </c>
      <c r="D501" s="19" t="s">
        <v>53</v>
      </c>
      <c r="E501" s="19" t="s">
        <v>6538</v>
      </c>
      <c r="F501" s="19" t="s">
        <v>201</v>
      </c>
      <c r="G501" s="19" t="s">
        <v>202</v>
      </c>
      <c r="H501" s="19" t="s">
        <v>127</v>
      </c>
      <c r="I501" s="19" t="s">
        <v>128</v>
      </c>
      <c r="J501" s="18">
        <v>1</v>
      </c>
      <c r="K501" s="18">
        <v>1</v>
      </c>
    </row>
    <row r="502" spans="1:11" x14ac:dyDescent="0.5">
      <c r="A502" s="19" t="s">
        <v>91</v>
      </c>
      <c r="B502" s="19" t="s">
        <v>6537</v>
      </c>
      <c r="C502" s="19" t="s">
        <v>38</v>
      </c>
      <c r="D502" s="19" t="s">
        <v>53</v>
      </c>
      <c r="E502" s="19" t="s">
        <v>6536</v>
      </c>
      <c r="F502" s="19" t="s">
        <v>201</v>
      </c>
      <c r="G502" s="19" t="s">
        <v>202</v>
      </c>
      <c r="H502" s="19" t="s">
        <v>127</v>
      </c>
      <c r="I502" s="19" t="s">
        <v>128</v>
      </c>
      <c r="J502" s="18">
        <v>1</v>
      </c>
      <c r="K502" s="18">
        <v>1</v>
      </c>
    </row>
    <row r="503" spans="1:11" x14ac:dyDescent="0.5">
      <c r="A503" s="19" t="s">
        <v>91</v>
      </c>
      <c r="B503" s="19" t="s">
        <v>6535</v>
      </c>
      <c r="C503" s="19" t="s">
        <v>38</v>
      </c>
      <c r="D503" s="19" t="s">
        <v>53</v>
      </c>
      <c r="E503" s="19" t="s">
        <v>6534</v>
      </c>
      <c r="F503" s="19" t="s">
        <v>201</v>
      </c>
      <c r="G503" s="19" t="s">
        <v>202</v>
      </c>
      <c r="H503" s="19" t="s">
        <v>127</v>
      </c>
      <c r="I503" s="19" t="s">
        <v>128</v>
      </c>
      <c r="J503" s="18">
        <v>1</v>
      </c>
      <c r="K503" s="18">
        <v>1</v>
      </c>
    </row>
    <row r="504" spans="1:11" x14ac:dyDescent="0.5">
      <c r="A504" s="19" t="s">
        <v>91</v>
      </c>
      <c r="B504" s="19" t="s">
        <v>6533</v>
      </c>
      <c r="C504" s="19" t="s">
        <v>38</v>
      </c>
      <c r="D504" s="19" t="s">
        <v>53</v>
      </c>
      <c r="E504" s="19" t="s">
        <v>6532</v>
      </c>
      <c r="F504" s="19" t="s">
        <v>201</v>
      </c>
      <c r="G504" s="19" t="s">
        <v>202</v>
      </c>
      <c r="H504" s="19" t="s">
        <v>127</v>
      </c>
      <c r="I504" s="19" t="s">
        <v>128</v>
      </c>
      <c r="J504" s="18">
        <v>1</v>
      </c>
      <c r="K504" s="18">
        <v>1</v>
      </c>
    </row>
    <row r="505" spans="1:11" x14ac:dyDescent="0.5">
      <c r="A505" s="19" t="s">
        <v>91</v>
      </c>
      <c r="B505" s="19" t="s">
        <v>6531</v>
      </c>
      <c r="C505" s="19" t="s">
        <v>38</v>
      </c>
      <c r="D505" s="19" t="s">
        <v>53</v>
      </c>
      <c r="E505" s="19" t="s">
        <v>6530</v>
      </c>
      <c r="F505" s="19" t="s">
        <v>201</v>
      </c>
      <c r="G505" s="19" t="s">
        <v>202</v>
      </c>
      <c r="H505" s="19" t="s">
        <v>127</v>
      </c>
      <c r="I505" s="19" t="s">
        <v>128</v>
      </c>
      <c r="J505" s="18">
        <v>1</v>
      </c>
      <c r="K505" s="18">
        <v>1</v>
      </c>
    </row>
    <row r="506" spans="1:11" x14ac:dyDescent="0.5">
      <c r="A506" s="19" t="s">
        <v>91</v>
      </c>
      <c r="B506" s="19" t="s">
        <v>6529</v>
      </c>
      <c r="C506" s="19" t="s">
        <v>38</v>
      </c>
      <c r="D506" s="19" t="s">
        <v>53</v>
      </c>
      <c r="E506" s="19" t="s">
        <v>6528</v>
      </c>
      <c r="F506" s="19" t="s">
        <v>201</v>
      </c>
      <c r="G506" s="19" t="s">
        <v>202</v>
      </c>
      <c r="H506" s="19" t="s">
        <v>127</v>
      </c>
      <c r="I506" s="19" t="s">
        <v>128</v>
      </c>
      <c r="J506" s="18">
        <v>1</v>
      </c>
      <c r="K506" s="18">
        <v>1</v>
      </c>
    </row>
    <row r="507" spans="1:11" x14ac:dyDescent="0.5">
      <c r="A507" s="19" t="s">
        <v>91</v>
      </c>
      <c r="B507" s="19" t="s">
        <v>6527</v>
      </c>
      <c r="C507" s="19" t="s">
        <v>38</v>
      </c>
      <c r="D507" s="19" t="s">
        <v>53</v>
      </c>
      <c r="E507" s="19" t="s">
        <v>6526</v>
      </c>
      <c r="F507" s="19" t="s">
        <v>201</v>
      </c>
      <c r="G507" s="19" t="s">
        <v>202</v>
      </c>
      <c r="H507" s="19" t="s">
        <v>127</v>
      </c>
      <c r="I507" s="19" t="s">
        <v>128</v>
      </c>
      <c r="J507" s="18">
        <v>2</v>
      </c>
      <c r="K507" s="18">
        <v>2</v>
      </c>
    </row>
    <row r="508" spans="1:11" x14ac:dyDescent="0.5">
      <c r="A508" s="19" t="s">
        <v>91</v>
      </c>
      <c r="B508" s="19" t="s">
        <v>6525</v>
      </c>
      <c r="C508" s="19" t="s">
        <v>38</v>
      </c>
      <c r="D508" s="19" t="s">
        <v>53</v>
      </c>
      <c r="E508" s="19" t="s">
        <v>6524</v>
      </c>
      <c r="F508" s="19" t="s">
        <v>201</v>
      </c>
      <c r="G508" s="19" t="s">
        <v>202</v>
      </c>
      <c r="H508" s="19" t="s">
        <v>127</v>
      </c>
      <c r="I508" s="19" t="s">
        <v>128</v>
      </c>
      <c r="J508" s="18">
        <v>1</v>
      </c>
      <c r="K508" s="18">
        <v>1</v>
      </c>
    </row>
    <row r="509" spans="1:11" x14ac:dyDescent="0.5">
      <c r="A509" s="19" t="s">
        <v>91</v>
      </c>
      <c r="B509" s="19" t="s">
        <v>6523</v>
      </c>
      <c r="C509" s="19" t="s">
        <v>38</v>
      </c>
      <c r="D509" s="19" t="s">
        <v>53</v>
      </c>
      <c r="E509" s="19" t="s">
        <v>6522</v>
      </c>
      <c r="F509" s="19" t="s">
        <v>201</v>
      </c>
      <c r="G509" s="19" t="s">
        <v>202</v>
      </c>
      <c r="H509" s="19" t="s">
        <v>127</v>
      </c>
      <c r="I509" s="19" t="s">
        <v>128</v>
      </c>
      <c r="J509" s="18">
        <v>1</v>
      </c>
      <c r="K509" s="18">
        <v>1</v>
      </c>
    </row>
    <row r="510" spans="1:11" x14ac:dyDescent="0.5">
      <c r="A510" s="19" t="s">
        <v>91</v>
      </c>
      <c r="B510" s="19" t="s">
        <v>5749</v>
      </c>
      <c r="C510" s="19" t="s">
        <v>38</v>
      </c>
      <c r="D510" s="19" t="s">
        <v>53</v>
      </c>
      <c r="E510" s="19" t="s">
        <v>5748</v>
      </c>
      <c r="F510" s="19" t="s">
        <v>201</v>
      </c>
      <c r="G510" s="19" t="s">
        <v>202</v>
      </c>
      <c r="H510" s="19" t="s">
        <v>127</v>
      </c>
      <c r="I510" s="19" t="s">
        <v>128</v>
      </c>
      <c r="J510" s="18">
        <v>1</v>
      </c>
      <c r="K510" s="18">
        <v>1</v>
      </c>
    </row>
    <row r="511" spans="1:11" x14ac:dyDescent="0.5">
      <c r="A511" s="19" t="s">
        <v>91</v>
      </c>
      <c r="B511" s="19" t="s">
        <v>6521</v>
      </c>
      <c r="C511" s="19" t="s">
        <v>38</v>
      </c>
      <c r="D511" s="19" t="s">
        <v>53</v>
      </c>
      <c r="E511" s="19" t="s">
        <v>6520</v>
      </c>
      <c r="F511" s="19" t="s">
        <v>201</v>
      </c>
      <c r="G511" s="19" t="s">
        <v>202</v>
      </c>
      <c r="H511" s="19" t="s">
        <v>127</v>
      </c>
      <c r="I511" s="19" t="s">
        <v>128</v>
      </c>
      <c r="J511" s="18">
        <v>1</v>
      </c>
      <c r="K511" s="18">
        <v>1</v>
      </c>
    </row>
    <row r="512" spans="1:11" x14ac:dyDescent="0.5">
      <c r="A512" s="19" t="s">
        <v>91</v>
      </c>
      <c r="B512" s="19" t="s">
        <v>5217</v>
      </c>
      <c r="C512" s="19" t="s">
        <v>38</v>
      </c>
      <c r="D512" s="19" t="s">
        <v>53</v>
      </c>
      <c r="E512" s="19" t="s">
        <v>5216</v>
      </c>
      <c r="F512" s="19" t="s">
        <v>201</v>
      </c>
      <c r="G512" s="19" t="s">
        <v>202</v>
      </c>
      <c r="H512" s="19" t="s">
        <v>127</v>
      </c>
      <c r="I512" s="19" t="s">
        <v>128</v>
      </c>
      <c r="J512" s="18">
        <v>2</v>
      </c>
      <c r="K512" s="18">
        <v>2</v>
      </c>
    </row>
    <row r="513" spans="1:11" x14ac:dyDescent="0.5">
      <c r="A513" s="19" t="s">
        <v>91</v>
      </c>
      <c r="B513" s="19" t="s">
        <v>6519</v>
      </c>
      <c r="C513" s="19" t="s">
        <v>38</v>
      </c>
      <c r="D513" s="19" t="s">
        <v>53</v>
      </c>
      <c r="E513" s="19" t="s">
        <v>6518</v>
      </c>
      <c r="F513" s="19" t="s">
        <v>201</v>
      </c>
      <c r="G513" s="19" t="s">
        <v>202</v>
      </c>
      <c r="H513" s="19" t="s">
        <v>127</v>
      </c>
      <c r="I513" s="19" t="s">
        <v>128</v>
      </c>
      <c r="J513" s="18">
        <v>1</v>
      </c>
      <c r="K513" s="18">
        <v>1</v>
      </c>
    </row>
    <row r="514" spans="1:11" x14ac:dyDescent="0.5">
      <c r="A514" s="19" t="s">
        <v>91</v>
      </c>
      <c r="B514" s="19" t="s">
        <v>5519</v>
      </c>
      <c r="C514" s="19" t="s">
        <v>38</v>
      </c>
      <c r="D514" s="19" t="s">
        <v>53</v>
      </c>
      <c r="E514" s="19" t="s">
        <v>5518</v>
      </c>
      <c r="F514" s="19" t="s">
        <v>201</v>
      </c>
      <c r="G514" s="19" t="s">
        <v>202</v>
      </c>
      <c r="H514" s="19" t="s">
        <v>127</v>
      </c>
      <c r="I514" s="19" t="s">
        <v>128</v>
      </c>
      <c r="J514" s="18">
        <v>1</v>
      </c>
      <c r="K514" s="18">
        <v>1</v>
      </c>
    </row>
    <row r="515" spans="1:11" x14ac:dyDescent="0.5">
      <c r="A515" s="19" t="s">
        <v>91</v>
      </c>
      <c r="B515" s="19" t="s">
        <v>5517</v>
      </c>
      <c r="C515" s="19" t="s">
        <v>38</v>
      </c>
      <c r="D515" s="19" t="s">
        <v>53</v>
      </c>
      <c r="E515" s="19" t="s">
        <v>5516</v>
      </c>
      <c r="F515" s="19" t="s">
        <v>201</v>
      </c>
      <c r="G515" s="19" t="s">
        <v>202</v>
      </c>
      <c r="H515" s="19" t="s">
        <v>127</v>
      </c>
      <c r="I515" s="19" t="s">
        <v>128</v>
      </c>
      <c r="J515" s="18">
        <v>1</v>
      </c>
      <c r="K515" s="18">
        <v>1</v>
      </c>
    </row>
    <row r="516" spans="1:11" x14ac:dyDescent="0.5">
      <c r="A516" s="19" t="s">
        <v>91</v>
      </c>
      <c r="B516" s="19" t="s">
        <v>6517</v>
      </c>
      <c r="C516" s="19" t="s">
        <v>38</v>
      </c>
      <c r="D516" s="19" t="s">
        <v>53</v>
      </c>
      <c r="E516" s="19" t="s">
        <v>6516</v>
      </c>
      <c r="F516" s="19" t="s">
        <v>201</v>
      </c>
      <c r="G516" s="19" t="s">
        <v>202</v>
      </c>
      <c r="H516" s="19" t="s">
        <v>127</v>
      </c>
      <c r="I516" s="19" t="s">
        <v>128</v>
      </c>
      <c r="J516" s="18">
        <v>1</v>
      </c>
      <c r="K516" s="18">
        <v>1</v>
      </c>
    </row>
    <row r="517" spans="1:11" x14ac:dyDescent="0.5">
      <c r="A517" s="19" t="s">
        <v>91</v>
      </c>
      <c r="B517" s="19" t="s">
        <v>6515</v>
      </c>
      <c r="C517" s="19" t="s">
        <v>38</v>
      </c>
      <c r="D517" s="19" t="s">
        <v>53</v>
      </c>
      <c r="E517" s="19" t="s">
        <v>6514</v>
      </c>
      <c r="F517" s="19" t="s">
        <v>201</v>
      </c>
      <c r="G517" s="19" t="s">
        <v>202</v>
      </c>
      <c r="H517" s="19" t="s">
        <v>127</v>
      </c>
      <c r="I517" s="19" t="s">
        <v>128</v>
      </c>
      <c r="J517" s="18">
        <v>2</v>
      </c>
      <c r="K517" s="18">
        <v>2</v>
      </c>
    </row>
    <row r="518" spans="1:11" x14ac:dyDescent="0.5">
      <c r="A518" s="19" t="s">
        <v>91</v>
      </c>
      <c r="B518" s="19" t="s">
        <v>6513</v>
      </c>
      <c r="C518" s="19" t="s">
        <v>38</v>
      </c>
      <c r="D518" s="19" t="s">
        <v>53</v>
      </c>
      <c r="E518" s="19" t="s">
        <v>6512</v>
      </c>
      <c r="F518" s="19" t="s">
        <v>201</v>
      </c>
      <c r="G518" s="19" t="s">
        <v>202</v>
      </c>
      <c r="H518" s="19" t="s">
        <v>127</v>
      </c>
      <c r="I518" s="19" t="s">
        <v>128</v>
      </c>
      <c r="J518" s="18">
        <v>1</v>
      </c>
      <c r="K518" s="18">
        <v>1</v>
      </c>
    </row>
    <row r="519" spans="1:11" x14ac:dyDescent="0.5">
      <c r="A519" s="19" t="s">
        <v>91</v>
      </c>
      <c r="B519" s="19" t="s">
        <v>6511</v>
      </c>
      <c r="C519" s="19" t="s">
        <v>38</v>
      </c>
      <c r="D519" s="19" t="s">
        <v>53</v>
      </c>
      <c r="E519" s="19" t="s">
        <v>6510</v>
      </c>
      <c r="F519" s="19" t="s">
        <v>201</v>
      </c>
      <c r="G519" s="19" t="s">
        <v>202</v>
      </c>
      <c r="H519" s="19" t="s">
        <v>127</v>
      </c>
      <c r="I519" s="19" t="s">
        <v>128</v>
      </c>
      <c r="J519" s="18">
        <v>1</v>
      </c>
      <c r="K519" s="18">
        <v>1</v>
      </c>
    </row>
    <row r="520" spans="1:11" x14ac:dyDescent="0.5">
      <c r="A520" s="19" t="s">
        <v>91</v>
      </c>
      <c r="B520" s="19" t="s">
        <v>6509</v>
      </c>
      <c r="C520" s="19" t="s">
        <v>38</v>
      </c>
      <c r="D520" s="19" t="s">
        <v>53</v>
      </c>
      <c r="E520" s="19" t="s">
        <v>6508</v>
      </c>
      <c r="F520" s="19" t="s">
        <v>201</v>
      </c>
      <c r="G520" s="19" t="s">
        <v>202</v>
      </c>
      <c r="H520" s="19" t="s">
        <v>127</v>
      </c>
      <c r="I520" s="19" t="s">
        <v>128</v>
      </c>
      <c r="J520" s="18">
        <v>1</v>
      </c>
      <c r="K520" s="18">
        <v>1</v>
      </c>
    </row>
    <row r="521" spans="1:11" x14ac:dyDescent="0.5">
      <c r="A521" s="19" t="s">
        <v>91</v>
      </c>
      <c r="B521" s="19" t="s">
        <v>6507</v>
      </c>
      <c r="C521" s="19" t="s">
        <v>38</v>
      </c>
      <c r="D521" s="19" t="s">
        <v>53</v>
      </c>
      <c r="E521" s="19" t="s">
        <v>6506</v>
      </c>
      <c r="F521" s="19" t="s">
        <v>201</v>
      </c>
      <c r="G521" s="19" t="s">
        <v>202</v>
      </c>
      <c r="H521" s="19" t="s">
        <v>127</v>
      </c>
      <c r="I521" s="19" t="s">
        <v>128</v>
      </c>
      <c r="J521" s="18">
        <v>1</v>
      </c>
      <c r="K521" s="18">
        <v>1</v>
      </c>
    </row>
    <row r="522" spans="1:11" x14ac:dyDescent="0.5">
      <c r="A522" s="19" t="s">
        <v>91</v>
      </c>
      <c r="B522" s="19" t="s">
        <v>6505</v>
      </c>
      <c r="C522" s="19" t="s">
        <v>38</v>
      </c>
      <c r="D522" s="19" t="s">
        <v>53</v>
      </c>
      <c r="E522" s="19" t="s">
        <v>6504</v>
      </c>
      <c r="F522" s="19" t="s">
        <v>201</v>
      </c>
      <c r="G522" s="19" t="s">
        <v>202</v>
      </c>
      <c r="H522" s="19" t="s">
        <v>127</v>
      </c>
      <c r="I522" s="19" t="s">
        <v>128</v>
      </c>
      <c r="J522" s="18">
        <v>2</v>
      </c>
      <c r="K522" s="18">
        <v>2</v>
      </c>
    </row>
    <row r="523" spans="1:11" x14ac:dyDescent="0.5">
      <c r="A523" s="19" t="s">
        <v>91</v>
      </c>
      <c r="B523" s="19" t="s">
        <v>6503</v>
      </c>
      <c r="C523" s="19" t="s">
        <v>38</v>
      </c>
      <c r="D523" s="19" t="s">
        <v>53</v>
      </c>
      <c r="E523" s="19" t="s">
        <v>6502</v>
      </c>
      <c r="F523" s="19" t="s">
        <v>201</v>
      </c>
      <c r="G523" s="19" t="s">
        <v>202</v>
      </c>
      <c r="H523" s="19" t="s">
        <v>127</v>
      </c>
      <c r="I523" s="19" t="s">
        <v>128</v>
      </c>
      <c r="J523" s="18">
        <v>2</v>
      </c>
      <c r="K523" s="18">
        <v>2</v>
      </c>
    </row>
    <row r="524" spans="1:11" x14ac:dyDescent="0.5">
      <c r="A524" s="19" t="s">
        <v>91</v>
      </c>
      <c r="B524" s="19" t="s">
        <v>6501</v>
      </c>
      <c r="C524" s="19" t="s">
        <v>38</v>
      </c>
      <c r="D524" s="19" t="s">
        <v>53</v>
      </c>
      <c r="E524" s="19" t="s">
        <v>6500</v>
      </c>
      <c r="F524" s="19" t="s">
        <v>201</v>
      </c>
      <c r="G524" s="19" t="s">
        <v>202</v>
      </c>
      <c r="H524" s="19" t="s">
        <v>127</v>
      </c>
      <c r="I524" s="19" t="s">
        <v>128</v>
      </c>
      <c r="J524" s="18">
        <v>1</v>
      </c>
      <c r="K524" s="18">
        <v>1</v>
      </c>
    </row>
    <row r="525" spans="1:11" x14ac:dyDescent="0.5">
      <c r="A525" s="19" t="s">
        <v>91</v>
      </c>
      <c r="B525" s="19" t="s">
        <v>5215</v>
      </c>
      <c r="C525" s="19" t="s">
        <v>38</v>
      </c>
      <c r="D525" s="19" t="s">
        <v>53</v>
      </c>
      <c r="E525" s="19" t="s">
        <v>5214</v>
      </c>
      <c r="F525" s="19" t="s">
        <v>201</v>
      </c>
      <c r="G525" s="19" t="s">
        <v>202</v>
      </c>
      <c r="H525" s="19" t="s">
        <v>127</v>
      </c>
      <c r="I525" s="19" t="s">
        <v>128</v>
      </c>
      <c r="J525" s="18">
        <v>1</v>
      </c>
      <c r="K525" s="18">
        <v>1</v>
      </c>
    </row>
    <row r="526" spans="1:11" x14ac:dyDescent="0.5">
      <c r="A526" s="19" t="s">
        <v>91</v>
      </c>
      <c r="B526" s="19" t="s">
        <v>6499</v>
      </c>
      <c r="C526" s="19" t="s">
        <v>38</v>
      </c>
      <c r="D526" s="19" t="s">
        <v>53</v>
      </c>
      <c r="E526" s="19" t="s">
        <v>6498</v>
      </c>
      <c r="F526" s="19" t="s">
        <v>201</v>
      </c>
      <c r="G526" s="19" t="s">
        <v>202</v>
      </c>
      <c r="H526" s="19" t="s">
        <v>127</v>
      </c>
      <c r="I526" s="19" t="s">
        <v>128</v>
      </c>
      <c r="J526" s="18">
        <v>1</v>
      </c>
      <c r="K526" s="18">
        <v>1</v>
      </c>
    </row>
    <row r="527" spans="1:11" x14ac:dyDescent="0.5">
      <c r="A527" s="19" t="s">
        <v>91</v>
      </c>
      <c r="B527" s="19" t="s">
        <v>6497</v>
      </c>
      <c r="C527" s="19" t="s">
        <v>38</v>
      </c>
      <c r="D527" s="19" t="s">
        <v>53</v>
      </c>
      <c r="E527" s="19" t="s">
        <v>6496</v>
      </c>
      <c r="F527" s="19" t="s">
        <v>201</v>
      </c>
      <c r="G527" s="19" t="s">
        <v>202</v>
      </c>
      <c r="H527" s="19" t="s">
        <v>127</v>
      </c>
      <c r="I527" s="19" t="s">
        <v>128</v>
      </c>
      <c r="J527" s="18">
        <v>1</v>
      </c>
      <c r="K527" s="18">
        <v>1</v>
      </c>
    </row>
    <row r="528" spans="1:11" x14ac:dyDescent="0.5">
      <c r="A528" s="19" t="s">
        <v>91</v>
      </c>
      <c r="B528" s="19" t="s">
        <v>6495</v>
      </c>
      <c r="C528" s="19" t="s">
        <v>38</v>
      </c>
      <c r="D528" s="19" t="s">
        <v>53</v>
      </c>
      <c r="E528" s="19" t="s">
        <v>6494</v>
      </c>
      <c r="F528" s="19" t="s">
        <v>201</v>
      </c>
      <c r="G528" s="19" t="s">
        <v>202</v>
      </c>
      <c r="H528" s="19" t="s">
        <v>127</v>
      </c>
      <c r="I528" s="19" t="s">
        <v>128</v>
      </c>
      <c r="J528" s="18">
        <v>1</v>
      </c>
      <c r="K528" s="18">
        <v>1</v>
      </c>
    </row>
    <row r="529" spans="1:11" x14ac:dyDescent="0.5">
      <c r="A529" s="19" t="s">
        <v>91</v>
      </c>
      <c r="B529" s="19" t="s">
        <v>6493</v>
      </c>
      <c r="C529" s="19" t="s">
        <v>38</v>
      </c>
      <c r="D529" s="19" t="s">
        <v>53</v>
      </c>
      <c r="E529" s="19" t="s">
        <v>6492</v>
      </c>
      <c r="F529" s="19" t="s">
        <v>201</v>
      </c>
      <c r="G529" s="19" t="s">
        <v>202</v>
      </c>
      <c r="H529" s="19" t="s">
        <v>127</v>
      </c>
      <c r="I529" s="19" t="s">
        <v>128</v>
      </c>
      <c r="J529" s="18">
        <v>2</v>
      </c>
      <c r="K529" s="18">
        <v>2</v>
      </c>
    </row>
    <row r="530" spans="1:11" x14ac:dyDescent="0.5">
      <c r="A530" s="19" t="s">
        <v>91</v>
      </c>
      <c r="B530" s="19" t="s">
        <v>6491</v>
      </c>
      <c r="C530" s="19" t="s">
        <v>38</v>
      </c>
      <c r="D530" s="19" t="s">
        <v>53</v>
      </c>
      <c r="E530" s="19" t="s">
        <v>6490</v>
      </c>
      <c r="F530" s="19" t="s">
        <v>201</v>
      </c>
      <c r="G530" s="19" t="s">
        <v>202</v>
      </c>
      <c r="H530" s="19" t="s">
        <v>127</v>
      </c>
      <c r="I530" s="19" t="s">
        <v>128</v>
      </c>
      <c r="J530" s="18">
        <v>1</v>
      </c>
      <c r="K530" s="18">
        <v>1</v>
      </c>
    </row>
    <row r="531" spans="1:11" x14ac:dyDescent="0.5">
      <c r="A531" s="19" t="s">
        <v>91</v>
      </c>
      <c r="B531" s="19" t="s">
        <v>6489</v>
      </c>
      <c r="C531" s="19" t="s">
        <v>38</v>
      </c>
      <c r="D531" s="19" t="s">
        <v>53</v>
      </c>
      <c r="E531" s="19" t="s">
        <v>6488</v>
      </c>
      <c r="F531" s="19" t="s">
        <v>201</v>
      </c>
      <c r="G531" s="19" t="s">
        <v>202</v>
      </c>
      <c r="H531" s="19" t="s">
        <v>127</v>
      </c>
      <c r="I531" s="19" t="s">
        <v>128</v>
      </c>
      <c r="J531" s="18">
        <v>1</v>
      </c>
      <c r="K531" s="18">
        <v>1</v>
      </c>
    </row>
    <row r="532" spans="1:11" x14ac:dyDescent="0.5">
      <c r="A532" s="19" t="s">
        <v>91</v>
      </c>
      <c r="B532" s="19" t="s">
        <v>5503</v>
      </c>
      <c r="C532" s="19" t="s">
        <v>38</v>
      </c>
      <c r="D532" s="19" t="s">
        <v>53</v>
      </c>
      <c r="E532" s="19" t="s">
        <v>5502</v>
      </c>
      <c r="F532" s="19" t="s">
        <v>201</v>
      </c>
      <c r="G532" s="19" t="s">
        <v>202</v>
      </c>
      <c r="H532" s="19" t="s">
        <v>127</v>
      </c>
      <c r="I532" s="19" t="s">
        <v>128</v>
      </c>
      <c r="J532" s="18">
        <v>1</v>
      </c>
      <c r="K532" s="18">
        <v>1</v>
      </c>
    </row>
    <row r="533" spans="1:11" x14ac:dyDescent="0.5">
      <c r="A533" s="19" t="s">
        <v>91</v>
      </c>
      <c r="B533" s="19" t="s">
        <v>5499</v>
      </c>
      <c r="C533" s="19" t="s">
        <v>38</v>
      </c>
      <c r="D533" s="19" t="s">
        <v>53</v>
      </c>
      <c r="E533" s="19" t="s">
        <v>5498</v>
      </c>
      <c r="F533" s="19" t="s">
        <v>201</v>
      </c>
      <c r="G533" s="19" t="s">
        <v>202</v>
      </c>
      <c r="H533" s="19" t="s">
        <v>127</v>
      </c>
      <c r="I533" s="19" t="s">
        <v>128</v>
      </c>
      <c r="J533" s="18">
        <v>1</v>
      </c>
      <c r="K533" s="18">
        <v>1</v>
      </c>
    </row>
    <row r="534" spans="1:11" x14ac:dyDescent="0.5">
      <c r="A534" s="19" t="s">
        <v>91</v>
      </c>
      <c r="B534" s="19" t="s">
        <v>5499</v>
      </c>
      <c r="C534" s="19" t="s">
        <v>38</v>
      </c>
      <c r="D534" s="19" t="s">
        <v>53</v>
      </c>
      <c r="E534" s="19" t="s">
        <v>5498</v>
      </c>
      <c r="F534" s="19" t="s">
        <v>201</v>
      </c>
      <c r="G534" s="19" t="s">
        <v>202</v>
      </c>
      <c r="H534" s="19" t="s">
        <v>127</v>
      </c>
      <c r="I534" s="19" t="s">
        <v>128</v>
      </c>
      <c r="J534" s="18">
        <v>1</v>
      </c>
      <c r="K534" s="18">
        <v>1</v>
      </c>
    </row>
    <row r="535" spans="1:11" x14ac:dyDescent="0.5">
      <c r="A535" s="19" t="s">
        <v>91</v>
      </c>
      <c r="B535" s="19" t="s">
        <v>6487</v>
      </c>
      <c r="C535" s="19" t="s">
        <v>38</v>
      </c>
      <c r="D535" s="19" t="s">
        <v>53</v>
      </c>
      <c r="E535" s="19" t="s">
        <v>6486</v>
      </c>
      <c r="F535" s="19" t="s">
        <v>201</v>
      </c>
      <c r="G535" s="19" t="s">
        <v>202</v>
      </c>
      <c r="H535" s="19" t="s">
        <v>127</v>
      </c>
      <c r="I535" s="19" t="s">
        <v>128</v>
      </c>
      <c r="J535" s="18">
        <v>1</v>
      </c>
      <c r="K535" s="18">
        <v>1</v>
      </c>
    </row>
    <row r="536" spans="1:11" x14ac:dyDescent="0.5">
      <c r="A536" s="19" t="s">
        <v>91</v>
      </c>
      <c r="B536" s="19" t="s">
        <v>6485</v>
      </c>
      <c r="C536" s="19" t="s">
        <v>38</v>
      </c>
      <c r="D536" s="19" t="s">
        <v>53</v>
      </c>
      <c r="E536" s="19" t="s">
        <v>6484</v>
      </c>
      <c r="F536" s="19" t="s">
        <v>201</v>
      </c>
      <c r="G536" s="19" t="s">
        <v>202</v>
      </c>
      <c r="H536" s="19" t="s">
        <v>127</v>
      </c>
      <c r="I536" s="19" t="s">
        <v>128</v>
      </c>
      <c r="J536" s="18">
        <v>1</v>
      </c>
      <c r="K536" s="18">
        <v>1</v>
      </c>
    </row>
    <row r="537" spans="1:11" x14ac:dyDescent="0.5">
      <c r="A537" s="19" t="s">
        <v>91</v>
      </c>
      <c r="B537" s="19" t="s">
        <v>6483</v>
      </c>
      <c r="C537" s="19" t="s">
        <v>38</v>
      </c>
      <c r="D537" s="19" t="s">
        <v>53</v>
      </c>
      <c r="E537" s="19" t="s">
        <v>6482</v>
      </c>
      <c r="F537" s="19" t="s">
        <v>201</v>
      </c>
      <c r="G537" s="19" t="s">
        <v>202</v>
      </c>
      <c r="H537" s="19" t="s">
        <v>127</v>
      </c>
      <c r="I537" s="19" t="s">
        <v>128</v>
      </c>
      <c r="J537" s="18">
        <v>1</v>
      </c>
      <c r="K537" s="18">
        <v>1</v>
      </c>
    </row>
    <row r="538" spans="1:11" x14ac:dyDescent="0.5">
      <c r="A538" s="19" t="s">
        <v>91</v>
      </c>
      <c r="B538" s="19" t="s">
        <v>6481</v>
      </c>
      <c r="C538" s="19" t="s">
        <v>38</v>
      </c>
      <c r="D538" s="19" t="s">
        <v>53</v>
      </c>
      <c r="E538" s="19" t="s">
        <v>6480</v>
      </c>
      <c r="F538" s="19" t="s">
        <v>201</v>
      </c>
      <c r="G538" s="19" t="s">
        <v>202</v>
      </c>
      <c r="H538" s="19" t="s">
        <v>127</v>
      </c>
      <c r="I538" s="19" t="s">
        <v>128</v>
      </c>
      <c r="J538" s="18">
        <v>1</v>
      </c>
      <c r="K538" s="18">
        <v>1</v>
      </c>
    </row>
    <row r="539" spans="1:11" x14ac:dyDescent="0.5">
      <c r="A539" s="19" t="s">
        <v>91</v>
      </c>
      <c r="B539" s="19" t="s">
        <v>6479</v>
      </c>
      <c r="C539" s="19" t="s">
        <v>38</v>
      </c>
      <c r="D539" s="19" t="s">
        <v>53</v>
      </c>
      <c r="E539" s="19" t="s">
        <v>6478</v>
      </c>
      <c r="F539" s="19" t="s">
        <v>201</v>
      </c>
      <c r="G539" s="19" t="s">
        <v>202</v>
      </c>
      <c r="H539" s="19" t="s">
        <v>127</v>
      </c>
      <c r="I539" s="19" t="s">
        <v>128</v>
      </c>
      <c r="J539" s="18">
        <v>1</v>
      </c>
      <c r="K539" s="18">
        <v>1</v>
      </c>
    </row>
    <row r="540" spans="1:11" x14ac:dyDescent="0.5">
      <c r="A540" s="19" t="s">
        <v>91</v>
      </c>
      <c r="B540" s="19" t="s">
        <v>6477</v>
      </c>
      <c r="C540" s="19" t="s">
        <v>38</v>
      </c>
      <c r="D540" s="19" t="s">
        <v>53</v>
      </c>
      <c r="E540" s="19" t="s">
        <v>6476</v>
      </c>
      <c r="F540" s="19" t="s">
        <v>201</v>
      </c>
      <c r="G540" s="19" t="s">
        <v>202</v>
      </c>
      <c r="H540" s="19" t="s">
        <v>127</v>
      </c>
      <c r="I540" s="19" t="s">
        <v>128</v>
      </c>
      <c r="J540" s="18">
        <v>1</v>
      </c>
      <c r="K540" s="18">
        <v>1</v>
      </c>
    </row>
    <row r="541" spans="1:11" x14ac:dyDescent="0.5">
      <c r="A541" s="19" t="s">
        <v>91</v>
      </c>
      <c r="B541" s="19" t="s">
        <v>6475</v>
      </c>
      <c r="C541" s="19" t="s">
        <v>38</v>
      </c>
      <c r="D541" s="19" t="s">
        <v>53</v>
      </c>
      <c r="E541" s="19" t="s">
        <v>6474</v>
      </c>
      <c r="F541" s="19" t="s">
        <v>201</v>
      </c>
      <c r="G541" s="19" t="s">
        <v>202</v>
      </c>
      <c r="H541" s="19" t="s">
        <v>127</v>
      </c>
      <c r="I541" s="19" t="s">
        <v>128</v>
      </c>
      <c r="J541" s="18">
        <v>1</v>
      </c>
      <c r="K541" s="18">
        <v>1</v>
      </c>
    </row>
    <row r="542" spans="1:11" x14ac:dyDescent="0.5">
      <c r="A542" s="19" t="s">
        <v>91</v>
      </c>
      <c r="B542" s="19" t="s">
        <v>6473</v>
      </c>
      <c r="C542" s="19" t="s">
        <v>38</v>
      </c>
      <c r="D542" s="19" t="s">
        <v>53</v>
      </c>
      <c r="E542" s="19" t="s">
        <v>6472</v>
      </c>
      <c r="F542" s="19" t="s">
        <v>201</v>
      </c>
      <c r="G542" s="19" t="s">
        <v>202</v>
      </c>
      <c r="H542" s="19" t="s">
        <v>127</v>
      </c>
      <c r="I542" s="19" t="s">
        <v>128</v>
      </c>
      <c r="J542" s="18">
        <v>1</v>
      </c>
      <c r="K542" s="18">
        <v>1</v>
      </c>
    </row>
    <row r="543" spans="1:11" x14ac:dyDescent="0.5">
      <c r="A543" s="19" t="s">
        <v>91</v>
      </c>
      <c r="B543" s="19" t="s">
        <v>6471</v>
      </c>
      <c r="C543" s="19" t="s">
        <v>38</v>
      </c>
      <c r="D543" s="19" t="s">
        <v>53</v>
      </c>
      <c r="E543" s="19" t="s">
        <v>6470</v>
      </c>
      <c r="F543" s="19" t="s">
        <v>201</v>
      </c>
      <c r="G543" s="19" t="s">
        <v>202</v>
      </c>
      <c r="H543" s="19" t="s">
        <v>127</v>
      </c>
      <c r="I543" s="19" t="s">
        <v>128</v>
      </c>
      <c r="J543" s="18">
        <v>1</v>
      </c>
      <c r="K543" s="18">
        <v>1</v>
      </c>
    </row>
    <row r="544" spans="1:11" x14ac:dyDescent="0.5">
      <c r="A544" s="19" t="s">
        <v>91</v>
      </c>
      <c r="B544" s="19" t="s">
        <v>6469</v>
      </c>
      <c r="C544" s="19" t="s">
        <v>38</v>
      </c>
      <c r="D544" s="19" t="s">
        <v>53</v>
      </c>
      <c r="E544" s="19" t="s">
        <v>6468</v>
      </c>
      <c r="F544" s="19" t="s">
        <v>201</v>
      </c>
      <c r="G544" s="19" t="s">
        <v>202</v>
      </c>
      <c r="H544" s="19" t="s">
        <v>127</v>
      </c>
      <c r="I544" s="19" t="s">
        <v>128</v>
      </c>
      <c r="J544" s="18">
        <v>1</v>
      </c>
      <c r="K544" s="18">
        <v>1</v>
      </c>
    </row>
    <row r="545" spans="1:11" x14ac:dyDescent="0.5">
      <c r="A545" s="19" t="s">
        <v>91</v>
      </c>
      <c r="B545" s="19" t="s">
        <v>6467</v>
      </c>
      <c r="C545" s="19" t="s">
        <v>38</v>
      </c>
      <c r="D545" s="19" t="s">
        <v>53</v>
      </c>
      <c r="E545" s="19" t="s">
        <v>6466</v>
      </c>
      <c r="F545" s="19" t="s">
        <v>201</v>
      </c>
      <c r="G545" s="19" t="s">
        <v>202</v>
      </c>
      <c r="H545" s="19" t="s">
        <v>127</v>
      </c>
      <c r="I545" s="19" t="s">
        <v>128</v>
      </c>
      <c r="J545" s="18">
        <v>1</v>
      </c>
      <c r="K545" s="18">
        <v>1</v>
      </c>
    </row>
    <row r="546" spans="1:11" x14ac:dyDescent="0.5">
      <c r="A546" s="19" t="s">
        <v>91</v>
      </c>
      <c r="B546" s="19" t="s">
        <v>6465</v>
      </c>
      <c r="C546" s="19" t="s">
        <v>38</v>
      </c>
      <c r="D546" s="19" t="s">
        <v>53</v>
      </c>
      <c r="E546" s="19" t="s">
        <v>6464</v>
      </c>
      <c r="F546" s="19" t="s">
        <v>201</v>
      </c>
      <c r="G546" s="19" t="s">
        <v>202</v>
      </c>
      <c r="H546" s="19" t="s">
        <v>127</v>
      </c>
      <c r="I546" s="19" t="s">
        <v>128</v>
      </c>
      <c r="J546" s="18">
        <v>1</v>
      </c>
      <c r="K546" s="18">
        <v>1</v>
      </c>
    </row>
    <row r="547" spans="1:11" x14ac:dyDescent="0.5">
      <c r="A547" s="19" t="s">
        <v>91</v>
      </c>
      <c r="B547" s="19" t="s">
        <v>6463</v>
      </c>
      <c r="C547" s="19" t="s">
        <v>38</v>
      </c>
      <c r="D547" s="19" t="s">
        <v>53</v>
      </c>
      <c r="E547" s="19" t="s">
        <v>6462</v>
      </c>
      <c r="F547" s="19" t="s">
        <v>201</v>
      </c>
      <c r="G547" s="19" t="s">
        <v>202</v>
      </c>
      <c r="H547" s="19" t="s">
        <v>127</v>
      </c>
      <c r="I547" s="19" t="s">
        <v>128</v>
      </c>
      <c r="J547" s="18">
        <v>1</v>
      </c>
      <c r="K547" s="18">
        <v>1</v>
      </c>
    </row>
    <row r="548" spans="1:11" x14ac:dyDescent="0.5">
      <c r="A548" s="19" t="s">
        <v>91</v>
      </c>
      <c r="B548" s="19" t="s">
        <v>6461</v>
      </c>
      <c r="C548" s="19" t="s">
        <v>38</v>
      </c>
      <c r="D548" s="19" t="s">
        <v>53</v>
      </c>
      <c r="E548" s="19" t="s">
        <v>6460</v>
      </c>
      <c r="F548" s="19" t="s">
        <v>201</v>
      </c>
      <c r="G548" s="19" t="s">
        <v>202</v>
      </c>
      <c r="H548" s="19" t="s">
        <v>127</v>
      </c>
      <c r="I548" s="19" t="s">
        <v>128</v>
      </c>
      <c r="J548" s="18">
        <v>1</v>
      </c>
      <c r="K548" s="18">
        <v>1</v>
      </c>
    </row>
    <row r="549" spans="1:11" x14ac:dyDescent="0.5">
      <c r="A549" s="19" t="s">
        <v>91</v>
      </c>
      <c r="B549" s="19" t="s">
        <v>6459</v>
      </c>
      <c r="C549" s="19" t="s">
        <v>38</v>
      </c>
      <c r="D549" s="19" t="s">
        <v>53</v>
      </c>
      <c r="E549" s="19" t="s">
        <v>6458</v>
      </c>
      <c r="F549" s="19" t="s">
        <v>201</v>
      </c>
      <c r="G549" s="19" t="s">
        <v>202</v>
      </c>
      <c r="H549" s="19" t="s">
        <v>127</v>
      </c>
      <c r="I549" s="19" t="s">
        <v>128</v>
      </c>
      <c r="J549" s="18">
        <v>1</v>
      </c>
      <c r="K549" s="18">
        <v>1</v>
      </c>
    </row>
    <row r="550" spans="1:11" x14ac:dyDescent="0.5">
      <c r="A550" s="19" t="s">
        <v>91</v>
      </c>
      <c r="B550" s="19" t="s">
        <v>6457</v>
      </c>
      <c r="C550" s="19" t="s">
        <v>38</v>
      </c>
      <c r="D550" s="19" t="s">
        <v>53</v>
      </c>
      <c r="E550" s="19" t="s">
        <v>6456</v>
      </c>
      <c r="F550" s="19" t="s">
        <v>201</v>
      </c>
      <c r="G550" s="19" t="s">
        <v>202</v>
      </c>
      <c r="H550" s="19" t="s">
        <v>127</v>
      </c>
      <c r="I550" s="19" t="s">
        <v>128</v>
      </c>
      <c r="J550" s="18">
        <v>1</v>
      </c>
      <c r="K550" s="18">
        <v>1</v>
      </c>
    </row>
    <row r="551" spans="1:11" x14ac:dyDescent="0.5">
      <c r="A551" s="19" t="s">
        <v>91</v>
      </c>
      <c r="B551" s="19" t="s">
        <v>6455</v>
      </c>
      <c r="C551" s="19" t="s">
        <v>38</v>
      </c>
      <c r="D551" s="19" t="s">
        <v>53</v>
      </c>
      <c r="E551" s="19" t="s">
        <v>6454</v>
      </c>
      <c r="F551" s="19" t="s">
        <v>201</v>
      </c>
      <c r="G551" s="19" t="s">
        <v>202</v>
      </c>
      <c r="H551" s="19" t="s">
        <v>127</v>
      </c>
      <c r="I551" s="19" t="s">
        <v>128</v>
      </c>
      <c r="J551" s="18">
        <v>1</v>
      </c>
      <c r="K551" s="18">
        <v>1</v>
      </c>
    </row>
    <row r="552" spans="1:11" x14ac:dyDescent="0.5">
      <c r="A552" s="19" t="s">
        <v>91</v>
      </c>
      <c r="B552" s="19" t="s">
        <v>6453</v>
      </c>
      <c r="C552" s="19" t="s">
        <v>38</v>
      </c>
      <c r="D552" s="19" t="s">
        <v>53</v>
      </c>
      <c r="E552" s="19" t="s">
        <v>6452</v>
      </c>
      <c r="F552" s="19" t="s">
        <v>201</v>
      </c>
      <c r="G552" s="19" t="s">
        <v>202</v>
      </c>
      <c r="H552" s="19" t="s">
        <v>127</v>
      </c>
      <c r="I552" s="19" t="s">
        <v>128</v>
      </c>
      <c r="J552" s="18">
        <v>1</v>
      </c>
      <c r="K552" s="18">
        <v>1</v>
      </c>
    </row>
    <row r="553" spans="1:11" x14ac:dyDescent="0.5">
      <c r="A553" s="19" t="s">
        <v>91</v>
      </c>
      <c r="B553" s="19" t="s">
        <v>6451</v>
      </c>
      <c r="C553" s="19" t="s">
        <v>38</v>
      </c>
      <c r="D553" s="19" t="s">
        <v>53</v>
      </c>
      <c r="E553" s="19" t="s">
        <v>6450</v>
      </c>
      <c r="F553" s="19" t="s">
        <v>201</v>
      </c>
      <c r="G553" s="19" t="s">
        <v>202</v>
      </c>
      <c r="H553" s="19" t="s">
        <v>127</v>
      </c>
      <c r="I553" s="19" t="s">
        <v>128</v>
      </c>
      <c r="J553" s="18">
        <v>1</v>
      </c>
      <c r="K553" s="18">
        <v>1</v>
      </c>
    </row>
    <row r="554" spans="1:11" x14ac:dyDescent="0.5">
      <c r="A554" s="19" t="s">
        <v>91</v>
      </c>
      <c r="B554" s="19" t="s">
        <v>6449</v>
      </c>
      <c r="C554" s="19" t="s">
        <v>38</v>
      </c>
      <c r="D554" s="19" t="s">
        <v>53</v>
      </c>
      <c r="E554" s="19" t="s">
        <v>6448</v>
      </c>
      <c r="F554" s="19" t="s">
        <v>201</v>
      </c>
      <c r="G554" s="19" t="s">
        <v>202</v>
      </c>
      <c r="H554" s="19" t="s">
        <v>127</v>
      </c>
      <c r="I554" s="19" t="s">
        <v>128</v>
      </c>
      <c r="J554" s="18">
        <v>1</v>
      </c>
      <c r="K554" s="18">
        <v>1</v>
      </c>
    </row>
    <row r="555" spans="1:11" x14ac:dyDescent="0.5">
      <c r="A555" s="19" t="s">
        <v>91</v>
      </c>
      <c r="B555" s="19" t="s">
        <v>6447</v>
      </c>
      <c r="C555" s="19" t="s">
        <v>38</v>
      </c>
      <c r="D555" s="19" t="s">
        <v>53</v>
      </c>
      <c r="E555" s="19" t="s">
        <v>6446</v>
      </c>
      <c r="F555" s="19" t="s">
        <v>201</v>
      </c>
      <c r="G555" s="19" t="s">
        <v>202</v>
      </c>
      <c r="H555" s="19" t="s">
        <v>127</v>
      </c>
      <c r="I555" s="19" t="s">
        <v>128</v>
      </c>
      <c r="J555" s="18">
        <v>1</v>
      </c>
      <c r="K555" s="18">
        <v>1</v>
      </c>
    </row>
    <row r="556" spans="1:11" x14ac:dyDescent="0.5">
      <c r="A556" s="19" t="s">
        <v>91</v>
      </c>
      <c r="B556" s="19" t="s">
        <v>6445</v>
      </c>
      <c r="C556" s="19" t="s">
        <v>38</v>
      </c>
      <c r="D556" s="19" t="s">
        <v>53</v>
      </c>
      <c r="E556" s="19" t="s">
        <v>6444</v>
      </c>
      <c r="F556" s="19" t="s">
        <v>201</v>
      </c>
      <c r="G556" s="19" t="s">
        <v>202</v>
      </c>
      <c r="H556" s="19" t="s">
        <v>127</v>
      </c>
      <c r="I556" s="19" t="s">
        <v>128</v>
      </c>
      <c r="J556" s="18">
        <v>1</v>
      </c>
      <c r="K556" s="18">
        <v>1</v>
      </c>
    </row>
    <row r="557" spans="1:11" x14ac:dyDescent="0.5">
      <c r="A557" s="19" t="s">
        <v>91</v>
      </c>
      <c r="B557" s="19" t="s">
        <v>6443</v>
      </c>
      <c r="C557" s="19" t="s">
        <v>38</v>
      </c>
      <c r="D557" s="19" t="s">
        <v>53</v>
      </c>
      <c r="E557" s="19" t="s">
        <v>6442</v>
      </c>
      <c r="F557" s="19" t="s">
        <v>201</v>
      </c>
      <c r="G557" s="19" t="s">
        <v>202</v>
      </c>
      <c r="H557" s="19" t="s">
        <v>127</v>
      </c>
      <c r="I557" s="19" t="s">
        <v>128</v>
      </c>
      <c r="J557" s="18">
        <v>1</v>
      </c>
      <c r="K557" s="18">
        <v>1</v>
      </c>
    </row>
    <row r="558" spans="1:11" x14ac:dyDescent="0.5">
      <c r="A558" s="19" t="s">
        <v>91</v>
      </c>
      <c r="B558" s="19" t="s">
        <v>6441</v>
      </c>
      <c r="C558" s="19" t="s">
        <v>38</v>
      </c>
      <c r="D558" s="19" t="s">
        <v>53</v>
      </c>
      <c r="E558" s="19" t="s">
        <v>6440</v>
      </c>
      <c r="F558" s="19" t="s">
        <v>201</v>
      </c>
      <c r="G558" s="19" t="s">
        <v>202</v>
      </c>
      <c r="H558" s="19" t="s">
        <v>127</v>
      </c>
      <c r="I558" s="19" t="s">
        <v>128</v>
      </c>
      <c r="J558" s="18">
        <v>1</v>
      </c>
      <c r="K558" s="18">
        <v>1</v>
      </c>
    </row>
    <row r="559" spans="1:11" x14ac:dyDescent="0.5">
      <c r="A559" s="19" t="s">
        <v>91</v>
      </c>
      <c r="B559" s="19" t="s">
        <v>6439</v>
      </c>
      <c r="C559" s="19" t="s">
        <v>38</v>
      </c>
      <c r="D559" s="19" t="s">
        <v>53</v>
      </c>
      <c r="E559" s="19" t="s">
        <v>6438</v>
      </c>
      <c r="F559" s="19" t="s">
        <v>201</v>
      </c>
      <c r="G559" s="19" t="s">
        <v>202</v>
      </c>
      <c r="H559" s="19" t="s">
        <v>127</v>
      </c>
      <c r="I559" s="19" t="s">
        <v>128</v>
      </c>
      <c r="J559" s="18">
        <v>1</v>
      </c>
      <c r="K559" s="18">
        <v>1</v>
      </c>
    </row>
    <row r="560" spans="1:11" x14ac:dyDescent="0.5">
      <c r="A560" s="19" t="s">
        <v>91</v>
      </c>
      <c r="B560" s="19" t="s">
        <v>6437</v>
      </c>
      <c r="C560" s="19" t="s">
        <v>38</v>
      </c>
      <c r="D560" s="19" t="s">
        <v>53</v>
      </c>
      <c r="E560" s="19" t="s">
        <v>6436</v>
      </c>
      <c r="F560" s="19" t="s">
        <v>201</v>
      </c>
      <c r="G560" s="19" t="s">
        <v>202</v>
      </c>
      <c r="H560" s="19" t="s">
        <v>127</v>
      </c>
      <c r="I560" s="19" t="s">
        <v>128</v>
      </c>
      <c r="J560" s="18">
        <v>1</v>
      </c>
      <c r="K560" s="18">
        <v>1</v>
      </c>
    </row>
    <row r="561" spans="1:11" x14ac:dyDescent="0.5">
      <c r="A561" s="19" t="s">
        <v>91</v>
      </c>
      <c r="B561" s="19" t="s">
        <v>5487</v>
      </c>
      <c r="C561" s="19" t="s">
        <v>38</v>
      </c>
      <c r="D561" s="19" t="s">
        <v>53</v>
      </c>
      <c r="E561" s="19" t="s">
        <v>5486</v>
      </c>
      <c r="F561" s="19" t="s">
        <v>201</v>
      </c>
      <c r="G561" s="19" t="s">
        <v>202</v>
      </c>
      <c r="H561" s="19" t="s">
        <v>127</v>
      </c>
      <c r="I561" s="19" t="s">
        <v>128</v>
      </c>
      <c r="J561" s="18">
        <v>3</v>
      </c>
      <c r="K561" s="18">
        <v>3</v>
      </c>
    </row>
    <row r="562" spans="1:11" x14ac:dyDescent="0.5">
      <c r="A562" s="19" t="s">
        <v>91</v>
      </c>
      <c r="B562" s="19" t="s">
        <v>6435</v>
      </c>
      <c r="C562" s="19" t="s">
        <v>38</v>
      </c>
      <c r="D562" s="19" t="s">
        <v>53</v>
      </c>
      <c r="E562" s="19" t="s">
        <v>6434</v>
      </c>
      <c r="F562" s="19" t="s">
        <v>201</v>
      </c>
      <c r="G562" s="19" t="s">
        <v>202</v>
      </c>
      <c r="H562" s="19" t="s">
        <v>127</v>
      </c>
      <c r="I562" s="19" t="s">
        <v>128</v>
      </c>
      <c r="J562" s="18">
        <v>1</v>
      </c>
      <c r="K562" s="18">
        <v>1</v>
      </c>
    </row>
    <row r="563" spans="1:11" x14ac:dyDescent="0.5">
      <c r="A563" s="19" t="s">
        <v>91</v>
      </c>
      <c r="B563" s="19" t="s">
        <v>6433</v>
      </c>
      <c r="C563" s="19" t="s">
        <v>38</v>
      </c>
      <c r="D563" s="19" t="s">
        <v>53</v>
      </c>
      <c r="E563" s="19" t="s">
        <v>6432</v>
      </c>
      <c r="F563" s="19" t="s">
        <v>201</v>
      </c>
      <c r="G563" s="19" t="s">
        <v>202</v>
      </c>
      <c r="H563" s="19" t="s">
        <v>127</v>
      </c>
      <c r="I563" s="19" t="s">
        <v>128</v>
      </c>
      <c r="J563" s="18">
        <v>1</v>
      </c>
      <c r="K563" s="18">
        <v>1</v>
      </c>
    </row>
    <row r="564" spans="1:11" x14ac:dyDescent="0.5">
      <c r="A564" s="19" t="s">
        <v>91</v>
      </c>
      <c r="B564" s="19" t="s">
        <v>5481</v>
      </c>
      <c r="C564" s="19" t="s">
        <v>38</v>
      </c>
      <c r="D564" s="19" t="s">
        <v>53</v>
      </c>
      <c r="E564" s="19" t="s">
        <v>5480</v>
      </c>
      <c r="F564" s="19" t="s">
        <v>201</v>
      </c>
      <c r="G564" s="19" t="s">
        <v>202</v>
      </c>
      <c r="H564" s="19" t="s">
        <v>127</v>
      </c>
      <c r="I564" s="19" t="s">
        <v>128</v>
      </c>
      <c r="J564" s="18">
        <v>1</v>
      </c>
      <c r="K564" s="18">
        <v>1</v>
      </c>
    </row>
    <row r="565" spans="1:11" x14ac:dyDescent="0.5">
      <c r="A565" s="19" t="s">
        <v>91</v>
      </c>
      <c r="B565" s="19" t="s">
        <v>6431</v>
      </c>
      <c r="C565" s="19" t="s">
        <v>38</v>
      </c>
      <c r="D565" s="19" t="s">
        <v>53</v>
      </c>
      <c r="E565" s="19" t="s">
        <v>6430</v>
      </c>
      <c r="F565" s="19" t="s">
        <v>201</v>
      </c>
      <c r="G565" s="19" t="s">
        <v>202</v>
      </c>
      <c r="H565" s="19" t="s">
        <v>127</v>
      </c>
      <c r="I565" s="19" t="s">
        <v>128</v>
      </c>
      <c r="J565" s="18">
        <v>1</v>
      </c>
      <c r="K565" s="18">
        <v>1</v>
      </c>
    </row>
    <row r="566" spans="1:11" x14ac:dyDescent="0.5">
      <c r="A566" s="19" t="s">
        <v>91</v>
      </c>
      <c r="B566" s="19" t="s">
        <v>6429</v>
      </c>
      <c r="C566" s="19" t="s">
        <v>38</v>
      </c>
      <c r="D566" s="19" t="s">
        <v>53</v>
      </c>
      <c r="E566" s="19" t="s">
        <v>6428</v>
      </c>
      <c r="F566" s="19" t="s">
        <v>201</v>
      </c>
      <c r="G566" s="19" t="s">
        <v>202</v>
      </c>
      <c r="H566" s="19" t="s">
        <v>127</v>
      </c>
      <c r="I566" s="19" t="s">
        <v>128</v>
      </c>
      <c r="J566" s="18">
        <v>1</v>
      </c>
      <c r="K566" s="18">
        <v>1</v>
      </c>
    </row>
    <row r="567" spans="1:11" x14ac:dyDescent="0.5">
      <c r="A567" s="19" t="s">
        <v>91</v>
      </c>
      <c r="B567" s="19" t="s">
        <v>6427</v>
      </c>
      <c r="C567" s="19" t="s">
        <v>38</v>
      </c>
      <c r="D567" s="19" t="s">
        <v>53</v>
      </c>
      <c r="E567" s="19" t="s">
        <v>6426</v>
      </c>
      <c r="F567" s="19" t="s">
        <v>201</v>
      </c>
      <c r="G567" s="19" t="s">
        <v>202</v>
      </c>
      <c r="H567" s="19" t="s">
        <v>127</v>
      </c>
      <c r="I567" s="19" t="s">
        <v>128</v>
      </c>
      <c r="J567" s="18">
        <v>1</v>
      </c>
      <c r="K567" s="18">
        <v>1</v>
      </c>
    </row>
    <row r="568" spans="1:11" x14ac:dyDescent="0.5">
      <c r="A568" s="19" t="s">
        <v>91</v>
      </c>
      <c r="B568" s="19" t="s">
        <v>6425</v>
      </c>
      <c r="C568" s="19" t="s">
        <v>38</v>
      </c>
      <c r="D568" s="19" t="s">
        <v>53</v>
      </c>
      <c r="E568" s="19" t="s">
        <v>6424</v>
      </c>
      <c r="F568" s="19" t="s">
        <v>201</v>
      </c>
      <c r="G568" s="19" t="s">
        <v>202</v>
      </c>
      <c r="H568" s="19" t="s">
        <v>127</v>
      </c>
      <c r="I568" s="19" t="s">
        <v>128</v>
      </c>
      <c r="J568" s="18">
        <v>1</v>
      </c>
      <c r="K568" s="18">
        <v>1</v>
      </c>
    </row>
    <row r="569" spans="1:11" x14ac:dyDescent="0.5">
      <c r="A569" s="19" t="s">
        <v>91</v>
      </c>
      <c r="B569" s="19" t="s">
        <v>6423</v>
      </c>
      <c r="C569" s="19" t="s">
        <v>38</v>
      </c>
      <c r="D569" s="19" t="s">
        <v>53</v>
      </c>
      <c r="E569" s="19" t="s">
        <v>6422</v>
      </c>
      <c r="F569" s="19" t="s">
        <v>201</v>
      </c>
      <c r="G569" s="19" t="s">
        <v>202</v>
      </c>
      <c r="H569" s="19" t="s">
        <v>127</v>
      </c>
      <c r="I569" s="19" t="s">
        <v>128</v>
      </c>
      <c r="J569" s="18">
        <v>1</v>
      </c>
      <c r="K569" s="18">
        <v>1</v>
      </c>
    </row>
    <row r="570" spans="1:11" x14ac:dyDescent="0.5">
      <c r="A570" s="19" t="s">
        <v>91</v>
      </c>
      <c r="B570" s="19" t="s">
        <v>6421</v>
      </c>
      <c r="C570" s="19" t="s">
        <v>38</v>
      </c>
      <c r="D570" s="19" t="s">
        <v>53</v>
      </c>
      <c r="E570" s="19" t="s">
        <v>6420</v>
      </c>
      <c r="F570" s="19" t="s">
        <v>201</v>
      </c>
      <c r="G570" s="19" t="s">
        <v>202</v>
      </c>
      <c r="H570" s="19" t="s">
        <v>127</v>
      </c>
      <c r="I570" s="19" t="s">
        <v>128</v>
      </c>
      <c r="J570" s="18">
        <v>1</v>
      </c>
      <c r="K570" s="18">
        <v>1</v>
      </c>
    </row>
    <row r="571" spans="1:11" x14ac:dyDescent="0.5">
      <c r="A571" s="19" t="s">
        <v>91</v>
      </c>
      <c r="B571" s="19" t="s">
        <v>6419</v>
      </c>
      <c r="C571" s="19" t="s">
        <v>38</v>
      </c>
      <c r="D571" s="19" t="s">
        <v>53</v>
      </c>
      <c r="E571" s="19" t="s">
        <v>6418</v>
      </c>
      <c r="F571" s="19" t="s">
        <v>201</v>
      </c>
      <c r="G571" s="19" t="s">
        <v>202</v>
      </c>
      <c r="H571" s="19" t="s">
        <v>127</v>
      </c>
      <c r="I571" s="19" t="s">
        <v>128</v>
      </c>
      <c r="J571" s="18">
        <v>1</v>
      </c>
      <c r="K571" s="18">
        <v>1</v>
      </c>
    </row>
    <row r="572" spans="1:11" x14ac:dyDescent="0.5">
      <c r="A572" s="19" t="s">
        <v>91</v>
      </c>
      <c r="B572" s="19" t="s">
        <v>6417</v>
      </c>
      <c r="C572" s="19" t="s">
        <v>38</v>
      </c>
      <c r="D572" s="19" t="s">
        <v>53</v>
      </c>
      <c r="E572" s="19" t="s">
        <v>6416</v>
      </c>
      <c r="F572" s="19" t="s">
        <v>201</v>
      </c>
      <c r="G572" s="19" t="s">
        <v>202</v>
      </c>
      <c r="H572" s="19" t="s">
        <v>127</v>
      </c>
      <c r="I572" s="19" t="s">
        <v>128</v>
      </c>
      <c r="J572" s="18">
        <v>1</v>
      </c>
      <c r="K572" s="18">
        <v>1</v>
      </c>
    </row>
    <row r="573" spans="1:11" x14ac:dyDescent="0.5">
      <c r="A573" s="19" t="s">
        <v>91</v>
      </c>
      <c r="B573" s="19" t="s">
        <v>5197</v>
      </c>
      <c r="C573" s="19" t="s">
        <v>38</v>
      </c>
      <c r="D573" s="19" t="s">
        <v>53</v>
      </c>
      <c r="E573" s="19" t="s">
        <v>5196</v>
      </c>
      <c r="F573" s="19" t="s">
        <v>201</v>
      </c>
      <c r="G573" s="19" t="s">
        <v>202</v>
      </c>
      <c r="H573" s="19" t="s">
        <v>127</v>
      </c>
      <c r="I573" s="19" t="s">
        <v>128</v>
      </c>
      <c r="J573" s="18">
        <v>1</v>
      </c>
      <c r="K573" s="18">
        <v>1</v>
      </c>
    </row>
    <row r="574" spans="1:11" x14ac:dyDescent="0.5">
      <c r="A574" s="19" t="s">
        <v>91</v>
      </c>
      <c r="B574" s="19" t="s">
        <v>5479</v>
      </c>
      <c r="C574" s="19" t="s">
        <v>38</v>
      </c>
      <c r="D574" s="19" t="s">
        <v>53</v>
      </c>
      <c r="E574" s="19" t="s">
        <v>5478</v>
      </c>
      <c r="F574" s="19" t="s">
        <v>201</v>
      </c>
      <c r="G574" s="19" t="s">
        <v>202</v>
      </c>
      <c r="H574" s="19" t="s">
        <v>127</v>
      </c>
      <c r="I574" s="19" t="s">
        <v>128</v>
      </c>
      <c r="J574" s="18">
        <v>1</v>
      </c>
      <c r="K574" s="18">
        <v>1</v>
      </c>
    </row>
    <row r="575" spans="1:11" x14ac:dyDescent="0.5">
      <c r="A575" s="19" t="s">
        <v>91</v>
      </c>
      <c r="B575" s="19" t="s">
        <v>6415</v>
      </c>
      <c r="C575" s="19" t="s">
        <v>38</v>
      </c>
      <c r="D575" s="19" t="s">
        <v>53</v>
      </c>
      <c r="E575" s="19" t="s">
        <v>6414</v>
      </c>
      <c r="F575" s="19" t="s">
        <v>201</v>
      </c>
      <c r="G575" s="19" t="s">
        <v>202</v>
      </c>
      <c r="H575" s="19" t="s">
        <v>127</v>
      </c>
      <c r="I575" s="19" t="s">
        <v>128</v>
      </c>
      <c r="J575" s="18">
        <v>1</v>
      </c>
      <c r="K575" s="18">
        <v>1</v>
      </c>
    </row>
    <row r="576" spans="1:11" x14ac:dyDescent="0.5">
      <c r="A576" s="19" t="s">
        <v>91</v>
      </c>
      <c r="B576" s="19" t="s">
        <v>5195</v>
      </c>
      <c r="C576" s="19" t="s">
        <v>38</v>
      </c>
      <c r="D576" s="19" t="s">
        <v>53</v>
      </c>
      <c r="E576" s="19" t="s">
        <v>5194</v>
      </c>
      <c r="F576" s="19" t="s">
        <v>201</v>
      </c>
      <c r="G576" s="19" t="s">
        <v>202</v>
      </c>
      <c r="H576" s="19" t="s">
        <v>127</v>
      </c>
      <c r="I576" s="19" t="s">
        <v>128</v>
      </c>
      <c r="J576" s="18">
        <v>1</v>
      </c>
      <c r="K576" s="18">
        <v>1</v>
      </c>
    </row>
    <row r="577" spans="1:11" x14ac:dyDescent="0.5">
      <c r="A577" s="19" t="s">
        <v>91</v>
      </c>
      <c r="B577" s="19" t="s">
        <v>6413</v>
      </c>
      <c r="C577" s="19" t="s">
        <v>38</v>
      </c>
      <c r="D577" s="19" t="s">
        <v>53</v>
      </c>
      <c r="E577" s="19" t="s">
        <v>6412</v>
      </c>
      <c r="F577" s="19" t="s">
        <v>201</v>
      </c>
      <c r="G577" s="19" t="s">
        <v>202</v>
      </c>
      <c r="H577" s="19" t="s">
        <v>127</v>
      </c>
      <c r="I577" s="19" t="s">
        <v>128</v>
      </c>
      <c r="J577" s="18">
        <v>1</v>
      </c>
      <c r="K577" s="18">
        <v>1</v>
      </c>
    </row>
    <row r="578" spans="1:11" x14ac:dyDescent="0.5">
      <c r="A578" s="19" t="s">
        <v>91</v>
      </c>
      <c r="B578" s="19" t="s">
        <v>6411</v>
      </c>
      <c r="C578" s="19" t="s">
        <v>38</v>
      </c>
      <c r="D578" s="19" t="s">
        <v>53</v>
      </c>
      <c r="E578" s="19" t="s">
        <v>6410</v>
      </c>
      <c r="F578" s="19" t="s">
        <v>201</v>
      </c>
      <c r="G578" s="19" t="s">
        <v>202</v>
      </c>
      <c r="H578" s="19" t="s">
        <v>127</v>
      </c>
      <c r="I578" s="19" t="s">
        <v>128</v>
      </c>
      <c r="J578" s="18">
        <v>1</v>
      </c>
      <c r="K578" s="18">
        <v>1</v>
      </c>
    </row>
    <row r="579" spans="1:11" x14ac:dyDescent="0.5">
      <c r="A579" s="19" t="s">
        <v>91</v>
      </c>
      <c r="B579" s="19" t="s">
        <v>6409</v>
      </c>
      <c r="C579" s="19" t="s">
        <v>38</v>
      </c>
      <c r="D579" s="19" t="s">
        <v>53</v>
      </c>
      <c r="E579" s="19" t="s">
        <v>6408</v>
      </c>
      <c r="F579" s="19" t="s">
        <v>201</v>
      </c>
      <c r="G579" s="19" t="s">
        <v>202</v>
      </c>
      <c r="H579" s="19" t="s">
        <v>127</v>
      </c>
      <c r="I579" s="19" t="s">
        <v>128</v>
      </c>
      <c r="J579" s="18">
        <v>1</v>
      </c>
      <c r="K579" s="18">
        <v>1</v>
      </c>
    </row>
    <row r="580" spans="1:11" x14ac:dyDescent="0.5">
      <c r="A580" s="19" t="s">
        <v>91</v>
      </c>
      <c r="B580" s="19" t="s">
        <v>6407</v>
      </c>
      <c r="C580" s="19" t="s">
        <v>38</v>
      </c>
      <c r="D580" s="19" t="s">
        <v>53</v>
      </c>
      <c r="E580" s="19" t="s">
        <v>6406</v>
      </c>
      <c r="F580" s="19" t="s">
        <v>201</v>
      </c>
      <c r="G580" s="19" t="s">
        <v>202</v>
      </c>
      <c r="H580" s="19" t="s">
        <v>127</v>
      </c>
      <c r="I580" s="19" t="s">
        <v>128</v>
      </c>
      <c r="J580" s="18">
        <v>1</v>
      </c>
      <c r="K580" s="18">
        <v>1</v>
      </c>
    </row>
    <row r="581" spans="1:11" x14ac:dyDescent="0.5">
      <c r="A581" s="19" t="s">
        <v>91</v>
      </c>
      <c r="B581" s="19" t="s">
        <v>5193</v>
      </c>
      <c r="C581" s="19" t="s">
        <v>38</v>
      </c>
      <c r="D581" s="19" t="s">
        <v>53</v>
      </c>
      <c r="E581" s="19" t="s">
        <v>5192</v>
      </c>
      <c r="F581" s="19" t="s">
        <v>201</v>
      </c>
      <c r="G581" s="19" t="s">
        <v>202</v>
      </c>
      <c r="H581" s="19" t="s">
        <v>127</v>
      </c>
      <c r="I581" s="19" t="s">
        <v>128</v>
      </c>
      <c r="J581" s="18">
        <v>1</v>
      </c>
      <c r="K581" s="18">
        <v>1</v>
      </c>
    </row>
    <row r="582" spans="1:11" x14ac:dyDescent="0.5">
      <c r="A582" s="19" t="s">
        <v>91</v>
      </c>
      <c r="B582" s="19" t="s">
        <v>6405</v>
      </c>
      <c r="C582" s="19" t="s">
        <v>38</v>
      </c>
      <c r="D582" s="19" t="s">
        <v>53</v>
      </c>
      <c r="E582" s="19" t="s">
        <v>6404</v>
      </c>
      <c r="F582" s="19" t="s">
        <v>201</v>
      </c>
      <c r="G582" s="19" t="s">
        <v>202</v>
      </c>
      <c r="H582" s="19" t="s">
        <v>127</v>
      </c>
      <c r="I582" s="19" t="s">
        <v>128</v>
      </c>
      <c r="J582" s="18">
        <v>1</v>
      </c>
      <c r="K582" s="18">
        <v>1</v>
      </c>
    </row>
    <row r="583" spans="1:11" x14ac:dyDescent="0.5">
      <c r="A583" s="19" t="s">
        <v>91</v>
      </c>
      <c r="B583" s="19" t="s">
        <v>6403</v>
      </c>
      <c r="C583" s="19" t="s">
        <v>38</v>
      </c>
      <c r="D583" s="19" t="s">
        <v>53</v>
      </c>
      <c r="E583" s="19" t="s">
        <v>6402</v>
      </c>
      <c r="F583" s="19" t="s">
        <v>201</v>
      </c>
      <c r="G583" s="19" t="s">
        <v>202</v>
      </c>
      <c r="H583" s="19" t="s">
        <v>127</v>
      </c>
      <c r="I583" s="19" t="s">
        <v>128</v>
      </c>
      <c r="J583" s="18">
        <v>1</v>
      </c>
      <c r="K583" s="18">
        <v>1</v>
      </c>
    </row>
    <row r="584" spans="1:11" x14ac:dyDescent="0.5">
      <c r="A584" s="19" t="s">
        <v>91</v>
      </c>
      <c r="B584" s="19" t="s">
        <v>6401</v>
      </c>
      <c r="C584" s="19" t="s">
        <v>38</v>
      </c>
      <c r="D584" s="19" t="s">
        <v>53</v>
      </c>
      <c r="E584" s="19" t="s">
        <v>6400</v>
      </c>
      <c r="F584" s="19" t="s">
        <v>201</v>
      </c>
      <c r="G584" s="19" t="s">
        <v>202</v>
      </c>
      <c r="H584" s="19" t="s">
        <v>127</v>
      </c>
      <c r="I584" s="19" t="s">
        <v>128</v>
      </c>
      <c r="J584" s="18">
        <v>1</v>
      </c>
      <c r="K584" s="18">
        <v>1</v>
      </c>
    </row>
    <row r="585" spans="1:11" x14ac:dyDescent="0.5">
      <c r="A585" s="19" t="s">
        <v>91</v>
      </c>
      <c r="B585" s="19" t="s">
        <v>6399</v>
      </c>
      <c r="C585" s="19" t="s">
        <v>38</v>
      </c>
      <c r="D585" s="19" t="s">
        <v>53</v>
      </c>
      <c r="E585" s="19" t="s">
        <v>6398</v>
      </c>
      <c r="F585" s="19" t="s">
        <v>201</v>
      </c>
      <c r="G585" s="19" t="s">
        <v>202</v>
      </c>
      <c r="H585" s="19" t="s">
        <v>127</v>
      </c>
      <c r="I585" s="19" t="s">
        <v>128</v>
      </c>
      <c r="J585" s="18">
        <v>2</v>
      </c>
      <c r="K585" s="18">
        <v>2</v>
      </c>
    </row>
    <row r="586" spans="1:11" x14ac:dyDescent="0.5">
      <c r="A586" s="19" t="s">
        <v>91</v>
      </c>
      <c r="B586" s="19" t="s">
        <v>5729</v>
      </c>
      <c r="C586" s="19" t="s">
        <v>38</v>
      </c>
      <c r="D586" s="19" t="s">
        <v>53</v>
      </c>
      <c r="E586" s="19" t="s">
        <v>5728</v>
      </c>
      <c r="F586" s="19" t="s">
        <v>201</v>
      </c>
      <c r="G586" s="19" t="s">
        <v>202</v>
      </c>
      <c r="H586" s="19" t="s">
        <v>127</v>
      </c>
      <c r="I586" s="19" t="s">
        <v>128</v>
      </c>
      <c r="J586" s="18">
        <v>1</v>
      </c>
      <c r="K586" s="18">
        <v>1</v>
      </c>
    </row>
    <row r="587" spans="1:11" x14ac:dyDescent="0.5">
      <c r="A587" s="19" t="s">
        <v>91</v>
      </c>
      <c r="B587" s="19" t="s">
        <v>6397</v>
      </c>
      <c r="C587" s="19" t="s">
        <v>38</v>
      </c>
      <c r="D587" s="19" t="s">
        <v>53</v>
      </c>
      <c r="E587" s="19" t="s">
        <v>6396</v>
      </c>
      <c r="F587" s="19" t="s">
        <v>201</v>
      </c>
      <c r="G587" s="19" t="s">
        <v>202</v>
      </c>
      <c r="H587" s="19" t="s">
        <v>127</v>
      </c>
      <c r="I587" s="19" t="s">
        <v>128</v>
      </c>
      <c r="J587" s="18">
        <v>1</v>
      </c>
      <c r="K587" s="18">
        <v>1</v>
      </c>
    </row>
    <row r="588" spans="1:11" x14ac:dyDescent="0.5">
      <c r="A588" s="19" t="s">
        <v>91</v>
      </c>
      <c r="B588" s="19" t="s">
        <v>6395</v>
      </c>
      <c r="C588" s="19" t="s">
        <v>38</v>
      </c>
      <c r="D588" s="19" t="s">
        <v>53</v>
      </c>
      <c r="E588" s="19" t="s">
        <v>6394</v>
      </c>
      <c r="F588" s="19" t="s">
        <v>201</v>
      </c>
      <c r="G588" s="19" t="s">
        <v>202</v>
      </c>
      <c r="H588" s="19" t="s">
        <v>127</v>
      </c>
      <c r="I588" s="19" t="s">
        <v>128</v>
      </c>
      <c r="J588" s="18">
        <v>1</v>
      </c>
      <c r="K588" s="18">
        <v>1</v>
      </c>
    </row>
    <row r="589" spans="1:11" x14ac:dyDescent="0.5">
      <c r="A589" s="19" t="s">
        <v>91</v>
      </c>
      <c r="B589" s="19" t="s">
        <v>6393</v>
      </c>
      <c r="C589" s="19" t="s">
        <v>38</v>
      </c>
      <c r="D589" s="19" t="s">
        <v>53</v>
      </c>
      <c r="E589" s="19" t="s">
        <v>6392</v>
      </c>
      <c r="F589" s="19" t="s">
        <v>201</v>
      </c>
      <c r="G589" s="19" t="s">
        <v>202</v>
      </c>
      <c r="H589" s="19" t="s">
        <v>127</v>
      </c>
      <c r="I589" s="19" t="s">
        <v>128</v>
      </c>
      <c r="J589" s="18">
        <v>1</v>
      </c>
      <c r="K589" s="18">
        <v>1</v>
      </c>
    </row>
    <row r="590" spans="1:11" x14ac:dyDescent="0.5">
      <c r="A590" s="19" t="s">
        <v>91</v>
      </c>
      <c r="B590" s="19" t="s">
        <v>6391</v>
      </c>
      <c r="C590" s="19" t="s">
        <v>38</v>
      </c>
      <c r="D590" s="19" t="s">
        <v>53</v>
      </c>
      <c r="E590" s="19" t="s">
        <v>6390</v>
      </c>
      <c r="F590" s="19" t="s">
        <v>201</v>
      </c>
      <c r="G590" s="19" t="s">
        <v>202</v>
      </c>
      <c r="H590" s="19" t="s">
        <v>127</v>
      </c>
      <c r="I590" s="19" t="s">
        <v>128</v>
      </c>
      <c r="J590" s="18">
        <v>1</v>
      </c>
      <c r="K590" s="18">
        <v>1</v>
      </c>
    </row>
    <row r="591" spans="1:11" x14ac:dyDescent="0.5">
      <c r="A591" s="19" t="s">
        <v>91</v>
      </c>
      <c r="B591" s="19" t="s">
        <v>6389</v>
      </c>
      <c r="C591" s="19" t="s">
        <v>38</v>
      </c>
      <c r="D591" s="19" t="s">
        <v>53</v>
      </c>
      <c r="E591" s="19" t="s">
        <v>6388</v>
      </c>
      <c r="F591" s="19" t="s">
        <v>201</v>
      </c>
      <c r="G591" s="19" t="s">
        <v>202</v>
      </c>
      <c r="H591" s="19" t="s">
        <v>127</v>
      </c>
      <c r="I591" s="19" t="s">
        <v>128</v>
      </c>
      <c r="J591" s="18">
        <v>1</v>
      </c>
      <c r="K591" s="18">
        <v>1</v>
      </c>
    </row>
    <row r="592" spans="1:11" x14ac:dyDescent="0.5">
      <c r="A592" s="19" t="s">
        <v>91</v>
      </c>
      <c r="B592" s="19" t="s">
        <v>6387</v>
      </c>
      <c r="C592" s="19" t="s">
        <v>38</v>
      </c>
      <c r="D592" s="19" t="s">
        <v>53</v>
      </c>
      <c r="E592" s="19" t="s">
        <v>6386</v>
      </c>
      <c r="F592" s="19" t="s">
        <v>201</v>
      </c>
      <c r="G592" s="19" t="s">
        <v>202</v>
      </c>
      <c r="H592" s="19" t="s">
        <v>127</v>
      </c>
      <c r="I592" s="19" t="s">
        <v>128</v>
      </c>
      <c r="J592" s="18">
        <v>1</v>
      </c>
      <c r="K592" s="18">
        <v>1</v>
      </c>
    </row>
    <row r="593" spans="1:11" x14ac:dyDescent="0.5">
      <c r="A593" s="19" t="s">
        <v>91</v>
      </c>
      <c r="B593" s="19" t="s">
        <v>6385</v>
      </c>
      <c r="C593" s="19" t="s">
        <v>38</v>
      </c>
      <c r="D593" s="19" t="s">
        <v>53</v>
      </c>
      <c r="E593" s="19" t="s">
        <v>6384</v>
      </c>
      <c r="F593" s="19" t="s">
        <v>201</v>
      </c>
      <c r="G593" s="19" t="s">
        <v>202</v>
      </c>
      <c r="H593" s="19" t="s">
        <v>127</v>
      </c>
      <c r="I593" s="19" t="s">
        <v>128</v>
      </c>
      <c r="J593" s="18">
        <v>1</v>
      </c>
      <c r="K593" s="18">
        <v>1</v>
      </c>
    </row>
    <row r="594" spans="1:11" x14ac:dyDescent="0.5">
      <c r="A594" s="19" t="s">
        <v>91</v>
      </c>
      <c r="B594" s="19" t="s">
        <v>6383</v>
      </c>
      <c r="C594" s="19" t="s">
        <v>38</v>
      </c>
      <c r="D594" s="19" t="s">
        <v>53</v>
      </c>
      <c r="E594" s="19" t="s">
        <v>6382</v>
      </c>
      <c r="F594" s="19" t="s">
        <v>201</v>
      </c>
      <c r="G594" s="19" t="s">
        <v>202</v>
      </c>
      <c r="H594" s="19" t="s">
        <v>127</v>
      </c>
      <c r="I594" s="19" t="s">
        <v>128</v>
      </c>
      <c r="J594" s="18">
        <v>1</v>
      </c>
      <c r="K594" s="18">
        <v>1</v>
      </c>
    </row>
    <row r="595" spans="1:11" x14ac:dyDescent="0.5">
      <c r="A595" s="19" t="s">
        <v>91</v>
      </c>
      <c r="B595" s="19" t="s">
        <v>6381</v>
      </c>
      <c r="C595" s="19" t="s">
        <v>38</v>
      </c>
      <c r="D595" s="19" t="s">
        <v>53</v>
      </c>
      <c r="E595" s="19" t="s">
        <v>6380</v>
      </c>
      <c r="F595" s="19" t="s">
        <v>201</v>
      </c>
      <c r="G595" s="19" t="s">
        <v>202</v>
      </c>
      <c r="H595" s="19" t="s">
        <v>127</v>
      </c>
      <c r="I595" s="19" t="s">
        <v>128</v>
      </c>
      <c r="J595" s="18">
        <v>1</v>
      </c>
      <c r="K595" s="18">
        <v>1</v>
      </c>
    </row>
    <row r="596" spans="1:11" x14ac:dyDescent="0.5">
      <c r="A596" s="19" t="s">
        <v>91</v>
      </c>
      <c r="B596" s="19" t="s">
        <v>6379</v>
      </c>
      <c r="C596" s="19" t="s">
        <v>38</v>
      </c>
      <c r="D596" s="19" t="s">
        <v>53</v>
      </c>
      <c r="E596" s="19" t="s">
        <v>6378</v>
      </c>
      <c r="F596" s="19" t="s">
        <v>201</v>
      </c>
      <c r="G596" s="19" t="s">
        <v>202</v>
      </c>
      <c r="H596" s="19" t="s">
        <v>127</v>
      </c>
      <c r="I596" s="19" t="s">
        <v>128</v>
      </c>
      <c r="J596" s="18">
        <v>1</v>
      </c>
      <c r="K596" s="18">
        <v>1</v>
      </c>
    </row>
    <row r="597" spans="1:11" x14ac:dyDescent="0.5">
      <c r="A597" s="19" t="s">
        <v>91</v>
      </c>
      <c r="B597" s="19" t="s">
        <v>6377</v>
      </c>
      <c r="C597" s="19" t="s">
        <v>38</v>
      </c>
      <c r="D597" s="19" t="s">
        <v>53</v>
      </c>
      <c r="E597" s="19" t="s">
        <v>6376</v>
      </c>
      <c r="F597" s="19" t="s">
        <v>201</v>
      </c>
      <c r="G597" s="19" t="s">
        <v>202</v>
      </c>
      <c r="H597" s="19" t="s">
        <v>127</v>
      </c>
      <c r="I597" s="19" t="s">
        <v>128</v>
      </c>
      <c r="J597" s="18">
        <v>1</v>
      </c>
      <c r="K597" s="18">
        <v>1</v>
      </c>
    </row>
    <row r="598" spans="1:11" x14ac:dyDescent="0.5">
      <c r="A598" s="19" t="s">
        <v>91</v>
      </c>
      <c r="B598" s="19" t="s">
        <v>6375</v>
      </c>
      <c r="C598" s="19" t="s">
        <v>38</v>
      </c>
      <c r="D598" s="19" t="s">
        <v>53</v>
      </c>
      <c r="E598" s="19" t="s">
        <v>6374</v>
      </c>
      <c r="F598" s="19" t="s">
        <v>201</v>
      </c>
      <c r="G598" s="19" t="s">
        <v>202</v>
      </c>
      <c r="H598" s="19" t="s">
        <v>127</v>
      </c>
      <c r="I598" s="19" t="s">
        <v>128</v>
      </c>
      <c r="J598" s="18">
        <v>1</v>
      </c>
      <c r="K598" s="18">
        <v>1</v>
      </c>
    </row>
    <row r="599" spans="1:11" x14ac:dyDescent="0.5">
      <c r="A599" s="19" t="s">
        <v>91</v>
      </c>
      <c r="B599" s="19" t="s">
        <v>6373</v>
      </c>
      <c r="C599" s="19" t="s">
        <v>38</v>
      </c>
      <c r="D599" s="19" t="s">
        <v>53</v>
      </c>
      <c r="E599" s="19" t="s">
        <v>6372</v>
      </c>
      <c r="F599" s="19" t="s">
        <v>201</v>
      </c>
      <c r="G599" s="19" t="s">
        <v>202</v>
      </c>
      <c r="H599" s="19" t="s">
        <v>127</v>
      </c>
      <c r="I599" s="19" t="s">
        <v>128</v>
      </c>
      <c r="J599" s="18">
        <v>1</v>
      </c>
      <c r="K599" s="18">
        <v>1</v>
      </c>
    </row>
    <row r="600" spans="1:11" x14ac:dyDescent="0.5">
      <c r="A600" s="19" t="s">
        <v>91</v>
      </c>
      <c r="B600" s="19" t="s">
        <v>6371</v>
      </c>
      <c r="C600" s="19" t="s">
        <v>38</v>
      </c>
      <c r="D600" s="19" t="s">
        <v>53</v>
      </c>
      <c r="E600" s="19" t="s">
        <v>6370</v>
      </c>
      <c r="F600" s="19" t="s">
        <v>201</v>
      </c>
      <c r="G600" s="19" t="s">
        <v>202</v>
      </c>
      <c r="H600" s="19" t="s">
        <v>127</v>
      </c>
      <c r="I600" s="19" t="s">
        <v>128</v>
      </c>
      <c r="J600" s="18">
        <v>1</v>
      </c>
      <c r="K600" s="18">
        <v>1</v>
      </c>
    </row>
    <row r="601" spans="1:11" x14ac:dyDescent="0.5">
      <c r="A601" s="19" t="s">
        <v>91</v>
      </c>
      <c r="B601" s="19" t="s">
        <v>6369</v>
      </c>
      <c r="C601" s="19" t="s">
        <v>38</v>
      </c>
      <c r="D601" s="19" t="s">
        <v>53</v>
      </c>
      <c r="E601" s="19" t="s">
        <v>6368</v>
      </c>
      <c r="F601" s="19" t="s">
        <v>201</v>
      </c>
      <c r="G601" s="19" t="s">
        <v>202</v>
      </c>
      <c r="H601" s="19" t="s">
        <v>127</v>
      </c>
      <c r="I601" s="19" t="s">
        <v>128</v>
      </c>
      <c r="J601" s="18">
        <v>1</v>
      </c>
      <c r="K601" s="18">
        <v>1</v>
      </c>
    </row>
    <row r="602" spans="1:11" x14ac:dyDescent="0.5">
      <c r="A602" s="19" t="s">
        <v>91</v>
      </c>
      <c r="B602" s="19" t="s">
        <v>6367</v>
      </c>
      <c r="C602" s="19" t="s">
        <v>38</v>
      </c>
      <c r="D602" s="19" t="s">
        <v>53</v>
      </c>
      <c r="E602" s="19" t="s">
        <v>6366</v>
      </c>
      <c r="F602" s="19" t="s">
        <v>201</v>
      </c>
      <c r="G602" s="19" t="s">
        <v>202</v>
      </c>
      <c r="H602" s="19" t="s">
        <v>127</v>
      </c>
      <c r="I602" s="19" t="s">
        <v>128</v>
      </c>
      <c r="J602" s="18">
        <v>1</v>
      </c>
      <c r="K602" s="18">
        <v>1</v>
      </c>
    </row>
    <row r="603" spans="1:11" x14ac:dyDescent="0.5">
      <c r="A603" s="19" t="s">
        <v>91</v>
      </c>
      <c r="B603" s="19" t="s">
        <v>6365</v>
      </c>
      <c r="C603" s="19" t="s">
        <v>38</v>
      </c>
      <c r="D603" s="19" t="s">
        <v>53</v>
      </c>
      <c r="E603" s="19" t="s">
        <v>6364</v>
      </c>
      <c r="F603" s="19" t="s">
        <v>201</v>
      </c>
      <c r="G603" s="19" t="s">
        <v>202</v>
      </c>
      <c r="H603" s="19" t="s">
        <v>127</v>
      </c>
      <c r="I603" s="19" t="s">
        <v>128</v>
      </c>
      <c r="J603" s="18">
        <v>1</v>
      </c>
      <c r="K603" s="18">
        <v>1</v>
      </c>
    </row>
    <row r="604" spans="1:11" x14ac:dyDescent="0.5">
      <c r="A604" s="19" t="s">
        <v>91</v>
      </c>
      <c r="B604" s="19" t="s">
        <v>5881</v>
      </c>
      <c r="C604" s="19" t="s">
        <v>38</v>
      </c>
      <c r="D604" s="19" t="s">
        <v>53</v>
      </c>
      <c r="E604" s="19" t="s">
        <v>5880</v>
      </c>
      <c r="F604" s="19" t="s">
        <v>201</v>
      </c>
      <c r="G604" s="19" t="s">
        <v>202</v>
      </c>
      <c r="H604" s="19" t="s">
        <v>127</v>
      </c>
      <c r="I604" s="19" t="s">
        <v>128</v>
      </c>
      <c r="J604" s="18">
        <v>1</v>
      </c>
      <c r="K604" s="18">
        <v>1</v>
      </c>
    </row>
    <row r="605" spans="1:11" x14ac:dyDescent="0.5">
      <c r="A605" s="19" t="s">
        <v>91</v>
      </c>
      <c r="B605" s="19" t="s">
        <v>6363</v>
      </c>
      <c r="C605" s="19" t="s">
        <v>38</v>
      </c>
      <c r="D605" s="19" t="s">
        <v>53</v>
      </c>
      <c r="E605" s="19" t="s">
        <v>6362</v>
      </c>
      <c r="F605" s="19" t="s">
        <v>201</v>
      </c>
      <c r="G605" s="19" t="s">
        <v>202</v>
      </c>
      <c r="H605" s="19" t="s">
        <v>127</v>
      </c>
      <c r="I605" s="19" t="s">
        <v>128</v>
      </c>
      <c r="J605" s="18">
        <v>1</v>
      </c>
      <c r="K605" s="18">
        <v>1</v>
      </c>
    </row>
    <row r="606" spans="1:11" x14ac:dyDescent="0.5">
      <c r="A606" s="19" t="s">
        <v>91</v>
      </c>
      <c r="B606" s="19" t="s">
        <v>6361</v>
      </c>
      <c r="C606" s="19" t="s">
        <v>38</v>
      </c>
      <c r="D606" s="19" t="s">
        <v>53</v>
      </c>
      <c r="E606" s="19" t="s">
        <v>6360</v>
      </c>
      <c r="F606" s="19" t="s">
        <v>201</v>
      </c>
      <c r="G606" s="19" t="s">
        <v>202</v>
      </c>
      <c r="H606" s="19" t="s">
        <v>127</v>
      </c>
      <c r="I606" s="19" t="s">
        <v>128</v>
      </c>
      <c r="J606" s="18">
        <v>1</v>
      </c>
      <c r="K606" s="18">
        <v>1</v>
      </c>
    </row>
    <row r="607" spans="1:11" x14ac:dyDescent="0.5">
      <c r="A607" s="19" t="s">
        <v>91</v>
      </c>
      <c r="B607" s="19" t="s">
        <v>6359</v>
      </c>
      <c r="C607" s="19" t="s">
        <v>38</v>
      </c>
      <c r="D607" s="19" t="s">
        <v>53</v>
      </c>
      <c r="E607" s="19" t="s">
        <v>6358</v>
      </c>
      <c r="F607" s="19" t="s">
        <v>201</v>
      </c>
      <c r="G607" s="19" t="s">
        <v>202</v>
      </c>
      <c r="H607" s="19" t="s">
        <v>127</v>
      </c>
      <c r="I607" s="19" t="s">
        <v>128</v>
      </c>
      <c r="J607" s="18">
        <v>1</v>
      </c>
      <c r="K607" s="18">
        <v>1</v>
      </c>
    </row>
    <row r="608" spans="1:11" x14ac:dyDescent="0.5">
      <c r="A608" s="19" t="s">
        <v>91</v>
      </c>
      <c r="B608" s="19" t="s">
        <v>6357</v>
      </c>
      <c r="C608" s="19" t="s">
        <v>38</v>
      </c>
      <c r="D608" s="19" t="s">
        <v>53</v>
      </c>
      <c r="E608" s="19" t="s">
        <v>6356</v>
      </c>
      <c r="F608" s="19" t="s">
        <v>201</v>
      </c>
      <c r="G608" s="19" t="s">
        <v>202</v>
      </c>
      <c r="H608" s="19" t="s">
        <v>127</v>
      </c>
      <c r="I608" s="19" t="s">
        <v>128</v>
      </c>
      <c r="J608" s="18">
        <v>1</v>
      </c>
      <c r="K608" s="18">
        <v>1</v>
      </c>
    </row>
    <row r="609" spans="1:11" x14ac:dyDescent="0.5">
      <c r="A609" s="19" t="s">
        <v>91</v>
      </c>
      <c r="B609" s="19" t="s">
        <v>6355</v>
      </c>
      <c r="C609" s="19" t="s">
        <v>38</v>
      </c>
      <c r="D609" s="19" t="s">
        <v>53</v>
      </c>
      <c r="E609" s="19" t="s">
        <v>6354</v>
      </c>
      <c r="F609" s="19" t="s">
        <v>201</v>
      </c>
      <c r="G609" s="19" t="s">
        <v>202</v>
      </c>
      <c r="H609" s="19" t="s">
        <v>127</v>
      </c>
      <c r="I609" s="19" t="s">
        <v>128</v>
      </c>
      <c r="J609" s="18">
        <v>1</v>
      </c>
      <c r="K609" s="18">
        <v>1</v>
      </c>
    </row>
    <row r="610" spans="1:11" x14ac:dyDescent="0.5">
      <c r="A610" s="19" t="s">
        <v>91</v>
      </c>
      <c r="B610" s="19" t="s">
        <v>5185</v>
      </c>
      <c r="C610" s="19" t="s">
        <v>38</v>
      </c>
      <c r="D610" s="19" t="s">
        <v>53</v>
      </c>
      <c r="E610" s="19" t="s">
        <v>5184</v>
      </c>
      <c r="F610" s="19" t="s">
        <v>201</v>
      </c>
      <c r="G610" s="19" t="s">
        <v>202</v>
      </c>
      <c r="H610" s="19" t="s">
        <v>127</v>
      </c>
      <c r="I610" s="19" t="s">
        <v>128</v>
      </c>
      <c r="J610" s="18">
        <v>1</v>
      </c>
      <c r="K610" s="18">
        <v>1</v>
      </c>
    </row>
    <row r="611" spans="1:11" x14ac:dyDescent="0.5">
      <c r="A611" s="19" t="s">
        <v>91</v>
      </c>
      <c r="B611" s="19" t="s">
        <v>5183</v>
      </c>
      <c r="C611" s="19" t="s">
        <v>38</v>
      </c>
      <c r="D611" s="19" t="s">
        <v>53</v>
      </c>
      <c r="E611" s="19" t="s">
        <v>5182</v>
      </c>
      <c r="F611" s="19" t="s">
        <v>201</v>
      </c>
      <c r="G611" s="19" t="s">
        <v>202</v>
      </c>
      <c r="H611" s="19" t="s">
        <v>127</v>
      </c>
      <c r="I611" s="19" t="s">
        <v>128</v>
      </c>
      <c r="J611" s="18">
        <v>1</v>
      </c>
      <c r="K611" s="18">
        <v>1</v>
      </c>
    </row>
    <row r="612" spans="1:11" x14ac:dyDescent="0.5">
      <c r="A612" s="19" t="s">
        <v>91</v>
      </c>
      <c r="B612" s="19" t="s">
        <v>6353</v>
      </c>
      <c r="C612" s="19" t="s">
        <v>38</v>
      </c>
      <c r="D612" s="19" t="s">
        <v>53</v>
      </c>
      <c r="E612" s="19" t="s">
        <v>6352</v>
      </c>
      <c r="F612" s="19" t="s">
        <v>201</v>
      </c>
      <c r="G612" s="19" t="s">
        <v>202</v>
      </c>
      <c r="H612" s="19" t="s">
        <v>127</v>
      </c>
      <c r="I612" s="19" t="s">
        <v>128</v>
      </c>
      <c r="J612" s="18">
        <v>1</v>
      </c>
      <c r="K612" s="18">
        <v>1</v>
      </c>
    </row>
    <row r="613" spans="1:11" x14ac:dyDescent="0.5">
      <c r="A613" s="19" t="s">
        <v>91</v>
      </c>
      <c r="B613" s="19" t="s">
        <v>6351</v>
      </c>
      <c r="C613" s="19" t="s">
        <v>38</v>
      </c>
      <c r="D613" s="19" t="s">
        <v>53</v>
      </c>
      <c r="E613" s="19" t="s">
        <v>6350</v>
      </c>
      <c r="F613" s="19" t="s">
        <v>201</v>
      </c>
      <c r="G613" s="19" t="s">
        <v>202</v>
      </c>
      <c r="H613" s="19" t="s">
        <v>127</v>
      </c>
      <c r="I613" s="19" t="s">
        <v>128</v>
      </c>
      <c r="J613" s="18">
        <v>1</v>
      </c>
      <c r="K613" s="18">
        <v>1</v>
      </c>
    </row>
    <row r="614" spans="1:11" x14ac:dyDescent="0.5">
      <c r="A614" s="19" t="s">
        <v>91</v>
      </c>
      <c r="B614" s="19" t="s">
        <v>6349</v>
      </c>
      <c r="C614" s="19" t="s">
        <v>38</v>
      </c>
      <c r="D614" s="19" t="s">
        <v>53</v>
      </c>
      <c r="E614" s="19" t="s">
        <v>6348</v>
      </c>
      <c r="F614" s="19" t="s">
        <v>201</v>
      </c>
      <c r="G614" s="19" t="s">
        <v>202</v>
      </c>
      <c r="H614" s="19" t="s">
        <v>127</v>
      </c>
      <c r="I614" s="19" t="s">
        <v>128</v>
      </c>
      <c r="J614" s="18">
        <v>1</v>
      </c>
      <c r="K614" s="18">
        <v>1</v>
      </c>
    </row>
    <row r="615" spans="1:11" x14ac:dyDescent="0.5">
      <c r="A615" s="19" t="s">
        <v>91</v>
      </c>
      <c r="B615" s="19" t="s">
        <v>5453</v>
      </c>
      <c r="C615" s="19" t="s">
        <v>38</v>
      </c>
      <c r="D615" s="19" t="s">
        <v>53</v>
      </c>
      <c r="E615" s="19" t="s">
        <v>5452</v>
      </c>
      <c r="F615" s="19" t="s">
        <v>201</v>
      </c>
      <c r="G615" s="19" t="s">
        <v>202</v>
      </c>
      <c r="H615" s="19" t="s">
        <v>127</v>
      </c>
      <c r="I615" s="19" t="s">
        <v>128</v>
      </c>
      <c r="J615" s="18">
        <v>1</v>
      </c>
      <c r="K615" s="18">
        <v>1</v>
      </c>
    </row>
    <row r="616" spans="1:11" x14ac:dyDescent="0.5">
      <c r="A616" s="19" t="s">
        <v>91</v>
      </c>
      <c r="B616" s="19" t="s">
        <v>6347</v>
      </c>
      <c r="C616" s="19" t="s">
        <v>38</v>
      </c>
      <c r="D616" s="19" t="s">
        <v>53</v>
      </c>
      <c r="E616" s="19" t="s">
        <v>6346</v>
      </c>
      <c r="F616" s="19" t="s">
        <v>201</v>
      </c>
      <c r="G616" s="19" t="s">
        <v>202</v>
      </c>
      <c r="H616" s="19" t="s">
        <v>127</v>
      </c>
      <c r="I616" s="19" t="s">
        <v>128</v>
      </c>
      <c r="J616" s="18">
        <v>1</v>
      </c>
      <c r="K616" s="18">
        <v>1</v>
      </c>
    </row>
    <row r="617" spans="1:11" x14ac:dyDescent="0.5">
      <c r="A617" s="19" t="s">
        <v>91</v>
      </c>
      <c r="B617" s="19" t="s">
        <v>6345</v>
      </c>
      <c r="C617" s="19" t="s">
        <v>38</v>
      </c>
      <c r="D617" s="19" t="s">
        <v>53</v>
      </c>
      <c r="E617" s="19" t="s">
        <v>6344</v>
      </c>
      <c r="F617" s="19" t="s">
        <v>201</v>
      </c>
      <c r="G617" s="19" t="s">
        <v>202</v>
      </c>
      <c r="H617" s="19" t="s">
        <v>127</v>
      </c>
      <c r="I617" s="19" t="s">
        <v>128</v>
      </c>
      <c r="J617" s="18">
        <v>2</v>
      </c>
      <c r="K617" s="18">
        <v>2</v>
      </c>
    </row>
    <row r="618" spans="1:11" x14ac:dyDescent="0.5">
      <c r="A618" s="19" t="s">
        <v>91</v>
      </c>
      <c r="B618" s="19" t="s">
        <v>6343</v>
      </c>
      <c r="C618" s="19" t="s">
        <v>38</v>
      </c>
      <c r="D618" s="19" t="s">
        <v>53</v>
      </c>
      <c r="E618" s="19" t="s">
        <v>6342</v>
      </c>
      <c r="F618" s="19" t="s">
        <v>201</v>
      </c>
      <c r="G618" s="19" t="s">
        <v>202</v>
      </c>
      <c r="H618" s="19" t="s">
        <v>127</v>
      </c>
      <c r="I618" s="19" t="s">
        <v>128</v>
      </c>
      <c r="J618" s="18">
        <v>1</v>
      </c>
      <c r="K618" s="18">
        <v>1</v>
      </c>
    </row>
    <row r="619" spans="1:11" x14ac:dyDescent="0.5">
      <c r="A619" s="19" t="s">
        <v>91</v>
      </c>
      <c r="B619" s="19" t="s">
        <v>5449</v>
      </c>
      <c r="C619" s="19" t="s">
        <v>38</v>
      </c>
      <c r="D619" s="19" t="s">
        <v>53</v>
      </c>
      <c r="E619" s="19" t="s">
        <v>5448</v>
      </c>
      <c r="F619" s="19" t="s">
        <v>201</v>
      </c>
      <c r="G619" s="19" t="s">
        <v>202</v>
      </c>
      <c r="H619" s="19" t="s">
        <v>127</v>
      </c>
      <c r="I619" s="19" t="s">
        <v>128</v>
      </c>
      <c r="J619" s="18">
        <v>1</v>
      </c>
      <c r="K619" s="18">
        <v>1</v>
      </c>
    </row>
    <row r="620" spans="1:11" x14ac:dyDescent="0.5">
      <c r="A620" s="19" t="s">
        <v>91</v>
      </c>
      <c r="B620" s="19" t="s">
        <v>6341</v>
      </c>
      <c r="C620" s="19" t="s">
        <v>38</v>
      </c>
      <c r="D620" s="19" t="s">
        <v>53</v>
      </c>
      <c r="E620" s="19" t="s">
        <v>6340</v>
      </c>
      <c r="F620" s="19" t="s">
        <v>201</v>
      </c>
      <c r="G620" s="19" t="s">
        <v>202</v>
      </c>
      <c r="H620" s="19" t="s">
        <v>127</v>
      </c>
      <c r="I620" s="19" t="s">
        <v>128</v>
      </c>
      <c r="J620" s="18">
        <v>1</v>
      </c>
      <c r="K620" s="18">
        <v>1</v>
      </c>
    </row>
    <row r="621" spans="1:11" x14ac:dyDescent="0.5">
      <c r="A621" s="19" t="s">
        <v>91</v>
      </c>
      <c r="B621" s="19" t="s">
        <v>6339</v>
      </c>
      <c r="C621" s="19" t="s">
        <v>38</v>
      </c>
      <c r="D621" s="19" t="s">
        <v>53</v>
      </c>
      <c r="E621" s="19" t="s">
        <v>6338</v>
      </c>
      <c r="F621" s="19" t="s">
        <v>201</v>
      </c>
      <c r="G621" s="19" t="s">
        <v>202</v>
      </c>
      <c r="H621" s="19" t="s">
        <v>127</v>
      </c>
      <c r="I621" s="19" t="s">
        <v>128</v>
      </c>
      <c r="J621" s="18">
        <v>1</v>
      </c>
      <c r="K621" s="18">
        <v>1</v>
      </c>
    </row>
    <row r="622" spans="1:11" x14ac:dyDescent="0.5">
      <c r="A622" s="19" t="s">
        <v>91</v>
      </c>
      <c r="B622" s="19" t="s">
        <v>5877</v>
      </c>
      <c r="C622" s="19" t="s">
        <v>38</v>
      </c>
      <c r="D622" s="19" t="s">
        <v>53</v>
      </c>
      <c r="E622" s="19" t="s">
        <v>5876</v>
      </c>
      <c r="F622" s="19" t="s">
        <v>201</v>
      </c>
      <c r="G622" s="19" t="s">
        <v>202</v>
      </c>
      <c r="H622" s="19" t="s">
        <v>127</v>
      </c>
      <c r="I622" s="19" t="s">
        <v>128</v>
      </c>
      <c r="J622" s="18">
        <v>1</v>
      </c>
      <c r="K622" s="18">
        <v>1</v>
      </c>
    </row>
    <row r="623" spans="1:11" x14ac:dyDescent="0.5">
      <c r="A623" s="19" t="s">
        <v>91</v>
      </c>
      <c r="B623" s="19" t="s">
        <v>5875</v>
      </c>
      <c r="C623" s="19" t="s">
        <v>38</v>
      </c>
      <c r="D623" s="19" t="s">
        <v>53</v>
      </c>
      <c r="E623" s="19" t="s">
        <v>5874</v>
      </c>
      <c r="F623" s="19" t="s">
        <v>201</v>
      </c>
      <c r="G623" s="19" t="s">
        <v>202</v>
      </c>
      <c r="H623" s="19" t="s">
        <v>127</v>
      </c>
      <c r="I623" s="19" t="s">
        <v>128</v>
      </c>
      <c r="J623" s="18">
        <v>1</v>
      </c>
      <c r="K623" s="18">
        <v>1</v>
      </c>
    </row>
    <row r="624" spans="1:11" x14ac:dyDescent="0.5">
      <c r="A624" s="19" t="s">
        <v>91</v>
      </c>
      <c r="B624" s="19" t="s">
        <v>6337</v>
      </c>
      <c r="C624" s="19" t="s">
        <v>38</v>
      </c>
      <c r="D624" s="19" t="s">
        <v>53</v>
      </c>
      <c r="E624" s="19" t="s">
        <v>6336</v>
      </c>
      <c r="F624" s="19" t="s">
        <v>201</v>
      </c>
      <c r="G624" s="19" t="s">
        <v>202</v>
      </c>
      <c r="H624" s="19" t="s">
        <v>127</v>
      </c>
      <c r="I624" s="19" t="s">
        <v>128</v>
      </c>
      <c r="J624" s="18">
        <v>1</v>
      </c>
      <c r="K624" s="18">
        <v>1</v>
      </c>
    </row>
    <row r="625" spans="1:11" x14ac:dyDescent="0.5">
      <c r="A625" s="19" t="s">
        <v>91</v>
      </c>
      <c r="B625" s="19" t="s">
        <v>6335</v>
      </c>
      <c r="C625" s="19" t="s">
        <v>38</v>
      </c>
      <c r="D625" s="19" t="s">
        <v>53</v>
      </c>
      <c r="E625" s="19" t="s">
        <v>6334</v>
      </c>
      <c r="F625" s="19" t="s">
        <v>201</v>
      </c>
      <c r="G625" s="19" t="s">
        <v>202</v>
      </c>
      <c r="H625" s="19" t="s">
        <v>127</v>
      </c>
      <c r="I625" s="19" t="s">
        <v>128</v>
      </c>
      <c r="J625" s="18">
        <v>1</v>
      </c>
      <c r="K625" s="18">
        <v>1</v>
      </c>
    </row>
    <row r="626" spans="1:11" x14ac:dyDescent="0.5">
      <c r="A626" s="19" t="s">
        <v>91</v>
      </c>
      <c r="B626" s="19" t="s">
        <v>6333</v>
      </c>
      <c r="C626" s="19" t="s">
        <v>38</v>
      </c>
      <c r="D626" s="19" t="s">
        <v>53</v>
      </c>
      <c r="E626" s="19" t="s">
        <v>6332</v>
      </c>
      <c r="F626" s="19" t="s">
        <v>201</v>
      </c>
      <c r="G626" s="19" t="s">
        <v>202</v>
      </c>
      <c r="H626" s="19" t="s">
        <v>127</v>
      </c>
      <c r="I626" s="19" t="s">
        <v>128</v>
      </c>
      <c r="J626" s="18">
        <v>1</v>
      </c>
      <c r="K626" s="18">
        <v>1</v>
      </c>
    </row>
    <row r="627" spans="1:11" x14ac:dyDescent="0.5">
      <c r="A627" s="19" t="s">
        <v>91</v>
      </c>
      <c r="B627" s="19" t="s">
        <v>5171</v>
      </c>
      <c r="C627" s="19" t="s">
        <v>38</v>
      </c>
      <c r="D627" s="19" t="s">
        <v>53</v>
      </c>
      <c r="E627" s="19" t="s">
        <v>5170</v>
      </c>
      <c r="F627" s="19" t="s">
        <v>201</v>
      </c>
      <c r="G627" s="19" t="s">
        <v>202</v>
      </c>
      <c r="H627" s="19" t="s">
        <v>127</v>
      </c>
      <c r="I627" s="19" t="s">
        <v>128</v>
      </c>
      <c r="J627" s="18">
        <v>1</v>
      </c>
      <c r="K627" s="18">
        <v>1</v>
      </c>
    </row>
    <row r="628" spans="1:11" x14ac:dyDescent="0.5">
      <c r="A628" s="19" t="s">
        <v>91</v>
      </c>
      <c r="B628" s="19" t="s">
        <v>6331</v>
      </c>
      <c r="C628" s="19" t="s">
        <v>38</v>
      </c>
      <c r="D628" s="19" t="s">
        <v>53</v>
      </c>
      <c r="E628" s="19" t="s">
        <v>6330</v>
      </c>
      <c r="F628" s="19" t="s">
        <v>201</v>
      </c>
      <c r="G628" s="19" t="s">
        <v>202</v>
      </c>
      <c r="H628" s="19" t="s">
        <v>127</v>
      </c>
      <c r="I628" s="19" t="s">
        <v>128</v>
      </c>
      <c r="J628" s="18">
        <v>1</v>
      </c>
      <c r="K628" s="18">
        <v>1</v>
      </c>
    </row>
    <row r="629" spans="1:11" x14ac:dyDescent="0.5">
      <c r="A629" s="19" t="s">
        <v>91</v>
      </c>
      <c r="B629" s="19" t="s">
        <v>5167</v>
      </c>
      <c r="C629" s="19" t="s">
        <v>38</v>
      </c>
      <c r="D629" s="19" t="s">
        <v>53</v>
      </c>
      <c r="E629" s="19" t="s">
        <v>5166</v>
      </c>
      <c r="F629" s="19" t="s">
        <v>201</v>
      </c>
      <c r="G629" s="19" t="s">
        <v>202</v>
      </c>
      <c r="H629" s="19" t="s">
        <v>127</v>
      </c>
      <c r="I629" s="19" t="s">
        <v>128</v>
      </c>
      <c r="J629" s="18">
        <v>1</v>
      </c>
      <c r="K629" s="18">
        <v>1</v>
      </c>
    </row>
    <row r="630" spans="1:11" x14ac:dyDescent="0.5">
      <c r="A630" s="19" t="s">
        <v>91</v>
      </c>
      <c r="B630" s="19" t="s">
        <v>6329</v>
      </c>
      <c r="C630" s="19" t="s">
        <v>38</v>
      </c>
      <c r="D630" s="19" t="s">
        <v>53</v>
      </c>
      <c r="E630" s="19" t="s">
        <v>6328</v>
      </c>
      <c r="F630" s="19" t="s">
        <v>201</v>
      </c>
      <c r="G630" s="19" t="s">
        <v>202</v>
      </c>
      <c r="H630" s="19" t="s">
        <v>127</v>
      </c>
      <c r="I630" s="19" t="s">
        <v>128</v>
      </c>
      <c r="J630" s="18">
        <v>2</v>
      </c>
      <c r="K630" s="18">
        <v>2</v>
      </c>
    </row>
    <row r="631" spans="1:11" x14ac:dyDescent="0.5">
      <c r="A631" s="19" t="s">
        <v>91</v>
      </c>
      <c r="B631" s="19" t="s">
        <v>6327</v>
      </c>
      <c r="C631" s="19" t="s">
        <v>38</v>
      </c>
      <c r="D631" s="19" t="s">
        <v>53</v>
      </c>
      <c r="E631" s="19" t="s">
        <v>6326</v>
      </c>
      <c r="F631" s="19" t="s">
        <v>201</v>
      </c>
      <c r="G631" s="19" t="s">
        <v>202</v>
      </c>
      <c r="H631" s="19" t="s">
        <v>127</v>
      </c>
      <c r="I631" s="19" t="s">
        <v>128</v>
      </c>
      <c r="J631" s="18">
        <v>1</v>
      </c>
      <c r="K631" s="18">
        <v>1</v>
      </c>
    </row>
    <row r="632" spans="1:11" x14ac:dyDescent="0.5">
      <c r="A632" s="19" t="s">
        <v>91</v>
      </c>
      <c r="B632" s="19" t="s">
        <v>6325</v>
      </c>
      <c r="C632" s="19" t="s">
        <v>38</v>
      </c>
      <c r="D632" s="19" t="s">
        <v>53</v>
      </c>
      <c r="E632" s="19" t="s">
        <v>6324</v>
      </c>
      <c r="F632" s="19" t="s">
        <v>201</v>
      </c>
      <c r="G632" s="19" t="s">
        <v>202</v>
      </c>
      <c r="H632" s="19" t="s">
        <v>127</v>
      </c>
      <c r="I632" s="19" t="s">
        <v>128</v>
      </c>
      <c r="J632" s="18">
        <v>1</v>
      </c>
      <c r="K632" s="18">
        <v>1</v>
      </c>
    </row>
    <row r="633" spans="1:11" x14ac:dyDescent="0.5">
      <c r="A633" s="19" t="s">
        <v>91</v>
      </c>
      <c r="B633" s="19" t="s">
        <v>6323</v>
      </c>
      <c r="C633" s="19" t="s">
        <v>38</v>
      </c>
      <c r="D633" s="19" t="s">
        <v>53</v>
      </c>
      <c r="E633" s="19" t="s">
        <v>6322</v>
      </c>
      <c r="F633" s="19" t="s">
        <v>201</v>
      </c>
      <c r="G633" s="19" t="s">
        <v>202</v>
      </c>
      <c r="H633" s="19" t="s">
        <v>127</v>
      </c>
      <c r="I633" s="19" t="s">
        <v>128</v>
      </c>
      <c r="J633" s="18">
        <v>1</v>
      </c>
      <c r="K633" s="18">
        <v>1</v>
      </c>
    </row>
    <row r="634" spans="1:11" x14ac:dyDescent="0.5">
      <c r="A634" s="19" t="s">
        <v>91</v>
      </c>
      <c r="B634" s="19" t="s">
        <v>6321</v>
      </c>
      <c r="C634" s="19" t="s">
        <v>38</v>
      </c>
      <c r="D634" s="19" t="s">
        <v>53</v>
      </c>
      <c r="E634" s="19" t="s">
        <v>6320</v>
      </c>
      <c r="F634" s="19" t="s">
        <v>201</v>
      </c>
      <c r="G634" s="19" t="s">
        <v>202</v>
      </c>
      <c r="H634" s="19" t="s">
        <v>127</v>
      </c>
      <c r="I634" s="19" t="s">
        <v>128</v>
      </c>
      <c r="J634" s="18">
        <v>1</v>
      </c>
      <c r="K634" s="18">
        <v>1</v>
      </c>
    </row>
    <row r="635" spans="1:11" x14ac:dyDescent="0.5">
      <c r="A635" s="19" t="s">
        <v>91</v>
      </c>
      <c r="B635" s="19" t="s">
        <v>5165</v>
      </c>
      <c r="C635" s="19" t="s">
        <v>38</v>
      </c>
      <c r="D635" s="19" t="s">
        <v>53</v>
      </c>
      <c r="E635" s="19" t="s">
        <v>5164</v>
      </c>
      <c r="F635" s="19" t="s">
        <v>201</v>
      </c>
      <c r="G635" s="19" t="s">
        <v>202</v>
      </c>
      <c r="H635" s="19" t="s">
        <v>127</v>
      </c>
      <c r="I635" s="19" t="s">
        <v>128</v>
      </c>
      <c r="J635" s="18">
        <v>1</v>
      </c>
      <c r="K635" s="18">
        <v>1</v>
      </c>
    </row>
    <row r="636" spans="1:11" x14ac:dyDescent="0.5">
      <c r="A636" s="19" t="s">
        <v>91</v>
      </c>
      <c r="B636" s="19" t="s">
        <v>6319</v>
      </c>
      <c r="C636" s="19" t="s">
        <v>38</v>
      </c>
      <c r="D636" s="19" t="s">
        <v>53</v>
      </c>
      <c r="E636" s="19" t="s">
        <v>6318</v>
      </c>
      <c r="F636" s="19" t="s">
        <v>201</v>
      </c>
      <c r="G636" s="19" t="s">
        <v>202</v>
      </c>
      <c r="H636" s="19" t="s">
        <v>127</v>
      </c>
      <c r="I636" s="19" t="s">
        <v>128</v>
      </c>
      <c r="J636" s="18">
        <v>1</v>
      </c>
      <c r="K636" s="18">
        <v>1</v>
      </c>
    </row>
    <row r="637" spans="1:11" x14ac:dyDescent="0.5">
      <c r="A637" s="19" t="s">
        <v>91</v>
      </c>
      <c r="B637" s="19" t="s">
        <v>5431</v>
      </c>
      <c r="C637" s="19" t="s">
        <v>38</v>
      </c>
      <c r="D637" s="19" t="s">
        <v>53</v>
      </c>
      <c r="E637" s="19" t="s">
        <v>5430</v>
      </c>
      <c r="F637" s="19" t="s">
        <v>201</v>
      </c>
      <c r="G637" s="19" t="s">
        <v>202</v>
      </c>
      <c r="H637" s="19" t="s">
        <v>127</v>
      </c>
      <c r="I637" s="19" t="s">
        <v>128</v>
      </c>
      <c r="J637" s="18">
        <v>1</v>
      </c>
      <c r="K637" s="18">
        <v>1</v>
      </c>
    </row>
    <row r="638" spans="1:11" x14ac:dyDescent="0.5">
      <c r="A638" s="19" t="s">
        <v>91</v>
      </c>
      <c r="B638" s="19" t="s">
        <v>6317</v>
      </c>
      <c r="C638" s="19" t="s">
        <v>38</v>
      </c>
      <c r="D638" s="19" t="s">
        <v>53</v>
      </c>
      <c r="E638" s="19" t="s">
        <v>6316</v>
      </c>
      <c r="F638" s="19" t="s">
        <v>201</v>
      </c>
      <c r="G638" s="19" t="s">
        <v>202</v>
      </c>
      <c r="H638" s="19" t="s">
        <v>127</v>
      </c>
      <c r="I638" s="19" t="s">
        <v>128</v>
      </c>
      <c r="J638" s="18">
        <v>1</v>
      </c>
      <c r="K638" s="18">
        <v>1</v>
      </c>
    </row>
    <row r="639" spans="1:11" x14ac:dyDescent="0.5">
      <c r="A639" s="19" t="s">
        <v>91</v>
      </c>
      <c r="B639" s="19" t="s">
        <v>6315</v>
      </c>
      <c r="C639" s="19" t="s">
        <v>38</v>
      </c>
      <c r="D639" s="19" t="s">
        <v>53</v>
      </c>
      <c r="E639" s="19" t="s">
        <v>6314</v>
      </c>
      <c r="F639" s="19" t="s">
        <v>201</v>
      </c>
      <c r="G639" s="19" t="s">
        <v>202</v>
      </c>
      <c r="H639" s="19" t="s">
        <v>127</v>
      </c>
      <c r="I639" s="19" t="s">
        <v>128</v>
      </c>
      <c r="J639" s="18">
        <v>1</v>
      </c>
      <c r="K639" s="18">
        <v>1</v>
      </c>
    </row>
    <row r="640" spans="1:11" x14ac:dyDescent="0.5">
      <c r="A640" s="19" t="s">
        <v>91</v>
      </c>
      <c r="B640" s="19" t="s">
        <v>5427</v>
      </c>
      <c r="C640" s="19" t="s">
        <v>38</v>
      </c>
      <c r="D640" s="19" t="s">
        <v>53</v>
      </c>
      <c r="E640" s="19" t="s">
        <v>5426</v>
      </c>
      <c r="F640" s="19" t="s">
        <v>201</v>
      </c>
      <c r="G640" s="19" t="s">
        <v>202</v>
      </c>
      <c r="H640" s="19" t="s">
        <v>127</v>
      </c>
      <c r="I640" s="19" t="s">
        <v>128</v>
      </c>
      <c r="J640" s="18">
        <v>1</v>
      </c>
      <c r="K640" s="18">
        <v>1</v>
      </c>
    </row>
    <row r="641" spans="1:11" x14ac:dyDescent="0.5">
      <c r="A641" s="19" t="s">
        <v>91</v>
      </c>
      <c r="B641" s="19" t="s">
        <v>6313</v>
      </c>
      <c r="C641" s="19" t="s">
        <v>38</v>
      </c>
      <c r="D641" s="19" t="s">
        <v>53</v>
      </c>
      <c r="E641" s="19" t="s">
        <v>6312</v>
      </c>
      <c r="F641" s="19" t="s">
        <v>201</v>
      </c>
      <c r="G641" s="19" t="s">
        <v>202</v>
      </c>
      <c r="H641" s="19" t="s">
        <v>127</v>
      </c>
      <c r="I641" s="19" t="s">
        <v>128</v>
      </c>
      <c r="J641" s="18">
        <v>1</v>
      </c>
      <c r="K641" s="18">
        <v>1</v>
      </c>
    </row>
    <row r="642" spans="1:11" x14ac:dyDescent="0.5">
      <c r="A642" s="19" t="s">
        <v>91</v>
      </c>
      <c r="B642" s="19" t="s">
        <v>6311</v>
      </c>
      <c r="C642" s="19" t="s">
        <v>38</v>
      </c>
      <c r="D642" s="19" t="s">
        <v>53</v>
      </c>
      <c r="E642" s="19" t="s">
        <v>6310</v>
      </c>
      <c r="F642" s="19" t="s">
        <v>201</v>
      </c>
      <c r="G642" s="19" t="s">
        <v>202</v>
      </c>
      <c r="H642" s="19" t="s">
        <v>127</v>
      </c>
      <c r="I642" s="19" t="s">
        <v>128</v>
      </c>
      <c r="J642" s="18">
        <v>1</v>
      </c>
      <c r="K642" s="18">
        <v>1</v>
      </c>
    </row>
    <row r="643" spans="1:11" x14ac:dyDescent="0.5">
      <c r="A643" s="19" t="s">
        <v>91</v>
      </c>
      <c r="B643" s="19" t="s">
        <v>5425</v>
      </c>
      <c r="C643" s="19" t="s">
        <v>38</v>
      </c>
      <c r="D643" s="19" t="s">
        <v>53</v>
      </c>
      <c r="E643" s="19" t="s">
        <v>5424</v>
      </c>
      <c r="F643" s="19" t="s">
        <v>201</v>
      </c>
      <c r="G643" s="19" t="s">
        <v>202</v>
      </c>
      <c r="H643" s="19" t="s">
        <v>127</v>
      </c>
      <c r="I643" s="19" t="s">
        <v>128</v>
      </c>
      <c r="J643" s="18">
        <v>1</v>
      </c>
      <c r="K643" s="18">
        <v>1</v>
      </c>
    </row>
    <row r="644" spans="1:11" x14ac:dyDescent="0.5">
      <c r="A644" s="19" t="s">
        <v>91</v>
      </c>
      <c r="B644" s="19" t="s">
        <v>6309</v>
      </c>
      <c r="C644" s="19" t="s">
        <v>38</v>
      </c>
      <c r="D644" s="19" t="s">
        <v>53</v>
      </c>
      <c r="E644" s="19" t="s">
        <v>6308</v>
      </c>
      <c r="F644" s="19" t="s">
        <v>201</v>
      </c>
      <c r="G644" s="19" t="s">
        <v>202</v>
      </c>
      <c r="H644" s="19" t="s">
        <v>127</v>
      </c>
      <c r="I644" s="19" t="s">
        <v>128</v>
      </c>
      <c r="J644" s="18">
        <v>1</v>
      </c>
      <c r="K644" s="18">
        <v>1</v>
      </c>
    </row>
    <row r="645" spans="1:11" x14ac:dyDescent="0.5">
      <c r="A645" s="19" t="s">
        <v>91</v>
      </c>
      <c r="B645" s="19" t="s">
        <v>6307</v>
      </c>
      <c r="C645" s="19" t="s">
        <v>38</v>
      </c>
      <c r="D645" s="19" t="s">
        <v>53</v>
      </c>
      <c r="E645" s="19" t="s">
        <v>6306</v>
      </c>
      <c r="F645" s="19" t="s">
        <v>201</v>
      </c>
      <c r="G645" s="19" t="s">
        <v>202</v>
      </c>
      <c r="H645" s="19" t="s">
        <v>127</v>
      </c>
      <c r="I645" s="19" t="s">
        <v>128</v>
      </c>
      <c r="J645" s="18">
        <v>1</v>
      </c>
      <c r="K645" s="18">
        <v>1</v>
      </c>
    </row>
    <row r="646" spans="1:11" x14ac:dyDescent="0.5">
      <c r="A646" s="19" t="s">
        <v>91</v>
      </c>
      <c r="B646" s="19" t="s">
        <v>6305</v>
      </c>
      <c r="C646" s="19" t="s">
        <v>38</v>
      </c>
      <c r="D646" s="19" t="s">
        <v>53</v>
      </c>
      <c r="E646" s="19" t="s">
        <v>6304</v>
      </c>
      <c r="F646" s="19" t="s">
        <v>201</v>
      </c>
      <c r="G646" s="19" t="s">
        <v>202</v>
      </c>
      <c r="H646" s="19" t="s">
        <v>127</v>
      </c>
      <c r="I646" s="19" t="s">
        <v>128</v>
      </c>
      <c r="J646" s="18">
        <v>1</v>
      </c>
      <c r="K646" s="18">
        <v>1</v>
      </c>
    </row>
    <row r="647" spans="1:11" x14ac:dyDescent="0.5">
      <c r="A647" s="19" t="s">
        <v>91</v>
      </c>
      <c r="B647" s="19" t="s">
        <v>6303</v>
      </c>
      <c r="C647" s="19" t="s">
        <v>38</v>
      </c>
      <c r="D647" s="19" t="s">
        <v>53</v>
      </c>
      <c r="E647" s="19" t="s">
        <v>6302</v>
      </c>
      <c r="F647" s="19" t="s">
        <v>201</v>
      </c>
      <c r="G647" s="19" t="s">
        <v>202</v>
      </c>
      <c r="H647" s="19" t="s">
        <v>127</v>
      </c>
      <c r="I647" s="19" t="s">
        <v>128</v>
      </c>
      <c r="J647" s="18">
        <v>1</v>
      </c>
      <c r="K647" s="18">
        <v>1</v>
      </c>
    </row>
    <row r="648" spans="1:11" x14ac:dyDescent="0.5">
      <c r="A648" s="19" t="s">
        <v>91</v>
      </c>
      <c r="B648" s="19" t="s">
        <v>6301</v>
      </c>
      <c r="C648" s="19" t="s">
        <v>38</v>
      </c>
      <c r="D648" s="19" t="s">
        <v>53</v>
      </c>
      <c r="E648" s="19" t="s">
        <v>6300</v>
      </c>
      <c r="F648" s="19" t="s">
        <v>201</v>
      </c>
      <c r="G648" s="19" t="s">
        <v>202</v>
      </c>
      <c r="H648" s="19" t="s">
        <v>127</v>
      </c>
      <c r="I648" s="19" t="s">
        <v>128</v>
      </c>
      <c r="J648" s="18">
        <v>2</v>
      </c>
      <c r="K648" s="18">
        <v>2</v>
      </c>
    </row>
    <row r="649" spans="1:11" x14ac:dyDescent="0.5">
      <c r="A649" s="19" t="s">
        <v>91</v>
      </c>
      <c r="B649" s="19" t="s">
        <v>6299</v>
      </c>
      <c r="C649" s="19" t="s">
        <v>38</v>
      </c>
      <c r="D649" s="19" t="s">
        <v>53</v>
      </c>
      <c r="E649" s="19" t="s">
        <v>6298</v>
      </c>
      <c r="F649" s="19" t="s">
        <v>201</v>
      </c>
      <c r="G649" s="19" t="s">
        <v>202</v>
      </c>
      <c r="H649" s="19" t="s">
        <v>127</v>
      </c>
      <c r="I649" s="19" t="s">
        <v>128</v>
      </c>
      <c r="J649" s="18">
        <v>1</v>
      </c>
      <c r="K649" s="18">
        <v>1</v>
      </c>
    </row>
    <row r="650" spans="1:11" x14ac:dyDescent="0.5">
      <c r="A650" s="19" t="s">
        <v>91</v>
      </c>
      <c r="B650" s="19" t="s">
        <v>6297</v>
      </c>
      <c r="C650" s="19" t="s">
        <v>38</v>
      </c>
      <c r="D650" s="19" t="s">
        <v>53</v>
      </c>
      <c r="E650" s="19" t="s">
        <v>6296</v>
      </c>
      <c r="F650" s="19" t="s">
        <v>201</v>
      </c>
      <c r="G650" s="19" t="s">
        <v>202</v>
      </c>
      <c r="H650" s="19" t="s">
        <v>127</v>
      </c>
      <c r="I650" s="19" t="s">
        <v>128</v>
      </c>
      <c r="J650" s="18">
        <v>1</v>
      </c>
      <c r="K650" s="18">
        <v>1</v>
      </c>
    </row>
    <row r="651" spans="1:11" x14ac:dyDescent="0.5">
      <c r="A651" s="19" t="s">
        <v>91</v>
      </c>
      <c r="B651" s="19" t="s">
        <v>5159</v>
      </c>
      <c r="C651" s="19" t="s">
        <v>38</v>
      </c>
      <c r="D651" s="19" t="s">
        <v>53</v>
      </c>
      <c r="E651" s="19" t="s">
        <v>5158</v>
      </c>
      <c r="F651" s="19" t="s">
        <v>201</v>
      </c>
      <c r="G651" s="19" t="s">
        <v>202</v>
      </c>
      <c r="H651" s="19" t="s">
        <v>127</v>
      </c>
      <c r="I651" s="19" t="s">
        <v>128</v>
      </c>
      <c r="J651" s="18">
        <v>3</v>
      </c>
      <c r="K651" s="18">
        <v>3</v>
      </c>
    </row>
    <row r="652" spans="1:11" x14ac:dyDescent="0.5">
      <c r="A652" s="19" t="s">
        <v>91</v>
      </c>
      <c r="B652" s="19" t="s">
        <v>5703</v>
      </c>
      <c r="C652" s="19" t="s">
        <v>38</v>
      </c>
      <c r="D652" s="19" t="s">
        <v>53</v>
      </c>
      <c r="E652" s="19" t="s">
        <v>5702</v>
      </c>
      <c r="F652" s="19" t="s">
        <v>201</v>
      </c>
      <c r="G652" s="19" t="s">
        <v>202</v>
      </c>
      <c r="H652" s="19" t="s">
        <v>127</v>
      </c>
      <c r="I652" s="19" t="s">
        <v>128</v>
      </c>
      <c r="J652" s="18">
        <v>1</v>
      </c>
      <c r="K652" s="18">
        <v>1</v>
      </c>
    </row>
    <row r="653" spans="1:11" x14ac:dyDescent="0.5">
      <c r="A653" s="19" t="s">
        <v>91</v>
      </c>
      <c r="B653" s="19" t="s">
        <v>6295</v>
      </c>
      <c r="C653" s="19" t="s">
        <v>38</v>
      </c>
      <c r="D653" s="19" t="s">
        <v>53</v>
      </c>
      <c r="E653" s="19" t="s">
        <v>6294</v>
      </c>
      <c r="F653" s="19" t="s">
        <v>201</v>
      </c>
      <c r="G653" s="19" t="s">
        <v>202</v>
      </c>
      <c r="H653" s="19" t="s">
        <v>127</v>
      </c>
      <c r="I653" s="19" t="s">
        <v>128</v>
      </c>
      <c r="J653" s="18">
        <v>1</v>
      </c>
      <c r="K653" s="18">
        <v>1</v>
      </c>
    </row>
    <row r="654" spans="1:11" x14ac:dyDescent="0.5">
      <c r="A654" s="19" t="s">
        <v>91</v>
      </c>
      <c r="B654" s="19" t="s">
        <v>6293</v>
      </c>
      <c r="C654" s="19" t="s">
        <v>38</v>
      </c>
      <c r="D654" s="19" t="s">
        <v>53</v>
      </c>
      <c r="E654" s="19" t="s">
        <v>6292</v>
      </c>
      <c r="F654" s="19" t="s">
        <v>201</v>
      </c>
      <c r="G654" s="19" t="s">
        <v>202</v>
      </c>
      <c r="H654" s="19" t="s">
        <v>127</v>
      </c>
      <c r="I654" s="19" t="s">
        <v>128</v>
      </c>
      <c r="J654" s="18">
        <v>1</v>
      </c>
      <c r="K654" s="18">
        <v>1</v>
      </c>
    </row>
    <row r="655" spans="1:11" x14ac:dyDescent="0.5">
      <c r="A655" s="19" t="s">
        <v>91</v>
      </c>
      <c r="B655" s="19" t="s">
        <v>6291</v>
      </c>
      <c r="C655" s="19" t="s">
        <v>38</v>
      </c>
      <c r="D655" s="19" t="s">
        <v>53</v>
      </c>
      <c r="E655" s="19" t="s">
        <v>6290</v>
      </c>
      <c r="F655" s="19" t="s">
        <v>201</v>
      </c>
      <c r="G655" s="19" t="s">
        <v>202</v>
      </c>
      <c r="H655" s="19" t="s">
        <v>127</v>
      </c>
      <c r="I655" s="19" t="s">
        <v>128</v>
      </c>
      <c r="J655" s="18">
        <v>1</v>
      </c>
      <c r="K655" s="18">
        <v>1</v>
      </c>
    </row>
    <row r="656" spans="1:11" x14ac:dyDescent="0.5">
      <c r="A656" s="19" t="s">
        <v>91</v>
      </c>
      <c r="B656" s="19" t="s">
        <v>6289</v>
      </c>
      <c r="C656" s="19" t="s">
        <v>38</v>
      </c>
      <c r="D656" s="19" t="s">
        <v>53</v>
      </c>
      <c r="E656" s="19" t="s">
        <v>6288</v>
      </c>
      <c r="F656" s="19" t="s">
        <v>201</v>
      </c>
      <c r="G656" s="19" t="s">
        <v>202</v>
      </c>
      <c r="H656" s="19" t="s">
        <v>127</v>
      </c>
      <c r="I656" s="19" t="s">
        <v>128</v>
      </c>
      <c r="J656" s="18">
        <v>1</v>
      </c>
      <c r="K656" s="18">
        <v>1</v>
      </c>
    </row>
    <row r="657" spans="1:11" x14ac:dyDescent="0.5">
      <c r="A657" s="19" t="s">
        <v>91</v>
      </c>
      <c r="B657" s="19" t="s">
        <v>5861</v>
      </c>
      <c r="C657" s="19" t="s">
        <v>38</v>
      </c>
      <c r="D657" s="19" t="s">
        <v>53</v>
      </c>
      <c r="E657" s="19" t="s">
        <v>5860</v>
      </c>
      <c r="F657" s="19" t="s">
        <v>201</v>
      </c>
      <c r="G657" s="19" t="s">
        <v>202</v>
      </c>
      <c r="H657" s="19" t="s">
        <v>127</v>
      </c>
      <c r="I657" s="19" t="s">
        <v>128</v>
      </c>
      <c r="J657" s="18">
        <v>1</v>
      </c>
      <c r="K657" s="18">
        <v>1</v>
      </c>
    </row>
    <row r="658" spans="1:11" x14ac:dyDescent="0.5">
      <c r="A658" s="19" t="s">
        <v>91</v>
      </c>
      <c r="B658" s="19" t="s">
        <v>6287</v>
      </c>
      <c r="C658" s="19" t="s">
        <v>38</v>
      </c>
      <c r="D658" s="19" t="s">
        <v>53</v>
      </c>
      <c r="E658" s="19" t="s">
        <v>6286</v>
      </c>
      <c r="F658" s="19" t="s">
        <v>201</v>
      </c>
      <c r="G658" s="19" t="s">
        <v>202</v>
      </c>
      <c r="H658" s="19" t="s">
        <v>127</v>
      </c>
      <c r="I658" s="19" t="s">
        <v>128</v>
      </c>
      <c r="J658" s="18">
        <v>1</v>
      </c>
      <c r="K658" s="18">
        <v>1</v>
      </c>
    </row>
    <row r="659" spans="1:11" x14ac:dyDescent="0.5">
      <c r="A659" s="19" t="s">
        <v>91</v>
      </c>
      <c r="B659" s="19" t="s">
        <v>6285</v>
      </c>
      <c r="C659" s="19" t="s">
        <v>38</v>
      </c>
      <c r="D659" s="19" t="s">
        <v>53</v>
      </c>
      <c r="E659" s="19" t="s">
        <v>6284</v>
      </c>
      <c r="F659" s="19" t="s">
        <v>201</v>
      </c>
      <c r="G659" s="19" t="s">
        <v>202</v>
      </c>
      <c r="H659" s="19" t="s">
        <v>127</v>
      </c>
      <c r="I659" s="19" t="s">
        <v>128</v>
      </c>
      <c r="J659" s="18">
        <v>1</v>
      </c>
      <c r="K659" s="18">
        <v>1</v>
      </c>
    </row>
    <row r="660" spans="1:11" x14ac:dyDescent="0.5">
      <c r="A660" s="19" t="s">
        <v>91</v>
      </c>
      <c r="B660" s="19" t="s">
        <v>6283</v>
      </c>
      <c r="C660" s="19" t="s">
        <v>38</v>
      </c>
      <c r="D660" s="19" t="s">
        <v>53</v>
      </c>
      <c r="E660" s="19" t="s">
        <v>6282</v>
      </c>
      <c r="F660" s="19" t="s">
        <v>201</v>
      </c>
      <c r="G660" s="19" t="s">
        <v>202</v>
      </c>
      <c r="H660" s="19" t="s">
        <v>127</v>
      </c>
      <c r="I660" s="19" t="s">
        <v>128</v>
      </c>
      <c r="J660" s="18">
        <v>1</v>
      </c>
      <c r="K660" s="18">
        <v>1</v>
      </c>
    </row>
    <row r="661" spans="1:11" x14ac:dyDescent="0.5">
      <c r="A661" s="19" t="s">
        <v>91</v>
      </c>
      <c r="B661" s="19" t="s">
        <v>6281</v>
      </c>
      <c r="C661" s="19" t="s">
        <v>38</v>
      </c>
      <c r="D661" s="19" t="s">
        <v>53</v>
      </c>
      <c r="E661" s="19" t="s">
        <v>6280</v>
      </c>
      <c r="F661" s="19" t="s">
        <v>201</v>
      </c>
      <c r="G661" s="19" t="s">
        <v>202</v>
      </c>
      <c r="H661" s="19" t="s">
        <v>127</v>
      </c>
      <c r="I661" s="19" t="s">
        <v>128</v>
      </c>
      <c r="J661" s="18">
        <v>1</v>
      </c>
      <c r="K661" s="18">
        <v>1</v>
      </c>
    </row>
    <row r="662" spans="1:11" x14ac:dyDescent="0.5">
      <c r="A662" s="19" t="s">
        <v>91</v>
      </c>
      <c r="B662" s="19" t="s">
        <v>6279</v>
      </c>
      <c r="C662" s="19" t="s">
        <v>38</v>
      </c>
      <c r="D662" s="19" t="s">
        <v>53</v>
      </c>
      <c r="E662" s="19" t="s">
        <v>6278</v>
      </c>
      <c r="F662" s="19" t="s">
        <v>201</v>
      </c>
      <c r="G662" s="19" t="s">
        <v>202</v>
      </c>
      <c r="H662" s="19" t="s">
        <v>127</v>
      </c>
      <c r="I662" s="19" t="s">
        <v>128</v>
      </c>
      <c r="J662" s="18">
        <v>1</v>
      </c>
      <c r="K662" s="18">
        <v>1</v>
      </c>
    </row>
    <row r="663" spans="1:11" x14ac:dyDescent="0.5">
      <c r="A663" s="19" t="s">
        <v>91</v>
      </c>
      <c r="B663" s="19" t="s">
        <v>6277</v>
      </c>
      <c r="C663" s="19" t="s">
        <v>38</v>
      </c>
      <c r="D663" s="19" t="s">
        <v>53</v>
      </c>
      <c r="E663" s="19" t="s">
        <v>6276</v>
      </c>
      <c r="F663" s="19" t="s">
        <v>201</v>
      </c>
      <c r="G663" s="19" t="s">
        <v>202</v>
      </c>
      <c r="H663" s="19" t="s">
        <v>127</v>
      </c>
      <c r="I663" s="19" t="s">
        <v>128</v>
      </c>
      <c r="J663" s="18">
        <v>1</v>
      </c>
      <c r="K663" s="18">
        <v>1</v>
      </c>
    </row>
    <row r="664" spans="1:11" x14ac:dyDescent="0.5">
      <c r="A664" s="19" t="s">
        <v>91</v>
      </c>
      <c r="B664" s="19" t="s">
        <v>6275</v>
      </c>
      <c r="C664" s="19" t="s">
        <v>38</v>
      </c>
      <c r="D664" s="19" t="s">
        <v>53</v>
      </c>
      <c r="E664" s="19" t="s">
        <v>6274</v>
      </c>
      <c r="F664" s="19" t="s">
        <v>201</v>
      </c>
      <c r="G664" s="19" t="s">
        <v>202</v>
      </c>
      <c r="H664" s="19" t="s">
        <v>127</v>
      </c>
      <c r="I664" s="19" t="s">
        <v>128</v>
      </c>
      <c r="J664" s="18">
        <v>1</v>
      </c>
      <c r="K664" s="18">
        <v>1</v>
      </c>
    </row>
    <row r="665" spans="1:11" x14ac:dyDescent="0.5">
      <c r="A665" s="19" t="s">
        <v>91</v>
      </c>
      <c r="B665" s="19" t="s">
        <v>6273</v>
      </c>
      <c r="C665" s="19" t="s">
        <v>38</v>
      </c>
      <c r="D665" s="19" t="s">
        <v>53</v>
      </c>
      <c r="E665" s="19" t="s">
        <v>6272</v>
      </c>
      <c r="F665" s="19" t="s">
        <v>201</v>
      </c>
      <c r="G665" s="19" t="s">
        <v>202</v>
      </c>
      <c r="H665" s="19" t="s">
        <v>127</v>
      </c>
      <c r="I665" s="19" t="s">
        <v>128</v>
      </c>
      <c r="J665" s="18">
        <v>1</v>
      </c>
      <c r="K665" s="18">
        <v>1</v>
      </c>
    </row>
    <row r="666" spans="1:11" x14ac:dyDescent="0.5">
      <c r="A666" s="19" t="s">
        <v>91</v>
      </c>
      <c r="B666" s="19" t="s">
        <v>6271</v>
      </c>
      <c r="C666" s="19" t="s">
        <v>38</v>
      </c>
      <c r="D666" s="19" t="s">
        <v>53</v>
      </c>
      <c r="E666" s="19" t="s">
        <v>6270</v>
      </c>
      <c r="F666" s="19" t="s">
        <v>201</v>
      </c>
      <c r="G666" s="19" t="s">
        <v>202</v>
      </c>
      <c r="H666" s="19" t="s">
        <v>127</v>
      </c>
      <c r="I666" s="19" t="s">
        <v>128</v>
      </c>
      <c r="J666" s="18">
        <v>1</v>
      </c>
      <c r="K666" s="18">
        <v>1</v>
      </c>
    </row>
    <row r="667" spans="1:11" x14ac:dyDescent="0.5">
      <c r="A667" s="19" t="s">
        <v>91</v>
      </c>
      <c r="B667" s="19" t="s">
        <v>6269</v>
      </c>
      <c r="C667" s="19" t="s">
        <v>38</v>
      </c>
      <c r="D667" s="19" t="s">
        <v>53</v>
      </c>
      <c r="E667" s="19" t="s">
        <v>6268</v>
      </c>
      <c r="F667" s="19" t="s">
        <v>201</v>
      </c>
      <c r="G667" s="19" t="s">
        <v>202</v>
      </c>
      <c r="H667" s="19" t="s">
        <v>127</v>
      </c>
      <c r="I667" s="19" t="s">
        <v>128</v>
      </c>
      <c r="J667" s="18">
        <v>1</v>
      </c>
      <c r="K667" s="18">
        <v>1</v>
      </c>
    </row>
    <row r="668" spans="1:11" x14ac:dyDescent="0.5">
      <c r="A668" s="19" t="s">
        <v>91</v>
      </c>
      <c r="B668" s="19" t="s">
        <v>6267</v>
      </c>
      <c r="C668" s="19" t="s">
        <v>38</v>
      </c>
      <c r="D668" s="19" t="s">
        <v>53</v>
      </c>
      <c r="E668" s="19" t="s">
        <v>6266</v>
      </c>
      <c r="F668" s="19" t="s">
        <v>201</v>
      </c>
      <c r="G668" s="19" t="s">
        <v>202</v>
      </c>
      <c r="H668" s="19" t="s">
        <v>127</v>
      </c>
      <c r="I668" s="19" t="s">
        <v>128</v>
      </c>
      <c r="J668" s="18">
        <v>1</v>
      </c>
      <c r="K668" s="18">
        <v>1</v>
      </c>
    </row>
    <row r="669" spans="1:11" x14ac:dyDescent="0.5">
      <c r="A669" s="19" t="s">
        <v>91</v>
      </c>
      <c r="B669" s="19" t="s">
        <v>6265</v>
      </c>
      <c r="C669" s="19" t="s">
        <v>38</v>
      </c>
      <c r="D669" s="19" t="s">
        <v>53</v>
      </c>
      <c r="E669" s="19" t="s">
        <v>6264</v>
      </c>
      <c r="F669" s="19" t="s">
        <v>201</v>
      </c>
      <c r="G669" s="19" t="s">
        <v>202</v>
      </c>
      <c r="H669" s="19" t="s">
        <v>127</v>
      </c>
      <c r="I669" s="19" t="s">
        <v>128</v>
      </c>
      <c r="J669" s="18">
        <v>1</v>
      </c>
      <c r="K669" s="18">
        <v>1</v>
      </c>
    </row>
    <row r="670" spans="1:11" x14ac:dyDescent="0.5">
      <c r="A670" s="19" t="s">
        <v>91</v>
      </c>
      <c r="B670" s="19" t="s">
        <v>6263</v>
      </c>
      <c r="C670" s="19" t="s">
        <v>38</v>
      </c>
      <c r="D670" s="19" t="s">
        <v>53</v>
      </c>
      <c r="E670" s="19" t="s">
        <v>6262</v>
      </c>
      <c r="F670" s="19" t="s">
        <v>201</v>
      </c>
      <c r="G670" s="19" t="s">
        <v>202</v>
      </c>
      <c r="H670" s="19" t="s">
        <v>127</v>
      </c>
      <c r="I670" s="19" t="s">
        <v>128</v>
      </c>
      <c r="J670" s="18">
        <v>1</v>
      </c>
      <c r="K670" s="18">
        <v>1</v>
      </c>
    </row>
    <row r="671" spans="1:11" x14ac:dyDescent="0.5">
      <c r="A671" s="19" t="s">
        <v>91</v>
      </c>
      <c r="B671" s="19" t="s">
        <v>5143</v>
      </c>
      <c r="C671" s="19" t="s">
        <v>38</v>
      </c>
      <c r="D671" s="19" t="s">
        <v>53</v>
      </c>
      <c r="E671" s="19" t="s">
        <v>5142</v>
      </c>
      <c r="F671" s="19" t="s">
        <v>201</v>
      </c>
      <c r="G671" s="19" t="s">
        <v>202</v>
      </c>
      <c r="H671" s="19" t="s">
        <v>127</v>
      </c>
      <c r="I671" s="19" t="s">
        <v>128</v>
      </c>
      <c r="J671" s="18">
        <v>1</v>
      </c>
      <c r="K671" s="18">
        <v>1</v>
      </c>
    </row>
    <row r="672" spans="1:11" x14ac:dyDescent="0.5">
      <c r="A672" s="19" t="s">
        <v>91</v>
      </c>
      <c r="B672" s="19" t="s">
        <v>5411</v>
      </c>
      <c r="C672" s="19" t="s">
        <v>38</v>
      </c>
      <c r="D672" s="19" t="s">
        <v>53</v>
      </c>
      <c r="E672" s="19" t="s">
        <v>5410</v>
      </c>
      <c r="F672" s="19" t="s">
        <v>201</v>
      </c>
      <c r="G672" s="19" t="s">
        <v>202</v>
      </c>
      <c r="H672" s="19" t="s">
        <v>127</v>
      </c>
      <c r="I672" s="19" t="s">
        <v>128</v>
      </c>
      <c r="J672" s="18">
        <v>2</v>
      </c>
      <c r="K672" s="18">
        <v>2</v>
      </c>
    </row>
    <row r="673" spans="1:11" x14ac:dyDescent="0.5">
      <c r="A673" s="19" t="s">
        <v>91</v>
      </c>
      <c r="B673" s="19" t="s">
        <v>6261</v>
      </c>
      <c r="C673" s="19" t="s">
        <v>38</v>
      </c>
      <c r="D673" s="19" t="s">
        <v>53</v>
      </c>
      <c r="E673" s="19" t="s">
        <v>6260</v>
      </c>
      <c r="F673" s="19" t="s">
        <v>201</v>
      </c>
      <c r="G673" s="19" t="s">
        <v>202</v>
      </c>
      <c r="H673" s="19" t="s">
        <v>127</v>
      </c>
      <c r="I673" s="19" t="s">
        <v>128</v>
      </c>
      <c r="J673" s="18">
        <v>1</v>
      </c>
      <c r="K673" s="18">
        <v>1</v>
      </c>
    </row>
    <row r="674" spans="1:11" x14ac:dyDescent="0.5">
      <c r="A674" s="19" t="s">
        <v>91</v>
      </c>
      <c r="B674" s="19" t="s">
        <v>6259</v>
      </c>
      <c r="C674" s="19" t="s">
        <v>38</v>
      </c>
      <c r="D674" s="19" t="s">
        <v>53</v>
      </c>
      <c r="E674" s="19" t="s">
        <v>6258</v>
      </c>
      <c r="F674" s="19" t="s">
        <v>201</v>
      </c>
      <c r="G674" s="19" t="s">
        <v>202</v>
      </c>
      <c r="H674" s="19" t="s">
        <v>127</v>
      </c>
      <c r="I674" s="19" t="s">
        <v>128</v>
      </c>
      <c r="J674" s="18">
        <v>1</v>
      </c>
      <c r="K674" s="18">
        <v>1</v>
      </c>
    </row>
    <row r="675" spans="1:11" x14ac:dyDescent="0.5">
      <c r="A675" s="19" t="s">
        <v>91</v>
      </c>
      <c r="B675" s="19" t="s">
        <v>6257</v>
      </c>
      <c r="C675" s="19" t="s">
        <v>38</v>
      </c>
      <c r="D675" s="19" t="s">
        <v>53</v>
      </c>
      <c r="E675" s="19" t="s">
        <v>6256</v>
      </c>
      <c r="F675" s="19" t="s">
        <v>201</v>
      </c>
      <c r="G675" s="19" t="s">
        <v>202</v>
      </c>
      <c r="H675" s="19" t="s">
        <v>127</v>
      </c>
      <c r="I675" s="19" t="s">
        <v>128</v>
      </c>
      <c r="J675" s="18">
        <v>1</v>
      </c>
      <c r="K675" s="18">
        <v>1</v>
      </c>
    </row>
    <row r="676" spans="1:11" x14ac:dyDescent="0.5">
      <c r="A676" s="19" t="s">
        <v>91</v>
      </c>
      <c r="B676" s="19" t="s">
        <v>5137</v>
      </c>
      <c r="C676" s="19" t="s">
        <v>38</v>
      </c>
      <c r="D676" s="19" t="s">
        <v>53</v>
      </c>
      <c r="E676" s="19" t="s">
        <v>5136</v>
      </c>
      <c r="F676" s="19" t="s">
        <v>201</v>
      </c>
      <c r="G676" s="19" t="s">
        <v>202</v>
      </c>
      <c r="H676" s="19" t="s">
        <v>127</v>
      </c>
      <c r="I676" s="19" t="s">
        <v>128</v>
      </c>
      <c r="J676" s="18">
        <v>1</v>
      </c>
      <c r="K676" s="18">
        <v>1</v>
      </c>
    </row>
    <row r="677" spans="1:11" x14ac:dyDescent="0.5">
      <c r="A677" s="19" t="s">
        <v>91</v>
      </c>
      <c r="B677" s="19" t="s">
        <v>5687</v>
      </c>
      <c r="C677" s="19" t="s">
        <v>38</v>
      </c>
      <c r="D677" s="19" t="s">
        <v>53</v>
      </c>
      <c r="E677" s="19" t="s">
        <v>5686</v>
      </c>
      <c r="F677" s="19" t="s">
        <v>201</v>
      </c>
      <c r="G677" s="19" t="s">
        <v>202</v>
      </c>
      <c r="H677" s="19" t="s">
        <v>127</v>
      </c>
      <c r="I677" s="19" t="s">
        <v>128</v>
      </c>
      <c r="J677" s="18">
        <v>1</v>
      </c>
      <c r="K677" s="18">
        <v>1</v>
      </c>
    </row>
    <row r="678" spans="1:11" x14ac:dyDescent="0.5">
      <c r="A678" s="19" t="s">
        <v>91</v>
      </c>
      <c r="B678" s="19" t="s">
        <v>6255</v>
      </c>
      <c r="C678" s="19" t="s">
        <v>38</v>
      </c>
      <c r="D678" s="19" t="s">
        <v>53</v>
      </c>
      <c r="E678" s="19" t="s">
        <v>6254</v>
      </c>
      <c r="F678" s="19" t="s">
        <v>201</v>
      </c>
      <c r="G678" s="19" t="s">
        <v>202</v>
      </c>
      <c r="H678" s="19" t="s">
        <v>127</v>
      </c>
      <c r="I678" s="19" t="s">
        <v>128</v>
      </c>
      <c r="J678" s="18">
        <v>1</v>
      </c>
      <c r="K678" s="18">
        <v>1</v>
      </c>
    </row>
    <row r="679" spans="1:11" x14ac:dyDescent="0.5">
      <c r="A679" s="19" t="s">
        <v>91</v>
      </c>
      <c r="B679" s="19" t="s">
        <v>6253</v>
      </c>
      <c r="C679" s="19" t="s">
        <v>38</v>
      </c>
      <c r="D679" s="19" t="s">
        <v>53</v>
      </c>
      <c r="E679" s="19" t="s">
        <v>6252</v>
      </c>
      <c r="F679" s="19" t="s">
        <v>201</v>
      </c>
      <c r="G679" s="19" t="s">
        <v>202</v>
      </c>
      <c r="H679" s="19" t="s">
        <v>127</v>
      </c>
      <c r="I679" s="19" t="s">
        <v>128</v>
      </c>
      <c r="J679" s="18">
        <v>1</v>
      </c>
      <c r="K679" s="18">
        <v>1</v>
      </c>
    </row>
    <row r="680" spans="1:11" x14ac:dyDescent="0.5">
      <c r="A680" s="19" t="s">
        <v>91</v>
      </c>
      <c r="B680" s="19" t="s">
        <v>6251</v>
      </c>
      <c r="C680" s="19" t="s">
        <v>38</v>
      </c>
      <c r="D680" s="19" t="s">
        <v>53</v>
      </c>
      <c r="E680" s="19" t="s">
        <v>6250</v>
      </c>
      <c r="F680" s="19" t="s">
        <v>201</v>
      </c>
      <c r="G680" s="19" t="s">
        <v>202</v>
      </c>
      <c r="H680" s="19" t="s">
        <v>127</v>
      </c>
      <c r="I680" s="19" t="s">
        <v>128</v>
      </c>
      <c r="J680" s="18">
        <v>1</v>
      </c>
      <c r="K680" s="18">
        <v>1</v>
      </c>
    </row>
    <row r="681" spans="1:11" x14ac:dyDescent="0.5">
      <c r="A681" s="19" t="s">
        <v>91</v>
      </c>
      <c r="B681" s="19" t="s">
        <v>6249</v>
      </c>
      <c r="C681" s="19" t="s">
        <v>38</v>
      </c>
      <c r="D681" s="19" t="s">
        <v>53</v>
      </c>
      <c r="E681" s="19" t="s">
        <v>6248</v>
      </c>
      <c r="F681" s="19" t="s">
        <v>201</v>
      </c>
      <c r="G681" s="19" t="s">
        <v>202</v>
      </c>
      <c r="H681" s="19" t="s">
        <v>127</v>
      </c>
      <c r="I681" s="19" t="s">
        <v>128</v>
      </c>
      <c r="J681" s="18">
        <v>1</v>
      </c>
      <c r="K681" s="18">
        <v>1</v>
      </c>
    </row>
    <row r="682" spans="1:11" x14ac:dyDescent="0.5">
      <c r="A682" s="19" t="s">
        <v>91</v>
      </c>
      <c r="B682" s="19" t="s">
        <v>6247</v>
      </c>
      <c r="C682" s="19" t="s">
        <v>38</v>
      </c>
      <c r="D682" s="19" t="s">
        <v>53</v>
      </c>
      <c r="E682" s="19" t="s">
        <v>6246</v>
      </c>
      <c r="F682" s="19" t="s">
        <v>201</v>
      </c>
      <c r="G682" s="19" t="s">
        <v>202</v>
      </c>
      <c r="H682" s="19" t="s">
        <v>127</v>
      </c>
      <c r="I682" s="19" t="s">
        <v>128</v>
      </c>
      <c r="J682" s="18">
        <v>1</v>
      </c>
      <c r="K682" s="18">
        <v>1</v>
      </c>
    </row>
    <row r="683" spans="1:11" x14ac:dyDescent="0.5">
      <c r="A683" s="19" t="s">
        <v>91</v>
      </c>
      <c r="B683" s="19" t="s">
        <v>6245</v>
      </c>
      <c r="C683" s="19" t="s">
        <v>38</v>
      </c>
      <c r="D683" s="19" t="s">
        <v>53</v>
      </c>
      <c r="E683" s="19" t="s">
        <v>6244</v>
      </c>
      <c r="F683" s="19" t="s">
        <v>201</v>
      </c>
      <c r="G683" s="19" t="s">
        <v>202</v>
      </c>
      <c r="H683" s="19" t="s">
        <v>127</v>
      </c>
      <c r="I683" s="19" t="s">
        <v>128</v>
      </c>
      <c r="J683" s="18">
        <v>1</v>
      </c>
      <c r="K683" s="18">
        <v>1</v>
      </c>
    </row>
    <row r="684" spans="1:11" x14ac:dyDescent="0.5">
      <c r="A684" s="19" t="s">
        <v>91</v>
      </c>
      <c r="B684" s="19" t="s">
        <v>6243</v>
      </c>
      <c r="C684" s="19" t="s">
        <v>38</v>
      </c>
      <c r="D684" s="19" t="s">
        <v>53</v>
      </c>
      <c r="E684" s="19" t="s">
        <v>6242</v>
      </c>
      <c r="F684" s="19" t="s">
        <v>201</v>
      </c>
      <c r="G684" s="19" t="s">
        <v>202</v>
      </c>
      <c r="H684" s="19" t="s">
        <v>127</v>
      </c>
      <c r="I684" s="19" t="s">
        <v>128</v>
      </c>
      <c r="J684" s="18">
        <v>1</v>
      </c>
      <c r="K684" s="18">
        <v>1</v>
      </c>
    </row>
    <row r="685" spans="1:11" x14ac:dyDescent="0.5">
      <c r="A685" s="19" t="s">
        <v>91</v>
      </c>
      <c r="B685" s="19" t="s">
        <v>6241</v>
      </c>
      <c r="C685" s="19" t="s">
        <v>38</v>
      </c>
      <c r="D685" s="19" t="s">
        <v>53</v>
      </c>
      <c r="E685" s="19" t="s">
        <v>6240</v>
      </c>
      <c r="F685" s="19" t="s">
        <v>201</v>
      </c>
      <c r="G685" s="19" t="s">
        <v>202</v>
      </c>
      <c r="H685" s="19" t="s">
        <v>127</v>
      </c>
      <c r="I685" s="19" t="s">
        <v>128</v>
      </c>
      <c r="J685" s="18">
        <v>1</v>
      </c>
      <c r="K685" s="18">
        <v>1</v>
      </c>
    </row>
    <row r="686" spans="1:11" x14ac:dyDescent="0.5">
      <c r="A686" s="19" t="s">
        <v>91</v>
      </c>
      <c r="B686" s="19" t="s">
        <v>6239</v>
      </c>
      <c r="C686" s="19" t="s">
        <v>38</v>
      </c>
      <c r="D686" s="19" t="s">
        <v>53</v>
      </c>
      <c r="E686" s="19" t="s">
        <v>6238</v>
      </c>
      <c r="F686" s="19" t="s">
        <v>201</v>
      </c>
      <c r="G686" s="19" t="s">
        <v>202</v>
      </c>
      <c r="H686" s="19" t="s">
        <v>127</v>
      </c>
      <c r="I686" s="19" t="s">
        <v>128</v>
      </c>
      <c r="J686" s="18">
        <v>1</v>
      </c>
      <c r="K686" s="18">
        <v>1</v>
      </c>
    </row>
    <row r="687" spans="1:11" x14ac:dyDescent="0.5">
      <c r="A687" s="19" t="s">
        <v>91</v>
      </c>
      <c r="B687" s="19" t="s">
        <v>6237</v>
      </c>
      <c r="C687" s="19" t="s">
        <v>38</v>
      </c>
      <c r="D687" s="19" t="s">
        <v>53</v>
      </c>
      <c r="E687" s="19" t="s">
        <v>6236</v>
      </c>
      <c r="F687" s="19" t="s">
        <v>201</v>
      </c>
      <c r="G687" s="19" t="s">
        <v>202</v>
      </c>
      <c r="H687" s="19" t="s">
        <v>127</v>
      </c>
      <c r="I687" s="19" t="s">
        <v>128</v>
      </c>
      <c r="J687" s="18">
        <v>1</v>
      </c>
      <c r="K687" s="18">
        <v>1</v>
      </c>
    </row>
    <row r="688" spans="1:11" x14ac:dyDescent="0.5">
      <c r="A688" s="19" t="s">
        <v>91</v>
      </c>
      <c r="B688" s="19" t="s">
        <v>5677</v>
      </c>
      <c r="C688" s="19" t="s">
        <v>38</v>
      </c>
      <c r="D688" s="19" t="s">
        <v>53</v>
      </c>
      <c r="E688" s="19" t="s">
        <v>5676</v>
      </c>
      <c r="F688" s="19" t="s">
        <v>201</v>
      </c>
      <c r="G688" s="19" t="s">
        <v>202</v>
      </c>
      <c r="H688" s="19" t="s">
        <v>127</v>
      </c>
      <c r="I688" s="19" t="s">
        <v>128</v>
      </c>
      <c r="J688" s="18">
        <v>1</v>
      </c>
      <c r="K688" s="18">
        <v>1</v>
      </c>
    </row>
    <row r="689" spans="1:11" x14ac:dyDescent="0.5">
      <c r="A689" s="19" t="s">
        <v>91</v>
      </c>
      <c r="B689" s="19" t="s">
        <v>5127</v>
      </c>
      <c r="C689" s="19" t="s">
        <v>38</v>
      </c>
      <c r="D689" s="19" t="s">
        <v>53</v>
      </c>
      <c r="E689" s="19" t="s">
        <v>5126</v>
      </c>
      <c r="F689" s="19" t="s">
        <v>201</v>
      </c>
      <c r="G689" s="19" t="s">
        <v>202</v>
      </c>
      <c r="H689" s="19" t="s">
        <v>127</v>
      </c>
      <c r="I689" s="19" t="s">
        <v>128</v>
      </c>
      <c r="J689" s="18">
        <v>3</v>
      </c>
      <c r="K689" s="18">
        <v>3</v>
      </c>
    </row>
    <row r="690" spans="1:11" x14ac:dyDescent="0.5">
      <c r="A690" s="19" t="s">
        <v>91</v>
      </c>
      <c r="B690" s="19" t="s">
        <v>5407</v>
      </c>
      <c r="C690" s="19" t="s">
        <v>38</v>
      </c>
      <c r="D690" s="19" t="s">
        <v>53</v>
      </c>
      <c r="E690" s="19" t="s">
        <v>5406</v>
      </c>
      <c r="F690" s="19" t="s">
        <v>201</v>
      </c>
      <c r="G690" s="19" t="s">
        <v>202</v>
      </c>
      <c r="H690" s="19" t="s">
        <v>127</v>
      </c>
      <c r="I690" s="19" t="s">
        <v>128</v>
      </c>
      <c r="J690" s="18">
        <v>1</v>
      </c>
      <c r="K690" s="18">
        <v>1</v>
      </c>
    </row>
    <row r="691" spans="1:11" x14ac:dyDescent="0.5">
      <c r="A691" s="19" t="s">
        <v>91</v>
      </c>
      <c r="B691" s="19" t="s">
        <v>6235</v>
      </c>
      <c r="C691" s="19" t="s">
        <v>38</v>
      </c>
      <c r="D691" s="19" t="s">
        <v>53</v>
      </c>
      <c r="E691" s="19" t="s">
        <v>6234</v>
      </c>
      <c r="F691" s="19" t="s">
        <v>201</v>
      </c>
      <c r="G691" s="19" t="s">
        <v>202</v>
      </c>
      <c r="H691" s="19" t="s">
        <v>127</v>
      </c>
      <c r="I691" s="19" t="s">
        <v>128</v>
      </c>
      <c r="J691" s="18">
        <v>1</v>
      </c>
      <c r="K691" s="18">
        <v>1</v>
      </c>
    </row>
    <row r="692" spans="1:11" x14ac:dyDescent="0.5">
      <c r="A692" s="19" t="s">
        <v>91</v>
      </c>
      <c r="B692" s="19" t="s">
        <v>5405</v>
      </c>
      <c r="C692" s="19" t="s">
        <v>38</v>
      </c>
      <c r="D692" s="19" t="s">
        <v>53</v>
      </c>
      <c r="E692" s="19" t="s">
        <v>5404</v>
      </c>
      <c r="F692" s="19" t="s">
        <v>201</v>
      </c>
      <c r="G692" s="19" t="s">
        <v>202</v>
      </c>
      <c r="H692" s="19" t="s">
        <v>127</v>
      </c>
      <c r="I692" s="19" t="s">
        <v>128</v>
      </c>
      <c r="J692" s="18">
        <v>1</v>
      </c>
      <c r="K692" s="18">
        <v>1</v>
      </c>
    </row>
    <row r="693" spans="1:11" x14ac:dyDescent="0.5">
      <c r="A693" s="19" t="s">
        <v>91</v>
      </c>
      <c r="B693" s="19" t="s">
        <v>5119</v>
      </c>
      <c r="C693" s="19" t="s">
        <v>38</v>
      </c>
      <c r="D693" s="19" t="s">
        <v>53</v>
      </c>
      <c r="E693" s="19" t="s">
        <v>5118</v>
      </c>
      <c r="F693" s="19" t="s">
        <v>201</v>
      </c>
      <c r="G693" s="19" t="s">
        <v>202</v>
      </c>
      <c r="H693" s="19" t="s">
        <v>127</v>
      </c>
      <c r="I693" s="19" t="s">
        <v>128</v>
      </c>
      <c r="J693" s="18">
        <v>1</v>
      </c>
      <c r="K693" s="18">
        <v>1</v>
      </c>
    </row>
    <row r="694" spans="1:11" x14ac:dyDescent="0.5">
      <c r="A694" s="19" t="s">
        <v>91</v>
      </c>
      <c r="B694" s="19" t="s">
        <v>6233</v>
      </c>
      <c r="C694" s="19" t="s">
        <v>38</v>
      </c>
      <c r="D694" s="19" t="s">
        <v>53</v>
      </c>
      <c r="E694" s="19" t="s">
        <v>6232</v>
      </c>
      <c r="F694" s="19" t="s">
        <v>201</v>
      </c>
      <c r="G694" s="19" t="s">
        <v>202</v>
      </c>
      <c r="H694" s="19" t="s">
        <v>127</v>
      </c>
      <c r="I694" s="19" t="s">
        <v>128</v>
      </c>
      <c r="J694" s="18">
        <v>1</v>
      </c>
      <c r="K694" s="18">
        <v>1</v>
      </c>
    </row>
    <row r="695" spans="1:11" x14ac:dyDescent="0.5">
      <c r="A695" s="19" t="s">
        <v>91</v>
      </c>
      <c r="B695" s="19" t="s">
        <v>6231</v>
      </c>
      <c r="C695" s="19" t="s">
        <v>38</v>
      </c>
      <c r="D695" s="19" t="s">
        <v>53</v>
      </c>
      <c r="E695" s="19" t="s">
        <v>6230</v>
      </c>
      <c r="F695" s="19" t="s">
        <v>201</v>
      </c>
      <c r="G695" s="19" t="s">
        <v>202</v>
      </c>
      <c r="H695" s="19" t="s">
        <v>127</v>
      </c>
      <c r="I695" s="19" t="s">
        <v>128</v>
      </c>
      <c r="J695" s="18">
        <v>1</v>
      </c>
      <c r="K695" s="18">
        <v>1</v>
      </c>
    </row>
    <row r="696" spans="1:11" x14ac:dyDescent="0.5">
      <c r="A696" s="19" t="s">
        <v>91</v>
      </c>
      <c r="B696" s="19" t="s">
        <v>5673</v>
      </c>
      <c r="C696" s="19" t="s">
        <v>38</v>
      </c>
      <c r="D696" s="19" t="s">
        <v>53</v>
      </c>
      <c r="E696" s="19" t="s">
        <v>5672</v>
      </c>
      <c r="F696" s="19" t="s">
        <v>201</v>
      </c>
      <c r="G696" s="19" t="s">
        <v>202</v>
      </c>
      <c r="H696" s="19" t="s">
        <v>127</v>
      </c>
      <c r="I696" s="19" t="s">
        <v>128</v>
      </c>
      <c r="J696" s="18">
        <v>1</v>
      </c>
      <c r="K696" s="18">
        <v>1</v>
      </c>
    </row>
    <row r="697" spans="1:11" x14ac:dyDescent="0.5">
      <c r="A697" s="19" t="s">
        <v>91</v>
      </c>
      <c r="B697" s="19" t="s">
        <v>6229</v>
      </c>
      <c r="C697" s="19" t="s">
        <v>38</v>
      </c>
      <c r="D697" s="19" t="s">
        <v>53</v>
      </c>
      <c r="E697" s="19" t="s">
        <v>6228</v>
      </c>
      <c r="F697" s="19" t="s">
        <v>201</v>
      </c>
      <c r="G697" s="19" t="s">
        <v>202</v>
      </c>
      <c r="H697" s="19" t="s">
        <v>127</v>
      </c>
      <c r="I697" s="19" t="s">
        <v>128</v>
      </c>
      <c r="J697" s="18">
        <v>1</v>
      </c>
      <c r="K697" s="18">
        <v>1</v>
      </c>
    </row>
    <row r="698" spans="1:11" x14ac:dyDescent="0.5">
      <c r="A698" s="19" t="s">
        <v>91</v>
      </c>
      <c r="B698" s="19" t="s">
        <v>6227</v>
      </c>
      <c r="C698" s="19" t="s">
        <v>38</v>
      </c>
      <c r="D698" s="19" t="s">
        <v>53</v>
      </c>
      <c r="E698" s="19" t="s">
        <v>6226</v>
      </c>
      <c r="F698" s="19" t="s">
        <v>201</v>
      </c>
      <c r="G698" s="19" t="s">
        <v>202</v>
      </c>
      <c r="H698" s="19" t="s">
        <v>127</v>
      </c>
      <c r="I698" s="19" t="s">
        <v>128</v>
      </c>
      <c r="J698" s="18">
        <v>1</v>
      </c>
      <c r="K698" s="18">
        <v>1</v>
      </c>
    </row>
    <row r="699" spans="1:11" x14ac:dyDescent="0.5">
      <c r="A699" s="19" t="s">
        <v>91</v>
      </c>
      <c r="B699" s="19" t="s">
        <v>6225</v>
      </c>
      <c r="C699" s="19" t="s">
        <v>38</v>
      </c>
      <c r="D699" s="19" t="s">
        <v>53</v>
      </c>
      <c r="E699" s="19" t="s">
        <v>6224</v>
      </c>
      <c r="F699" s="19" t="s">
        <v>201</v>
      </c>
      <c r="G699" s="19" t="s">
        <v>202</v>
      </c>
      <c r="H699" s="19" t="s">
        <v>127</v>
      </c>
      <c r="I699" s="19" t="s">
        <v>128</v>
      </c>
      <c r="J699" s="18">
        <v>1</v>
      </c>
      <c r="K699" s="18">
        <v>1</v>
      </c>
    </row>
    <row r="700" spans="1:11" x14ac:dyDescent="0.5">
      <c r="A700" s="19" t="s">
        <v>91</v>
      </c>
      <c r="B700" s="19" t="s">
        <v>6223</v>
      </c>
      <c r="C700" s="19" t="s">
        <v>38</v>
      </c>
      <c r="D700" s="19" t="s">
        <v>53</v>
      </c>
      <c r="E700" s="19" t="s">
        <v>6222</v>
      </c>
      <c r="F700" s="19" t="s">
        <v>201</v>
      </c>
      <c r="G700" s="19" t="s">
        <v>202</v>
      </c>
      <c r="H700" s="19" t="s">
        <v>127</v>
      </c>
      <c r="I700" s="19" t="s">
        <v>128</v>
      </c>
      <c r="J700" s="18">
        <v>1</v>
      </c>
      <c r="K700" s="18">
        <v>1</v>
      </c>
    </row>
    <row r="701" spans="1:11" x14ac:dyDescent="0.5">
      <c r="A701" s="19" t="s">
        <v>91</v>
      </c>
      <c r="B701" s="19" t="s">
        <v>6221</v>
      </c>
      <c r="C701" s="19" t="s">
        <v>38</v>
      </c>
      <c r="D701" s="19" t="s">
        <v>53</v>
      </c>
      <c r="E701" s="19" t="s">
        <v>6220</v>
      </c>
      <c r="F701" s="19" t="s">
        <v>201</v>
      </c>
      <c r="G701" s="19" t="s">
        <v>202</v>
      </c>
      <c r="H701" s="19" t="s">
        <v>127</v>
      </c>
      <c r="I701" s="19" t="s">
        <v>128</v>
      </c>
      <c r="J701" s="18">
        <v>1</v>
      </c>
      <c r="K701" s="18">
        <v>1</v>
      </c>
    </row>
    <row r="702" spans="1:11" x14ac:dyDescent="0.5">
      <c r="A702" s="19" t="s">
        <v>91</v>
      </c>
      <c r="B702" s="19" t="s">
        <v>6219</v>
      </c>
      <c r="C702" s="19" t="s">
        <v>38</v>
      </c>
      <c r="D702" s="19" t="s">
        <v>53</v>
      </c>
      <c r="E702" s="19" t="s">
        <v>6218</v>
      </c>
      <c r="F702" s="19" t="s">
        <v>201</v>
      </c>
      <c r="G702" s="19" t="s">
        <v>202</v>
      </c>
      <c r="H702" s="19" t="s">
        <v>127</v>
      </c>
      <c r="I702" s="19" t="s">
        <v>128</v>
      </c>
      <c r="J702" s="18">
        <v>1</v>
      </c>
      <c r="K702" s="18">
        <v>1</v>
      </c>
    </row>
    <row r="703" spans="1:11" x14ac:dyDescent="0.5">
      <c r="A703" s="19" t="s">
        <v>91</v>
      </c>
      <c r="B703" s="19" t="s">
        <v>6217</v>
      </c>
      <c r="C703" s="19" t="s">
        <v>38</v>
      </c>
      <c r="D703" s="19" t="s">
        <v>53</v>
      </c>
      <c r="E703" s="19" t="s">
        <v>6216</v>
      </c>
      <c r="F703" s="19" t="s">
        <v>201</v>
      </c>
      <c r="G703" s="19" t="s">
        <v>202</v>
      </c>
      <c r="H703" s="19" t="s">
        <v>127</v>
      </c>
      <c r="I703" s="19" t="s">
        <v>128</v>
      </c>
      <c r="J703" s="18">
        <v>1</v>
      </c>
      <c r="K703" s="18">
        <v>1</v>
      </c>
    </row>
    <row r="704" spans="1:11" x14ac:dyDescent="0.5">
      <c r="A704" s="19" t="s">
        <v>91</v>
      </c>
      <c r="B704" s="19" t="s">
        <v>6215</v>
      </c>
      <c r="C704" s="19" t="s">
        <v>38</v>
      </c>
      <c r="D704" s="19" t="s">
        <v>53</v>
      </c>
      <c r="E704" s="19" t="s">
        <v>6214</v>
      </c>
      <c r="F704" s="19" t="s">
        <v>201</v>
      </c>
      <c r="G704" s="19" t="s">
        <v>202</v>
      </c>
      <c r="H704" s="19" t="s">
        <v>127</v>
      </c>
      <c r="I704" s="19" t="s">
        <v>128</v>
      </c>
      <c r="J704" s="18">
        <v>1</v>
      </c>
      <c r="K704" s="18">
        <v>1</v>
      </c>
    </row>
    <row r="705" spans="1:11" x14ac:dyDescent="0.5">
      <c r="A705" s="19" t="s">
        <v>91</v>
      </c>
      <c r="B705" s="19" t="s">
        <v>6213</v>
      </c>
      <c r="C705" s="19" t="s">
        <v>38</v>
      </c>
      <c r="D705" s="19" t="s">
        <v>53</v>
      </c>
      <c r="E705" s="19" t="s">
        <v>6212</v>
      </c>
      <c r="F705" s="19" t="s">
        <v>201</v>
      </c>
      <c r="G705" s="19" t="s">
        <v>202</v>
      </c>
      <c r="H705" s="19" t="s">
        <v>127</v>
      </c>
      <c r="I705" s="19" t="s">
        <v>128</v>
      </c>
      <c r="J705" s="18">
        <v>1</v>
      </c>
      <c r="K705" s="18">
        <v>1</v>
      </c>
    </row>
    <row r="706" spans="1:11" x14ac:dyDescent="0.5">
      <c r="A706" s="19" t="s">
        <v>91</v>
      </c>
      <c r="B706" s="19" t="s">
        <v>6211</v>
      </c>
      <c r="C706" s="19" t="s">
        <v>38</v>
      </c>
      <c r="D706" s="19" t="s">
        <v>53</v>
      </c>
      <c r="E706" s="19" t="s">
        <v>6210</v>
      </c>
      <c r="F706" s="19" t="s">
        <v>201</v>
      </c>
      <c r="G706" s="19" t="s">
        <v>202</v>
      </c>
      <c r="H706" s="19" t="s">
        <v>127</v>
      </c>
      <c r="I706" s="19" t="s">
        <v>128</v>
      </c>
      <c r="J706" s="18">
        <v>1</v>
      </c>
      <c r="K706" s="18">
        <v>1</v>
      </c>
    </row>
    <row r="707" spans="1:11" x14ac:dyDescent="0.5">
      <c r="A707" s="19" t="s">
        <v>91</v>
      </c>
      <c r="B707" s="19" t="s">
        <v>6209</v>
      </c>
      <c r="C707" s="19" t="s">
        <v>38</v>
      </c>
      <c r="D707" s="19" t="s">
        <v>53</v>
      </c>
      <c r="E707" s="19" t="s">
        <v>6208</v>
      </c>
      <c r="F707" s="19" t="s">
        <v>201</v>
      </c>
      <c r="G707" s="19" t="s">
        <v>202</v>
      </c>
      <c r="H707" s="19" t="s">
        <v>127</v>
      </c>
      <c r="I707" s="19" t="s">
        <v>128</v>
      </c>
      <c r="J707" s="18">
        <v>1</v>
      </c>
      <c r="K707" s="18">
        <v>1</v>
      </c>
    </row>
    <row r="708" spans="1:11" x14ac:dyDescent="0.5">
      <c r="A708" s="19" t="s">
        <v>91</v>
      </c>
      <c r="B708" s="19" t="s">
        <v>5389</v>
      </c>
      <c r="C708" s="19" t="s">
        <v>38</v>
      </c>
      <c r="D708" s="19" t="s">
        <v>53</v>
      </c>
      <c r="E708" s="19" t="s">
        <v>5388</v>
      </c>
      <c r="F708" s="19" t="s">
        <v>201</v>
      </c>
      <c r="G708" s="19" t="s">
        <v>202</v>
      </c>
      <c r="H708" s="19" t="s">
        <v>127</v>
      </c>
      <c r="I708" s="19" t="s">
        <v>128</v>
      </c>
      <c r="J708" s="18">
        <v>1</v>
      </c>
      <c r="K708" s="18">
        <v>1</v>
      </c>
    </row>
    <row r="709" spans="1:11" x14ac:dyDescent="0.5">
      <c r="A709" s="19" t="s">
        <v>91</v>
      </c>
      <c r="B709" s="19" t="s">
        <v>5387</v>
      </c>
      <c r="C709" s="19" t="s">
        <v>38</v>
      </c>
      <c r="D709" s="19" t="s">
        <v>53</v>
      </c>
      <c r="E709" s="19" t="s">
        <v>5386</v>
      </c>
      <c r="F709" s="19" t="s">
        <v>201</v>
      </c>
      <c r="G709" s="19" t="s">
        <v>202</v>
      </c>
      <c r="H709" s="19" t="s">
        <v>127</v>
      </c>
      <c r="I709" s="19" t="s">
        <v>128</v>
      </c>
      <c r="J709" s="18">
        <v>1</v>
      </c>
      <c r="K709" s="18">
        <v>1</v>
      </c>
    </row>
    <row r="710" spans="1:11" x14ac:dyDescent="0.5">
      <c r="A710" s="19" t="s">
        <v>91</v>
      </c>
      <c r="B710" s="19" t="s">
        <v>6207</v>
      </c>
      <c r="C710" s="19" t="s">
        <v>38</v>
      </c>
      <c r="D710" s="19" t="s">
        <v>53</v>
      </c>
      <c r="E710" s="19" t="s">
        <v>6206</v>
      </c>
      <c r="F710" s="19" t="s">
        <v>201</v>
      </c>
      <c r="G710" s="19" t="s">
        <v>202</v>
      </c>
      <c r="H710" s="19" t="s">
        <v>127</v>
      </c>
      <c r="I710" s="19" t="s">
        <v>128</v>
      </c>
      <c r="J710" s="18">
        <v>1</v>
      </c>
      <c r="K710" s="18">
        <v>1</v>
      </c>
    </row>
    <row r="711" spans="1:11" x14ac:dyDescent="0.5">
      <c r="A711" s="19" t="s">
        <v>91</v>
      </c>
      <c r="B711" s="19" t="s">
        <v>5843</v>
      </c>
      <c r="C711" s="19" t="s">
        <v>38</v>
      </c>
      <c r="D711" s="19" t="s">
        <v>53</v>
      </c>
      <c r="E711" s="19" t="s">
        <v>5842</v>
      </c>
      <c r="F711" s="19" t="s">
        <v>201</v>
      </c>
      <c r="G711" s="19" t="s">
        <v>202</v>
      </c>
      <c r="H711" s="19" t="s">
        <v>127</v>
      </c>
      <c r="I711" s="19" t="s">
        <v>128</v>
      </c>
      <c r="J711" s="18">
        <v>1</v>
      </c>
      <c r="K711" s="18">
        <v>1</v>
      </c>
    </row>
    <row r="712" spans="1:11" x14ac:dyDescent="0.5">
      <c r="A712" s="19" t="s">
        <v>91</v>
      </c>
      <c r="B712" s="19" t="s">
        <v>5841</v>
      </c>
      <c r="C712" s="19" t="s">
        <v>38</v>
      </c>
      <c r="D712" s="19" t="s">
        <v>53</v>
      </c>
      <c r="E712" s="19" t="s">
        <v>5840</v>
      </c>
      <c r="F712" s="19" t="s">
        <v>201</v>
      </c>
      <c r="G712" s="19" t="s">
        <v>202</v>
      </c>
      <c r="H712" s="19" t="s">
        <v>127</v>
      </c>
      <c r="I712" s="19" t="s">
        <v>128</v>
      </c>
      <c r="J712" s="18">
        <v>1</v>
      </c>
      <c r="K712" s="18">
        <v>1</v>
      </c>
    </row>
    <row r="713" spans="1:11" x14ac:dyDescent="0.5">
      <c r="A713" s="19" t="s">
        <v>91</v>
      </c>
      <c r="B713" s="19" t="s">
        <v>6205</v>
      </c>
      <c r="C713" s="19" t="s">
        <v>38</v>
      </c>
      <c r="D713" s="19" t="s">
        <v>53</v>
      </c>
      <c r="E713" s="19" t="s">
        <v>6204</v>
      </c>
      <c r="F713" s="19" t="s">
        <v>201</v>
      </c>
      <c r="G713" s="19" t="s">
        <v>202</v>
      </c>
      <c r="H713" s="19" t="s">
        <v>127</v>
      </c>
      <c r="I713" s="19" t="s">
        <v>128</v>
      </c>
      <c r="J713" s="18">
        <v>1</v>
      </c>
      <c r="K713" s="18">
        <v>1</v>
      </c>
    </row>
    <row r="714" spans="1:11" x14ac:dyDescent="0.5">
      <c r="A714" s="19" t="s">
        <v>91</v>
      </c>
      <c r="B714" s="19" t="s">
        <v>5383</v>
      </c>
      <c r="C714" s="19" t="s">
        <v>38</v>
      </c>
      <c r="D714" s="19" t="s">
        <v>53</v>
      </c>
      <c r="E714" s="19" t="s">
        <v>5382</v>
      </c>
      <c r="F714" s="19" t="s">
        <v>201</v>
      </c>
      <c r="G714" s="19" t="s">
        <v>202</v>
      </c>
      <c r="H714" s="19" t="s">
        <v>127</v>
      </c>
      <c r="I714" s="19" t="s">
        <v>128</v>
      </c>
      <c r="J714" s="18">
        <v>1</v>
      </c>
      <c r="K714" s="18">
        <v>1</v>
      </c>
    </row>
    <row r="715" spans="1:11" x14ac:dyDescent="0.5">
      <c r="A715" s="19" t="s">
        <v>91</v>
      </c>
      <c r="B715" s="19" t="s">
        <v>5107</v>
      </c>
      <c r="C715" s="19" t="s">
        <v>38</v>
      </c>
      <c r="D715" s="19" t="s">
        <v>53</v>
      </c>
      <c r="E715" s="19" t="s">
        <v>5106</v>
      </c>
      <c r="F715" s="19" t="s">
        <v>201</v>
      </c>
      <c r="G715" s="19" t="s">
        <v>202</v>
      </c>
      <c r="H715" s="19" t="s">
        <v>127</v>
      </c>
      <c r="I715" s="19" t="s">
        <v>128</v>
      </c>
      <c r="J715" s="18">
        <v>3</v>
      </c>
      <c r="K715" s="18">
        <v>3</v>
      </c>
    </row>
    <row r="716" spans="1:11" x14ac:dyDescent="0.5">
      <c r="A716" s="19" t="s">
        <v>91</v>
      </c>
      <c r="B716" s="19" t="s">
        <v>6203</v>
      </c>
      <c r="C716" s="19" t="s">
        <v>38</v>
      </c>
      <c r="D716" s="19" t="s">
        <v>53</v>
      </c>
      <c r="E716" s="19" t="s">
        <v>6202</v>
      </c>
      <c r="F716" s="19" t="s">
        <v>201</v>
      </c>
      <c r="G716" s="19" t="s">
        <v>202</v>
      </c>
      <c r="H716" s="19" t="s">
        <v>127</v>
      </c>
      <c r="I716" s="19" t="s">
        <v>128</v>
      </c>
      <c r="J716" s="18">
        <v>1</v>
      </c>
      <c r="K716" s="18">
        <v>1</v>
      </c>
    </row>
    <row r="717" spans="1:11" x14ac:dyDescent="0.5">
      <c r="A717" s="19" t="s">
        <v>91</v>
      </c>
      <c r="B717" s="19" t="s">
        <v>6201</v>
      </c>
      <c r="C717" s="19" t="s">
        <v>38</v>
      </c>
      <c r="D717" s="19" t="s">
        <v>53</v>
      </c>
      <c r="E717" s="19" t="s">
        <v>6200</v>
      </c>
      <c r="F717" s="19" t="s">
        <v>201</v>
      </c>
      <c r="G717" s="19" t="s">
        <v>202</v>
      </c>
      <c r="H717" s="19" t="s">
        <v>127</v>
      </c>
      <c r="I717" s="19" t="s">
        <v>128</v>
      </c>
      <c r="J717" s="18">
        <v>1</v>
      </c>
      <c r="K717" s="18">
        <v>1</v>
      </c>
    </row>
    <row r="718" spans="1:11" x14ac:dyDescent="0.5">
      <c r="A718" s="19" t="s">
        <v>91</v>
      </c>
      <c r="B718" s="19" t="s">
        <v>5381</v>
      </c>
      <c r="C718" s="19" t="s">
        <v>38</v>
      </c>
      <c r="D718" s="19" t="s">
        <v>53</v>
      </c>
      <c r="E718" s="19" t="s">
        <v>5380</v>
      </c>
      <c r="F718" s="19" t="s">
        <v>201</v>
      </c>
      <c r="G718" s="19" t="s">
        <v>202</v>
      </c>
      <c r="H718" s="19" t="s">
        <v>127</v>
      </c>
      <c r="I718" s="19" t="s">
        <v>128</v>
      </c>
      <c r="J718" s="18">
        <v>1</v>
      </c>
      <c r="K718" s="18">
        <v>1</v>
      </c>
    </row>
    <row r="719" spans="1:11" x14ac:dyDescent="0.5">
      <c r="A719" s="19" t="s">
        <v>91</v>
      </c>
      <c r="B719" s="19" t="s">
        <v>6199</v>
      </c>
      <c r="C719" s="19" t="s">
        <v>38</v>
      </c>
      <c r="D719" s="19" t="s">
        <v>53</v>
      </c>
      <c r="E719" s="19" t="s">
        <v>6198</v>
      </c>
      <c r="F719" s="19" t="s">
        <v>201</v>
      </c>
      <c r="G719" s="19" t="s">
        <v>202</v>
      </c>
      <c r="H719" s="19" t="s">
        <v>127</v>
      </c>
      <c r="I719" s="19" t="s">
        <v>128</v>
      </c>
      <c r="J719" s="18">
        <v>1</v>
      </c>
      <c r="K719" s="18">
        <v>1</v>
      </c>
    </row>
    <row r="720" spans="1:11" x14ac:dyDescent="0.5">
      <c r="A720" s="19" t="s">
        <v>91</v>
      </c>
      <c r="B720" s="19" t="s">
        <v>5375</v>
      </c>
      <c r="C720" s="19" t="s">
        <v>38</v>
      </c>
      <c r="D720" s="19" t="s">
        <v>53</v>
      </c>
      <c r="E720" s="19" t="s">
        <v>5374</v>
      </c>
      <c r="F720" s="19" t="s">
        <v>201</v>
      </c>
      <c r="G720" s="19" t="s">
        <v>202</v>
      </c>
      <c r="H720" s="19" t="s">
        <v>127</v>
      </c>
      <c r="I720" s="19" t="s">
        <v>128</v>
      </c>
      <c r="J720" s="18">
        <v>1</v>
      </c>
      <c r="K720" s="18">
        <v>1</v>
      </c>
    </row>
    <row r="721" spans="1:11" x14ac:dyDescent="0.5">
      <c r="A721" s="19" t="s">
        <v>91</v>
      </c>
      <c r="B721" s="19" t="s">
        <v>6197</v>
      </c>
      <c r="C721" s="19" t="s">
        <v>38</v>
      </c>
      <c r="D721" s="19" t="s">
        <v>53</v>
      </c>
      <c r="E721" s="19" t="s">
        <v>6196</v>
      </c>
      <c r="F721" s="19" t="s">
        <v>201</v>
      </c>
      <c r="G721" s="19" t="s">
        <v>202</v>
      </c>
      <c r="H721" s="19" t="s">
        <v>127</v>
      </c>
      <c r="I721" s="19" t="s">
        <v>128</v>
      </c>
      <c r="J721" s="18">
        <v>1</v>
      </c>
      <c r="K721" s="18">
        <v>1</v>
      </c>
    </row>
    <row r="722" spans="1:11" x14ac:dyDescent="0.5">
      <c r="A722" s="19" t="s">
        <v>91</v>
      </c>
      <c r="B722" s="19" t="s">
        <v>6195</v>
      </c>
      <c r="C722" s="19" t="s">
        <v>38</v>
      </c>
      <c r="D722" s="19" t="s">
        <v>53</v>
      </c>
      <c r="E722" s="19" t="s">
        <v>6194</v>
      </c>
      <c r="F722" s="19" t="s">
        <v>201</v>
      </c>
      <c r="G722" s="19" t="s">
        <v>202</v>
      </c>
      <c r="H722" s="19" t="s">
        <v>127</v>
      </c>
      <c r="I722" s="19" t="s">
        <v>128</v>
      </c>
      <c r="J722" s="18">
        <v>1</v>
      </c>
      <c r="K722" s="18">
        <v>1</v>
      </c>
    </row>
    <row r="723" spans="1:11" x14ac:dyDescent="0.5">
      <c r="A723" s="19" t="s">
        <v>91</v>
      </c>
      <c r="B723" s="19" t="s">
        <v>6193</v>
      </c>
      <c r="C723" s="19" t="s">
        <v>38</v>
      </c>
      <c r="D723" s="19" t="s">
        <v>53</v>
      </c>
      <c r="E723" s="19" t="s">
        <v>6192</v>
      </c>
      <c r="F723" s="19" t="s">
        <v>201</v>
      </c>
      <c r="G723" s="19" t="s">
        <v>202</v>
      </c>
      <c r="H723" s="19" t="s">
        <v>127</v>
      </c>
      <c r="I723" s="19" t="s">
        <v>128</v>
      </c>
      <c r="J723" s="18">
        <v>1</v>
      </c>
      <c r="K723" s="18">
        <v>1</v>
      </c>
    </row>
    <row r="724" spans="1:11" x14ac:dyDescent="0.5">
      <c r="A724" s="19" t="s">
        <v>91</v>
      </c>
      <c r="B724" s="19" t="s">
        <v>6191</v>
      </c>
      <c r="C724" s="19" t="s">
        <v>38</v>
      </c>
      <c r="D724" s="19" t="s">
        <v>53</v>
      </c>
      <c r="E724" s="19" t="s">
        <v>6190</v>
      </c>
      <c r="F724" s="19" t="s">
        <v>201</v>
      </c>
      <c r="G724" s="19" t="s">
        <v>202</v>
      </c>
      <c r="H724" s="19" t="s">
        <v>127</v>
      </c>
      <c r="I724" s="19" t="s">
        <v>128</v>
      </c>
      <c r="J724" s="18">
        <v>1</v>
      </c>
      <c r="K724" s="18">
        <v>1</v>
      </c>
    </row>
    <row r="725" spans="1:11" x14ac:dyDescent="0.5">
      <c r="A725" s="19" t="s">
        <v>91</v>
      </c>
      <c r="B725" s="19" t="s">
        <v>6189</v>
      </c>
      <c r="C725" s="19" t="s">
        <v>38</v>
      </c>
      <c r="D725" s="19" t="s">
        <v>53</v>
      </c>
      <c r="E725" s="19" t="s">
        <v>6188</v>
      </c>
      <c r="F725" s="19" t="s">
        <v>201</v>
      </c>
      <c r="G725" s="19" t="s">
        <v>202</v>
      </c>
      <c r="H725" s="19" t="s">
        <v>127</v>
      </c>
      <c r="I725" s="19" t="s">
        <v>128</v>
      </c>
      <c r="J725" s="18">
        <v>1</v>
      </c>
      <c r="K725" s="18">
        <v>1</v>
      </c>
    </row>
    <row r="726" spans="1:11" x14ac:dyDescent="0.5">
      <c r="A726" s="19" t="s">
        <v>91</v>
      </c>
      <c r="B726" s="19" t="s">
        <v>5655</v>
      </c>
      <c r="C726" s="19" t="s">
        <v>38</v>
      </c>
      <c r="D726" s="19" t="s">
        <v>53</v>
      </c>
      <c r="E726" s="19" t="s">
        <v>5654</v>
      </c>
      <c r="F726" s="19" t="s">
        <v>201</v>
      </c>
      <c r="G726" s="19" t="s">
        <v>202</v>
      </c>
      <c r="H726" s="19" t="s">
        <v>127</v>
      </c>
      <c r="I726" s="19" t="s">
        <v>128</v>
      </c>
      <c r="J726" s="18">
        <v>1</v>
      </c>
      <c r="K726" s="18">
        <v>1</v>
      </c>
    </row>
    <row r="727" spans="1:11" x14ac:dyDescent="0.5">
      <c r="A727" s="19" t="s">
        <v>91</v>
      </c>
      <c r="B727" s="19" t="s">
        <v>5653</v>
      </c>
      <c r="C727" s="19" t="s">
        <v>38</v>
      </c>
      <c r="D727" s="19" t="s">
        <v>53</v>
      </c>
      <c r="E727" s="19" t="s">
        <v>5652</v>
      </c>
      <c r="F727" s="19" t="s">
        <v>201</v>
      </c>
      <c r="G727" s="19" t="s">
        <v>202</v>
      </c>
      <c r="H727" s="19" t="s">
        <v>127</v>
      </c>
      <c r="I727" s="19" t="s">
        <v>128</v>
      </c>
      <c r="J727" s="18">
        <v>1</v>
      </c>
      <c r="K727" s="18">
        <v>1</v>
      </c>
    </row>
    <row r="728" spans="1:11" x14ac:dyDescent="0.5">
      <c r="A728" s="19" t="s">
        <v>91</v>
      </c>
      <c r="B728" s="19" t="s">
        <v>6187</v>
      </c>
      <c r="C728" s="19" t="s">
        <v>38</v>
      </c>
      <c r="D728" s="19" t="s">
        <v>53</v>
      </c>
      <c r="E728" s="19" t="s">
        <v>6186</v>
      </c>
      <c r="F728" s="19" t="s">
        <v>201</v>
      </c>
      <c r="G728" s="19" t="s">
        <v>202</v>
      </c>
      <c r="H728" s="19" t="s">
        <v>127</v>
      </c>
      <c r="I728" s="19" t="s">
        <v>128</v>
      </c>
      <c r="J728" s="18">
        <v>1</v>
      </c>
      <c r="K728" s="18">
        <v>1</v>
      </c>
    </row>
    <row r="729" spans="1:11" x14ac:dyDescent="0.5">
      <c r="A729" s="19" t="s">
        <v>91</v>
      </c>
      <c r="B729" s="19" t="s">
        <v>6185</v>
      </c>
      <c r="C729" s="19" t="s">
        <v>38</v>
      </c>
      <c r="D729" s="19" t="s">
        <v>53</v>
      </c>
      <c r="E729" s="19" t="s">
        <v>6184</v>
      </c>
      <c r="F729" s="19" t="s">
        <v>201</v>
      </c>
      <c r="G729" s="19" t="s">
        <v>202</v>
      </c>
      <c r="H729" s="19" t="s">
        <v>127</v>
      </c>
      <c r="I729" s="19" t="s">
        <v>128</v>
      </c>
      <c r="J729" s="18">
        <v>1</v>
      </c>
      <c r="K729" s="18">
        <v>1</v>
      </c>
    </row>
    <row r="730" spans="1:11" x14ac:dyDescent="0.5">
      <c r="A730" s="19" t="s">
        <v>91</v>
      </c>
      <c r="B730" s="19" t="s">
        <v>6183</v>
      </c>
      <c r="C730" s="19" t="s">
        <v>38</v>
      </c>
      <c r="D730" s="19" t="s">
        <v>53</v>
      </c>
      <c r="E730" s="19" t="s">
        <v>6182</v>
      </c>
      <c r="F730" s="19" t="s">
        <v>201</v>
      </c>
      <c r="G730" s="19" t="s">
        <v>202</v>
      </c>
      <c r="H730" s="19" t="s">
        <v>127</v>
      </c>
      <c r="I730" s="19" t="s">
        <v>128</v>
      </c>
      <c r="J730" s="18">
        <v>1</v>
      </c>
      <c r="K730" s="18">
        <v>1</v>
      </c>
    </row>
    <row r="731" spans="1:11" x14ac:dyDescent="0.5">
      <c r="A731" s="19" t="s">
        <v>91</v>
      </c>
      <c r="B731" s="19" t="s">
        <v>6181</v>
      </c>
      <c r="C731" s="19" t="s">
        <v>38</v>
      </c>
      <c r="D731" s="19" t="s">
        <v>53</v>
      </c>
      <c r="E731" s="19" t="s">
        <v>6180</v>
      </c>
      <c r="F731" s="19" t="s">
        <v>201</v>
      </c>
      <c r="G731" s="19" t="s">
        <v>202</v>
      </c>
      <c r="H731" s="19" t="s">
        <v>127</v>
      </c>
      <c r="I731" s="19" t="s">
        <v>128</v>
      </c>
      <c r="J731" s="18">
        <v>1</v>
      </c>
      <c r="K731" s="18">
        <v>1</v>
      </c>
    </row>
    <row r="732" spans="1:11" x14ac:dyDescent="0.5">
      <c r="A732" s="19" t="s">
        <v>91</v>
      </c>
      <c r="B732" s="19" t="s">
        <v>6179</v>
      </c>
      <c r="C732" s="19" t="s">
        <v>38</v>
      </c>
      <c r="D732" s="19" t="s">
        <v>53</v>
      </c>
      <c r="E732" s="19" t="s">
        <v>6178</v>
      </c>
      <c r="F732" s="19" t="s">
        <v>201</v>
      </c>
      <c r="G732" s="19" t="s">
        <v>202</v>
      </c>
      <c r="H732" s="19" t="s">
        <v>127</v>
      </c>
      <c r="I732" s="19" t="s">
        <v>128</v>
      </c>
      <c r="J732" s="18">
        <v>1</v>
      </c>
      <c r="K732" s="18">
        <v>1</v>
      </c>
    </row>
    <row r="733" spans="1:11" x14ac:dyDescent="0.5">
      <c r="A733" s="19" t="s">
        <v>91</v>
      </c>
      <c r="B733" s="19" t="s">
        <v>6177</v>
      </c>
      <c r="C733" s="19" t="s">
        <v>38</v>
      </c>
      <c r="D733" s="19" t="s">
        <v>53</v>
      </c>
      <c r="E733" s="19" t="s">
        <v>6176</v>
      </c>
      <c r="F733" s="19" t="s">
        <v>201</v>
      </c>
      <c r="G733" s="19" t="s">
        <v>202</v>
      </c>
      <c r="H733" s="19" t="s">
        <v>127</v>
      </c>
      <c r="I733" s="19" t="s">
        <v>128</v>
      </c>
      <c r="J733" s="18">
        <v>1</v>
      </c>
      <c r="K733" s="18">
        <v>1</v>
      </c>
    </row>
    <row r="734" spans="1:11" x14ac:dyDescent="0.5">
      <c r="A734" s="19" t="s">
        <v>91</v>
      </c>
      <c r="B734" s="19" t="s">
        <v>5647</v>
      </c>
      <c r="C734" s="19" t="s">
        <v>38</v>
      </c>
      <c r="D734" s="19" t="s">
        <v>53</v>
      </c>
      <c r="E734" s="19" t="s">
        <v>5646</v>
      </c>
      <c r="F734" s="19" t="s">
        <v>201</v>
      </c>
      <c r="G734" s="19" t="s">
        <v>202</v>
      </c>
      <c r="H734" s="19" t="s">
        <v>127</v>
      </c>
      <c r="I734" s="19" t="s">
        <v>128</v>
      </c>
      <c r="J734" s="18">
        <v>1</v>
      </c>
      <c r="K734" s="18">
        <v>1</v>
      </c>
    </row>
    <row r="735" spans="1:11" x14ac:dyDescent="0.5">
      <c r="A735" s="19" t="s">
        <v>91</v>
      </c>
      <c r="B735" s="19" t="s">
        <v>6175</v>
      </c>
      <c r="C735" s="19" t="s">
        <v>38</v>
      </c>
      <c r="D735" s="19" t="s">
        <v>53</v>
      </c>
      <c r="E735" s="19" t="s">
        <v>6174</v>
      </c>
      <c r="F735" s="19" t="s">
        <v>201</v>
      </c>
      <c r="G735" s="19" t="s">
        <v>202</v>
      </c>
      <c r="H735" s="19" t="s">
        <v>127</v>
      </c>
      <c r="I735" s="19" t="s">
        <v>128</v>
      </c>
      <c r="J735" s="18">
        <v>1</v>
      </c>
      <c r="K735" s="18">
        <v>1</v>
      </c>
    </row>
    <row r="736" spans="1:11" x14ac:dyDescent="0.5">
      <c r="A736" s="19" t="s">
        <v>91</v>
      </c>
      <c r="B736" s="19" t="s">
        <v>6173</v>
      </c>
      <c r="C736" s="19" t="s">
        <v>38</v>
      </c>
      <c r="D736" s="19" t="s">
        <v>53</v>
      </c>
      <c r="E736" s="19" t="s">
        <v>6172</v>
      </c>
      <c r="F736" s="19" t="s">
        <v>201</v>
      </c>
      <c r="G736" s="19" t="s">
        <v>202</v>
      </c>
      <c r="H736" s="19" t="s">
        <v>127</v>
      </c>
      <c r="I736" s="19" t="s">
        <v>128</v>
      </c>
      <c r="J736" s="18">
        <v>1</v>
      </c>
      <c r="K736" s="18">
        <v>1</v>
      </c>
    </row>
    <row r="737" spans="1:11" x14ac:dyDescent="0.5">
      <c r="A737" s="19" t="s">
        <v>91</v>
      </c>
      <c r="B737" s="19" t="s">
        <v>5365</v>
      </c>
      <c r="C737" s="19" t="s">
        <v>38</v>
      </c>
      <c r="D737" s="19" t="s">
        <v>53</v>
      </c>
      <c r="E737" s="19" t="s">
        <v>5364</v>
      </c>
      <c r="F737" s="19" t="s">
        <v>201</v>
      </c>
      <c r="G737" s="19" t="s">
        <v>202</v>
      </c>
      <c r="H737" s="19" t="s">
        <v>127</v>
      </c>
      <c r="I737" s="19" t="s">
        <v>128</v>
      </c>
      <c r="J737" s="18">
        <v>1</v>
      </c>
      <c r="K737" s="18">
        <v>1</v>
      </c>
    </row>
    <row r="738" spans="1:11" x14ac:dyDescent="0.5">
      <c r="A738" s="19" t="s">
        <v>91</v>
      </c>
      <c r="B738" s="19" t="s">
        <v>6171</v>
      </c>
      <c r="C738" s="19" t="s">
        <v>38</v>
      </c>
      <c r="D738" s="19" t="s">
        <v>53</v>
      </c>
      <c r="E738" s="19" t="s">
        <v>6170</v>
      </c>
      <c r="F738" s="19" t="s">
        <v>201</v>
      </c>
      <c r="G738" s="19" t="s">
        <v>202</v>
      </c>
      <c r="H738" s="19" t="s">
        <v>127</v>
      </c>
      <c r="I738" s="19" t="s">
        <v>128</v>
      </c>
      <c r="J738" s="18">
        <v>3</v>
      </c>
      <c r="K738" s="18">
        <v>3</v>
      </c>
    </row>
    <row r="739" spans="1:11" x14ac:dyDescent="0.5">
      <c r="A739" s="19" t="s">
        <v>91</v>
      </c>
      <c r="B739" s="19" t="s">
        <v>6169</v>
      </c>
      <c r="C739" s="19" t="s">
        <v>38</v>
      </c>
      <c r="D739" s="19" t="s">
        <v>53</v>
      </c>
      <c r="E739" s="19" t="s">
        <v>6168</v>
      </c>
      <c r="F739" s="19" t="s">
        <v>201</v>
      </c>
      <c r="G739" s="19" t="s">
        <v>202</v>
      </c>
      <c r="H739" s="19" t="s">
        <v>127</v>
      </c>
      <c r="I739" s="19" t="s">
        <v>128</v>
      </c>
      <c r="J739" s="18">
        <v>1</v>
      </c>
      <c r="K739" s="18">
        <v>1</v>
      </c>
    </row>
    <row r="740" spans="1:11" x14ac:dyDescent="0.5">
      <c r="A740" s="19" t="s">
        <v>91</v>
      </c>
      <c r="B740" s="19" t="s">
        <v>6167</v>
      </c>
      <c r="C740" s="19" t="s">
        <v>38</v>
      </c>
      <c r="D740" s="19" t="s">
        <v>53</v>
      </c>
      <c r="E740" s="19" t="s">
        <v>6166</v>
      </c>
      <c r="F740" s="19" t="s">
        <v>201</v>
      </c>
      <c r="G740" s="19" t="s">
        <v>202</v>
      </c>
      <c r="H740" s="19" t="s">
        <v>127</v>
      </c>
      <c r="I740" s="19" t="s">
        <v>128</v>
      </c>
      <c r="J740" s="18">
        <v>1</v>
      </c>
      <c r="K740" s="18">
        <v>1</v>
      </c>
    </row>
    <row r="741" spans="1:11" x14ac:dyDescent="0.5">
      <c r="A741" s="19" t="s">
        <v>91</v>
      </c>
      <c r="B741" s="19" t="s">
        <v>6165</v>
      </c>
      <c r="C741" s="19" t="s">
        <v>38</v>
      </c>
      <c r="D741" s="19" t="s">
        <v>53</v>
      </c>
      <c r="E741" s="19" t="s">
        <v>6164</v>
      </c>
      <c r="F741" s="19" t="s">
        <v>201</v>
      </c>
      <c r="G741" s="19" t="s">
        <v>202</v>
      </c>
      <c r="H741" s="19" t="s">
        <v>127</v>
      </c>
      <c r="I741" s="19" t="s">
        <v>128</v>
      </c>
      <c r="J741" s="18">
        <v>1</v>
      </c>
      <c r="K741" s="18">
        <v>1</v>
      </c>
    </row>
    <row r="742" spans="1:11" x14ac:dyDescent="0.5">
      <c r="A742" s="19" t="s">
        <v>91</v>
      </c>
      <c r="B742" s="19" t="s">
        <v>6163</v>
      </c>
      <c r="C742" s="19" t="s">
        <v>38</v>
      </c>
      <c r="D742" s="19" t="s">
        <v>53</v>
      </c>
      <c r="E742" s="19" t="s">
        <v>6162</v>
      </c>
      <c r="F742" s="19" t="s">
        <v>201</v>
      </c>
      <c r="G742" s="19" t="s">
        <v>202</v>
      </c>
      <c r="H742" s="19" t="s">
        <v>127</v>
      </c>
      <c r="I742" s="19" t="s">
        <v>128</v>
      </c>
      <c r="J742" s="18">
        <v>1</v>
      </c>
      <c r="K742" s="18">
        <v>1</v>
      </c>
    </row>
    <row r="743" spans="1:11" x14ac:dyDescent="0.5">
      <c r="A743" s="19" t="s">
        <v>91</v>
      </c>
      <c r="B743" s="19" t="s">
        <v>6161</v>
      </c>
      <c r="C743" s="19" t="s">
        <v>38</v>
      </c>
      <c r="D743" s="19" t="s">
        <v>53</v>
      </c>
      <c r="E743" s="19" t="s">
        <v>6160</v>
      </c>
      <c r="F743" s="19" t="s">
        <v>201</v>
      </c>
      <c r="G743" s="19" t="s">
        <v>202</v>
      </c>
      <c r="H743" s="19" t="s">
        <v>127</v>
      </c>
      <c r="I743" s="19" t="s">
        <v>128</v>
      </c>
      <c r="J743" s="18">
        <v>1</v>
      </c>
      <c r="K743" s="18">
        <v>1</v>
      </c>
    </row>
    <row r="744" spans="1:11" x14ac:dyDescent="0.5">
      <c r="A744" s="19" t="s">
        <v>91</v>
      </c>
      <c r="B744" s="19" t="s">
        <v>6159</v>
      </c>
      <c r="C744" s="19" t="s">
        <v>38</v>
      </c>
      <c r="D744" s="19" t="s">
        <v>53</v>
      </c>
      <c r="E744" s="19" t="s">
        <v>6158</v>
      </c>
      <c r="F744" s="19" t="s">
        <v>201</v>
      </c>
      <c r="G744" s="19" t="s">
        <v>202</v>
      </c>
      <c r="H744" s="19" t="s">
        <v>127</v>
      </c>
      <c r="I744" s="19" t="s">
        <v>128</v>
      </c>
      <c r="J744" s="18">
        <v>1</v>
      </c>
      <c r="K744" s="18">
        <v>1</v>
      </c>
    </row>
    <row r="745" spans="1:11" x14ac:dyDescent="0.5">
      <c r="A745" s="19" t="s">
        <v>91</v>
      </c>
      <c r="B745" s="19" t="s">
        <v>6157</v>
      </c>
      <c r="C745" s="19" t="s">
        <v>38</v>
      </c>
      <c r="D745" s="19" t="s">
        <v>53</v>
      </c>
      <c r="E745" s="19" t="s">
        <v>6156</v>
      </c>
      <c r="F745" s="19" t="s">
        <v>201</v>
      </c>
      <c r="G745" s="19" t="s">
        <v>202</v>
      </c>
      <c r="H745" s="19" t="s">
        <v>127</v>
      </c>
      <c r="I745" s="19" t="s">
        <v>128</v>
      </c>
      <c r="J745" s="18">
        <v>1</v>
      </c>
      <c r="K745" s="18">
        <v>1</v>
      </c>
    </row>
    <row r="746" spans="1:11" x14ac:dyDescent="0.5">
      <c r="A746" s="19" t="s">
        <v>91</v>
      </c>
      <c r="B746" s="19" t="s">
        <v>6155</v>
      </c>
      <c r="C746" s="19" t="s">
        <v>38</v>
      </c>
      <c r="D746" s="19" t="s">
        <v>53</v>
      </c>
      <c r="E746" s="19" t="s">
        <v>6154</v>
      </c>
      <c r="F746" s="19" t="s">
        <v>201</v>
      </c>
      <c r="G746" s="19" t="s">
        <v>202</v>
      </c>
      <c r="H746" s="19" t="s">
        <v>127</v>
      </c>
      <c r="I746" s="19" t="s">
        <v>128</v>
      </c>
      <c r="J746" s="18">
        <v>1</v>
      </c>
      <c r="K746" s="18">
        <v>1</v>
      </c>
    </row>
    <row r="747" spans="1:11" x14ac:dyDescent="0.5">
      <c r="A747" s="19" t="s">
        <v>91</v>
      </c>
      <c r="B747" s="19" t="s">
        <v>6153</v>
      </c>
      <c r="C747" s="19" t="s">
        <v>38</v>
      </c>
      <c r="D747" s="19" t="s">
        <v>53</v>
      </c>
      <c r="E747" s="19" t="s">
        <v>6152</v>
      </c>
      <c r="F747" s="19" t="s">
        <v>201</v>
      </c>
      <c r="G747" s="19" t="s">
        <v>202</v>
      </c>
      <c r="H747" s="19" t="s">
        <v>127</v>
      </c>
      <c r="I747" s="19" t="s">
        <v>128</v>
      </c>
      <c r="J747" s="18">
        <v>1</v>
      </c>
      <c r="K747" s="18">
        <v>1</v>
      </c>
    </row>
    <row r="748" spans="1:11" x14ac:dyDescent="0.5">
      <c r="A748" s="19" t="s">
        <v>91</v>
      </c>
      <c r="B748" s="19" t="s">
        <v>5355</v>
      </c>
      <c r="C748" s="19" t="s">
        <v>38</v>
      </c>
      <c r="D748" s="19" t="s">
        <v>53</v>
      </c>
      <c r="E748" s="19" t="s">
        <v>5354</v>
      </c>
      <c r="F748" s="19" t="s">
        <v>201</v>
      </c>
      <c r="G748" s="19" t="s">
        <v>202</v>
      </c>
      <c r="H748" s="19" t="s">
        <v>127</v>
      </c>
      <c r="I748" s="19" t="s">
        <v>128</v>
      </c>
      <c r="J748" s="18">
        <v>1</v>
      </c>
      <c r="K748" s="18">
        <v>1</v>
      </c>
    </row>
    <row r="749" spans="1:11" x14ac:dyDescent="0.5">
      <c r="A749" s="19" t="s">
        <v>91</v>
      </c>
      <c r="B749" s="19" t="s">
        <v>6151</v>
      </c>
      <c r="C749" s="19" t="s">
        <v>38</v>
      </c>
      <c r="D749" s="19" t="s">
        <v>53</v>
      </c>
      <c r="E749" s="19" t="s">
        <v>6150</v>
      </c>
      <c r="F749" s="19" t="s">
        <v>201</v>
      </c>
      <c r="G749" s="19" t="s">
        <v>202</v>
      </c>
      <c r="H749" s="19" t="s">
        <v>127</v>
      </c>
      <c r="I749" s="19" t="s">
        <v>128</v>
      </c>
      <c r="J749" s="18">
        <v>1</v>
      </c>
      <c r="K749" s="18">
        <v>1</v>
      </c>
    </row>
    <row r="750" spans="1:11" x14ac:dyDescent="0.5">
      <c r="A750" s="19" t="s">
        <v>91</v>
      </c>
      <c r="B750" s="19" t="s">
        <v>6149</v>
      </c>
      <c r="C750" s="19" t="s">
        <v>38</v>
      </c>
      <c r="D750" s="19" t="s">
        <v>53</v>
      </c>
      <c r="E750" s="19" t="s">
        <v>6148</v>
      </c>
      <c r="F750" s="19" t="s">
        <v>201</v>
      </c>
      <c r="G750" s="19" t="s">
        <v>202</v>
      </c>
      <c r="H750" s="19" t="s">
        <v>127</v>
      </c>
      <c r="I750" s="19" t="s">
        <v>128</v>
      </c>
      <c r="J750" s="18">
        <v>1</v>
      </c>
      <c r="K750" s="18">
        <v>1</v>
      </c>
    </row>
    <row r="751" spans="1:11" x14ac:dyDescent="0.5">
      <c r="A751" s="19" t="s">
        <v>91</v>
      </c>
      <c r="B751" s="19" t="s">
        <v>6147</v>
      </c>
      <c r="C751" s="19" t="s">
        <v>38</v>
      </c>
      <c r="D751" s="19" t="s">
        <v>53</v>
      </c>
      <c r="E751" s="19" t="s">
        <v>6146</v>
      </c>
      <c r="F751" s="19" t="s">
        <v>201</v>
      </c>
      <c r="G751" s="19" t="s">
        <v>202</v>
      </c>
      <c r="H751" s="19" t="s">
        <v>127</v>
      </c>
      <c r="I751" s="19" t="s">
        <v>128</v>
      </c>
      <c r="J751" s="18">
        <v>1</v>
      </c>
      <c r="K751" s="18">
        <v>1</v>
      </c>
    </row>
    <row r="752" spans="1:11" x14ac:dyDescent="0.5">
      <c r="A752" s="19" t="s">
        <v>91</v>
      </c>
      <c r="B752" s="19" t="s">
        <v>6145</v>
      </c>
      <c r="C752" s="19" t="s">
        <v>38</v>
      </c>
      <c r="D752" s="19" t="s">
        <v>53</v>
      </c>
      <c r="E752" s="19" t="s">
        <v>6144</v>
      </c>
      <c r="F752" s="19" t="s">
        <v>201</v>
      </c>
      <c r="G752" s="19" t="s">
        <v>202</v>
      </c>
      <c r="H752" s="19" t="s">
        <v>127</v>
      </c>
      <c r="I752" s="19" t="s">
        <v>128</v>
      </c>
      <c r="J752" s="18">
        <v>1</v>
      </c>
      <c r="K752" s="18">
        <v>1</v>
      </c>
    </row>
    <row r="753" spans="1:11" x14ac:dyDescent="0.5">
      <c r="A753" s="19" t="s">
        <v>91</v>
      </c>
      <c r="B753" s="19" t="s">
        <v>6143</v>
      </c>
      <c r="C753" s="19" t="s">
        <v>38</v>
      </c>
      <c r="D753" s="19" t="s">
        <v>53</v>
      </c>
      <c r="E753" s="19" t="s">
        <v>6142</v>
      </c>
      <c r="F753" s="19" t="s">
        <v>201</v>
      </c>
      <c r="G753" s="19" t="s">
        <v>202</v>
      </c>
      <c r="H753" s="19" t="s">
        <v>127</v>
      </c>
      <c r="I753" s="19" t="s">
        <v>128</v>
      </c>
      <c r="J753" s="18">
        <v>1</v>
      </c>
      <c r="K753" s="18">
        <v>1</v>
      </c>
    </row>
    <row r="754" spans="1:11" x14ac:dyDescent="0.5">
      <c r="A754" s="19" t="s">
        <v>91</v>
      </c>
      <c r="B754" s="19" t="s">
        <v>5341</v>
      </c>
      <c r="C754" s="19" t="s">
        <v>38</v>
      </c>
      <c r="D754" s="19" t="s">
        <v>53</v>
      </c>
      <c r="E754" s="19" t="s">
        <v>5340</v>
      </c>
      <c r="F754" s="19" t="s">
        <v>201</v>
      </c>
      <c r="G754" s="19" t="s">
        <v>202</v>
      </c>
      <c r="H754" s="19" t="s">
        <v>127</v>
      </c>
      <c r="I754" s="19" t="s">
        <v>128</v>
      </c>
      <c r="J754" s="18">
        <v>2</v>
      </c>
      <c r="K754" s="18">
        <v>2</v>
      </c>
    </row>
    <row r="755" spans="1:11" x14ac:dyDescent="0.5">
      <c r="A755" s="19" t="s">
        <v>91</v>
      </c>
      <c r="B755" s="19" t="s">
        <v>6141</v>
      </c>
      <c r="C755" s="19" t="s">
        <v>38</v>
      </c>
      <c r="D755" s="19" t="s">
        <v>53</v>
      </c>
      <c r="E755" s="19" t="s">
        <v>6140</v>
      </c>
      <c r="F755" s="19" t="s">
        <v>201</v>
      </c>
      <c r="G755" s="19" t="s">
        <v>202</v>
      </c>
      <c r="H755" s="19" t="s">
        <v>127</v>
      </c>
      <c r="I755" s="19" t="s">
        <v>128</v>
      </c>
      <c r="J755" s="18">
        <v>1</v>
      </c>
      <c r="K755" s="18">
        <v>1</v>
      </c>
    </row>
    <row r="756" spans="1:11" x14ac:dyDescent="0.5">
      <c r="A756" s="19" t="s">
        <v>91</v>
      </c>
      <c r="B756" s="19" t="s">
        <v>6139</v>
      </c>
      <c r="C756" s="19" t="s">
        <v>38</v>
      </c>
      <c r="D756" s="19" t="s">
        <v>53</v>
      </c>
      <c r="E756" s="19" t="s">
        <v>6138</v>
      </c>
      <c r="F756" s="19" t="s">
        <v>201</v>
      </c>
      <c r="G756" s="19" t="s">
        <v>202</v>
      </c>
      <c r="H756" s="19" t="s">
        <v>127</v>
      </c>
      <c r="I756" s="19" t="s">
        <v>128</v>
      </c>
      <c r="J756" s="18">
        <v>1</v>
      </c>
      <c r="K756" s="18">
        <v>1</v>
      </c>
    </row>
    <row r="757" spans="1:11" x14ac:dyDescent="0.5">
      <c r="A757" s="19" t="s">
        <v>91</v>
      </c>
      <c r="B757" s="19" t="s">
        <v>6137</v>
      </c>
      <c r="C757" s="19" t="s">
        <v>38</v>
      </c>
      <c r="D757" s="19" t="s">
        <v>53</v>
      </c>
      <c r="E757" s="19" t="s">
        <v>6136</v>
      </c>
      <c r="F757" s="19" t="s">
        <v>201</v>
      </c>
      <c r="G757" s="19" t="s">
        <v>202</v>
      </c>
      <c r="H757" s="19" t="s">
        <v>127</v>
      </c>
      <c r="I757" s="19" t="s">
        <v>128</v>
      </c>
      <c r="J757" s="18">
        <v>1</v>
      </c>
      <c r="K757" s="18">
        <v>1</v>
      </c>
    </row>
    <row r="758" spans="1:11" x14ac:dyDescent="0.5">
      <c r="A758" s="19" t="s">
        <v>91</v>
      </c>
      <c r="B758" s="19" t="s">
        <v>6135</v>
      </c>
      <c r="C758" s="19" t="s">
        <v>38</v>
      </c>
      <c r="D758" s="19" t="s">
        <v>53</v>
      </c>
      <c r="E758" s="19" t="s">
        <v>6134</v>
      </c>
      <c r="F758" s="19" t="s">
        <v>201</v>
      </c>
      <c r="G758" s="19" t="s">
        <v>202</v>
      </c>
      <c r="H758" s="19" t="s">
        <v>127</v>
      </c>
      <c r="I758" s="19" t="s">
        <v>128</v>
      </c>
      <c r="J758" s="18">
        <v>1</v>
      </c>
      <c r="K758" s="18">
        <v>1</v>
      </c>
    </row>
    <row r="759" spans="1:11" x14ac:dyDescent="0.5">
      <c r="A759" s="19" t="s">
        <v>91</v>
      </c>
      <c r="B759" s="19" t="s">
        <v>6133</v>
      </c>
      <c r="C759" s="19" t="s">
        <v>38</v>
      </c>
      <c r="D759" s="19" t="s">
        <v>53</v>
      </c>
      <c r="E759" s="19" t="s">
        <v>6132</v>
      </c>
      <c r="F759" s="19" t="s">
        <v>201</v>
      </c>
      <c r="G759" s="19" t="s">
        <v>202</v>
      </c>
      <c r="H759" s="19" t="s">
        <v>127</v>
      </c>
      <c r="I759" s="19" t="s">
        <v>128</v>
      </c>
      <c r="J759" s="18">
        <v>1</v>
      </c>
      <c r="K759" s="18">
        <v>1</v>
      </c>
    </row>
    <row r="760" spans="1:11" x14ac:dyDescent="0.5">
      <c r="A760" s="19" t="s">
        <v>91</v>
      </c>
      <c r="B760" s="19" t="s">
        <v>5337</v>
      </c>
      <c r="C760" s="19" t="s">
        <v>38</v>
      </c>
      <c r="D760" s="19" t="s">
        <v>53</v>
      </c>
      <c r="E760" s="19" t="s">
        <v>5336</v>
      </c>
      <c r="F760" s="19" t="s">
        <v>201</v>
      </c>
      <c r="G760" s="19" t="s">
        <v>202</v>
      </c>
      <c r="H760" s="19" t="s">
        <v>127</v>
      </c>
      <c r="I760" s="19" t="s">
        <v>128</v>
      </c>
      <c r="J760" s="18">
        <v>3</v>
      </c>
      <c r="K760" s="18">
        <v>3</v>
      </c>
    </row>
    <row r="761" spans="1:11" x14ac:dyDescent="0.5">
      <c r="A761" s="19" t="s">
        <v>91</v>
      </c>
      <c r="B761" s="19" t="s">
        <v>5333</v>
      </c>
      <c r="C761" s="19" t="s">
        <v>38</v>
      </c>
      <c r="D761" s="19" t="s">
        <v>53</v>
      </c>
      <c r="E761" s="19" t="s">
        <v>5332</v>
      </c>
      <c r="F761" s="19" t="s">
        <v>201</v>
      </c>
      <c r="G761" s="19" t="s">
        <v>202</v>
      </c>
      <c r="H761" s="19" t="s">
        <v>127</v>
      </c>
      <c r="I761" s="19" t="s">
        <v>128</v>
      </c>
      <c r="J761" s="18">
        <v>2</v>
      </c>
      <c r="K761" s="18">
        <v>2</v>
      </c>
    </row>
    <row r="762" spans="1:11" x14ac:dyDescent="0.5">
      <c r="A762" s="19" t="s">
        <v>91</v>
      </c>
      <c r="B762" s="19" t="s">
        <v>6131</v>
      </c>
      <c r="C762" s="19" t="s">
        <v>38</v>
      </c>
      <c r="D762" s="19" t="s">
        <v>53</v>
      </c>
      <c r="E762" s="19" t="s">
        <v>6130</v>
      </c>
      <c r="F762" s="19" t="s">
        <v>201</v>
      </c>
      <c r="G762" s="19" t="s">
        <v>202</v>
      </c>
      <c r="H762" s="19" t="s">
        <v>127</v>
      </c>
      <c r="I762" s="19" t="s">
        <v>128</v>
      </c>
      <c r="J762" s="18">
        <v>1</v>
      </c>
      <c r="K762" s="18">
        <v>1</v>
      </c>
    </row>
    <row r="763" spans="1:11" x14ac:dyDescent="0.5">
      <c r="A763" s="19" t="s">
        <v>91</v>
      </c>
      <c r="B763" s="19" t="s">
        <v>6129</v>
      </c>
      <c r="C763" s="19" t="s">
        <v>38</v>
      </c>
      <c r="D763" s="19" t="s">
        <v>53</v>
      </c>
      <c r="E763" s="19" t="s">
        <v>6128</v>
      </c>
      <c r="F763" s="19" t="s">
        <v>201</v>
      </c>
      <c r="G763" s="19" t="s">
        <v>202</v>
      </c>
      <c r="H763" s="19" t="s">
        <v>127</v>
      </c>
      <c r="I763" s="19" t="s">
        <v>128</v>
      </c>
      <c r="J763" s="18">
        <v>1</v>
      </c>
      <c r="K763" s="18">
        <v>1</v>
      </c>
    </row>
    <row r="764" spans="1:11" x14ac:dyDescent="0.5">
      <c r="A764" s="19" t="s">
        <v>91</v>
      </c>
      <c r="B764" s="19" t="s">
        <v>5331</v>
      </c>
      <c r="C764" s="19" t="s">
        <v>38</v>
      </c>
      <c r="D764" s="19" t="s">
        <v>53</v>
      </c>
      <c r="E764" s="19" t="s">
        <v>5330</v>
      </c>
      <c r="F764" s="19" t="s">
        <v>201</v>
      </c>
      <c r="G764" s="19" t="s">
        <v>202</v>
      </c>
      <c r="H764" s="19" t="s">
        <v>127</v>
      </c>
      <c r="I764" s="19" t="s">
        <v>128</v>
      </c>
      <c r="J764" s="18">
        <v>2</v>
      </c>
      <c r="K764" s="18">
        <v>2</v>
      </c>
    </row>
    <row r="765" spans="1:11" x14ac:dyDescent="0.5">
      <c r="A765" s="19" t="s">
        <v>91</v>
      </c>
      <c r="B765" s="19" t="s">
        <v>6127</v>
      </c>
      <c r="C765" s="19" t="s">
        <v>38</v>
      </c>
      <c r="D765" s="19" t="s">
        <v>53</v>
      </c>
      <c r="E765" s="19" t="s">
        <v>6126</v>
      </c>
      <c r="F765" s="19" t="s">
        <v>201</v>
      </c>
      <c r="G765" s="19" t="s">
        <v>202</v>
      </c>
      <c r="H765" s="19" t="s">
        <v>127</v>
      </c>
      <c r="I765" s="19" t="s">
        <v>128</v>
      </c>
      <c r="J765" s="18">
        <v>1</v>
      </c>
      <c r="K765" s="18">
        <v>1</v>
      </c>
    </row>
    <row r="766" spans="1:11" x14ac:dyDescent="0.5">
      <c r="A766" s="19" t="s">
        <v>91</v>
      </c>
      <c r="B766" s="19" t="s">
        <v>6125</v>
      </c>
      <c r="C766" s="19" t="s">
        <v>38</v>
      </c>
      <c r="D766" s="19" t="s">
        <v>53</v>
      </c>
      <c r="E766" s="19" t="s">
        <v>6124</v>
      </c>
      <c r="F766" s="19" t="s">
        <v>201</v>
      </c>
      <c r="G766" s="19" t="s">
        <v>202</v>
      </c>
      <c r="H766" s="19" t="s">
        <v>127</v>
      </c>
      <c r="I766" s="19" t="s">
        <v>128</v>
      </c>
      <c r="J766" s="18">
        <v>1</v>
      </c>
      <c r="K766" s="18">
        <v>1</v>
      </c>
    </row>
    <row r="767" spans="1:11" x14ac:dyDescent="0.5">
      <c r="A767" s="19" t="s">
        <v>91</v>
      </c>
      <c r="B767" s="19" t="s">
        <v>6123</v>
      </c>
      <c r="C767" s="19" t="s">
        <v>38</v>
      </c>
      <c r="D767" s="19" t="s">
        <v>53</v>
      </c>
      <c r="E767" s="19" t="s">
        <v>6122</v>
      </c>
      <c r="F767" s="19" t="s">
        <v>201</v>
      </c>
      <c r="G767" s="19" t="s">
        <v>202</v>
      </c>
      <c r="H767" s="19" t="s">
        <v>127</v>
      </c>
      <c r="I767" s="19" t="s">
        <v>128</v>
      </c>
      <c r="J767" s="18">
        <v>2</v>
      </c>
      <c r="K767" s="18">
        <v>2</v>
      </c>
    </row>
    <row r="768" spans="1:11" x14ac:dyDescent="0.5">
      <c r="A768" s="19" t="s">
        <v>91</v>
      </c>
      <c r="B768" s="19" t="s">
        <v>6121</v>
      </c>
      <c r="C768" s="19" t="s">
        <v>38</v>
      </c>
      <c r="D768" s="19" t="s">
        <v>53</v>
      </c>
      <c r="E768" s="19" t="s">
        <v>6120</v>
      </c>
      <c r="F768" s="19" t="s">
        <v>201</v>
      </c>
      <c r="G768" s="19" t="s">
        <v>202</v>
      </c>
      <c r="H768" s="19" t="s">
        <v>127</v>
      </c>
      <c r="I768" s="19" t="s">
        <v>128</v>
      </c>
      <c r="J768" s="18">
        <v>1</v>
      </c>
      <c r="K768" s="18">
        <v>1</v>
      </c>
    </row>
    <row r="769" spans="1:11" x14ac:dyDescent="0.5">
      <c r="A769" s="19" t="s">
        <v>91</v>
      </c>
      <c r="B769" s="19" t="s">
        <v>5821</v>
      </c>
      <c r="C769" s="19" t="s">
        <v>38</v>
      </c>
      <c r="D769" s="19" t="s">
        <v>53</v>
      </c>
      <c r="E769" s="19" t="s">
        <v>5820</v>
      </c>
      <c r="F769" s="19" t="s">
        <v>201</v>
      </c>
      <c r="G769" s="19" t="s">
        <v>202</v>
      </c>
      <c r="H769" s="19" t="s">
        <v>127</v>
      </c>
      <c r="I769" s="19" t="s">
        <v>128</v>
      </c>
      <c r="J769" s="18">
        <v>1</v>
      </c>
      <c r="K769" s="18">
        <v>1</v>
      </c>
    </row>
    <row r="770" spans="1:11" x14ac:dyDescent="0.5">
      <c r="A770" s="19" t="s">
        <v>91</v>
      </c>
      <c r="B770" s="19" t="s">
        <v>6119</v>
      </c>
      <c r="C770" s="19" t="s">
        <v>38</v>
      </c>
      <c r="D770" s="19" t="s">
        <v>53</v>
      </c>
      <c r="E770" s="19" t="s">
        <v>6118</v>
      </c>
      <c r="F770" s="19" t="s">
        <v>201</v>
      </c>
      <c r="G770" s="19" t="s">
        <v>202</v>
      </c>
      <c r="H770" s="19" t="s">
        <v>127</v>
      </c>
      <c r="I770" s="19" t="s">
        <v>128</v>
      </c>
      <c r="J770" s="18">
        <v>1</v>
      </c>
      <c r="K770" s="18">
        <v>1</v>
      </c>
    </row>
    <row r="771" spans="1:11" x14ac:dyDescent="0.5">
      <c r="A771" s="19" t="s">
        <v>91</v>
      </c>
      <c r="B771" s="19" t="s">
        <v>6117</v>
      </c>
      <c r="C771" s="19" t="s">
        <v>38</v>
      </c>
      <c r="D771" s="19" t="s">
        <v>53</v>
      </c>
      <c r="E771" s="19" t="s">
        <v>6116</v>
      </c>
      <c r="F771" s="19" t="s">
        <v>201</v>
      </c>
      <c r="G771" s="19" t="s">
        <v>202</v>
      </c>
      <c r="H771" s="19" t="s">
        <v>127</v>
      </c>
      <c r="I771" s="19" t="s">
        <v>128</v>
      </c>
      <c r="J771" s="18">
        <v>1</v>
      </c>
      <c r="K771" s="18">
        <v>1</v>
      </c>
    </row>
    <row r="772" spans="1:11" x14ac:dyDescent="0.5">
      <c r="A772" s="19" t="s">
        <v>91</v>
      </c>
      <c r="B772" s="19" t="s">
        <v>6115</v>
      </c>
      <c r="C772" s="19" t="s">
        <v>38</v>
      </c>
      <c r="D772" s="19" t="s">
        <v>53</v>
      </c>
      <c r="E772" s="19" t="s">
        <v>6114</v>
      </c>
      <c r="F772" s="19" t="s">
        <v>201</v>
      </c>
      <c r="G772" s="19" t="s">
        <v>202</v>
      </c>
      <c r="H772" s="19" t="s">
        <v>127</v>
      </c>
      <c r="I772" s="19" t="s">
        <v>128</v>
      </c>
      <c r="J772" s="18">
        <v>1</v>
      </c>
      <c r="K772" s="18">
        <v>1</v>
      </c>
    </row>
    <row r="773" spans="1:11" x14ac:dyDescent="0.5">
      <c r="A773" s="19" t="s">
        <v>91</v>
      </c>
      <c r="B773" s="19" t="s">
        <v>6113</v>
      </c>
      <c r="C773" s="19" t="s">
        <v>38</v>
      </c>
      <c r="D773" s="19" t="s">
        <v>53</v>
      </c>
      <c r="E773" s="19" t="s">
        <v>6112</v>
      </c>
      <c r="F773" s="19" t="s">
        <v>201</v>
      </c>
      <c r="G773" s="19" t="s">
        <v>202</v>
      </c>
      <c r="H773" s="19" t="s">
        <v>127</v>
      </c>
      <c r="I773" s="19" t="s">
        <v>128</v>
      </c>
      <c r="J773" s="18">
        <v>1</v>
      </c>
      <c r="K773" s="18">
        <v>1</v>
      </c>
    </row>
    <row r="774" spans="1:11" x14ac:dyDescent="0.5">
      <c r="A774" s="19" t="s">
        <v>91</v>
      </c>
      <c r="B774" s="19" t="s">
        <v>6111</v>
      </c>
      <c r="C774" s="19" t="s">
        <v>38</v>
      </c>
      <c r="D774" s="19" t="s">
        <v>53</v>
      </c>
      <c r="E774" s="19" t="s">
        <v>6110</v>
      </c>
      <c r="F774" s="19" t="s">
        <v>201</v>
      </c>
      <c r="G774" s="19" t="s">
        <v>202</v>
      </c>
      <c r="H774" s="19" t="s">
        <v>127</v>
      </c>
      <c r="I774" s="19" t="s">
        <v>128</v>
      </c>
      <c r="J774" s="18">
        <v>1</v>
      </c>
      <c r="K774" s="18">
        <v>1</v>
      </c>
    </row>
    <row r="775" spans="1:11" x14ac:dyDescent="0.5">
      <c r="A775" s="19" t="s">
        <v>91</v>
      </c>
      <c r="B775" s="19" t="s">
        <v>6109</v>
      </c>
      <c r="C775" s="19" t="s">
        <v>38</v>
      </c>
      <c r="D775" s="19" t="s">
        <v>53</v>
      </c>
      <c r="E775" s="19" t="s">
        <v>6108</v>
      </c>
      <c r="F775" s="19" t="s">
        <v>201</v>
      </c>
      <c r="G775" s="19" t="s">
        <v>202</v>
      </c>
      <c r="H775" s="19" t="s">
        <v>127</v>
      </c>
      <c r="I775" s="19" t="s">
        <v>128</v>
      </c>
      <c r="J775" s="18">
        <v>1</v>
      </c>
      <c r="K775" s="18">
        <v>1</v>
      </c>
    </row>
    <row r="776" spans="1:11" x14ac:dyDescent="0.5">
      <c r="A776" s="19" t="s">
        <v>91</v>
      </c>
      <c r="B776" s="19" t="s">
        <v>6107</v>
      </c>
      <c r="C776" s="19" t="s">
        <v>38</v>
      </c>
      <c r="D776" s="19" t="s">
        <v>53</v>
      </c>
      <c r="E776" s="19" t="s">
        <v>6106</v>
      </c>
      <c r="F776" s="19" t="s">
        <v>201</v>
      </c>
      <c r="G776" s="19" t="s">
        <v>202</v>
      </c>
      <c r="H776" s="19" t="s">
        <v>127</v>
      </c>
      <c r="I776" s="19" t="s">
        <v>128</v>
      </c>
      <c r="J776" s="18">
        <v>1</v>
      </c>
      <c r="K776" s="18">
        <v>1</v>
      </c>
    </row>
    <row r="777" spans="1:11" x14ac:dyDescent="0.5">
      <c r="A777" s="19" t="s">
        <v>91</v>
      </c>
      <c r="B777" s="19" t="s">
        <v>6105</v>
      </c>
      <c r="C777" s="19" t="s">
        <v>38</v>
      </c>
      <c r="D777" s="19" t="s">
        <v>53</v>
      </c>
      <c r="E777" s="19" t="s">
        <v>6104</v>
      </c>
      <c r="F777" s="19" t="s">
        <v>201</v>
      </c>
      <c r="G777" s="19" t="s">
        <v>202</v>
      </c>
      <c r="H777" s="19" t="s">
        <v>127</v>
      </c>
      <c r="I777" s="19" t="s">
        <v>128</v>
      </c>
      <c r="J777" s="18">
        <v>1</v>
      </c>
      <c r="K777" s="18">
        <v>1</v>
      </c>
    </row>
    <row r="778" spans="1:11" x14ac:dyDescent="0.5">
      <c r="A778" s="19" t="s">
        <v>91</v>
      </c>
      <c r="B778" s="19" t="s">
        <v>5093</v>
      </c>
      <c r="C778" s="19" t="s">
        <v>38</v>
      </c>
      <c r="D778" s="19" t="s">
        <v>53</v>
      </c>
      <c r="E778" s="19" t="s">
        <v>5092</v>
      </c>
      <c r="F778" s="19" t="s">
        <v>201</v>
      </c>
      <c r="G778" s="19" t="s">
        <v>202</v>
      </c>
      <c r="H778" s="19" t="s">
        <v>127</v>
      </c>
      <c r="I778" s="19" t="s">
        <v>128</v>
      </c>
      <c r="J778" s="18">
        <v>1</v>
      </c>
      <c r="K778" s="18">
        <v>1</v>
      </c>
    </row>
    <row r="779" spans="1:11" x14ac:dyDescent="0.5">
      <c r="A779" s="19" t="s">
        <v>91</v>
      </c>
      <c r="B779" s="19" t="s">
        <v>6103</v>
      </c>
      <c r="C779" s="19" t="s">
        <v>38</v>
      </c>
      <c r="D779" s="19" t="s">
        <v>53</v>
      </c>
      <c r="E779" s="19" t="s">
        <v>6102</v>
      </c>
      <c r="F779" s="19" t="s">
        <v>201</v>
      </c>
      <c r="G779" s="19" t="s">
        <v>202</v>
      </c>
      <c r="H779" s="19" t="s">
        <v>127</v>
      </c>
      <c r="I779" s="19" t="s">
        <v>128</v>
      </c>
      <c r="J779" s="18">
        <v>1</v>
      </c>
      <c r="K779" s="18">
        <v>1</v>
      </c>
    </row>
    <row r="780" spans="1:11" x14ac:dyDescent="0.5">
      <c r="A780" s="19" t="s">
        <v>91</v>
      </c>
      <c r="B780" s="19" t="s">
        <v>6101</v>
      </c>
      <c r="C780" s="19" t="s">
        <v>38</v>
      </c>
      <c r="D780" s="19" t="s">
        <v>53</v>
      </c>
      <c r="E780" s="19" t="s">
        <v>6100</v>
      </c>
      <c r="F780" s="19" t="s">
        <v>201</v>
      </c>
      <c r="G780" s="19" t="s">
        <v>202</v>
      </c>
      <c r="H780" s="19" t="s">
        <v>127</v>
      </c>
      <c r="I780" s="19" t="s">
        <v>128</v>
      </c>
      <c r="J780" s="18">
        <v>1</v>
      </c>
      <c r="K780" s="18">
        <v>1</v>
      </c>
    </row>
    <row r="781" spans="1:11" x14ac:dyDescent="0.5">
      <c r="A781" s="19" t="s">
        <v>91</v>
      </c>
      <c r="B781" s="19" t="s">
        <v>5817</v>
      </c>
      <c r="C781" s="19" t="s">
        <v>38</v>
      </c>
      <c r="D781" s="19" t="s">
        <v>53</v>
      </c>
      <c r="E781" s="19" t="s">
        <v>5816</v>
      </c>
      <c r="F781" s="19" t="s">
        <v>201</v>
      </c>
      <c r="G781" s="19" t="s">
        <v>202</v>
      </c>
      <c r="H781" s="19" t="s">
        <v>127</v>
      </c>
      <c r="I781" s="19" t="s">
        <v>128</v>
      </c>
      <c r="J781" s="18">
        <v>2</v>
      </c>
      <c r="K781" s="18">
        <v>2</v>
      </c>
    </row>
    <row r="782" spans="1:11" x14ac:dyDescent="0.5">
      <c r="A782" s="19" t="s">
        <v>91</v>
      </c>
      <c r="B782" s="19" t="s">
        <v>6099</v>
      </c>
      <c r="C782" s="19" t="s">
        <v>38</v>
      </c>
      <c r="D782" s="19" t="s">
        <v>53</v>
      </c>
      <c r="E782" s="19" t="s">
        <v>6098</v>
      </c>
      <c r="F782" s="19" t="s">
        <v>201</v>
      </c>
      <c r="G782" s="19" t="s">
        <v>202</v>
      </c>
      <c r="H782" s="19" t="s">
        <v>127</v>
      </c>
      <c r="I782" s="19" t="s">
        <v>128</v>
      </c>
      <c r="J782" s="18">
        <v>1</v>
      </c>
      <c r="K782" s="18">
        <v>1</v>
      </c>
    </row>
    <row r="783" spans="1:11" x14ac:dyDescent="0.5">
      <c r="A783" s="19" t="s">
        <v>91</v>
      </c>
      <c r="B783" s="19" t="s">
        <v>6097</v>
      </c>
      <c r="C783" s="19" t="s">
        <v>38</v>
      </c>
      <c r="D783" s="19" t="s">
        <v>53</v>
      </c>
      <c r="E783" s="19" t="s">
        <v>6096</v>
      </c>
      <c r="F783" s="19" t="s">
        <v>201</v>
      </c>
      <c r="G783" s="19" t="s">
        <v>202</v>
      </c>
      <c r="H783" s="19" t="s">
        <v>127</v>
      </c>
      <c r="I783" s="19" t="s">
        <v>128</v>
      </c>
      <c r="J783" s="18">
        <v>1</v>
      </c>
      <c r="K783" s="18">
        <v>1</v>
      </c>
    </row>
    <row r="784" spans="1:11" x14ac:dyDescent="0.5">
      <c r="A784" s="19" t="s">
        <v>91</v>
      </c>
      <c r="B784" s="19" t="s">
        <v>6095</v>
      </c>
      <c r="C784" s="19" t="s">
        <v>38</v>
      </c>
      <c r="D784" s="19" t="s">
        <v>53</v>
      </c>
      <c r="E784" s="19" t="s">
        <v>6094</v>
      </c>
      <c r="F784" s="19" t="s">
        <v>201</v>
      </c>
      <c r="G784" s="19" t="s">
        <v>202</v>
      </c>
      <c r="H784" s="19" t="s">
        <v>127</v>
      </c>
      <c r="I784" s="19" t="s">
        <v>128</v>
      </c>
      <c r="J784" s="18">
        <v>1</v>
      </c>
      <c r="K784" s="18">
        <v>1</v>
      </c>
    </row>
    <row r="785" spans="1:11" x14ac:dyDescent="0.5">
      <c r="A785" s="19" t="s">
        <v>91</v>
      </c>
      <c r="B785" s="19" t="s">
        <v>6093</v>
      </c>
      <c r="C785" s="19" t="s">
        <v>38</v>
      </c>
      <c r="D785" s="19" t="s">
        <v>53</v>
      </c>
      <c r="E785" s="19" t="s">
        <v>6092</v>
      </c>
      <c r="F785" s="19" t="s">
        <v>201</v>
      </c>
      <c r="G785" s="19" t="s">
        <v>202</v>
      </c>
      <c r="H785" s="19" t="s">
        <v>127</v>
      </c>
      <c r="I785" s="19" t="s">
        <v>128</v>
      </c>
      <c r="J785" s="18">
        <v>1</v>
      </c>
      <c r="K785" s="18">
        <v>1</v>
      </c>
    </row>
    <row r="786" spans="1:11" x14ac:dyDescent="0.5">
      <c r="A786" s="19" t="s">
        <v>91</v>
      </c>
      <c r="B786" s="19" t="s">
        <v>6091</v>
      </c>
      <c r="C786" s="19" t="s">
        <v>38</v>
      </c>
      <c r="D786" s="19" t="s">
        <v>53</v>
      </c>
      <c r="E786" s="19" t="s">
        <v>6090</v>
      </c>
      <c r="F786" s="19" t="s">
        <v>201</v>
      </c>
      <c r="G786" s="19" t="s">
        <v>202</v>
      </c>
      <c r="H786" s="19" t="s">
        <v>127</v>
      </c>
      <c r="I786" s="19" t="s">
        <v>128</v>
      </c>
      <c r="J786" s="18">
        <v>1</v>
      </c>
      <c r="K786" s="18">
        <v>1</v>
      </c>
    </row>
    <row r="787" spans="1:11" x14ac:dyDescent="0.5">
      <c r="A787" s="19" t="s">
        <v>91</v>
      </c>
      <c r="B787" s="19" t="s">
        <v>6089</v>
      </c>
      <c r="C787" s="19" t="s">
        <v>38</v>
      </c>
      <c r="D787" s="19" t="s">
        <v>53</v>
      </c>
      <c r="E787" s="19" t="s">
        <v>6088</v>
      </c>
      <c r="F787" s="19" t="s">
        <v>201</v>
      </c>
      <c r="G787" s="19" t="s">
        <v>202</v>
      </c>
      <c r="H787" s="19" t="s">
        <v>127</v>
      </c>
      <c r="I787" s="19" t="s">
        <v>128</v>
      </c>
      <c r="J787" s="18">
        <v>1</v>
      </c>
      <c r="K787" s="18">
        <v>1</v>
      </c>
    </row>
    <row r="788" spans="1:11" x14ac:dyDescent="0.5">
      <c r="A788" s="19" t="s">
        <v>91</v>
      </c>
      <c r="B788" s="19" t="s">
        <v>6087</v>
      </c>
      <c r="C788" s="19" t="s">
        <v>38</v>
      </c>
      <c r="D788" s="19" t="s">
        <v>53</v>
      </c>
      <c r="E788" s="19" t="s">
        <v>6086</v>
      </c>
      <c r="F788" s="19" t="s">
        <v>201</v>
      </c>
      <c r="G788" s="19" t="s">
        <v>202</v>
      </c>
      <c r="H788" s="19" t="s">
        <v>127</v>
      </c>
      <c r="I788" s="19" t="s">
        <v>128</v>
      </c>
      <c r="J788" s="18">
        <v>1</v>
      </c>
      <c r="K788" s="18">
        <v>1</v>
      </c>
    </row>
    <row r="789" spans="1:11" x14ac:dyDescent="0.5">
      <c r="A789" s="19" t="s">
        <v>91</v>
      </c>
      <c r="B789" s="19" t="s">
        <v>6085</v>
      </c>
      <c r="C789" s="19" t="s">
        <v>38</v>
      </c>
      <c r="D789" s="19" t="s">
        <v>53</v>
      </c>
      <c r="E789" s="19" t="s">
        <v>6084</v>
      </c>
      <c r="F789" s="19" t="s">
        <v>201</v>
      </c>
      <c r="G789" s="19" t="s">
        <v>202</v>
      </c>
      <c r="H789" s="19" t="s">
        <v>127</v>
      </c>
      <c r="I789" s="19" t="s">
        <v>128</v>
      </c>
      <c r="J789" s="18">
        <v>3</v>
      </c>
      <c r="K789" s="18">
        <v>3</v>
      </c>
    </row>
    <row r="790" spans="1:11" x14ac:dyDescent="0.5">
      <c r="A790" s="19" t="s">
        <v>91</v>
      </c>
      <c r="B790" s="19" t="s">
        <v>6083</v>
      </c>
      <c r="C790" s="19" t="s">
        <v>38</v>
      </c>
      <c r="D790" s="19" t="s">
        <v>53</v>
      </c>
      <c r="E790" s="19" t="s">
        <v>6082</v>
      </c>
      <c r="F790" s="19" t="s">
        <v>201</v>
      </c>
      <c r="G790" s="19" t="s">
        <v>202</v>
      </c>
      <c r="H790" s="19" t="s">
        <v>127</v>
      </c>
      <c r="I790" s="19" t="s">
        <v>128</v>
      </c>
      <c r="J790" s="18">
        <v>1</v>
      </c>
      <c r="K790" s="18">
        <v>1</v>
      </c>
    </row>
    <row r="791" spans="1:11" x14ac:dyDescent="0.5">
      <c r="A791" s="19" t="s">
        <v>91</v>
      </c>
      <c r="B791" s="19" t="s">
        <v>6081</v>
      </c>
      <c r="C791" s="19" t="s">
        <v>38</v>
      </c>
      <c r="D791" s="19" t="s">
        <v>53</v>
      </c>
      <c r="E791" s="19" t="s">
        <v>6080</v>
      </c>
      <c r="F791" s="19" t="s">
        <v>201</v>
      </c>
      <c r="G791" s="19" t="s">
        <v>202</v>
      </c>
      <c r="H791" s="19" t="s">
        <v>127</v>
      </c>
      <c r="I791" s="19" t="s">
        <v>128</v>
      </c>
      <c r="J791" s="18">
        <v>1</v>
      </c>
      <c r="K791" s="18">
        <v>1</v>
      </c>
    </row>
    <row r="792" spans="1:11" x14ac:dyDescent="0.5">
      <c r="A792" s="19" t="s">
        <v>91</v>
      </c>
      <c r="B792" s="19" t="s">
        <v>6079</v>
      </c>
      <c r="C792" s="19" t="s">
        <v>38</v>
      </c>
      <c r="D792" s="19" t="s">
        <v>53</v>
      </c>
      <c r="E792" s="19" t="s">
        <v>6078</v>
      </c>
      <c r="F792" s="19" t="s">
        <v>201</v>
      </c>
      <c r="G792" s="19" t="s">
        <v>202</v>
      </c>
      <c r="H792" s="19" t="s">
        <v>127</v>
      </c>
      <c r="I792" s="19" t="s">
        <v>128</v>
      </c>
      <c r="J792" s="18">
        <v>1</v>
      </c>
      <c r="K792" s="18">
        <v>1</v>
      </c>
    </row>
    <row r="793" spans="1:11" x14ac:dyDescent="0.5">
      <c r="A793" s="19" t="s">
        <v>91</v>
      </c>
      <c r="B793" s="19" t="s">
        <v>6077</v>
      </c>
      <c r="C793" s="19" t="s">
        <v>38</v>
      </c>
      <c r="D793" s="19" t="s">
        <v>53</v>
      </c>
      <c r="E793" s="19" t="s">
        <v>6076</v>
      </c>
      <c r="F793" s="19" t="s">
        <v>201</v>
      </c>
      <c r="G793" s="19" t="s">
        <v>202</v>
      </c>
      <c r="H793" s="19" t="s">
        <v>127</v>
      </c>
      <c r="I793" s="19" t="s">
        <v>128</v>
      </c>
      <c r="J793" s="18">
        <v>1</v>
      </c>
      <c r="K793" s="18">
        <v>1</v>
      </c>
    </row>
    <row r="794" spans="1:11" x14ac:dyDescent="0.5">
      <c r="A794" s="19" t="s">
        <v>91</v>
      </c>
      <c r="B794" s="19" t="s">
        <v>5311</v>
      </c>
      <c r="C794" s="19" t="s">
        <v>38</v>
      </c>
      <c r="D794" s="19" t="s">
        <v>53</v>
      </c>
      <c r="E794" s="19" t="s">
        <v>5310</v>
      </c>
      <c r="F794" s="19" t="s">
        <v>201</v>
      </c>
      <c r="G794" s="19" t="s">
        <v>202</v>
      </c>
      <c r="H794" s="19" t="s">
        <v>127</v>
      </c>
      <c r="I794" s="19" t="s">
        <v>128</v>
      </c>
      <c r="J794" s="18">
        <v>1</v>
      </c>
      <c r="K794" s="18">
        <v>1</v>
      </c>
    </row>
    <row r="795" spans="1:11" x14ac:dyDescent="0.5">
      <c r="A795" s="19" t="s">
        <v>91</v>
      </c>
      <c r="B795" s="19" t="s">
        <v>6075</v>
      </c>
      <c r="C795" s="19" t="s">
        <v>38</v>
      </c>
      <c r="D795" s="19" t="s">
        <v>53</v>
      </c>
      <c r="E795" s="19" t="s">
        <v>6074</v>
      </c>
      <c r="F795" s="19" t="s">
        <v>201</v>
      </c>
      <c r="G795" s="19" t="s">
        <v>202</v>
      </c>
      <c r="H795" s="19" t="s">
        <v>127</v>
      </c>
      <c r="I795" s="19" t="s">
        <v>128</v>
      </c>
      <c r="J795" s="18">
        <v>1</v>
      </c>
      <c r="K795" s="18">
        <v>1</v>
      </c>
    </row>
    <row r="796" spans="1:11" x14ac:dyDescent="0.5">
      <c r="A796" s="19" t="s">
        <v>91</v>
      </c>
      <c r="B796" s="19" t="s">
        <v>6073</v>
      </c>
      <c r="C796" s="19" t="s">
        <v>38</v>
      </c>
      <c r="D796" s="19" t="s">
        <v>53</v>
      </c>
      <c r="E796" s="19" t="s">
        <v>6072</v>
      </c>
      <c r="F796" s="19" t="s">
        <v>201</v>
      </c>
      <c r="G796" s="19" t="s">
        <v>202</v>
      </c>
      <c r="H796" s="19" t="s">
        <v>127</v>
      </c>
      <c r="I796" s="19" t="s">
        <v>128</v>
      </c>
      <c r="J796" s="18">
        <v>1</v>
      </c>
      <c r="K796" s="18">
        <v>1</v>
      </c>
    </row>
    <row r="797" spans="1:11" x14ac:dyDescent="0.5">
      <c r="A797" s="19" t="s">
        <v>91</v>
      </c>
      <c r="B797" s="19" t="s">
        <v>6071</v>
      </c>
      <c r="C797" s="19" t="s">
        <v>38</v>
      </c>
      <c r="D797" s="19" t="s">
        <v>53</v>
      </c>
      <c r="E797" s="19" t="s">
        <v>6070</v>
      </c>
      <c r="F797" s="19" t="s">
        <v>201</v>
      </c>
      <c r="G797" s="19" t="s">
        <v>202</v>
      </c>
      <c r="H797" s="19" t="s">
        <v>127</v>
      </c>
      <c r="I797" s="19" t="s">
        <v>128</v>
      </c>
      <c r="J797" s="18">
        <v>1</v>
      </c>
      <c r="K797" s="18">
        <v>1</v>
      </c>
    </row>
    <row r="798" spans="1:11" x14ac:dyDescent="0.5">
      <c r="A798" s="19" t="s">
        <v>91</v>
      </c>
      <c r="B798" s="19" t="s">
        <v>6069</v>
      </c>
      <c r="C798" s="19" t="s">
        <v>38</v>
      </c>
      <c r="D798" s="19" t="s">
        <v>53</v>
      </c>
      <c r="E798" s="19" t="s">
        <v>6068</v>
      </c>
      <c r="F798" s="19" t="s">
        <v>201</v>
      </c>
      <c r="G798" s="19" t="s">
        <v>202</v>
      </c>
      <c r="H798" s="19" t="s">
        <v>127</v>
      </c>
      <c r="I798" s="19" t="s">
        <v>128</v>
      </c>
      <c r="J798" s="18">
        <v>1</v>
      </c>
      <c r="K798" s="18">
        <v>1</v>
      </c>
    </row>
    <row r="799" spans="1:11" x14ac:dyDescent="0.5">
      <c r="A799" s="19" t="s">
        <v>91</v>
      </c>
      <c r="B799" s="19" t="s">
        <v>5301</v>
      </c>
      <c r="C799" s="19" t="s">
        <v>38</v>
      </c>
      <c r="D799" s="19" t="s">
        <v>53</v>
      </c>
      <c r="E799" s="19" t="s">
        <v>5300</v>
      </c>
      <c r="F799" s="19" t="s">
        <v>201</v>
      </c>
      <c r="G799" s="19" t="s">
        <v>202</v>
      </c>
      <c r="H799" s="19" t="s">
        <v>127</v>
      </c>
      <c r="I799" s="19" t="s">
        <v>128</v>
      </c>
      <c r="J799" s="18">
        <v>1</v>
      </c>
      <c r="K799" s="18">
        <v>1</v>
      </c>
    </row>
    <row r="800" spans="1:11" x14ac:dyDescent="0.5">
      <c r="A800" s="19" t="s">
        <v>91</v>
      </c>
      <c r="B800" s="19" t="s">
        <v>5299</v>
      </c>
      <c r="C800" s="19" t="s">
        <v>38</v>
      </c>
      <c r="D800" s="19" t="s">
        <v>53</v>
      </c>
      <c r="E800" s="19" t="s">
        <v>5298</v>
      </c>
      <c r="F800" s="19" t="s">
        <v>201</v>
      </c>
      <c r="G800" s="19" t="s">
        <v>202</v>
      </c>
      <c r="H800" s="19" t="s">
        <v>127</v>
      </c>
      <c r="I800" s="19" t="s">
        <v>128</v>
      </c>
      <c r="J800" s="18">
        <v>1</v>
      </c>
      <c r="K800" s="18">
        <v>1</v>
      </c>
    </row>
    <row r="801" spans="1:11" x14ac:dyDescent="0.5">
      <c r="A801" s="19" t="s">
        <v>91</v>
      </c>
      <c r="B801" s="19" t="s">
        <v>5965</v>
      </c>
      <c r="C801" s="19" t="s">
        <v>38</v>
      </c>
      <c r="D801" s="19" t="s">
        <v>53</v>
      </c>
      <c r="E801" s="19" t="s">
        <v>5964</v>
      </c>
      <c r="F801" s="19" t="s">
        <v>201</v>
      </c>
      <c r="G801" s="19" t="s">
        <v>202</v>
      </c>
      <c r="H801" s="19" t="s">
        <v>127</v>
      </c>
      <c r="I801" s="19" t="s">
        <v>128</v>
      </c>
      <c r="J801" s="18">
        <v>1</v>
      </c>
      <c r="K801" s="18">
        <v>1</v>
      </c>
    </row>
    <row r="802" spans="1:11" x14ac:dyDescent="0.5">
      <c r="A802" s="19" t="s">
        <v>91</v>
      </c>
      <c r="B802" s="19" t="s">
        <v>6067</v>
      </c>
      <c r="C802" s="19" t="s">
        <v>38</v>
      </c>
      <c r="D802" s="19" t="s">
        <v>53</v>
      </c>
      <c r="E802" s="19" t="s">
        <v>6066</v>
      </c>
      <c r="F802" s="19" t="s">
        <v>201</v>
      </c>
      <c r="G802" s="19" t="s">
        <v>202</v>
      </c>
      <c r="H802" s="19" t="s">
        <v>127</v>
      </c>
      <c r="I802" s="19" t="s">
        <v>128</v>
      </c>
      <c r="J802" s="18">
        <v>1</v>
      </c>
      <c r="K802" s="18">
        <v>1</v>
      </c>
    </row>
    <row r="803" spans="1:11" x14ac:dyDescent="0.5">
      <c r="A803" s="19" t="s">
        <v>91</v>
      </c>
      <c r="B803" s="19" t="s">
        <v>6065</v>
      </c>
      <c r="C803" s="19" t="s">
        <v>38</v>
      </c>
      <c r="D803" s="19" t="s">
        <v>53</v>
      </c>
      <c r="E803" s="19" t="s">
        <v>6064</v>
      </c>
      <c r="F803" s="19" t="s">
        <v>201</v>
      </c>
      <c r="G803" s="19" t="s">
        <v>202</v>
      </c>
      <c r="H803" s="19" t="s">
        <v>127</v>
      </c>
      <c r="I803" s="19" t="s">
        <v>128</v>
      </c>
      <c r="J803" s="18">
        <v>1</v>
      </c>
      <c r="K803" s="18">
        <v>1</v>
      </c>
    </row>
    <row r="804" spans="1:11" x14ac:dyDescent="0.5">
      <c r="A804" s="19" t="s">
        <v>91</v>
      </c>
      <c r="B804" s="19" t="s">
        <v>6063</v>
      </c>
      <c r="C804" s="19" t="s">
        <v>38</v>
      </c>
      <c r="D804" s="19" t="s">
        <v>53</v>
      </c>
      <c r="E804" s="19" t="s">
        <v>6062</v>
      </c>
      <c r="F804" s="19" t="s">
        <v>201</v>
      </c>
      <c r="G804" s="19" t="s">
        <v>202</v>
      </c>
      <c r="H804" s="19" t="s">
        <v>127</v>
      </c>
      <c r="I804" s="19" t="s">
        <v>128</v>
      </c>
      <c r="J804" s="18">
        <v>1</v>
      </c>
      <c r="K804" s="18">
        <v>1</v>
      </c>
    </row>
    <row r="805" spans="1:11" x14ac:dyDescent="0.5">
      <c r="A805" s="19" t="s">
        <v>91</v>
      </c>
      <c r="B805" s="19" t="s">
        <v>6061</v>
      </c>
      <c r="C805" s="19" t="s">
        <v>38</v>
      </c>
      <c r="D805" s="19" t="s">
        <v>53</v>
      </c>
      <c r="E805" s="19" t="s">
        <v>6060</v>
      </c>
      <c r="F805" s="19" t="s">
        <v>201</v>
      </c>
      <c r="G805" s="19" t="s">
        <v>202</v>
      </c>
      <c r="H805" s="19" t="s">
        <v>127</v>
      </c>
      <c r="I805" s="19" t="s">
        <v>128</v>
      </c>
      <c r="J805" s="18">
        <v>1</v>
      </c>
      <c r="K805" s="18">
        <v>1</v>
      </c>
    </row>
    <row r="806" spans="1:11" x14ac:dyDescent="0.5">
      <c r="A806" s="19" t="s">
        <v>91</v>
      </c>
      <c r="B806" s="19" t="s">
        <v>6059</v>
      </c>
      <c r="C806" s="19" t="s">
        <v>38</v>
      </c>
      <c r="D806" s="19" t="s">
        <v>53</v>
      </c>
      <c r="E806" s="19" t="s">
        <v>6058</v>
      </c>
      <c r="F806" s="19" t="s">
        <v>201</v>
      </c>
      <c r="G806" s="19" t="s">
        <v>202</v>
      </c>
      <c r="H806" s="19" t="s">
        <v>127</v>
      </c>
      <c r="I806" s="19" t="s">
        <v>128</v>
      </c>
      <c r="J806" s="18">
        <v>1</v>
      </c>
      <c r="K806" s="18">
        <v>1</v>
      </c>
    </row>
    <row r="807" spans="1:11" x14ac:dyDescent="0.5">
      <c r="A807" s="19" t="s">
        <v>91</v>
      </c>
      <c r="B807" s="19" t="s">
        <v>6057</v>
      </c>
      <c r="C807" s="19" t="s">
        <v>38</v>
      </c>
      <c r="D807" s="19" t="s">
        <v>53</v>
      </c>
      <c r="E807" s="19" t="s">
        <v>6056</v>
      </c>
      <c r="F807" s="19" t="s">
        <v>201</v>
      </c>
      <c r="G807" s="19" t="s">
        <v>202</v>
      </c>
      <c r="H807" s="19" t="s">
        <v>127</v>
      </c>
      <c r="I807" s="19" t="s">
        <v>128</v>
      </c>
      <c r="J807" s="18">
        <v>1</v>
      </c>
      <c r="K807" s="18">
        <v>1</v>
      </c>
    </row>
    <row r="808" spans="1:11" x14ac:dyDescent="0.5">
      <c r="A808" s="19" t="s">
        <v>91</v>
      </c>
      <c r="B808" s="19" t="s">
        <v>6055</v>
      </c>
      <c r="C808" s="19" t="s">
        <v>38</v>
      </c>
      <c r="D808" s="19" t="s">
        <v>53</v>
      </c>
      <c r="E808" s="19" t="s">
        <v>6054</v>
      </c>
      <c r="F808" s="19" t="s">
        <v>201</v>
      </c>
      <c r="G808" s="19" t="s">
        <v>202</v>
      </c>
      <c r="H808" s="19" t="s">
        <v>127</v>
      </c>
      <c r="I808" s="19" t="s">
        <v>128</v>
      </c>
      <c r="J808" s="18">
        <v>1</v>
      </c>
      <c r="K808" s="18">
        <v>1</v>
      </c>
    </row>
    <row r="809" spans="1:11" x14ac:dyDescent="0.5">
      <c r="A809" s="17"/>
      <c r="B809" s="17"/>
      <c r="C809" s="17"/>
      <c r="D809" s="17"/>
      <c r="E809" s="17"/>
      <c r="F809" s="17"/>
      <c r="G809" s="17"/>
      <c r="H809" s="17"/>
      <c r="I809" s="16" t="s">
        <v>18</v>
      </c>
      <c r="J809" s="15">
        <v>11936</v>
      </c>
      <c r="K809" s="15">
        <v>11930</v>
      </c>
    </row>
    <row r="810" spans="1:11" x14ac:dyDescent="0.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 spans="1:11" x14ac:dyDescent="0.5">
      <c r="A811" s="23" t="s">
        <v>222</v>
      </c>
      <c r="B811" s="22"/>
      <c r="C811" s="23" t="s">
        <v>223</v>
      </c>
      <c r="D811" s="22"/>
      <c r="E811" s="22"/>
      <c r="F811" s="22"/>
      <c r="G811" s="22"/>
      <c r="H811" s="22"/>
      <c r="I811" s="22"/>
      <c r="J811" s="22"/>
      <c r="K811" s="22"/>
    </row>
    <row r="812" spans="1:11" x14ac:dyDescent="0.5">
      <c r="A812" s="21" t="s">
        <v>24</v>
      </c>
      <c r="B812" s="21" t="s">
        <v>117</v>
      </c>
      <c r="C812" s="21" t="s">
        <v>35</v>
      </c>
      <c r="D812" s="21" t="s">
        <v>118</v>
      </c>
      <c r="E812" s="21" t="s">
        <v>119</v>
      </c>
      <c r="F812" s="21" t="s">
        <v>120</v>
      </c>
      <c r="G812" s="21" t="s">
        <v>121</v>
      </c>
      <c r="H812" s="21" t="s">
        <v>122</v>
      </c>
      <c r="I812" s="21" t="s">
        <v>110</v>
      </c>
      <c r="J812" s="20" t="s">
        <v>123</v>
      </c>
      <c r="K812" s="20" t="s">
        <v>34</v>
      </c>
    </row>
    <row r="813" spans="1:11" x14ac:dyDescent="0.5">
      <c r="A813" s="19" t="s">
        <v>36</v>
      </c>
      <c r="B813" s="19" t="s">
        <v>5069</v>
      </c>
      <c r="C813" s="19" t="s">
        <v>38</v>
      </c>
      <c r="D813" s="19" t="s">
        <v>53</v>
      </c>
      <c r="E813" s="19" t="s">
        <v>5068</v>
      </c>
      <c r="F813" s="19" t="s">
        <v>135</v>
      </c>
      <c r="G813" s="19" t="s">
        <v>136</v>
      </c>
      <c r="H813" s="19" t="s">
        <v>127</v>
      </c>
      <c r="I813" s="19" t="s">
        <v>128</v>
      </c>
      <c r="J813" s="18">
        <v>24</v>
      </c>
      <c r="K813" s="18">
        <v>24</v>
      </c>
    </row>
    <row r="814" spans="1:11" x14ac:dyDescent="0.5">
      <c r="A814" s="19" t="s">
        <v>36</v>
      </c>
      <c r="B814" s="19" t="s">
        <v>5063</v>
      </c>
      <c r="C814" s="19" t="s">
        <v>38</v>
      </c>
      <c r="D814" s="19" t="s">
        <v>53</v>
      </c>
      <c r="E814" s="19" t="s">
        <v>5062</v>
      </c>
      <c r="F814" s="19" t="s">
        <v>157</v>
      </c>
      <c r="G814" s="19" t="s">
        <v>158</v>
      </c>
      <c r="H814" s="19" t="s">
        <v>127</v>
      </c>
      <c r="I814" s="19" t="s">
        <v>128</v>
      </c>
      <c r="J814" s="18">
        <v>144</v>
      </c>
      <c r="K814" s="18">
        <v>144</v>
      </c>
    </row>
    <row r="815" spans="1:11" x14ac:dyDescent="0.5">
      <c r="A815" s="19" t="s">
        <v>36</v>
      </c>
      <c r="B815" s="19" t="s">
        <v>5061</v>
      </c>
      <c r="C815" s="19" t="s">
        <v>38</v>
      </c>
      <c r="D815" s="19" t="s">
        <v>53</v>
      </c>
      <c r="E815" s="19" t="s">
        <v>5060</v>
      </c>
      <c r="F815" s="19" t="s">
        <v>147</v>
      </c>
      <c r="G815" s="19" t="s">
        <v>148</v>
      </c>
      <c r="H815" s="19" t="s">
        <v>127</v>
      </c>
      <c r="I815" s="19" t="s">
        <v>128</v>
      </c>
      <c r="J815" s="18">
        <v>48</v>
      </c>
      <c r="K815" s="18">
        <v>48</v>
      </c>
    </row>
    <row r="816" spans="1:11" x14ac:dyDescent="0.5">
      <c r="A816" s="19" t="s">
        <v>36</v>
      </c>
      <c r="B816" s="19" t="s">
        <v>5059</v>
      </c>
      <c r="C816" s="19" t="s">
        <v>38</v>
      </c>
      <c r="D816" s="19" t="s">
        <v>53</v>
      </c>
      <c r="E816" s="19" t="s">
        <v>5058</v>
      </c>
      <c r="F816" s="19" t="s">
        <v>153</v>
      </c>
      <c r="G816" s="19" t="s">
        <v>154</v>
      </c>
      <c r="H816" s="19" t="s">
        <v>127</v>
      </c>
      <c r="I816" s="19" t="s">
        <v>128</v>
      </c>
      <c r="J816" s="18">
        <v>24</v>
      </c>
      <c r="K816" s="18">
        <v>24</v>
      </c>
    </row>
    <row r="817" spans="1:11" x14ac:dyDescent="0.5">
      <c r="A817" s="19" t="s">
        <v>36</v>
      </c>
      <c r="B817" s="19" t="s">
        <v>5057</v>
      </c>
      <c r="C817" s="19" t="s">
        <v>38</v>
      </c>
      <c r="D817" s="19" t="s">
        <v>53</v>
      </c>
      <c r="E817" s="19" t="s">
        <v>5056</v>
      </c>
      <c r="F817" s="19" t="s">
        <v>137</v>
      </c>
      <c r="G817" s="19" t="s">
        <v>138</v>
      </c>
      <c r="H817" s="19" t="s">
        <v>127</v>
      </c>
      <c r="I817" s="19" t="s">
        <v>128</v>
      </c>
      <c r="J817" s="18">
        <v>48</v>
      </c>
      <c r="K817" s="18">
        <v>48</v>
      </c>
    </row>
    <row r="818" spans="1:11" x14ac:dyDescent="0.5">
      <c r="A818" s="19" t="s">
        <v>36</v>
      </c>
      <c r="B818" s="19" t="s">
        <v>5055</v>
      </c>
      <c r="C818" s="19" t="s">
        <v>38</v>
      </c>
      <c r="D818" s="19" t="s">
        <v>53</v>
      </c>
      <c r="E818" s="19" t="s">
        <v>5054</v>
      </c>
      <c r="F818" s="19" t="s">
        <v>4648</v>
      </c>
      <c r="G818" s="19" t="s">
        <v>4647</v>
      </c>
      <c r="H818" s="19" t="s">
        <v>127</v>
      </c>
      <c r="I818" s="19" t="s">
        <v>128</v>
      </c>
      <c r="J818" s="18">
        <v>32</v>
      </c>
      <c r="K818" s="18">
        <v>32</v>
      </c>
    </row>
    <row r="819" spans="1:11" x14ac:dyDescent="0.5">
      <c r="A819" s="19" t="s">
        <v>36</v>
      </c>
      <c r="B819" s="19" t="s">
        <v>5051</v>
      </c>
      <c r="C819" s="19" t="s">
        <v>38</v>
      </c>
      <c r="D819" s="19" t="s">
        <v>53</v>
      </c>
      <c r="E819" s="19" t="s">
        <v>5050</v>
      </c>
      <c r="F819" s="19" t="s">
        <v>165</v>
      </c>
      <c r="G819" s="19" t="s">
        <v>166</v>
      </c>
      <c r="H819" s="19" t="s">
        <v>127</v>
      </c>
      <c r="I819" s="19" t="s">
        <v>128</v>
      </c>
      <c r="J819" s="18">
        <v>8</v>
      </c>
      <c r="K819" s="18">
        <v>8</v>
      </c>
    </row>
    <row r="820" spans="1:11" x14ac:dyDescent="0.5">
      <c r="A820" s="19" t="s">
        <v>36</v>
      </c>
      <c r="B820" s="19" t="s">
        <v>5044</v>
      </c>
      <c r="C820" s="19" t="s">
        <v>38</v>
      </c>
      <c r="D820" s="19" t="s">
        <v>53</v>
      </c>
      <c r="E820" s="19" t="s">
        <v>5043</v>
      </c>
      <c r="F820" s="19" t="s">
        <v>193</v>
      </c>
      <c r="G820" s="19" t="s">
        <v>194</v>
      </c>
      <c r="H820" s="19" t="s">
        <v>127</v>
      </c>
      <c r="I820" s="19" t="s">
        <v>128</v>
      </c>
      <c r="J820" s="18">
        <v>8</v>
      </c>
      <c r="K820" s="18">
        <v>8</v>
      </c>
    </row>
    <row r="821" spans="1:11" x14ac:dyDescent="0.5">
      <c r="A821" s="19" t="s">
        <v>36</v>
      </c>
      <c r="B821" s="19" t="s">
        <v>5042</v>
      </c>
      <c r="C821" s="19" t="s">
        <v>38</v>
      </c>
      <c r="D821" s="19" t="s">
        <v>53</v>
      </c>
      <c r="E821" s="19" t="s">
        <v>5041</v>
      </c>
      <c r="F821" s="19" t="s">
        <v>4475</v>
      </c>
      <c r="G821" s="19" t="s">
        <v>4474</v>
      </c>
      <c r="H821" s="19" t="s">
        <v>127</v>
      </c>
      <c r="I821" s="19" t="s">
        <v>128</v>
      </c>
      <c r="J821" s="18">
        <v>16</v>
      </c>
      <c r="K821" s="18">
        <v>16</v>
      </c>
    </row>
    <row r="822" spans="1:11" x14ac:dyDescent="0.5">
      <c r="A822" s="19" t="s">
        <v>36</v>
      </c>
      <c r="B822" s="19" t="s">
        <v>5040</v>
      </c>
      <c r="C822" s="19" t="s">
        <v>38</v>
      </c>
      <c r="D822" s="19" t="s">
        <v>53</v>
      </c>
      <c r="E822" s="19" t="s">
        <v>5039</v>
      </c>
      <c r="F822" s="19" t="s">
        <v>139</v>
      </c>
      <c r="G822" s="19" t="s">
        <v>140</v>
      </c>
      <c r="H822" s="19" t="s">
        <v>127</v>
      </c>
      <c r="I822" s="19" t="s">
        <v>128</v>
      </c>
      <c r="J822" s="18">
        <v>8</v>
      </c>
      <c r="K822" s="18">
        <v>8</v>
      </c>
    </row>
    <row r="823" spans="1:11" x14ac:dyDescent="0.5">
      <c r="A823" s="19" t="s">
        <v>36</v>
      </c>
      <c r="B823" s="19" t="s">
        <v>5038</v>
      </c>
      <c r="C823" s="19" t="s">
        <v>38</v>
      </c>
      <c r="D823" s="19" t="s">
        <v>53</v>
      </c>
      <c r="E823" s="19" t="s">
        <v>5037</v>
      </c>
      <c r="F823" s="19" t="s">
        <v>4784</v>
      </c>
      <c r="G823" s="19" t="s">
        <v>4783</v>
      </c>
      <c r="H823" s="19" t="s">
        <v>127</v>
      </c>
      <c r="I823" s="19" t="s">
        <v>128</v>
      </c>
      <c r="J823" s="18">
        <v>16</v>
      </c>
      <c r="K823" s="18">
        <v>16</v>
      </c>
    </row>
    <row r="824" spans="1:11" x14ac:dyDescent="0.5">
      <c r="A824" s="19" t="s">
        <v>36</v>
      </c>
      <c r="B824" s="19" t="s">
        <v>5036</v>
      </c>
      <c r="C824" s="19" t="s">
        <v>38</v>
      </c>
      <c r="D824" s="19" t="s">
        <v>53</v>
      </c>
      <c r="E824" s="19" t="s">
        <v>5035</v>
      </c>
      <c r="F824" s="19" t="s">
        <v>139</v>
      </c>
      <c r="G824" s="19" t="s">
        <v>140</v>
      </c>
      <c r="H824" s="19" t="s">
        <v>127</v>
      </c>
      <c r="I824" s="19" t="s">
        <v>128</v>
      </c>
      <c r="J824" s="18">
        <v>48</v>
      </c>
      <c r="K824" s="18">
        <v>48</v>
      </c>
    </row>
    <row r="825" spans="1:11" x14ac:dyDescent="0.5">
      <c r="A825" s="19" t="s">
        <v>36</v>
      </c>
      <c r="B825" s="19" t="s">
        <v>5034</v>
      </c>
      <c r="C825" s="19" t="s">
        <v>38</v>
      </c>
      <c r="D825" s="19" t="s">
        <v>53</v>
      </c>
      <c r="E825" s="19" t="s">
        <v>5033</v>
      </c>
      <c r="F825" s="19" t="s">
        <v>129</v>
      </c>
      <c r="G825" s="19" t="s">
        <v>130</v>
      </c>
      <c r="H825" s="19" t="s">
        <v>127</v>
      </c>
      <c r="I825" s="19" t="s">
        <v>128</v>
      </c>
      <c r="J825" s="18">
        <v>24</v>
      </c>
      <c r="K825" s="18">
        <v>24</v>
      </c>
    </row>
    <row r="826" spans="1:11" x14ac:dyDescent="0.5">
      <c r="A826" s="19" t="s">
        <v>36</v>
      </c>
      <c r="B826" s="19" t="s">
        <v>5030</v>
      </c>
      <c r="C826" s="19" t="s">
        <v>38</v>
      </c>
      <c r="D826" s="19" t="s">
        <v>53</v>
      </c>
      <c r="E826" s="19" t="s">
        <v>5029</v>
      </c>
      <c r="F826" s="19" t="s">
        <v>5028</v>
      </c>
      <c r="G826" s="19" t="s">
        <v>5027</v>
      </c>
      <c r="H826" s="19" t="s">
        <v>127</v>
      </c>
      <c r="I826" s="19" t="s">
        <v>128</v>
      </c>
      <c r="J826" s="18">
        <v>40</v>
      </c>
      <c r="K826" s="18">
        <v>40</v>
      </c>
    </row>
    <row r="827" spans="1:11" x14ac:dyDescent="0.5">
      <c r="A827" s="19" t="s">
        <v>36</v>
      </c>
      <c r="B827" s="19" t="s">
        <v>5295</v>
      </c>
      <c r="C827" s="19" t="s">
        <v>38</v>
      </c>
      <c r="D827" s="19" t="s">
        <v>53</v>
      </c>
      <c r="E827" s="19" t="s">
        <v>5294</v>
      </c>
      <c r="F827" s="19" t="s">
        <v>210</v>
      </c>
      <c r="G827" s="19" t="s">
        <v>211</v>
      </c>
      <c r="H827" s="19" t="s">
        <v>127</v>
      </c>
      <c r="I827" s="19" t="s">
        <v>128</v>
      </c>
      <c r="J827" s="18">
        <v>8</v>
      </c>
      <c r="K827" s="18">
        <v>8</v>
      </c>
    </row>
    <row r="828" spans="1:11" x14ac:dyDescent="0.5">
      <c r="A828" s="19" t="s">
        <v>36</v>
      </c>
      <c r="B828" s="19" t="s">
        <v>5026</v>
      </c>
      <c r="C828" s="19" t="s">
        <v>38</v>
      </c>
      <c r="D828" s="19" t="s">
        <v>53</v>
      </c>
      <c r="E828" s="19" t="s">
        <v>5025</v>
      </c>
      <c r="F828" s="19" t="s">
        <v>169</v>
      </c>
      <c r="G828" s="19" t="s">
        <v>170</v>
      </c>
      <c r="H828" s="19" t="s">
        <v>127</v>
      </c>
      <c r="I828" s="19" t="s">
        <v>128</v>
      </c>
      <c r="J828" s="18">
        <v>8</v>
      </c>
      <c r="K828" s="18">
        <v>8</v>
      </c>
    </row>
    <row r="829" spans="1:11" x14ac:dyDescent="0.5">
      <c r="A829" s="19" t="s">
        <v>36</v>
      </c>
      <c r="B829" s="19" t="s">
        <v>5024</v>
      </c>
      <c r="C829" s="19" t="s">
        <v>38</v>
      </c>
      <c r="D829" s="19" t="s">
        <v>53</v>
      </c>
      <c r="E829" s="19" t="s">
        <v>5023</v>
      </c>
      <c r="F829" s="19" t="s">
        <v>5022</v>
      </c>
      <c r="G829" s="19" t="s">
        <v>5021</v>
      </c>
      <c r="H829" s="19" t="s">
        <v>127</v>
      </c>
      <c r="I829" s="19" t="s">
        <v>128</v>
      </c>
      <c r="J829" s="18">
        <v>8</v>
      </c>
      <c r="K829" s="18">
        <v>8</v>
      </c>
    </row>
    <row r="830" spans="1:11" x14ac:dyDescent="0.5">
      <c r="A830" s="19" t="s">
        <v>36</v>
      </c>
      <c r="B830" s="19" t="s">
        <v>5012</v>
      </c>
      <c r="C830" s="19" t="s">
        <v>38</v>
      </c>
      <c r="D830" s="19" t="s">
        <v>53</v>
      </c>
      <c r="E830" s="19" t="s">
        <v>5011</v>
      </c>
      <c r="F830" s="19" t="s">
        <v>5010</v>
      </c>
      <c r="G830" s="19" t="s">
        <v>5009</v>
      </c>
      <c r="H830" s="19" t="s">
        <v>127</v>
      </c>
      <c r="I830" s="19" t="s">
        <v>128</v>
      </c>
      <c r="J830" s="18">
        <v>24</v>
      </c>
      <c r="K830" s="18">
        <v>24</v>
      </c>
    </row>
    <row r="831" spans="1:11" x14ac:dyDescent="0.5">
      <c r="A831" s="19" t="s">
        <v>36</v>
      </c>
      <c r="B831" s="19" t="s">
        <v>5008</v>
      </c>
      <c r="C831" s="19" t="s">
        <v>38</v>
      </c>
      <c r="D831" s="19" t="s">
        <v>53</v>
      </c>
      <c r="E831" s="19" t="s">
        <v>5007</v>
      </c>
      <c r="F831" s="19" t="s">
        <v>141</v>
      </c>
      <c r="G831" s="19" t="s">
        <v>142</v>
      </c>
      <c r="H831" s="19" t="s">
        <v>127</v>
      </c>
      <c r="I831" s="19" t="s">
        <v>128</v>
      </c>
      <c r="J831" s="18">
        <v>24</v>
      </c>
      <c r="K831" s="18">
        <v>24</v>
      </c>
    </row>
    <row r="832" spans="1:11" x14ac:dyDescent="0.5">
      <c r="A832" s="19" t="s">
        <v>36</v>
      </c>
      <c r="B832" s="19" t="s">
        <v>5002</v>
      </c>
      <c r="C832" s="19" t="s">
        <v>38</v>
      </c>
      <c r="D832" s="19" t="s">
        <v>53</v>
      </c>
      <c r="E832" s="19" t="s">
        <v>5001</v>
      </c>
      <c r="F832" s="19" t="s">
        <v>153</v>
      </c>
      <c r="G832" s="19" t="s">
        <v>154</v>
      </c>
      <c r="H832" s="19" t="s">
        <v>127</v>
      </c>
      <c r="I832" s="19" t="s">
        <v>128</v>
      </c>
      <c r="J832" s="18">
        <v>8</v>
      </c>
      <c r="K832" s="18">
        <v>8</v>
      </c>
    </row>
    <row r="833" spans="1:11" x14ac:dyDescent="0.5">
      <c r="A833" s="19" t="s">
        <v>36</v>
      </c>
      <c r="B833" s="19" t="s">
        <v>4998</v>
      </c>
      <c r="C833" s="19" t="s">
        <v>38</v>
      </c>
      <c r="D833" s="19" t="s">
        <v>53</v>
      </c>
      <c r="E833" s="19" t="s">
        <v>4997</v>
      </c>
      <c r="F833" s="19" t="s">
        <v>165</v>
      </c>
      <c r="G833" s="19" t="s">
        <v>166</v>
      </c>
      <c r="H833" s="19" t="s">
        <v>127</v>
      </c>
      <c r="I833" s="19" t="s">
        <v>128</v>
      </c>
      <c r="J833" s="18">
        <v>8</v>
      </c>
      <c r="K833" s="18">
        <v>8</v>
      </c>
    </row>
    <row r="834" spans="1:11" x14ac:dyDescent="0.5">
      <c r="A834" s="19" t="s">
        <v>36</v>
      </c>
      <c r="B834" s="19" t="s">
        <v>4996</v>
      </c>
      <c r="C834" s="19" t="s">
        <v>38</v>
      </c>
      <c r="D834" s="19" t="s">
        <v>53</v>
      </c>
      <c r="E834" s="19" t="s">
        <v>4995</v>
      </c>
      <c r="F834" s="19" t="s">
        <v>165</v>
      </c>
      <c r="G834" s="19" t="s">
        <v>166</v>
      </c>
      <c r="H834" s="19" t="s">
        <v>127</v>
      </c>
      <c r="I834" s="19" t="s">
        <v>128</v>
      </c>
      <c r="J834" s="18">
        <v>16</v>
      </c>
      <c r="K834" s="18">
        <v>16</v>
      </c>
    </row>
    <row r="835" spans="1:11" x14ac:dyDescent="0.5">
      <c r="A835" s="19" t="s">
        <v>36</v>
      </c>
      <c r="B835" s="19" t="s">
        <v>4992</v>
      </c>
      <c r="C835" s="19" t="s">
        <v>38</v>
      </c>
      <c r="D835" s="19" t="s">
        <v>53</v>
      </c>
      <c r="E835" s="19" t="s">
        <v>4991</v>
      </c>
      <c r="F835" s="19" t="s">
        <v>129</v>
      </c>
      <c r="G835" s="19" t="s">
        <v>130</v>
      </c>
      <c r="H835" s="19" t="s">
        <v>127</v>
      </c>
      <c r="I835" s="19" t="s">
        <v>128</v>
      </c>
      <c r="J835" s="18">
        <v>24</v>
      </c>
      <c r="K835" s="18">
        <v>24</v>
      </c>
    </row>
    <row r="836" spans="1:11" x14ac:dyDescent="0.5">
      <c r="A836" s="19" t="s">
        <v>36</v>
      </c>
      <c r="B836" s="19" t="s">
        <v>4986</v>
      </c>
      <c r="C836" s="19" t="s">
        <v>38</v>
      </c>
      <c r="D836" s="19" t="s">
        <v>53</v>
      </c>
      <c r="E836" s="19" t="s">
        <v>4985</v>
      </c>
      <c r="F836" s="19" t="s">
        <v>165</v>
      </c>
      <c r="G836" s="19" t="s">
        <v>166</v>
      </c>
      <c r="H836" s="19" t="s">
        <v>127</v>
      </c>
      <c r="I836" s="19" t="s">
        <v>128</v>
      </c>
      <c r="J836" s="18">
        <v>8</v>
      </c>
      <c r="K836" s="18">
        <v>8</v>
      </c>
    </row>
    <row r="837" spans="1:11" x14ac:dyDescent="0.5">
      <c r="A837" s="19" t="s">
        <v>36</v>
      </c>
      <c r="B837" s="19" t="s">
        <v>4984</v>
      </c>
      <c r="C837" s="19" t="s">
        <v>38</v>
      </c>
      <c r="D837" s="19" t="s">
        <v>53</v>
      </c>
      <c r="E837" s="19" t="s">
        <v>4983</v>
      </c>
      <c r="F837" s="19" t="s">
        <v>135</v>
      </c>
      <c r="G837" s="19" t="s">
        <v>136</v>
      </c>
      <c r="H837" s="19" t="s">
        <v>127</v>
      </c>
      <c r="I837" s="19" t="s">
        <v>128</v>
      </c>
      <c r="J837" s="18">
        <v>168</v>
      </c>
      <c r="K837" s="18">
        <v>168</v>
      </c>
    </row>
    <row r="838" spans="1:11" x14ac:dyDescent="0.5">
      <c r="A838" s="19" t="s">
        <v>36</v>
      </c>
      <c r="B838" s="19" t="s">
        <v>4982</v>
      </c>
      <c r="C838" s="19" t="s">
        <v>38</v>
      </c>
      <c r="D838" s="19" t="s">
        <v>53</v>
      </c>
      <c r="E838" s="19" t="s">
        <v>4981</v>
      </c>
      <c r="F838" s="19" t="s">
        <v>207</v>
      </c>
      <c r="G838" s="19" t="s">
        <v>4706</v>
      </c>
      <c r="H838" s="19" t="s">
        <v>127</v>
      </c>
      <c r="I838" s="19" t="s">
        <v>128</v>
      </c>
      <c r="J838" s="18">
        <v>48</v>
      </c>
      <c r="K838" s="18">
        <v>48</v>
      </c>
    </row>
    <row r="839" spans="1:11" x14ac:dyDescent="0.5">
      <c r="A839" s="19" t="s">
        <v>36</v>
      </c>
      <c r="B839" s="19" t="s">
        <v>4980</v>
      </c>
      <c r="C839" s="19" t="s">
        <v>38</v>
      </c>
      <c r="D839" s="19" t="s">
        <v>53</v>
      </c>
      <c r="E839" s="19" t="s">
        <v>4979</v>
      </c>
      <c r="F839" s="19" t="s">
        <v>207</v>
      </c>
      <c r="G839" s="19" t="s">
        <v>4706</v>
      </c>
      <c r="H839" s="19" t="s">
        <v>127</v>
      </c>
      <c r="I839" s="19" t="s">
        <v>128</v>
      </c>
      <c r="J839" s="18">
        <v>48</v>
      </c>
      <c r="K839" s="18">
        <v>48</v>
      </c>
    </row>
    <row r="840" spans="1:11" x14ac:dyDescent="0.5">
      <c r="A840" s="19" t="s">
        <v>36</v>
      </c>
      <c r="B840" s="19" t="s">
        <v>4978</v>
      </c>
      <c r="C840" s="19" t="s">
        <v>38</v>
      </c>
      <c r="D840" s="19" t="s">
        <v>53</v>
      </c>
      <c r="E840" s="19" t="s">
        <v>4977</v>
      </c>
      <c r="F840" s="19" t="s">
        <v>207</v>
      </c>
      <c r="G840" s="19" t="s">
        <v>4706</v>
      </c>
      <c r="H840" s="19" t="s">
        <v>127</v>
      </c>
      <c r="I840" s="19" t="s">
        <v>128</v>
      </c>
      <c r="J840" s="18">
        <v>48</v>
      </c>
      <c r="K840" s="18">
        <v>48</v>
      </c>
    </row>
    <row r="841" spans="1:11" x14ac:dyDescent="0.5">
      <c r="A841" s="19" t="s">
        <v>36</v>
      </c>
      <c r="B841" s="19" t="s">
        <v>4974</v>
      </c>
      <c r="C841" s="19" t="s">
        <v>38</v>
      </c>
      <c r="D841" s="19" t="s">
        <v>53</v>
      </c>
      <c r="E841" s="19" t="s">
        <v>4973</v>
      </c>
      <c r="F841" s="19" t="s">
        <v>4658</v>
      </c>
      <c r="G841" s="19" t="s">
        <v>4657</v>
      </c>
      <c r="H841" s="19" t="s">
        <v>127</v>
      </c>
      <c r="I841" s="19" t="s">
        <v>128</v>
      </c>
      <c r="J841" s="18">
        <v>16</v>
      </c>
      <c r="K841" s="18">
        <v>16</v>
      </c>
    </row>
    <row r="842" spans="1:11" x14ac:dyDescent="0.5">
      <c r="A842" s="19" t="s">
        <v>36</v>
      </c>
      <c r="B842" s="19" t="s">
        <v>4972</v>
      </c>
      <c r="C842" s="19" t="s">
        <v>38</v>
      </c>
      <c r="D842" s="19" t="s">
        <v>53</v>
      </c>
      <c r="E842" s="19" t="s">
        <v>4971</v>
      </c>
      <c r="F842" s="19" t="s">
        <v>4497</v>
      </c>
      <c r="G842" s="19" t="s">
        <v>4496</v>
      </c>
      <c r="H842" s="19" t="s">
        <v>127</v>
      </c>
      <c r="I842" s="19" t="s">
        <v>128</v>
      </c>
      <c r="J842" s="18">
        <v>8</v>
      </c>
      <c r="K842" s="18">
        <v>8</v>
      </c>
    </row>
    <row r="843" spans="1:11" x14ac:dyDescent="0.5">
      <c r="A843" s="19" t="s">
        <v>36</v>
      </c>
      <c r="B843" s="19" t="s">
        <v>4970</v>
      </c>
      <c r="C843" s="19" t="s">
        <v>38</v>
      </c>
      <c r="D843" s="19" t="s">
        <v>53</v>
      </c>
      <c r="E843" s="19" t="s">
        <v>4969</v>
      </c>
      <c r="F843" s="19" t="s">
        <v>4463</v>
      </c>
      <c r="G843" s="19" t="s">
        <v>4462</v>
      </c>
      <c r="H843" s="19" t="s">
        <v>127</v>
      </c>
      <c r="I843" s="19" t="s">
        <v>128</v>
      </c>
      <c r="J843" s="18">
        <v>8</v>
      </c>
      <c r="K843" s="18">
        <v>8</v>
      </c>
    </row>
    <row r="844" spans="1:11" x14ac:dyDescent="0.5">
      <c r="A844" s="19" t="s">
        <v>36</v>
      </c>
      <c r="B844" s="19" t="s">
        <v>4966</v>
      </c>
      <c r="C844" s="19" t="s">
        <v>38</v>
      </c>
      <c r="D844" s="19" t="s">
        <v>53</v>
      </c>
      <c r="E844" s="19" t="s">
        <v>4965</v>
      </c>
      <c r="F844" s="19" t="s">
        <v>192</v>
      </c>
      <c r="G844" s="19" t="s">
        <v>4675</v>
      </c>
      <c r="H844" s="19" t="s">
        <v>127</v>
      </c>
      <c r="I844" s="19" t="s">
        <v>128</v>
      </c>
      <c r="J844" s="18">
        <v>152</v>
      </c>
      <c r="K844" s="18">
        <v>152</v>
      </c>
    </row>
    <row r="845" spans="1:11" x14ac:dyDescent="0.5">
      <c r="A845" s="19" t="s">
        <v>36</v>
      </c>
      <c r="B845" s="19" t="s">
        <v>4962</v>
      </c>
      <c r="C845" s="19" t="s">
        <v>38</v>
      </c>
      <c r="D845" s="19" t="s">
        <v>53</v>
      </c>
      <c r="E845" s="19" t="s">
        <v>4961</v>
      </c>
      <c r="F845" s="19" t="s">
        <v>4467</v>
      </c>
      <c r="G845" s="19" t="s">
        <v>4466</v>
      </c>
      <c r="H845" s="19" t="s">
        <v>127</v>
      </c>
      <c r="I845" s="19" t="s">
        <v>128</v>
      </c>
      <c r="J845" s="18">
        <v>8</v>
      </c>
      <c r="K845" s="18">
        <v>8</v>
      </c>
    </row>
    <row r="846" spans="1:11" x14ac:dyDescent="0.5">
      <c r="A846" s="19" t="s">
        <v>36</v>
      </c>
      <c r="B846" s="19" t="s">
        <v>4960</v>
      </c>
      <c r="C846" s="19" t="s">
        <v>38</v>
      </c>
      <c r="D846" s="19" t="s">
        <v>53</v>
      </c>
      <c r="E846" s="19" t="s">
        <v>4959</v>
      </c>
      <c r="F846" s="19" t="s">
        <v>161</v>
      </c>
      <c r="G846" s="19" t="s">
        <v>162</v>
      </c>
      <c r="H846" s="19" t="s">
        <v>127</v>
      </c>
      <c r="I846" s="19" t="s">
        <v>128</v>
      </c>
      <c r="J846" s="18">
        <v>48</v>
      </c>
      <c r="K846" s="18">
        <v>48</v>
      </c>
    </row>
    <row r="847" spans="1:11" x14ac:dyDescent="0.5">
      <c r="A847" s="19" t="s">
        <v>36</v>
      </c>
      <c r="B847" s="19" t="s">
        <v>4958</v>
      </c>
      <c r="C847" s="19" t="s">
        <v>38</v>
      </c>
      <c r="D847" s="19" t="s">
        <v>53</v>
      </c>
      <c r="E847" s="19" t="s">
        <v>4957</v>
      </c>
      <c r="F847" s="19" t="s">
        <v>179</v>
      </c>
      <c r="G847" s="19" t="s">
        <v>180</v>
      </c>
      <c r="H847" s="19" t="s">
        <v>127</v>
      </c>
      <c r="I847" s="19" t="s">
        <v>128</v>
      </c>
      <c r="J847" s="18">
        <v>8</v>
      </c>
      <c r="K847" s="18">
        <v>8</v>
      </c>
    </row>
    <row r="848" spans="1:11" x14ac:dyDescent="0.5">
      <c r="A848" s="19" t="s">
        <v>36</v>
      </c>
      <c r="B848" s="19" t="s">
        <v>4954</v>
      </c>
      <c r="C848" s="19" t="s">
        <v>38</v>
      </c>
      <c r="D848" s="19" t="s">
        <v>53</v>
      </c>
      <c r="E848" s="19" t="s">
        <v>4953</v>
      </c>
      <c r="F848" s="19" t="s">
        <v>177</v>
      </c>
      <c r="G848" s="19" t="s">
        <v>178</v>
      </c>
      <c r="H848" s="19" t="s">
        <v>127</v>
      </c>
      <c r="I848" s="19" t="s">
        <v>128</v>
      </c>
      <c r="J848" s="18">
        <v>8</v>
      </c>
      <c r="K848" s="18">
        <v>8</v>
      </c>
    </row>
    <row r="849" spans="1:11" x14ac:dyDescent="0.5">
      <c r="A849" s="19" t="s">
        <v>36</v>
      </c>
      <c r="B849" s="19" t="s">
        <v>4948</v>
      </c>
      <c r="C849" s="19" t="s">
        <v>38</v>
      </c>
      <c r="D849" s="19" t="s">
        <v>53</v>
      </c>
      <c r="E849" s="19" t="s">
        <v>4947</v>
      </c>
      <c r="F849" s="19" t="s">
        <v>153</v>
      </c>
      <c r="G849" s="19" t="s">
        <v>154</v>
      </c>
      <c r="H849" s="19" t="s">
        <v>127</v>
      </c>
      <c r="I849" s="19" t="s">
        <v>128</v>
      </c>
      <c r="J849" s="18">
        <v>8</v>
      </c>
      <c r="K849" s="18">
        <v>8</v>
      </c>
    </row>
    <row r="850" spans="1:11" x14ac:dyDescent="0.5">
      <c r="A850" s="19" t="s">
        <v>36</v>
      </c>
      <c r="B850" s="19" t="s">
        <v>5809</v>
      </c>
      <c r="C850" s="19" t="s">
        <v>38</v>
      </c>
      <c r="D850" s="19" t="s">
        <v>53</v>
      </c>
      <c r="E850" s="19" t="s">
        <v>5808</v>
      </c>
      <c r="F850" s="19" t="s">
        <v>159</v>
      </c>
      <c r="G850" s="19" t="s">
        <v>160</v>
      </c>
      <c r="H850" s="19" t="s">
        <v>127</v>
      </c>
      <c r="I850" s="19" t="s">
        <v>128</v>
      </c>
      <c r="J850" s="18">
        <v>8</v>
      </c>
      <c r="K850" s="18">
        <v>8</v>
      </c>
    </row>
    <row r="851" spans="1:11" x14ac:dyDescent="0.5">
      <c r="A851" s="19" t="s">
        <v>36</v>
      </c>
      <c r="B851" s="19" t="s">
        <v>4944</v>
      </c>
      <c r="C851" s="19" t="s">
        <v>38</v>
      </c>
      <c r="D851" s="19" t="s">
        <v>53</v>
      </c>
      <c r="E851" s="19" t="s">
        <v>4943</v>
      </c>
      <c r="F851" s="19" t="s">
        <v>145</v>
      </c>
      <c r="G851" s="19" t="s">
        <v>146</v>
      </c>
      <c r="H851" s="19" t="s">
        <v>127</v>
      </c>
      <c r="I851" s="19" t="s">
        <v>128</v>
      </c>
      <c r="J851" s="18">
        <v>8</v>
      </c>
      <c r="K851" s="18">
        <v>8</v>
      </c>
    </row>
    <row r="852" spans="1:11" x14ac:dyDescent="0.5">
      <c r="A852" s="19" t="s">
        <v>36</v>
      </c>
      <c r="B852" s="19" t="s">
        <v>4942</v>
      </c>
      <c r="C852" s="19" t="s">
        <v>38</v>
      </c>
      <c r="D852" s="19" t="s">
        <v>53</v>
      </c>
      <c r="E852" s="19" t="s">
        <v>4941</v>
      </c>
      <c r="F852" s="19" t="s">
        <v>4459</v>
      </c>
      <c r="G852" s="19" t="s">
        <v>4458</v>
      </c>
      <c r="H852" s="19" t="s">
        <v>127</v>
      </c>
      <c r="I852" s="19" t="s">
        <v>128</v>
      </c>
      <c r="J852" s="18">
        <v>8</v>
      </c>
      <c r="K852" s="18">
        <v>8</v>
      </c>
    </row>
    <row r="853" spans="1:11" x14ac:dyDescent="0.5">
      <c r="A853" s="19" t="s">
        <v>36</v>
      </c>
      <c r="B853" s="19" t="s">
        <v>4940</v>
      </c>
      <c r="C853" s="19" t="s">
        <v>38</v>
      </c>
      <c r="D853" s="19" t="s">
        <v>53</v>
      </c>
      <c r="E853" s="19" t="s">
        <v>4939</v>
      </c>
      <c r="F853" s="19" t="s">
        <v>4648</v>
      </c>
      <c r="G853" s="19" t="s">
        <v>4647</v>
      </c>
      <c r="H853" s="19" t="s">
        <v>127</v>
      </c>
      <c r="I853" s="19" t="s">
        <v>128</v>
      </c>
      <c r="J853" s="18">
        <v>40</v>
      </c>
      <c r="K853" s="18">
        <v>40</v>
      </c>
    </row>
    <row r="854" spans="1:11" x14ac:dyDescent="0.5">
      <c r="A854" s="19" t="s">
        <v>36</v>
      </c>
      <c r="B854" s="19" t="s">
        <v>4938</v>
      </c>
      <c r="C854" s="19" t="s">
        <v>38</v>
      </c>
      <c r="D854" s="19" t="s">
        <v>53</v>
      </c>
      <c r="E854" s="19" t="s">
        <v>4937</v>
      </c>
      <c r="F854" s="19" t="s">
        <v>188</v>
      </c>
      <c r="G854" s="19" t="s">
        <v>189</v>
      </c>
      <c r="H854" s="19" t="s">
        <v>127</v>
      </c>
      <c r="I854" s="19" t="s">
        <v>128</v>
      </c>
      <c r="J854" s="18">
        <v>16</v>
      </c>
      <c r="K854" s="18">
        <v>16</v>
      </c>
    </row>
    <row r="855" spans="1:11" x14ac:dyDescent="0.5">
      <c r="A855" s="19" t="s">
        <v>36</v>
      </c>
      <c r="B855" s="19" t="s">
        <v>4936</v>
      </c>
      <c r="C855" s="19" t="s">
        <v>38</v>
      </c>
      <c r="D855" s="19" t="s">
        <v>53</v>
      </c>
      <c r="E855" s="19" t="s">
        <v>4935</v>
      </c>
      <c r="F855" s="19" t="s">
        <v>4934</v>
      </c>
      <c r="G855" s="19" t="s">
        <v>4933</v>
      </c>
      <c r="H855" s="19" t="s">
        <v>127</v>
      </c>
      <c r="I855" s="19" t="s">
        <v>128</v>
      </c>
      <c r="J855" s="18">
        <v>8</v>
      </c>
      <c r="K855" s="18">
        <v>8</v>
      </c>
    </row>
    <row r="856" spans="1:11" x14ac:dyDescent="0.5">
      <c r="A856" s="19" t="s">
        <v>36</v>
      </c>
      <c r="B856" s="19" t="s">
        <v>4932</v>
      </c>
      <c r="C856" s="19" t="s">
        <v>38</v>
      </c>
      <c r="D856" s="19" t="s">
        <v>53</v>
      </c>
      <c r="E856" s="19" t="s">
        <v>4931</v>
      </c>
      <c r="F856" s="19" t="s">
        <v>169</v>
      </c>
      <c r="G856" s="19" t="s">
        <v>170</v>
      </c>
      <c r="H856" s="19" t="s">
        <v>127</v>
      </c>
      <c r="I856" s="19" t="s">
        <v>128</v>
      </c>
      <c r="J856" s="18">
        <v>8</v>
      </c>
      <c r="K856" s="18">
        <v>8</v>
      </c>
    </row>
    <row r="857" spans="1:11" x14ac:dyDescent="0.5">
      <c r="A857" s="19" t="s">
        <v>36</v>
      </c>
      <c r="B857" s="19" t="s">
        <v>4930</v>
      </c>
      <c r="C857" s="19" t="s">
        <v>38</v>
      </c>
      <c r="D857" s="19" t="s">
        <v>53</v>
      </c>
      <c r="E857" s="19" t="s">
        <v>4929</v>
      </c>
      <c r="F857" s="19" t="s">
        <v>129</v>
      </c>
      <c r="G857" s="19" t="s">
        <v>130</v>
      </c>
      <c r="H857" s="19" t="s">
        <v>127</v>
      </c>
      <c r="I857" s="19" t="s">
        <v>128</v>
      </c>
      <c r="J857" s="18">
        <v>24</v>
      </c>
      <c r="K857" s="18">
        <v>24</v>
      </c>
    </row>
    <row r="858" spans="1:11" x14ac:dyDescent="0.5">
      <c r="A858" s="19" t="s">
        <v>36</v>
      </c>
      <c r="B858" s="19" t="s">
        <v>4928</v>
      </c>
      <c r="C858" s="19" t="s">
        <v>38</v>
      </c>
      <c r="D858" s="19" t="s">
        <v>53</v>
      </c>
      <c r="E858" s="19" t="s">
        <v>4927</v>
      </c>
      <c r="F858" s="19" t="s">
        <v>4453</v>
      </c>
      <c r="G858" s="19" t="s">
        <v>4452</v>
      </c>
      <c r="H858" s="19" t="s">
        <v>127</v>
      </c>
      <c r="I858" s="19" t="s">
        <v>128</v>
      </c>
      <c r="J858" s="18">
        <v>8</v>
      </c>
      <c r="K858" s="18">
        <v>8</v>
      </c>
    </row>
    <row r="859" spans="1:11" x14ac:dyDescent="0.5">
      <c r="A859" s="19" t="s">
        <v>36</v>
      </c>
      <c r="B859" s="19" t="s">
        <v>6053</v>
      </c>
      <c r="C859" s="19" t="s">
        <v>38</v>
      </c>
      <c r="D859" s="19" t="s">
        <v>53</v>
      </c>
      <c r="E859" s="19" t="s">
        <v>6052</v>
      </c>
      <c r="F859" s="19" t="s">
        <v>193</v>
      </c>
      <c r="G859" s="19" t="s">
        <v>194</v>
      </c>
      <c r="H859" s="19" t="s">
        <v>127</v>
      </c>
      <c r="I859" s="19" t="s">
        <v>128</v>
      </c>
      <c r="J859" s="18">
        <v>8</v>
      </c>
      <c r="K859" s="18">
        <v>8</v>
      </c>
    </row>
    <row r="860" spans="1:11" x14ac:dyDescent="0.5">
      <c r="A860" s="19" t="s">
        <v>36</v>
      </c>
      <c r="B860" s="19" t="s">
        <v>4920</v>
      </c>
      <c r="C860" s="19" t="s">
        <v>38</v>
      </c>
      <c r="D860" s="19" t="s">
        <v>53</v>
      </c>
      <c r="E860" s="19" t="s">
        <v>4919</v>
      </c>
      <c r="F860" s="19" t="s">
        <v>4449</v>
      </c>
      <c r="G860" s="19" t="s">
        <v>4448</v>
      </c>
      <c r="H860" s="19" t="s">
        <v>127</v>
      </c>
      <c r="I860" s="19" t="s">
        <v>128</v>
      </c>
      <c r="J860" s="18">
        <v>8</v>
      </c>
      <c r="K860" s="18">
        <v>8</v>
      </c>
    </row>
    <row r="861" spans="1:11" x14ac:dyDescent="0.5">
      <c r="A861" s="19" t="s">
        <v>36</v>
      </c>
      <c r="B861" s="19" t="s">
        <v>4918</v>
      </c>
      <c r="C861" s="19" t="s">
        <v>38</v>
      </c>
      <c r="D861" s="19" t="s">
        <v>53</v>
      </c>
      <c r="E861" s="19" t="s">
        <v>4917</v>
      </c>
      <c r="F861" s="19" t="s">
        <v>212</v>
      </c>
      <c r="G861" s="19" t="s">
        <v>213</v>
      </c>
      <c r="H861" s="19" t="s">
        <v>127</v>
      </c>
      <c r="I861" s="19" t="s">
        <v>128</v>
      </c>
      <c r="J861" s="18">
        <v>8</v>
      </c>
      <c r="K861" s="18">
        <v>8</v>
      </c>
    </row>
    <row r="862" spans="1:11" x14ac:dyDescent="0.5">
      <c r="A862" s="19" t="s">
        <v>36</v>
      </c>
      <c r="B862" s="19" t="s">
        <v>4910</v>
      </c>
      <c r="C862" s="19" t="s">
        <v>38</v>
      </c>
      <c r="D862" s="19" t="s">
        <v>53</v>
      </c>
      <c r="E862" s="19" t="s">
        <v>4909</v>
      </c>
      <c r="F862" s="19" t="s">
        <v>143</v>
      </c>
      <c r="G862" s="19" t="s">
        <v>144</v>
      </c>
      <c r="H862" s="19" t="s">
        <v>127</v>
      </c>
      <c r="I862" s="19" t="s">
        <v>128</v>
      </c>
      <c r="J862" s="18">
        <v>24</v>
      </c>
      <c r="K862" s="18">
        <v>24</v>
      </c>
    </row>
    <row r="863" spans="1:11" x14ac:dyDescent="0.5">
      <c r="A863" s="19" t="s">
        <v>36</v>
      </c>
      <c r="B863" s="19" t="s">
        <v>4908</v>
      </c>
      <c r="C863" s="19" t="s">
        <v>38</v>
      </c>
      <c r="D863" s="19" t="s">
        <v>53</v>
      </c>
      <c r="E863" s="19" t="s">
        <v>4907</v>
      </c>
      <c r="F863" s="19" t="s">
        <v>171</v>
      </c>
      <c r="G863" s="19" t="s">
        <v>172</v>
      </c>
      <c r="H863" s="19" t="s">
        <v>127</v>
      </c>
      <c r="I863" s="19" t="s">
        <v>128</v>
      </c>
      <c r="J863" s="18">
        <v>32</v>
      </c>
      <c r="K863" s="18">
        <v>32</v>
      </c>
    </row>
    <row r="864" spans="1:11" x14ac:dyDescent="0.5">
      <c r="A864" s="19" t="s">
        <v>36</v>
      </c>
      <c r="B864" s="19" t="s">
        <v>4906</v>
      </c>
      <c r="C864" s="19" t="s">
        <v>38</v>
      </c>
      <c r="D864" s="19" t="s">
        <v>53</v>
      </c>
      <c r="E864" s="19" t="s">
        <v>4905</v>
      </c>
      <c r="F864" s="19" t="s">
        <v>4437</v>
      </c>
      <c r="G864" s="19" t="s">
        <v>4436</v>
      </c>
      <c r="H864" s="19" t="s">
        <v>127</v>
      </c>
      <c r="I864" s="19" t="s">
        <v>128</v>
      </c>
      <c r="J864" s="18">
        <v>8</v>
      </c>
      <c r="K864" s="18">
        <v>8</v>
      </c>
    </row>
    <row r="865" spans="1:11" x14ac:dyDescent="0.5">
      <c r="A865" s="19" t="s">
        <v>36</v>
      </c>
      <c r="B865" s="19" t="s">
        <v>4904</v>
      </c>
      <c r="C865" s="19" t="s">
        <v>38</v>
      </c>
      <c r="D865" s="19" t="s">
        <v>53</v>
      </c>
      <c r="E865" s="19" t="s">
        <v>4903</v>
      </c>
      <c r="F865" s="19" t="s">
        <v>4852</v>
      </c>
      <c r="G865" s="19" t="s">
        <v>4851</v>
      </c>
      <c r="H865" s="19" t="s">
        <v>127</v>
      </c>
      <c r="I865" s="19" t="s">
        <v>128</v>
      </c>
      <c r="J865" s="18">
        <v>8</v>
      </c>
      <c r="K865" s="18">
        <v>8</v>
      </c>
    </row>
    <row r="866" spans="1:11" x14ac:dyDescent="0.5">
      <c r="A866" s="19" t="s">
        <v>36</v>
      </c>
      <c r="B866" s="19" t="s">
        <v>6051</v>
      </c>
      <c r="C866" s="19" t="s">
        <v>38</v>
      </c>
      <c r="D866" s="19" t="s">
        <v>53</v>
      </c>
      <c r="E866" s="19" t="s">
        <v>6050</v>
      </c>
      <c r="F866" s="19" t="s">
        <v>141</v>
      </c>
      <c r="G866" s="19" t="s">
        <v>142</v>
      </c>
      <c r="H866" s="19" t="s">
        <v>127</v>
      </c>
      <c r="I866" s="19" t="s">
        <v>128</v>
      </c>
      <c r="J866" s="18">
        <v>96</v>
      </c>
      <c r="K866" s="18">
        <v>96</v>
      </c>
    </row>
    <row r="867" spans="1:11" x14ac:dyDescent="0.5">
      <c r="A867" s="19" t="s">
        <v>36</v>
      </c>
      <c r="B867" s="19" t="s">
        <v>4894</v>
      </c>
      <c r="C867" s="19" t="s">
        <v>38</v>
      </c>
      <c r="D867" s="19" t="s">
        <v>53</v>
      </c>
      <c r="E867" s="19" t="s">
        <v>4893</v>
      </c>
      <c r="F867" s="19" t="s">
        <v>159</v>
      </c>
      <c r="G867" s="19" t="s">
        <v>160</v>
      </c>
      <c r="H867" s="19" t="s">
        <v>127</v>
      </c>
      <c r="I867" s="19" t="s">
        <v>128</v>
      </c>
      <c r="J867" s="18">
        <v>8</v>
      </c>
      <c r="K867" s="18">
        <v>8</v>
      </c>
    </row>
    <row r="868" spans="1:11" x14ac:dyDescent="0.5">
      <c r="A868" s="19" t="s">
        <v>36</v>
      </c>
      <c r="B868" s="19" t="s">
        <v>4892</v>
      </c>
      <c r="C868" s="19" t="s">
        <v>38</v>
      </c>
      <c r="D868" s="19" t="s">
        <v>53</v>
      </c>
      <c r="E868" s="19" t="s">
        <v>4891</v>
      </c>
      <c r="F868" s="19" t="s">
        <v>135</v>
      </c>
      <c r="G868" s="19" t="s">
        <v>136</v>
      </c>
      <c r="H868" s="19" t="s">
        <v>127</v>
      </c>
      <c r="I868" s="19" t="s">
        <v>128</v>
      </c>
      <c r="J868" s="18">
        <v>96</v>
      </c>
      <c r="K868" s="18">
        <v>96</v>
      </c>
    </row>
    <row r="869" spans="1:11" x14ac:dyDescent="0.5">
      <c r="A869" s="19" t="s">
        <v>36</v>
      </c>
      <c r="B869" s="19" t="s">
        <v>4888</v>
      </c>
      <c r="C869" s="19" t="s">
        <v>38</v>
      </c>
      <c r="D869" s="19" t="s">
        <v>53</v>
      </c>
      <c r="E869" s="19" t="s">
        <v>4887</v>
      </c>
      <c r="F869" s="19" t="s">
        <v>4433</v>
      </c>
      <c r="G869" s="19" t="s">
        <v>4432</v>
      </c>
      <c r="H869" s="19" t="s">
        <v>127</v>
      </c>
      <c r="I869" s="19" t="s">
        <v>128</v>
      </c>
      <c r="J869" s="18">
        <v>8</v>
      </c>
      <c r="K869" s="18">
        <v>8</v>
      </c>
    </row>
    <row r="870" spans="1:11" x14ac:dyDescent="0.5">
      <c r="A870" s="19" t="s">
        <v>36</v>
      </c>
      <c r="B870" s="19" t="s">
        <v>4886</v>
      </c>
      <c r="C870" s="19" t="s">
        <v>38</v>
      </c>
      <c r="D870" s="19" t="s">
        <v>53</v>
      </c>
      <c r="E870" s="19" t="s">
        <v>4885</v>
      </c>
      <c r="F870" s="19" t="s">
        <v>129</v>
      </c>
      <c r="G870" s="19" t="s">
        <v>130</v>
      </c>
      <c r="H870" s="19" t="s">
        <v>127</v>
      </c>
      <c r="I870" s="19" t="s">
        <v>128</v>
      </c>
      <c r="J870" s="18">
        <v>24</v>
      </c>
      <c r="K870" s="18">
        <v>24</v>
      </c>
    </row>
    <row r="871" spans="1:11" x14ac:dyDescent="0.5">
      <c r="A871" s="19" t="s">
        <v>36</v>
      </c>
      <c r="B871" s="19" t="s">
        <v>4884</v>
      </c>
      <c r="C871" s="19" t="s">
        <v>38</v>
      </c>
      <c r="D871" s="19" t="s">
        <v>53</v>
      </c>
      <c r="E871" s="19" t="s">
        <v>4883</v>
      </c>
      <c r="F871" s="19" t="s">
        <v>147</v>
      </c>
      <c r="G871" s="19" t="s">
        <v>148</v>
      </c>
      <c r="H871" s="19" t="s">
        <v>127</v>
      </c>
      <c r="I871" s="19" t="s">
        <v>128</v>
      </c>
      <c r="J871" s="18">
        <v>144</v>
      </c>
      <c r="K871" s="18">
        <v>144</v>
      </c>
    </row>
    <row r="872" spans="1:11" x14ac:dyDescent="0.5">
      <c r="A872" s="19" t="s">
        <v>36</v>
      </c>
      <c r="B872" s="19" t="s">
        <v>5625</v>
      </c>
      <c r="C872" s="19" t="s">
        <v>38</v>
      </c>
      <c r="D872" s="19" t="s">
        <v>53</v>
      </c>
      <c r="E872" s="19" t="s">
        <v>5624</v>
      </c>
      <c r="F872" s="19" t="s">
        <v>165</v>
      </c>
      <c r="G872" s="19" t="s">
        <v>166</v>
      </c>
      <c r="H872" s="19" t="s">
        <v>127</v>
      </c>
      <c r="I872" s="19" t="s">
        <v>128</v>
      </c>
      <c r="J872" s="18">
        <v>8</v>
      </c>
      <c r="K872" s="18">
        <v>8</v>
      </c>
    </row>
    <row r="873" spans="1:11" x14ac:dyDescent="0.5">
      <c r="A873" s="19" t="s">
        <v>36</v>
      </c>
      <c r="B873" s="19" t="s">
        <v>6049</v>
      </c>
      <c r="C873" s="19" t="s">
        <v>38</v>
      </c>
      <c r="D873" s="19" t="s">
        <v>53</v>
      </c>
      <c r="E873" s="19" t="s">
        <v>6048</v>
      </c>
      <c r="F873" s="19" t="s">
        <v>4483</v>
      </c>
      <c r="G873" s="19" t="s">
        <v>4482</v>
      </c>
      <c r="H873" s="19" t="s">
        <v>127</v>
      </c>
      <c r="I873" s="19" t="s">
        <v>128</v>
      </c>
      <c r="J873" s="18">
        <v>16</v>
      </c>
      <c r="K873" s="18">
        <v>16</v>
      </c>
    </row>
    <row r="874" spans="1:11" x14ac:dyDescent="0.5">
      <c r="A874" s="19" t="s">
        <v>36</v>
      </c>
      <c r="B874" s="19" t="s">
        <v>4880</v>
      </c>
      <c r="C874" s="19" t="s">
        <v>38</v>
      </c>
      <c r="D874" s="19" t="s">
        <v>53</v>
      </c>
      <c r="E874" s="19" t="s">
        <v>4879</v>
      </c>
      <c r="F874" s="19" t="s">
        <v>179</v>
      </c>
      <c r="G874" s="19" t="s">
        <v>180</v>
      </c>
      <c r="H874" s="19" t="s">
        <v>127</v>
      </c>
      <c r="I874" s="19" t="s">
        <v>128</v>
      </c>
      <c r="J874" s="18">
        <v>16</v>
      </c>
      <c r="K874" s="18">
        <v>16</v>
      </c>
    </row>
    <row r="875" spans="1:11" x14ac:dyDescent="0.5">
      <c r="A875" s="19" t="s">
        <v>36</v>
      </c>
      <c r="B875" s="19" t="s">
        <v>4874</v>
      </c>
      <c r="C875" s="19" t="s">
        <v>38</v>
      </c>
      <c r="D875" s="19" t="s">
        <v>53</v>
      </c>
      <c r="E875" s="19" t="s">
        <v>4873</v>
      </c>
      <c r="F875" s="19" t="s">
        <v>161</v>
      </c>
      <c r="G875" s="19" t="s">
        <v>162</v>
      </c>
      <c r="H875" s="19" t="s">
        <v>127</v>
      </c>
      <c r="I875" s="19" t="s">
        <v>128</v>
      </c>
      <c r="J875" s="18">
        <v>48</v>
      </c>
      <c r="K875" s="18">
        <v>48</v>
      </c>
    </row>
    <row r="876" spans="1:11" x14ac:dyDescent="0.5">
      <c r="A876" s="19" t="s">
        <v>36</v>
      </c>
      <c r="B876" s="19" t="s">
        <v>4868</v>
      </c>
      <c r="C876" s="19" t="s">
        <v>38</v>
      </c>
      <c r="D876" s="19" t="s">
        <v>53</v>
      </c>
      <c r="E876" s="19" t="s">
        <v>4867</v>
      </c>
      <c r="F876" s="19" t="s">
        <v>157</v>
      </c>
      <c r="G876" s="19" t="s">
        <v>158</v>
      </c>
      <c r="H876" s="19" t="s">
        <v>127</v>
      </c>
      <c r="I876" s="19" t="s">
        <v>128</v>
      </c>
      <c r="J876" s="18">
        <v>48</v>
      </c>
      <c r="K876" s="18">
        <v>48</v>
      </c>
    </row>
    <row r="877" spans="1:11" x14ac:dyDescent="0.5">
      <c r="A877" s="19" t="s">
        <v>36</v>
      </c>
      <c r="B877" s="19" t="s">
        <v>4864</v>
      </c>
      <c r="C877" s="19" t="s">
        <v>38</v>
      </c>
      <c r="D877" s="19" t="s">
        <v>53</v>
      </c>
      <c r="E877" s="19" t="s">
        <v>4863</v>
      </c>
      <c r="F877" s="19" t="s">
        <v>4648</v>
      </c>
      <c r="G877" s="19" t="s">
        <v>4647</v>
      </c>
      <c r="H877" s="19" t="s">
        <v>127</v>
      </c>
      <c r="I877" s="19" t="s">
        <v>128</v>
      </c>
      <c r="J877" s="18">
        <v>16</v>
      </c>
      <c r="K877" s="18">
        <v>16</v>
      </c>
    </row>
    <row r="878" spans="1:11" x14ac:dyDescent="0.5">
      <c r="A878" s="19" t="s">
        <v>36</v>
      </c>
      <c r="B878" s="19" t="s">
        <v>4862</v>
      </c>
      <c r="C878" s="19" t="s">
        <v>38</v>
      </c>
      <c r="D878" s="19" t="s">
        <v>53</v>
      </c>
      <c r="E878" s="19" t="s">
        <v>4861</v>
      </c>
      <c r="F878" s="19" t="s">
        <v>137</v>
      </c>
      <c r="G878" s="19" t="s">
        <v>138</v>
      </c>
      <c r="H878" s="19" t="s">
        <v>127</v>
      </c>
      <c r="I878" s="19" t="s">
        <v>128</v>
      </c>
      <c r="J878" s="18">
        <v>48</v>
      </c>
      <c r="K878" s="18">
        <v>48</v>
      </c>
    </row>
    <row r="879" spans="1:11" x14ac:dyDescent="0.5">
      <c r="A879" s="19" t="s">
        <v>36</v>
      </c>
      <c r="B879" s="19" t="s">
        <v>4858</v>
      </c>
      <c r="C879" s="19" t="s">
        <v>38</v>
      </c>
      <c r="D879" s="19" t="s">
        <v>53</v>
      </c>
      <c r="E879" s="19" t="s">
        <v>4857</v>
      </c>
      <c r="F879" s="19" t="s">
        <v>129</v>
      </c>
      <c r="G879" s="19" t="s">
        <v>130</v>
      </c>
      <c r="H879" s="19" t="s">
        <v>127</v>
      </c>
      <c r="I879" s="19" t="s">
        <v>128</v>
      </c>
      <c r="J879" s="18">
        <v>48</v>
      </c>
      <c r="K879" s="18">
        <v>48</v>
      </c>
    </row>
    <row r="880" spans="1:11" x14ac:dyDescent="0.5">
      <c r="A880" s="19" t="s">
        <v>36</v>
      </c>
      <c r="B880" s="19" t="s">
        <v>4856</v>
      </c>
      <c r="C880" s="19" t="s">
        <v>38</v>
      </c>
      <c r="D880" s="19" t="s">
        <v>53</v>
      </c>
      <c r="E880" s="19" t="s">
        <v>4855</v>
      </c>
      <c r="F880" s="19" t="s">
        <v>169</v>
      </c>
      <c r="G880" s="19" t="s">
        <v>170</v>
      </c>
      <c r="H880" s="19" t="s">
        <v>127</v>
      </c>
      <c r="I880" s="19" t="s">
        <v>128</v>
      </c>
      <c r="J880" s="18">
        <v>8</v>
      </c>
      <c r="K880" s="18">
        <v>8</v>
      </c>
    </row>
    <row r="881" spans="1:11" x14ac:dyDescent="0.5">
      <c r="A881" s="19" t="s">
        <v>36</v>
      </c>
      <c r="B881" s="19" t="s">
        <v>4854</v>
      </c>
      <c r="C881" s="19" t="s">
        <v>38</v>
      </c>
      <c r="D881" s="19" t="s">
        <v>53</v>
      </c>
      <c r="E881" s="19" t="s">
        <v>4853</v>
      </c>
      <c r="F881" s="19" t="s">
        <v>4852</v>
      </c>
      <c r="G881" s="19" t="s">
        <v>4851</v>
      </c>
      <c r="H881" s="19" t="s">
        <v>127</v>
      </c>
      <c r="I881" s="19" t="s">
        <v>128</v>
      </c>
      <c r="J881" s="18">
        <v>8</v>
      </c>
      <c r="K881" s="18">
        <v>8</v>
      </c>
    </row>
    <row r="882" spans="1:11" x14ac:dyDescent="0.5">
      <c r="A882" s="19" t="s">
        <v>36</v>
      </c>
      <c r="B882" s="19" t="s">
        <v>4844</v>
      </c>
      <c r="C882" s="19" t="s">
        <v>38</v>
      </c>
      <c r="D882" s="19" t="s">
        <v>53</v>
      </c>
      <c r="E882" s="19" t="s">
        <v>4843</v>
      </c>
      <c r="F882" s="19" t="s">
        <v>139</v>
      </c>
      <c r="G882" s="19" t="s">
        <v>140</v>
      </c>
      <c r="H882" s="19" t="s">
        <v>127</v>
      </c>
      <c r="I882" s="19" t="s">
        <v>128</v>
      </c>
      <c r="J882" s="18">
        <v>8</v>
      </c>
      <c r="K882" s="18">
        <v>8</v>
      </c>
    </row>
    <row r="883" spans="1:11" x14ac:dyDescent="0.5">
      <c r="A883" s="19" t="s">
        <v>36</v>
      </c>
      <c r="B883" s="19" t="s">
        <v>4836</v>
      </c>
      <c r="C883" s="19" t="s">
        <v>38</v>
      </c>
      <c r="D883" s="19" t="s">
        <v>53</v>
      </c>
      <c r="E883" s="19" t="s">
        <v>4835</v>
      </c>
      <c r="F883" s="19" t="s">
        <v>131</v>
      </c>
      <c r="G883" s="19" t="s">
        <v>132</v>
      </c>
      <c r="H883" s="19" t="s">
        <v>127</v>
      </c>
      <c r="I883" s="19" t="s">
        <v>128</v>
      </c>
      <c r="J883" s="18">
        <v>16</v>
      </c>
      <c r="K883" s="18">
        <v>16</v>
      </c>
    </row>
    <row r="884" spans="1:11" x14ac:dyDescent="0.5">
      <c r="A884" s="19" t="s">
        <v>36</v>
      </c>
      <c r="B884" s="19" t="s">
        <v>4834</v>
      </c>
      <c r="C884" s="19" t="s">
        <v>38</v>
      </c>
      <c r="D884" s="19" t="s">
        <v>53</v>
      </c>
      <c r="E884" s="19" t="s">
        <v>4833</v>
      </c>
      <c r="F884" s="19" t="s">
        <v>4832</v>
      </c>
      <c r="G884" s="19" t="s">
        <v>4831</v>
      </c>
      <c r="H884" s="19" t="s">
        <v>127</v>
      </c>
      <c r="I884" s="19" t="s">
        <v>128</v>
      </c>
      <c r="J884" s="18">
        <v>8</v>
      </c>
      <c r="K884" s="18">
        <v>8</v>
      </c>
    </row>
    <row r="885" spans="1:11" x14ac:dyDescent="0.5">
      <c r="A885" s="19" t="s">
        <v>36</v>
      </c>
      <c r="B885" s="19" t="s">
        <v>4830</v>
      </c>
      <c r="C885" s="19" t="s">
        <v>38</v>
      </c>
      <c r="D885" s="19" t="s">
        <v>53</v>
      </c>
      <c r="E885" s="19" t="s">
        <v>4829</v>
      </c>
      <c r="F885" s="19" t="s">
        <v>4778</v>
      </c>
      <c r="G885" s="19" t="s">
        <v>4777</v>
      </c>
      <c r="H885" s="19" t="s">
        <v>127</v>
      </c>
      <c r="I885" s="19" t="s">
        <v>128</v>
      </c>
      <c r="J885" s="18">
        <v>8</v>
      </c>
      <c r="K885" s="18">
        <v>8</v>
      </c>
    </row>
    <row r="886" spans="1:11" x14ac:dyDescent="0.5">
      <c r="A886" s="19" t="s">
        <v>36</v>
      </c>
      <c r="B886" s="19" t="s">
        <v>4826</v>
      </c>
      <c r="C886" s="19" t="s">
        <v>38</v>
      </c>
      <c r="D886" s="19" t="s">
        <v>53</v>
      </c>
      <c r="E886" s="19" t="s">
        <v>4825</v>
      </c>
      <c r="F886" s="19" t="s">
        <v>153</v>
      </c>
      <c r="G886" s="19" t="s">
        <v>154</v>
      </c>
      <c r="H886" s="19" t="s">
        <v>127</v>
      </c>
      <c r="I886" s="19" t="s">
        <v>128</v>
      </c>
      <c r="J886" s="18">
        <v>8</v>
      </c>
      <c r="K886" s="18">
        <v>8</v>
      </c>
    </row>
    <row r="887" spans="1:11" x14ac:dyDescent="0.5">
      <c r="A887" s="19" t="s">
        <v>36</v>
      </c>
      <c r="B887" s="19" t="s">
        <v>4824</v>
      </c>
      <c r="C887" s="19" t="s">
        <v>38</v>
      </c>
      <c r="D887" s="19" t="s">
        <v>53</v>
      </c>
      <c r="E887" s="19" t="s">
        <v>4823</v>
      </c>
      <c r="F887" s="19" t="s">
        <v>208</v>
      </c>
      <c r="G887" s="19" t="s">
        <v>209</v>
      </c>
      <c r="H887" s="19" t="s">
        <v>127</v>
      </c>
      <c r="I887" s="19" t="s">
        <v>128</v>
      </c>
      <c r="J887" s="18">
        <v>96</v>
      </c>
      <c r="K887" s="18">
        <v>96</v>
      </c>
    </row>
    <row r="888" spans="1:11" x14ac:dyDescent="0.5">
      <c r="A888" s="19" t="s">
        <v>36</v>
      </c>
      <c r="B888" s="19" t="s">
        <v>6047</v>
      </c>
      <c r="C888" s="19" t="s">
        <v>38</v>
      </c>
      <c r="D888" s="19" t="s">
        <v>53</v>
      </c>
      <c r="E888" s="19" t="s">
        <v>6046</v>
      </c>
      <c r="F888" s="19" t="s">
        <v>165</v>
      </c>
      <c r="G888" s="19" t="s">
        <v>166</v>
      </c>
      <c r="H888" s="19" t="s">
        <v>127</v>
      </c>
      <c r="I888" s="19" t="s">
        <v>128</v>
      </c>
      <c r="J888" s="18">
        <v>8</v>
      </c>
      <c r="K888" s="18">
        <v>8</v>
      </c>
    </row>
    <row r="889" spans="1:11" x14ac:dyDescent="0.5">
      <c r="A889" s="19" t="s">
        <v>36</v>
      </c>
      <c r="B889" s="19" t="s">
        <v>4816</v>
      </c>
      <c r="C889" s="19" t="s">
        <v>38</v>
      </c>
      <c r="D889" s="19" t="s">
        <v>53</v>
      </c>
      <c r="E889" s="19" t="s">
        <v>4815</v>
      </c>
      <c r="F889" s="19" t="s">
        <v>207</v>
      </c>
      <c r="G889" s="19" t="s">
        <v>4706</v>
      </c>
      <c r="H889" s="19" t="s">
        <v>127</v>
      </c>
      <c r="I889" s="19" t="s">
        <v>128</v>
      </c>
      <c r="J889" s="18">
        <v>48</v>
      </c>
      <c r="K889" s="18">
        <v>48</v>
      </c>
    </row>
    <row r="890" spans="1:11" x14ac:dyDescent="0.5">
      <c r="A890" s="19" t="s">
        <v>36</v>
      </c>
      <c r="B890" s="19" t="s">
        <v>4814</v>
      </c>
      <c r="C890" s="19" t="s">
        <v>38</v>
      </c>
      <c r="D890" s="19" t="s">
        <v>53</v>
      </c>
      <c r="E890" s="19" t="s">
        <v>4813</v>
      </c>
      <c r="F890" s="19" t="s">
        <v>4812</v>
      </c>
      <c r="G890" s="19" t="s">
        <v>4811</v>
      </c>
      <c r="H890" s="19" t="s">
        <v>127</v>
      </c>
      <c r="I890" s="19" t="s">
        <v>128</v>
      </c>
      <c r="J890" s="18">
        <v>144</v>
      </c>
      <c r="K890" s="18">
        <v>144</v>
      </c>
    </row>
    <row r="891" spans="1:11" x14ac:dyDescent="0.5">
      <c r="A891" s="19" t="s">
        <v>36</v>
      </c>
      <c r="B891" s="19" t="s">
        <v>5277</v>
      </c>
      <c r="C891" s="19" t="s">
        <v>38</v>
      </c>
      <c r="D891" s="19" t="s">
        <v>53</v>
      </c>
      <c r="E891" s="19" t="s">
        <v>5276</v>
      </c>
      <c r="F891" s="19" t="s">
        <v>167</v>
      </c>
      <c r="G891" s="19" t="s">
        <v>168</v>
      </c>
      <c r="H891" s="19" t="s">
        <v>127</v>
      </c>
      <c r="I891" s="19" t="s">
        <v>128</v>
      </c>
      <c r="J891" s="18">
        <v>8</v>
      </c>
      <c r="K891" s="18">
        <v>8</v>
      </c>
    </row>
    <row r="892" spans="1:11" x14ac:dyDescent="0.5">
      <c r="A892" s="19" t="s">
        <v>36</v>
      </c>
      <c r="B892" s="19" t="s">
        <v>4808</v>
      </c>
      <c r="C892" s="19" t="s">
        <v>38</v>
      </c>
      <c r="D892" s="19" t="s">
        <v>53</v>
      </c>
      <c r="E892" s="19" t="s">
        <v>4807</v>
      </c>
      <c r="F892" s="19" t="s">
        <v>205</v>
      </c>
      <c r="G892" s="19" t="s">
        <v>206</v>
      </c>
      <c r="H892" s="19" t="s">
        <v>127</v>
      </c>
      <c r="I892" s="19" t="s">
        <v>128</v>
      </c>
      <c r="J892" s="18">
        <v>200</v>
      </c>
      <c r="K892" s="18">
        <v>200</v>
      </c>
    </row>
    <row r="893" spans="1:11" x14ac:dyDescent="0.5">
      <c r="A893" s="19" t="s">
        <v>36</v>
      </c>
      <c r="B893" s="19" t="s">
        <v>4802</v>
      </c>
      <c r="C893" s="19" t="s">
        <v>38</v>
      </c>
      <c r="D893" s="19" t="s">
        <v>53</v>
      </c>
      <c r="E893" s="19" t="s">
        <v>4801</v>
      </c>
      <c r="F893" s="19" t="s">
        <v>4800</v>
      </c>
      <c r="G893" s="19" t="s">
        <v>4799</v>
      </c>
      <c r="H893" s="19" t="s">
        <v>127</v>
      </c>
      <c r="I893" s="19" t="s">
        <v>128</v>
      </c>
      <c r="J893" s="18">
        <v>8</v>
      </c>
      <c r="K893" s="18">
        <v>8</v>
      </c>
    </row>
    <row r="894" spans="1:11" x14ac:dyDescent="0.5">
      <c r="A894" s="19" t="s">
        <v>36</v>
      </c>
      <c r="B894" s="19" t="s">
        <v>4792</v>
      </c>
      <c r="C894" s="19" t="s">
        <v>38</v>
      </c>
      <c r="D894" s="19" t="s">
        <v>53</v>
      </c>
      <c r="E894" s="19" t="s">
        <v>4791</v>
      </c>
      <c r="F894" s="19" t="s">
        <v>157</v>
      </c>
      <c r="G894" s="19" t="s">
        <v>158</v>
      </c>
      <c r="H894" s="19" t="s">
        <v>127</v>
      </c>
      <c r="I894" s="19" t="s">
        <v>128</v>
      </c>
      <c r="J894" s="18">
        <v>48</v>
      </c>
      <c r="K894" s="18">
        <v>48</v>
      </c>
    </row>
    <row r="895" spans="1:11" x14ac:dyDescent="0.5">
      <c r="A895" s="19" t="s">
        <v>36</v>
      </c>
      <c r="B895" s="19" t="s">
        <v>5617</v>
      </c>
      <c r="C895" s="19" t="s">
        <v>38</v>
      </c>
      <c r="D895" s="19" t="s">
        <v>53</v>
      </c>
      <c r="E895" s="19" t="s">
        <v>5616</v>
      </c>
      <c r="F895" s="19" t="s">
        <v>4648</v>
      </c>
      <c r="G895" s="19" t="s">
        <v>4647</v>
      </c>
      <c r="H895" s="19" t="s">
        <v>127</v>
      </c>
      <c r="I895" s="19" t="s">
        <v>128</v>
      </c>
      <c r="J895" s="18">
        <v>16</v>
      </c>
      <c r="K895" s="18">
        <v>16</v>
      </c>
    </row>
    <row r="896" spans="1:11" x14ac:dyDescent="0.5">
      <c r="A896" s="19" t="s">
        <v>36</v>
      </c>
      <c r="B896" s="19" t="s">
        <v>4780</v>
      </c>
      <c r="C896" s="19" t="s">
        <v>38</v>
      </c>
      <c r="D896" s="19" t="s">
        <v>53</v>
      </c>
      <c r="E896" s="19" t="s">
        <v>4779</v>
      </c>
      <c r="F896" s="19" t="s">
        <v>4778</v>
      </c>
      <c r="G896" s="19" t="s">
        <v>4777</v>
      </c>
      <c r="H896" s="19" t="s">
        <v>127</v>
      </c>
      <c r="I896" s="19" t="s">
        <v>128</v>
      </c>
      <c r="J896" s="18">
        <v>8</v>
      </c>
      <c r="K896" s="18">
        <v>8</v>
      </c>
    </row>
    <row r="897" spans="1:11" x14ac:dyDescent="0.5">
      <c r="A897" s="19" t="s">
        <v>36</v>
      </c>
      <c r="B897" s="19" t="s">
        <v>4772</v>
      </c>
      <c r="C897" s="19" t="s">
        <v>38</v>
      </c>
      <c r="D897" s="19" t="s">
        <v>53</v>
      </c>
      <c r="E897" s="19" t="s">
        <v>4771</v>
      </c>
      <c r="F897" s="19" t="s">
        <v>135</v>
      </c>
      <c r="G897" s="19" t="s">
        <v>136</v>
      </c>
      <c r="H897" s="19" t="s">
        <v>127</v>
      </c>
      <c r="I897" s="19" t="s">
        <v>128</v>
      </c>
      <c r="J897" s="18">
        <v>144</v>
      </c>
      <c r="K897" s="18">
        <v>144</v>
      </c>
    </row>
    <row r="898" spans="1:11" x14ac:dyDescent="0.5">
      <c r="A898" s="19" t="s">
        <v>36</v>
      </c>
      <c r="B898" s="19" t="s">
        <v>4766</v>
      </c>
      <c r="C898" s="19" t="s">
        <v>38</v>
      </c>
      <c r="D898" s="19" t="s">
        <v>53</v>
      </c>
      <c r="E898" s="19" t="s">
        <v>4765</v>
      </c>
      <c r="F898" s="19" t="s">
        <v>4764</v>
      </c>
      <c r="G898" s="19" t="s">
        <v>4763</v>
      </c>
      <c r="H898" s="19" t="s">
        <v>127</v>
      </c>
      <c r="I898" s="19" t="s">
        <v>128</v>
      </c>
      <c r="J898" s="18">
        <v>8</v>
      </c>
      <c r="K898" s="18">
        <v>8</v>
      </c>
    </row>
    <row r="899" spans="1:11" x14ac:dyDescent="0.5">
      <c r="A899" s="19" t="s">
        <v>36</v>
      </c>
      <c r="B899" s="19" t="s">
        <v>4762</v>
      </c>
      <c r="C899" s="19" t="s">
        <v>38</v>
      </c>
      <c r="D899" s="19" t="s">
        <v>53</v>
      </c>
      <c r="E899" s="19" t="s">
        <v>4761</v>
      </c>
      <c r="F899" s="19" t="s">
        <v>4760</v>
      </c>
      <c r="G899" s="19" t="s">
        <v>4759</v>
      </c>
      <c r="H899" s="19" t="s">
        <v>127</v>
      </c>
      <c r="I899" s="19" t="s">
        <v>128</v>
      </c>
      <c r="J899" s="18">
        <v>120</v>
      </c>
      <c r="K899" s="18">
        <v>120</v>
      </c>
    </row>
    <row r="900" spans="1:11" x14ac:dyDescent="0.5">
      <c r="A900" s="19" t="s">
        <v>36</v>
      </c>
      <c r="B900" s="19" t="s">
        <v>4758</v>
      </c>
      <c r="C900" s="19" t="s">
        <v>38</v>
      </c>
      <c r="D900" s="19" t="s">
        <v>53</v>
      </c>
      <c r="E900" s="19" t="s">
        <v>4757</v>
      </c>
      <c r="F900" s="19" t="s">
        <v>139</v>
      </c>
      <c r="G900" s="19" t="s">
        <v>140</v>
      </c>
      <c r="H900" s="19" t="s">
        <v>127</v>
      </c>
      <c r="I900" s="19" t="s">
        <v>128</v>
      </c>
      <c r="J900" s="18">
        <v>8</v>
      </c>
      <c r="K900" s="18">
        <v>8</v>
      </c>
    </row>
    <row r="901" spans="1:11" x14ac:dyDescent="0.5">
      <c r="A901" s="19" t="s">
        <v>36</v>
      </c>
      <c r="B901" s="19" t="s">
        <v>5611</v>
      </c>
      <c r="C901" s="19" t="s">
        <v>38</v>
      </c>
      <c r="D901" s="19" t="s">
        <v>53</v>
      </c>
      <c r="E901" s="19" t="s">
        <v>5610</v>
      </c>
      <c r="F901" s="19" t="s">
        <v>216</v>
      </c>
      <c r="G901" s="19" t="s">
        <v>217</v>
      </c>
      <c r="H901" s="19" t="s">
        <v>127</v>
      </c>
      <c r="I901" s="19" t="s">
        <v>128</v>
      </c>
      <c r="J901" s="18">
        <v>8</v>
      </c>
      <c r="K901" s="18">
        <v>8</v>
      </c>
    </row>
    <row r="902" spans="1:11" x14ac:dyDescent="0.5">
      <c r="A902" s="19" t="s">
        <v>36</v>
      </c>
      <c r="B902" s="19" t="s">
        <v>4756</v>
      </c>
      <c r="C902" s="19" t="s">
        <v>38</v>
      </c>
      <c r="D902" s="19" t="s">
        <v>53</v>
      </c>
      <c r="E902" s="19" t="s">
        <v>4755</v>
      </c>
      <c r="F902" s="19" t="s">
        <v>129</v>
      </c>
      <c r="G902" s="19" t="s">
        <v>130</v>
      </c>
      <c r="H902" s="19" t="s">
        <v>127</v>
      </c>
      <c r="I902" s="19" t="s">
        <v>128</v>
      </c>
      <c r="J902" s="18">
        <v>48</v>
      </c>
      <c r="K902" s="18">
        <v>48</v>
      </c>
    </row>
    <row r="903" spans="1:11" x14ac:dyDescent="0.5">
      <c r="A903" s="19" t="s">
        <v>36</v>
      </c>
      <c r="B903" s="19" t="s">
        <v>4750</v>
      </c>
      <c r="C903" s="19" t="s">
        <v>38</v>
      </c>
      <c r="D903" s="19" t="s">
        <v>53</v>
      </c>
      <c r="E903" s="19" t="s">
        <v>4749</v>
      </c>
      <c r="F903" s="19" t="s">
        <v>153</v>
      </c>
      <c r="G903" s="19" t="s">
        <v>154</v>
      </c>
      <c r="H903" s="19" t="s">
        <v>127</v>
      </c>
      <c r="I903" s="19" t="s">
        <v>128</v>
      </c>
      <c r="J903" s="18">
        <v>24</v>
      </c>
      <c r="K903" s="18">
        <v>24</v>
      </c>
    </row>
    <row r="904" spans="1:11" x14ac:dyDescent="0.5">
      <c r="A904" s="19" t="s">
        <v>36</v>
      </c>
      <c r="B904" s="19" t="s">
        <v>4748</v>
      </c>
      <c r="C904" s="19" t="s">
        <v>38</v>
      </c>
      <c r="D904" s="19" t="s">
        <v>53</v>
      </c>
      <c r="E904" s="19" t="s">
        <v>4747</v>
      </c>
      <c r="F904" s="19" t="s">
        <v>4449</v>
      </c>
      <c r="G904" s="19" t="s">
        <v>4448</v>
      </c>
      <c r="H904" s="19" t="s">
        <v>127</v>
      </c>
      <c r="I904" s="19" t="s">
        <v>128</v>
      </c>
      <c r="J904" s="18">
        <v>16</v>
      </c>
      <c r="K904" s="18">
        <v>16</v>
      </c>
    </row>
    <row r="905" spans="1:11" x14ac:dyDescent="0.5">
      <c r="A905" s="19" t="s">
        <v>36</v>
      </c>
      <c r="B905" s="19" t="s">
        <v>4744</v>
      </c>
      <c r="C905" s="19" t="s">
        <v>38</v>
      </c>
      <c r="D905" s="19" t="s">
        <v>53</v>
      </c>
      <c r="E905" s="19" t="s">
        <v>4743</v>
      </c>
      <c r="F905" s="19" t="s">
        <v>145</v>
      </c>
      <c r="G905" s="19" t="s">
        <v>146</v>
      </c>
      <c r="H905" s="19" t="s">
        <v>127</v>
      </c>
      <c r="I905" s="19" t="s">
        <v>128</v>
      </c>
      <c r="J905" s="18">
        <v>16</v>
      </c>
      <c r="K905" s="18">
        <v>16</v>
      </c>
    </row>
    <row r="906" spans="1:11" x14ac:dyDescent="0.5">
      <c r="A906" s="19" t="s">
        <v>36</v>
      </c>
      <c r="B906" s="19" t="s">
        <v>4740</v>
      </c>
      <c r="C906" s="19" t="s">
        <v>38</v>
      </c>
      <c r="D906" s="19" t="s">
        <v>53</v>
      </c>
      <c r="E906" s="19" t="s">
        <v>4739</v>
      </c>
      <c r="F906" s="19" t="s">
        <v>147</v>
      </c>
      <c r="G906" s="19" t="s">
        <v>148</v>
      </c>
      <c r="H906" s="19" t="s">
        <v>127</v>
      </c>
      <c r="I906" s="19" t="s">
        <v>128</v>
      </c>
      <c r="J906" s="18">
        <v>480</v>
      </c>
      <c r="K906" s="18">
        <v>480</v>
      </c>
    </row>
    <row r="907" spans="1:11" x14ac:dyDescent="0.5">
      <c r="A907" s="19" t="s">
        <v>36</v>
      </c>
      <c r="B907" s="19" t="s">
        <v>4714</v>
      </c>
      <c r="C907" s="19" t="s">
        <v>38</v>
      </c>
      <c r="D907" s="19" t="s">
        <v>53</v>
      </c>
      <c r="E907" s="19" t="s">
        <v>4713</v>
      </c>
      <c r="F907" s="19" t="s">
        <v>169</v>
      </c>
      <c r="G907" s="19" t="s">
        <v>170</v>
      </c>
      <c r="H907" s="19" t="s">
        <v>127</v>
      </c>
      <c r="I907" s="19" t="s">
        <v>128</v>
      </c>
      <c r="J907" s="18">
        <v>8</v>
      </c>
      <c r="K907" s="18">
        <v>8</v>
      </c>
    </row>
    <row r="908" spans="1:11" x14ac:dyDescent="0.5">
      <c r="A908" s="19" t="s">
        <v>36</v>
      </c>
      <c r="B908" s="19" t="s">
        <v>4712</v>
      </c>
      <c r="C908" s="19" t="s">
        <v>38</v>
      </c>
      <c r="D908" s="19" t="s">
        <v>53</v>
      </c>
      <c r="E908" s="19" t="s">
        <v>4711</v>
      </c>
      <c r="F908" s="19" t="s">
        <v>157</v>
      </c>
      <c r="G908" s="19" t="s">
        <v>158</v>
      </c>
      <c r="H908" s="19" t="s">
        <v>127</v>
      </c>
      <c r="I908" s="19" t="s">
        <v>128</v>
      </c>
      <c r="J908" s="18">
        <v>48</v>
      </c>
      <c r="K908" s="18">
        <v>48</v>
      </c>
    </row>
    <row r="909" spans="1:11" x14ac:dyDescent="0.5">
      <c r="A909" s="19" t="s">
        <v>36</v>
      </c>
      <c r="B909" s="19" t="s">
        <v>4703</v>
      </c>
      <c r="C909" s="19" t="s">
        <v>38</v>
      </c>
      <c r="D909" s="19" t="s">
        <v>53</v>
      </c>
      <c r="E909" s="19" t="s">
        <v>4702</v>
      </c>
      <c r="F909" s="19" t="s">
        <v>133</v>
      </c>
      <c r="G909" s="19" t="s">
        <v>134</v>
      </c>
      <c r="H909" s="19" t="s">
        <v>127</v>
      </c>
      <c r="I909" s="19" t="s">
        <v>128</v>
      </c>
      <c r="J909" s="18">
        <v>32</v>
      </c>
      <c r="K909" s="18">
        <v>32</v>
      </c>
    </row>
    <row r="910" spans="1:11" x14ac:dyDescent="0.5">
      <c r="A910" s="19" t="s">
        <v>36</v>
      </c>
      <c r="B910" s="19" t="s">
        <v>4687</v>
      </c>
      <c r="C910" s="19" t="s">
        <v>38</v>
      </c>
      <c r="D910" s="19" t="s">
        <v>53</v>
      </c>
      <c r="E910" s="19" t="s">
        <v>4686</v>
      </c>
      <c r="F910" s="19" t="s">
        <v>205</v>
      </c>
      <c r="G910" s="19" t="s">
        <v>206</v>
      </c>
      <c r="H910" s="19" t="s">
        <v>127</v>
      </c>
      <c r="I910" s="19" t="s">
        <v>128</v>
      </c>
      <c r="J910" s="18">
        <v>80</v>
      </c>
      <c r="K910" s="18">
        <v>80</v>
      </c>
    </row>
    <row r="911" spans="1:11" x14ac:dyDescent="0.5">
      <c r="A911" s="19" t="s">
        <v>36</v>
      </c>
      <c r="B911" s="19" t="s">
        <v>4683</v>
      </c>
      <c r="C911" s="19" t="s">
        <v>38</v>
      </c>
      <c r="D911" s="19" t="s">
        <v>53</v>
      </c>
      <c r="E911" s="19" t="s">
        <v>4682</v>
      </c>
      <c r="F911" s="19" t="s">
        <v>4681</v>
      </c>
      <c r="G911" s="19" t="s">
        <v>4680</v>
      </c>
      <c r="H911" s="19" t="s">
        <v>127</v>
      </c>
      <c r="I911" s="19" t="s">
        <v>128</v>
      </c>
      <c r="J911" s="18">
        <v>16</v>
      </c>
      <c r="K911" s="18">
        <v>16</v>
      </c>
    </row>
    <row r="912" spans="1:11" x14ac:dyDescent="0.5">
      <c r="A912" s="19" t="s">
        <v>36</v>
      </c>
      <c r="B912" s="19" t="s">
        <v>4677</v>
      </c>
      <c r="C912" s="19" t="s">
        <v>38</v>
      </c>
      <c r="D912" s="19" t="s">
        <v>53</v>
      </c>
      <c r="E912" s="19" t="s">
        <v>4676</v>
      </c>
      <c r="F912" s="19" t="s">
        <v>192</v>
      </c>
      <c r="G912" s="19" t="s">
        <v>4675</v>
      </c>
      <c r="H912" s="19" t="s">
        <v>127</v>
      </c>
      <c r="I912" s="19" t="s">
        <v>128</v>
      </c>
      <c r="J912" s="18">
        <v>112</v>
      </c>
      <c r="K912" s="18">
        <v>112</v>
      </c>
    </row>
    <row r="913" spans="1:11" x14ac:dyDescent="0.5">
      <c r="A913" s="19" t="s">
        <v>36</v>
      </c>
      <c r="B913" s="19" t="s">
        <v>4674</v>
      </c>
      <c r="C913" s="19" t="s">
        <v>38</v>
      </c>
      <c r="D913" s="19" t="s">
        <v>53</v>
      </c>
      <c r="E913" s="19" t="s">
        <v>4673</v>
      </c>
      <c r="F913" s="19" t="s">
        <v>4475</v>
      </c>
      <c r="G913" s="19" t="s">
        <v>4474</v>
      </c>
      <c r="H913" s="19" t="s">
        <v>127</v>
      </c>
      <c r="I913" s="19" t="s">
        <v>128</v>
      </c>
      <c r="J913" s="18">
        <v>16</v>
      </c>
      <c r="K913" s="18">
        <v>16</v>
      </c>
    </row>
    <row r="914" spans="1:11" x14ac:dyDescent="0.5">
      <c r="A914" s="19" t="s">
        <v>36</v>
      </c>
      <c r="B914" s="19" t="s">
        <v>4668</v>
      </c>
      <c r="C914" s="19" t="s">
        <v>38</v>
      </c>
      <c r="D914" s="19" t="s">
        <v>53</v>
      </c>
      <c r="E914" s="19" t="s">
        <v>4667</v>
      </c>
      <c r="F914" s="19" t="s">
        <v>165</v>
      </c>
      <c r="G914" s="19" t="s">
        <v>166</v>
      </c>
      <c r="H914" s="19" t="s">
        <v>127</v>
      </c>
      <c r="I914" s="19" t="s">
        <v>128</v>
      </c>
      <c r="J914" s="18">
        <v>8</v>
      </c>
      <c r="K914" s="18">
        <v>8</v>
      </c>
    </row>
    <row r="915" spans="1:11" x14ac:dyDescent="0.5">
      <c r="A915" s="19" t="s">
        <v>36</v>
      </c>
      <c r="B915" s="19" t="s">
        <v>4644</v>
      </c>
      <c r="C915" s="19" t="s">
        <v>38</v>
      </c>
      <c r="D915" s="19" t="s">
        <v>53</v>
      </c>
      <c r="E915" s="19" t="s">
        <v>4643</v>
      </c>
      <c r="F915" s="19" t="s">
        <v>141</v>
      </c>
      <c r="G915" s="19" t="s">
        <v>142</v>
      </c>
      <c r="H915" s="19" t="s">
        <v>127</v>
      </c>
      <c r="I915" s="19" t="s">
        <v>128</v>
      </c>
      <c r="J915" s="18">
        <v>104</v>
      </c>
      <c r="K915" s="18">
        <v>104</v>
      </c>
    </row>
    <row r="916" spans="1:11" x14ac:dyDescent="0.5">
      <c r="A916" s="19" t="s">
        <v>36</v>
      </c>
      <c r="B916" s="19" t="s">
        <v>4633</v>
      </c>
      <c r="C916" s="19" t="s">
        <v>38</v>
      </c>
      <c r="D916" s="19" t="s">
        <v>53</v>
      </c>
      <c r="E916" s="19" t="s">
        <v>4632</v>
      </c>
      <c r="F916" s="19" t="s">
        <v>157</v>
      </c>
      <c r="G916" s="19" t="s">
        <v>158</v>
      </c>
      <c r="H916" s="19" t="s">
        <v>127</v>
      </c>
      <c r="I916" s="19" t="s">
        <v>128</v>
      </c>
      <c r="J916" s="18">
        <v>48</v>
      </c>
      <c r="K916" s="18">
        <v>48</v>
      </c>
    </row>
    <row r="917" spans="1:11" x14ac:dyDescent="0.5">
      <c r="A917" s="19" t="s">
        <v>65</v>
      </c>
      <c r="B917" s="19" t="s">
        <v>4621</v>
      </c>
      <c r="C917" s="19" t="s">
        <v>38</v>
      </c>
      <c r="D917" s="19" t="s">
        <v>53</v>
      </c>
      <c r="E917" s="19" t="s">
        <v>4620</v>
      </c>
      <c r="F917" s="19" t="s">
        <v>197</v>
      </c>
      <c r="G917" s="19" t="s">
        <v>198</v>
      </c>
      <c r="H917" s="19" t="s">
        <v>127</v>
      </c>
      <c r="I917" s="19" t="s">
        <v>128</v>
      </c>
      <c r="J917" s="18">
        <v>72</v>
      </c>
      <c r="K917" s="18">
        <v>72</v>
      </c>
    </row>
    <row r="918" spans="1:11" x14ac:dyDescent="0.5">
      <c r="A918" s="19" t="s">
        <v>65</v>
      </c>
      <c r="B918" s="19" t="s">
        <v>4619</v>
      </c>
      <c r="C918" s="19" t="s">
        <v>38</v>
      </c>
      <c r="D918" s="19" t="s">
        <v>53</v>
      </c>
      <c r="E918" s="19" t="s">
        <v>4618</v>
      </c>
      <c r="F918" s="19" t="s">
        <v>197</v>
      </c>
      <c r="G918" s="19" t="s">
        <v>198</v>
      </c>
      <c r="H918" s="19" t="s">
        <v>127</v>
      </c>
      <c r="I918" s="19" t="s">
        <v>128</v>
      </c>
      <c r="J918" s="18">
        <v>48</v>
      </c>
      <c r="K918" s="18">
        <v>48</v>
      </c>
    </row>
    <row r="919" spans="1:11" x14ac:dyDescent="0.5">
      <c r="A919" s="19" t="s">
        <v>65</v>
      </c>
      <c r="B919" s="19" t="s">
        <v>5273</v>
      </c>
      <c r="C919" s="19" t="s">
        <v>38</v>
      </c>
      <c r="D919" s="19" t="s">
        <v>53</v>
      </c>
      <c r="E919" s="19" t="s">
        <v>5272</v>
      </c>
      <c r="F919" s="19" t="s">
        <v>197</v>
      </c>
      <c r="G919" s="19" t="s">
        <v>198</v>
      </c>
      <c r="H919" s="19" t="s">
        <v>127</v>
      </c>
      <c r="I919" s="19" t="s">
        <v>128</v>
      </c>
      <c r="J919" s="18">
        <v>2</v>
      </c>
      <c r="K919" s="18">
        <v>2</v>
      </c>
    </row>
    <row r="920" spans="1:11" x14ac:dyDescent="0.5">
      <c r="A920" s="19" t="s">
        <v>65</v>
      </c>
      <c r="B920" s="19" t="s">
        <v>4613</v>
      </c>
      <c r="C920" s="19" t="s">
        <v>38</v>
      </c>
      <c r="D920" s="19" t="s">
        <v>53</v>
      </c>
      <c r="E920" s="19" t="s">
        <v>4612</v>
      </c>
      <c r="F920" s="19" t="s">
        <v>4453</v>
      </c>
      <c r="G920" s="19" t="s">
        <v>4452</v>
      </c>
      <c r="H920" s="19" t="s">
        <v>127</v>
      </c>
      <c r="I920" s="19" t="s">
        <v>128</v>
      </c>
      <c r="J920" s="18">
        <v>2</v>
      </c>
      <c r="K920" s="18">
        <v>2</v>
      </c>
    </row>
    <row r="921" spans="1:11" x14ac:dyDescent="0.5">
      <c r="A921" s="19" t="s">
        <v>65</v>
      </c>
      <c r="B921" s="19" t="s">
        <v>6045</v>
      </c>
      <c r="C921" s="19" t="s">
        <v>38</v>
      </c>
      <c r="D921" s="19" t="s">
        <v>53</v>
      </c>
      <c r="E921" s="19" t="s">
        <v>6044</v>
      </c>
      <c r="F921" s="19" t="s">
        <v>197</v>
      </c>
      <c r="G921" s="19" t="s">
        <v>198</v>
      </c>
      <c r="H921" s="19" t="s">
        <v>127</v>
      </c>
      <c r="I921" s="19" t="s">
        <v>128</v>
      </c>
      <c r="J921" s="18">
        <v>48</v>
      </c>
      <c r="K921" s="18">
        <v>48</v>
      </c>
    </row>
    <row r="922" spans="1:11" x14ac:dyDescent="0.5">
      <c r="A922" s="19" t="s">
        <v>65</v>
      </c>
      <c r="B922" s="19" t="s">
        <v>5605</v>
      </c>
      <c r="C922" s="19" t="s">
        <v>38</v>
      </c>
      <c r="D922" s="19" t="s">
        <v>53</v>
      </c>
      <c r="E922" s="19" t="s">
        <v>5604</v>
      </c>
      <c r="F922" s="19" t="s">
        <v>197</v>
      </c>
      <c r="G922" s="19" t="s">
        <v>198</v>
      </c>
      <c r="H922" s="19" t="s">
        <v>127</v>
      </c>
      <c r="I922" s="19" t="s">
        <v>128</v>
      </c>
      <c r="J922" s="18">
        <v>24</v>
      </c>
      <c r="K922" s="18">
        <v>24</v>
      </c>
    </row>
    <row r="923" spans="1:11" x14ac:dyDescent="0.5">
      <c r="A923" s="19" t="s">
        <v>65</v>
      </c>
      <c r="B923" s="19" t="s">
        <v>6043</v>
      </c>
      <c r="C923" s="19" t="s">
        <v>38</v>
      </c>
      <c r="D923" s="19" t="s">
        <v>53</v>
      </c>
      <c r="E923" s="19" t="s">
        <v>6042</v>
      </c>
      <c r="F923" s="19" t="s">
        <v>207</v>
      </c>
      <c r="G923" s="19" t="s">
        <v>4706</v>
      </c>
      <c r="H923" s="19" t="s">
        <v>127</v>
      </c>
      <c r="I923" s="19" t="s">
        <v>128</v>
      </c>
      <c r="J923" s="18">
        <v>2</v>
      </c>
      <c r="K923" s="18">
        <v>2</v>
      </c>
    </row>
    <row r="924" spans="1:11" x14ac:dyDescent="0.5">
      <c r="A924" s="19" t="s">
        <v>65</v>
      </c>
      <c r="B924" s="19" t="s">
        <v>4599</v>
      </c>
      <c r="C924" s="19" t="s">
        <v>38</v>
      </c>
      <c r="D924" s="19" t="s">
        <v>53</v>
      </c>
      <c r="E924" s="19" t="s">
        <v>4598</v>
      </c>
      <c r="F924" s="19" t="s">
        <v>197</v>
      </c>
      <c r="G924" s="19" t="s">
        <v>198</v>
      </c>
      <c r="H924" s="19" t="s">
        <v>127</v>
      </c>
      <c r="I924" s="19" t="s">
        <v>128</v>
      </c>
      <c r="J924" s="18">
        <v>48</v>
      </c>
      <c r="K924" s="18">
        <v>48</v>
      </c>
    </row>
    <row r="925" spans="1:11" x14ac:dyDescent="0.5">
      <c r="A925" s="19" t="s">
        <v>65</v>
      </c>
      <c r="B925" s="19" t="s">
        <v>4587</v>
      </c>
      <c r="C925" s="19" t="s">
        <v>38</v>
      </c>
      <c r="D925" s="19" t="s">
        <v>53</v>
      </c>
      <c r="E925" s="19" t="s">
        <v>4586</v>
      </c>
      <c r="F925" s="19" t="s">
        <v>197</v>
      </c>
      <c r="G925" s="19" t="s">
        <v>198</v>
      </c>
      <c r="H925" s="19" t="s">
        <v>127</v>
      </c>
      <c r="I925" s="19" t="s">
        <v>128</v>
      </c>
      <c r="J925" s="18">
        <v>120</v>
      </c>
      <c r="K925" s="18">
        <v>120</v>
      </c>
    </row>
    <row r="926" spans="1:11" x14ac:dyDescent="0.5">
      <c r="A926" s="19" t="s">
        <v>65</v>
      </c>
      <c r="B926" s="19" t="s">
        <v>4585</v>
      </c>
      <c r="C926" s="19" t="s">
        <v>38</v>
      </c>
      <c r="D926" s="19" t="s">
        <v>53</v>
      </c>
      <c r="E926" s="19" t="s">
        <v>4584</v>
      </c>
      <c r="F926" s="19" t="s">
        <v>197</v>
      </c>
      <c r="G926" s="19" t="s">
        <v>198</v>
      </c>
      <c r="H926" s="19" t="s">
        <v>127</v>
      </c>
      <c r="I926" s="19" t="s">
        <v>128</v>
      </c>
      <c r="J926" s="18">
        <v>176</v>
      </c>
      <c r="K926" s="18">
        <v>176</v>
      </c>
    </row>
    <row r="927" spans="1:11" x14ac:dyDescent="0.5">
      <c r="A927" s="19" t="s">
        <v>65</v>
      </c>
      <c r="B927" s="19" t="s">
        <v>4583</v>
      </c>
      <c r="C927" s="19" t="s">
        <v>38</v>
      </c>
      <c r="D927" s="19" t="s">
        <v>53</v>
      </c>
      <c r="E927" s="19" t="s">
        <v>4582</v>
      </c>
      <c r="F927" s="19" t="s">
        <v>197</v>
      </c>
      <c r="G927" s="19" t="s">
        <v>198</v>
      </c>
      <c r="H927" s="19" t="s">
        <v>127</v>
      </c>
      <c r="I927" s="19" t="s">
        <v>128</v>
      </c>
      <c r="J927" s="18">
        <v>2</v>
      </c>
      <c r="K927" s="18">
        <v>2</v>
      </c>
    </row>
    <row r="928" spans="1:11" x14ac:dyDescent="0.5">
      <c r="A928" s="19" t="s">
        <v>65</v>
      </c>
      <c r="B928" s="19" t="s">
        <v>4581</v>
      </c>
      <c r="C928" s="19" t="s">
        <v>38</v>
      </c>
      <c r="D928" s="19" t="s">
        <v>53</v>
      </c>
      <c r="E928" s="19" t="s">
        <v>4580</v>
      </c>
      <c r="F928" s="19" t="s">
        <v>197</v>
      </c>
      <c r="G928" s="19" t="s">
        <v>198</v>
      </c>
      <c r="H928" s="19" t="s">
        <v>127</v>
      </c>
      <c r="I928" s="19" t="s">
        <v>128</v>
      </c>
      <c r="J928" s="18">
        <v>2</v>
      </c>
      <c r="K928" s="18">
        <v>2</v>
      </c>
    </row>
    <row r="929" spans="1:11" x14ac:dyDescent="0.5">
      <c r="A929" s="19" t="s">
        <v>65</v>
      </c>
      <c r="B929" s="19" t="s">
        <v>4557</v>
      </c>
      <c r="C929" s="19" t="s">
        <v>38</v>
      </c>
      <c r="D929" s="19" t="s">
        <v>53</v>
      </c>
      <c r="E929" s="19" t="s">
        <v>4556</v>
      </c>
      <c r="F929" s="19" t="s">
        <v>197</v>
      </c>
      <c r="G929" s="19" t="s">
        <v>198</v>
      </c>
      <c r="H929" s="19" t="s">
        <v>127</v>
      </c>
      <c r="I929" s="19" t="s">
        <v>128</v>
      </c>
      <c r="J929" s="18">
        <v>2</v>
      </c>
      <c r="K929" s="18">
        <v>2</v>
      </c>
    </row>
    <row r="930" spans="1:11" x14ac:dyDescent="0.5">
      <c r="A930" s="19" t="s">
        <v>65</v>
      </c>
      <c r="B930" s="19" t="s">
        <v>4555</v>
      </c>
      <c r="C930" s="19" t="s">
        <v>38</v>
      </c>
      <c r="D930" s="19" t="s">
        <v>53</v>
      </c>
      <c r="E930" s="19" t="s">
        <v>4554</v>
      </c>
      <c r="F930" s="19" t="s">
        <v>197</v>
      </c>
      <c r="G930" s="19" t="s">
        <v>198</v>
      </c>
      <c r="H930" s="19" t="s">
        <v>127</v>
      </c>
      <c r="I930" s="19" t="s">
        <v>128</v>
      </c>
      <c r="J930" s="18">
        <v>2</v>
      </c>
      <c r="K930" s="18">
        <v>2</v>
      </c>
    </row>
    <row r="931" spans="1:11" x14ac:dyDescent="0.5">
      <c r="A931" s="19" t="s">
        <v>65</v>
      </c>
      <c r="B931" s="19" t="s">
        <v>4553</v>
      </c>
      <c r="C931" s="19" t="s">
        <v>38</v>
      </c>
      <c r="D931" s="19" t="s">
        <v>53</v>
      </c>
      <c r="E931" s="19" t="s">
        <v>4552</v>
      </c>
      <c r="F931" s="19" t="s">
        <v>197</v>
      </c>
      <c r="G931" s="19" t="s">
        <v>198</v>
      </c>
      <c r="H931" s="19" t="s">
        <v>127</v>
      </c>
      <c r="I931" s="19" t="s">
        <v>128</v>
      </c>
      <c r="J931" s="18">
        <v>2</v>
      </c>
      <c r="K931" s="18">
        <v>2</v>
      </c>
    </row>
    <row r="932" spans="1:11" x14ac:dyDescent="0.5">
      <c r="A932" s="19" t="s">
        <v>65</v>
      </c>
      <c r="B932" s="19" t="s">
        <v>4551</v>
      </c>
      <c r="C932" s="19" t="s">
        <v>38</v>
      </c>
      <c r="D932" s="19" t="s">
        <v>53</v>
      </c>
      <c r="E932" s="19" t="s">
        <v>4550</v>
      </c>
      <c r="F932" s="19" t="s">
        <v>197</v>
      </c>
      <c r="G932" s="19" t="s">
        <v>198</v>
      </c>
      <c r="H932" s="19" t="s">
        <v>127</v>
      </c>
      <c r="I932" s="19" t="s">
        <v>128</v>
      </c>
      <c r="J932" s="18">
        <v>2</v>
      </c>
      <c r="K932" s="18">
        <v>2</v>
      </c>
    </row>
    <row r="933" spans="1:11" x14ac:dyDescent="0.5">
      <c r="A933" s="19" t="s">
        <v>65</v>
      </c>
      <c r="B933" s="19" t="s">
        <v>4549</v>
      </c>
      <c r="C933" s="19" t="s">
        <v>38</v>
      </c>
      <c r="D933" s="19" t="s">
        <v>187</v>
      </c>
      <c r="E933" s="19" t="s">
        <v>4548</v>
      </c>
      <c r="F933" s="19" t="s">
        <v>197</v>
      </c>
      <c r="G933" s="19" t="s">
        <v>198</v>
      </c>
      <c r="H933" s="19" t="s">
        <v>127</v>
      </c>
      <c r="I933" s="19" t="s">
        <v>128</v>
      </c>
      <c r="J933" s="18">
        <v>2</v>
      </c>
      <c r="K933" s="18">
        <v>2</v>
      </c>
    </row>
    <row r="934" spans="1:11" x14ac:dyDescent="0.5">
      <c r="A934" s="19" t="s">
        <v>65</v>
      </c>
      <c r="B934" s="19" t="s">
        <v>4547</v>
      </c>
      <c r="C934" s="19" t="s">
        <v>38</v>
      </c>
      <c r="D934" s="19" t="s">
        <v>53</v>
      </c>
      <c r="E934" s="19" t="s">
        <v>4546</v>
      </c>
      <c r="F934" s="19" t="s">
        <v>197</v>
      </c>
      <c r="G934" s="19" t="s">
        <v>198</v>
      </c>
      <c r="H934" s="19" t="s">
        <v>127</v>
      </c>
      <c r="I934" s="19" t="s">
        <v>128</v>
      </c>
      <c r="J934" s="18">
        <v>2</v>
      </c>
      <c r="K934" s="18">
        <v>2</v>
      </c>
    </row>
    <row r="935" spans="1:11" x14ac:dyDescent="0.5">
      <c r="A935" s="19" t="s">
        <v>65</v>
      </c>
      <c r="B935" s="19" t="s">
        <v>4545</v>
      </c>
      <c r="C935" s="19" t="s">
        <v>38</v>
      </c>
      <c r="D935" s="19" t="s">
        <v>53</v>
      </c>
      <c r="E935" s="19" t="s">
        <v>4544</v>
      </c>
      <c r="F935" s="19" t="s">
        <v>197</v>
      </c>
      <c r="G935" s="19" t="s">
        <v>198</v>
      </c>
      <c r="H935" s="19" t="s">
        <v>127</v>
      </c>
      <c r="I935" s="19" t="s">
        <v>128</v>
      </c>
      <c r="J935" s="18">
        <v>2</v>
      </c>
      <c r="K935" s="18">
        <v>2</v>
      </c>
    </row>
    <row r="936" spans="1:11" x14ac:dyDescent="0.5">
      <c r="A936" s="19" t="s">
        <v>65</v>
      </c>
      <c r="B936" s="19" t="s">
        <v>4543</v>
      </c>
      <c r="C936" s="19" t="s">
        <v>38</v>
      </c>
      <c r="D936" s="19" t="s">
        <v>53</v>
      </c>
      <c r="E936" s="19" t="s">
        <v>4542</v>
      </c>
      <c r="F936" s="19" t="s">
        <v>197</v>
      </c>
      <c r="G936" s="19" t="s">
        <v>198</v>
      </c>
      <c r="H936" s="19" t="s">
        <v>127</v>
      </c>
      <c r="I936" s="19" t="s">
        <v>128</v>
      </c>
      <c r="J936" s="18">
        <v>2</v>
      </c>
      <c r="K936" s="18">
        <v>2</v>
      </c>
    </row>
    <row r="937" spans="1:11" x14ac:dyDescent="0.5">
      <c r="A937" s="19" t="s">
        <v>65</v>
      </c>
      <c r="B937" s="19" t="s">
        <v>5271</v>
      </c>
      <c r="C937" s="19" t="s">
        <v>38</v>
      </c>
      <c r="D937" s="19" t="s">
        <v>53</v>
      </c>
      <c r="E937" s="19" t="s">
        <v>5270</v>
      </c>
      <c r="F937" s="19" t="s">
        <v>197</v>
      </c>
      <c r="G937" s="19" t="s">
        <v>198</v>
      </c>
      <c r="H937" s="19" t="s">
        <v>127</v>
      </c>
      <c r="I937" s="19" t="s">
        <v>128</v>
      </c>
      <c r="J937" s="18">
        <v>96</v>
      </c>
      <c r="K937" s="18">
        <v>96</v>
      </c>
    </row>
    <row r="938" spans="1:11" x14ac:dyDescent="0.5">
      <c r="A938" s="19" t="s">
        <v>88</v>
      </c>
      <c r="B938" s="19" t="s">
        <v>6041</v>
      </c>
      <c r="C938" s="19" t="s">
        <v>38</v>
      </c>
      <c r="D938" s="19" t="s">
        <v>53</v>
      </c>
      <c r="E938" s="19" t="s">
        <v>6040</v>
      </c>
      <c r="F938" s="19" t="s">
        <v>199</v>
      </c>
      <c r="G938" s="19" t="s">
        <v>200</v>
      </c>
      <c r="H938" s="19" t="s">
        <v>127</v>
      </c>
      <c r="I938" s="19" t="s">
        <v>128</v>
      </c>
      <c r="J938" s="18">
        <v>1</v>
      </c>
      <c r="K938" s="18">
        <v>1</v>
      </c>
    </row>
    <row r="939" spans="1:11" x14ac:dyDescent="0.5">
      <c r="A939" s="19" t="s">
        <v>88</v>
      </c>
      <c r="B939" s="19" t="s">
        <v>6039</v>
      </c>
      <c r="C939" s="19" t="s">
        <v>38</v>
      </c>
      <c r="D939" s="19" t="s">
        <v>53</v>
      </c>
      <c r="E939" s="19" t="s">
        <v>6038</v>
      </c>
      <c r="F939" s="19" t="s">
        <v>199</v>
      </c>
      <c r="G939" s="19" t="s">
        <v>200</v>
      </c>
      <c r="H939" s="19" t="s">
        <v>127</v>
      </c>
      <c r="I939" s="19" t="s">
        <v>128</v>
      </c>
      <c r="J939" s="18">
        <v>1</v>
      </c>
      <c r="K939" s="18">
        <v>1</v>
      </c>
    </row>
    <row r="940" spans="1:11" x14ac:dyDescent="0.5">
      <c r="A940" s="19" t="s">
        <v>88</v>
      </c>
      <c r="B940" s="19" t="s">
        <v>6037</v>
      </c>
      <c r="C940" s="19" t="s">
        <v>38</v>
      </c>
      <c r="D940" s="19" t="s">
        <v>53</v>
      </c>
      <c r="E940" s="19" t="s">
        <v>6036</v>
      </c>
      <c r="F940" s="19" t="s">
        <v>199</v>
      </c>
      <c r="G940" s="19" t="s">
        <v>200</v>
      </c>
      <c r="H940" s="19" t="s">
        <v>127</v>
      </c>
      <c r="I940" s="19" t="s">
        <v>128</v>
      </c>
      <c r="J940" s="18">
        <v>1</v>
      </c>
      <c r="K940" s="18">
        <v>1</v>
      </c>
    </row>
    <row r="941" spans="1:11" x14ac:dyDescent="0.5">
      <c r="A941" s="19" t="s">
        <v>88</v>
      </c>
      <c r="B941" s="19" t="s">
        <v>6035</v>
      </c>
      <c r="C941" s="19" t="s">
        <v>38</v>
      </c>
      <c r="D941" s="19" t="s">
        <v>53</v>
      </c>
      <c r="E941" s="19" t="s">
        <v>6034</v>
      </c>
      <c r="F941" s="19" t="s">
        <v>199</v>
      </c>
      <c r="G941" s="19" t="s">
        <v>200</v>
      </c>
      <c r="H941" s="19" t="s">
        <v>127</v>
      </c>
      <c r="I941" s="19" t="s">
        <v>128</v>
      </c>
      <c r="J941" s="18">
        <v>1</v>
      </c>
      <c r="K941" s="18">
        <v>1</v>
      </c>
    </row>
    <row r="942" spans="1:11" x14ac:dyDescent="0.5">
      <c r="A942" s="19" t="s">
        <v>88</v>
      </c>
      <c r="B942" s="19" t="s">
        <v>6033</v>
      </c>
      <c r="C942" s="19" t="s">
        <v>38</v>
      </c>
      <c r="D942" s="19" t="s">
        <v>53</v>
      </c>
      <c r="E942" s="19" t="s">
        <v>6032</v>
      </c>
      <c r="F942" s="19" t="s">
        <v>199</v>
      </c>
      <c r="G942" s="19" t="s">
        <v>200</v>
      </c>
      <c r="H942" s="19" t="s">
        <v>127</v>
      </c>
      <c r="I942" s="19" t="s">
        <v>128</v>
      </c>
      <c r="J942" s="18">
        <v>1</v>
      </c>
      <c r="K942" s="18">
        <v>1</v>
      </c>
    </row>
    <row r="943" spans="1:11" x14ac:dyDescent="0.5">
      <c r="A943" s="19" t="s">
        <v>88</v>
      </c>
      <c r="B943" s="19" t="s">
        <v>5597</v>
      </c>
      <c r="C943" s="19" t="s">
        <v>38</v>
      </c>
      <c r="D943" s="19" t="s">
        <v>53</v>
      </c>
      <c r="E943" s="19" t="s">
        <v>5596</v>
      </c>
      <c r="F943" s="19" t="s">
        <v>199</v>
      </c>
      <c r="G943" s="19" t="s">
        <v>200</v>
      </c>
      <c r="H943" s="19" t="s">
        <v>127</v>
      </c>
      <c r="I943" s="19" t="s">
        <v>128</v>
      </c>
      <c r="J943" s="18">
        <v>1</v>
      </c>
      <c r="K943" s="18">
        <v>1</v>
      </c>
    </row>
    <row r="944" spans="1:11" x14ac:dyDescent="0.5">
      <c r="A944" s="19" t="s">
        <v>88</v>
      </c>
      <c r="B944" s="19" t="s">
        <v>6031</v>
      </c>
      <c r="C944" s="19" t="s">
        <v>38</v>
      </c>
      <c r="D944" s="19" t="s">
        <v>53</v>
      </c>
      <c r="E944" s="19" t="s">
        <v>6030</v>
      </c>
      <c r="F944" s="19" t="s">
        <v>199</v>
      </c>
      <c r="G944" s="19" t="s">
        <v>200</v>
      </c>
      <c r="H944" s="19" t="s">
        <v>127</v>
      </c>
      <c r="I944" s="19" t="s">
        <v>128</v>
      </c>
      <c r="J944" s="18">
        <v>1</v>
      </c>
      <c r="K944" s="18">
        <v>1</v>
      </c>
    </row>
    <row r="945" spans="1:11" x14ac:dyDescent="0.5">
      <c r="A945" s="19" t="s">
        <v>88</v>
      </c>
      <c r="B945" s="19" t="s">
        <v>6029</v>
      </c>
      <c r="C945" s="19" t="s">
        <v>38</v>
      </c>
      <c r="D945" s="19" t="s">
        <v>53</v>
      </c>
      <c r="E945" s="19" t="s">
        <v>6028</v>
      </c>
      <c r="F945" s="19" t="s">
        <v>199</v>
      </c>
      <c r="G945" s="19" t="s">
        <v>200</v>
      </c>
      <c r="H945" s="19" t="s">
        <v>127</v>
      </c>
      <c r="I945" s="19" t="s">
        <v>128</v>
      </c>
      <c r="J945" s="18">
        <v>1</v>
      </c>
      <c r="K945" s="18">
        <v>1</v>
      </c>
    </row>
    <row r="946" spans="1:11" x14ac:dyDescent="0.5">
      <c r="A946" s="19" t="s">
        <v>88</v>
      </c>
      <c r="B946" s="19" t="s">
        <v>6027</v>
      </c>
      <c r="C946" s="19" t="s">
        <v>38</v>
      </c>
      <c r="D946" s="19" t="s">
        <v>53</v>
      </c>
      <c r="E946" s="19" t="s">
        <v>6026</v>
      </c>
      <c r="F946" s="19" t="s">
        <v>199</v>
      </c>
      <c r="G946" s="19" t="s">
        <v>200</v>
      </c>
      <c r="H946" s="19" t="s">
        <v>127</v>
      </c>
      <c r="I946" s="19" t="s">
        <v>128</v>
      </c>
      <c r="J946" s="18">
        <v>1</v>
      </c>
      <c r="K946" s="18">
        <v>1</v>
      </c>
    </row>
    <row r="947" spans="1:11" x14ac:dyDescent="0.5">
      <c r="A947" s="19" t="s">
        <v>88</v>
      </c>
      <c r="B947" s="19" t="s">
        <v>6025</v>
      </c>
      <c r="C947" s="19" t="s">
        <v>38</v>
      </c>
      <c r="D947" s="19" t="s">
        <v>53</v>
      </c>
      <c r="E947" s="19" t="s">
        <v>6024</v>
      </c>
      <c r="F947" s="19" t="s">
        <v>199</v>
      </c>
      <c r="G947" s="19" t="s">
        <v>200</v>
      </c>
      <c r="H947" s="19" t="s">
        <v>127</v>
      </c>
      <c r="I947" s="19" t="s">
        <v>128</v>
      </c>
      <c r="J947" s="18">
        <v>1</v>
      </c>
      <c r="K947" s="18">
        <v>1</v>
      </c>
    </row>
    <row r="948" spans="1:11" x14ac:dyDescent="0.5">
      <c r="A948" s="19" t="s">
        <v>88</v>
      </c>
      <c r="B948" s="19" t="s">
        <v>6023</v>
      </c>
      <c r="C948" s="19" t="s">
        <v>38</v>
      </c>
      <c r="D948" s="19" t="s">
        <v>53</v>
      </c>
      <c r="E948" s="19" t="s">
        <v>6022</v>
      </c>
      <c r="F948" s="19" t="s">
        <v>199</v>
      </c>
      <c r="G948" s="19" t="s">
        <v>200</v>
      </c>
      <c r="H948" s="19" t="s">
        <v>127</v>
      </c>
      <c r="I948" s="19" t="s">
        <v>128</v>
      </c>
      <c r="J948" s="18">
        <v>1</v>
      </c>
      <c r="K948" s="18">
        <v>1</v>
      </c>
    </row>
    <row r="949" spans="1:11" x14ac:dyDescent="0.5">
      <c r="A949" s="19" t="s">
        <v>88</v>
      </c>
      <c r="B949" s="19" t="s">
        <v>6021</v>
      </c>
      <c r="C949" s="19" t="s">
        <v>38</v>
      </c>
      <c r="D949" s="19" t="s">
        <v>53</v>
      </c>
      <c r="E949" s="19" t="s">
        <v>6020</v>
      </c>
      <c r="F949" s="19" t="s">
        <v>199</v>
      </c>
      <c r="G949" s="19" t="s">
        <v>200</v>
      </c>
      <c r="H949" s="19" t="s">
        <v>127</v>
      </c>
      <c r="I949" s="19" t="s">
        <v>128</v>
      </c>
      <c r="J949" s="18">
        <v>1</v>
      </c>
      <c r="K949" s="18">
        <v>1</v>
      </c>
    </row>
    <row r="950" spans="1:11" x14ac:dyDescent="0.5">
      <c r="A950" s="19" t="s">
        <v>88</v>
      </c>
      <c r="B950" s="19" t="s">
        <v>6019</v>
      </c>
      <c r="C950" s="19" t="s">
        <v>38</v>
      </c>
      <c r="D950" s="19" t="s">
        <v>53</v>
      </c>
      <c r="E950" s="19" t="s">
        <v>6018</v>
      </c>
      <c r="F950" s="19" t="s">
        <v>199</v>
      </c>
      <c r="G950" s="19" t="s">
        <v>200</v>
      </c>
      <c r="H950" s="19" t="s">
        <v>127</v>
      </c>
      <c r="I950" s="19" t="s">
        <v>128</v>
      </c>
      <c r="J950" s="18">
        <v>1</v>
      </c>
      <c r="K950" s="18">
        <v>1</v>
      </c>
    </row>
    <row r="951" spans="1:11" x14ac:dyDescent="0.5">
      <c r="A951" s="19" t="s">
        <v>88</v>
      </c>
      <c r="B951" s="19" t="s">
        <v>5589</v>
      </c>
      <c r="C951" s="19" t="s">
        <v>38</v>
      </c>
      <c r="D951" s="19" t="s">
        <v>53</v>
      </c>
      <c r="E951" s="19" t="s">
        <v>5588</v>
      </c>
      <c r="F951" s="19" t="s">
        <v>199</v>
      </c>
      <c r="G951" s="19" t="s">
        <v>200</v>
      </c>
      <c r="H951" s="19" t="s">
        <v>127</v>
      </c>
      <c r="I951" s="19" t="s">
        <v>128</v>
      </c>
      <c r="J951" s="18">
        <v>1</v>
      </c>
      <c r="K951" s="18">
        <v>1</v>
      </c>
    </row>
    <row r="952" spans="1:11" x14ac:dyDescent="0.5">
      <c r="A952" s="19" t="s">
        <v>88</v>
      </c>
      <c r="B952" s="19" t="s">
        <v>6017</v>
      </c>
      <c r="C952" s="19" t="s">
        <v>38</v>
      </c>
      <c r="D952" s="19" t="s">
        <v>53</v>
      </c>
      <c r="E952" s="19" t="s">
        <v>6016</v>
      </c>
      <c r="F952" s="19" t="s">
        <v>199</v>
      </c>
      <c r="G952" s="19" t="s">
        <v>200</v>
      </c>
      <c r="H952" s="19" t="s">
        <v>127</v>
      </c>
      <c r="I952" s="19" t="s">
        <v>128</v>
      </c>
      <c r="J952" s="18">
        <v>1</v>
      </c>
      <c r="K952" s="18">
        <v>1</v>
      </c>
    </row>
    <row r="953" spans="1:11" x14ac:dyDescent="0.5">
      <c r="A953" s="19" t="s">
        <v>88</v>
      </c>
      <c r="B953" s="19" t="s">
        <v>6015</v>
      </c>
      <c r="C953" s="19" t="s">
        <v>38</v>
      </c>
      <c r="D953" s="19" t="s">
        <v>53</v>
      </c>
      <c r="E953" s="19" t="s">
        <v>6014</v>
      </c>
      <c r="F953" s="19" t="s">
        <v>199</v>
      </c>
      <c r="G953" s="19" t="s">
        <v>200</v>
      </c>
      <c r="H953" s="19" t="s">
        <v>127</v>
      </c>
      <c r="I953" s="19" t="s">
        <v>128</v>
      </c>
      <c r="J953" s="18">
        <v>1</v>
      </c>
      <c r="K953" s="18">
        <v>1</v>
      </c>
    </row>
    <row r="954" spans="1:11" x14ac:dyDescent="0.5">
      <c r="A954" s="19" t="s">
        <v>88</v>
      </c>
      <c r="B954" s="19" t="s">
        <v>6013</v>
      </c>
      <c r="C954" s="19" t="s">
        <v>38</v>
      </c>
      <c r="D954" s="19" t="s">
        <v>53</v>
      </c>
      <c r="E954" s="19" t="s">
        <v>6012</v>
      </c>
      <c r="F954" s="19" t="s">
        <v>199</v>
      </c>
      <c r="G954" s="19" t="s">
        <v>200</v>
      </c>
      <c r="H954" s="19" t="s">
        <v>127</v>
      </c>
      <c r="I954" s="19" t="s">
        <v>128</v>
      </c>
      <c r="J954" s="18">
        <v>1</v>
      </c>
      <c r="K954" s="18">
        <v>1</v>
      </c>
    </row>
    <row r="955" spans="1:11" x14ac:dyDescent="0.5">
      <c r="A955" s="19" t="s">
        <v>88</v>
      </c>
      <c r="B955" s="19" t="s">
        <v>6011</v>
      </c>
      <c r="C955" s="19" t="s">
        <v>38</v>
      </c>
      <c r="D955" s="19" t="s">
        <v>53</v>
      </c>
      <c r="E955" s="19" t="s">
        <v>6010</v>
      </c>
      <c r="F955" s="19" t="s">
        <v>199</v>
      </c>
      <c r="G955" s="19" t="s">
        <v>200</v>
      </c>
      <c r="H955" s="19" t="s">
        <v>127</v>
      </c>
      <c r="I955" s="19" t="s">
        <v>128</v>
      </c>
      <c r="J955" s="18">
        <v>1</v>
      </c>
      <c r="K955" s="18">
        <v>1</v>
      </c>
    </row>
    <row r="956" spans="1:11" x14ac:dyDescent="0.5">
      <c r="A956" s="19" t="s">
        <v>88</v>
      </c>
      <c r="B956" s="19" t="s">
        <v>6009</v>
      </c>
      <c r="C956" s="19" t="s">
        <v>38</v>
      </c>
      <c r="D956" s="19" t="s">
        <v>53</v>
      </c>
      <c r="E956" s="19" t="s">
        <v>6008</v>
      </c>
      <c r="F956" s="19" t="s">
        <v>199</v>
      </c>
      <c r="G956" s="19" t="s">
        <v>200</v>
      </c>
      <c r="H956" s="19" t="s">
        <v>127</v>
      </c>
      <c r="I956" s="19" t="s">
        <v>128</v>
      </c>
      <c r="J956" s="18">
        <v>1</v>
      </c>
      <c r="K956" s="18">
        <v>1</v>
      </c>
    </row>
    <row r="957" spans="1:11" x14ac:dyDescent="0.5">
      <c r="A957" s="19" t="s">
        <v>88</v>
      </c>
      <c r="B957" s="19" t="s">
        <v>6007</v>
      </c>
      <c r="C957" s="19" t="s">
        <v>38</v>
      </c>
      <c r="D957" s="19" t="s">
        <v>53</v>
      </c>
      <c r="E957" s="19" t="s">
        <v>6006</v>
      </c>
      <c r="F957" s="19" t="s">
        <v>199</v>
      </c>
      <c r="G957" s="19" t="s">
        <v>200</v>
      </c>
      <c r="H957" s="19" t="s">
        <v>127</v>
      </c>
      <c r="I957" s="19" t="s">
        <v>128</v>
      </c>
      <c r="J957" s="18">
        <v>1</v>
      </c>
      <c r="K957" s="18">
        <v>1</v>
      </c>
    </row>
    <row r="958" spans="1:11" x14ac:dyDescent="0.5">
      <c r="A958" s="19" t="s">
        <v>88</v>
      </c>
      <c r="B958" s="19" t="s">
        <v>6005</v>
      </c>
      <c r="C958" s="19" t="s">
        <v>38</v>
      </c>
      <c r="D958" s="19" t="s">
        <v>53</v>
      </c>
      <c r="E958" s="19" t="s">
        <v>6004</v>
      </c>
      <c r="F958" s="19" t="s">
        <v>199</v>
      </c>
      <c r="G958" s="19" t="s">
        <v>200</v>
      </c>
      <c r="H958" s="19" t="s">
        <v>127</v>
      </c>
      <c r="I958" s="19" t="s">
        <v>128</v>
      </c>
      <c r="J958" s="18">
        <v>1</v>
      </c>
      <c r="K958" s="18">
        <v>1</v>
      </c>
    </row>
    <row r="959" spans="1:11" x14ac:dyDescent="0.5">
      <c r="A959" s="19" t="s">
        <v>91</v>
      </c>
      <c r="B959" s="19" t="s">
        <v>5911</v>
      </c>
      <c r="C959" s="19" t="s">
        <v>38</v>
      </c>
      <c r="D959" s="19" t="s">
        <v>53</v>
      </c>
      <c r="E959" s="19" t="s">
        <v>5910</v>
      </c>
      <c r="F959" s="19" t="s">
        <v>201</v>
      </c>
      <c r="G959" s="19" t="s">
        <v>202</v>
      </c>
      <c r="H959" s="19" t="s">
        <v>127</v>
      </c>
      <c r="I959" s="19" t="s">
        <v>128</v>
      </c>
      <c r="J959" s="18">
        <v>1</v>
      </c>
      <c r="K959" s="18">
        <v>1</v>
      </c>
    </row>
    <row r="960" spans="1:11" x14ac:dyDescent="0.5">
      <c r="A960" s="19" t="s">
        <v>91</v>
      </c>
      <c r="B960" s="19" t="s">
        <v>5569</v>
      </c>
      <c r="C960" s="19" t="s">
        <v>38</v>
      </c>
      <c r="D960" s="19" t="s">
        <v>53</v>
      </c>
      <c r="E960" s="19" t="s">
        <v>5568</v>
      </c>
      <c r="F960" s="19" t="s">
        <v>201</v>
      </c>
      <c r="G960" s="19" t="s">
        <v>202</v>
      </c>
      <c r="H960" s="19" t="s">
        <v>127</v>
      </c>
      <c r="I960" s="19" t="s">
        <v>128</v>
      </c>
      <c r="J960" s="18">
        <v>1</v>
      </c>
      <c r="K960" s="18">
        <v>1</v>
      </c>
    </row>
    <row r="961" spans="1:11" x14ac:dyDescent="0.5">
      <c r="A961" s="19" t="s">
        <v>91</v>
      </c>
      <c r="B961" s="19" t="s">
        <v>5905</v>
      </c>
      <c r="C961" s="19" t="s">
        <v>38</v>
      </c>
      <c r="D961" s="19" t="s">
        <v>53</v>
      </c>
      <c r="E961" s="19" t="s">
        <v>5904</v>
      </c>
      <c r="F961" s="19" t="s">
        <v>201</v>
      </c>
      <c r="G961" s="19" t="s">
        <v>202</v>
      </c>
      <c r="H961" s="19" t="s">
        <v>127</v>
      </c>
      <c r="I961" s="19" t="s">
        <v>128</v>
      </c>
      <c r="J961" s="18">
        <v>1</v>
      </c>
      <c r="K961" s="18">
        <v>1</v>
      </c>
    </row>
    <row r="962" spans="1:11" x14ac:dyDescent="0.5">
      <c r="A962" s="19" t="s">
        <v>91</v>
      </c>
      <c r="B962" s="19" t="s">
        <v>5903</v>
      </c>
      <c r="C962" s="19" t="s">
        <v>38</v>
      </c>
      <c r="D962" s="19" t="s">
        <v>53</v>
      </c>
      <c r="E962" s="19" t="s">
        <v>5902</v>
      </c>
      <c r="F962" s="19" t="s">
        <v>201</v>
      </c>
      <c r="G962" s="19" t="s">
        <v>202</v>
      </c>
      <c r="H962" s="19" t="s">
        <v>127</v>
      </c>
      <c r="I962" s="19" t="s">
        <v>128</v>
      </c>
      <c r="J962" s="18">
        <v>1</v>
      </c>
      <c r="K962" s="18">
        <v>1</v>
      </c>
    </row>
    <row r="963" spans="1:11" x14ac:dyDescent="0.5">
      <c r="A963" s="19" t="s">
        <v>91</v>
      </c>
      <c r="B963" s="19" t="s">
        <v>5779</v>
      </c>
      <c r="C963" s="19" t="s">
        <v>38</v>
      </c>
      <c r="D963" s="19" t="s">
        <v>53</v>
      </c>
      <c r="E963" s="19" t="s">
        <v>5778</v>
      </c>
      <c r="F963" s="19" t="s">
        <v>201</v>
      </c>
      <c r="G963" s="19" t="s">
        <v>202</v>
      </c>
      <c r="H963" s="19" t="s">
        <v>127</v>
      </c>
      <c r="I963" s="19" t="s">
        <v>128</v>
      </c>
      <c r="J963" s="18">
        <v>1</v>
      </c>
      <c r="K963" s="18">
        <v>1</v>
      </c>
    </row>
    <row r="964" spans="1:11" x14ac:dyDescent="0.5">
      <c r="A964" s="19" t="s">
        <v>91</v>
      </c>
      <c r="B964" s="19" t="s">
        <v>5775</v>
      </c>
      <c r="C964" s="19" t="s">
        <v>38</v>
      </c>
      <c r="D964" s="19" t="s">
        <v>53</v>
      </c>
      <c r="E964" s="19" t="s">
        <v>5774</v>
      </c>
      <c r="F964" s="19" t="s">
        <v>201</v>
      </c>
      <c r="G964" s="19" t="s">
        <v>202</v>
      </c>
      <c r="H964" s="19" t="s">
        <v>127</v>
      </c>
      <c r="I964" s="19" t="s">
        <v>128</v>
      </c>
      <c r="J964" s="18">
        <v>1</v>
      </c>
      <c r="K964" s="18">
        <v>1</v>
      </c>
    </row>
    <row r="965" spans="1:11" x14ac:dyDescent="0.5">
      <c r="A965" s="19" t="s">
        <v>91</v>
      </c>
      <c r="B965" s="19" t="s">
        <v>5771</v>
      </c>
      <c r="C965" s="19" t="s">
        <v>38</v>
      </c>
      <c r="D965" s="19" t="s">
        <v>53</v>
      </c>
      <c r="E965" s="19" t="s">
        <v>5770</v>
      </c>
      <c r="F965" s="19" t="s">
        <v>201</v>
      </c>
      <c r="G965" s="19" t="s">
        <v>202</v>
      </c>
      <c r="H965" s="19" t="s">
        <v>127</v>
      </c>
      <c r="I965" s="19" t="s">
        <v>128</v>
      </c>
      <c r="J965" s="18">
        <v>1</v>
      </c>
      <c r="K965" s="18">
        <v>1</v>
      </c>
    </row>
    <row r="966" spans="1:11" x14ac:dyDescent="0.5">
      <c r="A966" s="19" t="s">
        <v>91</v>
      </c>
      <c r="B966" s="19" t="s">
        <v>5239</v>
      </c>
      <c r="C966" s="19" t="s">
        <v>38</v>
      </c>
      <c r="D966" s="19" t="s">
        <v>53</v>
      </c>
      <c r="E966" s="19" t="s">
        <v>5238</v>
      </c>
      <c r="F966" s="19" t="s">
        <v>201</v>
      </c>
      <c r="G966" s="19" t="s">
        <v>202</v>
      </c>
      <c r="H966" s="19" t="s">
        <v>127</v>
      </c>
      <c r="I966" s="19" t="s">
        <v>128</v>
      </c>
      <c r="J966" s="18">
        <v>1</v>
      </c>
      <c r="K966" s="18">
        <v>1</v>
      </c>
    </row>
    <row r="967" spans="1:11" x14ac:dyDescent="0.5">
      <c r="A967" s="19" t="s">
        <v>91</v>
      </c>
      <c r="B967" s="19" t="s">
        <v>6003</v>
      </c>
      <c r="C967" s="19" t="s">
        <v>38</v>
      </c>
      <c r="D967" s="19" t="s">
        <v>53</v>
      </c>
      <c r="E967" s="19" t="s">
        <v>6002</v>
      </c>
      <c r="F967" s="19" t="s">
        <v>201</v>
      </c>
      <c r="G967" s="19" t="s">
        <v>202</v>
      </c>
      <c r="H967" s="19" t="s">
        <v>127</v>
      </c>
      <c r="I967" s="19" t="s">
        <v>128</v>
      </c>
      <c r="J967" s="18">
        <v>1</v>
      </c>
      <c r="K967" s="18">
        <v>1</v>
      </c>
    </row>
    <row r="968" spans="1:11" x14ac:dyDescent="0.5">
      <c r="A968" s="19" t="s">
        <v>91</v>
      </c>
      <c r="B968" s="19" t="s">
        <v>6001</v>
      </c>
      <c r="C968" s="19" t="s">
        <v>38</v>
      </c>
      <c r="D968" s="19" t="s">
        <v>53</v>
      </c>
      <c r="E968" s="19" t="s">
        <v>6000</v>
      </c>
      <c r="F968" s="19" t="s">
        <v>201</v>
      </c>
      <c r="G968" s="19" t="s">
        <v>202</v>
      </c>
      <c r="H968" s="19" t="s">
        <v>127</v>
      </c>
      <c r="I968" s="19" t="s">
        <v>128</v>
      </c>
      <c r="J968" s="18">
        <v>2</v>
      </c>
      <c r="K968" s="18">
        <v>2</v>
      </c>
    </row>
    <row r="969" spans="1:11" x14ac:dyDescent="0.5">
      <c r="A969" s="19" t="s">
        <v>91</v>
      </c>
      <c r="B969" s="19" t="s">
        <v>5999</v>
      </c>
      <c r="C969" s="19" t="s">
        <v>38</v>
      </c>
      <c r="D969" s="19" t="s">
        <v>53</v>
      </c>
      <c r="E969" s="19" t="s">
        <v>5998</v>
      </c>
      <c r="F969" s="19" t="s">
        <v>201</v>
      </c>
      <c r="G969" s="19" t="s">
        <v>202</v>
      </c>
      <c r="H969" s="19" t="s">
        <v>127</v>
      </c>
      <c r="I969" s="19" t="s">
        <v>128</v>
      </c>
      <c r="J969" s="18">
        <v>1</v>
      </c>
      <c r="K969" s="18">
        <v>1</v>
      </c>
    </row>
    <row r="970" spans="1:11" x14ac:dyDescent="0.5">
      <c r="A970" s="19" t="s">
        <v>91</v>
      </c>
      <c r="B970" s="19" t="s">
        <v>5765</v>
      </c>
      <c r="C970" s="19" t="s">
        <v>38</v>
      </c>
      <c r="D970" s="19" t="s">
        <v>53</v>
      </c>
      <c r="E970" s="19" t="s">
        <v>5764</v>
      </c>
      <c r="F970" s="19" t="s">
        <v>201</v>
      </c>
      <c r="G970" s="19" t="s">
        <v>202</v>
      </c>
      <c r="H970" s="19" t="s">
        <v>127</v>
      </c>
      <c r="I970" s="19" t="s">
        <v>128</v>
      </c>
      <c r="J970" s="18">
        <v>2</v>
      </c>
      <c r="K970" s="18">
        <v>2</v>
      </c>
    </row>
    <row r="971" spans="1:11" x14ac:dyDescent="0.5">
      <c r="A971" s="19" t="s">
        <v>91</v>
      </c>
      <c r="B971" s="19" t="s">
        <v>5761</v>
      </c>
      <c r="C971" s="19" t="s">
        <v>38</v>
      </c>
      <c r="D971" s="19" t="s">
        <v>53</v>
      </c>
      <c r="E971" s="19" t="s">
        <v>5760</v>
      </c>
      <c r="F971" s="19" t="s">
        <v>201</v>
      </c>
      <c r="G971" s="19" t="s">
        <v>202</v>
      </c>
      <c r="H971" s="19" t="s">
        <v>127</v>
      </c>
      <c r="I971" s="19" t="s">
        <v>128</v>
      </c>
      <c r="J971" s="18">
        <v>1</v>
      </c>
      <c r="K971" s="18">
        <v>1</v>
      </c>
    </row>
    <row r="972" spans="1:11" x14ac:dyDescent="0.5">
      <c r="A972" s="19" t="s">
        <v>91</v>
      </c>
      <c r="B972" s="19" t="s">
        <v>5759</v>
      </c>
      <c r="C972" s="19" t="s">
        <v>38</v>
      </c>
      <c r="D972" s="19" t="s">
        <v>53</v>
      </c>
      <c r="E972" s="19" t="s">
        <v>5758</v>
      </c>
      <c r="F972" s="19" t="s">
        <v>201</v>
      </c>
      <c r="G972" s="19" t="s">
        <v>202</v>
      </c>
      <c r="H972" s="19" t="s">
        <v>127</v>
      </c>
      <c r="I972" s="19" t="s">
        <v>128</v>
      </c>
      <c r="J972" s="18">
        <v>1</v>
      </c>
      <c r="K972" s="18">
        <v>1</v>
      </c>
    </row>
    <row r="973" spans="1:11" x14ac:dyDescent="0.5">
      <c r="A973" s="19" t="s">
        <v>91</v>
      </c>
      <c r="B973" s="19" t="s">
        <v>5537</v>
      </c>
      <c r="C973" s="19" t="s">
        <v>38</v>
      </c>
      <c r="D973" s="19" t="s">
        <v>53</v>
      </c>
      <c r="E973" s="19" t="s">
        <v>5536</v>
      </c>
      <c r="F973" s="19" t="s">
        <v>201</v>
      </c>
      <c r="G973" s="19" t="s">
        <v>202</v>
      </c>
      <c r="H973" s="19" t="s">
        <v>127</v>
      </c>
      <c r="I973" s="19" t="s">
        <v>128</v>
      </c>
      <c r="J973" s="18">
        <v>1</v>
      </c>
      <c r="K973" s="18">
        <v>1</v>
      </c>
    </row>
    <row r="974" spans="1:11" x14ac:dyDescent="0.5">
      <c r="A974" s="19" t="s">
        <v>91</v>
      </c>
      <c r="B974" s="19" t="s">
        <v>5527</v>
      </c>
      <c r="C974" s="19" t="s">
        <v>38</v>
      </c>
      <c r="D974" s="19" t="s">
        <v>53</v>
      </c>
      <c r="E974" s="19" t="s">
        <v>5526</v>
      </c>
      <c r="F974" s="19" t="s">
        <v>201</v>
      </c>
      <c r="G974" s="19" t="s">
        <v>202</v>
      </c>
      <c r="H974" s="19" t="s">
        <v>127</v>
      </c>
      <c r="I974" s="19" t="s">
        <v>128</v>
      </c>
      <c r="J974" s="18">
        <v>1</v>
      </c>
      <c r="K974" s="18">
        <v>1</v>
      </c>
    </row>
    <row r="975" spans="1:11" x14ac:dyDescent="0.5">
      <c r="A975" s="19" t="s">
        <v>91</v>
      </c>
      <c r="B975" s="19" t="s">
        <v>5223</v>
      </c>
      <c r="C975" s="19" t="s">
        <v>38</v>
      </c>
      <c r="D975" s="19" t="s">
        <v>53</v>
      </c>
      <c r="E975" s="19" t="s">
        <v>5222</v>
      </c>
      <c r="F975" s="19" t="s">
        <v>201</v>
      </c>
      <c r="G975" s="19" t="s">
        <v>202</v>
      </c>
      <c r="H975" s="19" t="s">
        <v>127</v>
      </c>
      <c r="I975" s="19" t="s">
        <v>128</v>
      </c>
      <c r="J975" s="18">
        <v>1</v>
      </c>
      <c r="K975" s="18">
        <v>1</v>
      </c>
    </row>
    <row r="976" spans="1:11" x14ac:dyDescent="0.5">
      <c r="A976" s="19" t="s">
        <v>91</v>
      </c>
      <c r="B976" s="19" t="s">
        <v>5997</v>
      </c>
      <c r="C976" s="19" t="s">
        <v>38</v>
      </c>
      <c r="D976" s="19" t="s">
        <v>53</v>
      </c>
      <c r="E976" s="19" t="s">
        <v>5996</v>
      </c>
      <c r="F976" s="19" t="s">
        <v>201</v>
      </c>
      <c r="G976" s="19" t="s">
        <v>202</v>
      </c>
      <c r="H976" s="19" t="s">
        <v>127</v>
      </c>
      <c r="I976" s="19" t="s">
        <v>128</v>
      </c>
      <c r="J976" s="18">
        <v>1</v>
      </c>
      <c r="K976" s="18">
        <v>1</v>
      </c>
    </row>
    <row r="977" spans="1:11" x14ac:dyDescent="0.5">
      <c r="A977" s="19" t="s">
        <v>91</v>
      </c>
      <c r="B977" s="19" t="s">
        <v>5995</v>
      </c>
      <c r="C977" s="19" t="s">
        <v>38</v>
      </c>
      <c r="D977" s="19" t="s">
        <v>53</v>
      </c>
      <c r="E977" s="19" t="s">
        <v>5994</v>
      </c>
      <c r="F977" s="19" t="s">
        <v>201</v>
      </c>
      <c r="G977" s="19" t="s">
        <v>202</v>
      </c>
      <c r="H977" s="19" t="s">
        <v>127</v>
      </c>
      <c r="I977" s="19" t="s">
        <v>128</v>
      </c>
      <c r="J977" s="18">
        <v>2</v>
      </c>
      <c r="K977" s="18">
        <v>2</v>
      </c>
    </row>
    <row r="978" spans="1:11" x14ac:dyDescent="0.5">
      <c r="A978" s="19" t="s">
        <v>91</v>
      </c>
      <c r="B978" s="19" t="s">
        <v>5993</v>
      </c>
      <c r="C978" s="19" t="s">
        <v>38</v>
      </c>
      <c r="D978" s="19" t="s">
        <v>53</v>
      </c>
      <c r="E978" s="19" t="s">
        <v>5992</v>
      </c>
      <c r="F978" s="19" t="s">
        <v>201</v>
      </c>
      <c r="G978" s="19" t="s">
        <v>202</v>
      </c>
      <c r="H978" s="19" t="s">
        <v>127</v>
      </c>
      <c r="I978" s="19" t="s">
        <v>128</v>
      </c>
      <c r="J978" s="18">
        <v>1</v>
      </c>
      <c r="K978" s="18">
        <v>1</v>
      </c>
    </row>
    <row r="979" spans="1:11" x14ac:dyDescent="0.5">
      <c r="A979" s="19" t="s">
        <v>91</v>
      </c>
      <c r="B979" s="19" t="s">
        <v>5509</v>
      </c>
      <c r="C979" s="19" t="s">
        <v>38</v>
      </c>
      <c r="D979" s="19" t="s">
        <v>53</v>
      </c>
      <c r="E979" s="19" t="s">
        <v>5508</v>
      </c>
      <c r="F979" s="19" t="s">
        <v>201</v>
      </c>
      <c r="G979" s="19" t="s">
        <v>202</v>
      </c>
      <c r="H979" s="19" t="s">
        <v>127</v>
      </c>
      <c r="I979" s="19" t="s">
        <v>128</v>
      </c>
      <c r="J979" s="18">
        <v>1</v>
      </c>
      <c r="K979" s="18">
        <v>1</v>
      </c>
    </row>
    <row r="980" spans="1:11" x14ac:dyDescent="0.5">
      <c r="A980" s="19" t="s">
        <v>91</v>
      </c>
      <c r="B980" s="19" t="s">
        <v>5991</v>
      </c>
      <c r="C980" s="19" t="s">
        <v>38</v>
      </c>
      <c r="D980" s="19" t="s">
        <v>53</v>
      </c>
      <c r="E980" s="19" t="s">
        <v>5990</v>
      </c>
      <c r="F980" s="19" t="s">
        <v>201</v>
      </c>
      <c r="G980" s="19" t="s">
        <v>202</v>
      </c>
      <c r="H980" s="19" t="s">
        <v>127</v>
      </c>
      <c r="I980" s="19" t="s">
        <v>128</v>
      </c>
      <c r="J980" s="18">
        <v>1</v>
      </c>
      <c r="K980" s="18">
        <v>1</v>
      </c>
    </row>
    <row r="981" spans="1:11" x14ac:dyDescent="0.5">
      <c r="A981" s="19" t="s">
        <v>91</v>
      </c>
      <c r="B981" s="19" t="s">
        <v>5743</v>
      </c>
      <c r="C981" s="19" t="s">
        <v>38</v>
      </c>
      <c r="D981" s="19" t="s">
        <v>53</v>
      </c>
      <c r="E981" s="19" t="s">
        <v>5742</v>
      </c>
      <c r="F981" s="19" t="s">
        <v>201</v>
      </c>
      <c r="G981" s="19" t="s">
        <v>202</v>
      </c>
      <c r="H981" s="19" t="s">
        <v>127</v>
      </c>
      <c r="I981" s="19" t="s">
        <v>128</v>
      </c>
      <c r="J981" s="18">
        <v>3</v>
      </c>
      <c r="K981" s="18">
        <v>3</v>
      </c>
    </row>
    <row r="982" spans="1:11" x14ac:dyDescent="0.5">
      <c r="A982" s="19" t="s">
        <v>91</v>
      </c>
      <c r="B982" s="19" t="s">
        <v>5209</v>
      </c>
      <c r="C982" s="19" t="s">
        <v>38</v>
      </c>
      <c r="D982" s="19" t="s">
        <v>53</v>
      </c>
      <c r="E982" s="19" t="s">
        <v>5208</v>
      </c>
      <c r="F982" s="19" t="s">
        <v>201</v>
      </c>
      <c r="G982" s="19" t="s">
        <v>202</v>
      </c>
      <c r="H982" s="19" t="s">
        <v>127</v>
      </c>
      <c r="I982" s="19" t="s">
        <v>128</v>
      </c>
      <c r="J982" s="18">
        <v>2</v>
      </c>
      <c r="K982" s="18">
        <v>2</v>
      </c>
    </row>
    <row r="983" spans="1:11" x14ac:dyDescent="0.5">
      <c r="A983" s="19" t="s">
        <v>91</v>
      </c>
      <c r="B983" s="19" t="s">
        <v>5493</v>
      </c>
      <c r="C983" s="19" t="s">
        <v>38</v>
      </c>
      <c r="D983" s="19" t="s">
        <v>53</v>
      </c>
      <c r="E983" s="19" t="s">
        <v>5492</v>
      </c>
      <c r="F983" s="19" t="s">
        <v>201</v>
      </c>
      <c r="G983" s="19" t="s">
        <v>202</v>
      </c>
      <c r="H983" s="19" t="s">
        <v>127</v>
      </c>
      <c r="I983" s="19" t="s">
        <v>128</v>
      </c>
      <c r="J983" s="18">
        <v>1</v>
      </c>
      <c r="K983" s="18">
        <v>1</v>
      </c>
    </row>
    <row r="984" spans="1:11" x14ac:dyDescent="0.5">
      <c r="A984" s="19" t="s">
        <v>91</v>
      </c>
      <c r="B984" s="19" t="s">
        <v>5731</v>
      </c>
      <c r="C984" s="19" t="s">
        <v>38</v>
      </c>
      <c r="D984" s="19" t="s">
        <v>53</v>
      </c>
      <c r="E984" s="19" t="s">
        <v>5730</v>
      </c>
      <c r="F984" s="19" t="s">
        <v>201</v>
      </c>
      <c r="G984" s="19" t="s">
        <v>202</v>
      </c>
      <c r="H984" s="19" t="s">
        <v>127</v>
      </c>
      <c r="I984" s="19" t="s">
        <v>128</v>
      </c>
      <c r="J984" s="18">
        <v>1</v>
      </c>
      <c r="K984" s="18">
        <v>1</v>
      </c>
    </row>
    <row r="985" spans="1:11" x14ac:dyDescent="0.5">
      <c r="A985" s="19" t="s">
        <v>91</v>
      </c>
      <c r="B985" s="19" t="s">
        <v>5989</v>
      </c>
      <c r="C985" s="19" t="s">
        <v>38</v>
      </c>
      <c r="D985" s="19" t="s">
        <v>53</v>
      </c>
      <c r="E985" s="19" t="s">
        <v>5988</v>
      </c>
      <c r="F985" s="19" t="s">
        <v>201</v>
      </c>
      <c r="G985" s="19" t="s">
        <v>202</v>
      </c>
      <c r="H985" s="19" t="s">
        <v>127</v>
      </c>
      <c r="I985" s="19" t="s">
        <v>128</v>
      </c>
      <c r="J985" s="18">
        <v>1</v>
      </c>
      <c r="K985" s="18">
        <v>1</v>
      </c>
    </row>
    <row r="986" spans="1:11" x14ac:dyDescent="0.5">
      <c r="A986" s="19" t="s">
        <v>91</v>
      </c>
      <c r="B986" s="19" t="s">
        <v>5491</v>
      </c>
      <c r="C986" s="19" t="s">
        <v>38</v>
      </c>
      <c r="D986" s="19" t="s">
        <v>53</v>
      </c>
      <c r="E986" s="19" t="s">
        <v>5490</v>
      </c>
      <c r="F986" s="19" t="s">
        <v>201</v>
      </c>
      <c r="G986" s="19" t="s">
        <v>202</v>
      </c>
      <c r="H986" s="19" t="s">
        <v>127</v>
      </c>
      <c r="I986" s="19" t="s">
        <v>128</v>
      </c>
      <c r="J986" s="18">
        <v>1</v>
      </c>
      <c r="K986" s="18">
        <v>1</v>
      </c>
    </row>
    <row r="987" spans="1:11" x14ac:dyDescent="0.5">
      <c r="A987" s="19" t="s">
        <v>91</v>
      </c>
      <c r="B987" s="19" t="s">
        <v>5485</v>
      </c>
      <c r="C987" s="19" t="s">
        <v>38</v>
      </c>
      <c r="D987" s="19" t="s">
        <v>53</v>
      </c>
      <c r="E987" s="19" t="s">
        <v>5484</v>
      </c>
      <c r="F987" s="19" t="s">
        <v>201</v>
      </c>
      <c r="G987" s="19" t="s">
        <v>202</v>
      </c>
      <c r="H987" s="19" t="s">
        <v>127</v>
      </c>
      <c r="I987" s="19" t="s">
        <v>128</v>
      </c>
      <c r="J987" s="18">
        <v>1</v>
      </c>
      <c r="K987" s="18">
        <v>1</v>
      </c>
    </row>
    <row r="988" spans="1:11" x14ac:dyDescent="0.5">
      <c r="A988" s="19" t="s">
        <v>91</v>
      </c>
      <c r="B988" s="19" t="s">
        <v>5199</v>
      </c>
      <c r="C988" s="19" t="s">
        <v>38</v>
      </c>
      <c r="D988" s="19" t="s">
        <v>53</v>
      </c>
      <c r="E988" s="19" t="s">
        <v>5198</v>
      </c>
      <c r="F988" s="19" t="s">
        <v>201</v>
      </c>
      <c r="G988" s="19" t="s">
        <v>202</v>
      </c>
      <c r="H988" s="19" t="s">
        <v>127</v>
      </c>
      <c r="I988" s="19" t="s">
        <v>128</v>
      </c>
      <c r="J988" s="18">
        <v>1</v>
      </c>
      <c r="K988" s="18">
        <v>1</v>
      </c>
    </row>
    <row r="989" spans="1:11" x14ac:dyDescent="0.5">
      <c r="A989" s="19" t="s">
        <v>91</v>
      </c>
      <c r="B989" s="19" t="s">
        <v>5883</v>
      </c>
      <c r="C989" s="19" t="s">
        <v>38</v>
      </c>
      <c r="D989" s="19" t="s">
        <v>53</v>
      </c>
      <c r="E989" s="19" t="s">
        <v>5882</v>
      </c>
      <c r="F989" s="19" t="s">
        <v>201</v>
      </c>
      <c r="G989" s="19" t="s">
        <v>202</v>
      </c>
      <c r="H989" s="19" t="s">
        <v>127</v>
      </c>
      <c r="I989" s="19" t="s">
        <v>128</v>
      </c>
      <c r="J989" s="18">
        <v>1</v>
      </c>
      <c r="K989" s="18">
        <v>1</v>
      </c>
    </row>
    <row r="990" spans="1:11" x14ac:dyDescent="0.5">
      <c r="A990" s="19" t="s">
        <v>91</v>
      </c>
      <c r="B990" s="19" t="s">
        <v>5987</v>
      </c>
      <c r="C990" s="19" t="s">
        <v>38</v>
      </c>
      <c r="D990" s="19" t="s">
        <v>53</v>
      </c>
      <c r="E990" s="19" t="s">
        <v>5986</v>
      </c>
      <c r="F990" s="19" t="s">
        <v>201</v>
      </c>
      <c r="G990" s="19" t="s">
        <v>202</v>
      </c>
      <c r="H990" s="19" t="s">
        <v>127</v>
      </c>
      <c r="I990" s="19" t="s">
        <v>128</v>
      </c>
      <c r="J990" s="18">
        <v>1</v>
      </c>
      <c r="K990" s="18">
        <v>1</v>
      </c>
    </row>
    <row r="991" spans="1:11" x14ac:dyDescent="0.5">
      <c r="A991" s="19" t="s">
        <v>91</v>
      </c>
      <c r="B991" s="19" t="s">
        <v>5459</v>
      </c>
      <c r="C991" s="19" t="s">
        <v>38</v>
      </c>
      <c r="D991" s="19" t="s">
        <v>53</v>
      </c>
      <c r="E991" s="19" t="s">
        <v>5458</v>
      </c>
      <c r="F991" s="19" t="s">
        <v>201</v>
      </c>
      <c r="G991" s="19" t="s">
        <v>202</v>
      </c>
      <c r="H991" s="19" t="s">
        <v>127</v>
      </c>
      <c r="I991" s="19" t="s">
        <v>128</v>
      </c>
      <c r="J991" s="18">
        <v>1</v>
      </c>
      <c r="K991" s="18">
        <v>1</v>
      </c>
    </row>
    <row r="992" spans="1:11" x14ac:dyDescent="0.5">
      <c r="A992" s="19" t="s">
        <v>91</v>
      </c>
      <c r="B992" s="19" t="s">
        <v>5985</v>
      </c>
      <c r="C992" s="19" t="s">
        <v>38</v>
      </c>
      <c r="D992" s="19" t="s">
        <v>53</v>
      </c>
      <c r="E992" s="19" t="s">
        <v>5984</v>
      </c>
      <c r="F992" s="19" t="s">
        <v>201</v>
      </c>
      <c r="G992" s="19" t="s">
        <v>202</v>
      </c>
      <c r="H992" s="19" t="s">
        <v>127</v>
      </c>
      <c r="I992" s="19" t="s">
        <v>128</v>
      </c>
      <c r="J992" s="18">
        <v>1</v>
      </c>
      <c r="K992" s="18">
        <v>1</v>
      </c>
    </row>
    <row r="993" spans="1:11" x14ac:dyDescent="0.5">
      <c r="A993" s="19" t="s">
        <v>91</v>
      </c>
      <c r="B993" s="19" t="s">
        <v>5983</v>
      </c>
      <c r="C993" s="19" t="s">
        <v>38</v>
      </c>
      <c r="D993" s="19" t="s">
        <v>53</v>
      </c>
      <c r="E993" s="19" t="s">
        <v>5982</v>
      </c>
      <c r="F993" s="19" t="s">
        <v>201</v>
      </c>
      <c r="G993" s="19" t="s">
        <v>202</v>
      </c>
      <c r="H993" s="19" t="s">
        <v>127</v>
      </c>
      <c r="I993" s="19" t="s">
        <v>128</v>
      </c>
      <c r="J993" s="18">
        <v>1</v>
      </c>
      <c r="K993" s="18">
        <v>1</v>
      </c>
    </row>
    <row r="994" spans="1:11" x14ac:dyDescent="0.5">
      <c r="A994" s="19" t="s">
        <v>91</v>
      </c>
      <c r="B994" s="19" t="s">
        <v>5721</v>
      </c>
      <c r="C994" s="19" t="s">
        <v>38</v>
      </c>
      <c r="D994" s="19" t="s">
        <v>53</v>
      </c>
      <c r="E994" s="19" t="s">
        <v>5720</v>
      </c>
      <c r="F994" s="19" t="s">
        <v>201</v>
      </c>
      <c r="G994" s="19" t="s">
        <v>202</v>
      </c>
      <c r="H994" s="19" t="s">
        <v>127</v>
      </c>
      <c r="I994" s="19" t="s">
        <v>128</v>
      </c>
      <c r="J994" s="18">
        <v>1</v>
      </c>
      <c r="K994" s="18">
        <v>1</v>
      </c>
    </row>
    <row r="995" spans="1:11" x14ac:dyDescent="0.5">
      <c r="A995" s="19" t="s">
        <v>91</v>
      </c>
      <c r="B995" s="19" t="s">
        <v>5719</v>
      </c>
      <c r="C995" s="19" t="s">
        <v>38</v>
      </c>
      <c r="D995" s="19" t="s">
        <v>53</v>
      </c>
      <c r="E995" s="19" t="s">
        <v>5718</v>
      </c>
      <c r="F995" s="19" t="s">
        <v>201</v>
      </c>
      <c r="G995" s="19" t="s">
        <v>202</v>
      </c>
      <c r="H995" s="19" t="s">
        <v>127</v>
      </c>
      <c r="I995" s="19" t="s">
        <v>128</v>
      </c>
      <c r="J995" s="18">
        <v>1</v>
      </c>
      <c r="K995" s="18">
        <v>1</v>
      </c>
    </row>
    <row r="996" spans="1:11" x14ac:dyDescent="0.5">
      <c r="A996" s="19" t="s">
        <v>91</v>
      </c>
      <c r="B996" s="19" t="s">
        <v>5981</v>
      </c>
      <c r="C996" s="19" t="s">
        <v>38</v>
      </c>
      <c r="D996" s="19" t="s">
        <v>53</v>
      </c>
      <c r="E996" s="19" t="s">
        <v>5980</v>
      </c>
      <c r="F996" s="19" t="s">
        <v>201</v>
      </c>
      <c r="G996" s="19" t="s">
        <v>202</v>
      </c>
      <c r="H996" s="19" t="s">
        <v>127</v>
      </c>
      <c r="I996" s="19" t="s">
        <v>128</v>
      </c>
      <c r="J996" s="18">
        <v>1</v>
      </c>
      <c r="K996" s="18">
        <v>1</v>
      </c>
    </row>
    <row r="997" spans="1:11" x14ac:dyDescent="0.5">
      <c r="A997" s="19" t="s">
        <v>91</v>
      </c>
      <c r="B997" s="19" t="s">
        <v>5713</v>
      </c>
      <c r="C997" s="19" t="s">
        <v>38</v>
      </c>
      <c r="D997" s="19" t="s">
        <v>53</v>
      </c>
      <c r="E997" s="19" t="s">
        <v>5712</v>
      </c>
      <c r="F997" s="19" t="s">
        <v>201</v>
      </c>
      <c r="G997" s="19" t="s">
        <v>202</v>
      </c>
      <c r="H997" s="19" t="s">
        <v>127</v>
      </c>
      <c r="I997" s="19" t="s">
        <v>128</v>
      </c>
      <c r="J997" s="18">
        <v>1</v>
      </c>
      <c r="K997" s="18">
        <v>1</v>
      </c>
    </row>
    <row r="998" spans="1:11" x14ac:dyDescent="0.5">
      <c r="A998" s="19" t="s">
        <v>91</v>
      </c>
      <c r="B998" s="19" t="s">
        <v>5443</v>
      </c>
      <c r="C998" s="19" t="s">
        <v>38</v>
      </c>
      <c r="D998" s="19" t="s">
        <v>53</v>
      </c>
      <c r="E998" s="19" t="s">
        <v>5442</v>
      </c>
      <c r="F998" s="19" t="s">
        <v>201</v>
      </c>
      <c r="G998" s="19" t="s">
        <v>202</v>
      </c>
      <c r="H998" s="19" t="s">
        <v>127</v>
      </c>
      <c r="I998" s="19" t="s">
        <v>128</v>
      </c>
      <c r="J998" s="18">
        <v>1</v>
      </c>
      <c r="K998" s="18">
        <v>1</v>
      </c>
    </row>
    <row r="999" spans="1:11" x14ac:dyDescent="0.5">
      <c r="A999" s="19" t="s">
        <v>91</v>
      </c>
      <c r="B999" s="19" t="s">
        <v>5871</v>
      </c>
      <c r="C999" s="19" t="s">
        <v>38</v>
      </c>
      <c r="D999" s="19" t="s">
        <v>53</v>
      </c>
      <c r="E999" s="19" t="s">
        <v>5870</v>
      </c>
      <c r="F999" s="19" t="s">
        <v>201</v>
      </c>
      <c r="G999" s="19" t="s">
        <v>202</v>
      </c>
      <c r="H999" s="19" t="s">
        <v>127</v>
      </c>
      <c r="I999" s="19" t="s">
        <v>128</v>
      </c>
      <c r="J999" s="18">
        <v>1</v>
      </c>
      <c r="K999" s="18">
        <v>1</v>
      </c>
    </row>
    <row r="1000" spans="1:11" x14ac:dyDescent="0.5">
      <c r="A1000" s="19" t="s">
        <v>91</v>
      </c>
      <c r="B1000" s="19" t="s">
        <v>5869</v>
      </c>
      <c r="C1000" s="19" t="s">
        <v>38</v>
      </c>
      <c r="D1000" s="19" t="s">
        <v>53</v>
      </c>
      <c r="E1000" s="19" t="s">
        <v>5868</v>
      </c>
      <c r="F1000" s="19" t="s">
        <v>201</v>
      </c>
      <c r="G1000" s="19" t="s">
        <v>202</v>
      </c>
      <c r="H1000" s="19" t="s">
        <v>127</v>
      </c>
      <c r="I1000" s="19" t="s">
        <v>128</v>
      </c>
      <c r="J1000" s="18">
        <v>1</v>
      </c>
      <c r="K1000" s="18">
        <v>1</v>
      </c>
    </row>
    <row r="1001" spans="1:11" x14ac:dyDescent="0.5">
      <c r="A1001" s="19" t="s">
        <v>91</v>
      </c>
      <c r="B1001" s="19" t="s">
        <v>5867</v>
      </c>
      <c r="C1001" s="19" t="s">
        <v>38</v>
      </c>
      <c r="D1001" s="19" t="s">
        <v>53</v>
      </c>
      <c r="E1001" s="19" t="s">
        <v>5866</v>
      </c>
      <c r="F1001" s="19" t="s">
        <v>201</v>
      </c>
      <c r="G1001" s="19" t="s">
        <v>202</v>
      </c>
      <c r="H1001" s="19" t="s">
        <v>127</v>
      </c>
      <c r="I1001" s="19" t="s">
        <v>128</v>
      </c>
      <c r="J1001" s="18">
        <v>1</v>
      </c>
      <c r="K1001" s="18">
        <v>1</v>
      </c>
    </row>
    <row r="1002" spans="1:11" x14ac:dyDescent="0.5">
      <c r="A1002" s="19" t="s">
        <v>91</v>
      </c>
      <c r="B1002" s="19" t="s">
        <v>5865</v>
      </c>
      <c r="C1002" s="19" t="s">
        <v>38</v>
      </c>
      <c r="D1002" s="19" t="s">
        <v>53</v>
      </c>
      <c r="E1002" s="19" t="s">
        <v>5864</v>
      </c>
      <c r="F1002" s="19" t="s">
        <v>201</v>
      </c>
      <c r="G1002" s="19" t="s">
        <v>202</v>
      </c>
      <c r="H1002" s="19" t="s">
        <v>127</v>
      </c>
      <c r="I1002" s="19" t="s">
        <v>128</v>
      </c>
      <c r="J1002" s="18">
        <v>1</v>
      </c>
      <c r="K1002" s="18">
        <v>1</v>
      </c>
    </row>
    <row r="1003" spans="1:11" x14ac:dyDescent="0.5">
      <c r="A1003" s="19" t="s">
        <v>91</v>
      </c>
      <c r="B1003" s="19" t="s">
        <v>5863</v>
      </c>
      <c r="C1003" s="19" t="s">
        <v>38</v>
      </c>
      <c r="D1003" s="19" t="s">
        <v>53</v>
      </c>
      <c r="E1003" s="19" t="s">
        <v>5862</v>
      </c>
      <c r="F1003" s="19" t="s">
        <v>201</v>
      </c>
      <c r="G1003" s="19" t="s">
        <v>202</v>
      </c>
      <c r="H1003" s="19" t="s">
        <v>127</v>
      </c>
      <c r="I1003" s="19" t="s">
        <v>128</v>
      </c>
      <c r="J1003" s="18">
        <v>1</v>
      </c>
      <c r="K1003" s="18">
        <v>1</v>
      </c>
    </row>
    <row r="1004" spans="1:11" x14ac:dyDescent="0.5">
      <c r="A1004" s="19" t="s">
        <v>91</v>
      </c>
      <c r="B1004" s="19" t="s">
        <v>5857</v>
      </c>
      <c r="C1004" s="19" t="s">
        <v>38</v>
      </c>
      <c r="D1004" s="19" t="s">
        <v>53</v>
      </c>
      <c r="E1004" s="19" t="s">
        <v>5856</v>
      </c>
      <c r="F1004" s="19" t="s">
        <v>201</v>
      </c>
      <c r="G1004" s="19" t="s">
        <v>202</v>
      </c>
      <c r="H1004" s="19" t="s">
        <v>127</v>
      </c>
      <c r="I1004" s="19" t="s">
        <v>128</v>
      </c>
      <c r="J1004" s="18">
        <v>1</v>
      </c>
      <c r="K1004" s="18">
        <v>1</v>
      </c>
    </row>
    <row r="1005" spans="1:11" x14ac:dyDescent="0.5">
      <c r="A1005" s="19" t="s">
        <v>91</v>
      </c>
      <c r="B1005" s="19" t="s">
        <v>5979</v>
      </c>
      <c r="C1005" s="19" t="s">
        <v>38</v>
      </c>
      <c r="D1005" s="19" t="s">
        <v>53</v>
      </c>
      <c r="E1005" s="19" t="s">
        <v>5978</v>
      </c>
      <c r="F1005" s="19" t="s">
        <v>201</v>
      </c>
      <c r="G1005" s="19" t="s">
        <v>202</v>
      </c>
      <c r="H1005" s="19" t="s">
        <v>127</v>
      </c>
      <c r="I1005" s="19" t="s">
        <v>128</v>
      </c>
      <c r="J1005" s="18">
        <v>1</v>
      </c>
      <c r="K1005" s="18">
        <v>1</v>
      </c>
    </row>
    <row r="1006" spans="1:11" x14ac:dyDescent="0.5">
      <c r="A1006" s="19" t="s">
        <v>91</v>
      </c>
      <c r="B1006" s="19" t="s">
        <v>5693</v>
      </c>
      <c r="C1006" s="19" t="s">
        <v>38</v>
      </c>
      <c r="D1006" s="19" t="s">
        <v>53</v>
      </c>
      <c r="E1006" s="19" t="s">
        <v>5692</v>
      </c>
      <c r="F1006" s="19" t="s">
        <v>201</v>
      </c>
      <c r="G1006" s="19" t="s">
        <v>202</v>
      </c>
      <c r="H1006" s="19" t="s">
        <v>127</v>
      </c>
      <c r="I1006" s="19" t="s">
        <v>128</v>
      </c>
      <c r="J1006" s="18">
        <v>1</v>
      </c>
      <c r="K1006" s="18">
        <v>1</v>
      </c>
    </row>
    <row r="1007" spans="1:11" x14ac:dyDescent="0.5">
      <c r="A1007" s="19" t="s">
        <v>91</v>
      </c>
      <c r="B1007" s="19" t="s">
        <v>5977</v>
      </c>
      <c r="C1007" s="19" t="s">
        <v>38</v>
      </c>
      <c r="D1007" s="19" t="s">
        <v>53</v>
      </c>
      <c r="E1007" s="19" t="s">
        <v>5976</v>
      </c>
      <c r="F1007" s="19" t="s">
        <v>201</v>
      </c>
      <c r="G1007" s="19" t="s">
        <v>202</v>
      </c>
      <c r="H1007" s="19" t="s">
        <v>127</v>
      </c>
      <c r="I1007" s="19" t="s">
        <v>128</v>
      </c>
      <c r="J1007" s="18">
        <v>1</v>
      </c>
      <c r="K1007" s="18">
        <v>1</v>
      </c>
    </row>
    <row r="1008" spans="1:11" x14ac:dyDescent="0.5">
      <c r="A1008" s="19" t="s">
        <v>91</v>
      </c>
      <c r="B1008" s="19" t="s">
        <v>5131</v>
      </c>
      <c r="C1008" s="19" t="s">
        <v>38</v>
      </c>
      <c r="D1008" s="19" t="s">
        <v>53</v>
      </c>
      <c r="E1008" s="19" t="s">
        <v>5130</v>
      </c>
      <c r="F1008" s="19" t="s">
        <v>201</v>
      </c>
      <c r="G1008" s="19" t="s">
        <v>202</v>
      </c>
      <c r="H1008" s="19" t="s">
        <v>127</v>
      </c>
      <c r="I1008" s="19" t="s">
        <v>128</v>
      </c>
      <c r="J1008" s="18">
        <v>2</v>
      </c>
      <c r="K1008" s="18">
        <v>2</v>
      </c>
    </row>
    <row r="1009" spans="1:11" x14ac:dyDescent="0.5">
      <c r="A1009" s="19" t="s">
        <v>91</v>
      </c>
      <c r="B1009" s="19" t="s">
        <v>5677</v>
      </c>
      <c r="C1009" s="19" t="s">
        <v>38</v>
      </c>
      <c r="D1009" s="19" t="s">
        <v>53</v>
      </c>
      <c r="E1009" s="19" t="s">
        <v>5676</v>
      </c>
      <c r="F1009" s="19" t="s">
        <v>201</v>
      </c>
      <c r="G1009" s="19" t="s">
        <v>202</v>
      </c>
      <c r="H1009" s="19" t="s">
        <v>127</v>
      </c>
      <c r="I1009" s="19" t="s">
        <v>128</v>
      </c>
      <c r="J1009" s="18">
        <v>1</v>
      </c>
      <c r="K1009" s="18">
        <v>1</v>
      </c>
    </row>
    <row r="1010" spans="1:11" x14ac:dyDescent="0.5">
      <c r="A1010" s="19" t="s">
        <v>91</v>
      </c>
      <c r="B1010" s="19" t="s">
        <v>5121</v>
      </c>
      <c r="C1010" s="19" t="s">
        <v>38</v>
      </c>
      <c r="D1010" s="19" t="s">
        <v>53</v>
      </c>
      <c r="E1010" s="19" t="s">
        <v>5120</v>
      </c>
      <c r="F1010" s="19" t="s">
        <v>201</v>
      </c>
      <c r="G1010" s="19" t="s">
        <v>202</v>
      </c>
      <c r="H1010" s="19" t="s">
        <v>127</v>
      </c>
      <c r="I1010" s="19" t="s">
        <v>128</v>
      </c>
      <c r="J1010" s="18">
        <v>1</v>
      </c>
      <c r="K1010" s="18">
        <v>1</v>
      </c>
    </row>
    <row r="1011" spans="1:11" x14ac:dyDescent="0.5">
      <c r="A1011" s="19" t="s">
        <v>91</v>
      </c>
      <c r="B1011" s="19" t="s">
        <v>5975</v>
      </c>
      <c r="C1011" s="19" t="s">
        <v>38</v>
      </c>
      <c r="D1011" s="19" t="s">
        <v>53</v>
      </c>
      <c r="E1011" s="19" t="s">
        <v>5974</v>
      </c>
      <c r="F1011" s="19" t="s">
        <v>201</v>
      </c>
      <c r="G1011" s="19" t="s">
        <v>202</v>
      </c>
      <c r="H1011" s="19" t="s">
        <v>127</v>
      </c>
      <c r="I1011" s="19" t="s">
        <v>128</v>
      </c>
      <c r="J1011" s="18">
        <v>1</v>
      </c>
      <c r="K1011" s="18">
        <v>1</v>
      </c>
    </row>
    <row r="1012" spans="1:11" x14ac:dyDescent="0.5">
      <c r="A1012" s="19" t="s">
        <v>91</v>
      </c>
      <c r="B1012" s="19" t="s">
        <v>5851</v>
      </c>
      <c r="C1012" s="19" t="s">
        <v>38</v>
      </c>
      <c r="D1012" s="19" t="s">
        <v>53</v>
      </c>
      <c r="E1012" s="19" t="s">
        <v>5850</v>
      </c>
      <c r="F1012" s="19" t="s">
        <v>201</v>
      </c>
      <c r="G1012" s="19" t="s">
        <v>202</v>
      </c>
      <c r="H1012" s="19" t="s">
        <v>127</v>
      </c>
      <c r="I1012" s="19" t="s">
        <v>128</v>
      </c>
      <c r="J1012" s="18">
        <v>1</v>
      </c>
      <c r="K1012" s="18">
        <v>1</v>
      </c>
    </row>
    <row r="1013" spans="1:11" x14ac:dyDescent="0.5">
      <c r="A1013" s="19" t="s">
        <v>91</v>
      </c>
      <c r="B1013" s="19" t="s">
        <v>5397</v>
      </c>
      <c r="C1013" s="19" t="s">
        <v>38</v>
      </c>
      <c r="D1013" s="19" t="s">
        <v>53</v>
      </c>
      <c r="E1013" s="19" t="s">
        <v>5396</v>
      </c>
      <c r="F1013" s="19" t="s">
        <v>201</v>
      </c>
      <c r="G1013" s="19" t="s">
        <v>202</v>
      </c>
      <c r="H1013" s="19" t="s">
        <v>127</v>
      </c>
      <c r="I1013" s="19" t="s">
        <v>128</v>
      </c>
      <c r="J1013" s="18">
        <v>1</v>
      </c>
      <c r="K1013" s="18">
        <v>1</v>
      </c>
    </row>
    <row r="1014" spans="1:11" x14ac:dyDescent="0.5">
      <c r="A1014" s="19" t="s">
        <v>91</v>
      </c>
      <c r="B1014" s="19" t="s">
        <v>5973</v>
      </c>
      <c r="C1014" s="19" t="s">
        <v>38</v>
      </c>
      <c r="D1014" s="19" t="s">
        <v>53</v>
      </c>
      <c r="E1014" s="19" t="s">
        <v>5972</v>
      </c>
      <c r="F1014" s="19" t="s">
        <v>201</v>
      </c>
      <c r="G1014" s="19" t="s">
        <v>202</v>
      </c>
      <c r="H1014" s="19" t="s">
        <v>127</v>
      </c>
      <c r="I1014" s="19" t="s">
        <v>128</v>
      </c>
      <c r="J1014" s="18">
        <v>1</v>
      </c>
      <c r="K1014" s="18">
        <v>1</v>
      </c>
    </row>
    <row r="1015" spans="1:11" x14ac:dyDescent="0.5">
      <c r="A1015" s="19" t="s">
        <v>91</v>
      </c>
      <c r="B1015" s="19" t="s">
        <v>5847</v>
      </c>
      <c r="C1015" s="19" t="s">
        <v>38</v>
      </c>
      <c r="D1015" s="19" t="s">
        <v>53</v>
      </c>
      <c r="E1015" s="19" t="s">
        <v>5846</v>
      </c>
      <c r="F1015" s="19" t="s">
        <v>201</v>
      </c>
      <c r="G1015" s="19" t="s">
        <v>202</v>
      </c>
      <c r="H1015" s="19" t="s">
        <v>127</v>
      </c>
      <c r="I1015" s="19" t="s">
        <v>128</v>
      </c>
      <c r="J1015" s="18">
        <v>1</v>
      </c>
      <c r="K1015" s="18">
        <v>1</v>
      </c>
    </row>
    <row r="1016" spans="1:11" x14ac:dyDescent="0.5">
      <c r="A1016" s="19" t="s">
        <v>91</v>
      </c>
      <c r="B1016" s="19" t="s">
        <v>5665</v>
      </c>
      <c r="C1016" s="19" t="s">
        <v>38</v>
      </c>
      <c r="D1016" s="19" t="s">
        <v>53</v>
      </c>
      <c r="E1016" s="19" t="s">
        <v>5664</v>
      </c>
      <c r="F1016" s="19" t="s">
        <v>201</v>
      </c>
      <c r="G1016" s="19" t="s">
        <v>202</v>
      </c>
      <c r="H1016" s="19" t="s">
        <v>127</v>
      </c>
      <c r="I1016" s="19" t="s">
        <v>128</v>
      </c>
      <c r="J1016" s="18">
        <v>1</v>
      </c>
      <c r="K1016" s="18">
        <v>1</v>
      </c>
    </row>
    <row r="1017" spans="1:11" x14ac:dyDescent="0.5">
      <c r="A1017" s="19" t="s">
        <v>91</v>
      </c>
      <c r="B1017" s="19" t="s">
        <v>5845</v>
      </c>
      <c r="C1017" s="19" t="s">
        <v>38</v>
      </c>
      <c r="D1017" s="19" t="s">
        <v>53</v>
      </c>
      <c r="E1017" s="19" t="s">
        <v>5844</v>
      </c>
      <c r="F1017" s="19" t="s">
        <v>201</v>
      </c>
      <c r="G1017" s="19" t="s">
        <v>202</v>
      </c>
      <c r="H1017" s="19" t="s">
        <v>127</v>
      </c>
      <c r="I1017" s="19" t="s">
        <v>128</v>
      </c>
      <c r="J1017" s="18">
        <v>1</v>
      </c>
      <c r="K1017" s="18">
        <v>1</v>
      </c>
    </row>
    <row r="1018" spans="1:11" x14ac:dyDescent="0.5">
      <c r="A1018" s="19" t="s">
        <v>91</v>
      </c>
      <c r="B1018" s="19" t="s">
        <v>5839</v>
      </c>
      <c r="C1018" s="19" t="s">
        <v>38</v>
      </c>
      <c r="D1018" s="19" t="s">
        <v>53</v>
      </c>
      <c r="E1018" s="19" t="s">
        <v>5838</v>
      </c>
      <c r="F1018" s="19" t="s">
        <v>201</v>
      </c>
      <c r="G1018" s="19" t="s">
        <v>202</v>
      </c>
      <c r="H1018" s="19" t="s">
        <v>127</v>
      </c>
      <c r="I1018" s="19" t="s">
        <v>128</v>
      </c>
      <c r="J1018" s="18">
        <v>1</v>
      </c>
      <c r="K1018" s="18">
        <v>1</v>
      </c>
    </row>
    <row r="1019" spans="1:11" x14ac:dyDescent="0.5">
      <c r="A1019" s="19" t="s">
        <v>91</v>
      </c>
      <c r="B1019" s="19" t="s">
        <v>5971</v>
      </c>
      <c r="C1019" s="19" t="s">
        <v>38</v>
      </c>
      <c r="D1019" s="19" t="s">
        <v>53</v>
      </c>
      <c r="E1019" s="19" t="s">
        <v>5970</v>
      </c>
      <c r="F1019" s="19" t="s">
        <v>201</v>
      </c>
      <c r="G1019" s="19" t="s">
        <v>202</v>
      </c>
      <c r="H1019" s="19" t="s">
        <v>127</v>
      </c>
      <c r="I1019" s="19" t="s">
        <v>128</v>
      </c>
      <c r="J1019" s="18">
        <v>1</v>
      </c>
      <c r="K1019" s="18">
        <v>1</v>
      </c>
    </row>
    <row r="1020" spans="1:11" x14ac:dyDescent="0.5">
      <c r="A1020" s="19" t="s">
        <v>91</v>
      </c>
      <c r="B1020" s="19" t="s">
        <v>5837</v>
      </c>
      <c r="C1020" s="19" t="s">
        <v>38</v>
      </c>
      <c r="D1020" s="19" t="s">
        <v>53</v>
      </c>
      <c r="E1020" s="19" t="s">
        <v>5836</v>
      </c>
      <c r="F1020" s="19" t="s">
        <v>201</v>
      </c>
      <c r="G1020" s="19" t="s">
        <v>202</v>
      </c>
      <c r="H1020" s="19" t="s">
        <v>127</v>
      </c>
      <c r="I1020" s="19" t="s">
        <v>128</v>
      </c>
      <c r="J1020" s="18">
        <v>1</v>
      </c>
      <c r="K1020" s="18">
        <v>1</v>
      </c>
    </row>
    <row r="1021" spans="1:11" x14ac:dyDescent="0.5">
      <c r="A1021" s="19" t="s">
        <v>91</v>
      </c>
      <c r="B1021" s="19" t="s">
        <v>5375</v>
      </c>
      <c r="C1021" s="19" t="s">
        <v>38</v>
      </c>
      <c r="D1021" s="19" t="s">
        <v>53</v>
      </c>
      <c r="E1021" s="19" t="s">
        <v>5374</v>
      </c>
      <c r="F1021" s="19" t="s">
        <v>201</v>
      </c>
      <c r="G1021" s="19" t="s">
        <v>202</v>
      </c>
      <c r="H1021" s="19" t="s">
        <v>127</v>
      </c>
      <c r="I1021" s="19" t="s">
        <v>128</v>
      </c>
      <c r="J1021" s="18">
        <v>1</v>
      </c>
      <c r="K1021" s="18">
        <v>1</v>
      </c>
    </row>
    <row r="1022" spans="1:11" x14ac:dyDescent="0.5">
      <c r="A1022" s="19" t="s">
        <v>91</v>
      </c>
      <c r="B1022" s="19" t="s">
        <v>5969</v>
      </c>
      <c r="C1022" s="19" t="s">
        <v>38</v>
      </c>
      <c r="D1022" s="19" t="s">
        <v>53</v>
      </c>
      <c r="E1022" s="19" t="s">
        <v>5968</v>
      </c>
      <c r="F1022" s="19" t="s">
        <v>201</v>
      </c>
      <c r="G1022" s="19" t="s">
        <v>202</v>
      </c>
      <c r="H1022" s="19" t="s">
        <v>127</v>
      </c>
      <c r="I1022" s="19" t="s">
        <v>128</v>
      </c>
      <c r="J1022" s="18">
        <v>1</v>
      </c>
      <c r="K1022" s="18">
        <v>1</v>
      </c>
    </row>
    <row r="1023" spans="1:11" x14ac:dyDescent="0.5">
      <c r="A1023" s="19" t="s">
        <v>91</v>
      </c>
      <c r="B1023" s="19" t="s">
        <v>5649</v>
      </c>
      <c r="C1023" s="19" t="s">
        <v>38</v>
      </c>
      <c r="D1023" s="19" t="s">
        <v>53</v>
      </c>
      <c r="E1023" s="19" t="s">
        <v>5648</v>
      </c>
      <c r="F1023" s="19" t="s">
        <v>201</v>
      </c>
      <c r="G1023" s="19" t="s">
        <v>202</v>
      </c>
      <c r="H1023" s="19" t="s">
        <v>127</v>
      </c>
      <c r="I1023" s="19" t="s">
        <v>128</v>
      </c>
      <c r="J1023" s="18">
        <v>1</v>
      </c>
      <c r="K1023" s="18">
        <v>1</v>
      </c>
    </row>
    <row r="1024" spans="1:11" x14ac:dyDescent="0.5">
      <c r="A1024" s="19" t="s">
        <v>91</v>
      </c>
      <c r="B1024" s="19" t="s">
        <v>5099</v>
      </c>
      <c r="C1024" s="19" t="s">
        <v>38</v>
      </c>
      <c r="D1024" s="19" t="s">
        <v>53</v>
      </c>
      <c r="E1024" s="19" t="s">
        <v>5098</v>
      </c>
      <c r="F1024" s="19" t="s">
        <v>201</v>
      </c>
      <c r="G1024" s="19" t="s">
        <v>202</v>
      </c>
      <c r="H1024" s="19" t="s">
        <v>127</v>
      </c>
      <c r="I1024" s="19" t="s">
        <v>128</v>
      </c>
      <c r="J1024" s="18">
        <v>1</v>
      </c>
      <c r="K1024" s="18">
        <v>1</v>
      </c>
    </row>
    <row r="1025" spans="1:11" x14ac:dyDescent="0.5">
      <c r="A1025" s="19" t="s">
        <v>91</v>
      </c>
      <c r="B1025" s="19" t="s">
        <v>5825</v>
      </c>
      <c r="C1025" s="19" t="s">
        <v>38</v>
      </c>
      <c r="D1025" s="19" t="s">
        <v>53</v>
      </c>
      <c r="E1025" s="19" t="s">
        <v>5824</v>
      </c>
      <c r="F1025" s="19" t="s">
        <v>201</v>
      </c>
      <c r="G1025" s="19" t="s">
        <v>202</v>
      </c>
      <c r="H1025" s="19" t="s">
        <v>127</v>
      </c>
      <c r="I1025" s="19" t="s">
        <v>128</v>
      </c>
      <c r="J1025" s="18">
        <v>1</v>
      </c>
      <c r="K1025" s="18">
        <v>1</v>
      </c>
    </row>
    <row r="1026" spans="1:11" x14ac:dyDescent="0.5">
      <c r="A1026" s="19" t="s">
        <v>91</v>
      </c>
      <c r="B1026" s="19" t="s">
        <v>5351</v>
      </c>
      <c r="C1026" s="19" t="s">
        <v>38</v>
      </c>
      <c r="D1026" s="19" t="s">
        <v>53</v>
      </c>
      <c r="E1026" s="19" t="s">
        <v>5350</v>
      </c>
      <c r="F1026" s="19" t="s">
        <v>201</v>
      </c>
      <c r="G1026" s="19" t="s">
        <v>202</v>
      </c>
      <c r="H1026" s="19" t="s">
        <v>127</v>
      </c>
      <c r="I1026" s="19" t="s">
        <v>128</v>
      </c>
      <c r="J1026" s="18">
        <v>1</v>
      </c>
      <c r="K1026" s="18">
        <v>1</v>
      </c>
    </row>
    <row r="1027" spans="1:11" x14ac:dyDescent="0.5">
      <c r="A1027" s="19" t="s">
        <v>91</v>
      </c>
      <c r="B1027" s="19" t="s">
        <v>5345</v>
      </c>
      <c r="C1027" s="19" t="s">
        <v>38</v>
      </c>
      <c r="D1027" s="19" t="s">
        <v>53</v>
      </c>
      <c r="E1027" s="19" t="s">
        <v>5344</v>
      </c>
      <c r="F1027" s="19" t="s">
        <v>201</v>
      </c>
      <c r="G1027" s="19" t="s">
        <v>202</v>
      </c>
      <c r="H1027" s="19" t="s">
        <v>127</v>
      </c>
      <c r="I1027" s="19" t="s">
        <v>128</v>
      </c>
      <c r="J1027" s="18">
        <v>1</v>
      </c>
      <c r="K1027" s="18">
        <v>1</v>
      </c>
    </row>
    <row r="1028" spans="1:11" x14ac:dyDescent="0.5">
      <c r="A1028" s="19" t="s">
        <v>91</v>
      </c>
      <c r="B1028" s="19" t="s">
        <v>5343</v>
      </c>
      <c r="C1028" s="19" t="s">
        <v>38</v>
      </c>
      <c r="D1028" s="19" t="s">
        <v>53</v>
      </c>
      <c r="E1028" s="19" t="s">
        <v>5342</v>
      </c>
      <c r="F1028" s="19" t="s">
        <v>201</v>
      </c>
      <c r="G1028" s="19" t="s">
        <v>202</v>
      </c>
      <c r="H1028" s="19" t="s">
        <v>127</v>
      </c>
      <c r="I1028" s="19" t="s">
        <v>128</v>
      </c>
      <c r="J1028" s="18">
        <v>1</v>
      </c>
      <c r="K1028" s="18">
        <v>1</v>
      </c>
    </row>
    <row r="1029" spans="1:11" x14ac:dyDescent="0.5">
      <c r="A1029" s="19" t="s">
        <v>91</v>
      </c>
      <c r="B1029" s="19" t="s">
        <v>5327</v>
      </c>
      <c r="C1029" s="19" t="s">
        <v>38</v>
      </c>
      <c r="D1029" s="19" t="s">
        <v>53</v>
      </c>
      <c r="E1029" s="19" t="s">
        <v>5326</v>
      </c>
      <c r="F1029" s="19" t="s">
        <v>201</v>
      </c>
      <c r="G1029" s="19" t="s">
        <v>202</v>
      </c>
      <c r="H1029" s="19" t="s">
        <v>127</v>
      </c>
      <c r="I1029" s="19" t="s">
        <v>128</v>
      </c>
      <c r="J1029" s="18">
        <v>1</v>
      </c>
      <c r="K1029" s="18">
        <v>1</v>
      </c>
    </row>
    <row r="1030" spans="1:11" x14ac:dyDescent="0.5">
      <c r="A1030" s="19" t="s">
        <v>91</v>
      </c>
      <c r="B1030" s="19" t="s">
        <v>5325</v>
      </c>
      <c r="C1030" s="19" t="s">
        <v>38</v>
      </c>
      <c r="D1030" s="19" t="s">
        <v>53</v>
      </c>
      <c r="E1030" s="19" t="s">
        <v>5324</v>
      </c>
      <c r="F1030" s="19" t="s">
        <v>201</v>
      </c>
      <c r="G1030" s="19" t="s">
        <v>202</v>
      </c>
      <c r="H1030" s="19" t="s">
        <v>127</v>
      </c>
      <c r="I1030" s="19" t="s">
        <v>128</v>
      </c>
      <c r="J1030" s="18">
        <v>1</v>
      </c>
      <c r="K1030" s="18">
        <v>1</v>
      </c>
    </row>
    <row r="1031" spans="1:11" x14ac:dyDescent="0.5">
      <c r="A1031" s="19" t="s">
        <v>91</v>
      </c>
      <c r="B1031" s="19" t="s">
        <v>5323</v>
      </c>
      <c r="C1031" s="19" t="s">
        <v>38</v>
      </c>
      <c r="D1031" s="19" t="s">
        <v>53</v>
      </c>
      <c r="E1031" s="19" t="s">
        <v>5322</v>
      </c>
      <c r="F1031" s="19" t="s">
        <v>201</v>
      </c>
      <c r="G1031" s="19" t="s">
        <v>202</v>
      </c>
      <c r="H1031" s="19" t="s">
        <v>127</v>
      </c>
      <c r="I1031" s="19" t="s">
        <v>128</v>
      </c>
      <c r="J1031" s="18">
        <v>2</v>
      </c>
      <c r="K1031" s="18">
        <v>2</v>
      </c>
    </row>
    <row r="1032" spans="1:11" x14ac:dyDescent="0.5">
      <c r="A1032" s="19" t="s">
        <v>91</v>
      </c>
      <c r="B1032" s="19" t="s">
        <v>5319</v>
      </c>
      <c r="C1032" s="19" t="s">
        <v>38</v>
      </c>
      <c r="D1032" s="19" t="s">
        <v>53</v>
      </c>
      <c r="E1032" s="19" t="s">
        <v>5318</v>
      </c>
      <c r="F1032" s="19" t="s">
        <v>201</v>
      </c>
      <c r="G1032" s="19" t="s">
        <v>202</v>
      </c>
      <c r="H1032" s="19" t="s">
        <v>127</v>
      </c>
      <c r="I1032" s="19" t="s">
        <v>128</v>
      </c>
      <c r="J1032" s="18">
        <v>1</v>
      </c>
      <c r="K1032" s="18">
        <v>1</v>
      </c>
    </row>
    <row r="1033" spans="1:11" x14ac:dyDescent="0.5">
      <c r="A1033" s="19" t="s">
        <v>91</v>
      </c>
      <c r="B1033" s="19" t="s">
        <v>5643</v>
      </c>
      <c r="C1033" s="19" t="s">
        <v>38</v>
      </c>
      <c r="D1033" s="19" t="s">
        <v>53</v>
      </c>
      <c r="E1033" s="19" t="s">
        <v>5642</v>
      </c>
      <c r="F1033" s="19" t="s">
        <v>201</v>
      </c>
      <c r="G1033" s="19" t="s">
        <v>202</v>
      </c>
      <c r="H1033" s="19" t="s">
        <v>127</v>
      </c>
      <c r="I1033" s="19" t="s">
        <v>128</v>
      </c>
      <c r="J1033" s="18">
        <v>2</v>
      </c>
      <c r="K1033" s="18">
        <v>2</v>
      </c>
    </row>
    <row r="1034" spans="1:11" x14ac:dyDescent="0.5">
      <c r="A1034" s="19" t="s">
        <v>91</v>
      </c>
      <c r="B1034" s="19" t="s">
        <v>5967</v>
      </c>
      <c r="C1034" s="19" t="s">
        <v>38</v>
      </c>
      <c r="D1034" s="19" t="s">
        <v>53</v>
      </c>
      <c r="E1034" s="19" t="s">
        <v>5966</v>
      </c>
      <c r="F1034" s="19" t="s">
        <v>201</v>
      </c>
      <c r="G1034" s="19" t="s">
        <v>202</v>
      </c>
      <c r="H1034" s="19" t="s">
        <v>127</v>
      </c>
      <c r="I1034" s="19" t="s">
        <v>128</v>
      </c>
      <c r="J1034" s="18">
        <v>1</v>
      </c>
      <c r="K1034" s="18">
        <v>1</v>
      </c>
    </row>
    <row r="1035" spans="1:11" x14ac:dyDescent="0.5">
      <c r="A1035" s="19" t="s">
        <v>91</v>
      </c>
      <c r="B1035" s="19" t="s">
        <v>5813</v>
      </c>
      <c r="C1035" s="19" t="s">
        <v>38</v>
      </c>
      <c r="D1035" s="19" t="s">
        <v>53</v>
      </c>
      <c r="E1035" s="19" t="s">
        <v>5812</v>
      </c>
      <c r="F1035" s="19" t="s">
        <v>201</v>
      </c>
      <c r="G1035" s="19" t="s">
        <v>202</v>
      </c>
      <c r="H1035" s="19" t="s">
        <v>127</v>
      </c>
      <c r="I1035" s="19" t="s">
        <v>128</v>
      </c>
      <c r="J1035" s="18">
        <v>1</v>
      </c>
      <c r="K1035" s="18">
        <v>1</v>
      </c>
    </row>
    <row r="1036" spans="1:11" x14ac:dyDescent="0.5">
      <c r="A1036" s="19" t="s">
        <v>91</v>
      </c>
      <c r="B1036" s="19" t="s">
        <v>5303</v>
      </c>
      <c r="C1036" s="19" t="s">
        <v>38</v>
      </c>
      <c r="D1036" s="19" t="s">
        <v>53</v>
      </c>
      <c r="E1036" s="19" t="s">
        <v>5302</v>
      </c>
      <c r="F1036" s="19" t="s">
        <v>201</v>
      </c>
      <c r="G1036" s="19" t="s">
        <v>202</v>
      </c>
      <c r="H1036" s="19" t="s">
        <v>127</v>
      </c>
      <c r="I1036" s="19" t="s">
        <v>128</v>
      </c>
      <c r="J1036" s="18">
        <v>1</v>
      </c>
      <c r="K1036" s="18">
        <v>1</v>
      </c>
    </row>
    <row r="1037" spans="1:11" x14ac:dyDescent="0.5">
      <c r="A1037" s="19" t="s">
        <v>91</v>
      </c>
      <c r="B1037" s="19" t="s">
        <v>5965</v>
      </c>
      <c r="C1037" s="19" t="s">
        <v>38</v>
      </c>
      <c r="D1037" s="19" t="s">
        <v>53</v>
      </c>
      <c r="E1037" s="19" t="s">
        <v>5964</v>
      </c>
      <c r="F1037" s="19" t="s">
        <v>201</v>
      </c>
      <c r="G1037" s="19" t="s">
        <v>202</v>
      </c>
      <c r="H1037" s="19" t="s">
        <v>127</v>
      </c>
      <c r="I1037" s="19" t="s">
        <v>128</v>
      </c>
      <c r="J1037" s="18">
        <v>1</v>
      </c>
      <c r="K1037" s="18">
        <v>1</v>
      </c>
    </row>
    <row r="1038" spans="1:11" x14ac:dyDescent="0.5">
      <c r="A1038" s="17"/>
      <c r="B1038" s="17"/>
      <c r="C1038" s="17"/>
      <c r="D1038" s="17"/>
      <c r="E1038" s="17"/>
      <c r="F1038" s="17"/>
      <c r="G1038" s="17"/>
      <c r="H1038" s="17"/>
      <c r="I1038" s="16" t="s">
        <v>18</v>
      </c>
      <c r="J1038" s="15">
        <v>4807</v>
      </c>
      <c r="K1038" s="15">
        <v>4807</v>
      </c>
    </row>
    <row r="1039" spans="1:11" x14ac:dyDescent="0.5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</row>
    <row r="1040" spans="1:11" x14ac:dyDescent="0.5">
      <c r="A1040" s="23" t="s">
        <v>3970</v>
      </c>
      <c r="B1040" s="22"/>
      <c r="C1040" s="23" t="s">
        <v>3971</v>
      </c>
      <c r="D1040" s="22"/>
      <c r="E1040" s="22"/>
      <c r="F1040" s="22"/>
      <c r="G1040" s="22"/>
      <c r="H1040" s="22"/>
      <c r="I1040" s="22"/>
      <c r="J1040" s="22"/>
      <c r="K1040" s="22"/>
    </row>
    <row r="1041" spans="1:11" x14ac:dyDescent="0.5">
      <c r="A1041" s="21" t="s">
        <v>24</v>
      </c>
      <c r="B1041" s="21" t="s">
        <v>117</v>
      </c>
      <c r="C1041" s="21" t="s">
        <v>35</v>
      </c>
      <c r="D1041" s="21" t="s">
        <v>118</v>
      </c>
      <c r="E1041" s="21" t="s">
        <v>119</v>
      </c>
      <c r="F1041" s="21" t="s">
        <v>120</v>
      </c>
      <c r="G1041" s="21" t="s">
        <v>121</v>
      </c>
      <c r="H1041" s="21" t="s">
        <v>122</v>
      </c>
      <c r="I1041" s="21" t="s">
        <v>110</v>
      </c>
      <c r="J1041" s="20" t="s">
        <v>123</v>
      </c>
      <c r="K1041" s="20" t="s">
        <v>34</v>
      </c>
    </row>
    <row r="1042" spans="1:11" x14ac:dyDescent="0.5">
      <c r="A1042" s="19" t="s">
        <v>36</v>
      </c>
      <c r="B1042" s="19" t="s">
        <v>4824</v>
      </c>
      <c r="C1042" s="19" t="s">
        <v>38</v>
      </c>
      <c r="D1042" s="19" t="s">
        <v>53</v>
      </c>
      <c r="E1042" s="19" t="s">
        <v>4823</v>
      </c>
      <c r="F1042" s="19" t="s">
        <v>208</v>
      </c>
      <c r="G1042" s="19" t="s">
        <v>209</v>
      </c>
      <c r="H1042" s="19" t="s">
        <v>127</v>
      </c>
      <c r="I1042" s="19" t="s">
        <v>128</v>
      </c>
      <c r="J1042" s="18">
        <v>1056</v>
      </c>
      <c r="K1042" s="18">
        <v>1056</v>
      </c>
    </row>
    <row r="1043" spans="1:11" x14ac:dyDescent="0.5">
      <c r="A1043" s="19" t="s">
        <v>36</v>
      </c>
      <c r="B1043" s="19" t="s">
        <v>5963</v>
      </c>
      <c r="C1043" s="19" t="s">
        <v>38</v>
      </c>
      <c r="D1043" s="19" t="s">
        <v>53</v>
      </c>
      <c r="E1043" s="19" t="s">
        <v>5962</v>
      </c>
      <c r="F1043" s="19" t="s">
        <v>149</v>
      </c>
      <c r="G1043" s="19" t="s">
        <v>150</v>
      </c>
      <c r="H1043" s="19" t="s">
        <v>127</v>
      </c>
      <c r="I1043" s="19" t="s">
        <v>128</v>
      </c>
      <c r="J1043" s="18">
        <v>96</v>
      </c>
      <c r="K1043" s="18">
        <v>96</v>
      </c>
    </row>
    <row r="1044" spans="1:11" x14ac:dyDescent="0.5">
      <c r="A1044" s="19" t="s">
        <v>36</v>
      </c>
      <c r="B1044" s="19" t="s">
        <v>4822</v>
      </c>
      <c r="C1044" s="19" t="s">
        <v>38</v>
      </c>
      <c r="D1044" s="19" t="s">
        <v>53</v>
      </c>
      <c r="E1044" s="19" t="s">
        <v>4821</v>
      </c>
      <c r="F1044" s="19" t="s">
        <v>4459</v>
      </c>
      <c r="G1044" s="19" t="s">
        <v>4458</v>
      </c>
      <c r="H1044" s="19" t="s">
        <v>127</v>
      </c>
      <c r="I1044" s="19" t="s">
        <v>128</v>
      </c>
      <c r="J1044" s="18">
        <v>8</v>
      </c>
      <c r="K1044" s="18">
        <v>8</v>
      </c>
    </row>
    <row r="1045" spans="1:11" x14ac:dyDescent="0.5">
      <c r="A1045" s="19" t="s">
        <v>36</v>
      </c>
      <c r="B1045" s="19" t="s">
        <v>5961</v>
      </c>
      <c r="C1045" s="19" t="s">
        <v>38</v>
      </c>
      <c r="D1045" s="19" t="s">
        <v>53</v>
      </c>
      <c r="E1045" s="19" t="s">
        <v>5960</v>
      </c>
      <c r="F1045" s="19" t="s">
        <v>181</v>
      </c>
      <c r="G1045" s="19" t="s">
        <v>182</v>
      </c>
      <c r="H1045" s="19" t="s">
        <v>127</v>
      </c>
      <c r="I1045" s="19" t="s">
        <v>128</v>
      </c>
      <c r="J1045" s="18">
        <v>16</v>
      </c>
      <c r="K1045" s="18">
        <v>16</v>
      </c>
    </row>
    <row r="1046" spans="1:11" x14ac:dyDescent="0.5">
      <c r="A1046" s="19" t="s">
        <v>36</v>
      </c>
      <c r="B1046" s="19" t="s">
        <v>5805</v>
      </c>
      <c r="C1046" s="19" t="s">
        <v>38</v>
      </c>
      <c r="D1046" s="19" t="s">
        <v>53</v>
      </c>
      <c r="E1046" s="19" t="s">
        <v>5804</v>
      </c>
      <c r="F1046" s="19" t="s">
        <v>151</v>
      </c>
      <c r="G1046" s="19" t="s">
        <v>152</v>
      </c>
      <c r="H1046" s="19" t="s">
        <v>127</v>
      </c>
      <c r="I1046" s="19" t="s">
        <v>128</v>
      </c>
      <c r="J1046" s="18">
        <v>16</v>
      </c>
      <c r="K1046" s="18">
        <v>16</v>
      </c>
    </row>
    <row r="1047" spans="1:11" x14ac:dyDescent="0.5">
      <c r="A1047" s="19" t="s">
        <v>36</v>
      </c>
      <c r="B1047" s="19" t="s">
        <v>4818</v>
      </c>
      <c r="C1047" s="19" t="s">
        <v>38</v>
      </c>
      <c r="D1047" s="19" t="s">
        <v>53</v>
      </c>
      <c r="E1047" s="19" t="s">
        <v>4817</v>
      </c>
      <c r="F1047" s="19" t="s">
        <v>4429</v>
      </c>
      <c r="G1047" s="19" t="s">
        <v>4428</v>
      </c>
      <c r="H1047" s="19" t="s">
        <v>127</v>
      </c>
      <c r="I1047" s="19" t="s">
        <v>128</v>
      </c>
      <c r="J1047" s="18">
        <v>8</v>
      </c>
      <c r="K1047" s="18">
        <v>8</v>
      </c>
    </row>
    <row r="1048" spans="1:11" x14ac:dyDescent="0.5">
      <c r="A1048" s="19" t="s">
        <v>36</v>
      </c>
      <c r="B1048" s="19" t="s">
        <v>4814</v>
      </c>
      <c r="C1048" s="19" t="s">
        <v>38</v>
      </c>
      <c r="D1048" s="19" t="s">
        <v>53</v>
      </c>
      <c r="E1048" s="19" t="s">
        <v>4813</v>
      </c>
      <c r="F1048" s="19" t="s">
        <v>4812</v>
      </c>
      <c r="G1048" s="19" t="s">
        <v>4811</v>
      </c>
      <c r="H1048" s="19" t="s">
        <v>127</v>
      </c>
      <c r="I1048" s="19" t="s">
        <v>128</v>
      </c>
      <c r="J1048" s="18">
        <v>144</v>
      </c>
      <c r="K1048" s="18">
        <v>144</v>
      </c>
    </row>
    <row r="1049" spans="1:11" x14ac:dyDescent="0.5">
      <c r="A1049" s="19" t="s">
        <v>36</v>
      </c>
      <c r="B1049" s="19" t="s">
        <v>4810</v>
      </c>
      <c r="C1049" s="19" t="s">
        <v>38</v>
      </c>
      <c r="D1049" s="19" t="s">
        <v>53</v>
      </c>
      <c r="E1049" s="19" t="s">
        <v>4809</v>
      </c>
      <c r="F1049" s="19" t="s">
        <v>4409</v>
      </c>
      <c r="G1049" s="19" t="s">
        <v>4408</v>
      </c>
      <c r="H1049" s="19" t="s">
        <v>127</v>
      </c>
      <c r="I1049" s="19" t="s">
        <v>128</v>
      </c>
      <c r="J1049" s="18">
        <v>48</v>
      </c>
      <c r="K1049" s="18">
        <v>48</v>
      </c>
    </row>
    <row r="1050" spans="1:11" x14ac:dyDescent="0.5">
      <c r="A1050" s="19" t="s">
        <v>36</v>
      </c>
      <c r="B1050" s="19" t="s">
        <v>4808</v>
      </c>
      <c r="C1050" s="19" t="s">
        <v>38</v>
      </c>
      <c r="D1050" s="19" t="s">
        <v>53</v>
      </c>
      <c r="E1050" s="19" t="s">
        <v>4807</v>
      </c>
      <c r="F1050" s="19" t="s">
        <v>205</v>
      </c>
      <c r="G1050" s="19" t="s">
        <v>206</v>
      </c>
      <c r="H1050" s="19" t="s">
        <v>127</v>
      </c>
      <c r="I1050" s="19" t="s">
        <v>128</v>
      </c>
      <c r="J1050" s="18">
        <v>320</v>
      </c>
      <c r="K1050" s="18">
        <v>320</v>
      </c>
    </row>
    <row r="1051" spans="1:11" x14ac:dyDescent="0.5">
      <c r="A1051" s="19" t="s">
        <v>36</v>
      </c>
      <c r="B1051" s="19" t="s">
        <v>5959</v>
      </c>
      <c r="C1051" s="19" t="s">
        <v>38</v>
      </c>
      <c r="D1051" s="19" t="s">
        <v>53</v>
      </c>
      <c r="E1051" s="19" t="s">
        <v>5958</v>
      </c>
      <c r="F1051" s="19" t="s">
        <v>161</v>
      </c>
      <c r="G1051" s="19" t="s">
        <v>162</v>
      </c>
      <c r="H1051" s="19" t="s">
        <v>127</v>
      </c>
      <c r="I1051" s="19" t="s">
        <v>128</v>
      </c>
      <c r="J1051" s="18">
        <v>432</v>
      </c>
      <c r="K1051" s="18">
        <v>432</v>
      </c>
    </row>
    <row r="1052" spans="1:11" x14ac:dyDescent="0.5">
      <c r="A1052" s="19" t="s">
        <v>36</v>
      </c>
      <c r="B1052" s="19" t="s">
        <v>4806</v>
      </c>
      <c r="C1052" s="19" t="s">
        <v>38</v>
      </c>
      <c r="D1052" s="19" t="s">
        <v>53</v>
      </c>
      <c r="E1052" s="19" t="s">
        <v>4805</v>
      </c>
      <c r="F1052" s="19" t="s">
        <v>126</v>
      </c>
      <c r="G1052" s="19" t="s">
        <v>4640</v>
      </c>
      <c r="H1052" s="19" t="s">
        <v>127</v>
      </c>
      <c r="I1052" s="19" t="s">
        <v>128</v>
      </c>
      <c r="J1052" s="18">
        <v>24</v>
      </c>
      <c r="K1052" s="18">
        <v>24</v>
      </c>
    </row>
    <row r="1053" spans="1:11" x14ac:dyDescent="0.5">
      <c r="A1053" s="19" t="s">
        <v>36</v>
      </c>
      <c r="B1053" s="19" t="s">
        <v>4804</v>
      </c>
      <c r="C1053" s="19" t="s">
        <v>38</v>
      </c>
      <c r="D1053" s="19" t="s">
        <v>53</v>
      </c>
      <c r="E1053" s="19" t="s">
        <v>4803</v>
      </c>
      <c r="F1053" s="19" t="s">
        <v>159</v>
      </c>
      <c r="G1053" s="19" t="s">
        <v>160</v>
      </c>
      <c r="H1053" s="19" t="s">
        <v>127</v>
      </c>
      <c r="I1053" s="19" t="s">
        <v>128</v>
      </c>
      <c r="J1053" s="18">
        <v>8</v>
      </c>
      <c r="K1053" s="18">
        <v>8</v>
      </c>
    </row>
    <row r="1054" spans="1:11" x14ac:dyDescent="0.5">
      <c r="A1054" s="19" t="s">
        <v>36</v>
      </c>
      <c r="B1054" s="19" t="s">
        <v>4802</v>
      </c>
      <c r="C1054" s="19" t="s">
        <v>38</v>
      </c>
      <c r="D1054" s="19" t="s">
        <v>53</v>
      </c>
      <c r="E1054" s="19" t="s">
        <v>4801</v>
      </c>
      <c r="F1054" s="19" t="s">
        <v>4800</v>
      </c>
      <c r="G1054" s="19" t="s">
        <v>4799</v>
      </c>
      <c r="H1054" s="19" t="s">
        <v>127</v>
      </c>
      <c r="I1054" s="19" t="s">
        <v>128</v>
      </c>
      <c r="J1054" s="18">
        <v>8</v>
      </c>
      <c r="K1054" s="18">
        <v>8</v>
      </c>
    </row>
    <row r="1055" spans="1:11" x14ac:dyDescent="0.5">
      <c r="A1055" s="19" t="s">
        <v>36</v>
      </c>
      <c r="B1055" s="19" t="s">
        <v>4796</v>
      </c>
      <c r="C1055" s="19" t="s">
        <v>38</v>
      </c>
      <c r="D1055" s="19" t="s">
        <v>53</v>
      </c>
      <c r="E1055" s="19" t="s">
        <v>4795</v>
      </c>
      <c r="F1055" s="19" t="s">
        <v>165</v>
      </c>
      <c r="G1055" s="19" t="s">
        <v>166</v>
      </c>
      <c r="H1055" s="19" t="s">
        <v>127</v>
      </c>
      <c r="I1055" s="19" t="s">
        <v>128</v>
      </c>
      <c r="J1055" s="18">
        <v>8</v>
      </c>
      <c r="K1055" s="18">
        <v>8</v>
      </c>
    </row>
    <row r="1056" spans="1:11" x14ac:dyDescent="0.5">
      <c r="A1056" s="19" t="s">
        <v>36</v>
      </c>
      <c r="B1056" s="19" t="s">
        <v>4792</v>
      </c>
      <c r="C1056" s="19" t="s">
        <v>38</v>
      </c>
      <c r="D1056" s="19" t="s">
        <v>53</v>
      </c>
      <c r="E1056" s="19" t="s">
        <v>4791</v>
      </c>
      <c r="F1056" s="19" t="s">
        <v>157</v>
      </c>
      <c r="G1056" s="19" t="s">
        <v>158</v>
      </c>
      <c r="H1056" s="19" t="s">
        <v>127</v>
      </c>
      <c r="I1056" s="19" t="s">
        <v>128</v>
      </c>
      <c r="J1056" s="18">
        <v>48</v>
      </c>
      <c r="K1056" s="18">
        <v>48</v>
      </c>
    </row>
    <row r="1057" spans="1:11" x14ac:dyDescent="0.5">
      <c r="A1057" s="19" t="s">
        <v>36</v>
      </c>
      <c r="B1057" s="19" t="s">
        <v>5617</v>
      </c>
      <c r="C1057" s="19" t="s">
        <v>38</v>
      </c>
      <c r="D1057" s="19" t="s">
        <v>53</v>
      </c>
      <c r="E1057" s="19" t="s">
        <v>5616</v>
      </c>
      <c r="F1057" s="19" t="s">
        <v>4648</v>
      </c>
      <c r="G1057" s="19" t="s">
        <v>4647</v>
      </c>
      <c r="H1057" s="19" t="s">
        <v>127</v>
      </c>
      <c r="I1057" s="19" t="s">
        <v>128</v>
      </c>
      <c r="J1057" s="18">
        <v>16</v>
      </c>
      <c r="K1057" s="18">
        <v>16</v>
      </c>
    </row>
    <row r="1058" spans="1:11" x14ac:dyDescent="0.5">
      <c r="A1058" s="19" t="s">
        <v>36</v>
      </c>
      <c r="B1058" s="19" t="s">
        <v>4786</v>
      </c>
      <c r="C1058" s="19" t="s">
        <v>38</v>
      </c>
      <c r="D1058" s="19" t="s">
        <v>53</v>
      </c>
      <c r="E1058" s="19" t="s">
        <v>4785</v>
      </c>
      <c r="F1058" s="19" t="s">
        <v>4784</v>
      </c>
      <c r="G1058" s="19" t="s">
        <v>4783</v>
      </c>
      <c r="H1058" s="19" t="s">
        <v>127</v>
      </c>
      <c r="I1058" s="19" t="s">
        <v>128</v>
      </c>
      <c r="J1058" s="18">
        <v>8</v>
      </c>
      <c r="K1058" s="18">
        <v>8</v>
      </c>
    </row>
    <row r="1059" spans="1:11" x14ac:dyDescent="0.5">
      <c r="A1059" s="19" t="s">
        <v>36</v>
      </c>
      <c r="B1059" s="19" t="s">
        <v>4780</v>
      </c>
      <c r="C1059" s="19" t="s">
        <v>38</v>
      </c>
      <c r="D1059" s="19" t="s">
        <v>53</v>
      </c>
      <c r="E1059" s="19" t="s">
        <v>4779</v>
      </c>
      <c r="F1059" s="19" t="s">
        <v>4778</v>
      </c>
      <c r="G1059" s="19" t="s">
        <v>4777</v>
      </c>
      <c r="H1059" s="19" t="s">
        <v>127</v>
      </c>
      <c r="I1059" s="19" t="s">
        <v>128</v>
      </c>
      <c r="J1059" s="18">
        <v>8</v>
      </c>
      <c r="K1059" s="18">
        <v>8</v>
      </c>
    </row>
    <row r="1060" spans="1:11" x14ac:dyDescent="0.5">
      <c r="A1060" s="19" t="s">
        <v>36</v>
      </c>
      <c r="B1060" s="19" t="s">
        <v>5931</v>
      </c>
      <c r="C1060" s="19" t="s">
        <v>38</v>
      </c>
      <c r="D1060" s="19" t="s">
        <v>53</v>
      </c>
      <c r="E1060" s="19" t="s">
        <v>5930</v>
      </c>
      <c r="F1060" s="19" t="s">
        <v>175</v>
      </c>
      <c r="G1060" s="19" t="s">
        <v>176</v>
      </c>
      <c r="H1060" s="19" t="s">
        <v>127</v>
      </c>
      <c r="I1060" s="19" t="s">
        <v>128</v>
      </c>
      <c r="J1060" s="18">
        <v>8</v>
      </c>
      <c r="K1060" s="18">
        <v>8</v>
      </c>
    </row>
    <row r="1061" spans="1:11" x14ac:dyDescent="0.5">
      <c r="A1061" s="19" t="s">
        <v>36</v>
      </c>
      <c r="B1061" s="19" t="s">
        <v>5615</v>
      </c>
      <c r="C1061" s="19" t="s">
        <v>38</v>
      </c>
      <c r="D1061" s="19" t="s">
        <v>53</v>
      </c>
      <c r="E1061" s="19" t="s">
        <v>5614</v>
      </c>
      <c r="F1061" s="19" t="s">
        <v>4658</v>
      </c>
      <c r="G1061" s="19" t="s">
        <v>4657</v>
      </c>
      <c r="H1061" s="19" t="s">
        <v>127</v>
      </c>
      <c r="I1061" s="19" t="s">
        <v>128</v>
      </c>
      <c r="J1061" s="18">
        <v>24</v>
      </c>
      <c r="K1061" s="18">
        <v>24</v>
      </c>
    </row>
    <row r="1062" spans="1:11" x14ac:dyDescent="0.5">
      <c r="A1062" s="19" t="s">
        <v>36</v>
      </c>
      <c r="B1062" s="19" t="s">
        <v>5613</v>
      </c>
      <c r="C1062" s="19" t="s">
        <v>38</v>
      </c>
      <c r="D1062" s="19" t="s">
        <v>53</v>
      </c>
      <c r="E1062" s="19" t="s">
        <v>5612</v>
      </c>
      <c r="F1062" s="19" t="s">
        <v>220</v>
      </c>
      <c r="G1062" s="19" t="s">
        <v>221</v>
      </c>
      <c r="H1062" s="19" t="s">
        <v>127</v>
      </c>
      <c r="I1062" s="19" t="s">
        <v>128</v>
      </c>
      <c r="J1062" s="18">
        <v>8</v>
      </c>
      <c r="K1062" s="18">
        <v>8</v>
      </c>
    </row>
    <row r="1063" spans="1:11" x14ac:dyDescent="0.5">
      <c r="A1063" s="19" t="s">
        <v>36</v>
      </c>
      <c r="B1063" s="19" t="s">
        <v>5957</v>
      </c>
      <c r="C1063" s="19" t="s">
        <v>38</v>
      </c>
      <c r="D1063" s="19" t="s">
        <v>53</v>
      </c>
      <c r="E1063" s="19" t="s">
        <v>5956</v>
      </c>
      <c r="F1063" s="19" t="s">
        <v>4463</v>
      </c>
      <c r="G1063" s="19" t="s">
        <v>4462</v>
      </c>
      <c r="H1063" s="19" t="s">
        <v>127</v>
      </c>
      <c r="I1063" s="19" t="s">
        <v>128</v>
      </c>
      <c r="J1063" s="18">
        <v>8</v>
      </c>
      <c r="K1063" s="18">
        <v>8</v>
      </c>
    </row>
    <row r="1064" spans="1:11" x14ac:dyDescent="0.5">
      <c r="A1064" s="19" t="s">
        <v>36</v>
      </c>
      <c r="B1064" s="19" t="s">
        <v>5955</v>
      </c>
      <c r="C1064" s="19" t="s">
        <v>38</v>
      </c>
      <c r="D1064" s="19" t="s">
        <v>53</v>
      </c>
      <c r="E1064" s="19" t="s">
        <v>5954</v>
      </c>
      <c r="F1064" s="19" t="s">
        <v>4784</v>
      </c>
      <c r="G1064" s="19" t="s">
        <v>4783</v>
      </c>
      <c r="H1064" s="19" t="s">
        <v>127</v>
      </c>
      <c r="I1064" s="19" t="s">
        <v>128</v>
      </c>
      <c r="J1064" s="18">
        <v>16</v>
      </c>
      <c r="K1064" s="18">
        <v>16</v>
      </c>
    </row>
    <row r="1065" spans="1:11" x14ac:dyDescent="0.5">
      <c r="A1065" s="19" t="s">
        <v>36</v>
      </c>
      <c r="B1065" s="19" t="s">
        <v>4768</v>
      </c>
      <c r="C1065" s="19" t="s">
        <v>38</v>
      </c>
      <c r="D1065" s="19" t="s">
        <v>53</v>
      </c>
      <c r="E1065" s="19" t="s">
        <v>4767</v>
      </c>
      <c r="F1065" s="19" t="s">
        <v>163</v>
      </c>
      <c r="G1065" s="19" t="s">
        <v>164</v>
      </c>
      <c r="H1065" s="19" t="s">
        <v>127</v>
      </c>
      <c r="I1065" s="19" t="s">
        <v>128</v>
      </c>
      <c r="J1065" s="18">
        <v>40</v>
      </c>
      <c r="K1065" s="18">
        <v>40</v>
      </c>
    </row>
    <row r="1066" spans="1:11" x14ac:dyDescent="0.5">
      <c r="A1066" s="19" t="s">
        <v>36</v>
      </c>
      <c r="B1066" s="19" t="s">
        <v>4766</v>
      </c>
      <c r="C1066" s="19" t="s">
        <v>38</v>
      </c>
      <c r="D1066" s="19" t="s">
        <v>53</v>
      </c>
      <c r="E1066" s="19" t="s">
        <v>4765</v>
      </c>
      <c r="F1066" s="19" t="s">
        <v>4764</v>
      </c>
      <c r="G1066" s="19" t="s">
        <v>4763</v>
      </c>
      <c r="H1066" s="19" t="s">
        <v>127</v>
      </c>
      <c r="I1066" s="19" t="s">
        <v>128</v>
      </c>
      <c r="J1066" s="18">
        <v>8</v>
      </c>
      <c r="K1066" s="18">
        <v>8</v>
      </c>
    </row>
    <row r="1067" spans="1:11" x14ac:dyDescent="0.5">
      <c r="A1067" s="19" t="s">
        <v>36</v>
      </c>
      <c r="B1067" s="19" t="s">
        <v>4758</v>
      </c>
      <c r="C1067" s="19" t="s">
        <v>38</v>
      </c>
      <c r="D1067" s="19" t="s">
        <v>53</v>
      </c>
      <c r="E1067" s="19" t="s">
        <v>4757</v>
      </c>
      <c r="F1067" s="19" t="s">
        <v>139</v>
      </c>
      <c r="G1067" s="19" t="s">
        <v>140</v>
      </c>
      <c r="H1067" s="19" t="s">
        <v>127</v>
      </c>
      <c r="I1067" s="19" t="s">
        <v>128</v>
      </c>
      <c r="J1067" s="18">
        <v>8</v>
      </c>
      <c r="K1067" s="18">
        <v>8</v>
      </c>
    </row>
    <row r="1068" spans="1:11" x14ac:dyDescent="0.5">
      <c r="A1068" s="19" t="s">
        <v>36</v>
      </c>
      <c r="B1068" s="19" t="s">
        <v>5953</v>
      </c>
      <c r="C1068" s="19" t="s">
        <v>38</v>
      </c>
      <c r="D1068" s="19" t="s">
        <v>53</v>
      </c>
      <c r="E1068" s="19" t="s">
        <v>5952</v>
      </c>
      <c r="F1068" s="19" t="s">
        <v>4483</v>
      </c>
      <c r="G1068" s="19" t="s">
        <v>4482</v>
      </c>
      <c r="H1068" s="19" t="s">
        <v>127</v>
      </c>
      <c r="I1068" s="19" t="s">
        <v>128</v>
      </c>
      <c r="J1068" s="18">
        <v>8</v>
      </c>
      <c r="K1068" s="18">
        <v>8</v>
      </c>
    </row>
    <row r="1069" spans="1:11" x14ac:dyDescent="0.5">
      <c r="A1069" s="19" t="s">
        <v>36</v>
      </c>
      <c r="B1069" s="19" t="s">
        <v>4754</v>
      </c>
      <c r="C1069" s="19" t="s">
        <v>38</v>
      </c>
      <c r="D1069" s="19" t="s">
        <v>53</v>
      </c>
      <c r="E1069" s="19" t="s">
        <v>4753</v>
      </c>
      <c r="F1069" s="19" t="s">
        <v>137</v>
      </c>
      <c r="G1069" s="19" t="s">
        <v>138</v>
      </c>
      <c r="H1069" s="19" t="s">
        <v>127</v>
      </c>
      <c r="I1069" s="19" t="s">
        <v>128</v>
      </c>
      <c r="J1069" s="18">
        <v>144</v>
      </c>
      <c r="K1069" s="18">
        <v>144</v>
      </c>
    </row>
    <row r="1070" spans="1:11" x14ac:dyDescent="0.5">
      <c r="A1070" s="19" t="s">
        <v>36</v>
      </c>
      <c r="B1070" s="19" t="s">
        <v>4752</v>
      </c>
      <c r="C1070" s="19" t="s">
        <v>38</v>
      </c>
      <c r="D1070" s="19" t="s">
        <v>53</v>
      </c>
      <c r="E1070" s="19" t="s">
        <v>4751</v>
      </c>
      <c r="F1070" s="19" t="s">
        <v>126</v>
      </c>
      <c r="G1070" s="19" t="s">
        <v>4640</v>
      </c>
      <c r="H1070" s="19" t="s">
        <v>127</v>
      </c>
      <c r="I1070" s="19" t="s">
        <v>128</v>
      </c>
      <c r="J1070" s="18">
        <v>8</v>
      </c>
      <c r="K1070" s="18">
        <v>8</v>
      </c>
    </row>
    <row r="1071" spans="1:11" x14ac:dyDescent="0.5">
      <c r="A1071" s="19" t="s">
        <v>36</v>
      </c>
      <c r="B1071" s="19" t="s">
        <v>4750</v>
      </c>
      <c r="C1071" s="19" t="s">
        <v>38</v>
      </c>
      <c r="D1071" s="19" t="s">
        <v>53</v>
      </c>
      <c r="E1071" s="19" t="s">
        <v>4749</v>
      </c>
      <c r="F1071" s="19" t="s">
        <v>153</v>
      </c>
      <c r="G1071" s="19" t="s">
        <v>154</v>
      </c>
      <c r="H1071" s="19" t="s">
        <v>127</v>
      </c>
      <c r="I1071" s="19" t="s">
        <v>128</v>
      </c>
      <c r="J1071" s="18">
        <v>16</v>
      </c>
      <c r="K1071" s="18">
        <v>16</v>
      </c>
    </row>
    <row r="1072" spans="1:11" x14ac:dyDescent="0.5">
      <c r="A1072" s="19" t="s">
        <v>36</v>
      </c>
      <c r="B1072" s="19" t="s">
        <v>4748</v>
      </c>
      <c r="C1072" s="19" t="s">
        <v>38</v>
      </c>
      <c r="D1072" s="19" t="s">
        <v>53</v>
      </c>
      <c r="E1072" s="19" t="s">
        <v>4747</v>
      </c>
      <c r="F1072" s="19" t="s">
        <v>4449</v>
      </c>
      <c r="G1072" s="19" t="s">
        <v>4448</v>
      </c>
      <c r="H1072" s="19" t="s">
        <v>127</v>
      </c>
      <c r="I1072" s="19" t="s">
        <v>128</v>
      </c>
      <c r="J1072" s="18">
        <v>8</v>
      </c>
      <c r="K1072" s="18">
        <v>8</v>
      </c>
    </row>
    <row r="1073" spans="1:11" x14ac:dyDescent="0.5">
      <c r="A1073" s="19" t="s">
        <v>36</v>
      </c>
      <c r="B1073" s="19" t="s">
        <v>5929</v>
      </c>
      <c r="C1073" s="19" t="s">
        <v>38</v>
      </c>
      <c r="D1073" s="19" t="s">
        <v>53</v>
      </c>
      <c r="E1073" s="19" t="s">
        <v>5928</v>
      </c>
      <c r="F1073" s="19" t="s">
        <v>173</v>
      </c>
      <c r="G1073" s="19" t="s">
        <v>174</v>
      </c>
      <c r="H1073" s="19" t="s">
        <v>127</v>
      </c>
      <c r="I1073" s="19" t="s">
        <v>128</v>
      </c>
      <c r="J1073" s="18">
        <v>8</v>
      </c>
      <c r="K1073" s="18">
        <v>8</v>
      </c>
    </row>
    <row r="1074" spans="1:11" x14ac:dyDescent="0.5">
      <c r="A1074" s="19" t="s">
        <v>36</v>
      </c>
      <c r="B1074" s="19" t="s">
        <v>4740</v>
      </c>
      <c r="C1074" s="19" t="s">
        <v>38</v>
      </c>
      <c r="D1074" s="19" t="s">
        <v>53</v>
      </c>
      <c r="E1074" s="19" t="s">
        <v>4739</v>
      </c>
      <c r="F1074" s="19" t="s">
        <v>147</v>
      </c>
      <c r="G1074" s="19" t="s">
        <v>148</v>
      </c>
      <c r="H1074" s="19" t="s">
        <v>127</v>
      </c>
      <c r="I1074" s="19" t="s">
        <v>128</v>
      </c>
      <c r="J1074" s="18">
        <v>480</v>
      </c>
      <c r="K1074" s="18">
        <v>480</v>
      </c>
    </row>
    <row r="1075" spans="1:11" x14ac:dyDescent="0.5">
      <c r="A1075" s="19" t="s">
        <v>36</v>
      </c>
      <c r="B1075" s="19" t="s">
        <v>5927</v>
      </c>
      <c r="C1075" s="19" t="s">
        <v>38</v>
      </c>
      <c r="D1075" s="19" t="s">
        <v>53</v>
      </c>
      <c r="E1075" s="19" t="s">
        <v>5926</v>
      </c>
      <c r="F1075" s="19" t="s">
        <v>214</v>
      </c>
      <c r="G1075" s="19" t="s">
        <v>215</v>
      </c>
      <c r="H1075" s="19" t="s">
        <v>127</v>
      </c>
      <c r="I1075" s="19" t="s">
        <v>128</v>
      </c>
      <c r="J1075" s="18">
        <v>16</v>
      </c>
      <c r="K1075" s="18">
        <v>16</v>
      </c>
    </row>
    <row r="1076" spans="1:11" x14ac:dyDescent="0.5">
      <c r="A1076" s="19" t="s">
        <v>36</v>
      </c>
      <c r="B1076" s="19" t="s">
        <v>4730</v>
      </c>
      <c r="C1076" s="19" t="s">
        <v>38</v>
      </c>
      <c r="D1076" s="19" t="s">
        <v>53</v>
      </c>
      <c r="E1076" s="19" t="s">
        <v>4729</v>
      </c>
      <c r="F1076" s="19" t="s">
        <v>4459</v>
      </c>
      <c r="G1076" s="19" t="s">
        <v>4458</v>
      </c>
      <c r="H1076" s="19" t="s">
        <v>127</v>
      </c>
      <c r="I1076" s="19" t="s">
        <v>128</v>
      </c>
      <c r="J1076" s="18">
        <v>8</v>
      </c>
      <c r="K1076" s="18">
        <v>8</v>
      </c>
    </row>
    <row r="1077" spans="1:11" x14ac:dyDescent="0.5">
      <c r="A1077" s="19" t="s">
        <v>36</v>
      </c>
      <c r="B1077" s="19" t="s">
        <v>4728</v>
      </c>
      <c r="C1077" s="19" t="s">
        <v>38</v>
      </c>
      <c r="D1077" s="19" t="s">
        <v>53</v>
      </c>
      <c r="E1077" s="19" t="s">
        <v>4727</v>
      </c>
      <c r="F1077" s="19" t="s">
        <v>165</v>
      </c>
      <c r="G1077" s="19" t="s">
        <v>166</v>
      </c>
      <c r="H1077" s="19" t="s">
        <v>127</v>
      </c>
      <c r="I1077" s="19" t="s">
        <v>128</v>
      </c>
      <c r="J1077" s="18">
        <v>8</v>
      </c>
      <c r="K1077" s="18">
        <v>8</v>
      </c>
    </row>
    <row r="1078" spans="1:11" x14ac:dyDescent="0.5">
      <c r="A1078" s="19" t="s">
        <v>36</v>
      </c>
      <c r="B1078" s="19" t="s">
        <v>4718</v>
      </c>
      <c r="C1078" s="19" t="s">
        <v>38</v>
      </c>
      <c r="D1078" s="19" t="s">
        <v>53</v>
      </c>
      <c r="E1078" s="19" t="s">
        <v>4717</v>
      </c>
      <c r="F1078" s="19" t="s">
        <v>193</v>
      </c>
      <c r="G1078" s="19" t="s">
        <v>194</v>
      </c>
      <c r="H1078" s="19" t="s">
        <v>127</v>
      </c>
      <c r="I1078" s="19" t="s">
        <v>128</v>
      </c>
      <c r="J1078" s="18">
        <v>8</v>
      </c>
      <c r="K1078" s="18">
        <v>8</v>
      </c>
    </row>
    <row r="1079" spans="1:11" x14ac:dyDescent="0.5">
      <c r="A1079" s="19" t="s">
        <v>36</v>
      </c>
      <c r="B1079" s="19" t="s">
        <v>4716</v>
      </c>
      <c r="C1079" s="19" t="s">
        <v>38</v>
      </c>
      <c r="D1079" s="19" t="s">
        <v>53</v>
      </c>
      <c r="E1079" s="19" t="s">
        <v>4715</v>
      </c>
      <c r="F1079" s="19" t="s">
        <v>159</v>
      </c>
      <c r="G1079" s="19" t="s">
        <v>160</v>
      </c>
      <c r="H1079" s="19" t="s">
        <v>127</v>
      </c>
      <c r="I1079" s="19" t="s">
        <v>128</v>
      </c>
      <c r="J1079" s="18">
        <v>8</v>
      </c>
      <c r="K1079" s="18">
        <v>8</v>
      </c>
    </row>
    <row r="1080" spans="1:11" x14ac:dyDescent="0.5">
      <c r="A1080" s="19" t="s">
        <v>36</v>
      </c>
      <c r="B1080" s="19" t="s">
        <v>5951</v>
      </c>
      <c r="C1080" s="19" t="s">
        <v>38</v>
      </c>
      <c r="D1080" s="19" t="s">
        <v>53</v>
      </c>
      <c r="E1080" s="19" t="s">
        <v>5950</v>
      </c>
      <c r="F1080" s="19" t="s">
        <v>4433</v>
      </c>
      <c r="G1080" s="19" t="s">
        <v>4432</v>
      </c>
      <c r="H1080" s="19" t="s">
        <v>127</v>
      </c>
      <c r="I1080" s="19" t="s">
        <v>128</v>
      </c>
      <c r="J1080" s="18">
        <v>8</v>
      </c>
      <c r="K1080" s="18">
        <v>8</v>
      </c>
    </row>
    <row r="1081" spans="1:11" x14ac:dyDescent="0.5">
      <c r="A1081" s="19" t="s">
        <v>36</v>
      </c>
      <c r="B1081" s="19" t="s">
        <v>4712</v>
      </c>
      <c r="C1081" s="19" t="s">
        <v>38</v>
      </c>
      <c r="D1081" s="19" t="s">
        <v>53</v>
      </c>
      <c r="E1081" s="19" t="s">
        <v>4711</v>
      </c>
      <c r="F1081" s="19" t="s">
        <v>157</v>
      </c>
      <c r="G1081" s="19" t="s">
        <v>158</v>
      </c>
      <c r="H1081" s="19" t="s">
        <v>127</v>
      </c>
      <c r="I1081" s="19" t="s">
        <v>128</v>
      </c>
      <c r="J1081" s="18">
        <v>48</v>
      </c>
      <c r="K1081" s="18">
        <v>48</v>
      </c>
    </row>
    <row r="1082" spans="1:11" x14ac:dyDescent="0.5">
      <c r="A1082" s="19" t="s">
        <v>36</v>
      </c>
      <c r="B1082" s="19" t="s">
        <v>4703</v>
      </c>
      <c r="C1082" s="19" t="s">
        <v>38</v>
      </c>
      <c r="D1082" s="19" t="s">
        <v>53</v>
      </c>
      <c r="E1082" s="19" t="s">
        <v>4702</v>
      </c>
      <c r="F1082" s="19" t="s">
        <v>133</v>
      </c>
      <c r="G1082" s="19" t="s">
        <v>134</v>
      </c>
      <c r="H1082" s="19" t="s">
        <v>127</v>
      </c>
      <c r="I1082" s="19" t="s">
        <v>128</v>
      </c>
      <c r="J1082" s="18">
        <v>8</v>
      </c>
      <c r="K1082" s="18">
        <v>8</v>
      </c>
    </row>
    <row r="1083" spans="1:11" x14ac:dyDescent="0.5">
      <c r="A1083" s="19" t="s">
        <v>36</v>
      </c>
      <c r="B1083" s="19" t="s">
        <v>4683</v>
      </c>
      <c r="C1083" s="19" t="s">
        <v>38</v>
      </c>
      <c r="D1083" s="19" t="s">
        <v>53</v>
      </c>
      <c r="E1083" s="19" t="s">
        <v>4682</v>
      </c>
      <c r="F1083" s="19" t="s">
        <v>4681</v>
      </c>
      <c r="G1083" s="19" t="s">
        <v>4680</v>
      </c>
      <c r="H1083" s="19" t="s">
        <v>127</v>
      </c>
      <c r="I1083" s="19" t="s">
        <v>128</v>
      </c>
      <c r="J1083" s="18">
        <v>24</v>
      </c>
      <c r="K1083" s="18">
        <v>24</v>
      </c>
    </row>
    <row r="1084" spans="1:11" x14ac:dyDescent="0.5">
      <c r="A1084" s="19" t="s">
        <v>36</v>
      </c>
      <c r="B1084" s="19" t="s">
        <v>4674</v>
      </c>
      <c r="C1084" s="19" t="s">
        <v>38</v>
      </c>
      <c r="D1084" s="19" t="s">
        <v>53</v>
      </c>
      <c r="E1084" s="19" t="s">
        <v>4673</v>
      </c>
      <c r="F1084" s="19" t="s">
        <v>4475</v>
      </c>
      <c r="G1084" s="19" t="s">
        <v>4474</v>
      </c>
      <c r="H1084" s="19" t="s">
        <v>127</v>
      </c>
      <c r="I1084" s="19" t="s">
        <v>128</v>
      </c>
      <c r="J1084" s="18">
        <v>16</v>
      </c>
      <c r="K1084" s="18">
        <v>16</v>
      </c>
    </row>
    <row r="1085" spans="1:11" x14ac:dyDescent="0.5">
      <c r="A1085" s="19" t="s">
        <v>36</v>
      </c>
      <c r="B1085" s="19" t="s">
        <v>5949</v>
      </c>
      <c r="C1085" s="19" t="s">
        <v>38</v>
      </c>
      <c r="D1085" s="19" t="s">
        <v>53</v>
      </c>
      <c r="E1085" s="19" t="s">
        <v>5948</v>
      </c>
      <c r="F1085" s="19" t="s">
        <v>185</v>
      </c>
      <c r="G1085" s="19" t="s">
        <v>186</v>
      </c>
      <c r="H1085" s="19" t="s">
        <v>127</v>
      </c>
      <c r="I1085" s="19" t="s">
        <v>128</v>
      </c>
      <c r="J1085" s="18">
        <v>48</v>
      </c>
      <c r="K1085" s="18">
        <v>48</v>
      </c>
    </row>
    <row r="1086" spans="1:11" x14ac:dyDescent="0.5">
      <c r="A1086" s="19" t="s">
        <v>36</v>
      </c>
      <c r="B1086" s="19" t="s">
        <v>5947</v>
      </c>
      <c r="C1086" s="19" t="s">
        <v>38</v>
      </c>
      <c r="D1086" s="19" t="s">
        <v>53</v>
      </c>
      <c r="E1086" s="19" t="s">
        <v>5946</v>
      </c>
      <c r="F1086" s="19" t="s">
        <v>135</v>
      </c>
      <c r="G1086" s="19" t="s">
        <v>136</v>
      </c>
      <c r="H1086" s="19" t="s">
        <v>127</v>
      </c>
      <c r="I1086" s="19" t="s">
        <v>128</v>
      </c>
      <c r="J1086" s="18">
        <v>288</v>
      </c>
      <c r="K1086" s="18">
        <v>288</v>
      </c>
    </row>
    <row r="1087" spans="1:11" x14ac:dyDescent="0.5">
      <c r="A1087" s="19" t="s">
        <v>36</v>
      </c>
      <c r="B1087" s="19" t="s">
        <v>4650</v>
      </c>
      <c r="C1087" s="19" t="s">
        <v>38</v>
      </c>
      <c r="D1087" s="19" t="s">
        <v>53</v>
      </c>
      <c r="E1087" s="19" t="s">
        <v>4649</v>
      </c>
      <c r="F1087" s="19" t="s">
        <v>4648</v>
      </c>
      <c r="G1087" s="19" t="s">
        <v>4647</v>
      </c>
      <c r="H1087" s="19" t="s">
        <v>127</v>
      </c>
      <c r="I1087" s="19" t="s">
        <v>128</v>
      </c>
      <c r="J1087" s="18">
        <v>16</v>
      </c>
      <c r="K1087" s="18">
        <v>16</v>
      </c>
    </row>
    <row r="1088" spans="1:11" x14ac:dyDescent="0.5">
      <c r="A1088" s="19" t="s">
        <v>36</v>
      </c>
      <c r="B1088" s="19" t="s">
        <v>5945</v>
      </c>
      <c r="C1088" s="19" t="s">
        <v>38</v>
      </c>
      <c r="D1088" s="19" t="s">
        <v>53</v>
      </c>
      <c r="E1088" s="19" t="s">
        <v>5944</v>
      </c>
      <c r="F1088" s="19" t="s">
        <v>185</v>
      </c>
      <c r="G1088" s="19" t="s">
        <v>186</v>
      </c>
      <c r="H1088" s="19" t="s">
        <v>127</v>
      </c>
      <c r="I1088" s="19" t="s">
        <v>128</v>
      </c>
      <c r="J1088" s="18">
        <v>48</v>
      </c>
      <c r="K1088" s="18">
        <v>48</v>
      </c>
    </row>
    <row r="1089" spans="1:11" x14ac:dyDescent="0.5">
      <c r="A1089" s="19" t="s">
        <v>36</v>
      </c>
      <c r="B1089" s="19" t="s">
        <v>5925</v>
      </c>
      <c r="C1089" s="19" t="s">
        <v>38</v>
      </c>
      <c r="D1089" s="19" t="s">
        <v>53</v>
      </c>
      <c r="E1089" s="19" t="s">
        <v>5924</v>
      </c>
      <c r="F1089" s="19" t="s">
        <v>4459</v>
      </c>
      <c r="G1089" s="19" t="s">
        <v>4458</v>
      </c>
      <c r="H1089" s="19" t="s">
        <v>127</v>
      </c>
      <c r="I1089" s="19" t="s">
        <v>128</v>
      </c>
      <c r="J1089" s="18">
        <v>8</v>
      </c>
      <c r="K1089" s="18">
        <v>8</v>
      </c>
    </row>
    <row r="1090" spans="1:11" x14ac:dyDescent="0.5">
      <c r="A1090" s="19" t="s">
        <v>36</v>
      </c>
      <c r="B1090" s="19" t="s">
        <v>5943</v>
      </c>
      <c r="C1090" s="19" t="s">
        <v>38</v>
      </c>
      <c r="D1090" s="19" t="s">
        <v>53</v>
      </c>
      <c r="E1090" s="19" t="s">
        <v>5942</v>
      </c>
      <c r="F1090" s="19" t="s">
        <v>129</v>
      </c>
      <c r="G1090" s="19" t="s">
        <v>130</v>
      </c>
      <c r="H1090" s="19" t="s">
        <v>127</v>
      </c>
      <c r="I1090" s="19" t="s">
        <v>128</v>
      </c>
      <c r="J1090" s="18">
        <v>144</v>
      </c>
      <c r="K1090" s="18">
        <v>144</v>
      </c>
    </row>
    <row r="1091" spans="1:11" x14ac:dyDescent="0.5">
      <c r="A1091" s="19" t="s">
        <v>36</v>
      </c>
      <c r="B1091" s="19" t="s">
        <v>4633</v>
      </c>
      <c r="C1091" s="19" t="s">
        <v>38</v>
      </c>
      <c r="D1091" s="19" t="s">
        <v>53</v>
      </c>
      <c r="E1091" s="19" t="s">
        <v>4632</v>
      </c>
      <c r="F1091" s="19" t="s">
        <v>157</v>
      </c>
      <c r="G1091" s="19" t="s">
        <v>158</v>
      </c>
      <c r="H1091" s="19" t="s">
        <v>127</v>
      </c>
      <c r="I1091" s="19" t="s">
        <v>128</v>
      </c>
      <c r="J1091" s="18">
        <v>48</v>
      </c>
      <c r="K1091" s="18">
        <v>48</v>
      </c>
    </row>
    <row r="1092" spans="1:11" x14ac:dyDescent="0.5">
      <c r="A1092" s="19" t="s">
        <v>36</v>
      </c>
      <c r="B1092" s="19" t="s">
        <v>4631</v>
      </c>
      <c r="C1092" s="19" t="s">
        <v>38</v>
      </c>
      <c r="D1092" s="19" t="s">
        <v>187</v>
      </c>
      <c r="E1092" s="19" t="s">
        <v>4630</v>
      </c>
      <c r="F1092" s="19" t="s">
        <v>165</v>
      </c>
      <c r="G1092" s="19" t="s">
        <v>166</v>
      </c>
      <c r="H1092" s="19" t="s">
        <v>127</v>
      </c>
      <c r="I1092" s="19" t="s">
        <v>128</v>
      </c>
      <c r="J1092" s="18">
        <v>8</v>
      </c>
      <c r="K1092" s="18">
        <v>8</v>
      </c>
    </row>
    <row r="1093" spans="1:11" x14ac:dyDescent="0.5">
      <c r="A1093" s="19" t="s">
        <v>36</v>
      </c>
      <c r="B1093" s="19" t="s">
        <v>4629</v>
      </c>
      <c r="C1093" s="19" t="s">
        <v>38</v>
      </c>
      <c r="D1093" s="19" t="s">
        <v>53</v>
      </c>
      <c r="E1093" s="19" t="s">
        <v>4628</v>
      </c>
      <c r="F1093" s="19" t="s">
        <v>171</v>
      </c>
      <c r="G1093" s="19" t="s">
        <v>172</v>
      </c>
      <c r="H1093" s="19" t="s">
        <v>127</v>
      </c>
      <c r="I1093" s="19" t="s">
        <v>128</v>
      </c>
      <c r="J1093" s="18">
        <v>24</v>
      </c>
      <c r="K1093" s="18">
        <v>24</v>
      </c>
    </row>
    <row r="1094" spans="1:11" x14ac:dyDescent="0.5">
      <c r="A1094" s="19" t="s">
        <v>65</v>
      </c>
      <c r="B1094" s="19" t="s">
        <v>5941</v>
      </c>
      <c r="C1094" s="19" t="s">
        <v>38</v>
      </c>
      <c r="D1094" s="19" t="s">
        <v>53</v>
      </c>
      <c r="E1094" s="19" t="s">
        <v>5940</v>
      </c>
      <c r="F1094" s="19" t="s">
        <v>197</v>
      </c>
      <c r="G1094" s="19" t="s">
        <v>198</v>
      </c>
      <c r="H1094" s="19" t="s">
        <v>127</v>
      </c>
      <c r="I1094" s="19" t="s">
        <v>128</v>
      </c>
      <c r="J1094" s="18">
        <v>24</v>
      </c>
      <c r="K1094" s="18">
        <v>24</v>
      </c>
    </row>
    <row r="1095" spans="1:11" x14ac:dyDescent="0.5">
      <c r="A1095" s="19" t="s">
        <v>65</v>
      </c>
      <c r="B1095" s="19" t="s">
        <v>5939</v>
      </c>
      <c r="C1095" s="19" t="s">
        <v>38</v>
      </c>
      <c r="D1095" s="19" t="s">
        <v>53</v>
      </c>
      <c r="E1095" s="19" t="s">
        <v>5938</v>
      </c>
      <c r="F1095" s="19" t="s">
        <v>197</v>
      </c>
      <c r="G1095" s="19" t="s">
        <v>198</v>
      </c>
      <c r="H1095" s="19" t="s">
        <v>127</v>
      </c>
      <c r="I1095" s="19" t="s">
        <v>128</v>
      </c>
      <c r="J1095" s="18">
        <v>4</v>
      </c>
      <c r="K1095" s="18">
        <v>4</v>
      </c>
    </row>
    <row r="1096" spans="1:11" x14ac:dyDescent="0.5">
      <c r="A1096" s="19" t="s">
        <v>65</v>
      </c>
      <c r="B1096" s="19" t="s">
        <v>4587</v>
      </c>
      <c r="C1096" s="19" t="s">
        <v>38</v>
      </c>
      <c r="D1096" s="19" t="s">
        <v>53</v>
      </c>
      <c r="E1096" s="19" t="s">
        <v>4586</v>
      </c>
      <c r="F1096" s="19" t="s">
        <v>197</v>
      </c>
      <c r="G1096" s="19" t="s">
        <v>198</v>
      </c>
      <c r="H1096" s="19" t="s">
        <v>127</v>
      </c>
      <c r="I1096" s="19" t="s">
        <v>128</v>
      </c>
      <c r="J1096" s="18">
        <v>66</v>
      </c>
      <c r="K1096" s="18">
        <v>66</v>
      </c>
    </row>
    <row r="1097" spans="1:11" x14ac:dyDescent="0.5">
      <c r="A1097" s="19" t="s">
        <v>65</v>
      </c>
      <c r="B1097" s="19" t="s">
        <v>4585</v>
      </c>
      <c r="C1097" s="19" t="s">
        <v>38</v>
      </c>
      <c r="D1097" s="19" t="s">
        <v>53</v>
      </c>
      <c r="E1097" s="19" t="s">
        <v>4584</v>
      </c>
      <c r="F1097" s="19" t="s">
        <v>197</v>
      </c>
      <c r="G1097" s="19" t="s">
        <v>198</v>
      </c>
      <c r="H1097" s="19" t="s">
        <v>127</v>
      </c>
      <c r="I1097" s="19" t="s">
        <v>128</v>
      </c>
      <c r="J1097" s="18">
        <v>176</v>
      </c>
      <c r="K1097" s="18">
        <v>176</v>
      </c>
    </row>
    <row r="1098" spans="1:11" x14ac:dyDescent="0.5">
      <c r="A1098" s="19" t="s">
        <v>65</v>
      </c>
      <c r="B1098" s="19" t="s">
        <v>5937</v>
      </c>
      <c r="C1098" s="19" t="s">
        <v>38</v>
      </c>
      <c r="D1098" s="19" t="s">
        <v>53</v>
      </c>
      <c r="E1098" s="19" t="s">
        <v>5936</v>
      </c>
      <c r="F1098" s="19" t="s">
        <v>4459</v>
      </c>
      <c r="G1098" s="19" t="s">
        <v>4458</v>
      </c>
      <c r="H1098" s="19" t="s">
        <v>127</v>
      </c>
      <c r="I1098" s="19" t="s">
        <v>128</v>
      </c>
      <c r="J1098" s="18">
        <v>1</v>
      </c>
      <c r="K1098" s="18">
        <v>1</v>
      </c>
    </row>
    <row r="1099" spans="1:11" x14ac:dyDescent="0.5">
      <c r="A1099" s="19" t="s">
        <v>65</v>
      </c>
      <c r="B1099" s="19" t="s">
        <v>5935</v>
      </c>
      <c r="C1099" s="19" t="s">
        <v>38</v>
      </c>
      <c r="D1099" s="19" t="s">
        <v>53</v>
      </c>
      <c r="E1099" s="19" t="s">
        <v>5934</v>
      </c>
      <c r="F1099" s="19" t="s">
        <v>4459</v>
      </c>
      <c r="G1099" s="19" t="s">
        <v>4458</v>
      </c>
      <c r="H1099" s="19" t="s">
        <v>127</v>
      </c>
      <c r="I1099" s="19" t="s">
        <v>128</v>
      </c>
      <c r="J1099" s="18">
        <v>3</v>
      </c>
      <c r="K1099" s="18">
        <v>3</v>
      </c>
    </row>
    <row r="1100" spans="1:11" x14ac:dyDescent="0.5">
      <c r="A1100" s="19" t="s">
        <v>65</v>
      </c>
      <c r="B1100" s="19" t="s">
        <v>5271</v>
      </c>
      <c r="C1100" s="19" t="s">
        <v>38</v>
      </c>
      <c r="D1100" s="19" t="s">
        <v>53</v>
      </c>
      <c r="E1100" s="19" t="s">
        <v>5270</v>
      </c>
      <c r="F1100" s="19" t="s">
        <v>197</v>
      </c>
      <c r="G1100" s="19" t="s">
        <v>198</v>
      </c>
      <c r="H1100" s="19" t="s">
        <v>127</v>
      </c>
      <c r="I1100" s="19" t="s">
        <v>128</v>
      </c>
      <c r="J1100" s="18">
        <v>48</v>
      </c>
      <c r="K1100" s="18">
        <v>48</v>
      </c>
    </row>
    <row r="1101" spans="1:11" x14ac:dyDescent="0.5">
      <c r="A1101" s="17"/>
      <c r="B1101" s="17"/>
      <c r="C1101" s="17"/>
      <c r="D1101" s="17"/>
      <c r="E1101" s="17"/>
      <c r="F1101" s="17"/>
      <c r="G1101" s="17"/>
      <c r="H1101" s="17"/>
      <c r="I1101" s="16" t="s">
        <v>18</v>
      </c>
      <c r="J1101" s="15">
        <v>4170</v>
      </c>
      <c r="K1101" s="15">
        <v>4170</v>
      </c>
    </row>
    <row r="1102" spans="1:11" x14ac:dyDescent="0.5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</row>
    <row r="1103" spans="1:11" x14ac:dyDescent="0.5">
      <c r="A1103" s="23" t="s">
        <v>224</v>
      </c>
      <c r="B1103" s="22"/>
      <c r="C1103" s="23" t="s">
        <v>225</v>
      </c>
      <c r="D1103" s="22"/>
      <c r="E1103" s="22"/>
      <c r="F1103" s="22"/>
      <c r="G1103" s="22"/>
      <c r="H1103" s="22"/>
      <c r="I1103" s="22"/>
      <c r="J1103" s="22"/>
      <c r="K1103" s="22"/>
    </row>
    <row r="1104" spans="1:11" x14ac:dyDescent="0.5">
      <c r="A1104" s="21" t="s">
        <v>24</v>
      </c>
      <c r="B1104" s="21" t="s">
        <v>117</v>
      </c>
      <c r="C1104" s="21" t="s">
        <v>35</v>
      </c>
      <c r="D1104" s="21" t="s">
        <v>118</v>
      </c>
      <c r="E1104" s="21" t="s">
        <v>119</v>
      </c>
      <c r="F1104" s="21" t="s">
        <v>120</v>
      </c>
      <c r="G1104" s="21" t="s">
        <v>121</v>
      </c>
      <c r="H1104" s="21" t="s">
        <v>122</v>
      </c>
      <c r="I1104" s="21" t="s">
        <v>110</v>
      </c>
      <c r="J1104" s="20" t="s">
        <v>123</v>
      </c>
      <c r="K1104" s="20" t="s">
        <v>34</v>
      </c>
    </row>
    <row r="1105" spans="1:11" x14ac:dyDescent="0.5">
      <c r="A1105" s="19" t="s">
        <v>36</v>
      </c>
      <c r="B1105" s="19" t="s">
        <v>5075</v>
      </c>
      <c r="C1105" s="19" t="s">
        <v>38</v>
      </c>
      <c r="D1105" s="19" t="s">
        <v>53</v>
      </c>
      <c r="E1105" s="19" t="s">
        <v>5074</v>
      </c>
      <c r="F1105" s="19" t="s">
        <v>5073</v>
      </c>
      <c r="G1105" s="19" t="s">
        <v>5072</v>
      </c>
      <c r="H1105" s="19" t="s">
        <v>127</v>
      </c>
      <c r="I1105" s="19" t="s">
        <v>128</v>
      </c>
      <c r="J1105" s="18">
        <v>8</v>
      </c>
      <c r="K1105" s="18">
        <v>8</v>
      </c>
    </row>
    <row r="1106" spans="1:11" x14ac:dyDescent="0.5">
      <c r="A1106" s="19" t="s">
        <v>36</v>
      </c>
      <c r="B1106" s="19" t="s">
        <v>5071</v>
      </c>
      <c r="C1106" s="19" t="s">
        <v>38</v>
      </c>
      <c r="D1106" s="19" t="s">
        <v>53</v>
      </c>
      <c r="E1106" s="19" t="s">
        <v>5070</v>
      </c>
      <c r="F1106" s="19" t="s">
        <v>4635</v>
      </c>
      <c r="G1106" s="19" t="s">
        <v>4634</v>
      </c>
      <c r="H1106" s="19" t="s">
        <v>127</v>
      </c>
      <c r="I1106" s="19" t="s">
        <v>128</v>
      </c>
      <c r="J1106" s="18">
        <v>32</v>
      </c>
      <c r="K1106" s="18">
        <v>32</v>
      </c>
    </row>
    <row r="1107" spans="1:11" x14ac:dyDescent="0.5">
      <c r="A1107" s="19" t="s">
        <v>36</v>
      </c>
      <c r="B1107" s="19" t="s">
        <v>5069</v>
      </c>
      <c r="C1107" s="19" t="s">
        <v>38</v>
      </c>
      <c r="D1107" s="19" t="s">
        <v>53</v>
      </c>
      <c r="E1107" s="19" t="s">
        <v>5068</v>
      </c>
      <c r="F1107" s="19" t="s">
        <v>135</v>
      </c>
      <c r="G1107" s="19" t="s">
        <v>136</v>
      </c>
      <c r="H1107" s="19" t="s">
        <v>127</v>
      </c>
      <c r="I1107" s="19" t="s">
        <v>128</v>
      </c>
      <c r="J1107" s="18">
        <v>288</v>
      </c>
      <c r="K1107" s="18">
        <v>288</v>
      </c>
    </row>
    <row r="1108" spans="1:11" x14ac:dyDescent="0.5">
      <c r="A1108" s="19" t="s">
        <v>36</v>
      </c>
      <c r="B1108" s="19" t="s">
        <v>5065</v>
      </c>
      <c r="C1108" s="19" t="s">
        <v>38</v>
      </c>
      <c r="D1108" s="19" t="s">
        <v>53</v>
      </c>
      <c r="E1108" s="19" t="s">
        <v>5064</v>
      </c>
      <c r="F1108" s="19" t="s">
        <v>205</v>
      </c>
      <c r="G1108" s="19" t="s">
        <v>206</v>
      </c>
      <c r="H1108" s="19" t="s">
        <v>127</v>
      </c>
      <c r="I1108" s="19" t="s">
        <v>128</v>
      </c>
      <c r="J1108" s="18">
        <v>360</v>
      </c>
      <c r="K1108" s="18">
        <v>360</v>
      </c>
    </row>
    <row r="1109" spans="1:11" x14ac:dyDescent="0.5">
      <c r="A1109" s="19" t="s">
        <v>36</v>
      </c>
      <c r="B1109" s="19" t="s">
        <v>5063</v>
      </c>
      <c r="C1109" s="19" t="s">
        <v>38</v>
      </c>
      <c r="D1109" s="19" t="s">
        <v>53</v>
      </c>
      <c r="E1109" s="19" t="s">
        <v>5062</v>
      </c>
      <c r="F1109" s="19" t="s">
        <v>157</v>
      </c>
      <c r="G1109" s="19" t="s">
        <v>158</v>
      </c>
      <c r="H1109" s="19" t="s">
        <v>127</v>
      </c>
      <c r="I1109" s="19" t="s">
        <v>128</v>
      </c>
      <c r="J1109" s="18">
        <v>192</v>
      </c>
      <c r="K1109" s="18">
        <v>192</v>
      </c>
    </row>
    <row r="1110" spans="1:11" x14ac:dyDescent="0.5">
      <c r="A1110" s="19" t="s">
        <v>36</v>
      </c>
      <c r="B1110" s="19" t="s">
        <v>5061</v>
      </c>
      <c r="C1110" s="19" t="s">
        <v>38</v>
      </c>
      <c r="D1110" s="19" t="s">
        <v>53</v>
      </c>
      <c r="E1110" s="19" t="s">
        <v>5060</v>
      </c>
      <c r="F1110" s="19" t="s">
        <v>147</v>
      </c>
      <c r="G1110" s="19" t="s">
        <v>148</v>
      </c>
      <c r="H1110" s="19" t="s">
        <v>127</v>
      </c>
      <c r="I1110" s="19" t="s">
        <v>128</v>
      </c>
      <c r="J1110" s="18">
        <v>192</v>
      </c>
      <c r="K1110" s="18">
        <v>192</v>
      </c>
    </row>
    <row r="1111" spans="1:11" x14ac:dyDescent="0.5">
      <c r="A1111" s="19" t="s">
        <v>36</v>
      </c>
      <c r="B1111" s="19" t="s">
        <v>5059</v>
      </c>
      <c r="C1111" s="19" t="s">
        <v>38</v>
      </c>
      <c r="D1111" s="19" t="s">
        <v>53</v>
      </c>
      <c r="E1111" s="19" t="s">
        <v>5058</v>
      </c>
      <c r="F1111" s="19" t="s">
        <v>153</v>
      </c>
      <c r="G1111" s="19" t="s">
        <v>154</v>
      </c>
      <c r="H1111" s="19" t="s">
        <v>127</v>
      </c>
      <c r="I1111" s="19" t="s">
        <v>128</v>
      </c>
      <c r="J1111" s="18">
        <v>16</v>
      </c>
      <c r="K1111" s="18">
        <v>16</v>
      </c>
    </row>
    <row r="1112" spans="1:11" x14ac:dyDescent="0.5">
      <c r="A1112" s="19" t="s">
        <v>36</v>
      </c>
      <c r="B1112" s="19" t="s">
        <v>5057</v>
      </c>
      <c r="C1112" s="19" t="s">
        <v>38</v>
      </c>
      <c r="D1112" s="19" t="s">
        <v>53</v>
      </c>
      <c r="E1112" s="19" t="s">
        <v>5056</v>
      </c>
      <c r="F1112" s="19" t="s">
        <v>137</v>
      </c>
      <c r="G1112" s="19" t="s">
        <v>138</v>
      </c>
      <c r="H1112" s="19" t="s">
        <v>127</v>
      </c>
      <c r="I1112" s="19" t="s">
        <v>128</v>
      </c>
      <c r="J1112" s="18">
        <v>96</v>
      </c>
      <c r="K1112" s="18">
        <v>96</v>
      </c>
    </row>
    <row r="1113" spans="1:11" x14ac:dyDescent="0.5">
      <c r="A1113" s="19" t="s">
        <v>36</v>
      </c>
      <c r="B1113" s="19" t="s">
        <v>5055</v>
      </c>
      <c r="C1113" s="19" t="s">
        <v>38</v>
      </c>
      <c r="D1113" s="19" t="s">
        <v>53</v>
      </c>
      <c r="E1113" s="19" t="s">
        <v>5054</v>
      </c>
      <c r="F1113" s="19" t="s">
        <v>4648</v>
      </c>
      <c r="G1113" s="19" t="s">
        <v>4647</v>
      </c>
      <c r="H1113" s="19" t="s">
        <v>127</v>
      </c>
      <c r="I1113" s="19" t="s">
        <v>128</v>
      </c>
      <c r="J1113" s="18">
        <v>32</v>
      </c>
      <c r="K1113" s="18">
        <v>32</v>
      </c>
    </row>
    <row r="1114" spans="1:11" x14ac:dyDescent="0.5">
      <c r="A1114" s="19" t="s">
        <v>36</v>
      </c>
      <c r="B1114" s="19" t="s">
        <v>5053</v>
      </c>
      <c r="C1114" s="19" t="s">
        <v>38</v>
      </c>
      <c r="D1114" s="19" t="s">
        <v>53</v>
      </c>
      <c r="E1114" s="19" t="s">
        <v>5052</v>
      </c>
      <c r="F1114" s="19" t="s">
        <v>133</v>
      </c>
      <c r="G1114" s="19" t="s">
        <v>134</v>
      </c>
      <c r="H1114" s="19" t="s">
        <v>127</v>
      </c>
      <c r="I1114" s="19" t="s">
        <v>128</v>
      </c>
      <c r="J1114" s="18">
        <v>40</v>
      </c>
      <c r="K1114" s="18">
        <v>40</v>
      </c>
    </row>
    <row r="1115" spans="1:11" x14ac:dyDescent="0.5">
      <c r="A1115" s="19" t="s">
        <v>36</v>
      </c>
      <c r="B1115" s="19" t="s">
        <v>5049</v>
      </c>
      <c r="C1115" s="19" t="s">
        <v>38</v>
      </c>
      <c r="D1115" s="19" t="s">
        <v>5048</v>
      </c>
      <c r="E1115" s="19" t="s">
        <v>5047</v>
      </c>
      <c r="F1115" s="19" t="s">
        <v>4445</v>
      </c>
      <c r="G1115" s="19" t="s">
        <v>4444</v>
      </c>
      <c r="H1115" s="19" t="s">
        <v>127</v>
      </c>
      <c r="I1115" s="19" t="s">
        <v>128</v>
      </c>
      <c r="J1115" s="18">
        <v>48</v>
      </c>
      <c r="K1115" s="18">
        <v>48</v>
      </c>
    </row>
    <row r="1116" spans="1:11" x14ac:dyDescent="0.5">
      <c r="A1116" s="19" t="s">
        <v>36</v>
      </c>
      <c r="B1116" s="19" t="s">
        <v>5046</v>
      </c>
      <c r="C1116" s="19" t="s">
        <v>38</v>
      </c>
      <c r="D1116" s="19" t="s">
        <v>53</v>
      </c>
      <c r="E1116" s="19" t="s">
        <v>5045</v>
      </c>
      <c r="F1116" s="19" t="s">
        <v>4405</v>
      </c>
      <c r="G1116" s="19" t="s">
        <v>4404</v>
      </c>
      <c r="H1116" s="19" t="s">
        <v>127</v>
      </c>
      <c r="I1116" s="19" t="s">
        <v>128</v>
      </c>
      <c r="J1116" s="18">
        <v>8</v>
      </c>
      <c r="K1116" s="18">
        <v>8</v>
      </c>
    </row>
    <row r="1117" spans="1:11" x14ac:dyDescent="0.5">
      <c r="A1117" s="19" t="s">
        <v>36</v>
      </c>
      <c r="B1117" s="19" t="s">
        <v>5044</v>
      </c>
      <c r="C1117" s="19" t="s">
        <v>38</v>
      </c>
      <c r="D1117" s="19" t="s">
        <v>53</v>
      </c>
      <c r="E1117" s="19" t="s">
        <v>5043</v>
      </c>
      <c r="F1117" s="19" t="s">
        <v>193</v>
      </c>
      <c r="G1117" s="19" t="s">
        <v>194</v>
      </c>
      <c r="H1117" s="19" t="s">
        <v>127</v>
      </c>
      <c r="I1117" s="19" t="s">
        <v>128</v>
      </c>
      <c r="J1117" s="18">
        <v>8</v>
      </c>
      <c r="K1117" s="18">
        <v>8</v>
      </c>
    </row>
    <row r="1118" spans="1:11" x14ac:dyDescent="0.5">
      <c r="A1118" s="19" t="s">
        <v>36</v>
      </c>
      <c r="B1118" s="19" t="s">
        <v>5042</v>
      </c>
      <c r="C1118" s="19" t="s">
        <v>38</v>
      </c>
      <c r="D1118" s="19" t="s">
        <v>53</v>
      </c>
      <c r="E1118" s="19" t="s">
        <v>5041</v>
      </c>
      <c r="F1118" s="19" t="s">
        <v>4475</v>
      </c>
      <c r="G1118" s="19" t="s">
        <v>4474</v>
      </c>
      <c r="H1118" s="19" t="s">
        <v>127</v>
      </c>
      <c r="I1118" s="19" t="s">
        <v>128</v>
      </c>
      <c r="J1118" s="18">
        <v>16</v>
      </c>
      <c r="K1118" s="18">
        <v>16</v>
      </c>
    </row>
    <row r="1119" spans="1:11" x14ac:dyDescent="0.5">
      <c r="A1119" s="19" t="s">
        <v>36</v>
      </c>
      <c r="B1119" s="19" t="s">
        <v>5040</v>
      </c>
      <c r="C1119" s="19" t="s">
        <v>38</v>
      </c>
      <c r="D1119" s="19" t="s">
        <v>53</v>
      </c>
      <c r="E1119" s="19" t="s">
        <v>5039</v>
      </c>
      <c r="F1119" s="19" t="s">
        <v>139</v>
      </c>
      <c r="G1119" s="19" t="s">
        <v>140</v>
      </c>
      <c r="H1119" s="19" t="s">
        <v>127</v>
      </c>
      <c r="I1119" s="19" t="s">
        <v>128</v>
      </c>
      <c r="J1119" s="18">
        <v>16</v>
      </c>
      <c r="K1119" s="18">
        <v>16</v>
      </c>
    </row>
    <row r="1120" spans="1:11" x14ac:dyDescent="0.5">
      <c r="A1120" s="19" t="s">
        <v>36</v>
      </c>
      <c r="B1120" s="19" t="s">
        <v>5038</v>
      </c>
      <c r="C1120" s="19" t="s">
        <v>38</v>
      </c>
      <c r="D1120" s="19" t="s">
        <v>53</v>
      </c>
      <c r="E1120" s="19" t="s">
        <v>5037</v>
      </c>
      <c r="F1120" s="19" t="s">
        <v>4784</v>
      </c>
      <c r="G1120" s="19" t="s">
        <v>4783</v>
      </c>
      <c r="H1120" s="19" t="s">
        <v>127</v>
      </c>
      <c r="I1120" s="19" t="s">
        <v>128</v>
      </c>
      <c r="J1120" s="18">
        <v>8</v>
      </c>
      <c r="K1120" s="18">
        <v>8</v>
      </c>
    </row>
    <row r="1121" spans="1:11" x14ac:dyDescent="0.5">
      <c r="A1121" s="19" t="s">
        <v>36</v>
      </c>
      <c r="B1121" s="19" t="s">
        <v>5036</v>
      </c>
      <c r="C1121" s="19" t="s">
        <v>38</v>
      </c>
      <c r="D1121" s="19" t="s">
        <v>53</v>
      </c>
      <c r="E1121" s="19" t="s">
        <v>5035</v>
      </c>
      <c r="F1121" s="19" t="s">
        <v>139</v>
      </c>
      <c r="G1121" s="19" t="s">
        <v>140</v>
      </c>
      <c r="H1121" s="19" t="s">
        <v>127</v>
      </c>
      <c r="I1121" s="19" t="s">
        <v>128</v>
      </c>
      <c r="J1121" s="18">
        <v>56</v>
      </c>
      <c r="K1121" s="18">
        <v>56</v>
      </c>
    </row>
    <row r="1122" spans="1:11" x14ac:dyDescent="0.5">
      <c r="A1122" s="19" t="s">
        <v>36</v>
      </c>
      <c r="B1122" s="19" t="s">
        <v>5034</v>
      </c>
      <c r="C1122" s="19" t="s">
        <v>38</v>
      </c>
      <c r="D1122" s="19" t="s">
        <v>53</v>
      </c>
      <c r="E1122" s="19" t="s">
        <v>5033</v>
      </c>
      <c r="F1122" s="19" t="s">
        <v>129</v>
      </c>
      <c r="G1122" s="19" t="s">
        <v>130</v>
      </c>
      <c r="H1122" s="19" t="s">
        <v>127</v>
      </c>
      <c r="I1122" s="19" t="s">
        <v>128</v>
      </c>
      <c r="J1122" s="18">
        <v>192</v>
      </c>
      <c r="K1122" s="18">
        <v>192</v>
      </c>
    </row>
    <row r="1123" spans="1:11" x14ac:dyDescent="0.5">
      <c r="A1123" s="19" t="s">
        <v>36</v>
      </c>
      <c r="B1123" s="19" t="s">
        <v>5032</v>
      </c>
      <c r="C1123" s="19" t="s">
        <v>38</v>
      </c>
      <c r="D1123" s="19" t="s">
        <v>53</v>
      </c>
      <c r="E1123" s="19" t="s">
        <v>5031</v>
      </c>
      <c r="F1123" s="19" t="s">
        <v>214</v>
      </c>
      <c r="G1123" s="19" t="s">
        <v>215</v>
      </c>
      <c r="H1123" s="19" t="s">
        <v>127</v>
      </c>
      <c r="I1123" s="19" t="s">
        <v>128</v>
      </c>
      <c r="J1123" s="18">
        <v>8</v>
      </c>
      <c r="K1123" s="18">
        <v>8</v>
      </c>
    </row>
    <row r="1124" spans="1:11" x14ac:dyDescent="0.5">
      <c r="A1124" s="19" t="s">
        <v>36</v>
      </c>
      <c r="B1124" s="19" t="s">
        <v>5030</v>
      </c>
      <c r="C1124" s="19" t="s">
        <v>38</v>
      </c>
      <c r="D1124" s="19" t="s">
        <v>53</v>
      </c>
      <c r="E1124" s="19" t="s">
        <v>5029</v>
      </c>
      <c r="F1124" s="19" t="s">
        <v>5028</v>
      </c>
      <c r="G1124" s="19" t="s">
        <v>5027</v>
      </c>
      <c r="H1124" s="19" t="s">
        <v>127</v>
      </c>
      <c r="I1124" s="19" t="s">
        <v>128</v>
      </c>
      <c r="J1124" s="18">
        <v>240</v>
      </c>
      <c r="K1124" s="18">
        <v>240</v>
      </c>
    </row>
    <row r="1125" spans="1:11" x14ac:dyDescent="0.5">
      <c r="A1125" s="19" t="s">
        <v>36</v>
      </c>
      <c r="B1125" s="19" t="s">
        <v>5295</v>
      </c>
      <c r="C1125" s="19" t="s">
        <v>38</v>
      </c>
      <c r="D1125" s="19" t="s">
        <v>53</v>
      </c>
      <c r="E1125" s="19" t="s">
        <v>5294</v>
      </c>
      <c r="F1125" s="19" t="s">
        <v>210</v>
      </c>
      <c r="G1125" s="19" t="s">
        <v>211</v>
      </c>
      <c r="H1125" s="19" t="s">
        <v>127</v>
      </c>
      <c r="I1125" s="19" t="s">
        <v>128</v>
      </c>
      <c r="J1125" s="18">
        <v>8</v>
      </c>
      <c r="K1125" s="18">
        <v>8</v>
      </c>
    </row>
    <row r="1126" spans="1:11" x14ac:dyDescent="0.5">
      <c r="A1126" s="19" t="s">
        <v>36</v>
      </c>
      <c r="B1126" s="19" t="s">
        <v>5024</v>
      </c>
      <c r="C1126" s="19" t="s">
        <v>38</v>
      </c>
      <c r="D1126" s="19" t="s">
        <v>53</v>
      </c>
      <c r="E1126" s="19" t="s">
        <v>5023</v>
      </c>
      <c r="F1126" s="19" t="s">
        <v>5022</v>
      </c>
      <c r="G1126" s="19" t="s">
        <v>5021</v>
      </c>
      <c r="H1126" s="19" t="s">
        <v>127</v>
      </c>
      <c r="I1126" s="19" t="s">
        <v>128</v>
      </c>
      <c r="J1126" s="18">
        <v>8</v>
      </c>
      <c r="K1126" s="18">
        <v>8</v>
      </c>
    </row>
    <row r="1127" spans="1:11" x14ac:dyDescent="0.5">
      <c r="A1127" s="19" t="s">
        <v>36</v>
      </c>
      <c r="B1127" s="19" t="s">
        <v>5020</v>
      </c>
      <c r="C1127" s="19" t="s">
        <v>38</v>
      </c>
      <c r="D1127" s="19" t="s">
        <v>53</v>
      </c>
      <c r="E1127" s="19" t="s">
        <v>5019</v>
      </c>
      <c r="F1127" s="19" t="s">
        <v>5018</v>
      </c>
      <c r="G1127" s="19" t="s">
        <v>5017</v>
      </c>
      <c r="H1127" s="19" t="s">
        <v>127</v>
      </c>
      <c r="I1127" s="19" t="s">
        <v>128</v>
      </c>
      <c r="J1127" s="18">
        <v>8</v>
      </c>
      <c r="K1127" s="18">
        <v>8</v>
      </c>
    </row>
    <row r="1128" spans="1:11" x14ac:dyDescent="0.5">
      <c r="A1128" s="19" t="s">
        <v>36</v>
      </c>
      <c r="B1128" s="19" t="s">
        <v>5016</v>
      </c>
      <c r="C1128" s="19" t="s">
        <v>38</v>
      </c>
      <c r="D1128" s="19" t="s">
        <v>53</v>
      </c>
      <c r="E1128" s="19" t="s">
        <v>5015</v>
      </c>
      <c r="F1128" s="19" t="s">
        <v>145</v>
      </c>
      <c r="G1128" s="19" t="s">
        <v>146</v>
      </c>
      <c r="H1128" s="19" t="s">
        <v>127</v>
      </c>
      <c r="I1128" s="19" t="s">
        <v>128</v>
      </c>
      <c r="J1128" s="18">
        <v>40</v>
      </c>
      <c r="K1128" s="18">
        <v>40</v>
      </c>
    </row>
    <row r="1129" spans="1:11" x14ac:dyDescent="0.5">
      <c r="A1129" s="19" t="s">
        <v>36</v>
      </c>
      <c r="B1129" s="19" t="s">
        <v>5012</v>
      </c>
      <c r="C1129" s="19" t="s">
        <v>38</v>
      </c>
      <c r="D1129" s="19" t="s">
        <v>53</v>
      </c>
      <c r="E1129" s="19" t="s">
        <v>5011</v>
      </c>
      <c r="F1129" s="19" t="s">
        <v>5010</v>
      </c>
      <c r="G1129" s="19" t="s">
        <v>5009</v>
      </c>
      <c r="H1129" s="19" t="s">
        <v>127</v>
      </c>
      <c r="I1129" s="19" t="s">
        <v>128</v>
      </c>
      <c r="J1129" s="18">
        <v>16</v>
      </c>
      <c r="K1129" s="18">
        <v>16</v>
      </c>
    </row>
    <row r="1130" spans="1:11" x14ac:dyDescent="0.5">
      <c r="A1130" s="19" t="s">
        <v>36</v>
      </c>
      <c r="B1130" s="19" t="s">
        <v>5008</v>
      </c>
      <c r="C1130" s="19" t="s">
        <v>38</v>
      </c>
      <c r="D1130" s="19" t="s">
        <v>53</v>
      </c>
      <c r="E1130" s="19" t="s">
        <v>5007</v>
      </c>
      <c r="F1130" s="19" t="s">
        <v>141</v>
      </c>
      <c r="G1130" s="19" t="s">
        <v>142</v>
      </c>
      <c r="H1130" s="19" t="s">
        <v>127</v>
      </c>
      <c r="I1130" s="19" t="s">
        <v>128</v>
      </c>
      <c r="J1130" s="18">
        <v>160</v>
      </c>
      <c r="K1130" s="18">
        <v>160</v>
      </c>
    </row>
    <row r="1131" spans="1:11" x14ac:dyDescent="0.5">
      <c r="A1131" s="19" t="s">
        <v>36</v>
      </c>
      <c r="B1131" s="19" t="s">
        <v>5006</v>
      </c>
      <c r="C1131" s="19" t="s">
        <v>38</v>
      </c>
      <c r="D1131" s="19" t="s">
        <v>53</v>
      </c>
      <c r="E1131" s="19" t="s">
        <v>5005</v>
      </c>
      <c r="F1131" s="19" t="s">
        <v>235</v>
      </c>
      <c r="G1131" s="19" t="s">
        <v>236</v>
      </c>
      <c r="H1131" s="19" t="s">
        <v>127</v>
      </c>
      <c r="I1131" s="19" t="s">
        <v>128</v>
      </c>
      <c r="J1131" s="18">
        <v>96</v>
      </c>
      <c r="K1131" s="18">
        <v>96</v>
      </c>
    </row>
    <row r="1132" spans="1:11" x14ac:dyDescent="0.5">
      <c r="A1132" s="19" t="s">
        <v>36</v>
      </c>
      <c r="B1132" s="19" t="s">
        <v>5004</v>
      </c>
      <c r="C1132" s="19" t="s">
        <v>38</v>
      </c>
      <c r="D1132" s="19" t="s">
        <v>53</v>
      </c>
      <c r="E1132" s="19" t="s">
        <v>5003</v>
      </c>
      <c r="F1132" s="19" t="s">
        <v>205</v>
      </c>
      <c r="G1132" s="19" t="s">
        <v>206</v>
      </c>
      <c r="H1132" s="19" t="s">
        <v>127</v>
      </c>
      <c r="I1132" s="19" t="s">
        <v>128</v>
      </c>
      <c r="J1132" s="18">
        <v>200</v>
      </c>
      <c r="K1132" s="18">
        <v>200</v>
      </c>
    </row>
    <row r="1133" spans="1:11" x14ac:dyDescent="0.5">
      <c r="A1133" s="19" t="s">
        <v>36</v>
      </c>
      <c r="B1133" s="19" t="s">
        <v>5002</v>
      </c>
      <c r="C1133" s="19" t="s">
        <v>38</v>
      </c>
      <c r="D1133" s="19" t="s">
        <v>53</v>
      </c>
      <c r="E1133" s="19" t="s">
        <v>5001</v>
      </c>
      <c r="F1133" s="19" t="s">
        <v>153</v>
      </c>
      <c r="G1133" s="19" t="s">
        <v>154</v>
      </c>
      <c r="H1133" s="19" t="s">
        <v>127</v>
      </c>
      <c r="I1133" s="19" t="s">
        <v>128</v>
      </c>
      <c r="J1133" s="18">
        <v>8</v>
      </c>
      <c r="K1133" s="18">
        <v>8</v>
      </c>
    </row>
    <row r="1134" spans="1:11" x14ac:dyDescent="0.5">
      <c r="A1134" s="19" t="s">
        <v>36</v>
      </c>
      <c r="B1134" s="19" t="s">
        <v>5000</v>
      </c>
      <c r="C1134" s="19" t="s">
        <v>38</v>
      </c>
      <c r="D1134" s="19" t="s">
        <v>53</v>
      </c>
      <c r="E1134" s="19" t="s">
        <v>4999</v>
      </c>
      <c r="F1134" s="19" t="s">
        <v>126</v>
      </c>
      <c r="G1134" s="19" t="s">
        <v>4640</v>
      </c>
      <c r="H1134" s="19" t="s">
        <v>127</v>
      </c>
      <c r="I1134" s="19" t="s">
        <v>128</v>
      </c>
      <c r="J1134" s="18">
        <v>40</v>
      </c>
      <c r="K1134" s="18">
        <v>40</v>
      </c>
    </row>
    <row r="1135" spans="1:11" x14ac:dyDescent="0.5">
      <c r="A1135" s="19" t="s">
        <v>36</v>
      </c>
      <c r="B1135" s="19" t="s">
        <v>4998</v>
      </c>
      <c r="C1135" s="19" t="s">
        <v>38</v>
      </c>
      <c r="D1135" s="19" t="s">
        <v>53</v>
      </c>
      <c r="E1135" s="19" t="s">
        <v>4997</v>
      </c>
      <c r="F1135" s="19" t="s">
        <v>165</v>
      </c>
      <c r="G1135" s="19" t="s">
        <v>166</v>
      </c>
      <c r="H1135" s="19" t="s">
        <v>127</v>
      </c>
      <c r="I1135" s="19" t="s">
        <v>128</v>
      </c>
      <c r="J1135" s="18">
        <v>8</v>
      </c>
      <c r="K1135" s="18">
        <v>8</v>
      </c>
    </row>
    <row r="1136" spans="1:11" x14ac:dyDescent="0.5">
      <c r="A1136" s="19" t="s">
        <v>36</v>
      </c>
      <c r="B1136" s="19" t="s">
        <v>4996</v>
      </c>
      <c r="C1136" s="19" t="s">
        <v>38</v>
      </c>
      <c r="D1136" s="19" t="s">
        <v>53</v>
      </c>
      <c r="E1136" s="19" t="s">
        <v>4995</v>
      </c>
      <c r="F1136" s="19" t="s">
        <v>165</v>
      </c>
      <c r="G1136" s="19" t="s">
        <v>166</v>
      </c>
      <c r="H1136" s="19" t="s">
        <v>127</v>
      </c>
      <c r="I1136" s="19" t="s">
        <v>128</v>
      </c>
      <c r="J1136" s="18">
        <v>16</v>
      </c>
      <c r="K1136" s="18">
        <v>16</v>
      </c>
    </row>
    <row r="1137" spans="1:11" x14ac:dyDescent="0.5">
      <c r="A1137" s="19" t="s">
        <v>36</v>
      </c>
      <c r="B1137" s="19" t="s">
        <v>4994</v>
      </c>
      <c r="C1137" s="19" t="s">
        <v>38</v>
      </c>
      <c r="D1137" s="19" t="s">
        <v>53</v>
      </c>
      <c r="E1137" s="19" t="s">
        <v>4993</v>
      </c>
      <c r="F1137" s="19" t="s">
        <v>159</v>
      </c>
      <c r="G1137" s="19" t="s">
        <v>160</v>
      </c>
      <c r="H1137" s="19" t="s">
        <v>127</v>
      </c>
      <c r="I1137" s="19" t="s">
        <v>128</v>
      </c>
      <c r="J1137" s="18">
        <v>16</v>
      </c>
      <c r="K1137" s="18">
        <v>16</v>
      </c>
    </row>
    <row r="1138" spans="1:11" x14ac:dyDescent="0.5">
      <c r="A1138" s="19" t="s">
        <v>36</v>
      </c>
      <c r="B1138" s="19" t="s">
        <v>4992</v>
      </c>
      <c r="C1138" s="19" t="s">
        <v>38</v>
      </c>
      <c r="D1138" s="19" t="s">
        <v>53</v>
      </c>
      <c r="E1138" s="19" t="s">
        <v>4991</v>
      </c>
      <c r="F1138" s="19" t="s">
        <v>129</v>
      </c>
      <c r="G1138" s="19" t="s">
        <v>130</v>
      </c>
      <c r="H1138" s="19" t="s">
        <v>127</v>
      </c>
      <c r="I1138" s="19" t="s">
        <v>128</v>
      </c>
      <c r="J1138" s="18">
        <v>144</v>
      </c>
      <c r="K1138" s="18">
        <v>144</v>
      </c>
    </row>
    <row r="1139" spans="1:11" x14ac:dyDescent="0.5">
      <c r="A1139" s="19" t="s">
        <v>36</v>
      </c>
      <c r="B1139" s="19" t="s">
        <v>4988</v>
      </c>
      <c r="C1139" s="19" t="s">
        <v>38</v>
      </c>
      <c r="D1139" s="19" t="s">
        <v>53</v>
      </c>
      <c r="E1139" s="19" t="s">
        <v>4987</v>
      </c>
      <c r="F1139" s="19" t="s">
        <v>4471</v>
      </c>
      <c r="G1139" s="19" t="s">
        <v>4470</v>
      </c>
      <c r="H1139" s="19" t="s">
        <v>127</v>
      </c>
      <c r="I1139" s="19" t="s">
        <v>128</v>
      </c>
      <c r="J1139" s="18">
        <v>8</v>
      </c>
      <c r="K1139" s="18">
        <v>8</v>
      </c>
    </row>
    <row r="1140" spans="1:11" x14ac:dyDescent="0.5">
      <c r="A1140" s="19" t="s">
        <v>36</v>
      </c>
      <c r="B1140" s="19" t="s">
        <v>4984</v>
      </c>
      <c r="C1140" s="19" t="s">
        <v>38</v>
      </c>
      <c r="D1140" s="19" t="s">
        <v>53</v>
      </c>
      <c r="E1140" s="19" t="s">
        <v>4983</v>
      </c>
      <c r="F1140" s="19" t="s">
        <v>135</v>
      </c>
      <c r="G1140" s="19" t="s">
        <v>136</v>
      </c>
      <c r="H1140" s="19" t="s">
        <v>127</v>
      </c>
      <c r="I1140" s="19" t="s">
        <v>128</v>
      </c>
      <c r="J1140" s="18">
        <v>336</v>
      </c>
      <c r="K1140" s="18">
        <v>336</v>
      </c>
    </row>
    <row r="1141" spans="1:11" x14ac:dyDescent="0.5">
      <c r="A1141" s="19" t="s">
        <v>36</v>
      </c>
      <c r="B1141" s="19" t="s">
        <v>4982</v>
      </c>
      <c r="C1141" s="19" t="s">
        <v>38</v>
      </c>
      <c r="D1141" s="19" t="s">
        <v>53</v>
      </c>
      <c r="E1141" s="19" t="s">
        <v>4981</v>
      </c>
      <c r="F1141" s="19" t="s">
        <v>207</v>
      </c>
      <c r="G1141" s="19" t="s">
        <v>4706</v>
      </c>
      <c r="H1141" s="19" t="s">
        <v>127</v>
      </c>
      <c r="I1141" s="19" t="s">
        <v>128</v>
      </c>
      <c r="J1141" s="18">
        <v>48</v>
      </c>
      <c r="K1141" s="18">
        <v>48</v>
      </c>
    </row>
    <row r="1142" spans="1:11" x14ac:dyDescent="0.5">
      <c r="A1142" s="19" t="s">
        <v>36</v>
      </c>
      <c r="B1142" s="19" t="s">
        <v>4980</v>
      </c>
      <c r="C1142" s="19" t="s">
        <v>38</v>
      </c>
      <c r="D1142" s="19" t="s">
        <v>53</v>
      </c>
      <c r="E1142" s="19" t="s">
        <v>4979</v>
      </c>
      <c r="F1142" s="19" t="s">
        <v>207</v>
      </c>
      <c r="G1142" s="19" t="s">
        <v>4706</v>
      </c>
      <c r="H1142" s="19" t="s">
        <v>127</v>
      </c>
      <c r="I1142" s="19" t="s">
        <v>128</v>
      </c>
      <c r="J1142" s="18">
        <v>48</v>
      </c>
      <c r="K1142" s="18">
        <v>48</v>
      </c>
    </row>
    <row r="1143" spans="1:11" x14ac:dyDescent="0.5">
      <c r="A1143" s="19" t="s">
        <v>36</v>
      </c>
      <c r="B1143" s="19" t="s">
        <v>4978</v>
      </c>
      <c r="C1143" s="19" t="s">
        <v>38</v>
      </c>
      <c r="D1143" s="19" t="s">
        <v>53</v>
      </c>
      <c r="E1143" s="19" t="s">
        <v>4977</v>
      </c>
      <c r="F1143" s="19" t="s">
        <v>207</v>
      </c>
      <c r="G1143" s="19" t="s">
        <v>4706</v>
      </c>
      <c r="H1143" s="19" t="s">
        <v>127</v>
      </c>
      <c r="I1143" s="19" t="s">
        <v>128</v>
      </c>
      <c r="J1143" s="18">
        <v>48</v>
      </c>
      <c r="K1143" s="18">
        <v>48</v>
      </c>
    </row>
    <row r="1144" spans="1:11" x14ac:dyDescent="0.5">
      <c r="A1144" s="19" t="s">
        <v>36</v>
      </c>
      <c r="B1144" s="19" t="s">
        <v>4976</v>
      </c>
      <c r="C1144" s="19" t="s">
        <v>38</v>
      </c>
      <c r="D1144" s="19" t="s">
        <v>53</v>
      </c>
      <c r="E1144" s="19" t="s">
        <v>4975</v>
      </c>
      <c r="F1144" s="19" t="s">
        <v>183</v>
      </c>
      <c r="G1144" s="19" t="s">
        <v>184</v>
      </c>
      <c r="H1144" s="19" t="s">
        <v>127</v>
      </c>
      <c r="I1144" s="19" t="s">
        <v>128</v>
      </c>
      <c r="J1144" s="18">
        <v>24</v>
      </c>
      <c r="K1144" s="18">
        <v>24</v>
      </c>
    </row>
    <row r="1145" spans="1:11" x14ac:dyDescent="0.5">
      <c r="A1145" s="19" t="s">
        <v>36</v>
      </c>
      <c r="B1145" s="19" t="s">
        <v>4974</v>
      </c>
      <c r="C1145" s="19" t="s">
        <v>38</v>
      </c>
      <c r="D1145" s="19" t="s">
        <v>53</v>
      </c>
      <c r="E1145" s="19" t="s">
        <v>4973</v>
      </c>
      <c r="F1145" s="19" t="s">
        <v>4658</v>
      </c>
      <c r="G1145" s="19" t="s">
        <v>4657</v>
      </c>
      <c r="H1145" s="19" t="s">
        <v>127</v>
      </c>
      <c r="I1145" s="19" t="s">
        <v>128</v>
      </c>
      <c r="J1145" s="18">
        <v>16</v>
      </c>
      <c r="K1145" s="18">
        <v>16</v>
      </c>
    </row>
    <row r="1146" spans="1:11" x14ac:dyDescent="0.5">
      <c r="A1146" s="19" t="s">
        <v>36</v>
      </c>
      <c r="B1146" s="19" t="s">
        <v>4972</v>
      </c>
      <c r="C1146" s="19" t="s">
        <v>38</v>
      </c>
      <c r="D1146" s="19" t="s">
        <v>53</v>
      </c>
      <c r="E1146" s="19" t="s">
        <v>4971</v>
      </c>
      <c r="F1146" s="19" t="s">
        <v>4497</v>
      </c>
      <c r="G1146" s="19" t="s">
        <v>4496</v>
      </c>
      <c r="H1146" s="19" t="s">
        <v>127</v>
      </c>
      <c r="I1146" s="19" t="s">
        <v>128</v>
      </c>
      <c r="J1146" s="18">
        <v>16</v>
      </c>
      <c r="K1146" s="18">
        <v>16</v>
      </c>
    </row>
    <row r="1147" spans="1:11" x14ac:dyDescent="0.5">
      <c r="A1147" s="19" t="s">
        <v>36</v>
      </c>
      <c r="B1147" s="19" t="s">
        <v>4970</v>
      </c>
      <c r="C1147" s="19" t="s">
        <v>38</v>
      </c>
      <c r="D1147" s="19" t="s">
        <v>53</v>
      </c>
      <c r="E1147" s="19" t="s">
        <v>4969</v>
      </c>
      <c r="F1147" s="19" t="s">
        <v>4463</v>
      </c>
      <c r="G1147" s="19" t="s">
        <v>4462</v>
      </c>
      <c r="H1147" s="19" t="s">
        <v>127</v>
      </c>
      <c r="I1147" s="19" t="s">
        <v>128</v>
      </c>
      <c r="J1147" s="18">
        <v>8</v>
      </c>
      <c r="K1147" s="18">
        <v>8</v>
      </c>
    </row>
    <row r="1148" spans="1:11" x14ac:dyDescent="0.5">
      <c r="A1148" s="19" t="s">
        <v>36</v>
      </c>
      <c r="B1148" s="19" t="s">
        <v>4966</v>
      </c>
      <c r="C1148" s="19" t="s">
        <v>38</v>
      </c>
      <c r="D1148" s="19" t="s">
        <v>53</v>
      </c>
      <c r="E1148" s="19" t="s">
        <v>4965</v>
      </c>
      <c r="F1148" s="19" t="s">
        <v>192</v>
      </c>
      <c r="G1148" s="19" t="s">
        <v>4675</v>
      </c>
      <c r="H1148" s="19" t="s">
        <v>127</v>
      </c>
      <c r="I1148" s="19" t="s">
        <v>128</v>
      </c>
      <c r="J1148" s="18">
        <v>168</v>
      </c>
      <c r="K1148" s="18">
        <v>168</v>
      </c>
    </row>
    <row r="1149" spans="1:11" x14ac:dyDescent="0.5">
      <c r="A1149" s="19" t="s">
        <v>36</v>
      </c>
      <c r="B1149" s="19" t="s">
        <v>4962</v>
      </c>
      <c r="C1149" s="19" t="s">
        <v>38</v>
      </c>
      <c r="D1149" s="19" t="s">
        <v>53</v>
      </c>
      <c r="E1149" s="19" t="s">
        <v>4961</v>
      </c>
      <c r="F1149" s="19" t="s">
        <v>4467</v>
      </c>
      <c r="G1149" s="19" t="s">
        <v>4466</v>
      </c>
      <c r="H1149" s="19" t="s">
        <v>127</v>
      </c>
      <c r="I1149" s="19" t="s">
        <v>128</v>
      </c>
      <c r="J1149" s="18">
        <v>8</v>
      </c>
      <c r="K1149" s="18">
        <v>8</v>
      </c>
    </row>
    <row r="1150" spans="1:11" x14ac:dyDescent="0.5">
      <c r="A1150" s="19" t="s">
        <v>36</v>
      </c>
      <c r="B1150" s="19" t="s">
        <v>5293</v>
      </c>
      <c r="C1150" s="19" t="s">
        <v>38</v>
      </c>
      <c r="D1150" s="19" t="s">
        <v>53</v>
      </c>
      <c r="E1150" s="19" t="s">
        <v>5292</v>
      </c>
      <c r="F1150" s="19" t="s">
        <v>216</v>
      </c>
      <c r="G1150" s="19" t="s">
        <v>217</v>
      </c>
      <c r="H1150" s="19" t="s">
        <v>127</v>
      </c>
      <c r="I1150" s="19" t="s">
        <v>128</v>
      </c>
      <c r="J1150" s="18">
        <v>8</v>
      </c>
      <c r="K1150" s="18">
        <v>8</v>
      </c>
    </row>
    <row r="1151" spans="1:11" x14ac:dyDescent="0.5">
      <c r="A1151" s="19" t="s">
        <v>36</v>
      </c>
      <c r="B1151" s="19" t="s">
        <v>4960</v>
      </c>
      <c r="C1151" s="19" t="s">
        <v>38</v>
      </c>
      <c r="D1151" s="19" t="s">
        <v>53</v>
      </c>
      <c r="E1151" s="19" t="s">
        <v>4959</v>
      </c>
      <c r="F1151" s="19" t="s">
        <v>161</v>
      </c>
      <c r="G1151" s="19" t="s">
        <v>162</v>
      </c>
      <c r="H1151" s="19" t="s">
        <v>127</v>
      </c>
      <c r="I1151" s="19" t="s">
        <v>128</v>
      </c>
      <c r="J1151" s="18">
        <v>96</v>
      </c>
      <c r="K1151" s="18">
        <v>96</v>
      </c>
    </row>
    <row r="1152" spans="1:11" x14ac:dyDescent="0.5">
      <c r="A1152" s="19" t="s">
        <v>36</v>
      </c>
      <c r="B1152" s="19" t="s">
        <v>4958</v>
      </c>
      <c r="C1152" s="19" t="s">
        <v>38</v>
      </c>
      <c r="D1152" s="19" t="s">
        <v>53</v>
      </c>
      <c r="E1152" s="19" t="s">
        <v>4957</v>
      </c>
      <c r="F1152" s="19" t="s">
        <v>179</v>
      </c>
      <c r="G1152" s="19" t="s">
        <v>180</v>
      </c>
      <c r="H1152" s="19" t="s">
        <v>127</v>
      </c>
      <c r="I1152" s="19" t="s">
        <v>128</v>
      </c>
      <c r="J1152" s="18">
        <v>16</v>
      </c>
      <c r="K1152" s="18">
        <v>16</v>
      </c>
    </row>
    <row r="1153" spans="1:11" x14ac:dyDescent="0.5">
      <c r="A1153" s="19" t="s">
        <v>36</v>
      </c>
      <c r="B1153" s="19" t="s">
        <v>4956</v>
      </c>
      <c r="C1153" s="19" t="s">
        <v>38</v>
      </c>
      <c r="D1153" s="19" t="s">
        <v>53</v>
      </c>
      <c r="E1153" s="19" t="s">
        <v>4955</v>
      </c>
      <c r="F1153" s="19" t="s">
        <v>4527</v>
      </c>
      <c r="G1153" s="19" t="s">
        <v>4526</v>
      </c>
      <c r="H1153" s="19" t="s">
        <v>127</v>
      </c>
      <c r="I1153" s="19" t="s">
        <v>128</v>
      </c>
      <c r="J1153" s="18">
        <v>8</v>
      </c>
      <c r="K1153" s="18">
        <v>8</v>
      </c>
    </row>
    <row r="1154" spans="1:11" x14ac:dyDescent="0.5">
      <c r="A1154" s="19" t="s">
        <v>36</v>
      </c>
      <c r="B1154" s="19" t="s">
        <v>4954</v>
      </c>
      <c r="C1154" s="19" t="s">
        <v>38</v>
      </c>
      <c r="D1154" s="19" t="s">
        <v>53</v>
      </c>
      <c r="E1154" s="19" t="s">
        <v>4953</v>
      </c>
      <c r="F1154" s="19" t="s">
        <v>177</v>
      </c>
      <c r="G1154" s="19" t="s">
        <v>178</v>
      </c>
      <c r="H1154" s="19" t="s">
        <v>127</v>
      </c>
      <c r="I1154" s="19" t="s">
        <v>128</v>
      </c>
      <c r="J1154" s="18">
        <v>16</v>
      </c>
      <c r="K1154" s="18">
        <v>16</v>
      </c>
    </row>
    <row r="1155" spans="1:11" x14ac:dyDescent="0.5">
      <c r="A1155" s="19" t="s">
        <v>36</v>
      </c>
      <c r="B1155" s="19" t="s">
        <v>4948</v>
      </c>
      <c r="C1155" s="19" t="s">
        <v>38</v>
      </c>
      <c r="D1155" s="19" t="s">
        <v>53</v>
      </c>
      <c r="E1155" s="19" t="s">
        <v>4947</v>
      </c>
      <c r="F1155" s="19" t="s">
        <v>153</v>
      </c>
      <c r="G1155" s="19" t="s">
        <v>154</v>
      </c>
      <c r="H1155" s="19" t="s">
        <v>127</v>
      </c>
      <c r="I1155" s="19" t="s">
        <v>128</v>
      </c>
      <c r="J1155" s="18">
        <v>8</v>
      </c>
      <c r="K1155" s="18">
        <v>8</v>
      </c>
    </row>
    <row r="1156" spans="1:11" x14ac:dyDescent="0.5">
      <c r="A1156" s="19" t="s">
        <v>36</v>
      </c>
      <c r="B1156" s="19" t="s">
        <v>4946</v>
      </c>
      <c r="C1156" s="19" t="s">
        <v>38</v>
      </c>
      <c r="D1156" s="19" t="s">
        <v>53</v>
      </c>
      <c r="E1156" s="19" t="s">
        <v>4945</v>
      </c>
      <c r="F1156" s="19" t="s">
        <v>126</v>
      </c>
      <c r="G1156" s="19" t="s">
        <v>4640</v>
      </c>
      <c r="H1156" s="19" t="s">
        <v>127</v>
      </c>
      <c r="I1156" s="19" t="s">
        <v>128</v>
      </c>
      <c r="J1156" s="18">
        <v>40</v>
      </c>
      <c r="K1156" s="18">
        <v>40</v>
      </c>
    </row>
    <row r="1157" spans="1:11" x14ac:dyDescent="0.5">
      <c r="A1157" s="19" t="s">
        <v>36</v>
      </c>
      <c r="B1157" s="19" t="s">
        <v>4942</v>
      </c>
      <c r="C1157" s="19" t="s">
        <v>38</v>
      </c>
      <c r="D1157" s="19" t="s">
        <v>53</v>
      </c>
      <c r="E1157" s="19" t="s">
        <v>4941</v>
      </c>
      <c r="F1157" s="19" t="s">
        <v>4459</v>
      </c>
      <c r="G1157" s="19" t="s">
        <v>4458</v>
      </c>
      <c r="H1157" s="19" t="s">
        <v>127</v>
      </c>
      <c r="I1157" s="19" t="s">
        <v>128</v>
      </c>
      <c r="J1157" s="18">
        <v>24</v>
      </c>
      <c r="K1157" s="18">
        <v>24</v>
      </c>
    </row>
    <row r="1158" spans="1:11" x14ac:dyDescent="0.5">
      <c r="A1158" s="19" t="s">
        <v>36</v>
      </c>
      <c r="B1158" s="19" t="s">
        <v>4940</v>
      </c>
      <c r="C1158" s="19" t="s">
        <v>38</v>
      </c>
      <c r="D1158" s="19" t="s">
        <v>53</v>
      </c>
      <c r="E1158" s="19" t="s">
        <v>4939</v>
      </c>
      <c r="F1158" s="19" t="s">
        <v>4648</v>
      </c>
      <c r="G1158" s="19" t="s">
        <v>4647</v>
      </c>
      <c r="H1158" s="19" t="s">
        <v>127</v>
      </c>
      <c r="I1158" s="19" t="s">
        <v>128</v>
      </c>
      <c r="J1158" s="18">
        <v>80</v>
      </c>
      <c r="K1158" s="18">
        <v>80</v>
      </c>
    </row>
    <row r="1159" spans="1:11" x14ac:dyDescent="0.5">
      <c r="A1159" s="19" t="s">
        <v>36</v>
      </c>
      <c r="B1159" s="19" t="s">
        <v>4938</v>
      </c>
      <c r="C1159" s="19" t="s">
        <v>38</v>
      </c>
      <c r="D1159" s="19" t="s">
        <v>53</v>
      </c>
      <c r="E1159" s="19" t="s">
        <v>4937</v>
      </c>
      <c r="F1159" s="19" t="s">
        <v>188</v>
      </c>
      <c r="G1159" s="19" t="s">
        <v>189</v>
      </c>
      <c r="H1159" s="19" t="s">
        <v>127</v>
      </c>
      <c r="I1159" s="19" t="s">
        <v>128</v>
      </c>
      <c r="J1159" s="18">
        <v>16</v>
      </c>
      <c r="K1159" s="18">
        <v>16</v>
      </c>
    </row>
    <row r="1160" spans="1:11" x14ac:dyDescent="0.5">
      <c r="A1160" s="19" t="s">
        <v>36</v>
      </c>
      <c r="B1160" s="19" t="s">
        <v>4936</v>
      </c>
      <c r="C1160" s="19" t="s">
        <v>38</v>
      </c>
      <c r="D1160" s="19" t="s">
        <v>53</v>
      </c>
      <c r="E1160" s="19" t="s">
        <v>4935</v>
      </c>
      <c r="F1160" s="19" t="s">
        <v>4934</v>
      </c>
      <c r="G1160" s="19" t="s">
        <v>4933</v>
      </c>
      <c r="H1160" s="19" t="s">
        <v>127</v>
      </c>
      <c r="I1160" s="19" t="s">
        <v>128</v>
      </c>
      <c r="J1160" s="18">
        <v>16</v>
      </c>
      <c r="K1160" s="18">
        <v>16</v>
      </c>
    </row>
    <row r="1161" spans="1:11" x14ac:dyDescent="0.5">
      <c r="A1161" s="19" t="s">
        <v>36</v>
      </c>
      <c r="B1161" s="19" t="s">
        <v>4932</v>
      </c>
      <c r="C1161" s="19" t="s">
        <v>38</v>
      </c>
      <c r="D1161" s="19" t="s">
        <v>53</v>
      </c>
      <c r="E1161" s="19" t="s">
        <v>4931</v>
      </c>
      <c r="F1161" s="19" t="s">
        <v>169</v>
      </c>
      <c r="G1161" s="19" t="s">
        <v>170</v>
      </c>
      <c r="H1161" s="19" t="s">
        <v>127</v>
      </c>
      <c r="I1161" s="19" t="s">
        <v>128</v>
      </c>
      <c r="J1161" s="18">
        <v>24</v>
      </c>
      <c r="K1161" s="18">
        <v>24</v>
      </c>
    </row>
    <row r="1162" spans="1:11" x14ac:dyDescent="0.5">
      <c r="A1162" s="19" t="s">
        <v>36</v>
      </c>
      <c r="B1162" s="19" t="s">
        <v>5291</v>
      </c>
      <c r="C1162" s="19" t="s">
        <v>38</v>
      </c>
      <c r="D1162" s="19" t="s">
        <v>53</v>
      </c>
      <c r="E1162" s="19" t="s">
        <v>5290</v>
      </c>
      <c r="F1162" s="19" t="s">
        <v>149</v>
      </c>
      <c r="G1162" s="19" t="s">
        <v>150</v>
      </c>
      <c r="H1162" s="19" t="s">
        <v>127</v>
      </c>
      <c r="I1162" s="19" t="s">
        <v>128</v>
      </c>
      <c r="J1162" s="18">
        <v>8</v>
      </c>
      <c r="K1162" s="18">
        <v>8</v>
      </c>
    </row>
    <row r="1163" spans="1:11" x14ac:dyDescent="0.5">
      <c r="A1163" s="19" t="s">
        <v>36</v>
      </c>
      <c r="B1163" s="19" t="s">
        <v>4930</v>
      </c>
      <c r="C1163" s="19" t="s">
        <v>38</v>
      </c>
      <c r="D1163" s="19" t="s">
        <v>53</v>
      </c>
      <c r="E1163" s="19" t="s">
        <v>4929</v>
      </c>
      <c r="F1163" s="19" t="s">
        <v>129</v>
      </c>
      <c r="G1163" s="19" t="s">
        <v>130</v>
      </c>
      <c r="H1163" s="19" t="s">
        <v>127</v>
      </c>
      <c r="I1163" s="19" t="s">
        <v>128</v>
      </c>
      <c r="J1163" s="18">
        <v>144</v>
      </c>
      <c r="K1163" s="18">
        <v>144</v>
      </c>
    </row>
    <row r="1164" spans="1:11" x14ac:dyDescent="0.5">
      <c r="A1164" s="19" t="s">
        <v>36</v>
      </c>
      <c r="B1164" s="19" t="s">
        <v>5289</v>
      </c>
      <c r="C1164" s="19" t="s">
        <v>38</v>
      </c>
      <c r="D1164" s="19" t="s">
        <v>53</v>
      </c>
      <c r="E1164" s="19" t="s">
        <v>5288</v>
      </c>
      <c r="F1164" s="19" t="s">
        <v>4441</v>
      </c>
      <c r="G1164" s="19" t="s">
        <v>4440</v>
      </c>
      <c r="H1164" s="19" t="s">
        <v>127</v>
      </c>
      <c r="I1164" s="19" t="s">
        <v>128</v>
      </c>
      <c r="J1164" s="18">
        <v>8</v>
      </c>
      <c r="K1164" s="18">
        <v>8</v>
      </c>
    </row>
    <row r="1165" spans="1:11" x14ac:dyDescent="0.5">
      <c r="A1165" s="19" t="s">
        <v>36</v>
      </c>
      <c r="B1165" s="19" t="s">
        <v>4928</v>
      </c>
      <c r="C1165" s="19" t="s">
        <v>38</v>
      </c>
      <c r="D1165" s="19" t="s">
        <v>53</v>
      </c>
      <c r="E1165" s="19" t="s">
        <v>4927</v>
      </c>
      <c r="F1165" s="19" t="s">
        <v>4453</v>
      </c>
      <c r="G1165" s="19" t="s">
        <v>4452</v>
      </c>
      <c r="H1165" s="19" t="s">
        <v>127</v>
      </c>
      <c r="I1165" s="19" t="s">
        <v>128</v>
      </c>
      <c r="J1165" s="18">
        <v>32</v>
      </c>
      <c r="K1165" s="18">
        <v>32</v>
      </c>
    </row>
    <row r="1166" spans="1:11" x14ac:dyDescent="0.5">
      <c r="A1166" s="19" t="s">
        <v>36</v>
      </c>
      <c r="B1166" s="19" t="s">
        <v>4924</v>
      </c>
      <c r="C1166" s="19" t="s">
        <v>38</v>
      </c>
      <c r="D1166" s="19" t="s">
        <v>53</v>
      </c>
      <c r="E1166" s="19" t="s">
        <v>4923</v>
      </c>
      <c r="F1166" s="19" t="s">
        <v>4760</v>
      </c>
      <c r="G1166" s="19" t="s">
        <v>4759</v>
      </c>
      <c r="H1166" s="19" t="s">
        <v>127</v>
      </c>
      <c r="I1166" s="19" t="s">
        <v>128</v>
      </c>
      <c r="J1166" s="18">
        <v>40</v>
      </c>
      <c r="K1166" s="18">
        <v>40</v>
      </c>
    </row>
    <row r="1167" spans="1:11" x14ac:dyDescent="0.5">
      <c r="A1167" s="19" t="s">
        <v>36</v>
      </c>
      <c r="B1167" s="19" t="s">
        <v>4920</v>
      </c>
      <c r="C1167" s="19" t="s">
        <v>38</v>
      </c>
      <c r="D1167" s="19" t="s">
        <v>53</v>
      </c>
      <c r="E1167" s="19" t="s">
        <v>4919</v>
      </c>
      <c r="F1167" s="19" t="s">
        <v>4449</v>
      </c>
      <c r="G1167" s="19" t="s">
        <v>4448</v>
      </c>
      <c r="H1167" s="19" t="s">
        <v>127</v>
      </c>
      <c r="I1167" s="19" t="s">
        <v>128</v>
      </c>
      <c r="J1167" s="18">
        <v>8</v>
      </c>
      <c r="K1167" s="18">
        <v>8</v>
      </c>
    </row>
    <row r="1168" spans="1:11" x14ac:dyDescent="0.5">
      <c r="A1168" s="19" t="s">
        <v>36</v>
      </c>
      <c r="B1168" s="19" t="s">
        <v>4918</v>
      </c>
      <c r="C1168" s="19" t="s">
        <v>38</v>
      </c>
      <c r="D1168" s="19" t="s">
        <v>53</v>
      </c>
      <c r="E1168" s="19" t="s">
        <v>4917</v>
      </c>
      <c r="F1168" s="19" t="s">
        <v>212</v>
      </c>
      <c r="G1168" s="19" t="s">
        <v>213</v>
      </c>
      <c r="H1168" s="19" t="s">
        <v>127</v>
      </c>
      <c r="I1168" s="19" t="s">
        <v>128</v>
      </c>
      <c r="J1168" s="18">
        <v>8</v>
      </c>
      <c r="K1168" s="18">
        <v>8</v>
      </c>
    </row>
    <row r="1169" spans="1:11" x14ac:dyDescent="0.5">
      <c r="A1169" s="19" t="s">
        <v>36</v>
      </c>
      <c r="B1169" s="19" t="s">
        <v>4912</v>
      </c>
      <c r="C1169" s="19" t="s">
        <v>38</v>
      </c>
      <c r="D1169" s="19" t="s">
        <v>53</v>
      </c>
      <c r="E1169" s="19" t="s">
        <v>4911</v>
      </c>
      <c r="F1169" s="19" t="s">
        <v>126</v>
      </c>
      <c r="G1169" s="19" t="s">
        <v>4640</v>
      </c>
      <c r="H1169" s="19" t="s">
        <v>127</v>
      </c>
      <c r="I1169" s="19" t="s">
        <v>128</v>
      </c>
      <c r="J1169" s="18">
        <v>24</v>
      </c>
      <c r="K1169" s="18">
        <v>24</v>
      </c>
    </row>
    <row r="1170" spans="1:11" x14ac:dyDescent="0.5">
      <c r="A1170" s="19" t="s">
        <v>36</v>
      </c>
      <c r="B1170" s="19" t="s">
        <v>4910</v>
      </c>
      <c r="C1170" s="19" t="s">
        <v>38</v>
      </c>
      <c r="D1170" s="19" t="s">
        <v>53</v>
      </c>
      <c r="E1170" s="19" t="s">
        <v>4909</v>
      </c>
      <c r="F1170" s="19" t="s">
        <v>143</v>
      </c>
      <c r="G1170" s="19" t="s">
        <v>144</v>
      </c>
      <c r="H1170" s="19" t="s">
        <v>127</v>
      </c>
      <c r="I1170" s="19" t="s">
        <v>128</v>
      </c>
      <c r="J1170" s="18">
        <v>96</v>
      </c>
      <c r="K1170" s="18">
        <v>96</v>
      </c>
    </row>
    <row r="1171" spans="1:11" x14ac:dyDescent="0.5">
      <c r="A1171" s="19" t="s">
        <v>36</v>
      </c>
      <c r="B1171" s="19" t="s">
        <v>4908</v>
      </c>
      <c r="C1171" s="19" t="s">
        <v>38</v>
      </c>
      <c r="D1171" s="19" t="s">
        <v>53</v>
      </c>
      <c r="E1171" s="19" t="s">
        <v>4907</v>
      </c>
      <c r="F1171" s="19" t="s">
        <v>171</v>
      </c>
      <c r="G1171" s="19" t="s">
        <v>172</v>
      </c>
      <c r="H1171" s="19" t="s">
        <v>127</v>
      </c>
      <c r="I1171" s="19" t="s">
        <v>128</v>
      </c>
      <c r="J1171" s="18">
        <v>24</v>
      </c>
      <c r="K1171" s="18">
        <v>24</v>
      </c>
    </row>
    <row r="1172" spans="1:11" x14ac:dyDescent="0.5">
      <c r="A1172" s="19" t="s">
        <v>36</v>
      </c>
      <c r="B1172" s="19" t="s">
        <v>4906</v>
      </c>
      <c r="C1172" s="19" t="s">
        <v>38</v>
      </c>
      <c r="D1172" s="19" t="s">
        <v>53</v>
      </c>
      <c r="E1172" s="19" t="s">
        <v>4905</v>
      </c>
      <c r="F1172" s="19" t="s">
        <v>4437</v>
      </c>
      <c r="G1172" s="19" t="s">
        <v>4436</v>
      </c>
      <c r="H1172" s="19" t="s">
        <v>127</v>
      </c>
      <c r="I1172" s="19" t="s">
        <v>128</v>
      </c>
      <c r="J1172" s="18">
        <v>8</v>
      </c>
      <c r="K1172" s="18">
        <v>8</v>
      </c>
    </row>
    <row r="1173" spans="1:11" x14ac:dyDescent="0.5">
      <c r="A1173" s="19" t="s">
        <v>36</v>
      </c>
      <c r="B1173" s="19" t="s">
        <v>4904</v>
      </c>
      <c r="C1173" s="19" t="s">
        <v>38</v>
      </c>
      <c r="D1173" s="19" t="s">
        <v>53</v>
      </c>
      <c r="E1173" s="19" t="s">
        <v>4903</v>
      </c>
      <c r="F1173" s="19" t="s">
        <v>4852</v>
      </c>
      <c r="G1173" s="19" t="s">
        <v>4851</v>
      </c>
      <c r="H1173" s="19" t="s">
        <v>127</v>
      </c>
      <c r="I1173" s="19" t="s">
        <v>128</v>
      </c>
      <c r="J1173" s="18">
        <v>16</v>
      </c>
      <c r="K1173" s="18">
        <v>16</v>
      </c>
    </row>
    <row r="1174" spans="1:11" x14ac:dyDescent="0.5">
      <c r="A1174" s="19" t="s">
        <v>36</v>
      </c>
      <c r="B1174" s="19" t="s">
        <v>4900</v>
      </c>
      <c r="C1174" s="19" t="s">
        <v>38</v>
      </c>
      <c r="D1174" s="19" t="s">
        <v>53</v>
      </c>
      <c r="E1174" s="19" t="s">
        <v>4899</v>
      </c>
      <c r="F1174" s="19" t="s">
        <v>4425</v>
      </c>
      <c r="G1174" s="19" t="s">
        <v>4424</v>
      </c>
      <c r="H1174" s="19" t="s">
        <v>127</v>
      </c>
      <c r="I1174" s="19" t="s">
        <v>128</v>
      </c>
      <c r="J1174" s="18">
        <v>8</v>
      </c>
      <c r="K1174" s="18">
        <v>8</v>
      </c>
    </row>
    <row r="1175" spans="1:11" x14ac:dyDescent="0.5">
      <c r="A1175" s="19" t="s">
        <v>36</v>
      </c>
      <c r="B1175" s="19" t="s">
        <v>4898</v>
      </c>
      <c r="C1175" s="19" t="s">
        <v>38</v>
      </c>
      <c r="D1175" s="19" t="s">
        <v>53</v>
      </c>
      <c r="E1175" s="19" t="s">
        <v>4897</v>
      </c>
      <c r="F1175" s="19" t="s">
        <v>139</v>
      </c>
      <c r="G1175" s="19" t="s">
        <v>140</v>
      </c>
      <c r="H1175" s="19" t="s">
        <v>127</v>
      </c>
      <c r="I1175" s="19" t="s">
        <v>128</v>
      </c>
      <c r="J1175" s="18">
        <v>16</v>
      </c>
      <c r="K1175" s="18">
        <v>16</v>
      </c>
    </row>
    <row r="1176" spans="1:11" x14ac:dyDescent="0.5">
      <c r="A1176" s="19" t="s">
        <v>36</v>
      </c>
      <c r="B1176" s="19" t="s">
        <v>4894</v>
      </c>
      <c r="C1176" s="19" t="s">
        <v>38</v>
      </c>
      <c r="D1176" s="19" t="s">
        <v>53</v>
      </c>
      <c r="E1176" s="19" t="s">
        <v>4893</v>
      </c>
      <c r="F1176" s="19" t="s">
        <v>159</v>
      </c>
      <c r="G1176" s="19" t="s">
        <v>160</v>
      </c>
      <c r="H1176" s="19" t="s">
        <v>127</v>
      </c>
      <c r="I1176" s="19" t="s">
        <v>128</v>
      </c>
      <c r="J1176" s="18">
        <v>16</v>
      </c>
      <c r="K1176" s="18">
        <v>16</v>
      </c>
    </row>
    <row r="1177" spans="1:11" x14ac:dyDescent="0.5">
      <c r="A1177" s="19" t="s">
        <v>36</v>
      </c>
      <c r="B1177" s="19" t="s">
        <v>4892</v>
      </c>
      <c r="C1177" s="19" t="s">
        <v>38</v>
      </c>
      <c r="D1177" s="19" t="s">
        <v>53</v>
      </c>
      <c r="E1177" s="19" t="s">
        <v>4891</v>
      </c>
      <c r="F1177" s="19" t="s">
        <v>135</v>
      </c>
      <c r="G1177" s="19" t="s">
        <v>136</v>
      </c>
      <c r="H1177" s="19" t="s">
        <v>127</v>
      </c>
      <c r="I1177" s="19" t="s">
        <v>128</v>
      </c>
      <c r="J1177" s="18">
        <v>144</v>
      </c>
      <c r="K1177" s="18">
        <v>144</v>
      </c>
    </row>
    <row r="1178" spans="1:11" x14ac:dyDescent="0.5">
      <c r="A1178" s="19" t="s">
        <v>36</v>
      </c>
      <c r="B1178" s="19" t="s">
        <v>5285</v>
      </c>
      <c r="C1178" s="19" t="s">
        <v>38</v>
      </c>
      <c r="D1178" s="19" t="s">
        <v>53</v>
      </c>
      <c r="E1178" s="19" t="s">
        <v>5284</v>
      </c>
      <c r="F1178" s="19" t="s">
        <v>5283</v>
      </c>
      <c r="G1178" s="19" t="s">
        <v>5282</v>
      </c>
      <c r="H1178" s="19" t="s">
        <v>127</v>
      </c>
      <c r="I1178" s="19" t="s">
        <v>128</v>
      </c>
      <c r="J1178" s="18">
        <v>8</v>
      </c>
      <c r="K1178" s="18">
        <v>8</v>
      </c>
    </row>
    <row r="1179" spans="1:11" x14ac:dyDescent="0.5">
      <c r="A1179" s="19" t="s">
        <v>36</v>
      </c>
      <c r="B1179" s="19" t="s">
        <v>4890</v>
      </c>
      <c r="C1179" s="19" t="s">
        <v>38</v>
      </c>
      <c r="D1179" s="19" t="s">
        <v>53</v>
      </c>
      <c r="E1179" s="19" t="s">
        <v>4889</v>
      </c>
      <c r="F1179" s="19" t="s">
        <v>151</v>
      </c>
      <c r="G1179" s="19" t="s">
        <v>152</v>
      </c>
      <c r="H1179" s="19" t="s">
        <v>127</v>
      </c>
      <c r="I1179" s="19" t="s">
        <v>128</v>
      </c>
      <c r="J1179" s="18">
        <v>16</v>
      </c>
      <c r="K1179" s="18">
        <v>16</v>
      </c>
    </row>
    <row r="1180" spans="1:11" x14ac:dyDescent="0.5">
      <c r="A1180" s="19" t="s">
        <v>36</v>
      </c>
      <c r="B1180" s="19" t="s">
        <v>4888</v>
      </c>
      <c r="C1180" s="19" t="s">
        <v>38</v>
      </c>
      <c r="D1180" s="19" t="s">
        <v>53</v>
      </c>
      <c r="E1180" s="19" t="s">
        <v>4887</v>
      </c>
      <c r="F1180" s="19" t="s">
        <v>4433</v>
      </c>
      <c r="G1180" s="19" t="s">
        <v>4432</v>
      </c>
      <c r="H1180" s="19" t="s">
        <v>127</v>
      </c>
      <c r="I1180" s="19" t="s">
        <v>128</v>
      </c>
      <c r="J1180" s="18">
        <v>8</v>
      </c>
      <c r="K1180" s="18">
        <v>8</v>
      </c>
    </row>
    <row r="1181" spans="1:11" x14ac:dyDescent="0.5">
      <c r="A1181" s="19" t="s">
        <v>36</v>
      </c>
      <c r="B1181" s="19" t="s">
        <v>4884</v>
      </c>
      <c r="C1181" s="19" t="s">
        <v>38</v>
      </c>
      <c r="D1181" s="19" t="s">
        <v>53</v>
      </c>
      <c r="E1181" s="19" t="s">
        <v>4883</v>
      </c>
      <c r="F1181" s="19" t="s">
        <v>147</v>
      </c>
      <c r="G1181" s="19" t="s">
        <v>148</v>
      </c>
      <c r="H1181" s="19" t="s">
        <v>127</v>
      </c>
      <c r="I1181" s="19" t="s">
        <v>128</v>
      </c>
      <c r="J1181" s="18">
        <v>1008</v>
      </c>
      <c r="K1181" s="18">
        <v>1008</v>
      </c>
    </row>
    <row r="1182" spans="1:11" x14ac:dyDescent="0.5">
      <c r="A1182" s="19" t="s">
        <v>36</v>
      </c>
      <c r="B1182" s="19" t="s">
        <v>5625</v>
      </c>
      <c r="C1182" s="19" t="s">
        <v>38</v>
      </c>
      <c r="D1182" s="19" t="s">
        <v>53</v>
      </c>
      <c r="E1182" s="19" t="s">
        <v>5624</v>
      </c>
      <c r="F1182" s="19" t="s">
        <v>165</v>
      </c>
      <c r="G1182" s="19" t="s">
        <v>166</v>
      </c>
      <c r="H1182" s="19" t="s">
        <v>127</v>
      </c>
      <c r="I1182" s="19" t="s">
        <v>128</v>
      </c>
      <c r="J1182" s="18">
        <v>8</v>
      </c>
      <c r="K1182" s="18">
        <v>8</v>
      </c>
    </row>
    <row r="1183" spans="1:11" x14ac:dyDescent="0.5">
      <c r="A1183" s="19" t="s">
        <v>36</v>
      </c>
      <c r="B1183" s="19" t="s">
        <v>5281</v>
      </c>
      <c r="C1183" s="19" t="s">
        <v>38</v>
      </c>
      <c r="D1183" s="19" t="s">
        <v>53</v>
      </c>
      <c r="E1183" s="19" t="s">
        <v>5280</v>
      </c>
      <c r="F1183" s="19" t="s">
        <v>153</v>
      </c>
      <c r="G1183" s="19" t="s">
        <v>154</v>
      </c>
      <c r="H1183" s="19" t="s">
        <v>127</v>
      </c>
      <c r="I1183" s="19" t="s">
        <v>128</v>
      </c>
      <c r="J1183" s="18">
        <v>16</v>
      </c>
      <c r="K1183" s="18">
        <v>16</v>
      </c>
    </row>
    <row r="1184" spans="1:11" x14ac:dyDescent="0.5">
      <c r="A1184" s="19" t="s">
        <v>36</v>
      </c>
      <c r="B1184" s="19" t="s">
        <v>4882</v>
      </c>
      <c r="C1184" s="19" t="s">
        <v>38</v>
      </c>
      <c r="D1184" s="19" t="s">
        <v>53</v>
      </c>
      <c r="E1184" s="19" t="s">
        <v>4881</v>
      </c>
      <c r="F1184" s="19" t="s">
        <v>4635</v>
      </c>
      <c r="G1184" s="19" t="s">
        <v>4634</v>
      </c>
      <c r="H1184" s="19" t="s">
        <v>127</v>
      </c>
      <c r="I1184" s="19" t="s">
        <v>128</v>
      </c>
      <c r="J1184" s="18">
        <v>8</v>
      </c>
      <c r="K1184" s="18">
        <v>8</v>
      </c>
    </row>
    <row r="1185" spans="1:11" x14ac:dyDescent="0.5">
      <c r="A1185" s="19" t="s">
        <v>36</v>
      </c>
      <c r="B1185" s="19" t="s">
        <v>5623</v>
      </c>
      <c r="C1185" s="19" t="s">
        <v>38</v>
      </c>
      <c r="D1185" s="19" t="s">
        <v>53</v>
      </c>
      <c r="E1185" s="19" t="s">
        <v>5622</v>
      </c>
      <c r="F1185" s="19" t="s">
        <v>4425</v>
      </c>
      <c r="G1185" s="19" t="s">
        <v>4424</v>
      </c>
      <c r="H1185" s="19" t="s">
        <v>127</v>
      </c>
      <c r="I1185" s="19" t="s">
        <v>128</v>
      </c>
      <c r="J1185" s="18">
        <v>8</v>
      </c>
      <c r="K1185" s="18">
        <v>8</v>
      </c>
    </row>
    <row r="1186" spans="1:11" x14ac:dyDescent="0.5">
      <c r="A1186" s="19" t="s">
        <v>36</v>
      </c>
      <c r="B1186" s="19" t="s">
        <v>4880</v>
      </c>
      <c r="C1186" s="19" t="s">
        <v>38</v>
      </c>
      <c r="D1186" s="19" t="s">
        <v>53</v>
      </c>
      <c r="E1186" s="19" t="s">
        <v>4879</v>
      </c>
      <c r="F1186" s="19" t="s">
        <v>179</v>
      </c>
      <c r="G1186" s="19" t="s">
        <v>180</v>
      </c>
      <c r="H1186" s="19" t="s">
        <v>127</v>
      </c>
      <c r="I1186" s="19" t="s">
        <v>128</v>
      </c>
      <c r="J1186" s="18">
        <v>24</v>
      </c>
      <c r="K1186" s="18">
        <v>24</v>
      </c>
    </row>
    <row r="1187" spans="1:11" x14ac:dyDescent="0.5">
      <c r="A1187" s="19" t="s">
        <v>36</v>
      </c>
      <c r="B1187" s="19" t="s">
        <v>4876</v>
      </c>
      <c r="C1187" s="19" t="s">
        <v>38</v>
      </c>
      <c r="D1187" s="19" t="s">
        <v>53</v>
      </c>
      <c r="E1187" s="19" t="s">
        <v>4875</v>
      </c>
      <c r="F1187" s="19" t="s">
        <v>126</v>
      </c>
      <c r="G1187" s="19" t="s">
        <v>4640</v>
      </c>
      <c r="H1187" s="19" t="s">
        <v>127</v>
      </c>
      <c r="I1187" s="19" t="s">
        <v>128</v>
      </c>
      <c r="J1187" s="18">
        <v>24</v>
      </c>
      <c r="K1187" s="18">
        <v>24</v>
      </c>
    </row>
    <row r="1188" spans="1:11" x14ac:dyDescent="0.5">
      <c r="A1188" s="19" t="s">
        <v>36</v>
      </c>
      <c r="B1188" s="19" t="s">
        <v>4874</v>
      </c>
      <c r="C1188" s="19" t="s">
        <v>38</v>
      </c>
      <c r="D1188" s="19" t="s">
        <v>53</v>
      </c>
      <c r="E1188" s="19" t="s">
        <v>4873</v>
      </c>
      <c r="F1188" s="19" t="s">
        <v>161</v>
      </c>
      <c r="G1188" s="19" t="s">
        <v>162</v>
      </c>
      <c r="H1188" s="19" t="s">
        <v>127</v>
      </c>
      <c r="I1188" s="19" t="s">
        <v>128</v>
      </c>
      <c r="J1188" s="18">
        <v>96</v>
      </c>
      <c r="K1188" s="18">
        <v>96</v>
      </c>
    </row>
    <row r="1189" spans="1:11" x14ac:dyDescent="0.5">
      <c r="A1189" s="19" t="s">
        <v>36</v>
      </c>
      <c r="B1189" s="19" t="s">
        <v>5621</v>
      </c>
      <c r="C1189" s="19" t="s">
        <v>38</v>
      </c>
      <c r="D1189" s="19" t="s">
        <v>53</v>
      </c>
      <c r="E1189" s="19" t="s">
        <v>5620</v>
      </c>
      <c r="F1189" s="19" t="s">
        <v>4575</v>
      </c>
      <c r="G1189" s="19" t="s">
        <v>4574</v>
      </c>
      <c r="H1189" s="19" t="s">
        <v>127</v>
      </c>
      <c r="I1189" s="19" t="s">
        <v>128</v>
      </c>
      <c r="J1189" s="18">
        <v>8</v>
      </c>
      <c r="K1189" s="18">
        <v>8</v>
      </c>
    </row>
    <row r="1190" spans="1:11" x14ac:dyDescent="0.5">
      <c r="A1190" s="19" t="s">
        <v>36</v>
      </c>
      <c r="B1190" s="19" t="s">
        <v>4870</v>
      </c>
      <c r="C1190" s="19" t="s">
        <v>38</v>
      </c>
      <c r="D1190" s="19" t="s">
        <v>53</v>
      </c>
      <c r="E1190" s="19" t="s">
        <v>4869</v>
      </c>
      <c r="F1190" s="19" t="s">
        <v>165</v>
      </c>
      <c r="G1190" s="19" t="s">
        <v>166</v>
      </c>
      <c r="H1190" s="19" t="s">
        <v>127</v>
      </c>
      <c r="I1190" s="19" t="s">
        <v>128</v>
      </c>
      <c r="J1190" s="18">
        <v>16</v>
      </c>
      <c r="K1190" s="18">
        <v>16</v>
      </c>
    </row>
    <row r="1191" spans="1:11" x14ac:dyDescent="0.5">
      <c r="A1191" s="19" t="s">
        <v>36</v>
      </c>
      <c r="B1191" s="19" t="s">
        <v>4868</v>
      </c>
      <c r="C1191" s="19" t="s">
        <v>38</v>
      </c>
      <c r="D1191" s="19" t="s">
        <v>53</v>
      </c>
      <c r="E1191" s="19" t="s">
        <v>4867</v>
      </c>
      <c r="F1191" s="19" t="s">
        <v>157</v>
      </c>
      <c r="G1191" s="19" t="s">
        <v>158</v>
      </c>
      <c r="H1191" s="19" t="s">
        <v>127</v>
      </c>
      <c r="I1191" s="19" t="s">
        <v>128</v>
      </c>
      <c r="J1191" s="18">
        <v>96</v>
      </c>
      <c r="K1191" s="18">
        <v>96</v>
      </c>
    </row>
    <row r="1192" spans="1:11" x14ac:dyDescent="0.5">
      <c r="A1192" s="19" t="s">
        <v>36</v>
      </c>
      <c r="B1192" s="19" t="s">
        <v>4866</v>
      </c>
      <c r="C1192" s="19" t="s">
        <v>38</v>
      </c>
      <c r="D1192" s="19" t="s">
        <v>53</v>
      </c>
      <c r="E1192" s="19" t="s">
        <v>4865</v>
      </c>
      <c r="F1192" s="19" t="s">
        <v>149</v>
      </c>
      <c r="G1192" s="19" t="s">
        <v>150</v>
      </c>
      <c r="H1192" s="19" t="s">
        <v>127</v>
      </c>
      <c r="I1192" s="19" t="s">
        <v>128</v>
      </c>
      <c r="J1192" s="18">
        <v>16</v>
      </c>
      <c r="K1192" s="18">
        <v>16</v>
      </c>
    </row>
    <row r="1193" spans="1:11" x14ac:dyDescent="0.5">
      <c r="A1193" s="19" t="s">
        <v>36</v>
      </c>
      <c r="B1193" s="19" t="s">
        <v>4864</v>
      </c>
      <c r="C1193" s="19" t="s">
        <v>38</v>
      </c>
      <c r="D1193" s="19" t="s">
        <v>53</v>
      </c>
      <c r="E1193" s="19" t="s">
        <v>4863</v>
      </c>
      <c r="F1193" s="19" t="s">
        <v>4648</v>
      </c>
      <c r="G1193" s="19" t="s">
        <v>4647</v>
      </c>
      <c r="H1193" s="19" t="s">
        <v>127</v>
      </c>
      <c r="I1193" s="19" t="s">
        <v>128</v>
      </c>
      <c r="J1193" s="18">
        <v>80</v>
      </c>
      <c r="K1193" s="18">
        <v>80</v>
      </c>
    </row>
    <row r="1194" spans="1:11" x14ac:dyDescent="0.5">
      <c r="A1194" s="19" t="s">
        <v>36</v>
      </c>
      <c r="B1194" s="19" t="s">
        <v>4862</v>
      </c>
      <c r="C1194" s="19" t="s">
        <v>38</v>
      </c>
      <c r="D1194" s="19" t="s">
        <v>53</v>
      </c>
      <c r="E1194" s="19" t="s">
        <v>4861</v>
      </c>
      <c r="F1194" s="19" t="s">
        <v>137</v>
      </c>
      <c r="G1194" s="19" t="s">
        <v>138</v>
      </c>
      <c r="H1194" s="19" t="s">
        <v>127</v>
      </c>
      <c r="I1194" s="19" t="s">
        <v>128</v>
      </c>
      <c r="J1194" s="18">
        <v>48</v>
      </c>
      <c r="K1194" s="18">
        <v>48</v>
      </c>
    </row>
    <row r="1195" spans="1:11" x14ac:dyDescent="0.5">
      <c r="A1195" s="19" t="s">
        <v>36</v>
      </c>
      <c r="B1195" s="19" t="s">
        <v>4860</v>
      </c>
      <c r="C1195" s="19" t="s">
        <v>38</v>
      </c>
      <c r="D1195" s="19" t="s">
        <v>53</v>
      </c>
      <c r="E1195" s="19" t="s">
        <v>4859</v>
      </c>
      <c r="F1195" s="19" t="s">
        <v>214</v>
      </c>
      <c r="G1195" s="19" t="s">
        <v>215</v>
      </c>
      <c r="H1195" s="19" t="s">
        <v>127</v>
      </c>
      <c r="I1195" s="19" t="s">
        <v>128</v>
      </c>
      <c r="J1195" s="18">
        <v>16</v>
      </c>
      <c r="K1195" s="18">
        <v>16</v>
      </c>
    </row>
    <row r="1196" spans="1:11" x14ac:dyDescent="0.5">
      <c r="A1196" s="19" t="s">
        <v>36</v>
      </c>
      <c r="B1196" s="19" t="s">
        <v>4858</v>
      </c>
      <c r="C1196" s="19" t="s">
        <v>38</v>
      </c>
      <c r="D1196" s="19" t="s">
        <v>53</v>
      </c>
      <c r="E1196" s="19" t="s">
        <v>4857</v>
      </c>
      <c r="F1196" s="19" t="s">
        <v>129</v>
      </c>
      <c r="G1196" s="19" t="s">
        <v>130</v>
      </c>
      <c r="H1196" s="19" t="s">
        <v>127</v>
      </c>
      <c r="I1196" s="19" t="s">
        <v>128</v>
      </c>
      <c r="J1196" s="18">
        <v>192</v>
      </c>
      <c r="K1196" s="18">
        <v>192</v>
      </c>
    </row>
    <row r="1197" spans="1:11" x14ac:dyDescent="0.5">
      <c r="A1197" s="19" t="s">
        <v>36</v>
      </c>
      <c r="B1197" s="19" t="s">
        <v>4856</v>
      </c>
      <c r="C1197" s="19" t="s">
        <v>38</v>
      </c>
      <c r="D1197" s="19" t="s">
        <v>53</v>
      </c>
      <c r="E1197" s="19" t="s">
        <v>4855</v>
      </c>
      <c r="F1197" s="19" t="s">
        <v>169</v>
      </c>
      <c r="G1197" s="19" t="s">
        <v>170</v>
      </c>
      <c r="H1197" s="19" t="s">
        <v>127</v>
      </c>
      <c r="I1197" s="19" t="s">
        <v>128</v>
      </c>
      <c r="J1197" s="18">
        <v>16</v>
      </c>
      <c r="K1197" s="18">
        <v>16</v>
      </c>
    </row>
    <row r="1198" spans="1:11" x14ac:dyDescent="0.5">
      <c r="A1198" s="19" t="s">
        <v>36</v>
      </c>
      <c r="B1198" s="19" t="s">
        <v>4846</v>
      </c>
      <c r="C1198" s="19" t="s">
        <v>38</v>
      </c>
      <c r="D1198" s="19" t="s">
        <v>53</v>
      </c>
      <c r="E1198" s="19" t="s">
        <v>4845</v>
      </c>
      <c r="F1198" s="19" t="s">
        <v>159</v>
      </c>
      <c r="G1198" s="19" t="s">
        <v>160</v>
      </c>
      <c r="H1198" s="19" t="s">
        <v>127</v>
      </c>
      <c r="I1198" s="19" t="s">
        <v>128</v>
      </c>
      <c r="J1198" s="18">
        <v>8</v>
      </c>
      <c r="K1198" s="18">
        <v>8</v>
      </c>
    </row>
    <row r="1199" spans="1:11" x14ac:dyDescent="0.5">
      <c r="A1199" s="19" t="s">
        <v>36</v>
      </c>
      <c r="B1199" s="19" t="s">
        <v>4844</v>
      </c>
      <c r="C1199" s="19" t="s">
        <v>38</v>
      </c>
      <c r="D1199" s="19" t="s">
        <v>53</v>
      </c>
      <c r="E1199" s="19" t="s">
        <v>4843</v>
      </c>
      <c r="F1199" s="19" t="s">
        <v>139</v>
      </c>
      <c r="G1199" s="19" t="s">
        <v>140</v>
      </c>
      <c r="H1199" s="19" t="s">
        <v>127</v>
      </c>
      <c r="I1199" s="19" t="s">
        <v>128</v>
      </c>
      <c r="J1199" s="18">
        <v>24</v>
      </c>
      <c r="K1199" s="18">
        <v>24</v>
      </c>
    </row>
    <row r="1200" spans="1:11" x14ac:dyDescent="0.5">
      <c r="A1200" s="19" t="s">
        <v>36</v>
      </c>
      <c r="B1200" s="19" t="s">
        <v>4842</v>
      </c>
      <c r="C1200" s="19" t="s">
        <v>38</v>
      </c>
      <c r="D1200" s="19" t="s">
        <v>53</v>
      </c>
      <c r="E1200" s="19" t="s">
        <v>4841</v>
      </c>
      <c r="F1200" s="19" t="s">
        <v>159</v>
      </c>
      <c r="G1200" s="19" t="s">
        <v>160</v>
      </c>
      <c r="H1200" s="19" t="s">
        <v>127</v>
      </c>
      <c r="I1200" s="19" t="s">
        <v>128</v>
      </c>
      <c r="J1200" s="18">
        <v>8</v>
      </c>
      <c r="K1200" s="18">
        <v>8</v>
      </c>
    </row>
    <row r="1201" spans="1:11" x14ac:dyDescent="0.5">
      <c r="A1201" s="19" t="s">
        <v>36</v>
      </c>
      <c r="B1201" s="19" t="s">
        <v>4840</v>
      </c>
      <c r="C1201" s="19" t="s">
        <v>38</v>
      </c>
      <c r="D1201" s="19" t="s">
        <v>53</v>
      </c>
      <c r="E1201" s="19" t="s">
        <v>4839</v>
      </c>
      <c r="F1201" s="19" t="s">
        <v>4784</v>
      </c>
      <c r="G1201" s="19" t="s">
        <v>4783</v>
      </c>
      <c r="H1201" s="19" t="s">
        <v>127</v>
      </c>
      <c r="I1201" s="19" t="s">
        <v>128</v>
      </c>
      <c r="J1201" s="18">
        <v>16</v>
      </c>
      <c r="K1201" s="18">
        <v>16</v>
      </c>
    </row>
    <row r="1202" spans="1:11" x14ac:dyDescent="0.5">
      <c r="A1202" s="19" t="s">
        <v>36</v>
      </c>
      <c r="B1202" s="19" t="s">
        <v>4838</v>
      </c>
      <c r="C1202" s="19" t="s">
        <v>38</v>
      </c>
      <c r="D1202" s="19" t="s">
        <v>53</v>
      </c>
      <c r="E1202" s="19" t="s">
        <v>4837</v>
      </c>
      <c r="F1202" s="19" t="s">
        <v>193</v>
      </c>
      <c r="G1202" s="19" t="s">
        <v>194</v>
      </c>
      <c r="H1202" s="19" t="s">
        <v>127</v>
      </c>
      <c r="I1202" s="19" t="s">
        <v>128</v>
      </c>
      <c r="J1202" s="18">
        <v>8</v>
      </c>
      <c r="K1202" s="18">
        <v>8</v>
      </c>
    </row>
    <row r="1203" spans="1:11" x14ac:dyDescent="0.5">
      <c r="A1203" s="19" t="s">
        <v>36</v>
      </c>
      <c r="B1203" s="19" t="s">
        <v>4836</v>
      </c>
      <c r="C1203" s="19" t="s">
        <v>38</v>
      </c>
      <c r="D1203" s="19" t="s">
        <v>53</v>
      </c>
      <c r="E1203" s="19" t="s">
        <v>4835</v>
      </c>
      <c r="F1203" s="19" t="s">
        <v>131</v>
      </c>
      <c r="G1203" s="19" t="s">
        <v>132</v>
      </c>
      <c r="H1203" s="19" t="s">
        <v>127</v>
      </c>
      <c r="I1203" s="19" t="s">
        <v>128</v>
      </c>
      <c r="J1203" s="18">
        <v>16</v>
      </c>
      <c r="K1203" s="18">
        <v>16</v>
      </c>
    </row>
    <row r="1204" spans="1:11" x14ac:dyDescent="0.5">
      <c r="A1204" s="19" t="s">
        <v>36</v>
      </c>
      <c r="B1204" s="19" t="s">
        <v>4834</v>
      </c>
      <c r="C1204" s="19" t="s">
        <v>38</v>
      </c>
      <c r="D1204" s="19" t="s">
        <v>53</v>
      </c>
      <c r="E1204" s="19" t="s">
        <v>4833</v>
      </c>
      <c r="F1204" s="19" t="s">
        <v>4832</v>
      </c>
      <c r="G1204" s="19" t="s">
        <v>4831</v>
      </c>
      <c r="H1204" s="19" t="s">
        <v>127</v>
      </c>
      <c r="I1204" s="19" t="s">
        <v>128</v>
      </c>
      <c r="J1204" s="18">
        <v>8</v>
      </c>
      <c r="K1204" s="18">
        <v>8</v>
      </c>
    </row>
    <row r="1205" spans="1:11" x14ac:dyDescent="0.5">
      <c r="A1205" s="19" t="s">
        <v>36</v>
      </c>
      <c r="B1205" s="19" t="s">
        <v>4830</v>
      </c>
      <c r="C1205" s="19" t="s">
        <v>38</v>
      </c>
      <c r="D1205" s="19" t="s">
        <v>53</v>
      </c>
      <c r="E1205" s="19" t="s">
        <v>4829</v>
      </c>
      <c r="F1205" s="19" t="s">
        <v>4778</v>
      </c>
      <c r="G1205" s="19" t="s">
        <v>4777</v>
      </c>
      <c r="H1205" s="19" t="s">
        <v>127</v>
      </c>
      <c r="I1205" s="19" t="s">
        <v>128</v>
      </c>
      <c r="J1205" s="18">
        <v>16</v>
      </c>
      <c r="K1205" s="18">
        <v>16</v>
      </c>
    </row>
    <row r="1206" spans="1:11" x14ac:dyDescent="0.5">
      <c r="A1206" s="19" t="s">
        <v>36</v>
      </c>
      <c r="B1206" s="19" t="s">
        <v>4826</v>
      </c>
      <c r="C1206" s="19" t="s">
        <v>38</v>
      </c>
      <c r="D1206" s="19" t="s">
        <v>53</v>
      </c>
      <c r="E1206" s="19" t="s">
        <v>4825</v>
      </c>
      <c r="F1206" s="19" t="s">
        <v>153</v>
      </c>
      <c r="G1206" s="19" t="s">
        <v>154</v>
      </c>
      <c r="H1206" s="19" t="s">
        <v>127</v>
      </c>
      <c r="I1206" s="19" t="s">
        <v>128</v>
      </c>
      <c r="J1206" s="18">
        <v>24</v>
      </c>
      <c r="K1206" s="18">
        <v>24</v>
      </c>
    </row>
    <row r="1207" spans="1:11" x14ac:dyDescent="0.5">
      <c r="A1207" s="19" t="s">
        <v>36</v>
      </c>
      <c r="B1207" s="19" t="s">
        <v>4824</v>
      </c>
      <c r="C1207" s="19" t="s">
        <v>38</v>
      </c>
      <c r="D1207" s="19" t="s">
        <v>53</v>
      </c>
      <c r="E1207" s="19" t="s">
        <v>4823</v>
      </c>
      <c r="F1207" s="19" t="s">
        <v>208</v>
      </c>
      <c r="G1207" s="19" t="s">
        <v>209</v>
      </c>
      <c r="H1207" s="19" t="s">
        <v>127</v>
      </c>
      <c r="I1207" s="19" t="s">
        <v>128</v>
      </c>
      <c r="J1207" s="18">
        <v>1728</v>
      </c>
      <c r="K1207" s="18">
        <v>1728</v>
      </c>
    </row>
    <row r="1208" spans="1:11" x14ac:dyDescent="0.5">
      <c r="A1208" s="19" t="s">
        <v>36</v>
      </c>
      <c r="B1208" s="19" t="s">
        <v>5805</v>
      </c>
      <c r="C1208" s="19" t="s">
        <v>38</v>
      </c>
      <c r="D1208" s="19" t="s">
        <v>53</v>
      </c>
      <c r="E1208" s="19" t="s">
        <v>5804</v>
      </c>
      <c r="F1208" s="19" t="s">
        <v>151</v>
      </c>
      <c r="G1208" s="19" t="s">
        <v>152</v>
      </c>
      <c r="H1208" s="19" t="s">
        <v>127</v>
      </c>
      <c r="I1208" s="19" t="s">
        <v>128</v>
      </c>
      <c r="J1208" s="18">
        <v>8</v>
      </c>
      <c r="K1208" s="18">
        <v>8</v>
      </c>
    </row>
    <row r="1209" spans="1:11" x14ac:dyDescent="0.5">
      <c r="A1209" s="19" t="s">
        <v>36</v>
      </c>
      <c r="B1209" s="19" t="s">
        <v>4820</v>
      </c>
      <c r="C1209" s="19" t="s">
        <v>38</v>
      </c>
      <c r="D1209" s="19" t="s">
        <v>53</v>
      </c>
      <c r="E1209" s="19" t="s">
        <v>4819</v>
      </c>
      <c r="F1209" s="19" t="s">
        <v>4441</v>
      </c>
      <c r="G1209" s="19" t="s">
        <v>4440</v>
      </c>
      <c r="H1209" s="19" t="s">
        <v>127</v>
      </c>
      <c r="I1209" s="19" t="s">
        <v>128</v>
      </c>
      <c r="J1209" s="18">
        <v>8</v>
      </c>
      <c r="K1209" s="18">
        <v>8</v>
      </c>
    </row>
    <row r="1210" spans="1:11" x14ac:dyDescent="0.5">
      <c r="A1210" s="19" t="s">
        <v>36</v>
      </c>
      <c r="B1210" s="19" t="s">
        <v>4816</v>
      </c>
      <c r="C1210" s="19" t="s">
        <v>38</v>
      </c>
      <c r="D1210" s="19" t="s">
        <v>53</v>
      </c>
      <c r="E1210" s="19" t="s">
        <v>4815</v>
      </c>
      <c r="F1210" s="19" t="s">
        <v>207</v>
      </c>
      <c r="G1210" s="19" t="s">
        <v>4706</v>
      </c>
      <c r="H1210" s="19" t="s">
        <v>127</v>
      </c>
      <c r="I1210" s="19" t="s">
        <v>128</v>
      </c>
      <c r="J1210" s="18">
        <v>48</v>
      </c>
      <c r="K1210" s="18">
        <v>48</v>
      </c>
    </row>
    <row r="1211" spans="1:11" x14ac:dyDescent="0.5">
      <c r="A1211" s="19" t="s">
        <v>36</v>
      </c>
      <c r="B1211" s="19" t="s">
        <v>5933</v>
      </c>
      <c r="C1211" s="19" t="s">
        <v>38</v>
      </c>
      <c r="D1211" s="19" t="s">
        <v>53</v>
      </c>
      <c r="E1211" s="19" t="s">
        <v>5932</v>
      </c>
      <c r="F1211" s="19" t="s">
        <v>155</v>
      </c>
      <c r="G1211" s="19" t="s">
        <v>156</v>
      </c>
      <c r="H1211" s="19" t="s">
        <v>127</v>
      </c>
      <c r="I1211" s="19" t="s">
        <v>128</v>
      </c>
      <c r="J1211" s="18">
        <v>8</v>
      </c>
      <c r="K1211" s="18">
        <v>8</v>
      </c>
    </row>
    <row r="1212" spans="1:11" x14ac:dyDescent="0.5">
      <c r="A1212" s="19" t="s">
        <v>36</v>
      </c>
      <c r="B1212" s="19" t="s">
        <v>4814</v>
      </c>
      <c r="C1212" s="19" t="s">
        <v>38</v>
      </c>
      <c r="D1212" s="19" t="s">
        <v>53</v>
      </c>
      <c r="E1212" s="19" t="s">
        <v>4813</v>
      </c>
      <c r="F1212" s="19" t="s">
        <v>4812</v>
      </c>
      <c r="G1212" s="19" t="s">
        <v>4811</v>
      </c>
      <c r="H1212" s="19" t="s">
        <v>127</v>
      </c>
      <c r="I1212" s="19" t="s">
        <v>128</v>
      </c>
      <c r="J1212" s="18">
        <v>192</v>
      </c>
      <c r="K1212" s="18">
        <v>192</v>
      </c>
    </row>
    <row r="1213" spans="1:11" x14ac:dyDescent="0.5">
      <c r="A1213" s="19" t="s">
        <v>36</v>
      </c>
      <c r="B1213" s="19" t="s">
        <v>4810</v>
      </c>
      <c r="C1213" s="19" t="s">
        <v>38</v>
      </c>
      <c r="D1213" s="19" t="s">
        <v>53</v>
      </c>
      <c r="E1213" s="19" t="s">
        <v>4809</v>
      </c>
      <c r="F1213" s="19" t="s">
        <v>4409</v>
      </c>
      <c r="G1213" s="19" t="s">
        <v>4408</v>
      </c>
      <c r="H1213" s="19" t="s">
        <v>127</v>
      </c>
      <c r="I1213" s="19" t="s">
        <v>128</v>
      </c>
      <c r="J1213" s="18">
        <v>48</v>
      </c>
      <c r="K1213" s="18">
        <v>48</v>
      </c>
    </row>
    <row r="1214" spans="1:11" x14ac:dyDescent="0.5">
      <c r="A1214" s="19" t="s">
        <v>36</v>
      </c>
      <c r="B1214" s="19" t="s">
        <v>5277</v>
      </c>
      <c r="C1214" s="19" t="s">
        <v>38</v>
      </c>
      <c r="D1214" s="19" t="s">
        <v>53</v>
      </c>
      <c r="E1214" s="19" t="s">
        <v>5276</v>
      </c>
      <c r="F1214" s="19" t="s">
        <v>167</v>
      </c>
      <c r="G1214" s="19" t="s">
        <v>168</v>
      </c>
      <c r="H1214" s="19" t="s">
        <v>127</v>
      </c>
      <c r="I1214" s="19" t="s">
        <v>128</v>
      </c>
      <c r="J1214" s="18">
        <v>24</v>
      </c>
      <c r="K1214" s="18">
        <v>24</v>
      </c>
    </row>
    <row r="1215" spans="1:11" x14ac:dyDescent="0.5">
      <c r="A1215" s="19" t="s">
        <v>36</v>
      </c>
      <c r="B1215" s="19" t="s">
        <v>4806</v>
      </c>
      <c r="C1215" s="19" t="s">
        <v>38</v>
      </c>
      <c r="D1215" s="19" t="s">
        <v>53</v>
      </c>
      <c r="E1215" s="19" t="s">
        <v>4805</v>
      </c>
      <c r="F1215" s="19" t="s">
        <v>126</v>
      </c>
      <c r="G1215" s="19" t="s">
        <v>4640</v>
      </c>
      <c r="H1215" s="19" t="s">
        <v>127</v>
      </c>
      <c r="I1215" s="19" t="s">
        <v>128</v>
      </c>
      <c r="J1215" s="18">
        <v>8</v>
      </c>
      <c r="K1215" s="18">
        <v>8</v>
      </c>
    </row>
    <row r="1216" spans="1:11" x14ac:dyDescent="0.5">
      <c r="A1216" s="19" t="s">
        <v>36</v>
      </c>
      <c r="B1216" s="19" t="s">
        <v>4804</v>
      </c>
      <c r="C1216" s="19" t="s">
        <v>38</v>
      </c>
      <c r="D1216" s="19" t="s">
        <v>53</v>
      </c>
      <c r="E1216" s="19" t="s">
        <v>4803</v>
      </c>
      <c r="F1216" s="19" t="s">
        <v>159</v>
      </c>
      <c r="G1216" s="19" t="s">
        <v>160</v>
      </c>
      <c r="H1216" s="19" t="s">
        <v>127</v>
      </c>
      <c r="I1216" s="19" t="s">
        <v>128</v>
      </c>
      <c r="J1216" s="18">
        <v>8</v>
      </c>
      <c r="K1216" s="18">
        <v>8</v>
      </c>
    </row>
    <row r="1217" spans="1:11" x14ac:dyDescent="0.5">
      <c r="A1217" s="19" t="s">
        <v>36</v>
      </c>
      <c r="B1217" s="19" t="s">
        <v>4802</v>
      </c>
      <c r="C1217" s="19" t="s">
        <v>38</v>
      </c>
      <c r="D1217" s="19" t="s">
        <v>53</v>
      </c>
      <c r="E1217" s="19" t="s">
        <v>4801</v>
      </c>
      <c r="F1217" s="19" t="s">
        <v>4800</v>
      </c>
      <c r="G1217" s="19" t="s">
        <v>4799</v>
      </c>
      <c r="H1217" s="19" t="s">
        <v>127</v>
      </c>
      <c r="I1217" s="19" t="s">
        <v>128</v>
      </c>
      <c r="J1217" s="18">
        <v>8</v>
      </c>
      <c r="K1217" s="18">
        <v>8</v>
      </c>
    </row>
    <row r="1218" spans="1:11" x14ac:dyDescent="0.5">
      <c r="A1218" s="19" t="s">
        <v>36</v>
      </c>
      <c r="B1218" s="19" t="s">
        <v>4798</v>
      </c>
      <c r="C1218" s="19" t="s">
        <v>38</v>
      </c>
      <c r="D1218" s="19" t="s">
        <v>53</v>
      </c>
      <c r="E1218" s="19" t="s">
        <v>4797</v>
      </c>
      <c r="F1218" s="19" t="s">
        <v>4483</v>
      </c>
      <c r="G1218" s="19" t="s">
        <v>4482</v>
      </c>
      <c r="H1218" s="19" t="s">
        <v>127</v>
      </c>
      <c r="I1218" s="19" t="s">
        <v>128</v>
      </c>
      <c r="J1218" s="18">
        <v>16</v>
      </c>
      <c r="K1218" s="18">
        <v>16</v>
      </c>
    </row>
    <row r="1219" spans="1:11" x14ac:dyDescent="0.5">
      <c r="A1219" s="19" t="s">
        <v>36</v>
      </c>
      <c r="B1219" s="19" t="s">
        <v>4796</v>
      </c>
      <c r="C1219" s="19" t="s">
        <v>38</v>
      </c>
      <c r="D1219" s="19" t="s">
        <v>53</v>
      </c>
      <c r="E1219" s="19" t="s">
        <v>4795</v>
      </c>
      <c r="F1219" s="19" t="s">
        <v>165</v>
      </c>
      <c r="G1219" s="19" t="s">
        <v>166</v>
      </c>
      <c r="H1219" s="19" t="s">
        <v>127</v>
      </c>
      <c r="I1219" s="19" t="s">
        <v>128</v>
      </c>
      <c r="J1219" s="18">
        <v>16</v>
      </c>
      <c r="K1219" s="18">
        <v>16</v>
      </c>
    </row>
    <row r="1220" spans="1:11" x14ac:dyDescent="0.5">
      <c r="A1220" s="19" t="s">
        <v>36</v>
      </c>
      <c r="B1220" s="19" t="s">
        <v>4794</v>
      </c>
      <c r="C1220" s="19" t="s">
        <v>38</v>
      </c>
      <c r="D1220" s="19" t="s">
        <v>53</v>
      </c>
      <c r="E1220" s="19" t="s">
        <v>4793</v>
      </c>
      <c r="F1220" s="19" t="s">
        <v>195</v>
      </c>
      <c r="G1220" s="19" t="s">
        <v>196</v>
      </c>
      <c r="H1220" s="19" t="s">
        <v>127</v>
      </c>
      <c r="I1220" s="19" t="s">
        <v>128</v>
      </c>
      <c r="J1220" s="18">
        <v>8</v>
      </c>
      <c r="K1220" s="18">
        <v>8</v>
      </c>
    </row>
    <row r="1221" spans="1:11" x14ac:dyDescent="0.5">
      <c r="A1221" s="19" t="s">
        <v>36</v>
      </c>
      <c r="B1221" s="19" t="s">
        <v>4792</v>
      </c>
      <c r="C1221" s="19" t="s">
        <v>38</v>
      </c>
      <c r="D1221" s="19" t="s">
        <v>53</v>
      </c>
      <c r="E1221" s="19" t="s">
        <v>4791</v>
      </c>
      <c r="F1221" s="19" t="s">
        <v>157</v>
      </c>
      <c r="G1221" s="19" t="s">
        <v>158</v>
      </c>
      <c r="H1221" s="19" t="s">
        <v>127</v>
      </c>
      <c r="I1221" s="19" t="s">
        <v>128</v>
      </c>
      <c r="J1221" s="18">
        <v>96</v>
      </c>
      <c r="K1221" s="18">
        <v>96</v>
      </c>
    </row>
    <row r="1222" spans="1:11" x14ac:dyDescent="0.5">
      <c r="A1222" s="19" t="s">
        <v>36</v>
      </c>
      <c r="B1222" s="19" t="s">
        <v>4790</v>
      </c>
      <c r="C1222" s="19" t="s">
        <v>38</v>
      </c>
      <c r="D1222" s="19" t="s">
        <v>53</v>
      </c>
      <c r="E1222" s="19" t="s">
        <v>4789</v>
      </c>
      <c r="F1222" s="19" t="s">
        <v>129</v>
      </c>
      <c r="G1222" s="19" t="s">
        <v>130</v>
      </c>
      <c r="H1222" s="19" t="s">
        <v>127</v>
      </c>
      <c r="I1222" s="19" t="s">
        <v>128</v>
      </c>
      <c r="J1222" s="18">
        <v>48</v>
      </c>
      <c r="K1222" s="18">
        <v>48</v>
      </c>
    </row>
    <row r="1223" spans="1:11" x14ac:dyDescent="0.5">
      <c r="A1223" s="19" t="s">
        <v>36</v>
      </c>
      <c r="B1223" s="19" t="s">
        <v>4780</v>
      </c>
      <c r="C1223" s="19" t="s">
        <v>38</v>
      </c>
      <c r="D1223" s="19" t="s">
        <v>53</v>
      </c>
      <c r="E1223" s="19" t="s">
        <v>4779</v>
      </c>
      <c r="F1223" s="19" t="s">
        <v>4778</v>
      </c>
      <c r="G1223" s="19" t="s">
        <v>4777</v>
      </c>
      <c r="H1223" s="19" t="s">
        <v>127</v>
      </c>
      <c r="I1223" s="19" t="s">
        <v>128</v>
      </c>
      <c r="J1223" s="18">
        <v>8</v>
      </c>
      <c r="K1223" s="18">
        <v>8</v>
      </c>
    </row>
    <row r="1224" spans="1:11" x14ac:dyDescent="0.5">
      <c r="A1224" s="19" t="s">
        <v>36</v>
      </c>
      <c r="B1224" s="19" t="s">
        <v>5931</v>
      </c>
      <c r="C1224" s="19" t="s">
        <v>38</v>
      </c>
      <c r="D1224" s="19" t="s">
        <v>53</v>
      </c>
      <c r="E1224" s="19" t="s">
        <v>5930</v>
      </c>
      <c r="F1224" s="19" t="s">
        <v>175</v>
      </c>
      <c r="G1224" s="19" t="s">
        <v>176</v>
      </c>
      <c r="H1224" s="19" t="s">
        <v>127</v>
      </c>
      <c r="I1224" s="19" t="s">
        <v>128</v>
      </c>
      <c r="J1224" s="18">
        <v>16</v>
      </c>
      <c r="K1224" s="18">
        <v>16</v>
      </c>
    </row>
    <row r="1225" spans="1:11" x14ac:dyDescent="0.5">
      <c r="A1225" s="19" t="s">
        <v>36</v>
      </c>
      <c r="B1225" s="19" t="s">
        <v>4776</v>
      </c>
      <c r="C1225" s="19" t="s">
        <v>38</v>
      </c>
      <c r="D1225" s="19" t="s">
        <v>53</v>
      </c>
      <c r="E1225" s="19" t="s">
        <v>4775</v>
      </c>
      <c r="F1225" s="19" t="s">
        <v>4437</v>
      </c>
      <c r="G1225" s="19" t="s">
        <v>4436</v>
      </c>
      <c r="H1225" s="19" t="s">
        <v>127</v>
      </c>
      <c r="I1225" s="19" t="s">
        <v>128</v>
      </c>
      <c r="J1225" s="18">
        <v>24</v>
      </c>
      <c r="K1225" s="18">
        <v>24</v>
      </c>
    </row>
    <row r="1226" spans="1:11" x14ac:dyDescent="0.5">
      <c r="A1226" s="19" t="s">
        <v>36</v>
      </c>
      <c r="B1226" s="19" t="s">
        <v>4774</v>
      </c>
      <c r="C1226" s="19" t="s">
        <v>38</v>
      </c>
      <c r="D1226" s="19" t="s">
        <v>53</v>
      </c>
      <c r="E1226" s="19" t="s">
        <v>4773</v>
      </c>
      <c r="F1226" s="19" t="s">
        <v>141</v>
      </c>
      <c r="G1226" s="19" t="s">
        <v>142</v>
      </c>
      <c r="H1226" s="19" t="s">
        <v>127</v>
      </c>
      <c r="I1226" s="19" t="s">
        <v>128</v>
      </c>
      <c r="J1226" s="18">
        <v>200</v>
      </c>
      <c r="K1226" s="18">
        <v>200</v>
      </c>
    </row>
    <row r="1227" spans="1:11" x14ac:dyDescent="0.5">
      <c r="A1227" s="19" t="s">
        <v>36</v>
      </c>
      <c r="B1227" s="19" t="s">
        <v>4772</v>
      </c>
      <c r="C1227" s="19" t="s">
        <v>38</v>
      </c>
      <c r="D1227" s="19" t="s">
        <v>53</v>
      </c>
      <c r="E1227" s="19" t="s">
        <v>4771</v>
      </c>
      <c r="F1227" s="19" t="s">
        <v>135</v>
      </c>
      <c r="G1227" s="19" t="s">
        <v>136</v>
      </c>
      <c r="H1227" s="19" t="s">
        <v>127</v>
      </c>
      <c r="I1227" s="19" t="s">
        <v>128</v>
      </c>
      <c r="J1227" s="18">
        <v>528</v>
      </c>
      <c r="K1227" s="18">
        <v>528</v>
      </c>
    </row>
    <row r="1228" spans="1:11" x14ac:dyDescent="0.5">
      <c r="A1228" s="19" t="s">
        <v>36</v>
      </c>
      <c r="B1228" s="19" t="s">
        <v>4770</v>
      </c>
      <c r="C1228" s="19" t="s">
        <v>38</v>
      </c>
      <c r="D1228" s="19" t="s">
        <v>53</v>
      </c>
      <c r="E1228" s="19" t="s">
        <v>4769</v>
      </c>
      <c r="F1228" s="19" t="s">
        <v>192</v>
      </c>
      <c r="G1228" s="19" t="s">
        <v>4675</v>
      </c>
      <c r="H1228" s="19" t="s">
        <v>127</v>
      </c>
      <c r="I1228" s="19" t="s">
        <v>128</v>
      </c>
      <c r="J1228" s="18">
        <v>96</v>
      </c>
      <c r="K1228" s="18">
        <v>96</v>
      </c>
    </row>
    <row r="1229" spans="1:11" x14ac:dyDescent="0.5">
      <c r="A1229" s="19" t="s">
        <v>36</v>
      </c>
      <c r="B1229" s="19" t="s">
        <v>4766</v>
      </c>
      <c r="C1229" s="19" t="s">
        <v>38</v>
      </c>
      <c r="D1229" s="19" t="s">
        <v>53</v>
      </c>
      <c r="E1229" s="19" t="s">
        <v>4765</v>
      </c>
      <c r="F1229" s="19" t="s">
        <v>4764</v>
      </c>
      <c r="G1229" s="19" t="s">
        <v>4763</v>
      </c>
      <c r="H1229" s="19" t="s">
        <v>127</v>
      </c>
      <c r="I1229" s="19" t="s">
        <v>128</v>
      </c>
      <c r="J1229" s="18">
        <v>16</v>
      </c>
      <c r="K1229" s="18">
        <v>16</v>
      </c>
    </row>
    <row r="1230" spans="1:11" x14ac:dyDescent="0.5">
      <c r="A1230" s="19" t="s">
        <v>36</v>
      </c>
      <c r="B1230" s="19" t="s">
        <v>4758</v>
      </c>
      <c r="C1230" s="19" t="s">
        <v>38</v>
      </c>
      <c r="D1230" s="19" t="s">
        <v>53</v>
      </c>
      <c r="E1230" s="19" t="s">
        <v>4757</v>
      </c>
      <c r="F1230" s="19" t="s">
        <v>139</v>
      </c>
      <c r="G1230" s="19" t="s">
        <v>140</v>
      </c>
      <c r="H1230" s="19" t="s">
        <v>127</v>
      </c>
      <c r="I1230" s="19" t="s">
        <v>128</v>
      </c>
      <c r="J1230" s="18">
        <v>16</v>
      </c>
      <c r="K1230" s="18">
        <v>16</v>
      </c>
    </row>
    <row r="1231" spans="1:11" x14ac:dyDescent="0.5">
      <c r="A1231" s="19" t="s">
        <v>36</v>
      </c>
      <c r="B1231" s="19" t="s">
        <v>5611</v>
      </c>
      <c r="C1231" s="19" t="s">
        <v>38</v>
      </c>
      <c r="D1231" s="19" t="s">
        <v>53</v>
      </c>
      <c r="E1231" s="19" t="s">
        <v>5610</v>
      </c>
      <c r="F1231" s="19" t="s">
        <v>216</v>
      </c>
      <c r="G1231" s="19" t="s">
        <v>217</v>
      </c>
      <c r="H1231" s="19" t="s">
        <v>127</v>
      </c>
      <c r="I1231" s="19" t="s">
        <v>128</v>
      </c>
      <c r="J1231" s="18">
        <v>16</v>
      </c>
      <c r="K1231" s="18">
        <v>16</v>
      </c>
    </row>
    <row r="1232" spans="1:11" x14ac:dyDescent="0.5">
      <c r="A1232" s="19" t="s">
        <v>36</v>
      </c>
      <c r="B1232" s="19" t="s">
        <v>4756</v>
      </c>
      <c r="C1232" s="19" t="s">
        <v>38</v>
      </c>
      <c r="D1232" s="19" t="s">
        <v>53</v>
      </c>
      <c r="E1232" s="19" t="s">
        <v>4755</v>
      </c>
      <c r="F1232" s="19" t="s">
        <v>129</v>
      </c>
      <c r="G1232" s="19" t="s">
        <v>130</v>
      </c>
      <c r="H1232" s="19" t="s">
        <v>127</v>
      </c>
      <c r="I1232" s="19" t="s">
        <v>128</v>
      </c>
      <c r="J1232" s="18">
        <v>96</v>
      </c>
      <c r="K1232" s="18">
        <v>96</v>
      </c>
    </row>
    <row r="1233" spans="1:11" x14ac:dyDescent="0.5">
      <c r="A1233" s="19" t="s">
        <v>36</v>
      </c>
      <c r="B1233" s="19" t="s">
        <v>4754</v>
      </c>
      <c r="C1233" s="19" t="s">
        <v>38</v>
      </c>
      <c r="D1233" s="19" t="s">
        <v>53</v>
      </c>
      <c r="E1233" s="19" t="s">
        <v>4753</v>
      </c>
      <c r="F1233" s="19" t="s">
        <v>137</v>
      </c>
      <c r="G1233" s="19" t="s">
        <v>138</v>
      </c>
      <c r="H1233" s="19" t="s">
        <v>127</v>
      </c>
      <c r="I1233" s="19" t="s">
        <v>128</v>
      </c>
      <c r="J1233" s="18">
        <v>192</v>
      </c>
      <c r="K1233" s="18">
        <v>192</v>
      </c>
    </row>
    <row r="1234" spans="1:11" x14ac:dyDescent="0.5">
      <c r="A1234" s="19" t="s">
        <v>36</v>
      </c>
      <c r="B1234" s="19" t="s">
        <v>4752</v>
      </c>
      <c r="C1234" s="19" t="s">
        <v>38</v>
      </c>
      <c r="D1234" s="19" t="s">
        <v>53</v>
      </c>
      <c r="E1234" s="19" t="s">
        <v>4751</v>
      </c>
      <c r="F1234" s="19" t="s">
        <v>126</v>
      </c>
      <c r="G1234" s="19" t="s">
        <v>4640</v>
      </c>
      <c r="H1234" s="19" t="s">
        <v>127</v>
      </c>
      <c r="I1234" s="19" t="s">
        <v>128</v>
      </c>
      <c r="J1234" s="18">
        <v>24</v>
      </c>
      <c r="K1234" s="18">
        <v>24</v>
      </c>
    </row>
    <row r="1235" spans="1:11" x14ac:dyDescent="0.5">
      <c r="A1235" s="19" t="s">
        <v>36</v>
      </c>
      <c r="B1235" s="19" t="s">
        <v>4750</v>
      </c>
      <c r="C1235" s="19" t="s">
        <v>38</v>
      </c>
      <c r="D1235" s="19" t="s">
        <v>53</v>
      </c>
      <c r="E1235" s="19" t="s">
        <v>4749</v>
      </c>
      <c r="F1235" s="19" t="s">
        <v>153</v>
      </c>
      <c r="G1235" s="19" t="s">
        <v>154</v>
      </c>
      <c r="H1235" s="19" t="s">
        <v>127</v>
      </c>
      <c r="I1235" s="19" t="s">
        <v>128</v>
      </c>
      <c r="J1235" s="18">
        <v>16</v>
      </c>
      <c r="K1235" s="18">
        <v>16</v>
      </c>
    </row>
    <row r="1236" spans="1:11" x14ac:dyDescent="0.5">
      <c r="A1236" s="19" t="s">
        <v>36</v>
      </c>
      <c r="B1236" s="19" t="s">
        <v>4748</v>
      </c>
      <c r="C1236" s="19" t="s">
        <v>38</v>
      </c>
      <c r="D1236" s="19" t="s">
        <v>53</v>
      </c>
      <c r="E1236" s="19" t="s">
        <v>4747</v>
      </c>
      <c r="F1236" s="19" t="s">
        <v>4449</v>
      </c>
      <c r="G1236" s="19" t="s">
        <v>4448</v>
      </c>
      <c r="H1236" s="19" t="s">
        <v>127</v>
      </c>
      <c r="I1236" s="19" t="s">
        <v>128</v>
      </c>
      <c r="J1236" s="18">
        <v>32</v>
      </c>
      <c r="K1236" s="18">
        <v>32</v>
      </c>
    </row>
    <row r="1237" spans="1:11" x14ac:dyDescent="0.5">
      <c r="A1237" s="19" t="s">
        <v>36</v>
      </c>
      <c r="B1237" s="19" t="s">
        <v>5929</v>
      </c>
      <c r="C1237" s="19" t="s">
        <v>38</v>
      </c>
      <c r="D1237" s="19" t="s">
        <v>53</v>
      </c>
      <c r="E1237" s="19" t="s">
        <v>5928</v>
      </c>
      <c r="F1237" s="19" t="s">
        <v>173</v>
      </c>
      <c r="G1237" s="19" t="s">
        <v>174</v>
      </c>
      <c r="H1237" s="19" t="s">
        <v>127</v>
      </c>
      <c r="I1237" s="19" t="s">
        <v>128</v>
      </c>
      <c r="J1237" s="18">
        <v>8</v>
      </c>
      <c r="K1237" s="18">
        <v>8</v>
      </c>
    </row>
    <row r="1238" spans="1:11" x14ac:dyDescent="0.5">
      <c r="A1238" s="19" t="s">
        <v>36</v>
      </c>
      <c r="B1238" s="19" t="s">
        <v>4746</v>
      </c>
      <c r="C1238" s="19" t="s">
        <v>38</v>
      </c>
      <c r="D1238" s="19" t="s">
        <v>53</v>
      </c>
      <c r="E1238" s="19" t="s">
        <v>4745</v>
      </c>
      <c r="F1238" s="19" t="s">
        <v>149</v>
      </c>
      <c r="G1238" s="19" t="s">
        <v>150</v>
      </c>
      <c r="H1238" s="19" t="s">
        <v>127</v>
      </c>
      <c r="I1238" s="19" t="s">
        <v>128</v>
      </c>
      <c r="J1238" s="18">
        <v>24</v>
      </c>
      <c r="K1238" s="18">
        <v>24</v>
      </c>
    </row>
    <row r="1239" spans="1:11" x14ac:dyDescent="0.5">
      <c r="A1239" s="19" t="s">
        <v>36</v>
      </c>
      <c r="B1239" s="19" t="s">
        <v>4740</v>
      </c>
      <c r="C1239" s="19" t="s">
        <v>38</v>
      </c>
      <c r="D1239" s="19" t="s">
        <v>53</v>
      </c>
      <c r="E1239" s="19" t="s">
        <v>4739</v>
      </c>
      <c r="F1239" s="19" t="s">
        <v>147</v>
      </c>
      <c r="G1239" s="19" t="s">
        <v>148</v>
      </c>
      <c r="H1239" s="19" t="s">
        <v>127</v>
      </c>
      <c r="I1239" s="19" t="s">
        <v>128</v>
      </c>
      <c r="J1239" s="18">
        <v>384</v>
      </c>
      <c r="K1239" s="18">
        <v>384</v>
      </c>
    </row>
    <row r="1240" spans="1:11" x14ac:dyDescent="0.5">
      <c r="A1240" s="19" t="s">
        <v>36</v>
      </c>
      <c r="B1240" s="19" t="s">
        <v>4738</v>
      </c>
      <c r="C1240" s="19" t="s">
        <v>38</v>
      </c>
      <c r="D1240" s="19" t="s">
        <v>53</v>
      </c>
      <c r="E1240" s="19" t="s">
        <v>4737</v>
      </c>
      <c r="F1240" s="19" t="s">
        <v>4575</v>
      </c>
      <c r="G1240" s="19" t="s">
        <v>4574</v>
      </c>
      <c r="H1240" s="19" t="s">
        <v>127</v>
      </c>
      <c r="I1240" s="19" t="s">
        <v>128</v>
      </c>
      <c r="J1240" s="18">
        <v>8</v>
      </c>
      <c r="K1240" s="18">
        <v>8</v>
      </c>
    </row>
    <row r="1241" spans="1:11" x14ac:dyDescent="0.5">
      <c r="A1241" s="19" t="s">
        <v>36</v>
      </c>
      <c r="B1241" s="19" t="s">
        <v>5927</v>
      </c>
      <c r="C1241" s="19" t="s">
        <v>38</v>
      </c>
      <c r="D1241" s="19" t="s">
        <v>53</v>
      </c>
      <c r="E1241" s="19" t="s">
        <v>5926</v>
      </c>
      <c r="F1241" s="19" t="s">
        <v>214</v>
      </c>
      <c r="G1241" s="19" t="s">
        <v>215</v>
      </c>
      <c r="H1241" s="19" t="s">
        <v>127</v>
      </c>
      <c r="I1241" s="19" t="s">
        <v>128</v>
      </c>
      <c r="J1241" s="18">
        <v>8</v>
      </c>
      <c r="K1241" s="18">
        <v>8</v>
      </c>
    </row>
    <row r="1242" spans="1:11" x14ac:dyDescent="0.5">
      <c r="A1242" s="19" t="s">
        <v>36</v>
      </c>
      <c r="B1242" s="19" t="s">
        <v>4736</v>
      </c>
      <c r="C1242" s="19" t="s">
        <v>38</v>
      </c>
      <c r="D1242" s="19" t="s">
        <v>53</v>
      </c>
      <c r="E1242" s="19" t="s">
        <v>4735</v>
      </c>
      <c r="F1242" s="19" t="s">
        <v>4734</v>
      </c>
      <c r="G1242" s="19" t="s">
        <v>4733</v>
      </c>
      <c r="H1242" s="19" t="s">
        <v>127</v>
      </c>
      <c r="I1242" s="19" t="s">
        <v>128</v>
      </c>
      <c r="J1242" s="18">
        <v>8</v>
      </c>
      <c r="K1242" s="18">
        <v>8</v>
      </c>
    </row>
    <row r="1243" spans="1:11" x14ac:dyDescent="0.5">
      <c r="A1243" s="19" t="s">
        <v>36</v>
      </c>
      <c r="B1243" s="19" t="s">
        <v>4728</v>
      </c>
      <c r="C1243" s="19" t="s">
        <v>38</v>
      </c>
      <c r="D1243" s="19" t="s">
        <v>53</v>
      </c>
      <c r="E1243" s="19" t="s">
        <v>4727</v>
      </c>
      <c r="F1243" s="19" t="s">
        <v>165</v>
      </c>
      <c r="G1243" s="19" t="s">
        <v>166</v>
      </c>
      <c r="H1243" s="19" t="s">
        <v>127</v>
      </c>
      <c r="I1243" s="19" t="s">
        <v>128</v>
      </c>
      <c r="J1243" s="18">
        <v>8</v>
      </c>
      <c r="K1243" s="18">
        <v>8</v>
      </c>
    </row>
    <row r="1244" spans="1:11" x14ac:dyDescent="0.5">
      <c r="A1244" s="19" t="s">
        <v>36</v>
      </c>
      <c r="B1244" s="19" t="s">
        <v>5801</v>
      </c>
      <c r="C1244" s="19" t="s">
        <v>38</v>
      </c>
      <c r="D1244" s="19" t="s">
        <v>53</v>
      </c>
      <c r="E1244" s="19" t="s">
        <v>5800</v>
      </c>
      <c r="F1244" s="19" t="s">
        <v>165</v>
      </c>
      <c r="G1244" s="19" t="s">
        <v>166</v>
      </c>
      <c r="H1244" s="19" t="s">
        <v>127</v>
      </c>
      <c r="I1244" s="19" t="s">
        <v>128</v>
      </c>
      <c r="J1244" s="18">
        <v>16</v>
      </c>
      <c r="K1244" s="18">
        <v>16</v>
      </c>
    </row>
    <row r="1245" spans="1:11" x14ac:dyDescent="0.5">
      <c r="A1245" s="19" t="s">
        <v>36</v>
      </c>
      <c r="B1245" s="19" t="s">
        <v>4726</v>
      </c>
      <c r="C1245" s="19" t="s">
        <v>38</v>
      </c>
      <c r="D1245" s="19" t="s">
        <v>53</v>
      </c>
      <c r="E1245" s="19" t="s">
        <v>4725</v>
      </c>
      <c r="F1245" s="19" t="s">
        <v>4399</v>
      </c>
      <c r="G1245" s="19" t="s">
        <v>4398</v>
      </c>
      <c r="H1245" s="19" t="s">
        <v>127</v>
      </c>
      <c r="I1245" s="19" t="s">
        <v>128</v>
      </c>
      <c r="J1245" s="18">
        <v>8</v>
      </c>
      <c r="K1245" s="18">
        <v>8</v>
      </c>
    </row>
    <row r="1246" spans="1:11" x14ac:dyDescent="0.5">
      <c r="A1246" s="19" t="s">
        <v>36</v>
      </c>
      <c r="B1246" s="19" t="s">
        <v>4724</v>
      </c>
      <c r="C1246" s="19" t="s">
        <v>38</v>
      </c>
      <c r="D1246" s="19" t="s">
        <v>53</v>
      </c>
      <c r="E1246" s="19" t="s">
        <v>4723</v>
      </c>
      <c r="F1246" s="19" t="s">
        <v>4421</v>
      </c>
      <c r="G1246" s="19" t="s">
        <v>4420</v>
      </c>
      <c r="H1246" s="19" t="s">
        <v>127</v>
      </c>
      <c r="I1246" s="19" t="s">
        <v>128</v>
      </c>
      <c r="J1246" s="18">
        <v>8</v>
      </c>
      <c r="K1246" s="18">
        <v>8</v>
      </c>
    </row>
    <row r="1247" spans="1:11" x14ac:dyDescent="0.5">
      <c r="A1247" s="19" t="s">
        <v>36</v>
      </c>
      <c r="B1247" s="19" t="s">
        <v>4720</v>
      </c>
      <c r="C1247" s="19" t="s">
        <v>38</v>
      </c>
      <c r="D1247" s="19" t="s">
        <v>53</v>
      </c>
      <c r="E1247" s="19" t="s">
        <v>4719</v>
      </c>
      <c r="F1247" s="19" t="s">
        <v>161</v>
      </c>
      <c r="G1247" s="19" t="s">
        <v>162</v>
      </c>
      <c r="H1247" s="19" t="s">
        <v>127</v>
      </c>
      <c r="I1247" s="19" t="s">
        <v>128</v>
      </c>
      <c r="J1247" s="18">
        <v>96</v>
      </c>
      <c r="K1247" s="18">
        <v>96</v>
      </c>
    </row>
    <row r="1248" spans="1:11" x14ac:dyDescent="0.5">
      <c r="A1248" s="19" t="s">
        <v>36</v>
      </c>
      <c r="B1248" s="19" t="s">
        <v>4716</v>
      </c>
      <c r="C1248" s="19" t="s">
        <v>38</v>
      </c>
      <c r="D1248" s="19" t="s">
        <v>53</v>
      </c>
      <c r="E1248" s="19" t="s">
        <v>4715</v>
      </c>
      <c r="F1248" s="19" t="s">
        <v>159</v>
      </c>
      <c r="G1248" s="19" t="s">
        <v>160</v>
      </c>
      <c r="H1248" s="19" t="s">
        <v>127</v>
      </c>
      <c r="I1248" s="19" t="s">
        <v>128</v>
      </c>
      <c r="J1248" s="18">
        <v>8</v>
      </c>
      <c r="K1248" s="18">
        <v>8</v>
      </c>
    </row>
    <row r="1249" spans="1:11" x14ac:dyDescent="0.5">
      <c r="A1249" s="19" t="s">
        <v>36</v>
      </c>
      <c r="B1249" s="19" t="s">
        <v>5275</v>
      </c>
      <c r="C1249" s="19" t="s">
        <v>38</v>
      </c>
      <c r="D1249" s="19" t="s">
        <v>53</v>
      </c>
      <c r="E1249" s="19" t="s">
        <v>5274</v>
      </c>
      <c r="F1249" s="19" t="s">
        <v>149</v>
      </c>
      <c r="G1249" s="19" t="s">
        <v>150</v>
      </c>
      <c r="H1249" s="19" t="s">
        <v>127</v>
      </c>
      <c r="I1249" s="19" t="s">
        <v>128</v>
      </c>
      <c r="J1249" s="18">
        <v>8</v>
      </c>
      <c r="K1249" s="18">
        <v>8</v>
      </c>
    </row>
    <row r="1250" spans="1:11" x14ac:dyDescent="0.5">
      <c r="A1250" s="19" t="s">
        <v>36</v>
      </c>
      <c r="B1250" s="19" t="s">
        <v>4714</v>
      </c>
      <c r="C1250" s="19" t="s">
        <v>38</v>
      </c>
      <c r="D1250" s="19" t="s">
        <v>53</v>
      </c>
      <c r="E1250" s="19" t="s">
        <v>4713</v>
      </c>
      <c r="F1250" s="19" t="s">
        <v>169</v>
      </c>
      <c r="G1250" s="19" t="s">
        <v>170</v>
      </c>
      <c r="H1250" s="19" t="s">
        <v>127</v>
      </c>
      <c r="I1250" s="19" t="s">
        <v>128</v>
      </c>
      <c r="J1250" s="18">
        <v>48</v>
      </c>
      <c r="K1250" s="18">
        <v>48</v>
      </c>
    </row>
    <row r="1251" spans="1:11" x14ac:dyDescent="0.5">
      <c r="A1251" s="19" t="s">
        <v>36</v>
      </c>
      <c r="B1251" s="19" t="s">
        <v>4712</v>
      </c>
      <c r="C1251" s="19" t="s">
        <v>38</v>
      </c>
      <c r="D1251" s="19" t="s">
        <v>53</v>
      </c>
      <c r="E1251" s="19" t="s">
        <v>4711</v>
      </c>
      <c r="F1251" s="19" t="s">
        <v>157</v>
      </c>
      <c r="G1251" s="19" t="s">
        <v>158</v>
      </c>
      <c r="H1251" s="19" t="s">
        <v>127</v>
      </c>
      <c r="I1251" s="19" t="s">
        <v>128</v>
      </c>
      <c r="J1251" s="18">
        <v>96</v>
      </c>
      <c r="K1251" s="18">
        <v>96</v>
      </c>
    </row>
    <row r="1252" spans="1:11" x14ac:dyDescent="0.5">
      <c r="A1252" s="19" t="s">
        <v>36</v>
      </c>
      <c r="B1252" s="19" t="s">
        <v>4710</v>
      </c>
      <c r="C1252" s="19" t="s">
        <v>38</v>
      </c>
      <c r="D1252" s="19" t="s">
        <v>53</v>
      </c>
      <c r="E1252" s="19" t="s">
        <v>4709</v>
      </c>
      <c r="F1252" s="19" t="s">
        <v>207</v>
      </c>
      <c r="G1252" s="19" t="s">
        <v>4706</v>
      </c>
      <c r="H1252" s="19" t="s">
        <v>127</v>
      </c>
      <c r="I1252" s="19" t="s">
        <v>128</v>
      </c>
      <c r="J1252" s="18">
        <v>48</v>
      </c>
      <c r="K1252" s="18">
        <v>48</v>
      </c>
    </row>
    <row r="1253" spans="1:11" x14ac:dyDescent="0.5">
      <c r="A1253" s="19" t="s">
        <v>36</v>
      </c>
      <c r="B1253" s="19" t="s">
        <v>4708</v>
      </c>
      <c r="C1253" s="19" t="s">
        <v>38</v>
      </c>
      <c r="D1253" s="19" t="s">
        <v>53</v>
      </c>
      <c r="E1253" s="19" t="s">
        <v>4707</v>
      </c>
      <c r="F1253" s="19" t="s">
        <v>207</v>
      </c>
      <c r="G1253" s="19" t="s">
        <v>4706</v>
      </c>
      <c r="H1253" s="19" t="s">
        <v>127</v>
      </c>
      <c r="I1253" s="19" t="s">
        <v>128</v>
      </c>
      <c r="J1253" s="18">
        <v>96</v>
      </c>
      <c r="K1253" s="18">
        <v>96</v>
      </c>
    </row>
    <row r="1254" spans="1:11" x14ac:dyDescent="0.5">
      <c r="A1254" s="19" t="s">
        <v>36</v>
      </c>
      <c r="B1254" s="19" t="s">
        <v>4703</v>
      </c>
      <c r="C1254" s="19" t="s">
        <v>38</v>
      </c>
      <c r="D1254" s="19" t="s">
        <v>53</v>
      </c>
      <c r="E1254" s="19" t="s">
        <v>4702</v>
      </c>
      <c r="F1254" s="19" t="s">
        <v>133</v>
      </c>
      <c r="G1254" s="19" t="s">
        <v>134</v>
      </c>
      <c r="H1254" s="19" t="s">
        <v>127</v>
      </c>
      <c r="I1254" s="19" t="s">
        <v>128</v>
      </c>
      <c r="J1254" s="18">
        <v>8</v>
      </c>
      <c r="K1254" s="18">
        <v>8</v>
      </c>
    </row>
    <row r="1255" spans="1:11" x14ac:dyDescent="0.5">
      <c r="A1255" s="19" t="s">
        <v>36</v>
      </c>
      <c r="B1255" s="19" t="s">
        <v>4699</v>
      </c>
      <c r="C1255" s="19" t="s">
        <v>38</v>
      </c>
      <c r="D1255" s="19" t="s">
        <v>53</v>
      </c>
      <c r="E1255" s="19" t="s">
        <v>4698</v>
      </c>
      <c r="F1255" s="19" t="s">
        <v>4429</v>
      </c>
      <c r="G1255" s="19" t="s">
        <v>4428</v>
      </c>
      <c r="H1255" s="19" t="s">
        <v>127</v>
      </c>
      <c r="I1255" s="19" t="s">
        <v>128</v>
      </c>
      <c r="J1255" s="18">
        <v>8</v>
      </c>
      <c r="K1255" s="18">
        <v>8</v>
      </c>
    </row>
    <row r="1256" spans="1:11" x14ac:dyDescent="0.5">
      <c r="A1256" s="19" t="s">
        <v>36</v>
      </c>
      <c r="B1256" s="19" t="s">
        <v>4697</v>
      </c>
      <c r="C1256" s="19" t="s">
        <v>38</v>
      </c>
      <c r="D1256" s="19" t="s">
        <v>53</v>
      </c>
      <c r="E1256" s="19" t="s">
        <v>4696</v>
      </c>
      <c r="F1256" s="19" t="s">
        <v>4695</v>
      </c>
      <c r="G1256" s="19" t="s">
        <v>4694</v>
      </c>
      <c r="H1256" s="19" t="s">
        <v>127</v>
      </c>
      <c r="I1256" s="19" t="s">
        <v>128</v>
      </c>
      <c r="J1256" s="18">
        <v>8</v>
      </c>
      <c r="K1256" s="18">
        <v>8</v>
      </c>
    </row>
    <row r="1257" spans="1:11" x14ac:dyDescent="0.5">
      <c r="A1257" s="19" t="s">
        <v>36</v>
      </c>
      <c r="B1257" s="19" t="s">
        <v>4693</v>
      </c>
      <c r="C1257" s="19" t="s">
        <v>38</v>
      </c>
      <c r="D1257" s="19" t="s">
        <v>53</v>
      </c>
      <c r="E1257" s="19" t="s">
        <v>4692</v>
      </c>
      <c r="F1257" s="19" t="s">
        <v>4691</v>
      </c>
      <c r="G1257" s="19" t="s">
        <v>4690</v>
      </c>
      <c r="H1257" s="19" t="s">
        <v>127</v>
      </c>
      <c r="I1257" s="19" t="s">
        <v>128</v>
      </c>
      <c r="J1257" s="18">
        <v>336</v>
      </c>
      <c r="K1257" s="18">
        <v>336</v>
      </c>
    </row>
    <row r="1258" spans="1:11" x14ac:dyDescent="0.5">
      <c r="A1258" s="19" t="s">
        <v>36</v>
      </c>
      <c r="B1258" s="19" t="s">
        <v>4689</v>
      </c>
      <c r="C1258" s="19" t="s">
        <v>38</v>
      </c>
      <c r="D1258" s="19" t="s">
        <v>53</v>
      </c>
      <c r="E1258" s="19" t="s">
        <v>4688</v>
      </c>
      <c r="F1258" s="19" t="s">
        <v>126</v>
      </c>
      <c r="G1258" s="19" t="s">
        <v>4640</v>
      </c>
      <c r="H1258" s="19" t="s">
        <v>127</v>
      </c>
      <c r="I1258" s="19" t="s">
        <v>128</v>
      </c>
      <c r="J1258" s="18">
        <v>16</v>
      </c>
      <c r="K1258" s="18">
        <v>16</v>
      </c>
    </row>
    <row r="1259" spans="1:11" x14ac:dyDescent="0.5">
      <c r="A1259" s="19" t="s">
        <v>36</v>
      </c>
      <c r="B1259" s="19" t="s">
        <v>4687</v>
      </c>
      <c r="C1259" s="19" t="s">
        <v>38</v>
      </c>
      <c r="D1259" s="19" t="s">
        <v>53</v>
      </c>
      <c r="E1259" s="19" t="s">
        <v>4686</v>
      </c>
      <c r="F1259" s="19" t="s">
        <v>205</v>
      </c>
      <c r="G1259" s="19" t="s">
        <v>206</v>
      </c>
      <c r="H1259" s="19" t="s">
        <v>127</v>
      </c>
      <c r="I1259" s="19" t="s">
        <v>128</v>
      </c>
      <c r="J1259" s="18">
        <v>400</v>
      </c>
      <c r="K1259" s="18">
        <v>400</v>
      </c>
    </row>
    <row r="1260" spans="1:11" x14ac:dyDescent="0.5">
      <c r="A1260" s="19" t="s">
        <v>36</v>
      </c>
      <c r="B1260" s="19" t="s">
        <v>4685</v>
      </c>
      <c r="C1260" s="19" t="s">
        <v>38</v>
      </c>
      <c r="D1260" s="19" t="s">
        <v>53</v>
      </c>
      <c r="E1260" s="19" t="s">
        <v>4684</v>
      </c>
      <c r="F1260" s="19" t="s">
        <v>235</v>
      </c>
      <c r="G1260" s="19" t="s">
        <v>236</v>
      </c>
      <c r="H1260" s="19" t="s">
        <v>127</v>
      </c>
      <c r="I1260" s="19" t="s">
        <v>128</v>
      </c>
      <c r="J1260" s="18">
        <v>96</v>
      </c>
      <c r="K1260" s="18">
        <v>96</v>
      </c>
    </row>
    <row r="1261" spans="1:11" x14ac:dyDescent="0.5">
      <c r="A1261" s="19" t="s">
        <v>36</v>
      </c>
      <c r="B1261" s="19" t="s">
        <v>4683</v>
      </c>
      <c r="C1261" s="19" t="s">
        <v>38</v>
      </c>
      <c r="D1261" s="19" t="s">
        <v>53</v>
      </c>
      <c r="E1261" s="19" t="s">
        <v>4682</v>
      </c>
      <c r="F1261" s="19" t="s">
        <v>4681</v>
      </c>
      <c r="G1261" s="19" t="s">
        <v>4680</v>
      </c>
      <c r="H1261" s="19" t="s">
        <v>127</v>
      </c>
      <c r="I1261" s="19" t="s">
        <v>128</v>
      </c>
      <c r="J1261" s="18">
        <v>24</v>
      </c>
      <c r="K1261" s="18">
        <v>24</v>
      </c>
    </row>
    <row r="1262" spans="1:11" x14ac:dyDescent="0.5">
      <c r="A1262" s="19" t="s">
        <v>36</v>
      </c>
      <c r="B1262" s="19" t="s">
        <v>4677</v>
      </c>
      <c r="C1262" s="19" t="s">
        <v>38</v>
      </c>
      <c r="D1262" s="19" t="s">
        <v>53</v>
      </c>
      <c r="E1262" s="19" t="s">
        <v>4676</v>
      </c>
      <c r="F1262" s="19" t="s">
        <v>192</v>
      </c>
      <c r="G1262" s="19" t="s">
        <v>4675</v>
      </c>
      <c r="H1262" s="19" t="s">
        <v>127</v>
      </c>
      <c r="I1262" s="19" t="s">
        <v>128</v>
      </c>
      <c r="J1262" s="18">
        <v>96</v>
      </c>
      <c r="K1262" s="18">
        <v>96</v>
      </c>
    </row>
    <row r="1263" spans="1:11" x14ac:dyDescent="0.5">
      <c r="A1263" s="19" t="s">
        <v>36</v>
      </c>
      <c r="B1263" s="19" t="s">
        <v>4672</v>
      </c>
      <c r="C1263" s="19" t="s">
        <v>38</v>
      </c>
      <c r="D1263" s="19" t="s">
        <v>53</v>
      </c>
      <c r="E1263" s="19" t="s">
        <v>4671</v>
      </c>
      <c r="F1263" s="19" t="s">
        <v>159</v>
      </c>
      <c r="G1263" s="19" t="s">
        <v>160</v>
      </c>
      <c r="H1263" s="19" t="s">
        <v>127</v>
      </c>
      <c r="I1263" s="19" t="s">
        <v>128</v>
      </c>
      <c r="J1263" s="18">
        <v>8</v>
      </c>
      <c r="K1263" s="18">
        <v>8</v>
      </c>
    </row>
    <row r="1264" spans="1:11" x14ac:dyDescent="0.5">
      <c r="A1264" s="19" t="s">
        <v>36</v>
      </c>
      <c r="B1264" s="19" t="s">
        <v>4670</v>
      </c>
      <c r="C1264" s="19" t="s">
        <v>38</v>
      </c>
      <c r="D1264" s="19" t="s">
        <v>53</v>
      </c>
      <c r="E1264" s="19" t="s">
        <v>4669</v>
      </c>
      <c r="F1264" s="19" t="s">
        <v>129</v>
      </c>
      <c r="G1264" s="19" t="s">
        <v>130</v>
      </c>
      <c r="H1264" s="19" t="s">
        <v>127</v>
      </c>
      <c r="I1264" s="19" t="s">
        <v>128</v>
      </c>
      <c r="J1264" s="18">
        <v>144</v>
      </c>
      <c r="K1264" s="18">
        <v>144</v>
      </c>
    </row>
    <row r="1265" spans="1:11" x14ac:dyDescent="0.5">
      <c r="A1265" s="19" t="s">
        <v>36</v>
      </c>
      <c r="B1265" s="19" t="s">
        <v>4666</v>
      </c>
      <c r="C1265" s="19" t="s">
        <v>38</v>
      </c>
      <c r="D1265" s="19" t="s">
        <v>187</v>
      </c>
      <c r="E1265" s="19" t="s">
        <v>4665</v>
      </c>
      <c r="F1265" s="19" t="s">
        <v>183</v>
      </c>
      <c r="G1265" s="19" t="s">
        <v>184</v>
      </c>
      <c r="H1265" s="19" t="s">
        <v>127</v>
      </c>
      <c r="I1265" s="19" t="s">
        <v>128</v>
      </c>
      <c r="J1265" s="18">
        <v>8</v>
      </c>
      <c r="K1265" s="18">
        <v>8</v>
      </c>
    </row>
    <row r="1266" spans="1:11" x14ac:dyDescent="0.5">
      <c r="A1266" s="19" t="s">
        <v>36</v>
      </c>
      <c r="B1266" s="19" t="s">
        <v>4664</v>
      </c>
      <c r="C1266" s="19" t="s">
        <v>38</v>
      </c>
      <c r="D1266" s="19" t="s">
        <v>53</v>
      </c>
      <c r="E1266" s="19" t="s">
        <v>4663</v>
      </c>
      <c r="F1266" s="19" t="s">
        <v>4662</v>
      </c>
      <c r="G1266" s="19" t="s">
        <v>4661</v>
      </c>
      <c r="H1266" s="19" t="s">
        <v>127</v>
      </c>
      <c r="I1266" s="19" t="s">
        <v>128</v>
      </c>
      <c r="J1266" s="18">
        <v>8</v>
      </c>
      <c r="K1266" s="18">
        <v>8</v>
      </c>
    </row>
    <row r="1267" spans="1:11" x14ac:dyDescent="0.5">
      <c r="A1267" s="19" t="s">
        <v>36</v>
      </c>
      <c r="B1267" s="19" t="s">
        <v>4660</v>
      </c>
      <c r="C1267" s="19" t="s">
        <v>38</v>
      </c>
      <c r="D1267" s="19" t="s">
        <v>53</v>
      </c>
      <c r="E1267" s="19" t="s">
        <v>4659</v>
      </c>
      <c r="F1267" s="19" t="s">
        <v>4658</v>
      </c>
      <c r="G1267" s="19" t="s">
        <v>4657</v>
      </c>
      <c r="H1267" s="19" t="s">
        <v>127</v>
      </c>
      <c r="I1267" s="19" t="s">
        <v>128</v>
      </c>
      <c r="J1267" s="18">
        <v>80</v>
      </c>
      <c r="K1267" s="18">
        <v>80</v>
      </c>
    </row>
    <row r="1268" spans="1:11" x14ac:dyDescent="0.5">
      <c r="A1268" s="19" t="s">
        <v>36</v>
      </c>
      <c r="B1268" s="19" t="s">
        <v>4656</v>
      </c>
      <c r="C1268" s="19" t="s">
        <v>38</v>
      </c>
      <c r="D1268" s="19" t="s">
        <v>53</v>
      </c>
      <c r="E1268" s="19" t="s">
        <v>4655</v>
      </c>
      <c r="F1268" s="19" t="s">
        <v>159</v>
      </c>
      <c r="G1268" s="19" t="s">
        <v>160</v>
      </c>
      <c r="H1268" s="19" t="s">
        <v>127</v>
      </c>
      <c r="I1268" s="19" t="s">
        <v>128</v>
      </c>
      <c r="J1268" s="18">
        <v>80</v>
      </c>
      <c r="K1268" s="18">
        <v>80</v>
      </c>
    </row>
    <row r="1269" spans="1:11" x14ac:dyDescent="0.5">
      <c r="A1269" s="19" t="s">
        <v>36</v>
      </c>
      <c r="B1269" s="19" t="s">
        <v>4652</v>
      </c>
      <c r="C1269" s="19" t="s">
        <v>38</v>
      </c>
      <c r="D1269" s="19" t="s">
        <v>53</v>
      </c>
      <c r="E1269" s="19" t="s">
        <v>4651</v>
      </c>
      <c r="F1269" s="19" t="s">
        <v>159</v>
      </c>
      <c r="G1269" s="19" t="s">
        <v>160</v>
      </c>
      <c r="H1269" s="19" t="s">
        <v>127</v>
      </c>
      <c r="I1269" s="19" t="s">
        <v>128</v>
      </c>
      <c r="J1269" s="18">
        <v>16</v>
      </c>
      <c r="K1269" s="18">
        <v>16</v>
      </c>
    </row>
    <row r="1270" spans="1:11" x14ac:dyDescent="0.5">
      <c r="A1270" s="19" t="s">
        <v>36</v>
      </c>
      <c r="B1270" s="19" t="s">
        <v>5925</v>
      </c>
      <c r="C1270" s="19" t="s">
        <v>38</v>
      </c>
      <c r="D1270" s="19" t="s">
        <v>53</v>
      </c>
      <c r="E1270" s="19" t="s">
        <v>5924</v>
      </c>
      <c r="F1270" s="19" t="s">
        <v>4459</v>
      </c>
      <c r="G1270" s="19" t="s">
        <v>4458</v>
      </c>
      <c r="H1270" s="19" t="s">
        <v>127</v>
      </c>
      <c r="I1270" s="19" t="s">
        <v>128</v>
      </c>
      <c r="J1270" s="18">
        <v>8</v>
      </c>
      <c r="K1270" s="18">
        <v>8</v>
      </c>
    </row>
    <row r="1271" spans="1:11" x14ac:dyDescent="0.5">
      <c r="A1271" s="19" t="s">
        <v>36</v>
      </c>
      <c r="B1271" s="19" t="s">
        <v>4646</v>
      </c>
      <c r="C1271" s="19" t="s">
        <v>38</v>
      </c>
      <c r="D1271" s="19" t="s">
        <v>53</v>
      </c>
      <c r="E1271" s="19" t="s">
        <v>4645</v>
      </c>
      <c r="F1271" s="19" t="s">
        <v>153</v>
      </c>
      <c r="G1271" s="19" t="s">
        <v>154</v>
      </c>
      <c r="H1271" s="19" t="s">
        <v>127</v>
      </c>
      <c r="I1271" s="19" t="s">
        <v>128</v>
      </c>
      <c r="J1271" s="18">
        <v>16</v>
      </c>
      <c r="K1271" s="18">
        <v>16</v>
      </c>
    </row>
    <row r="1272" spans="1:11" x14ac:dyDescent="0.5">
      <c r="A1272" s="19" t="s">
        <v>36</v>
      </c>
      <c r="B1272" s="19" t="s">
        <v>4644</v>
      </c>
      <c r="C1272" s="19" t="s">
        <v>38</v>
      </c>
      <c r="D1272" s="19" t="s">
        <v>53</v>
      </c>
      <c r="E1272" s="19" t="s">
        <v>4643</v>
      </c>
      <c r="F1272" s="19" t="s">
        <v>141</v>
      </c>
      <c r="G1272" s="19" t="s">
        <v>142</v>
      </c>
      <c r="H1272" s="19" t="s">
        <v>127</v>
      </c>
      <c r="I1272" s="19" t="s">
        <v>128</v>
      </c>
      <c r="J1272" s="18">
        <v>120</v>
      </c>
      <c r="K1272" s="18">
        <v>120</v>
      </c>
    </row>
    <row r="1273" spans="1:11" x14ac:dyDescent="0.5">
      <c r="A1273" s="19" t="s">
        <v>36</v>
      </c>
      <c r="B1273" s="19" t="s">
        <v>4642</v>
      </c>
      <c r="C1273" s="19" t="s">
        <v>38</v>
      </c>
      <c r="D1273" s="19" t="s">
        <v>53</v>
      </c>
      <c r="E1273" s="19" t="s">
        <v>4641</v>
      </c>
      <c r="F1273" s="19" t="s">
        <v>126</v>
      </c>
      <c r="G1273" s="19" t="s">
        <v>4640</v>
      </c>
      <c r="H1273" s="19" t="s">
        <v>127</v>
      </c>
      <c r="I1273" s="19" t="s">
        <v>128</v>
      </c>
      <c r="J1273" s="18">
        <v>24</v>
      </c>
      <c r="K1273" s="18">
        <v>24</v>
      </c>
    </row>
    <row r="1274" spans="1:11" x14ac:dyDescent="0.5">
      <c r="A1274" s="19" t="s">
        <v>36</v>
      </c>
      <c r="B1274" s="19" t="s">
        <v>4639</v>
      </c>
      <c r="C1274" s="19" t="s">
        <v>38</v>
      </c>
      <c r="D1274" s="19" t="s">
        <v>53</v>
      </c>
      <c r="E1274" s="19" t="s">
        <v>4638</v>
      </c>
      <c r="F1274" s="19" t="s">
        <v>214</v>
      </c>
      <c r="G1274" s="19" t="s">
        <v>215</v>
      </c>
      <c r="H1274" s="19" t="s">
        <v>127</v>
      </c>
      <c r="I1274" s="19" t="s">
        <v>128</v>
      </c>
      <c r="J1274" s="18">
        <v>16</v>
      </c>
      <c r="K1274" s="18">
        <v>16</v>
      </c>
    </row>
    <row r="1275" spans="1:11" x14ac:dyDescent="0.5">
      <c r="A1275" s="19" t="s">
        <v>36</v>
      </c>
      <c r="B1275" s="19" t="s">
        <v>4637</v>
      </c>
      <c r="C1275" s="19" t="s">
        <v>38</v>
      </c>
      <c r="D1275" s="19" t="s">
        <v>53</v>
      </c>
      <c r="E1275" s="19" t="s">
        <v>4636</v>
      </c>
      <c r="F1275" s="19" t="s">
        <v>4635</v>
      </c>
      <c r="G1275" s="19" t="s">
        <v>4634</v>
      </c>
      <c r="H1275" s="19" t="s">
        <v>127</v>
      </c>
      <c r="I1275" s="19" t="s">
        <v>128</v>
      </c>
      <c r="J1275" s="18">
        <v>8</v>
      </c>
      <c r="K1275" s="18">
        <v>8</v>
      </c>
    </row>
    <row r="1276" spans="1:11" x14ac:dyDescent="0.5">
      <c r="A1276" s="19" t="s">
        <v>36</v>
      </c>
      <c r="B1276" s="19" t="s">
        <v>4633</v>
      </c>
      <c r="C1276" s="19" t="s">
        <v>38</v>
      </c>
      <c r="D1276" s="19" t="s">
        <v>53</v>
      </c>
      <c r="E1276" s="19" t="s">
        <v>4632</v>
      </c>
      <c r="F1276" s="19" t="s">
        <v>157</v>
      </c>
      <c r="G1276" s="19" t="s">
        <v>158</v>
      </c>
      <c r="H1276" s="19" t="s">
        <v>127</v>
      </c>
      <c r="I1276" s="19" t="s">
        <v>128</v>
      </c>
      <c r="J1276" s="18">
        <v>96</v>
      </c>
      <c r="K1276" s="18">
        <v>96</v>
      </c>
    </row>
    <row r="1277" spans="1:11" x14ac:dyDescent="0.5">
      <c r="A1277" s="19" t="s">
        <v>36</v>
      </c>
      <c r="B1277" s="19" t="s">
        <v>4629</v>
      </c>
      <c r="C1277" s="19" t="s">
        <v>38</v>
      </c>
      <c r="D1277" s="19" t="s">
        <v>53</v>
      </c>
      <c r="E1277" s="19" t="s">
        <v>4628</v>
      </c>
      <c r="F1277" s="19" t="s">
        <v>171</v>
      </c>
      <c r="G1277" s="19" t="s">
        <v>172</v>
      </c>
      <c r="H1277" s="19" t="s">
        <v>127</v>
      </c>
      <c r="I1277" s="19" t="s">
        <v>128</v>
      </c>
      <c r="J1277" s="18">
        <v>80</v>
      </c>
      <c r="K1277" s="18">
        <v>80</v>
      </c>
    </row>
    <row r="1278" spans="1:11" x14ac:dyDescent="0.5">
      <c r="A1278" s="19" t="s">
        <v>65</v>
      </c>
      <c r="B1278" s="19" t="s">
        <v>4623</v>
      </c>
      <c r="C1278" s="19" t="s">
        <v>38</v>
      </c>
      <c r="D1278" s="19" t="s">
        <v>53</v>
      </c>
      <c r="E1278" s="19" t="s">
        <v>4622</v>
      </c>
      <c r="F1278" s="19" t="s">
        <v>197</v>
      </c>
      <c r="G1278" s="19" t="s">
        <v>198</v>
      </c>
      <c r="H1278" s="19" t="s">
        <v>127</v>
      </c>
      <c r="I1278" s="19" t="s">
        <v>128</v>
      </c>
      <c r="J1278" s="18">
        <v>100</v>
      </c>
      <c r="K1278" s="18">
        <v>100</v>
      </c>
    </row>
    <row r="1279" spans="1:11" x14ac:dyDescent="0.5">
      <c r="A1279" s="19" t="s">
        <v>65</v>
      </c>
      <c r="B1279" s="19" t="s">
        <v>4621</v>
      </c>
      <c r="C1279" s="19" t="s">
        <v>38</v>
      </c>
      <c r="D1279" s="19" t="s">
        <v>53</v>
      </c>
      <c r="E1279" s="19" t="s">
        <v>4620</v>
      </c>
      <c r="F1279" s="19" t="s">
        <v>197</v>
      </c>
      <c r="G1279" s="19" t="s">
        <v>198</v>
      </c>
      <c r="H1279" s="19" t="s">
        <v>127</v>
      </c>
      <c r="I1279" s="19" t="s">
        <v>128</v>
      </c>
      <c r="J1279" s="18">
        <v>96</v>
      </c>
      <c r="K1279" s="18">
        <v>96</v>
      </c>
    </row>
    <row r="1280" spans="1:11" x14ac:dyDescent="0.5">
      <c r="A1280" s="19" t="s">
        <v>65</v>
      </c>
      <c r="B1280" s="19" t="s">
        <v>4619</v>
      </c>
      <c r="C1280" s="19" t="s">
        <v>38</v>
      </c>
      <c r="D1280" s="19" t="s">
        <v>53</v>
      </c>
      <c r="E1280" s="19" t="s">
        <v>4618</v>
      </c>
      <c r="F1280" s="19" t="s">
        <v>197</v>
      </c>
      <c r="G1280" s="19" t="s">
        <v>198</v>
      </c>
      <c r="H1280" s="19" t="s">
        <v>127</v>
      </c>
      <c r="I1280" s="19" t="s">
        <v>128</v>
      </c>
      <c r="J1280" s="18">
        <v>48</v>
      </c>
      <c r="K1280" s="18">
        <v>48</v>
      </c>
    </row>
    <row r="1281" spans="1:11" x14ac:dyDescent="0.5">
      <c r="A1281" s="19" t="s">
        <v>65</v>
      </c>
      <c r="B1281" s="19" t="s">
        <v>5273</v>
      </c>
      <c r="C1281" s="19" t="s">
        <v>38</v>
      </c>
      <c r="D1281" s="19" t="s">
        <v>53</v>
      </c>
      <c r="E1281" s="19" t="s">
        <v>5272</v>
      </c>
      <c r="F1281" s="19" t="s">
        <v>197</v>
      </c>
      <c r="G1281" s="19" t="s">
        <v>198</v>
      </c>
      <c r="H1281" s="19" t="s">
        <v>127</v>
      </c>
      <c r="I1281" s="19" t="s">
        <v>128</v>
      </c>
      <c r="J1281" s="18">
        <v>1</v>
      </c>
      <c r="K1281" s="18">
        <v>1</v>
      </c>
    </row>
    <row r="1282" spans="1:11" x14ac:dyDescent="0.5">
      <c r="A1282" s="19" t="s">
        <v>65</v>
      </c>
      <c r="B1282" s="19" t="s">
        <v>4617</v>
      </c>
      <c r="C1282" s="19" t="s">
        <v>38</v>
      </c>
      <c r="D1282" s="19" t="s">
        <v>53</v>
      </c>
      <c r="E1282" s="19" t="s">
        <v>4616</v>
      </c>
      <c r="F1282" s="19" t="s">
        <v>197</v>
      </c>
      <c r="G1282" s="19" t="s">
        <v>198</v>
      </c>
      <c r="H1282" s="19" t="s">
        <v>127</v>
      </c>
      <c r="I1282" s="19" t="s">
        <v>128</v>
      </c>
      <c r="J1282" s="18">
        <v>16</v>
      </c>
      <c r="K1282" s="18">
        <v>16</v>
      </c>
    </row>
    <row r="1283" spans="1:11" x14ac:dyDescent="0.5">
      <c r="A1283" s="19" t="s">
        <v>65</v>
      </c>
      <c r="B1283" s="19" t="s">
        <v>4615</v>
      </c>
      <c r="C1283" s="19" t="s">
        <v>38</v>
      </c>
      <c r="D1283" s="19" t="s">
        <v>53</v>
      </c>
      <c r="E1283" s="19" t="s">
        <v>4614</v>
      </c>
      <c r="F1283" s="19" t="s">
        <v>197</v>
      </c>
      <c r="G1283" s="19" t="s">
        <v>198</v>
      </c>
      <c r="H1283" s="19" t="s">
        <v>127</v>
      </c>
      <c r="I1283" s="19" t="s">
        <v>128</v>
      </c>
      <c r="J1283" s="18">
        <v>1</v>
      </c>
      <c r="K1283" s="18">
        <v>1</v>
      </c>
    </row>
    <row r="1284" spans="1:11" x14ac:dyDescent="0.5">
      <c r="A1284" s="19" t="s">
        <v>65</v>
      </c>
      <c r="B1284" s="19" t="s">
        <v>4613</v>
      </c>
      <c r="C1284" s="19" t="s">
        <v>38</v>
      </c>
      <c r="D1284" s="19" t="s">
        <v>53</v>
      </c>
      <c r="E1284" s="19" t="s">
        <v>4612</v>
      </c>
      <c r="F1284" s="19" t="s">
        <v>4453</v>
      </c>
      <c r="G1284" s="19" t="s">
        <v>4452</v>
      </c>
      <c r="H1284" s="19" t="s">
        <v>127</v>
      </c>
      <c r="I1284" s="19" t="s">
        <v>128</v>
      </c>
      <c r="J1284" s="18">
        <v>2</v>
      </c>
      <c r="K1284" s="18">
        <v>2</v>
      </c>
    </row>
    <row r="1285" spans="1:11" x14ac:dyDescent="0.5">
      <c r="A1285" s="19" t="s">
        <v>65</v>
      </c>
      <c r="B1285" s="19" t="s">
        <v>5605</v>
      </c>
      <c r="C1285" s="19" t="s">
        <v>38</v>
      </c>
      <c r="D1285" s="19" t="s">
        <v>53</v>
      </c>
      <c r="E1285" s="19" t="s">
        <v>5604</v>
      </c>
      <c r="F1285" s="19" t="s">
        <v>197</v>
      </c>
      <c r="G1285" s="19" t="s">
        <v>198</v>
      </c>
      <c r="H1285" s="19" t="s">
        <v>127</v>
      </c>
      <c r="I1285" s="19" t="s">
        <v>128</v>
      </c>
      <c r="J1285" s="18">
        <v>8</v>
      </c>
      <c r="K1285" s="18">
        <v>8</v>
      </c>
    </row>
    <row r="1286" spans="1:11" x14ac:dyDescent="0.5">
      <c r="A1286" s="19" t="s">
        <v>65</v>
      </c>
      <c r="B1286" s="19" t="s">
        <v>4601</v>
      </c>
      <c r="C1286" s="19" t="s">
        <v>38</v>
      </c>
      <c r="D1286" s="19" t="s">
        <v>53</v>
      </c>
      <c r="E1286" s="19" t="s">
        <v>4600</v>
      </c>
      <c r="F1286" s="19" t="s">
        <v>4405</v>
      </c>
      <c r="G1286" s="19" t="s">
        <v>4404</v>
      </c>
      <c r="H1286" s="19" t="s">
        <v>127</v>
      </c>
      <c r="I1286" s="19" t="s">
        <v>128</v>
      </c>
      <c r="J1286" s="18">
        <v>8</v>
      </c>
      <c r="K1286" s="18">
        <v>8</v>
      </c>
    </row>
    <row r="1287" spans="1:11" x14ac:dyDescent="0.5">
      <c r="A1287" s="19" t="s">
        <v>65</v>
      </c>
      <c r="B1287" s="19" t="s">
        <v>4599</v>
      </c>
      <c r="C1287" s="19" t="s">
        <v>38</v>
      </c>
      <c r="D1287" s="19" t="s">
        <v>53</v>
      </c>
      <c r="E1287" s="19" t="s">
        <v>4598</v>
      </c>
      <c r="F1287" s="19" t="s">
        <v>197</v>
      </c>
      <c r="G1287" s="19" t="s">
        <v>198</v>
      </c>
      <c r="H1287" s="19" t="s">
        <v>127</v>
      </c>
      <c r="I1287" s="19" t="s">
        <v>128</v>
      </c>
      <c r="J1287" s="18">
        <v>48</v>
      </c>
      <c r="K1287" s="18">
        <v>48</v>
      </c>
    </row>
    <row r="1288" spans="1:11" x14ac:dyDescent="0.5">
      <c r="A1288" s="19" t="s">
        <v>65</v>
      </c>
      <c r="B1288" s="19" t="s">
        <v>5923</v>
      </c>
      <c r="C1288" s="19" t="s">
        <v>38</v>
      </c>
      <c r="D1288" s="19" t="s">
        <v>53</v>
      </c>
      <c r="E1288" s="19" t="s">
        <v>5922</v>
      </c>
      <c r="F1288" s="19" t="s">
        <v>197</v>
      </c>
      <c r="G1288" s="19" t="s">
        <v>198</v>
      </c>
      <c r="H1288" s="19" t="s">
        <v>127</v>
      </c>
      <c r="I1288" s="19" t="s">
        <v>128</v>
      </c>
      <c r="J1288" s="18">
        <v>1</v>
      </c>
      <c r="K1288" s="18">
        <v>1</v>
      </c>
    </row>
    <row r="1289" spans="1:11" x14ac:dyDescent="0.5">
      <c r="A1289" s="19" t="s">
        <v>65</v>
      </c>
      <c r="B1289" s="19" t="s">
        <v>4587</v>
      </c>
      <c r="C1289" s="19" t="s">
        <v>38</v>
      </c>
      <c r="D1289" s="19" t="s">
        <v>53</v>
      </c>
      <c r="E1289" s="19" t="s">
        <v>4586</v>
      </c>
      <c r="F1289" s="19" t="s">
        <v>197</v>
      </c>
      <c r="G1289" s="19" t="s">
        <v>198</v>
      </c>
      <c r="H1289" s="19" t="s">
        <v>127</v>
      </c>
      <c r="I1289" s="19" t="s">
        <v>128</v>
      </c>
      <c r="J1289" s="18">
        <v>124</v>
      </c>
      <c r="K1289" s="18">
        <v>124</v>
      </c>
    </row>
    <row r="1290" spans="1:11" x14ac:dyDescent="0.5">
      <c r="A1290" s="19" t="s">
        <v>65</v>
      </c>
      <c r="B1290" s="19" t="s">
        <v>4585</v>
      </c>
      <c r="C1290" s="19" t="s">
        <v>38</v>
      </c>
      <c r="D1290" s="19" t="s">
        <v>53</v>
      </c>
      <c r="E1290" s="19" t="s">
        <v>4584</v>
      </c>
      <c r="F1290" s="19" t="s">
        <v>197</v>
      </c>
      <c r="G1290" s="19" t="s">
        <v>198</v>
      </c>
      <c r="H1290" s="19" t="s">
        <v>127</v>
      </c>
      <c r="I1290" s="19" t="s">
        <v>128</v>
      </c>
      <c r="J1290" s="18">
        <v>96</v>
      </c>
      <c r="K1290" s="18">
        <v>96</v>
      </c>
    </row>
    <row r="1291" spans="1:11" x14ac:dyDescent="0.5">
      <c r="A1291" s="19" t="s">
        <v>65</v>
      </c>
      <c r="B1291" s="19" t="s">
        <v>4583</v>
      </c>
      <c r="C1291" s="19" t="s">
        <v>38</v>
      </c>
      <c r="D1291" s="19" t="s">
        <v>53</v>
      </c>
      <c r="E1291" s="19" t="s">
        <v>4582</v>
      </c>
      <c r="F1291" s="19" t="s">
        <v>197</v>
      </c>
      <c r="G1291" s="19" t="s">
        <v>198</v>
      </c>
      <c r="H1291" s="19" t="s">
        <v>127</v>
      </c>
      <c r="I1291" s="19" t="s">
        <v>128</v>
      </c>
      <c r="J1291" s="18">
        <v>48</v>
      </c>
      <c r="K1291" s="18">
        <v>48</v>
      </c>
    </row>
    <row r="1292" spans="1:11" x14ac:dyDescent="0.5">
      <c r="A1292" s="19" t="s">
        <v>65</v>
      </c>
      <c r="B1292" s="19" t="s">
        <v>4581</v>
      </c>
      <c r="C1292" s="19" t="s">
        <v>38</v>
      </c>
      <c r="D1292" s="19" t="s">
        <v>53</v>
      </c>
      <c r="E1292" s="19" t="s">
        <v>4580</v>
      </c>
      <c r="F1292" s="19" t="s">
        <v>197</v>
      </c>
      <c r="G1292" s="19" t="s">
        <v>198</v>
      </c>
      <c r="H1292" s="19" t="s">
        <v>127</v>
      </c>
      <c r="I1292" s="19" t="s">
        <v>128</v>
      </c>
      <c r="J1292" s="18">
        <v>48</v>
      </c>
      <c r="K1292" s="18">
        <v>48</v>
      </c>
    </row>
    <row r="1293" spans="1:11" x14ac:dyDescent="0.5">
      <c r="A1293" s="19" t="s">
        <v>65</v>
      </c>
      <c r="B1293" s="19" t="s">
        <v>4579</v>
      </c>
      <c r="C1293" s="19" t="s">
        <v>38</v>
      </c>
      <c r="D1293" s="19" t="s">
        <v>53</v>
      </c>
      <c r="E1293" s="19" t="s">
        <v>4578</v>
      </c>
      <c r="F1293" s="19" t="s">
        <v>4575</v>
      </c>
      <c r="G1293" s="19" t="s">
        <v>4574</v>
      </c>
      <c r="H1293" s="19" t="s">
        <v>127</v>
      </c>
      <c r="I1293" s="19" t="s">
        <v>128</v>
      </c>
      <c r="J1293" s="18">
        <v>2</v>
      </c>
      <c r="K1293" s="18">
        <v>2</v>
      </c>
    </row>
    <row r="1294" spans="1:11" x14ac:dyDescent="0.5">
      <c r="A1294" s="19" t="s">
        <v>65</v>
      </c>
      <c r="B1294" s="19" t="s">
        <v>4577</v>
      </c>
      <c r="C1294" s="19" t="s">
        <v>38</v>
      </c>
      <c r="D1294" s="19" t="s">
        <v>53</v>
      </c>
      <c r="E1294" s="19" t="s">
        <v>4576</v>
      </c>
      <c r="F1294" s="19" t="s">
        <v>4575</v>
      </c>
      <c r="G1294" s="19" t="s">
        <v>4574</v>
      </c>
      <c r="H1294" s="19" t="s">
        <v>127</v>
      </c>
      <c r="I1294" s="19" t="s">
        <v>128</v>
      </c>
      <c r="J1294" s="18">
        <v>2</v>
      </c>
      <c r="K1294" s="18">
        <v>2</v>
      </c>
    </row>
    <row r="1295" spans="1:11" x14ac:dyDescent="0.5">
      <c r="A1295" s="19" t="s">
        <v>65</v>
      </c>
      <c r="B1295" s="19" t="s">
        <v>4573</v>
      </c>
      <c r="C1295" s="19" t="s">
        <v>38</v>
      </c>
      <c r="D1295" s="19" t="s">
        <v>53</v>
      </c>
      <c r="E1295" s="19" t="s">
        <v>4572</v>
      </c>
      <c r="F1295" s="19" t="s">
        <v>193</v>
      </c>
      <c r="G1295" s="19" t="s">
        <v>194</v>
      </c>
      <c r="H1295" s="19" t="s">
        <v>127</v>
      </c>
      <c r="I1295" s="19" t="s">
        <v>128</v>
      </c>
      <c r="J1295" s="18">
        <v>2</v>
      </c>
      <c r="K1295" s="18">
        <v>2</v>
      </c>
    </row>
    <row r="1296" spans="1:11" x14ac:dyDescent="0.5">
      <c r="A1296" s="19" t="s">
        <v>65</v>
      </c>
      <c r="B1296" s="19" t="s">
        <v>4571</v>
      </c>
      <c r="C1296" s="19" t="s">
        <v>38</v>
      </c>
      <c r="D1296" s="19" t="s">
        <v>53</v>
      </c>
      <c r="E1296" s="19" t="s">
        <v>4570</v>
      </c>
      <c r="F1296" s="19" t="s">
        <v>197</v>
      </c>
      <c r="G1296" s="19" t="s">
        <v>198</v>
      </c>
      <c r="H1296" s="19" t="s">
        <v>127</v>
      </c>
      <c r="I1296" s="19" t="s">
        <v>128</v>
      </c>
      <c r="J1296" s="18">
        <v>3</v>
      </c>
      <c r="K1296" s="18">
        <v>3</v>
      </c>
    </row>
    <row r="1297" spans="1:11" x14ac:dyDescent="0.5">
      <c r="A1297" s="19" t="s">
        <v>65</v>
      </c>
      <c r="B1297" s="19" t="s">
        <v>4569</v>
      </c>
      <c r="C1297" s="19" t="s">
        <v>38</v>
      </c>
      <c r="D1297" s="19" t="s">
        <v>53</v>
      </c>
      <c r="E1297" s="19" t="s">
        <v>4568</v>
      </c>
      <c r="F1297" s="19" t="s">
        <v>197</v>
      </c>
      <c r="G1297" s="19" t="s">
        <v>198</v>
      </c>
      <c r="H1297" s="19" t="s">
        <v>127</v>
      </c>
      <c r="I1297" s="19" t="s">
        <v>128</v>
      </c>
      <c r="J1297" s="18">
        <v>1</v>
      </c>
      <c r="K1297" s="18">
        <v>1</v>
      </c>
    </row>
    <row r="1298" spans="1:11" x14ac:dyDescent="0.5">
      <c r="A1298" s="19" t="s">
        <v>65</v>
      </c>
      <c r="B1298" s="19" t="s">
        <v>4567</v>
      </c>
      <c r="C1298" s="19" t="s">
        <v>38</v>
      </c>
      <c r="D1298" s="19" t="s">
        <v>53</v>
      </c>
      <c r="E1298" s="19" t="s">
        <v>4566</v>
      </c>
      <c r="F1298" s="19" t="s">
        <v>197</v>
      </c>
      <c r="G1298" s="19" t="s">
        <v>198</v>
      </c>
      <c r="H1298" s="19" t="s">
        <v>127</v>
      </c>
      <c r="I1298" s="19" t="s">
        <v>128</v>
      </c>
      <c r="J1298" s="18">
        <v>2</v>
      </c>
      <c r="K1298" s="18">
        <v>2</v>
      </c>
    </row>
    <row r="1299" spans="1:11" x14ac:dyDescent="0.5">
      <c r="A1299" s="19" t="s">
        <v>65</v>
      </c>
      <c r="B1299" s="19" t="s">
        <v>4565</v>
      </c>
      <c r="C1299" s="19" t="s">
        <v>38</v>
      </c>
      <c r="D1299" s="19" t="s">
        <v>53</v>
      </c>
      <c r="E1299" s="19" t="s">
        <v>4564</v>
      </c>
      <c r="F1299" s="19" t="s">
        <v>197</v>
      </c>
      <c r="G1299" s="19" t="s">
        <v>198</v>
      </c>
      <c r="H1299" s="19" t="s">
        <v>127</v>
      </c>
      <c r="I1299" s="19" t="s">
        <v>128</v>
      </c>
      <c r="J1299" s="18">
        <v>2</v>
      </c>
      <c r="K1299" s="18">
        <v>2</v>
      </c>
    </row>
    <row r="1300" spans="1:11" x14ac:dyDescent="0.5">
      <c r="A1300" s="19" t="s">
        <v>65</v>
      </c>
      <c r="B1300" s="19" t="s">
        <v>4557</v>
      </c>
      <c r="C1300" s="19" t="s">
        <v>38</v>
      </c>
      <c r="D1300" s="19" t="s">
        <v>53</v>
      </c>
      <c r="E1300" s="19" t="s">
        <v>4556</v>
      </c>
      <c r="F1300" s="19" t="s">
        <v>197</v>
      </c>
      <c r="G1300" s="19" t="s">
        <v>198</v>
      </c>
      <c r="H1300" s="19" t="s">
        <v>127</v>
      </c>
      <c r="I1300" s="19" t="s">
        <v>128</v>
      </c>
      <c r="J1300" s="18">
        <v>48</v>
      </c>
      <c r="K1300" s="18">
        <v>48</v>
      </c>
    </row>
    <row r="1301" spans="1:11" x14ac:dyDescent="0.5">
      <c r="A1301" s="19" t="s">
        <v>65</v>
      </c>
      <c r="B1301" s="19" t="s">
        <v>4555</v>
      </c>
      <c r="C1301" s="19" t="s">
        <v>38</v>
      </c>
      <c r="D1301" s="19" t="s">
        <v>53</v>
      </c>
      <c r="E1301" s="19" t="s">
        <v>4554</v>
      </c>
      <c r="F1301" s="19" t="s">
        <v>197</v>
      </c>
      <c r="G1301" s="19" t="s">
        <v>198</v>
      </c>
      <c r="H1301" s="19" t="s">
        <v>127</v>
      </c>
      <c r="I1301" s="19" t="s">
        <v>128</v>
      </c>
      <c r="J1301" s="18">
        <v>48</v>
      </c>
      <c r="K1301" s="18">
        <v>48</v>
      </c>
    </row>
    <row r="1302" spans="1:11" x14ac:dyDescent="0.5">
      <c r="A1302" s="19" t="s">
        <v>65</v>
      </c>
      <c r="B1302" s="19" t="s">
        <v>4553</v>
      </c>
      <c r="C1302" s="19" t="s">
        <v>38</v>
      </c>
      <c r="D1302" s="19" t="s">
        <v>53</v>
      </c>
      <c r="E1302" s="19" t="s">
        <v>4552</v>
      </c>
      <c r="F1302" s="19" t="s">
        <v>197</v>
      </c>
      <c r="G1302" s="19" t="s">
        <v>198</v>
      </c>
      <c r="H1302" s="19" t="s">
        <v>127</v>
      </c>
      <c r="I1302" s="19" t="s">
        <v>128</v>
      </c>
      <c r="J1302" s="18">
        <v>48</v>
      </c>
      <c r="K1302" s="18">
        <v>48</v>
      </c>
    </row>
    <row r="1303" spans="1:11" x14ac:dyDescent="0.5">
      <c r="A1303" s="19" t="s">
        <v>65</v>
      </c>
      <c r="B1303" s="19" t="s">
        <v>4551</v>
      </c>
      <c r="C1303" s="19" t="s">
        <v>38</v>
      </c>
      <c r="D1303" s="19" t="s">
        <v>53</v>
      </c>
      <c r="E1303" s="19" t="s">
        <v>4550</v>
      </c>
      <c r="F1303" s="19" t="s">
        <v>197</v>
      </c>
      <c r="G1303" s="19" t="s">
        <v>198</v>
      </c>
      <c r="H1303" s="19" t="s">
        <v>127</v>
      </c>
      <c r="I1303" s="19" t="s">
        <v>128</v>
      </c>
      <c r="J1303" s="18">
        <v>48</v>
      </c>
      <c r="K1303" s="18">
        <v>48</v>
      </c>
    </row>
    <row r="1304" spans="1:11" x14ac:dyDescent="0.5">
      <c r="A1304" s="19" t="s">
        <v>65</v>
      </c>
      <c r="B1304" s="19" t="s">
        <v>4549</v>
      </c>
      <c r="C1304" s="19" t="s">
        <v>38</v>
      </c>
      <c r="D1304" s="19" t="s">
        <v>187</v>
      </c>
      <c r="E1304" s="19" t="s">
        <v>4548</v>
      </c>
      <c r="F1304" s="19" t="s">
        <v>197</v>
      </c>
      <c r="G1304" s="19" t="s">
        <v>198</v>
      </c>
      <c r="H1304" s="19" t="s">
        <v>127</v>
      </c>
      <c r="I1304" s="19" t="s">
        <v>128</v>
      </c>
      <c r="J1304" s="18">
        <v>48</v>
      </c>
      <c r="K1304" s="18">
        <v>48</v>
      </c>
    </row>
    <row r="1305" spans="1:11" x14ac:dyDescent="0.5">
      <c r="A1305" s="19" t="s">
        <v>65</v>
      </c>
      <c r="B1305" s="19" t="s">
        <v>4547</v>
      </c>
      <c r="C1305" s="19" t="s">
        <v>38</v>
      </c>
      <c r="D1305" s="19" t="s">
        <v>53</v>
      </c>
      <c r="E1305" s="19" t="s">
        <v>4546</v>
      </c>
      <c r="F1305" s="19" t="s">
        <v>197</v>
      </c>
      <c r="G1305" s="19" t="s">
        <v>198</v>
      </c>
      <c r="H1305" s="19" t="s">
        <v>127</v>
      </c>
      <c r="I1305" s="19" t="s">
        <v>128</v>
      </c>
      <c r="J1305" s="18">
        <v>48</v>
      </c>
      <c r="K1305" s="18">
        <v>48</v>
      </c>
    </row>
    <row r="1306" spans="1:11" x14ac:dyDescent="0.5">
      <c r="A1306" s="19" t="s">
        <v>65</v>
      </c>
      <c r="B1306" s="19" t="s">
        <v>4545</v>
      </c>
      <c r="C1306" s="19" t="s">
        <v>38</v>
      </c>
      <c r="D1306" s="19" t="s">
        <v>53</v>
      </c>
      <c r="E1306" s="19" t="s">
        <v>4544</v>
      </c>
      <c r="F1306" s="19" t="s">
        <v>197</v>
      </c>
      <c r="G1306" s="19" t="s">
        <v>198</v>
      </c>
      <c r="H1306" s="19" t="s">
        <v>127</v>
      </c>
      <c r="I1306" s="19" t="s">
        <v>128</v>
      </c>
      <c r="J1306" s="18">
        <v>48</v>
      </c>
      <c r="K1306" s="18">
        <v>48</v>
      </c>
    </row>
    <row r="1307" spans="1:11" x14ac:dyDescent="0.5">
      <c r="A1307" s="19" t="s">
        <v>65</v>
      </c>
      <c r="B1307" s="19" t="s">
        <v>4543</v>
      </c>
      <c r="C1307" s="19" t="s">
        <v>38</v>
      </c>
      <c r="D1307" s="19" t="s">
        <v>53</v>
      </c>
      <c r="E1307" s="19" t="s">
        <v>4542</v>
      </c>
      <c r="F1307" s="19" t="s">
        <v>197</v>
      </c>
      <c r="G1307" s="19" t="s">
        <v>198</v>
      </c>
      <c r="H1307" s="19" t="s">
        <v>127</v>
      </c>
      <c r="I1307" s="19" t="s">
        <v>128</v>
      </c>
      <c r="J1307" s="18">
        <v>48</v>
      </c>
      <c r="K1307" s="18">
        <v>48</v>
      </c>
    </row>
    <row r="1308" spans="1:11" x14ac:dyDescent="0.5">
      <c r="A1308" s="19" t="s">
        <v>65</v>
      </c>
      <c r="B1308" s="19" t="s">
        <v>5271</v>
      </c>
      <c r="C1308" s="19" t="s">
        <v>38</v>
      </c>
      <c r="D1308" s="19" t="s">
        <v>53</v>
      </c>
      <c r="E1308" s="19" t="s">
        <v>5270</v>
      </c>
      <c r="F1308" s="19" t="s">
        <v>197</v>
      </c>
      <c r="G1308" s="19" t="s">
        <v>198</v>
      </c>
      <c r="H1308" s="19" t="s">
        <v>127</v>
      </c>
      <c r="I1308" s="19" t="s">
        <v>128</v>
      </c>
      <c r="J1308" s="18">
        <v>96</v>
      </c>
      <c r="K1308" s="18">
        <v>96</v>
      </c>
    </row>
    <row r="1309" spans="1:11" x14ac:dyDescent="0.5">
      <c r="A1309" s="19" t="s">
        <v>65</v>
      </c>
      <c r="B1309" s="19" t="s">
        <v>4539</v>
      </c>
      <c r="C1309" s="19" t="s">
        <v>38</v>
      </c>
      <c r="D1309" s="19" t="s">
        <v>53</v>
      </c>
      <c r="E1309" s="19" t="s">
        <v>4538</v>
      </c>
      <c r="F1309" s="19" t="s">
        <v>197</v>
      </c>
      <c r="G1309" s="19" t="s">
        <v>198</v>
      </c>
      <c r="H1309" s="19" t="s">
        <v>127</v>
      </c>
      <c r="I1309" s="19" t="s">
        <v>128</v>
      </c>
      <c r="J1309" s="18">
        <v>10</v>
      </c>
      <c r="K1309" s="18">
        <v>10</v>
      </c>
    </row>
    <row r="1310" spans="1:11" x14ac:dyDescent="0.5">
      <c r="A1310" s="19" t="s">
        <v>65</v>
      </c>
      <c r="B1310" s="19" t="s">
        <v>4537</v>
      </c>
      <c r="C1310" s="19" t="s">
        <v>38</v>
      </c>
      <c r="D1310" s="19" t="s">
        <v>53</v>
      </c>
      <c r="E1310" s="19" t="s">
        <v>4536</v>
      </c>
      <c r="F1310" s="19" t="s">
        <v>197</v>
      </c>
      <c r="G1310" s="19" t="s">
        <v>198</v>
      </c>
      <c r="H1310" s="19" t="s">
        <v>127</v>
      </c>
      <c r="I1310" s="19" t="s">
        <v>128</v>
      </c>
      <c r="J1310" s="18">
        <v>5</v>
      </c>
      <c r="K1310" s="18">
        <v>5</v>
      </c>
    </row>
    <row r="1311" spans="1:11" x14ac:dyDescent="0.5">
      <c r="A1311" s="19" t="s">
        <v>65</v>
      </c>
      <c r="B1311" s="19" t="s">
        <v>4535</v>
      </c>
      <c r="C1311" s="19" t="s">
        <v>38</v>
      </c>
      <c r="D1311" s="19" t="s">
        <v>53</v>
      </c>
      <c r="E1311" s="19" t="s">
        <v>4534</v>
      </c>
      <c r="F1311" s="19" t="s">
        <v>197</v>
      </c>
      <c r="G1311" s="19" t="s">
        <v>198</v>
      </c>
      <c r="H1311" s="19" t="s">
        <v>127</v>
      </c>
      <c r="I1311" s="19" t="s">
        <v>128</v>
      </c>
      <c r="J1311" s="18">
        <v>7</v>
      </c>
      <c r="K1311" s="18">
        <v>7</v>
      </c>
    </row>
    <row r="1312" spans="1:11" x14ac:dyDescent="0.5">
      <c r="A1312" s="19" t="s">
        <v>65</v>
      </c>
      <c r="B1312" s="19" t="s">
        <v>4533</v>
      </c>
      <c r="C1312" s="19" t="s">
        <v>38</v>
      </c>
      <c r="D1312" s="19" t="s">
        <v>187</v>
      </c>
      <c r="E1312" s="19" t="s">
        <v>4532</v>
      </c>
      <c r="F1312" s="19" t="s">
        <v>197</v>
      </c>
      <c r="G1312" s="19" t="s">
        <v>198</v>
      </c>
      <c r="H1312" s="19" t="s">
        <v>127</v>
      </c>
      <c r="I1312" s="19" t="s">
        <v>128</v>
      </c>
      <c r="J1312" s="18">
        <v>2</v>
      </c>
      <c r="K1312" s="18">
        <v>2</v>
      </c>
    </row>
    <row r="1313" spans="1:11" x14ac:dyDescent="0.5">
      <c r="A1313" s="19" t="s">
        <v>88</v>
      </c>
      <c r="B1313" s="19" t="s">
        <v>5921</v>
      </c>
      <c r="C1313" s="19" t="s">
        <v>38</v>
      </c>
      <c r="D1313" s="19" t="s">
        <v>53</v>
      </c>
      <c r="E1313" s="19" t="s">
        <v>5920</v>
      </c>
      <c r="F1313" s="19" t="s">
        <v>199</v>
      </c>
      <c r="G1313" s="19" t="s">
        <v>200</v>
      </c>
      <c r="H1313" s="19" t="s">
        <v>127</v>
      </c>
      <c r="I1313" s="19" t="s">
        <v>128</v>
      </c>
      <c r="J1313" s="18">
        <v>1</v>
      </c>
      <c r="K1313" s="18">
        <v>1</v>
      </c>
    </row>
    <row r="1314" spans="1:11" x14ac:dyDescent="0.5">
      <c r="A1314" s="19" t="s">
        <v>88</v>
      </c>
      <c r="B1314" s="19" t="s">
        <v>5919</v>
      </c>
      <c r="C1314" s="19" t="s">
        <v>38</v>
      </c>
      <c r="D1314" s="19" t="s">
        <v>53</v>
      </c>
      <c r="E1314" s="19" t="s">
        <v>5918</v>
      </c>
      <c r="F1314" s="19" t="s">
        <v>199</v>
      </c>
      <c r="G1314" s="19" t="s">
        <v>200</v>
      </c>
      <c r="H1314" s="19" t="s">
        <v>127</v>
      </c>
      <c r="I1314" s="19" t="s">
        <v>128</v>
      </c>
      <c r="J1314" s="18">
        <v>1</v>
      </c>
      <c r="K1314" s="18">
        <v>1</v>
      </c>
    </row>
    <row r="1315" spans="1:11" x14ac:dyDescent="0.5">
      <c r="A1315" s="19" t="s">
        <v>88</v>
      </c>
      <c r="B1315" s="19" t="s">
        <v>5917</v>
      </c>
      <c r="C1315" s="19" t="s">
        <v>38</v>
      </c>
      <c r="D1315" s="19" t="s">
        <v>53</v>
      </c>
      <c r="E1315" s="19" t="s">
        <v>5916</v>
      </c>
      <c r="F1315" s="19" t="s">
        <v>199</v>
      </c>
      <c r="G1315" s="19" t="s">
        <v>200</v>
      </c>
      <c r="H1315" s="19" t="s">
        <v>127</v>
      </c>
      <c r="I1315" s="19" t="s">
        <v>128</v>
      </c>
      <c r="J1315" s="18">
        <v>4</v>
      </c>
      <c r="K1315" s="18">
        <v>4</v>
      </c>
    </row>
    <row r="1316" spans="1:11" x14ac:dyDescent="0.5">
      <c r="A1316" s="19" t="s">
        <v>91</v>
      </c>
      <c r="B1316" s="19" t="s">
        <v>5915</v>
      </c>
      <c r="C1316" s="19" t="s">
        <v>38</v>
      </c>
      <c r="D1316" s="19" t="s">
        <v>53</v>
      </c>
      <c r="E1316" s="19" t="s">
        <v>5914</v>
      </c>
      <c r="F1316" s="19" t="s">
        <v>201</v>
      </c>
      <c r="G1316" s="19" t="s">
        <v>202</v>
      </c>
      <c r="H1316" s="19" t="s">
        <v>127</v>
      </c>
      <c r="I1316" s="19" t="s">
        <v>128</v>
      </c>
      <c r="J1316" s="18">
        <v>3</v>
      </c>
      <c r="K1316" s="18">
        <v>3</v>
      </c>
    </row>
    <row r="1317" spans="1:11" x14ac:dyDescent="0.5">
      <c r="A1317" s="19" t="s">
        <v>91</v>
      </c>
      <c r="B1317" s="19" t="s">
        <v>5913</v>
      </c>
      <c r="C1317" s="19" t="s">
        <v>38</v>
      </c>
      <c r="D1317" s="19" t="s">
        <v>53</v>
      </c>
      <c r="E1317" s="19" t="s">
        <v>5912</v>
      </c>
      <c r="F1317" s="19" t="s">
        <v>201</v>
      </c>
      <c r="G1317" s="19" t="s">
        <v>202</v>
      </c>
      <c r="H1317" s="19" t="s">
        <v>127</v>
      </c>
      <c r="I1317" s="19" t="s">
        <v>128</v>
      </c>
      <c r="J1317" s="18">
        <v>1</v>
      </c>
      <c r="K1317" s="18">
        <v>1</v>
      </c>
    </row>
    <row r="1318" spans="1:11" x14ac:dyDescent="0.5">
      <c r="A1318" s="19" t="s">
        <v>91</v>
      </c>
      <c r="B1318" s="19" t="s">
        <v>5911</v>
      </c>
      <c r="C1318" s="19" t="s">
        <v>38</v>
      </c>
      <c r="D1318" s="19" t="s">
        <v>53</v>
      </c>
      <c r="E1318" s="19" t="s">
        <v>5910</v>
      </c>
      <c r="F1318" s="19" t="s">
        <v>201</v>
      </c>
      <c r="G1318" s="19" t="s">
        <v>202</v>
      </c>
      <c r="H1318" s="19" t="s">
        <v>127</v>
      </c>
      <c r="I1318" s="19" t="s">
        <v>128</v>
      </c>
      <c r="J1318" s="18">
        <v>4</v>
      </c>
      <c r="K1318" s="18">
        <v>4</v>
      </c>
    </row>
    <row r="1319" spans="1:11" x14ac:dyDescent="0.5">
      <c r="A1319" s="19" t="s">
        <v>91</v>
      </c>
      <c r="B1319" s="19" t="s">
        <v>5259</v>
      </c>
      <c r="C1319" s="19" t="s">
        <v>38</v>
      </c>
      <c r="D1319" s="19" t="s">
        <v>53</v>
      </c>
      <c r="E1319" s="19" t="s">
        <v>5258</v>
      </c>
      <c r="F1319" s="19" t="s">
        <v>201</v>
      </c>
      <c r="G1319" s="19" t="s">
        <v>202</v>
      </c>
      <c r="H1319" s="19" t="s">
        <v>127</v>
      </c>
      <c r="I1319" s="19" t="s">
        <v>128</v>
      </c>
      <c r="J1319" s="18">
        <v>1</v>
      </c>
      <c r="K1319" s="18">
        <v>1</v>
      </c>
    </row>
    <row r="1320" spans="1:11" x14ac:dyDescent="0.5">
      <c r="A1320" s="19" t="s">
        <v>91</v>
      </c>
      <c r="B1320" s="19" t="s">
        <v>5257</v>
      </c>
      <c r="C1320" s="19" t="s">
        <v>38</v>
      </c>
      <c r="D1320" s="19" t="s">
        <v>53</v>
      </c>
      <c r="E1320" s="19" t="s">
        <v>5256</v>
      </c>
      <c r="F1320" s="19" t="s">
        <v>201</v>
      </c>
      <c r="G1320" s="19" t="s">
        <v>202</v>
      </c>
      <c r="H1320" s="19" t="s">
        <v>127</v>
      </c>
      <c r="I1320" s="19" t="s">
        <v>128</v>
      </c>
      <c r="J1320" s="18">
        <v>1</v>
      </c>
      <c r="K1320" s="18">
        <v>1</v>
      </c>
    </row>
    <row r="1321" spans="1:11" x14ac:dyDescent="0.5">
      <c r="A1321" s="19" t="s">
        <v>91</v>
      </c>
      <c r="B1321" s="19" t="s">
        <v>5255</v>
      </c>
      <c r="C1321" s="19" t="s">
        <v>38</v>
      </c>
      <c r="D1321" s="19" t="s">
        <v>53</v>
      </c>
      <c r="E1321" s="19" t="s">
        <v>5254</v>
      </c>
      <c r="F1321" s="19" t="s">
        <v>201</v>
      </c>
      <c r="G1321" s="19" t="s">
        <v>202</v>
      </c>
      <c r="H1321" s="19" t="s">
        <v>127</v>
      </c>
      <c r="I1321" s="19" t="s">
        <v>128</v>
      </c>
      <c r="J1321" s="18">
        <v>1</v>
      </c>
      <c r="K1321" s="18">
        <v>1</v>
      </c>
    </row>
    <row r="1322" spans="1:11" x14ac:dyDescent="0.5">
      <c r="A1322" s="19" t="s">
        <v>91</v>
      </c>
      <c r="B1322" s="19" t="s">
        <v>5253</v>
      </c>
      <c r="C1322" s="19" t="s">
        <v>38</v>
      </c>
      <c r="D1322" s="19" t="s">
        <v>53</v>
      </c>
      <c r="E1322" s="19" t="s">
        <v>5252</v>
      </c>
      <c r="F1322" s="19" t="s">
        <v>201</v>
      </c>
      <c r="G1322" s="19" t="s">
        <v>202</v>
      </c>
      <c r="H1322" s="19" t="s">
        <v>127</v>
      </c>
      <c r="I1322" s="19" t="s">
        <v>128</v>
      </c>
      <c r="J1322" s="18">
        <v>1</v>
      </c>
      <c r="K1322" s="18">
        <v>1</v>
      </c>
    </row>
    <row r="1323" spans="1:11" x14ac:dyDescent="0.5">
      <c r="A1323" s="19" t="s">
        <v>91</v>
      </c>
      <c r="B1323" s="19" t="s">
        <v>5581</v>
      </c>
      <c r="C1323" s="19" t="s">
        <v>38</v>
      </c>
      <c r="D1323" s="19" t="s">
        <v>53</v>
      </c>
      <c r="E1323" s="19" t="s">
        <v>5580</v>
      </c>
      <c r="F1323" s="19" t="s">
        <v>201</v>
      </c>
      <c r="G1323" s="19" t="s">
        <v>202</v>
      </c>
      <c r="H1323" s="19" t="s">
        <v>127</v>
      </c>
      <c r="I1323" s="19" t="s">
        <v>128</v>
      </c>
      <c r="J1323" s="18">
        <v>1</v>
      </c>
      <c r="K1323" s="18">
        <v>1</v>
      </c>
    </row>
    <row r="1324" spans="1:11" x14ac:dyDescent="0.5">
      <c r="A1324" s="19" t="s">
        <v>91</v>
      </c>
      <c r="B1324" s="19" t="s">
        <v>5909</v>
      </c>
      <c r="C1324" s="19" t="s">
        <v>38</v>
      </c>
      <c r="D1324" s="19" t="s">
        <v>53</v>
      </c>
      <c r="E1324" s="19" t="s">
        <v>5908</v>
      </c>
      <c r="F1324" s="19" t="s">
        <v>201</v>
      </c>
      <c r="G1324" s="19" t="s">
        <v>202</v>
      </c>
      <c r="H1324" s="19" t="s">
        <v>127</v>
      </c>
      <c r="I1324" s="19" t="s">
        <v>128</v>
      </c>
      <c r="J1324" s="18">
        <v>7</v>
      </c>
      <c r="K1324" s="18">
        <v>7</v>
      </c>
    </row>
    <row r="1325" spans="1:11" x14ac:dyDescent="0.5">
      <c r="A1325" s="19" t="s">
        <v>91</v>
      </c>
      <c r="B1325" s="19" t="s">
        <v>5907</v>
      </c>
      <c r="C1325" s="19" t="s">
        <v>38</v>
      </c>
      <c r="D1325" s="19" t="s">
        <v>53</v>
      </c>
      <c r="E1325" s="19" t="s">
        <v>5906</v>
      </c>
      <c r="F1325" s="19" t="s">
        <v>201</v>
      </c>
      <c r="G1325" s="19" t="s">
        <v>202</v>
      </c>
      <c r="H1325" s="19" t="s">
        <v>127</v>
      </c>
      <c r="I1325" s="19" t="s">
        <v>128</v>
      </c>
      <c r="J1325" s="18">
        <v>1</v>
      </c>
      <c r="K1325" s="18">
        <v>1</v>
      </c>
    </row>
    <row r="1326" spans="1:11" x14ac:dyDescent="0.5">
      <c r="A1326" s="19" t="s">
        <v>91</v>
      </c>
      <c r="B1326" s="19" t="s">
        <v>5249</v>
      </c>
      <c r="C1326" s="19" t="s">
        <v>38</v>
      </c>
      <c r="D1326" s="19" t="s">
        <v>53</v>
      </c>
      <c r="E1326" s="19" t="s">
        <v>5248</v>
      </c>
      <c r="F1326" s="19" t="s">
        <v>201</v>
      </c>
      <c r="G1326" s="19" t="s">
        <v>202</v>
      </c>
      <c r="H1326" s="19" t="s">
        <v>127</v>
      </c>
      <c r="I1326" s="19" t="s">
        <v>128</v>
      </c>
      <c r="J1326" s="18">
        <v>2</v>
      </c>
      <c r="K1326" s="18">
        <v>2</v>
      </c>
    </row>
    <row r="1327" spans="1:11" x14ac:dyDescent="0.5">
      <c r="A1327" s="19" t="s">
        <v>91</v>
      </c>
      <c r="B1327" s="19" t="s">
        <v>5565</v>
      </c>
      <c r="C1327" s="19" t="s">
        <v>38</v>
      </c>
      <c r="D1327" s="19" t="s">
        <v>53</v>
      </c>
      <c r="E1327" s="19" t="s">
        <v>5564</v>
      </c>
      <c r="F1327" s="19" t="s">
        <v>201</v>
      </c>
      <c r="G1327" s="19" t="s">
        <v>202</v>
      </c>
      <c r="H1327" s="19" t="s">
        <v>127</v>
      </c>
      <c r="I1327" s="19" t="s">
        <v>128</v>
      </c>
      <c r="J1327" s="18">
        <v>1</v>
      </c>
      <c r="K1327" s="18">
        <v>1</v>
      </c>
    </row>
    <row r="1328" spans="1:11" x14ac:dyDescent="0.5">
      <c r="A1328" s="19" t="s">
        <v>91</v>
      </c>
      <c r="B1328" s="19" t="s">
        <v>5905</v>
      </c>
      <c r="C1328" s="19" t="s">
        <v>38</v>
      </c>
      <c r="D1328" s="19" t="s">
        <v>53</v>
      </c>
      <c r="E1328" s="19" t="s">
        <v>5904</v>
      </c>
      <c r="F1328" s="19" t="s">
        <v>201</v>
      </c>
      <c r="G1328" s="19" t="s">
        <v>202</v>
      </c>
      <c r="H1328" s="19" t="s">
        <v>127</v>
      </c>
      <c r="I1328" s="19" t="s">
        <v>128</v>
      </c>
      <c r="J1328" s="18">
        <v>1</v>
      </c>
      <c r="K1328" s="18">
        <v>1</v>
      </c>
    </row>
    <row r="1329" spans="1:11" x14ac:dyDescent="0.5">
      <c r="A1329" s="19" t="s">
        <v>91</v>
      </c>
      <c r="B1329" s="19" t="s">
        <v>5903</v>
      </c>
      <c r="C1329" s="19" t="s">
        <v>38</v>
      </c>
      <c r="D1329" s="19" t="s">
        <v>53</v>
      </c>
      <c r="E1329" s="19" t="s">
        <v>5902</v>
      </c>
      <c r="F1329" s="19" t="s">
        <v>201</v>
      </c>
      <c r="G1329" s="19" t="s">
        <v>202</v>
      </c>
      <c r="H1329" s="19" t="s">
        <v>127</v>
      </c>
      <c r="I1329" s="19" t="s">
        <v>128</v>
      </c>
      <c r="J1329" s="18">
        <v>2</v>
      </c>
      <c r="K1329" s="18">
        <v>2</v>
      </c>
    </row>
    <row r="1330" spans="1:11" x14ac:dyDescent="0.5">
      <c r="A1330" s="19" t="s">
        <v>91</v>
      </c>
      <c r="B1330" s="19" t="s">
        <v>5561</v>
      </c>
      <c r="C1330" s="19" t="s">
        <v>38</v>
      </c>
      <c r="D1330" s="19" t="s">
        <v>53</v>
      </c>
      <c r="E1330" s="19" t="s">
        <v>5560</v>
      </c>
      <c r="F1330" s="19" t="s">
        <v>201</v>
      </c>
      <c r="G1330" s="19" t="s">
        <v>202</v>
      </c>
      <c r="H1330" s="19" t="s">
        <v>127</v>
      </c>
      <c r="I1330" s="19" t="s">
        <v>128</v>
      </c>
      <c r="J1330" s="18">
        <v>2</v>
      </c>
      <c r="K1330" s="18">
        <v>2</v>
      </c>
    </row>
    <row r="1331" spans="1:11" x14ac:dyDescent="0.5">
      <c r="A1331" s="19" t="s">
        <v>91</v>
      </c>
      <c r="B1331" s="19" t="s">
        <v>5901</v>
      </c>
      <c r="C1331" s="19" t="s">
        <v>38</v>
      </c>
      <c r="D1331" s="19" t="s">
        <v>53</v>
      </c>
      <c r="E1331" s="19" t="s">
        <v>5900</v>
      </c>
      <c r="F1331" s="19" t="s">
        <v>201</v>
      </c>
      <c r="G1331" s="19" t="s">
        <v>202</v>
      </c>
      <c r="H1331" s="19" t="s">
        <v>127</v>
      </c>
      <c r="I1331" s="19" t="s">
        <v>128</v>
      </c>
      <c r="J1331" s="18">
        <v>1</v>
      </c>
      <c r="K1331" s="18">
        <v>1</v>
      </c>
    </row>
    <row r="1332" spans="1:11" x14ac:dyDescent="0.5">
      <c r="A1332" s="19" t="s">
        <v>91</v>
      </c>
      <c r="B1332" s="19" t="s">
        <v>5245</v>
      </c>
      <c r="C1332" s="19" t="s">
        <v>38</v>
      </c>
      <c r="D1332" s="19" t="s">
        <v>53</v>
      </c>
      <c r="E1332" s="19" t="s">
        <v>5244</v>
      </c>
      <c r="F1332" s="19" t="s">
        <v>201</v>
      </c>
      <c r="G1332" s="19" t="s">
        <v>202</v>
      </c>
      <c r="H1332" s="19" t="s">
        <v>127</v>
      </c>
      <c r="I1332" s="19" t="s">
        <v>128</v>
      </c>
      <c r="J1332" s="18">
        <v>3</v>
      </c>
      <c r="K1332" s="18">
        <v>3</v>
      </c>
    </row>
    <row r="1333" spans="1:11" x14ac:dyDescent="0.5">
      <c r="A1333" s="19" t="s">
        <v>91</v>
      </c>
      <c r="B1333" s="19" t="s">
        <v>5777</v>
      </c>
      <c r="C1333" s="19" t="s">
        <v>38</v>
      </c>
      <c r="D1333" s="19" t="s">
        <v>53</v>
      </c>
      <c r="E1333" s="19" t="s">
        <v>5776</v>
      </c>
      <c r="F1333" s="19" t="s">
        <v>201</v>
      </c>
      <c r="G1333" s="19" t="s">
        <v>202</v>
      </c>
      <c r="H1333" s="19" t="s">
        <v>127</v>
      </c>
      <c r="I1333" s="19" t="s">
        <v>128</v>
      </c>
      <c r="J1333" s="18">
        <v>2</v>
      </c>
      <c r="K1333" s="18">
        <v>2</v>
      </c>
    </row>
    <row r="1334" spans="1:11" x14ac:dyDescent="0.5">
      <c r="A1334" s="19" t="s">
        <v>91</v>
      </c>
      <c r="B1334" s="19" t="s">
        <v>5543</v>
      </c>
      <c r="C1334" s="19" t="s">
        <v>38</v>
      </c>
      <c r="D1334" s="19" t="s">
        <v>53</v>
      </c>
      <c r="E1334" s="19" t="s">
        <v>5542</v>
      </c>
      <c r="F1334" s="19" t="s">
        <v>201</v>
      </c>
      <c r="G1334" s="19" t="s">
        <v>202</v>
      </c>
      <c r="H1334" s="19" t="s">
        <v>127</v>
      </c>
      <c r="I1334" s="19" t="s">
        <v>128</v>
      </c>
      <c r="J1334" s="18">
        <v>10</v>
      </c>
      <c r="K1334" s="18">
        <v>10</v>
      </c>
    </row>
    <row r="1335" spans="1:11" x14ac:dyDescent="0.5">
      <c r="A1335" s="19" t="s">
        <v>91</v>
      </c>
      <c r="B1335" s="19" t="s">
        <v>5239</v>
      </c>
      <c r="C1335" s="19" t="s">
        <v>38</v>
      </c>
      <c r="D1335" s="19" t="s">
        <v>53</v>
      </c>
      <c r="E1335" s="19" t="s">
        <v>5238</v>
      </c>
      <c r="F1335" s="19" t="s">
        <v>201</v>
      </c>
      <c r="G1335" s="19" t="s">
        <v>202</v>
      </c>
      <c r="H1335" s="19" t="s">
        <v>127</v>
      </c>
      <c r="I1335" s="19" t="s">
        <v>128</v>
      </c>
      <c r="J1335" s="18">
        <v>3</v>
      </c>
      <c r="K1335" s="18">
        <v>3</v>
      </c>
    </row>
    <row r="1336" spans="1:11" x14ac:dyDescent="0.5">
      <c r="A1336" s="19" t="s">
        <v>91</v>
      </c>
      <c r="B1336" s="19" t="s">
        <v>5899</v>
      </c>
      <c r="C1336" s="19" t="s">
        <v>38</v>
      </c>
      <c r="D1336" s="19" t="s">
        <v>53</v>
      </c>
      <c r="E1336" s="19" t="s">
        <v>5898</v>
      </c>
      <c r="F1336" s="19" t="s">
        <v>201</v>
      </c>
      <c r="G1336" s="19" t="s">
        <v>202</v>
      </c>
      <c r="H1336" s="19" t="s">
        <v>127</v>
      </c>
      <c r="I1336" s="19" t="s">
        <v>128</v>
      </c>
      <c r="J1336" s="18">
        <v>3</v>
      </c>
      <c r="K1336" s="18">
        <v>3</v>
      </c>
    </row>
    <row r="1337" spans="1:11" x14ac:dyDescent="0.5">
      <c r="A1337" s="19" t="s">
        <v>91</v>
      </c>
      <c r="B1337" s="19" t="s">
        <v>5235</v>
      </c>
      <c r="C1337" s="19" t="s">
        <v>38</v>
      </c>
      <c r="D1337" s="19" t="s">
        <v>53</v>
      </c>
      <c r="E1337" s="19" t="s">
        <v>5234</v>
      </c>
      <c r="F1337" s="19" t="s">
        <v>201</v>
      </c>
      <c r="G1337" s="19" t="s">
        <v>202</v>
      </c>
      <c r="H1337" s="19" t="s">
        <v>127</v>
      </c>
      <c r="I1337" s="19" t="s">
        <v>128</v>
      </c>
      <c r="J1337" s="18">
        <v>1</v>
      </c>
      <c r="K1337" s="18">
        <v>1</v>
      </c>
    </row>
    <row r="1338" spans="1:11" x14ac:dyDescent="0.5">
      <c r="A1338" s="19" t="s">
        <v>91</v>
      </c>
      <c r="B1338" s="19" t="s">
        <v>5759</v>
      </c>
      <c r="C1338" s="19" t="s">
        <v>38</v>
      </c>
      <c r="D1338" s="19" t="s">
        <v>53</v>
      </c>
      <c r="E1338" s="19" t="s">
        <v>5758</v>
      </c>
      <c r="F1338" s="19" t="s">
        <v>201</v>
      </c>
      <c r="G1338" s="19" t="s">
        <v>202</v>
      </c>
      <c r="H1338" s="19" t="s">
        <v>127</v>
      </c>
      <c r="I1338" s="19" t="s">
        <v>128</v>
      </c>
      <c r="J1338" s="18">
        <v>1</v>
      </c>
      <c r="K1338" s="18">
        <v>1</v>
      </c>
    </row>
    <row r="1339" spans="1:11" x14ac:dyDescent="0.5">
      <c r="A1339" s="19" t="s">
        <v>91</v>
      </c>
      <c r="B1339" s="19" t="s">
        <v>5897</v>
      </c>
      <c r="C1339" s="19" t="s">
        <v>38</v>
      </c>
      <c r="D1339" s="19" t="s">
        <v>53</v>
      </c>
      <c r="E1339" s="19" t="s">
        <v>5896</v>
      </c>
      <c r="F1339" s="19" t="s">
        <v>201</v>
      </c>
      <c r="G1339" s="19" t="s">
        <v>202</v>
      </c>
      <c r="H1339" s="19" t="s">
        <v>127</v>
      </c>
      <c r="I1339" s="19" t="s">
        <v>128</v>
      </c>
      <c r="J1339" s="18">
        <v>2</v>
      </c>
      <c r="K1339" s="18">
        <v>2</v>
      </c>
    </row>
    <row r="1340" spans="1:11" x14ac:dyDescent="0.5">
      <c r="A1340" s="19" t="s">
        <v>91</v>
      </c>
      <c r="B1340" s="19" t="s">
        <v>5895</v>
      </c>
      <c r="C1340" s="19" t="s">
        <v>38</v>
      </c>
      <c r="D1340" s="19" t="s">
        <v>53</v>
      </c>
      <c r="E1340" s="19" t="s">
        <v>5894</v>
      </c>
      <c r="F1340" s="19" t="s">
        <v>201</v>
      </c>
      <c r="G1340" s="19" t="s">
        <v>202</v>
      </c>
      <c r="H1340" s="19" t="s">
        <v>127</v>
      </c>
      <c r="I1340" s="19" t="s">
        <v>128</v>
      </c>
      <c r="J1340" s="18">
        <v>3</v>
      </c>
      <c r="K1340" s="18">
        <v>3</v>
      </c>
    </row>
    <row r="1341" spans="1:11" x14ac:dyDescent="0.5">
      <c r="A1341" s="19" t="s">
        <v>91</v>
      </c>
      <c r="B1341" s="19" t="s">
        <v>5757</v>
      </c>
      <c r="C1341" s="19" t="s">
        <v>38</v>
      </c>
      <c r="D1341" s="19" t="s">
        <v>53</v>
      </c>
      <c r="E1341" s="19" t="s">
        <v>5756</v>
      </c>
      <c r="F1341" s="19" t="s">
        <v>201</v>
      </c>
      <c r="G1341" s="19" t="s">
        <v>202</v>
      </c>
      <c r="H1341" s="19" t="s">
        <v>127</v>
      </c>
      <c r="I1341" s="19" t="s">
        <v>128</v>
      </c>
      <c r="J1341" s="18">
        <v>1</v>
      </c>
      <c r="K1341" s="18">
        <v>1</v>
      </c>
    </row>
    <row r="1342" spans="1:11" x14ac:dyDescent="0.5">
      <c r="A1342" s="19" t="s">
        <v>91</v>
      </c>
      <c r="B1342" s="19" t="s">
        <v>5755</v>
      </c>
      <c r="C1342" s="19" t="s">
        <v>38</v>
      </c>
      <c r="D1342" s="19" t="s">
        <v>53</v>
      </c>
      <c r="E1342" s="19" t="s">
        <v>5754</v>
      </c>
      <c r="F1342" s="19" t="s">
        <v>201</v>
      </c>
      <c r="G1342" s="19" t="s">
        <v>202</v>
      </c>
      <c r="H1342" s="19" t="s">
        <v>127</v>
      </c>
      <c r="I1342" s="19" t="s">
        <v>128</v>
      </c>
      <c r="J1342" s="18">
        <v>1</v>
      </c>
      <c r="K1342" s="18">
        <v>1</v>
      </c>
    </row>
    <row r="1343" spans="1:11" x14ac:dyDescent="0.5">
      <c r="A1343" s="19" t="s">
        <v>91</v>
      </c>
      <c r="B1343" s="19" t="s">
        <v>5535</v>
      </c>
      <c r="C1343" s="19" t="s">
        <v>38</v>
      </c>
      <c r="D1343" s="19" t="s">
        <v>53</v>
      </c>
      <c r="E1343" s="19" t="s">
        <v>5534</v>
      </c>
      <c r="F1343" s="19" t="s">
        <v>201</v>
      </c>
      <c r="G1343" s="19" t="s">
        <v>202</v>
      </c>
      <c r="H1343" s="19" t="s">
        <v>127</v>
      </c>
      <c r="I1343" s="19" t="s">
        <v>128</v>
      </c>
      <c r="J1343" s="18">
        <v>2</v>
      </c>
      <c r="K1343" s="18">
        <v>2</v>
      </c>
    </row>
    <row r="1344" spans="1:11" x14ac:dyDescent="0.5">
      <c r="A1344" s="19" t="s">
        <v>91</v>
      </c>
      <c r="B1344" s="19" t="s">
        <v>5533</v>
      </c>
      <c r="C1344" s="19" t="s">
        <v>38</v>
      </c>
      <c r="D1344" s="19" t="s">
        <v>53</v>
      </c>
      <c r="E1344" s="19" t="s">
        <v>5532</v>
      </c>
      <c r="F1344" s="19" t="s">
        <v>201</v>
      </c>
      <c r="G1344" s="19" t="s">
        <v>202</v>
      </c>
      <c r="H1344" s="19" t="s">
        <v>127</v>
      </c>
      <c r="I1344" s="19" t="s">
        <v>128</v>
      </c>
      <c r="J1344" s="18">
        <v>1</v>
      </c>
      <c r="K1344" s="18">
        <v>1</v>
      </c>
    </row>
    <row r="1345" spans="1:11" x14ac:dyDescent="0.5">
      <c r="A1345" s="19" t="s">
        <v>91</v>
      </c>
      <c r="B1345" s="19" t="s">
        <v>5893</v>
      </c>
      <c r="C1345" s="19" t="s">
        <v>38</v>
      </c>
      <c r="D1345" s="19" t="s">
        <v>53</v>
      </c>
      <c r="E1345" s="19" t="s">
        <v>5892</v>
      </c>
      <c r="F1345" s="19" t="s">
        <v>201</v>
      </c>
      <c r="G1345" s="19" t="s">
        <v>202</v>
      </c>
      <c r="H1345" s="19" t="s">
        <v>127</v>
      </c>
      <c r="I1345" s="19" t="s">
        <v>128</v>
      </c>
      <c r="J1345" s="18">
        <v>1</v>
      </c>
      <c r="K1345" s="18">
        <v>1</v>
      </c>
    </row>
    <row r="1346" spans="1:11" x14ac:dyDescent="0.5">
      <c r="A1346" s="19" t="s">
        <v>91</v>
      </c>
      <c r="B1346" s="19" t="s">
        <v>5891</v>
      </c>
      <c r="C1346" s="19" t="s">
        <v>38</v>
      </c>
      <c r="D1346" s="19" t="s">
        <v>53</v>
      </c>
      <c r="E1346" s="19" t="s">
        <v>5890</v>
      </c>
      <c r="F1346" s="19" t="s">
        <v>201</v>
      </c>
      <c r="G1346" s="19" t="s">
        <v>202</v>
      </c>
      <c r="H1346" s="19" t="s">
        <v>127</v>
      </c>
      <c r="I1346" s="19" t="s">
        <v>128</v>
      </c>
      <c r="J1346" s="18">
        <v>3</v>
      </c>
      <c r="K1346" s="18">
        <v>3</v>
      </c>
    </row>
    <row r="1347" spans="1:11" x14ac:dyDescent="0.5">
      <c r="A1347" s="19" t="s">
        <v>91</v>
      </c>
      <c r="B1347" s="19" t="s">
        <v>5221</v>
      </c>
      <c r="C1347" s="19" t="s">
        <v>38</v>
      </c>
      <c r="D1347" s="19" t="s">
        <v>53</v>
      </c>
      <c r="E1347" s="19" t="s">
        <v>5220</v>
      </c>
      <c r="F1347" s="19" t="s">
        <v>201</v>
      </c>
      <c r="G1347" s="19" t="s">
        <v>202</v>
      </c>
      <c r="H1347" s="19" t="s">
        <v>127</v>
      </c>
      <c r="I1347" s="19" t="s">
        <v>128</v>
      </c>
      <c r="J1347" s="18">
        <v>10</v>
      </c>
      <c r="K1347" s="18">
        <v>10</v>
      </c>
    </row>
    <row r="1348" spans="1:11" x14ac:dyDescent="0.5">
      <c r="A1348" s="19" t="s">
        <v>91</v>
      </c>
      <c r="B1348" s="19" t="s">
        <v>5219</v>
      </c>
      <c r="C1348" s="19" t="s">
        <v>38</v>
      </c>
      <c r="D1348" s="19" t="s">
        <v>53</v>
      </c>
      <c r="E1348" s="19" t="s">
        <v>5218</v>
      </c>
      <c r="F1348" s="19" t="s">
        <v>201</v>
      </c>
      <c r="G1348" s="19" t="s">
        <v>202</v>
      </c>
      <c r="H1348" s="19" t="s">
        <v>127</v>
      </c>
      <c r="I1348" s="19" t="s">
        <v>128</v>
      </c>
      <c r="J1348" s="18">
        <v>1</v>
      </c>
      <c r="K1348" s="18">
        <v>1</v>
      </c>
    </row>
    <row r="1349" spans="1:11" x14ac:dyDescent="0.5">
      <c r="A1349" s="19" t="s">
        <v>91</v>
      </c>
      <c r="B1349" s="19" t="s">
        <v>5217</v>
      </c>
      <c r="C1349" s="19" t="s">
        <v>38</v>
      </c>
      <c r="D1349" s="19" t="s">
        <v>53</v>
      </c>
      <c r="E1349" s="19" t="s">
        <v>5216</v>
      </c>
      <c r="F1349" s="19" t="s">
        <v>201</v>
      </c>
      <c r="G1349" s="19" t="s">
        <v>202</v>
      </c>
      <c r="H1349" s="19" t="s">
        <v>127</v>
      </c>
      <c r="I1349" s="19" t="s">
        <v>128</v>
      </c>
      <c r="J1349" s="18">
        <v>5</v>
      </c>
      <c r="K1349" s="18">
        <v>5</v>
      </c>
    </row>
    <row r="1350" spans="1:11" x14ac:dyDescent="0.5">
      <c r="A1350" s="19" t="s">
        <v>91</v>
      </c>
      <c r="B1350" s="19" t="s">
        <v>5517</v>
      </c>
      <c r="C1350" s="19" t="s">
        <v>38</v>
      </c>
      <c r="D1350" s="19" t="s">
        <v>53</v>
      </c>
      <c r="E1350" s="19" t="s">
        <v>5516</v>
      </c>
      <c r="F1350" s="19" t="s">
        <v>201</v>
      </c>
      <c r="G1350" s="19" t="s">
        <v>202</v>
      </c>
      <c r="H1350" s="19" t="s">
        <v>127</v>
      </c>
      <c r="I1350" s="19" t="s">
        <v>128</v>
      </c>
      <c r="J1350" s="18">
        <v>2</v>
      </c>
      <c r="K1350" s="18">
        <v>2</v>
      </c>
    </row>
    <row r="1351" spans="1:11" x14ac:dyDescent="0.5">
      <c r="A1351" s="19" t="s">
        <v>91</v>
      </c>
      <c r="B1351" s="19" t="s">
        <v>5889</v>
      </c>
      <c r="C1351" s="19" t="s">
        <v>38</v>
      </c>
      <c r="D1351" s="19" t="s">
        <v>53</v>
      </c>
      <c r="E1351" s="19" t="s">
        <v>5888</v>
      </c>
      <c r="F1351" s="19" t="s">
        <v>201</v>
      </c>
      <c r="G1351" s="19" t="s">
        <v>202</v>
      </c>
      <c r="H1351" s="19" t="s">
        <v>127</v>
      </c>
      <c r="I1351" s="19" t="s">
        <v>128</v>
      </c>
      <c r="J1351" s="18">
        <v>2</v>
      </c>
      <c r="K1351" s="18">
        <v>2</v>
      </c>
    </row>
    <row r="1352" spans="1:11" x14ac:dyDescent="0.5">
      <c r="A1352" s="19" t="s">
        <v>91</v>
      </c>
      <c r="B1352" s="19" t="s">
        <v>5215</v>
      </c>
      <c r="C1352" s="19" t="s">
        <v>38</v>
      </c>
      <c r="D1352" s="19" t="s">
        <v>53</v>
      </c>
      <c r="E1352" s="19" t="s">
        <v>5214</v>
      </c>
      <c r="F1352" s="19" t="s">
        <v>201</v>
      </c>
      <c r="G1352" s="19" t="s">
        <v>202</v>
      </c>
      <c r="H1352" s="19" t="s">
        <v>127</v>
      </c>
      <c r="I1352" s="19" t="s">
        <v>128</v>
      </c>
      <c r="J1352" s="18">
        <v>7</v>
      </c>
      <c r="K1352" s="18">
        <v>7</v>
      </c>
    </row>
    <row r="1353" spans="1:11" x14ac:dyDescent="0.5">
      <c r="A1353" s="19" t="s">
        <v>91</v>
      </c>
      <c r="B1353" s="19" t="s">
        <v>5887</v>
      </c>
      <c r="C1353" s="19" t="s">
        <v>38</v>
      </c>
      <c r="D1353" s="19" t="s">
        <v>53</v>
      </c>
      <c r="E1353" s="19" t="s">
        <v>5886</v>
      </c>
      <c r="F1353" s="19" t="s">
        <v>201</v>
      </c>
      <c r="G1353" s="19" t="s">
        <v>202</v>
      </c>
      <c r="H1353" s="19" t="s">
        <v>127</v>
      </c>
      <c r="I1353" s="19" t="s">
        <v>128</v>
      </c>
      <c r="J1353" s="18">
        <v>1</v>
      </c>
      <c r="K1353" s="18">
        <v>1</v>
      </c>
    </row>
    <row r="1354" spans="1:11" x14ac:dyDescent="0.5">
      <c r="A1354" s="19" t="s">
        <v>91</v>
      </c>
      <c r="B1354" s="19" t="s">
        <v>5503</v>
      </c>
      <c r="C1354" s="19" t="s">
        <v>38</v>
      </c>
      <c r="D1354" s="19" t="s">
        <v>53</v>
      </c>
      <c r="E1354" s="19" t="s">
        <v>5502</v>
      </c>
      <c r="F1354" s="19" t="s">
        <v>201</v>
      </c>
      <c r="G1354" s="19" t="s">
        <v>202</v>
      </c>
      <c r="H1354" s="19" t="s">
        <v>127</v>
      </c>
      <c r="I1354" s="19" t="s">
        <v>128</v>
      </c>
      <c r="J1354" s="18">
        <v>1</v>
      </c>
      <c r="K1354" s="18">
        <v>1</v>
      </c>
    </row>
    <row r="1355" spans="1:11" x14ac:dyDescent="0.5">
      <c r="A1355" s="19" t="s">
        <v>91</v>
      </c>
      <c r="B1355" s="19" t="s">
        <v>5885</v>
      </c>
      <c r="C1355" s="19" t="s">
        <v>38</v>
      </c>
      <c r="D1355" s="19" t="s">
        <v>53</v>
      </c>
      <c r="E1355" s="19" t="s">
        <v>5884</v>
      </c>
      <c r="F1355" s="19" t="s">
        <v>201</v>
      </c>
      <c r="G1355" s="19" t="s">
        <v>202</v>
      </c>
      <c r="H1355" s="19" t="s">
        <v>127</v>
      </c>
      <c r="I1355" s="19" t="s">
        <v>128</v>
      </c>
      <c r="J1355" s="18">
        <v>1</v>
      </c>
      <c r="K1355" s="18">
        <v>1</v>
      </c>
    </row>
    <row r="1356" spans="1:11" x14ac:dyDescent="0.5">
      <c r="A1356" s="19" t="s">
        <v>91</v>
      </c>
      <c r="B1356" s="19" t="s">
        <v>5211</v>
      </c>
      <c r="C1356" s="19" t="s">
        <v>38</v>
      </c>
      <c r="D1356" s="19" t="s">
        <v>53</v>
      </c>
      <c r="E1356" s="19" t="s">
        <v>5210</v>
      </c>
      <c r="F1356" s="19" t="s">
        <v>201</v>
      </c>
      <c r="G1356" s="19" t="s">
        <v>202</v>
      </c>
      <c r="H1356" s="19" t="s">
        <v>127</v>
      </c>
      <c r="I1356" s="19" t="s">
        <v>128</v>
      </c>
      <c r="J1356" s="18">
        <v>2</v>
      </c>
      <c r="K1356" s="18">
        <v>2</v>
      </c>
    </row>
    <row r="1357" spans="1:11" x14ac:dyDescent="0.5">
      <c r="A1357" s="19" t="s">
        <v>91</v>
      </c>
      <c r="B1357" s="19" t="s">
        <v>5735</v>
      </c>
      <c r="C1357" s="19" t="s">
        <v>38</v>
      </c>
      <c r="D1357" s="19" t="s">
        <v>53</v>
      </c>
      <c r="E1357" s="19" t="s">
        <v>5734</v>
      </c>
      <c r="F1357" s="19" t="s">
        <v>201</v>
      </c>
      <c r="G1357" s="19" t="s">
        <v>202</v>
      </c>
      <c r="H1357" s="19" t="s">
        <v>127</v>
      </c>
      <c r="I1357" s="19" t="s">
        <v>128</v>
      </c>
      <c r="J1357" s="18">
        <v>3</v>
      </c>
      <c r="K1357" s="18">
        <v>3</v>
      </c>
    </row>
    <row r="1358" spans="1:11" x14ac:dyDescent="0.5">
      <c r="A1358" s="19" t="s">
        <v>91</v>
      </c>
      <c r="B1358" s="19" t="s">
        <v>5207</v>
      </c>
      <c r="C1358" s="19" t="s">
        <v>38</v>
      </c>
      <c r="D1358" s="19" t="s">
        <v>53</v>
      </c>
      <c r="E1358" s="19" t="s">
        <v>5206</v>
      </c>
      <c r="F1358" s="19" t="s">
        <v>201</v>
      </c>
      <c r="G1358" s="19" t="s">
        <v>202</v>
      </c>
      <c r="H1358" s="19" t="s">
        <v>127</v>
      </c>
      <c r="I1358" s="19" t="s">
        <v>128</v>
      </c>
      <c r="J1358" s="18">
        <v>1</v>
      </c>
      <c r="K1358" s="18">
        <v>1</v>
      </c>
    </row>
    <row r="1359" spans="1:11" x14ac:dyDescent="0.5">
      <c r="A1359" s="19" t="s">
        <v>91</v>
      </c>
      <c r="B1359" s="19" t="s">
        <v>5733</v>
      </c>
      <c r="C1359" s="19" t="s">
        <v>38</v>
      </c>
      <c r="D1359" s="19" t="s">
        <v>53</v>
      </c>
      <c r="E1359" s="19" t="s">
        <v>5732</v>
      </c>
      <c r="F1359" s="19" t="s">
        <v>201</v>
      </c>
      <c r="G1359" s="19" t="s">
        <v>202</v>
      </c>
      <c r="H1359" s="19" t="s">
        <v>127</v>
      </c>
      <c r="I1359" s="19" t="s">
        <v>128</v>
      </c>
      <c r="J1359" s="18">
        <v>2</v>
      </c>
      <c r="K1359" s="18">
        <v>2</v>
      </c>
    </row>
    <row r="1360" spans="1:11" x14ac:dyDescent="0.5">
      <c r="A1360" s="19" t="s">
        <v>91</v>
      </c>
      <c r="B1360" s="19" t="s">
        <v>5485</v>
      </c>
      <c r="C1360" s="19" t="s">
        <v>38</v>
      </c>
      <c r="D1360" s="19" t="s">
        <v>53</v>
      </c>
      <c r="E1360" s="19" t="s">
        <v>5484</v>
      </c>
      <c r="F1360" s="19" t="s">
        <v>201</v>
      </c>
      <c r="G1360" s="19" t="s">
        <v>202</v>
      </c>
      <c r="H1360" s="19" t="s">
        <v>127</v>
      </c>
      <c r="I1360" s="19" t="s">
        <v>128</v>
      </c>
      <c r="J1360" s="18">
        <v>1</v>
      </c>
      <c r="K1360" s="18">
        <v>1</v>
      </c>
    </row>
    <row r="1361" spans="1:11" x14ac:dyDescent="0.5">
      <c r="A1361" s="19" t="s">
        <v>91</v>
      </c>
      <c r="B1361" s="19" t="s">
        <v>5201</v>
      </c>
      <c r="C1361" s="19" t="s">
        <v>38</v>
      </c>
      <c r="D1361" s="19" t="s">
        <v>53</v>
      </c>
      <c r="E1361" s="19" t="s">
        <v>5200</v>
      </c>
      <c r="F1361" s="19" t="s">
        <v>201</v>
      </c>
      <c r="G1361" s="19" t="s">
        <v>202</v>
      </c>
      <c r="H1361" s="19" t="s">
        <v>127</v>
      </c>
      <c r="I1361" s="19" t="s">
        <v>128</v>
      </c>
      <c r="J1361" s="18">
        <v>1</v>
      </c>
      <c r="K1361" s="18">
        <v>1</v>
      </c>
    </row>
    <row r="1362" spans="1:11" x14ac:dyDescent="0.5">
      <c r="A1362" s="19" t="s">
        <v>91</v>
      </c>
      <c r="B1362" s="19" t="s">
        <v>5199</v>
      </c>
      <c r="C1362" s="19" t="s">
        <v>38</v>
      </c>
      <c r="D1362" s="19" t="s">
        <v>53</v>
      </c>
      <c r="E1362" s="19" t="s">
        <v>5198</v>
      </c>
      <c r="F1362" s="19" t="s">
        <v>201</v>
      </c>
      <c r="G1362" s="19" t="s">
        <v>202</v>
      </c>
      <c r="H1362" s="19" t="s">
        <v>127</v>
      </c>
      <c r="I1362" s="19" t="s">
        <v>128</v>
      </c>
      <c r="J1362" s="18">
        <v>2</v>
      </c>
      <c r="K1362" s="18">
        <v>2</v>
      </c>
    </row>
    <row r="1363" spans="1:11" x14ac:dyDescent="0.5">
      <c r="A1363" s="19" t="s">
        <v>91</v>
      </c>
      <c r="B1363" s="19" t="s">
        <v>5883</v>
      </c>
      <c r="C1363" s="19" t="s">
        <v>38</v>
      </c>
      <c r="D1363" s="19" t="s">
        <v>53</v>
      </c>
      <c r="E1363" s="19" t="s">
        <v>5882</v>
      </c>
      <c r="F1363" s="19" t="s">
        <v>201</v>
      </c>
      <c r="G1363" s="19" t="s">
        <v>202</v>
      </c>
      <c r="H1363" s="19" t="s">
        <v>127</v>
      </c>
      <c r="I1363" s="19" t="s">
        <v>128</v>
      </c>
      <c r="J1363" s="18">
        <v>1</v>
      </c>
      <c r="K1363" s="18">
        <v>1</v>
      </c>
    </row>
    <row r="1364" spans="1:11" x14ac:dyDescent="0.5">
      <c r="A1364" s="19" t="s">
        <v>91</v>
      </c>
      <c r="B1364" s="19" t="s">
        <v>5197</v>
      </c>
      <c r="C1364" s="19" t="s">
        <v>38</v>
      </c>
      <c r="D1364" s="19" t="s">
        <v>53</v>
      </c>
      <c r="E1364" s="19" t="s">
        <v>5196</v>
      </c>
      <c r="F1364" s="19" t="s">
        <v>201</v>
      </c>
      <c r="G1364" s="19" t="s">
        <v>202</v>
      </c>
      <c r="H1364" s="19" t="s">
        <v>127</v>
      </c>
      <c r="I1364" s="19" t="s">
        <v>128</v>
      </c>
      <c r="J1364" s="18">
        <v>1</v>
      </c>
      <c r="K1364" s="18">
        <v>1</v>
      </c>
    </row>
    <row r="1365" spans="1:11" x14ac:dyDescent="0.5">
      <c r="A1365" s="19" t="s">
        <v>91</v>
      </c>
      <c r="B1365" s="19" t="s">
        <v>5475</v>
      </c>
      <c r="C1365" s="19" t="s">
        <v>38</v>
      </c>
      <c r="D1365" s="19" t="s">
        <v>53</v>
      </c>
      <c r="E1365" s="19" t="s">
        <v>5474</v>
      </c>
      <c r="F1365" s="19" t="s">
        <v>201</v>
      </c>
      <c r="G1365" s="19" t="s">
        <v>202</v>
      </c>
      <c r="H1365" s="19" t="s">
        <v>127</v>
      </c>
      <c r="I1365" s="19" t="s">
        <v>128</v>
      </c>
      <c r="J1365" s="18">
        <v>1</v>
      </c>
      <c r="K1365" s="18">
        <v>1</v>
      </c>
    </row>
    <row r="1366" spans="1:11" x14ac:dyDescent="0.5">
      <c r="A1366" s="19" t="s">
        <v>91</v>
      </c>
      <c r="B1366" s="19" t="s">
        <v>5191</v>
      </c>
      <c r="C1366" s="19" t="s">
        <v>38</v>
      </c>
      <c r="D1366" s="19" t="s">
        <v>53</v>
      </c>
      <c r="E1366" s="19" t="s">
        <v>5190</v>
      </c>
      <c r="F1366" s="19" t="s">
        <v>201</v>
      </c>
      <c r="G1366" s="19" t="s">
        <v>202</v>
      </c>
      <c r="H1366" s="19" t="s">
        <v>127</v>
      </c>
      <c r="I1366" s="19" t="s">
        <v>128</v>
      </c>
      <c r="J1366" s="18">
        <v>2</v>
      </c>
      <c r="K1366" s="18">
        <v>2</v>
      </c>
    </row>
    <row r="1367" spans="1:11" x14ac:dyDescent="0.5">
      <c r="A1367" s="19" t="s">
        <v>91</v>
      </c>
      <c r="B1367" s="19" t="s">
        <v>5723</v>
      </c>
      <c r="C1367" s="19" t="s">
        <v>38</v>
      </c>
      <c r="D1367" s="19" t="s">
        <v>53</v>
      </c>
      <c r="E1367" s="19" t="s">
        <v>5722</v>
      </c>
      <c r="F1367" s="19" t="s">
        <v>201</v>
      </c>
      <c r="G1367" s="19" t="s">
        <v>202</v>
      </c>
      <c r="H1367" s="19" t="s">
        <v>127</v>
      </c>
      <c r="I1367" s="19" t="s">
        <v>128</v>
      </c>
      <c r="J1367" s="18">
        <v>2</v>
      </c>
      <c r="K1367" s="18">
        <v>2</v>
      </c>
    </row>
    <row r="1368" spans="1:11" x14ac:dyDescent="0.5">
      <c r="A1368" s="19" t="s">
        <v>91</v>
      </c>
      <c r="B1368" s="19" t="s">
        <v>5881</v>
      </c>
      <c r="C1368" s="19" t="s">
        <v>38</v>
      </c>
      <c r="D1368" s="19" t="s">
        <v>53</v>
      </c>
      <c r="E1368" s="19" t="s">
        <v>5880</v>
      </c>
      <c r="F1368" s="19" t="s">
        <v>201</v>
      </c>
      <c r="G1368" s="19" t="s">
        <v>202</v>
      </c>
      <c r="H1368" s="19" t="s">
        <v>127</v>
      </c>
      <c r="I1368" s="19" t="s">
        <v>128</v>
      </c>
      <c r="J1368" s="18">
        <v>1</v>
      </c>
      <c r="K1368" s="18">
        <v>1</v>
      </c>
    </row>
    <row r="1369" spans="1:11" x14ac:dyDescent="0.5">
      <c r="A1369" s="19" t="s">
        <v>91</v>
      </c>
      <c r="B1369" s="19" t="s">
        <v>5179</v>
      </c>
      <c r="C1369" s="19" t="s">
        <v>38</v>
      </c>
      <c r="D1369" s="19" t="s">
        <v>53</v>
      </c>
      <c r="E1369" s="19" t="s">
        <v>5178</v>
      </c>
      <c r="F1369" s="19" t="s">
        <v>201</v>
      </c>
      <c r="G1369" s="19" t="s">
        <v>202</v>
      </c>
      <c r="H1369" s="19" t="s">
        <v>127</v>
      </c>
      <c r="I1369" s="19" t="s">
        <v>128</v>
      </c>
      <c r="J1369" s="18">
        <v>1</v>
      </c>
      <c r="K1369" s="18">
        <v>1</v>
      </c>
    </row>
    <row r="1370" spans="1:11" x14ac:dyDescent="0.5">
      <c r="A1370" s="19" t="s">
        <v>91</v>
      </c>
      <c r="B1370" s="19" t="s">
        <v>5715</v>
      </c>
      <c r="C1370" s="19" t="s">
        <v>38</v>
      </c>
      <c r="D1370" s="19" t="s">
        <v>53</v>
      </c>
      <c r="E1370" s="19" t="s">
        <v>5714</v>
      </c>
      <c r="F1370" s="19" t="s">
        <v>201</v>
      </c>
      <c r="G1370" s="19" t="s">
        <v>202</v>
      </c>
      <c r="H1370" s="19" t="s">
        <v>127</v>
      </c>
      <c r="I1370" s="19" t="s">
        <v>128</v>
      </c>
      <c r="J1370" s="18">
        <v>10</v>
      </c>
      <c r="K1370" s="18">
        <v>10</v>
      </c>
    </row>
    <row r="1371" spans="1:11" x14ac:dyDescent="0.5">
      <c r="A1371" s="19" t="s">
        <v>91</v>
      </c>
      <c r="B1371" s="19" t="s">
        <v>5451</v>
      </c>
      <c r="C1371" s="19" t="s">
        <v>38</v>
      </c>
      <c r="D1371" s="19" t="s">
        <v>53</v>
      </c>
      <c r="E1371" s="19" t="s">
        <v>5450</v>
      </c>
      <c r="F1371" s="19" t="s">
        <v>201</v>
      </c>
      <c r="G1371" s="19" t="s">
        <v>202</v>
      </c>
      <c r="H1371" s="19" t="s">
        <v>127</v>
      </c>
      <c r="I1371" s="19" t="s">
        <v>128</v>
      </c>
      <c r="J1371" s="18">
        <v>1</v>
      </c>
      <c r="K1371" s="18">
        <v>1</v>
      </c>
    </row>
    <row r="1372" spans="1:11" x14ac:dyDescent="0.5">
      <c r="A1372" s="19" t="s">
        <v>91</v>
      </c>
      <c r="B1372" s="19" t="s">
        <v>5177</v>
      </c>
      <c r="C1372" s="19" t="s">
        <v>38</v>
      </c>
      <c r="D1372" s="19" t="s">
        <v>53</v>
      </c>
      <c r="E1372" s="19" t="s">
        <v>5176</v>
      </c>
      <c r="F1372" s="19" t="s">
        <v>201</v>
      </c>
      <c r="G1372" s="19" t="s">
        <v>202</v>
      </c>
      <c r="H1372" s="19" t="s">
        <v>127</v>
      </c>
      <c r="I1372" s="19" t="s">
        <v>128</v>
      </c>
      <c r="J1372" s="18">
        <v>1</v>
      </c>
      <c r="K1372" s="18">
        <v>1</v>
      </c>
    </row>
    <row r="1373" spans="1:11" x14ac:dyDescent="0.5">
      <c r="A1373" s="19" t="s">
        <v>91</v>
      </c>
      <c r="B1373" s="19" t="s">
        <v>5879</v>
      </c>
      <c r="C1373" s="19" t="s">
        <v>38</v>
      </c>
      <c r="D1373" s="19" t="s">
        <v>53</v>
      </c>
      <c r="E1373" s="19" t="s">
        <v>5878</v>
      </c>
      <c r="F1373" s="19" t="s">
        <v>201</v>
      </c>
      <c r="G1373" s="19" t="s">
        <v>202</v>
      </c>
      <c r="H1373" s="19" t="s">
        <v>127</v>
      </c>
      <c r="I1373" s="19" t="s">
        <v>128</v>
      </c>
      <c r="J1373" s="18">
        <v>1</v>
      </c>
      <c r="K1373" s="18">
        <v>1</v>
      </c>
    </row>
    <row r="1374" spans="1:11" x14ac:dyDescent="0.5">
      <c r="A1374" s="19" t="s">
        <v>91</v>
      </c>
      <c r="B1374" s="19" t="s">
        <v>5877</v>
      </c>
      <c r="C1374" s="19" t="s">
        <v>38</v>
      </c>
      <c r="D1374" s="19" t="s">
        <v>53</v>
      </c>
      <c r="E1374" s="19" t="s">
        <v>5876</v>
      </c>
      <c r="F1374" s="19" t="s">
        <v>201</v>
      </c>
      <c r="G1374" s="19" t="s">
        <v>202</v>
      </c>
      <c r="H1374" s="19" t="s">
        <v>127</v>
      </c>
      <c r="I1374" s="19" t="s">
        <v>128</v>
      </c>
      <c r="J1374" s="18">
        <v>1</v>
      </c>
      <c r="K1374" s="18">
        <v>1</v>
      </c>
    </row>
    <row r="1375" spans="1:11" x14ac:dyDescent="0.5">
      <c r="A1375" s="19" t="s">
        <v>91</v>
      </c>
      <c r="B1375" s="19" t="s">
        <v>5875</v>
      </c>
      <c r="C1375" s="19" t="s">
        <v>38</v>
      </c>
      <c r="D1375" s="19" t="s">
        <v>53</v>
      </c>
      <c r="E1375" s="19" t="s">
        <v>5874</v>
      </c>
      <c r="F1375" s="19" t="s">
        <v>201</v>
      </c>
      <c r="G1375" s="19" t="s">
        <v>202</v>
      </c>
      <c r="H1375" s="19" t="s">
        <v>127</v>
      </c>
      <c r="I1375" s="19" t="s">
        <v>128</v>
      </c>
      <c r="J1375" s="18">
        <v>1</v>
      </c>
      <c r="K1375" s="18">
        <v>1</v>
      </c>
    </row>
    <row r="1376" spans="1:11" x14ac:dyDescent="0.5">
      <c r="A1376" s="19" t="s">
        <v>91</v>
      </c>
      <c r="B1376" s="19" t="s">
        <v>5173</v>
      </c>
      <c r="C1376" s="19" t="s">
        <v>38</v>
      </c>
      <c r="D1376" s="19" t="s">
        <v>53</v>
      </c>
      <c r="E1376" s="19" t="s">
        <v>5172</v>
      </c>
      <c r="F1376" s="19" t="s">
        <v>201</v>
      </c>
      <c r="G1376" s="19" t="s">
        <v>202</v>
      </c>
      <c r="H1376" s="19" t="s">
        <v>127</v>
      </c>
      <c r="I1376" s="19" t="s">
        <v>128</v>
      </c>
      <c r="J1376" s="18">
        <v>1</v>
      </c>
      <c r="K1376" s="18">
        <v>1</v>
      </c>
    </row>
    <row r="1377" spans="1:11" x14ac:dyDescent="0.5">
      <c r="A1377" s="19" t="s">
        <v>91</v>
      </c>
      <c r="B1377" s="19" t="s">
        <v>5873</v>
      </c>
      <c r="C1377" s="19" t="s">
        <v>38</v>
      </c>
      <c r="D1377" s="19" t="s">
        <v>53</v>
      </c>
      <c r="E1377" s="19" t="s">
        <v>5872</v>
      </c>
      <c r="F1377" s="19" t="s">
        <v>201</v>
      </c>
      <c r="G1377" s="19" t="s">
        <v>202</v>
      </c>
      <c r="H1377" s="19" t="s">
        <v>127</v>
      </c>
      <c r="I1377" s="19" t="s">
        <v>128</v>
      </c>
      <c r="J1377" s="18">
        <v>2</v>
      </c>
      <c r="K1377" s="18">
        <v>2</v>
      </c>
    </row>
    <row r="1378" spans="1:11" x14ac:dyDescent="0.5">
      <c r="A1378" s="19" t="s">
        <v>91</v>
      </c>
      <c r="B1378" s="19" t="s">
        <v>5871</v>
      </c>
      <c r="C1378" s="19" t="s">
        <v>38</v>
      </c>
      <c r="D1378" s="19" t="s">
        <v>53</v>
      </c>
      <c r="E1378" s="19" t="s">
        <v>5870</v>
      </c>
      <c r="F1378" s="19" t="s">
        <v>201</v>
      </c>
      <c r="G1378" s="19" t="s">
        <v>202</v>
      </c>
      <c r="H1378" s="19" t="s">
        <v>127</v>
      </c>
      <c r="I1378" s="19" t="s">
        <v>128</v>
      </c>
      <c r="J1378" s="18">
        <v>2</v>
      </c>
      <c r="K1378" s="18">
        <v>2</v>
      </c>
    </row>
    <row r="1379" spans="1:11" x14ac:dyDescent="0.5">
      <c r="A1379" s="19" t="s">
        <v>91</v>
      </c>
      <c r="B1379" s="19" t="s">
        <v>5435</v>
      </c>
      <c r="C1379" s="19" t="s">
        <v>38</v>
      </c>
      <c r="D1379" s="19" t="s">
        <v>53</v>
      </c>
      <c r="E1379" s="19" t="s">
        <v>5434</v>
      </c>
      <c r="F1379" s="19" t="s">
        <v>201</v>
      </c>
      <c r="G1379" s="19" t="s">
        <v>202</v>
      </c>
      <c r="H1379" s="19" t="s">
        <v>127</v>
      </c>
      <c r="I1379" s="19" t="s">
        <v>128</v>
      </c>
      <c r="J1379" s="18">
        <v>1</v>
      </c>
      <c r="K1379" s="18">
        <v>1</v>
      </c>
    </row>
    <row r="1380" spans="1:11" x14ac:dyDescent="0.5">
      <c r="A1380" s="19" t="s">
        <v>91</v>
      </c>
      <c r="B1380" s="19" t="s">
        <v>5869</v>
      </c>
      <c r="C1380" s="19" t="s">
        <v>38</v>
      </c>
      <c r="D1380" s="19" t="s">
        <v>53</v>
      </c>
      <c r="E1380" s="19" t="s">
        <v>5868</v>
      </c>
      <c r="F1380" s="19" t="s">
        <v>201</v>
      </c>
      <c r="G1380" s="19" t="s">
        <v>202</v>
      </c>
      <c r="H1380" s="19" t="s">
        <v>127</v>
      </c>
      <c r="I1380" s="19" t="s">
        <v>128</v>
      </c>
      <c r="J1380" s="18">
        <v>4</v>
      </c>
      <c r="K1380" s="18">
        <v>4</v>
      </c>
    </row>
    <row r="1381" spans="1:11" x14ac:dyDescent="0.5">
      <c r="A1381" s="19" t="s">
        <v>91</v>
      </c>
      <c r="B1381" s="19" t="s">
        <v>5867</v>
      </c>
      <c r="C1381" s="19" t="s">
        <v>38</v>
      </c>
      <c r="D1381" s="19" t="s">
        <v>53</v>
      </c>
      <c r="E1381" s="19" t="s">
        <v>5866</v>
      </c>
      <c r="F1381" s="19" t="s">
        <v>201</v>
      </c>
      <c r="G1381" s="19" t="s">
        <v>202</v>
      </c>
      <c r="H1381" s="19" t="s">
        <v>127</v>
      </c>
      <c r="I1381" s="19" t="s">
        <v>128</v>
      </c>
      <c r="J1381" s="18">
        <v>2</v>
      </c>
      <c r="K1381" s="18">
        <v>2</v>
      </c>
    </row>
    <row r="1382" spans="1:11" x14ac:dyDescent="0.5">
      <c r="A1382" s="19" t="s">
        <v>91</v>
      </c>
      <c r="B1382" s="19" t="s">
        <v>5429</v>
      </c>
      <c r="C1382" s="19" t="s">
        <v>38</v>
      </c>
      <c r="D1382" s="19" t="s">
        <v>53</v>
      </c>
      <c r="E1382" s="19" t="s">
        <v>5428</v>
      </c>
      <c r="F1382" s="19" t="s">
        <v>201</v>
      </c>
      <c r="G1382" s="19" t="s">
        <v>202</v>
      </c>
      <c r="H1382" s="19" t="s">
        <v>127</v>
      </c>
      <c r="I1382" s="19" t="s">
        <v>128</v>
      </c>
      <c r="J1382" s="18">
        <v>1</v>
      </c>
      <c r="K1382" s="18">
        <v>1</v>
      </c>
    </row>
    <row r="1383" spans="1:11" x14ac:dyDescent="0.5">
      <c r="A1383" s="19" t="s">
        <v>91</v>
      </c>
      <c r="B1383" s="19" t="s">
        <v>5865</v>
      </c>
      <c r="C1383" s="19" t="s">
        <v>38</v>
      </c>
      <c r="D1383" s="19" t="s">
        <v>53</v>
      </c>
      <c r="E1383" s="19" t="s">
        <v>5864</v>
      </c>
      <c r="F1383" s="19" t="s">
        <v>201</v>
      </c>
      <c r="G1383" s="19" t="s">
        <v>202</v>
      </c>
      <c r="H1383" s="19" t="s">
        <v>127</v>
      </c>
      <c r="I1383" s="19" t="s">
        <v>128</v>
      </c>
      <c r="J1383" s="18">
        <v>1</v>
      </c>
      <c r="K1383" s="18">
        <v>1</v>
      </c>
    </row>
    <row r="1384" spans="1:11" x14ac:dyDescent="0.5">
      <c r="A1384" s="19" t="s">
        <v>91</v>
      </c>
      <c r="B1384" s="19" t="s">
        <v>5161</v>
      </c>
      <c r="C1384" s="19" t="s">
        <v>38</v>
      </c>
      <c r="D1384" s="19" t="s">
        <v>53</v>
      </c>
      <c r="E1384" s="19" t="s">
        <v>5160</v>
      </c>
      <c r="F1384" s="19" t="s">
        <v>201</v>
      </c>
      <c r="G1384" s="19" t="s">
        <v>202</v>
      </c>
      <c r="H1384" s="19" t="s">
        <v>127</v>
      </c>
      <c r="I1384" s="19" t="s">
        <v>128</v>
      </c>
      <c r="J1384" s="18">
        <v>2</v>
      </c>
      <c r="K1384" s="18">
        <v>2</v>
      </c>
    </row>
    <row r="1385" spans="1:11" x14ac:dyDescent="0.5">
      <c r="A1385" s="19" t="s">
        <v>91</v>
      </c>
      <c r="B1385" s="19" t="s">
        <v>5863</v>
      </c>
      <c r="C1385" s="19" t="s">
        <v>38</v>
      </c>
      <c r="D1385" s="19" t="s">
        <v>53</v>
      </c>
      <c r="E1385" s="19" t="s">
        <v>5862</v>
      </c>
      <c r="F1385" s="19" t="s">
        <v>201</v>
      </c>
      <c r="G1385" s="19" t="s">
        <v>202</v>
      </c>
      <c r="H1385" s="19" t="s">
        <v>127</v>
      </c>
      <c r="I1385" s="19" t="s">
        <v>128</v>
      </c>
      <c r="J1385" s="18">
        <v>2</v>
      </c>
      <c r="K1385" s="18">
        <v>2</v>
      </c>
    </row>
    <row r="1386" spans="1:11" x14ac:dyDescent="0.5">
      <c r="A1386" s="19" t="s">
        <v>91</v>
      </c>
      <c r="B1386" s="19" t="s">
        <v>5861</v>
      </c>
      <c r="C1386" s="19" t="s">
        <v>38</v>
      </c>
      <c r="D1386" s="19" t="s">
        <v>53</v>
      </c>
      <c r="E1386" s="19" t="s">
        <v>5860</v>
      </c>
      <c r="F1386" s="19" t="s">
        <v>201</v>
      </c>
      <c r="G1386" s="19" t="s">
        <v>202</v>
      </c>
      <c r="H1386" s="19" t="s">
        <v>127</v>
      </c>
      <c r="I1386" s="19" t="s">
        <v>128</v>
      </c>
      <c r="J1386" s="18">
        <v>1</v>
      </c>
      <c r="K1386" s="18">
        <v>1</v>
      </c>
    </row>
    <row r="1387" spans="1:11" x14ac:dyDescent="0.5">
      <c r="A1387" s="19" t="s">
        <v>91</v>
      </c>
      <c r="B1387" s="19" t="s">
        <v>5701</v>
      </c>
      <c r="C1387" s="19" t="s">
        <v>38</v>
      </c>
      <c r="D1387" s="19" t="s">
        <v>53</v>
      </c>
      <c r="E1387" s="19" t="s">
        <v>5700</v>
      </c>
      <c r="F1387" s="19" t="s">
        <v>201</v>
      </c>
      <c r="G1387" s="19" t="s">
        <v>202</v>
      </c>
      <c r="H1387" s="19" t="s">
        <v>127</v>
      </c>
      <c r="I1387" s="19" t="s">
        <v>128</v>
      </c>
      <c r="J1387" s="18">
        <v>1</v>
      </c>
      <c r="K1387" s="18">
        <v>1</v>
      </c>
    </row>
    <row r="1388" spans="1:11" x14ac:dyDescent="0.5">
      <c r="A1388" s="19" t="s">
        <v>91</v>
      </c>
      <c r="B1388" s="19" t="s">
        <v>5859</v>
      </c>
      <c r="C1388" s="19" t="s">
        <v>38</v>
      </c>
      <c r="D1388" s="19" t="s">
        <v>53</v>
      </c>
      <c r="E1388" s="19" t="s">
        <v>5858</v>
      </c>
      <c r="F1388" s="19" t="s">
        <v>201</v>
      </c>
      <c r="G1388" s="19" t="s">
        <v>202</v>
      </c>
      <c r="H1388" s="19" t="s">
        <v>127</v>
      </c>
      <c r="I1388" s="19" t="s">
        <v>128</v>
      </c>
      <c r="J1388" s="18">
        <v>1</v>
      </c>
      <c r="K1388" s="18">
        <v>1</v>
      </c>
    </row>
    <row r="1389" spans="1:11" x14ac:dyDescent="0.5">
      <c r="A1389" s="19" t="s">
        <v>91</v>
      </c>
      <c r="B1389" s="19" t="s">
        <v>5421</v>
      </c>
      <c r="C1389" s="19" t="s">
        <v>38</v>
      </c>
      <c r="D1389" s="19" t="s">
        <v>53</v>
      </c>
      <c r="E1389" s="19" t="s">
        <v>5420</v>
      </c>
      <c r="F1389" s="19" t="s">
        <v>201</v>
      </c>
      <c r="G1389" s="19" t="s">
        <v>202</v>
      </c>
      <c r="H1389" s="19" t="s">
        <v>127</v>
      </c>
      <c r="I1389" s="19" t="s">
        <v>128</v>
      </c>
      <c r="J1389" s="18">
        <v>1</v>
      </c>
      <c r="K1389" s="18">
        <v>1</v>
      </c>
    </row>
    <row r="1390" spans="1:11" x14ac:dyDescent="0.5">
      <c r="A1390" s="19" t="s">
        <v>91</v>
      </c>
      <c r="B1390" s="19" t="s">
        <v>5857</v>
      </c>
      <c r="C1390" s="19" t="s">
        <v>38</v>
      </c>
      <c r="D1390" s="19" t="s">
        <v>53</v>
      </c>
      <c r="E1390" s="19" t="s">
        <v>5856</v>
      </c>
      <c r="F1390" s="19" t="s">
        <v>201</v>
      </c>
      <c r="G1390" s="19" t="s">
        <v>202</v>
      </c>
      <c r="H1390" s="19" t="s">
        <v>127</v>
      </c>
      <c r="I1390" s="19" t="s">
        <v>128</v>
      </c>
      <c r="J1390" s="18">
        <v>1</v>
      </c>
      <c r="K1390" s="18">
        <v>1</v>
      </c>
    </row>
    <row r="1391" spans="1:11" x14ac:dyDescent="0.5">
      <c r="A1391" s="19" t="s">
        <v>91</v>
      </c>
      <c r="B1391" s="19" t="s">
        <v>5153</v>
      </c>
      <c r="C1391" s="19" t="s">
        <v>38</v>
      </c>
      <c r="D1391" s="19" t="s">
        <v>53</v>
      </c>
      <c r="E1391" s="19" t="s">
        <v>5152</v>
      </c>
      <c r="F1391" s="19" t="s">
        <v>201</v>
      </c>
      <c r="G1391" s="19" t="s">
        <v>202</v>
      </c>
      <c r="H1391" s="19" t="s">
        <v>127</v>
      </c>
      <c r="I1391" s="19" t="s">
        <v>128</v>
      </c>
      <c r="J1391" s="18">
        <v>1</v>
      </c>
      <c r="K1391" s="18">
        <v>1</v>
      </c>
    </row>
    <row r="1392" spans="1:11" x14ac:dyDescent="0.5">
      <c r="A1392" s="19" t="s">
        <v>91</v>
      </c>
      <c r="B1392" s="19" t="s">
        <v>5149</v>
      </c>
      <c r="C1392" s="19" t="s">
        <v>38</v>
      </c>
      <c r="D1392" s="19" t="s">
        <v>53</v>
      </c>
      <c r="E1392" s="19" t="s">
        <v>5148</v>
      </c>
      <c r="F1392" s="19" t="s">
        <v>201</v>
      </c>
      <c r="G1392" s="19" t="s">
        <v>202</v>
      </c>
      <c r="H1392" s="19" t="s">
        <v>127</v>
      </c>
      <c r="I1392" s="19" t="s">
        <v>128</v>
      </c>
      <c r="J1392" s="18">
        <v>3</v>
      </c>
      <c r="K1392" s="18">
        <v>3</v>
      </c>
    </row>
    <row r="1393" spans="1:11" x14ac:dyDescent="0.5">
      <c r="A1393" s="19" t="s">
        <v>91</v>
      </c>
      <c r="B1393" s="19" t="s">
        <v>5147</v>
      </c>
      <c r="C1393" s="19" t="s">
        <v>38</v>
      </c>
      <c r="D1393" s="19" t="s">
        <v>53</v>
      </c>
      <c r="E1393" s="19" t="s">
        <v>5146</v>
      </c>
      <c r="F1393" s="19" t="s">
        <v>201</v>
      </c>
      <c r="G1393" s="19" t="s">
        <v>202</v>
      </c>
      <c r="H1393" s="19" t="s">
        <v>127</v>
      </c>
      <c r="I1393" s="19" t="s">
        <v>128</v>
      </c>
      <c r="J1393" s="18">
        <v>1</v>
      </c>
      <c r="K1393" s="18">
        <v>1</v>
      </c>
    </row>
    <row r="1394" spans="1:11" x14ac:dyDescent="0.5">
      <c r="A1394" s="19" t="s">
        <v>91</v>
      </c>
      <c r="B1394" s="19" t="s">
        <v>5145</v>
      </c>
      <c r="C1394" s="19" t="s">
        <v>38</v>
      </c>
      <c r="D1394" s="19" t="s">
        <v>53</v>
      </c>
      <c r="E1394" s="19" t="s">
        <v>5144</v>
      </c>
      <c r="F1394" s="19" t="s">
        <v>201</v>
      </c>
      <c r="G1394" s="19" t="s">
        <v>202</v>
      </c>
      <c r="H1394" s="19" t="s">
        <v>127</v>
      </c>
      <c r="I1394" s="19" t="s">
        <v>128</v>
      </c>
      <c r="J1394" s="18">
        <v>1</v>
      </c>
      <c r="K1394" s="18">
        <v>1</v>
      </c>
    </row>
    <row r="1395" spans="1:11" x14ac:dyDescent="0.5">
      <c r="A1395" s="19" t="s">
        <v>91</v>
      </c>
      <c r="B1395" s="19" t="s">
        <v>5141</v>
      </c>
      <c r="C1395" s="19" t="s">
        <v>38</v>
      </c>
      <c r="D1395" s="19" t="s">
        <v>53</v>
      </c>
      <c r="E1395" s="19" t="s">
        <v>5140</v>
      </c>
      <c r="F1395" s="19" t="s">
        <v>201</v>
      </c>
      <c r="G1395" s="19" t="s">
        <v>202</v>
      </c>
      <c r="H1395" s="19" t="s">
        <v>127</v>
      </c>
      <c r="I1395" s="19" t="s">
        <v>128</v>
      </c>
      <c r="J1395" s="18">
        <v>1</v>
      </c>
      <c r="K1395" s="18">
        <v>1</v>
      </c>
    </row>
    <row r="1396" spans="1:11" x14ac:dyDescent="0.5">
      <c r="A1396" s="19" t="s">
        <v>91</v>
      </c>
      <c r="B1396" s="19" t="s">
        <v>5855</v>
      </c>
      <c r="C1396" s="19" t="s">
        <v>38</v>
      </c>
      <c r="D1396" s="19" t="s">
        <v>53</v>
      </c>
      <c r="E1396" s="19" t="s">
        <v>5854</v>
      </c>
      <c r="F1396" s="19" t="s">
        <v>201</v>
      </c>
      <c r="G1396" s="19" t="s">
        <v>202</v>
      </c>
      <c r="H1396" s="19" t="s">
        <v>127</v>
      </c>
      <c r="I1396" s="19" t="s">
        <v>128</v>
      </c>
      <c r="J1396" s="18">
        <v>4</v>
      </c>
      <c r="K1396" s="18">
        <v>4</v>
      </c>
    </row>
    <row r="1397" spans="1:11" x14ac:dyDescent="0.5">
      <c r="A1397" s="19" t="s">
        <v>91</v>
      </c>
      <c r="B1397" s="19" t="s">
        <v>5137</v>
      </c>
      <c r="C1397" s="19" t="s">
        <v>38</v>
      </c>
      <c r="D1397" s="19" t="s">
        <v>53</v>
      </c>
      <c r="E1397" s="19" t="s">
        <v>5136</v>
      </c>
      <c r="F1397" s="19" t="s">
        <v>201</v>
      </c>
      <c r="G1397" s="19" t="s">
        <v>202</v>
      </c>
      <c r="H1397" s="19" t="s">
        <v>127</v>
      </c>
      <c r="I1397" s="19" t="s">
        <v>128</v>
      </c>
      <c r="J1397" s="18">
        <v>1</v>
      </c>
      <c r="K1397" s="18">
        <v>1</v>
      </c>
    </row>
    <row r="1398" spans="1:11" x14ac:dyDescent="0.5">
      <c r="A1398" s="19" t="s">
        <v>91</v>
      </c>
      <c r="B1398" s="19" t="s">
        <v>5135</v>
      </c>
      <c r="C1398" s="19" t="s">
        <v>38</v>
      </c>
      <c r="D1398" s="19" t="s">
        <v>53</v>
      </c>
      <c r="E1398" s="19" t="s">
        <v>5134</v>
      </c>
      <c r="F1398" s="19" t="s">
        <v>201</v>
      </c>
      <c r="G1398" s="19" t="s">
        <v>202</v>
      </c>
      <c r="H1398" s="19" t="s">
        <v>127</v>
      </c>
      <c r="I1398" s="19" t="s">
        <v>128</v>
      </c>
      <c r="J1398" s="18">
        <v>4</v>
      </c>
      <c r="K1398" s="18">
        <v>4</v>
      </c>
    </row>
    <row r="1399" spans="1:11" x14ac:dyDescent="0.5">
      <c r="A1399" s="19" t="s">
        <v>91</v>
      </c>
      <c r="B1399" s="19" t="s">
        <v>5131</v>
      </c>
      <c r="C1399" s="19" t="s">
        <v>38</v>
      </c>
      <c r="D1399" s="19" t="s">
        <v>53</v>
      </c>
      <c r="E1399" s="19" t="s">
        <v>5130</v>
      </c>
      <c r="F1399" s="19" t="s">
        <v>201</v>
      </c>
      <c r="G1399" s="19" t="s">
        <v>202</v>
      </c>
      <c r="H1399" s="19" t="s">
        <v>127</v>
      </c>
      <c r="I1399" s="19" t="s">
        <v>128</v>
      </c>
      <c r="J1399" s="18">
        <v>1</v>
      </c>
      <c r="K1399" s="18">
        <v>1</v>
      </c>
    </row>
    <row r="1400" spans="1:11" x14ac:dyDescent="0.5">
      <c r="A1400" s="19" t="s">
        <v>91</v>
      </c>
      <c r="B1400" s="19" t="s">
        <v>5853</v>
      </c>
      <c r="C1400" s="19" t="s">
        <v>38</v>
      </c>
      <c r="D1400" s="19" t="s">
        <v>53</v>
      </c>
      <c r="E1400" s="19" t="s">
        <v>5852</v>
      </c>
      <c r="F1400" s="19" t="s">
        <v>201</v>
      </c>
      <c r="G1400" s="19" t="s">
        <v>202</v>
      </c>
      <c r="H1400" s="19" t="s">
        <v>127</v>
      </c>
      <c r="I1400" s="19" t="s">
        <v>128</v>
      </c>
      <c r="J1400" s="18">
        <v>2</v>
      </c>
      <c r="K1400" s="18">
        <v>2</v>
      </c>
    </row>
    <row r="1401" spans="1:11" x14ac:dyDescent="0.5">
      <c r="A1401" s="19" t="s">
        <v>91</v>
      </c>
      <c r="B1401" s="19" t="s">
        <v>5129</v>
      </c>
      <c r="C1401" s="19" t="s">
        <v>38</v>
      </c>
      <c r="D1401" s="19" t="s">
        <v>53</v>
      </c>
      <c r="E1401" s="19" t="s">
        <v>5128</v>
      </c>
      <c r="F1401" s="19" t="s">
        <v>201</v>
      </c>
      <c r="G1401" s="19" t="s">
        <v>202</v>
      </c>
      <c r="H1401" s="19" t="s">
        <v>127</v>
      </c>
      <c r="I1401" s="19" t="s">
        <v>128</v>
      </c>
      <c r="J1401" s="18">
        <v>2</v>
      </c>
      <c r="K1401" s="18">
        <v>2</v>
      </c>
    </row>
    <row r="1402" spans="1:11" x14ac:dyDescent="0.5">
      <c r="A1402" s="19" t="s">
        <v>91</v>
      </c>
      <c r="B1402" s="19" t="s">
        <v>5125</v>
      </c>
      <c r="C1402" s="19" t="s">
        <v>38</v>
      </c>
      <c r="D1402" s="19" t="s">
        <v>53</v>
      </c>
      <c r="E1402" s="19" t="s">
        <v>5124</v>
      </c>
      <c r="F1402" s="19" t="s">
        <v>201</v>
      </c>
      <c r="G1402" s="19" t="s">
        <v>202</v>
      </c>
      <c r="H1402" s="19" t="s">
        <v>127</v>
      </c>
      <c r="I1402" s="19" t="s">
        <v>128</v>
      </c>
      <c r="J1402" s="18">
        <v>1</v>
      </c>
      <c r="K1402" s="18">
        <v>1</v>
      </c>
    </row>
    <row r="1403" spans="1:11" x14ac:dyDescent="0.5">
      <c r="A1403" s="19" t="s">
        <v>91</v>
      </c>
      <c r="B1403" s="19" t="s">
        <v>5123</v>
      </c>
      <c r="C1403" s="19" t="s">
        <v>38</v>
      </c>
      <c r="D1403" s="19" t="s">
        <v>53</v>
      </c>
      <c r="E1403" s="19" t="s">
        <v>5122</v>
      </c>
      <c r="F1403" s="19" t="s">
        <v>201</v>
      </c>
      <c r="G1403" s="19" t="s">
        <v>202</v>
      </c>
      <c r="H1403" s="19" t="s">
        <v>127</v>
      </c>
      <c r="I1403" s="19" t="s">
        <v>128</v>
      </c>
      <c r="J1403" s="18">
        <v>3</v>
      </c>
      <c r="K1403" s="18">
        <v>3</v>
      </c>
    </row>
    <row r="1404" spans="1:11" x14ac:dyDescent="0.5">
      <c r="A1404" s="19" t="s">
        <v>91</v>
      </c>
      <c r="B1404" s="19" t="s">
        <v>5121</v>
      </c>
      <c r="C1404" s="19" t="s">
        <v>38</v>
      </c>
      <c r="D1404" s="19" t="s">
        <v>53</v>
      </c>
      <c r="E1404" s="19" t="s">
        <v>5120</v>
      </c>
      <c r="F1404" s="19" t="s">
        <v>201</v>
      </c>
      <c r="G1404" s="19" t="s">
        <v>202</v>
      </c>
      <c r="H1404" s="19" t="s">
        <v>127</v>
      </c>
      <c r="I1404" s="19" t="s">
        <v>128</v>
      </c>
      <c r="J1404" s="18">
        <v>1</v>
      </c>
      <c r="K1404" s="18">
        <v>1</v>
      </c>
    </row>
    <row r="1405" spans="1:11" x14ac:dyDescent="0.5">
      <c r="A1405" s="19" t="s">
        <v>91</v>
      </c>
      <c r="B1405" s="19" t="s">
        <v>5851</v>
      </c>
      <c r="C1405" s="19" t="s">
        <v>38</v>
      </c>
      <c r="D1405" s="19" t="s">
        <v>53</v>
      </c>
      <c r="E1405" s="19" t="s">
        <v>5850</v>
      </c>
      <c r="F1405" s="19" t="s">
        <v>201</v>
      </c>
      <c r="G1405" s="19" t="s">
        <v>202</v>
      </c>
      <c r="H1405" s="19" t="s">
        <v>127</v>
      </c>
      <c r="I1405" s="19" t="s">
        <v>128</v>
      </c>
      <c r="J1405" s="18">
        <v>2</v>
      </c>
      <c r="K1405" s="18">
        <v>2</v>
      </c>
    </row>
    <row r="1406" spans="1:11" x14ac:dyDescent="0.5">
      <c r="A1406" s="19" t="s">
        <v>91</v>
      </c>
      <c r="B1406" s="19" t="s">
        <v>5399</v>
      </c>
      <c r="C1406" s="19" t="s">
        <v>38</v>
      </c>
      <c r="D1406" s="19" t="s">
        <v>53</v>
      </c>
      <c r="E1406" s="19" t="s">
        <v>5398</v>
      </c>
      <c r="F1406" s="19" t="s">
        <v>201</v>
      </c>
      <c r="G1406" s="19" t="s">
        <v>202</v>
      </c>
      <c r="H1406" s="19" t="s">
        <v>127</v>
      </c>
      <c r="I1406" s="19" t="s">
        <v>128</v>
      </c>
      <c r="J1406" s="18">
        <v>2</v>
      </c>
      <c r="K1406" s="18">
        <v>2</v>
      </c>
    </row>
    <row r="1407" spans="1:11" x14ac:dyDescent="0.5">
      <c r="A1407" s="19" t="s">
        <v>91</v>
      </c>
      <c r="B1407" s="19" t="s">
        <v>5849</v>
      </c>
      <c r="C1407" s="19" t="s">
        <v>38</v>
      </c>
      <c r="D1407" s="19" t="s">
        <v>53</v>
      </c>
      <c r="E1407" s="19" t="s">
        <v>5848</v>
      </c>
      <c r="F1407" s="19" t="s">
        <v>201</v>
      </c>
      <c r="G1407" s="19" t="s">
        <v>202</v>
      </c>
      <c r="H1407" s="19" t="s">
        <v>127</v>
      </c>
      <c r="I1407" s="19" t="s">
        <v>128</v>
      </c>
      <c r="J1407" s="18">
        <v>15</v>
      </c>
      <c r="K1407" s="18">
        <v>15</v>
      </c>
    </row>
    <row r="1408" spans="1:11" x14ac:dyDescent="0.5">
      <c r="A1408" s="19" t="s">
        <v>91</v>
      </c>
      <c r="B1408" s="19" t="s">
        <v>5113</v>
      </c>
      <c r="C1408" s="19" t="s">
        <v>38</v>
      </c>
      <c r="D1408" s="19" t="s">
        <v>53</v>
      </c>
      <c r="E1408" s="19" t="s">
        <v>5112</v>
      </c>
      <c r="F1408" s="19" t="s">
        <v>201</v>
      </c>
      <c r="G1408" s="19" t="s">
        <v>202</v>
      </c>
      <c r="H1408" s="19" t="s">
        <v>127</v>
      </c>
      <c r="I1408" s="19" t="s">
        <v>128</v>
      </c>
      <c r="J1408" s="18">
        <v>4</v>
      </c>
      <c r="K1408" s="18">
        <v>4</v>
      </c>
    </row>
    <row r="1409" spans="1:11" x14ac:dyDescent="0.5">
      <c r="A1409" s="19" t="s">
        <v>91</v>
      </c>
      <c r="B1409" s="19" t="s">
        <v>5671</v>
      </c>
      <c r="C1409" s="19" t="s">
        <v>38</v>
      </c>
      <c r="D1409" s="19" t="s">
        <v>53</v>
      </c>
      <c r="E1409" s="19" t="s">
        <v>5670</v>
      </c>
      <c r="F1409" s="19" t="s">
        <v>201</v>
      </c>
      <c r="G1409" s="19" t="s">
        <v>202</v>
      </c>
      <c r="H1409" s="19" t="s">
        <v>127</v>
      </c>
      <c r="I1409" s="19" t="s">
        <v>128</v>
      </c>
      <c r="J1409" s="18">
        <v>1</v>
      </c>
      <c r="K1409" s="18">
        <v>1</v>
      </c>
    </row>
    <row r="1410" spans="1:11" x14ac:dyDescent="0.5">
      <c r="A1410" s="19" t="s">
        <v>91</v>
      </c>
      <c r="B1410" s="19" t="s">
        <v>5395</v>
      </c>
      <c r="C1410" s="19" t="s">
        <v>38</v>
      </c>
      <c r="D1410" s="19" t="s">
        <v>53</v>
      </c>
      <c r="E1410" s="19" t="s">
        <v>5394</v>
      </c>
      <c r="F1410" s="19" t="s">
        <v>201</v>
      </c>
      <c r="G1410" s="19" t="s">
        <v>202</v>
      </c>
      <c r="H1410" s="19" t="s">
        <v>127</v>
      </c>
      <c r="I1410" s="19" t="s">
        <v>128</v>
      </c>
      <c r="J1410" s="18">
        <v>1</v>
      </c>
      <c r="K1410" s="18">
        <v>1</v>
      </c>
    </row>
    <row r="1411" spans="1:11" x14ac:dyDescent="0.5">
      <c r="A1411" s="19" t="s">
        <v>91</v>
      </c>
      <c r="B1411" s="19" t="s">
        <v>5847</v>
      </c>
      <c r="C1411" s="19" t="s">
        <v>38</v>
      </c>
      <c r="D1411" s="19" t="s">
        <v>53</v>
      </c>
      <c r="E1411" s="19" t="s">
        <v>5846</v>
      </c>
      <c r="F1411" s="19" t="s">
        <v>201</v>
      </c>
      <c r="G1411" s="19" t="s">
        <v>202</v>
      </c>
      <c r="H1411" s="19" t="s">
        <v>127</v>
      </c>
      <c r="I1411" s="19" t="s">
        <v>128</v>
      </c>
      <c r="J1411" s="18">
        <v>3</v>
      </c>
      <c r="K1411" s="18">
        <v>3</v>
      </c>
    </row>
    <row r="1412" spans="1:11" x14ac:dyDescent="0.5">
      <c r="A1412" s="19" t="s">
        <v>91</v>
      </c>
      <c r="B1412" s="19" t="s">
        <v>5667</v>
      </c>
      <c r="C1412" s="19" t="s">
        <v>38</v>
      </c>
      <c r="D1412" s="19" t="s">
        <v>53</v>
      </c>
      <c r="E1412" s="19" t="s">
        <v>5666</v>
      </c>
      <c r="F1412" s="19" t="s">
        <v>201</v>
      </c>
      <c r="G1412" s="19" t="s">
        <v>202</v>
      </c>
      <c r="H1412" s="19" t="s">
        <v>127</v>
      </c>
      <c r="I1412" s="19" t="s">
        <v>128</v>
      </c>
      <c r="J1412" s="18">
        <v>1</v>
      </c>
      <c r="K1412" s="18">
        <v>1</v>
      </c>
    </row>
    <row r="1413" spans="1:11" x14ac:dyDescent="0.5">
      <c r="A1413" s="19" t="s">
        <v>91</v>
      </c>
      <c r="B1413" s="19" t="s">
        <v>5393</v>
      </c>
      <c r="C1413" s="19" t="s">
        <v>38</v>
      </c>
      <c r="D1413" s="19" t="s">
        <v>53</v>
      </c>
      <c r="E1413" s="19" t="s">
        <v>5392</v>
      </c>
      <c r="F1413" s="19" t="s">
        <v>201</v>
      </c>
      <c r="G1413" s="19" t="s">
        <v>202</v>
      </c>
      <c r="H1413" s="19" t="s">
        <v>127</v>
      </c>
      <c r="I1413" s="19" t="s">
        <v>128</v>
      </c>
      <c r="J1413" s="18">
        <v>7</v>
      </c>
      <c r="K1413" s="18">
        <v>7</v>
      </c>
    </row>
    <row r="1414" spans="1:11" x14ac:dyDescent="0.5">
      <c r="A1414" s="19" t="s">
        <v>91</v>
      </c>
      <c r="B1414" s="19" t="s">
        <v>5845</v>
      </c>
      <c r="C1414" s="19" t="s">
        <v>38</v>
      </c>
      <c r="D1414" s="19" t="s">
        <v>53</v>
      </c>
      <c r="E1414" s="19" t="s">
        <v>5844</v>
      </c>
      <c r="F1414" s="19" t="s">
        <v>201</v>
      </c>
      <c r="G1414" s="19" t="s">
        <v>202</v>
      </c>
      <c r="H1414" s="19" t="s">
        <v>127</v>
      </c>
      <c r="I1414" s="19" t="s">
        <v>128</v>
      </c>
      <c r="J1414" s="18">
        <v>2</v>
      </c>
      <c r="K1414" s="18">
        <v>2</v>
      </c>
    </row>
    <row r="1415" spans="1:11" x14ac:dyDescent="0.5">
      <c r="A1415" s="19" t="s">
        <v>91</v>
      </c>
      <c r="B1415" s="19" t="s">
        <v>5111</v>
      </c>
      <c r="C1415" s="19" t="s">
        <v>38</v>
      </c>
      <c r="D1415" s="19" t="s">
        <v>53</v>
      </c>
      <c r="E1415" s="19" t="s">
        <v>5110</v>
      </c>
      <c r="F1415" s="19" t="s">
        <v>201</v>
      </c>
      <c r="G1415" s="19" t="s">
        <v>202</v>
      </c>
      <c r="H1415" s="19" t="s">
        <v>127</v>
      </c>
      <c r="I1415" s="19" t="s">
        <v>128</v>
      </c>
      <c r="J1415" s="18">
        <v>2</v>
      </c>
      <c r="K1415" s="18">
        <v>2</v>
      </c>
    </row>
    <row r="1416" spans="1:11" x14ac:dyDescent="0.5">
      <c r="A1416" s="19" t="s">
        <v>91</v>
      </c>
      <c r="B1416" s="19" t="s">
        <v>5661</v>
      </c>
      <c r="C1416" s="19" t="s">
        <v>38</v>
      </c>
      <c r="D1416" s="19" t="s">
        <v>53</v>
      </c>
      <c r="E1416" s="19" t="s">
        <v>5660</v>
      </c>
      <c r="F1416" s="19" t="s">
        <v>201</v>
      </c>
      <c r="G1416" s="19" t="s">
        <v>202</v>
      </c>
      <c r="H1416" s="19" t="s">
        <v>127</v>
      </c>
      <c r="I1416" s="19" t="s">
        <v>128</v>
      </c>
      <c r="J1416" s="18">
        <v>2</v>
      </c>
      <c r="K1416" s="18">
        <v>2</v>
      </c>
    </row>
    <row r="1417" spans="1:11" x14ac:dyDescent="0.5">
      <c r="A1417" s="19" t="s">
        <v>91</v>
      </c>
      <c r="B1417" s="19" t="s">
        <v>5843</v>
      </c>
      <c r="C1417" s="19" t="s">
        <v>38</v>
      </c>
      <c r="D1417" s="19" t="s">
        <v>53</v>
      </c>
      <c r="E1417" s="19" t="s">
        <v>5842</v>
      </c>
      <c r="F1417" s="19" t="s">
        <v>201</v>
      </c>
      <c r="G1417" s="19" t="s">
        <v>202</v>
      </c>
      <c r="H1417" s="19" t="s">
        <v>127</v>
      </c>
      <c r="I1417" s="19" t="s">
        <v>128</v>
      </c>
      <c r="J1417" s="18">
        <v>1</v>
      </c>
      <c r="K1417" s="18">
        <v>1</v>
      </c>
    </row>
    <row r="1418" spans="1:11" x14ac:dyDescent="0.5">
      <c r="A1418" s="19" t="s">
        <v>91</v>
      </c>
      <c r="B1418" s="19" t="s">
        <v>5841</v>
      </c>
      <c r="C1418" s="19" t="s">
        <v>38</v>
      </c>
      <c r="D1418" s="19" t="s">
        <v>53</v>
      </c>
      <c r="E1418" s="19" t="s">
        <v>5840</v>
      </c>
      <c r="F1418" s="19" t="s">
        <v>201</v>
      </c>
      <c r="G1418" s="19" t="s">
        <v>202</v>
      </c>
      <c r="H1418" s="19" t="s">
        <v>127</v>
      </c>
      <c r="I1418" s="19" t="s">
        <v>128</v>
      </c>
      <c r="J1418" s="18">
        <v>7</v>
      </c>
      <c r="K1418" s="18">
        <v>7</v>
      </c>
    </row>
    <row r="1419" spans="1:11" x14ac:dyDescent="0.5">
      <c r="A1419" s="19" t="s">
        <v>91</v>
      </c>
      <c r="B1419" s="19" t="s">
        <v>5109</v>
      </c>
      <c r="C1419" s="19" t="s">
        <v>38</v>
      </c>
      <c r="D1419" s="19" t="s">
        <v>53</v>
      </c>
      <c r="E1419" s="19" t="s">
        <v>5108</v>
      </c>
      <c r="F1419" s="19" t="s">
        <v>201</v>
      </c>
      <c r="G1419" s="19" t="s">
        <v>202</v>
      </c>
      <c r="H1419" s="19" t="s">
        <v>127</v>
      </c>
      <c r="I1419" s="19" t="s">
        <v>128</v>
      </c>
      <c r="J1419" s="18">
        <v>1</v>
      </c>
      <c r="K1419" s="18">
        <v>1</v>
      </c>
    </row>
    <row r="1420" spans="1:11" x14ac:dyDescent="0.5">
      <c r="A1420" s="19" t="s">
        <v>91</v>
      </c>
      <c r="B1420" s="19" t="s">
        <v>5839</v>
      </c>
      <c r="C1420" s="19" t="s">
        <v>38</v>
      </c>
      <c r="D1420" s="19" t="s">
        <v>53</v>
      </c>
      <c r="E1420" s="19" t="s">
        <v>5838</v>
      </c>
      <c r="F1420" s="19" t="s">
        <v>201</v>
      </c>
      <c r="G1420" s="19" t="s">
        <v>202</v>
      </c>
      <c r="H1420" s="19" t="s">
        <v>127</v>
      </c>
      <c r="I1420" s="19" t="s">
        <v>128</v>
      </c>
      <c r="J1420" s="18">
        <v>1</v>
      </c>
      <c r="K1420" s="18">
        <v>1</v>
      </c>
    </row>
    <row r="1421" spans="1:11" x14ac:dyDescent="0.5">
      <c r="A1421" s="19" t="s">
        <v>91</v>
      </c>
      <c r="B1421" s="19" t="s">
        <v>5107</v>
      </c>
      <c r="C1421" s="19" t="s">
        <v>38</v>
      </c>
      <c r="D1421" s="19" t="s">
        <v>53</v>
      </c>
      <c r="E1421" s="19" t="s">
        <v>5106</v>
      </c>
      <c r="F1421" s="19" t="s">
        <v>201</v>
      </c>
      <c r="G1421" s="19" t="s">
        <v>202</v>
      </c>
      <c r="H1421" s="19" t="s">
        <v>127</v>
      </c>
      <c r="I1421" s="19" t="s">
        <v>128</v>
      </c>
      <c r="J1421" s="18">
        <v>5</v>
      </c>
      <c r="K1421" s="18">
        <v>5</v>
      </c>
    </row>
    <row r="1422" spans="1:11" x14ac:dyDescent="0.5">
      <c r="A1422" s="19" t="s">
        <v>91</v>
      </c>
      <c r="B1422" s="19" t="s">
        <v>5379</v>
      </c>
      <c r="C1422" s="19" t="s">
        <v>38</v>
      </c>
      <c r="D1422" s="19" t="s">
        <v>53</v>
      </c>
      <c r="E1422" s="19" t="s">
        <v>5378</v>
      </c>
      <c r="F1422" s="19" t="s">
        <v>201</v>
      </c>
      <c r="G1422" s="19" t="s">
        <v>202</v>
      </c>
      <c r="H1422" s="19" t="s">
        <v>127</v>
      </c>
      <c r="I1422" s="19" t="s">
        <v>128</v>
      </c>
      <c r="J1422" s="18">
        <v>1</v>
      </c>
      <c r="K1422" s="18">
        <v>1</v>
      </c>
    </row>
    <row r="1423" spans="1:11" x14ac:dyDescent="0.5">
      <c r="A1423" s="19" t="s">
        <v>91</v>
      </c>
      <c r="B1423" s="19" t="s">
        <v>5105</v>
      </c>
      <c r="C1423" s="19" t="s">
        <v>38</v>
      </c>
      <c r="D1423" s="19" t="s">
        <v>53</v>
      </c>
      <c r="E1423" s="19" t="s">
        <v>5104</v>
      </c>
      <c r="F1423" s="19" t="s">
        <v>201</v>
      </c>
      <c r="G1423" s="19" t="s">
        <v>202</v>
      </c>
      <c r="H1423" s="19" t="s">
        <v>127</v>
      </c>
      <c r="I1423" s="19" t="s">
        <v>128</v>
      </c>
      <c r="J1423" s="18">
        <v>1</v>
      </c>
      <c r="K1423" s="18">
        <v>1</v>
      </c>
    </row>
    <row r="1424" spans="1:11" x14ac:dyDescent="0.5">
      <c r="A1424" s="19" t="s">
        <v>91</v>
      </c>
      <c r="B1424" s="19" t="s">
        <v>5837</v>
      </c>
      <c r="C1424" s="19" t="s">
        <v>38</v>
      </c>
      <c r="D1424" s="19" t="s">
        <v>53</v>
      </c>
      <c r="E1424" s="19" t="s">
        <v>5836</v>
      </c>
      <c r="F1424" s="19" t="s">
        <v>201</v>
      </c>
      <c r="G1424" s="19" t="s">
        <v>202</v>
      </c>
      <c r="H1424" s="19" t="s">
        <v>127</v>
      </c>
      <c r="I1424" s="19" t="s">
        <v>128</v>
      </c>
      <c r="J1424" s="18">
        <v>2</v>
      </c>
      <c r="K1424" s="18">
        <v>2</v>
      </c>
    </row>
    <row r="1425" spans="1:11" x14ac:dyDescent="0.5">
      <c r="A1425" s="19" t="s">
        <v>91</v>
      </c>
      <c r="B1425" s="19" t="s">
        <v>5375</v>
      </c>
      <c r="C1425" s="19" t="s">
        <v>38</v>
      </c>
      <c r="D1425" s="19" t="s">
        <v>53</v>
      </c>
      <c r="E1425" s="19" t="s">
        <v>5374</v>
      </c>
      <c r="F1425" s="19" t="s">
        <v>201</v>
      </c>
      <c r="G1425" s="19" t="s">
        <v>202</v>
      </c>
      <c r="H1425" s="19" t="s">
        <v>127</v>
      </c>
      <c r="I1425" s="19" t="s">
        <v>128</v>
      </c>
      <c r="J1425" s="18">
        <v>1</v>
      </c>
      <c r="K1425" s="18">
        <v>1</v>
      </c>
    </row>
    <row r="1426" spans="1:11" x14ac:dyDescent="0.5">
      <c r="A1426" s="19" t="s">
        <v>91</v>
      </c>
      <c r="B1426" s="19" t="s">
        <v>5835</v>
      </c>
      <c r="C1426" s="19" t="s">
        <v>38</v>
      </c>
      <c r="D1426" s="19" t="s">
        <v>53</v>
      </c>
      <c r="E1426" s="19" t="s">
        <v>5834</v>
      </c>
      <c r="F1426" s="19" t="s">
        <v>201</v>
      </c>
      <c r="G1426" s="19" t="s">
        <v>202</v>
      </c>
      <c r="H1426" s="19" t="s">
        <v>127</v>
      </c>
      <c r="I1426" s="19" t="s">
        <v>128</v>
      </c>
      <c r="J1426" s="18">
        <v>3</v>
      </c>
      <c r="K1426" s="18">
        <v>3</v>
      </c>
    </row>
    <row r="1427" spans="1:11" x14ac:dyDescent="0.5">
      <c r="A1427" s="19" t="s">
        <v>91</v>
      </c>
      <c r="B1427" s="19" t="s">
        <v>5833</v>
      </c>
      <c r="C1427" s="19" t="s">
        <v>38</v>
      </c>
      <c r="D1427" s="19" t="s">
        <v>53</v>
      </c>
      <c r="E1427" s="19" t="s">
        <v>5832</v>
      </c>
      <c r="F1427" s="19" t="s">
        <v>201</v>
      </c>
      <c r="G1427" s="19" t="s">
        <v>202</v>
      </c>
      <c r="H1427" s="19" t="s">
        <v>127</v>
      </c>
      <c r="I1427" s="19" t="s">
        <v>128</v>
      </c>
      <c r="J1427" s="18">
        <v>2</v>
      </c>
      <c r="K1427" s="18">
        <v>2</v>
      </c>
    </row>
    <row r="1428" spans="1:11" x14ac:dyDescent="0.5">
      <c r="A1428" s="19" t="s">
        <v>91</v>
      </c>
      <c r="B1428" s="19" t="s">
        <v>5103</v>
      </c>
      <c r="C1428" s="19" t="s">
        <v>38</v>
      </c>
      <c r="D1428" s="19" t="s">
        <v>53</v>
      </c>
      <c r="E1428" s="19" t="s">
        <v>5102</v>
      </c>
      <c r="F1428" s="19" t="s">
        <v>201</v>
      </c>
      <c r="G1428" s="19" t="s">
        <v>202</v>
      </c>
      <c r="H1428" s="19" t="s">
        <v>127</v>
      </c>
      <c r="I1428" s="19" t="s">
        <v>128</v>
      </c>
      <c r="J1428" s="18">
        <v>2</v>
      </c>
      <c r="K1428" s="18">
        <v>2</v>
      </c>
    </row>
    <row r="1429" spans="1:11" x14ac:dyDescent="0.5">
      <c r="A1429" s="19" t="s">
        <v>91</v>
      </c>
      <c r="B1429" s="19" t="s">
        <v>5831</v>
      </c>
      <c r="C1429" s="19" t="s">
        <v>38</v>
      </c>
      <c r="D1429" s="19" t="s">
        <v>53</v>
      </c>
      <c r="E1429" s="19" t="s">
        <v>5830</v>
      </c>
      <c r="F1429" s="19" t="s">
        <v>201</v>
      </c>
      <c r="G1429" s="19" t="s">
        <v>202</v>
      </c>
      <c r="H1429" s="19" t="s">
        <v>127</v>
      </c>
      <c r="I1429" s="19" t="s">
        <v>128</v>
      </c>
      <c r="J1429" s="18">
        <v>3</v>
      </c>
      <c r="K1429" s="18">
        <v>3</v>
      </c>
    </row>
    <row r="1430" spans="1:11" x14ac:dyDescent="0.5">
      <c r="A1430" s="19" t="s">
        <v>91</v>
      </c>
      <c r="B1430" s="19" t="s">
        <v>5829</v>
      </c>
      <c r="C1430" s="19" t="s">
        <v>38</v>
      </c>
      <c r="D1430" s="19" t="s">
        <v>53</v>
      </c>
      <c r="E1430" s="19" t="s">
        <v>5828</v>
      </c>
      <c r="F1430" s="19" t="s">
        <v>201</v>
      </c>
      <c r="G1430" s="19" t="s">
        <v>202</v>
      </c>
      <c r="H1430" s="19" t="s">
        <v>127</v>
      </c>
      <c r="I1430" s="19" t="s">
        <v>128</v>
      </c>
      <c r="J1430" s="18">
        <v>2</v>
      </c>
      <c r="K1430" s="18">
        <v>2</v>
      </c>
    </row>
    <row r="1431" spans="1:11" x14ac:dyDescent="0.5">
      <c r="A1431" s="19" t="s">
        <v>91</v>
      </c>
      <c r="B1431" s="19" t="s">
        <v>5651</v>
      </c>
      <c r="C1431" s="19" t="s">
        <v>38</v>
      </c>
      <c r="D1431" s="19" t="s">
        <v>53</v>
      </c>
      <c r="E1431" s="19" t="s">
        <v>5650</v>
      </c>
      <c r="F1431" s="19" t="s">
        <v>201</v>
      </c>
      <c r="G1431" s="19" t="s">
        <v>202</v>
      </c>
      <c r="H1431" s="19" t="s">
        <v>127</v>
      </c>
      <c r="I1431" s="19" t="s">
        <v>128</v>
      </c>
      <c r="J1431" s="18">
        <v>1</v>
      </c>
      <c r="K1431" s="18">
        <v>1</v>
      </c>
    </row>
    <row r="1432" spans="1:11" x14ac:dyDescent="0.5">
      <c r="A1432" s="19" t="s">
        <v>91</v>
      </c>
      <c r="B1432" s="19" t="s">
        <v>5099</v>
      </c>
      <c r="C1432" s="19" t="s">
        <v>38</v>
      </c>
      <c r="D1432" s="19" t="s">
        <v>53</v>
      </c>
      <c r="E1432" s="19" t="s">
        <v>5098</v>
      </c>
      <c r="F1432" s="19" t="s">
        <v>201</v>
      </c>
      <c r="G1432" s="19" t="s">
        <v>202</v>
      </c>
      <c r="H1432" s="19" t="s">
        <v>127</v>
      </c>
      <c r="I1432" s="19" t="s">
        <v>128</v>
      </c>
      <c r="J1432" s="18">
        <v>1</v>
      </c>
      <c r="K1432" s="18">
        <v>1</v>
      </c>
    </row>
    <row r="1433" spans="1:11" x14ac:dyDescent="0.5">
      <c r="A1433" s="19" t="s">
        <v>91</v>
      </c>
      <c r="B1433" s="19" t="s">
        <v>5827</v>
      </c>
      <c r="C1433" s="19" t="s">
        <v>38</v>
      </c>
      <c r="D1433" s="19" t="s">
        <v>53</v>
      </c>
      <c r="E1433" s="19" t="s">
        <v>5826</v>
      </c>
      <c r="F1433" s="19" t="s">
        <v>201</v>
      </c>
      <c r="G1433" s="19" t="s">
        <v>202</v>
      </c>
      <c r="H1433" s="19" t="s">
        <v>127</v>
      </c>
      <c r="I1433" s="19" t="s">
        <v>128</v>
      </c>
      <c r="J1433" s="18">
        <v>1</v>
      </c>
      <c r="K1433" s="18">
        <v>1</v>
      </c>
    </row>
    <row r="1434" spans="1:11" x14ac:dyDescent="0.5">
      <c r="A1434" s="19" t="s">
        <v>91</v>
      </c>
      <c r="B1434" s="19" t="s">
        <v>5825</v>
      </c>
      <c r="C1434" s="19" t="s">
        <v>38</v>
      </c>
      <c r="D1434" s="19" t="s">
        <v>53</v>
      </c>
      <c r="E1434" s="19" t="s">
        <v>5824</v>
      </c>
      <c r="F1434" s="19" t="s">
        <v>201</v>
      </c>
      <c r="G1434" s="19" t="s">
        <v>202</v>
      </c>
      <c r="H1434" s="19" t="s">
        <v>127</v>
      </c>
      <c r="I1434" s="19" t="s">
        <v>128</v>
      </c>
      <c r="J1434" s="18">
        <v>1</v>
      </c>
      <c r="K1434" s="18">
        <v>1</v>
      </c>
    </row>
    <row r="1435" spans="1:11" x14ac:dyDescent="0.5">
      <c r="A1435" s="19" t="s">
        <v>91</v>
      </c>
      <c r="B1435" s="19" t="s">
        <v>5823</v>
      </c>
      <c r="C1435" s="19" t="s">
        <v>38</v>
      </c>
      <c r="D1435" s="19" t="s">
        <v>53</v>
      </c>
      <c r="E1435" s="19" t="s">
        <v>5822</v>
      </c>
      <c r="F1435" s="19" t="s">
        <v>201</v>
      </c>
      <c r="G1435" s="19" t="s">
        <v>202</v>
      </c>
      <c r="H1435" s="19" t="s">
        <v>127</v>
      </c>
      <c r="I1435" s="19" t="s">
        <v>128</v>
      </c>
      <c r="J1435" s="18">
        <v>9</v>
      </c>
      <c r="K1435" s="18">
        <v>9</v>
      </c>
    </row>
    <row r="1436" spans="1:11" x14ac:dyDescent="0.5">
      <c r="A1436" s="19" t="s">
        <v>91</v>
      </c>
      <c r="B1436" s="19" t="s">
        <v>5351</v>
      </c>
      <c r="C1436" s="19" t="s">
        <v>38</v>
      </c>
      <c r="D1436" s="19" t="s">
        <v>53</v>
      </c>
      <c r="E1436" s="19" t="s">
        <v>5350</v>
      </c>
      <c r="F1436" s="19" t="s">
        <v>201</v>
      </c>
      <c r="G1436" s="19" t="s">
        <v>202</v>
      </c>
      <c r="H1436" s="19" t="s">
        <v>127</v>
      </c>
      <c r="I1436" s="19" t="s">
        <v>128</v>
      </c>
      <c r="J1436" s="18">
        <v>1</v>
      </c>
      <c r="K1436" s="18">
        <v>1</v>
      </c>
    </row>
    <row r="1437" spans="1:11" x14ac:dyDescent="0.5">
      <c r="A1437" s="19" t="s">
        <v>91</v>
      </c>
      <c r="B1437" s="19" t="s">
        <v>5097</v>
      </c>
      <c r="C1437" s="19" t="s">
        <v>38</v>
      </c>
      <c r="D1437" s="19" t="s">
        <v>53</v>
      </c>
      <c r="E1437" s="19" t="s">
        <v>5096</v>
      </c>
      <c r="F1437" s="19" t="s">
        <v>201</v>
      </c>
      <c r="G1437" s="19" t="s">
        <v>202</v>
      </c>
      <c r="H1437" s="19" t="s">
        <v>127</v>
      </c>
      <c r="I1437" s="19" t="s">
        <v>128</v>
      </c>
      <c r="J1437" s="18">
        <v>2</v>
      </c>
      <c r="K1437" s="18">
        <v>2</v>
      </c>
    </row>
    <row r="1438" spans="1:11" x14ac:dyDescent="0.5">
      <c r="A1438" s="19" t="s">
        <v>91</v>
      </c>
      <c r="B1438" s="19" t="s">
        <v>5095</v>
      </c>
      <c r="C1438" s="19" t="s">
        <v>38</v>
      </c>
      <c r="D1438" s="19" t="s">
        <v>53</v>
      </c>
      <c r="E1438" s="19" t="s">
        <v>5094</v>
      </c>
      <c r="F1438" s="19" t="s">
        <v>201</v>
      </c>
      <c r="G1438" s="19" t="s">
        <v>202</v>
      </c>
      <c r="H1438" s="19" t="s">
        <v>127</v>
      </c>
      <c r="I1438" s="19" t="s">
        <v>128</v>
      </c>
      <c r="J1438" s="18">
        <v>1</v>
      </c>
      <c r="K1438" s="18">
        <v>1</v>
      </c>
    </row>
    <row r="1439" spans="1:11" x14ac:dyDescent="0.5">
      <c r="A1439" s="19" t="s">
        <v>91</v>
      </c>
      <c r="B1439" s="19" t="s">
        <v>5341</v>
      </c>
      <c r="C1439" s="19" t="s">
        <v>38</v>
      </c>
      <c r="D1439" s="19" t="s">
        <v>53</v>
      </c>
      <c r="E1439" s="19" t="s">
        <v>5340</v>
      </c>
      <c r="F1439" s="19" t="s">
        <v>201</v>
      </c>
      <c r="G1439" s="19" t="s">
        <v>202</v>
      </c>
      <c r="H1439" s="19" t="s">
        <v>127</v>
      </c>
      <c r="I1439" s="19" t="s">
        <v>128</v>
      </c>
      <c r="J1439" s="18">
        <v>1</v>
      </c>
      <c r="K1439" s="18">
        <v>1</v>
      </c>
    </row>
    <row r="1440" spans="1:11" x14ac:dyDescent="0.5">
      <c r="A1440" s="19" t="s">
        <v>91</v>
      </c>
      <c r="B1440" s="19" t="s">
        <v>5335</v>
      </c>
      <c r="C1440" s="19" t="s">
        <v>38</v>
      </c>
      <c r="D1440" s="19" t="s">
        <v>53</v>
      </c>
      <c r="E1440" s="19" t="s">
        <v>5334</v>
      </c>
      <c r="F1440" s="19" t="s">
        <v>201</v>
      </c>
      <c r="G1440" s="19" t="s">
        <v>202</v>
      </c>
      <c r="H1440" s="19" t="s">
        <v>127</v>
      </c>
      <c r="I1440" s="19" t="s">
        <v>128</v>
      </c>
      <c r="J1440" s="18">
        <v>1</v>
      </c>
      <c r="K1440" s="18">
        <v>1</v>
      </c>
    </row>
    <row r="1441" spans="1:11" x14ac:dyDescent="0.5">
      <c r="A1441" s="19" t="s">
        <v>91</v>
      </c>
      <c r="B1441" s="19" t="s">
        <v>5331</v>
      </c>
      <c r="C1441" s="19" t="s">
        <v>38</v>
      </c>
      <c r="D1441" s="19" t="s">
        <v>53</v>
      </c>
      <c r="E1441" s="19" t="s">
        <v>5330</v>
      </c>
      <c r="F1441" s="19" t="s">
        <v>201</v>
      </c>
      <c r="G1441" s="19" t="s">
        <v>202</v>
      </c>
      <c r="H1441" s="19" t="s">
        <v>127</v>
      </c>
      <c r="I1441" s="19" t="s">
        <v>128</v>
      </c>
      <c r="J1441" s="18">
        <v>1</v>
      </c>
      <c r="K1441" s="18">
        <v>1</v>
      </c>
    </row>
    <row r="1442" spans="1:11" x14ac:dyDescent="0.5">
      <c r="A1442" s="19" t="s">
        <v>91</v>
      </c>
      <c r="B1442" s="19" t="s">
        <v>5821</v>
      </c>
      <c r="C1442" s="19" t="s">
        <v>38</v>
      </c>
      <c r="D1442" s="19" t="s">
        <v>53</v>
      </c>
      <c r="E1442" s="19" t="s">
        <v>5820</v>
      </c>
      <c r="F1442" s="19" t="s">
        <v>201</v>
      </c>
      <c r="G1442" s="19" t="s">
        <v>202</v>
      </c>
      <c r="H1442" s="19" t="s">
        <v>127</v>
      </c>
      <c r="I1442" s="19" t="s">
        <v>128</v>
      </c>
      <c r="J1442" s="18">
        <v>1</v>
      </c>
      <c r="K1442" s="18">
        <v>1</v>
      </c>
    </row>
    <row r="1443" spans="1:11" x14ac:dyDescent="0.5">
      <c r="A1443" s="19" t="s">
        <v>91</v>
      </c>
      <c r="B1443" s="19" t="s">
        <v>5093</v>
      </c>
      <c r="C1443" s="19" t="s">
        <v>38</v>
      </c>
      <c r="D1443" s="19" t="s">
        <v>53</v>
      </c>
      <c r="E1443" s="19" t="s">
        <v>5092</v>
      </c>
      <c r="F1443" s="19" t="s">
        <v>201</v>
      </c>
      <c r="G1443" s="19" t="s">
        <v>202</v>
      </c>
      <c r="H1443" s="19" t="s">
        <v>127</v>
      </c>
      <c r="I1443" s="19" t="s">
        <v>128</v>
      </c>
      <c r="J1443" s="18">
        <v>1</v>
      </c>
      <c r="K1443" s="18">
        <v>1</v>
      </c>
    </row>
    <row r="1444" spans="1:11" x14ac:dyDescent="0.5">
      <c r="A1444" s="19" t="s">
        <v>91</v>
      </c>
      <c r="B1444" s="19" t="s">
        <v>5319</v>
      </c>
      <c r="C1444" s="19" t="s">
        <v>38</v>
      </c>
      <c r="D1444" s="19" t="s">
        <v>53</v>
      </c>
      <c r="E1444" s="19" t="s">
        <v>5318</v>
      </c>
      <c r="F1444" s="19" t="s">
        <v>201</v>
      </c>
      <c r="G1444" s="19" t="s">
        <v>202</v>
      </c>
      <c r="H1444" s="19" t="s">
        <v>127</v>
      </c>
      <c r="I1444" s="19" t="s">
        <v>128</v>
      </c>
      <c r="J1444" s="18">
        <v>4</v>
      </c>
      <c r="K1444" s="18">
        <v>4</v>
      </c>
    </row>
    <row r="1445" spans="1:11" x14ac:dyDescent="0.5">
      <c r="A1445" s="19" t="s">
        <v>91</v>
      </c>
      <c r="B1445" s="19" t="s">
        <v>5091</v>
      </c>
      <c r="C1445" s="19" t="s">
        <v>38</v>
      </c>
      <c r="D1445" s="19" t="s">
        <v>53</v>
      </c>
      <c r="E1445" s="19" t="s">
        <v>5090</v>
      </c>
      <c r="F1445" s="19" t="s">
        <v>201</v>
      </c>
      <c r="G1445" s="19" t="s">
        <v>202</v>
      </c>
      <c r="H1445" s="19" t="s">
        <v>127</v>
      </c>
      <c r="I1445" s="19" t="s">
        <v>128</v>
      </c>
      <c r="J1445" s="18">
        <v>1</v>
      </c>
      <c r="K1445" s="18">
        <v>1</v>
      </c>
    </row>
    <row r="1446" spans="1:11" x14ac:dyDescent="0.5">
      <c r="A1446" s="19" t="s">
        <v>91</v>
      </c>
      <c r="B1446" s="19" t="s">
        <v>5317</v>
      </c>
      <c r="C1446" s="19" t="s">
        <v>38</v>
      </c>
      <c r="D1446" s="19" t="s">
        <v>53</v>
      </c>
      <c r="E1446" s="19" t="s">
        <v>5316</v>
      </c>
      <c r="F1446" s="19" t="s">
        <v>201</v>
      </c>
      <c r="G1446" s="19" t="s">
        <v>202</v>
      </c>
      <c r="H1446" s="19" t="s">
        <v>127</v>
      </c>
      <c r="I1446" s="19" t="s">
        <v>128</v>
      </c>
      <c r="J1446" s="18">
        <v>1</v>
      </c>
      <c r="K1446" s="18">
        <v>1</v>
      </c>
    </row>
    <row r="1447" spans="1:11" x14ac:dyDescent="0.5">
      <c r="A1447" s="19" t="s">
        <v>91</v>
      </c>
      <c r="B1447" s="19" t="s">
        <v>5819</v>
      </c>
      <c r="C1447" s="19" t="s">
        <v>38</v>
      </c>
      <c r="D1447" s="19" t="s">
        <v>53</v>
      </c>
      <c r="E1447" s="19" t="s">
        <v>5818</v>
      </c>
      <c r="F1447" s="19" t="s">
        <v>201</v>
      </c>
      <c r="G1447" s="19" t="s">
        <v>202</v>
      </c>
      <c r="H1447" s="19" t="s">
        <v>127</v>
      </c>
      <c r="I1447" s="19" t="s">
        <v>128</v>
      </c>
      <c r="J1447" s="18">
        <v>1</v>
      </c>
      <c r="K1447" s="18">
        <v>1</v>
      </c>
    </row>
    <row r="1448" spans="1:11" x14ac:dyDescent="0.5">
      <c r="A1448" s="19" t="s">
        <v>91</v>
      </c>
      <c r="B1448" s="19" t="s">
        <v>5641</v>
      </c>
      <c r="C1448" s="19" t="s">
        <v>38</v>
      </c>
      <c r="D1448" s="19" t="s">
        <v>53</v>
      </c>
      <c r="E1448" s="19" t="s">
        <v>5640</v>
      </c>
      <c r="F1448" s="19" t="s">
        <v>201</v>
      </c>
      <c r="G1448" s="19" t="s">
        <v>202</v>
      </c>
      <c r="H1448" s="19" t="s">
        <v>127</v>
      </c>
      <c r="I1448" s="19" t="s">
        <v>128</v>
      </c>
      <c r="J1448" s="18">
        <v>1</v>
      </c>
      <c r="K1448" s="18">
        <v>1</v>
      </c>
    </row>
    <row r="1449" spans="1:11" x14ac:dyDescent="0.5">
      <c r="A1449" s="19" t="s">
        <v>91</v>
      </c>
      <c r="B1449" s="19" t="s">
        <v>5817</v>
      </c>
      <c r="C1449" s="19" t="s">
        <v>38</v>
      </c>
      <c r="D1449" s="19" t="s">
        <v>53</v>
      </c>
      <c r="E1449" s="19" t="s">
        <v>5816</v>
      </c>
      <c r="F1449" s="19" t="s">
        <v>201</v>
      </c>
      <c r="G1449" s="19" t="s">
        <v>202</v>
      </c>
      <c r="H1449" s="19" t="s">
        <v>127</v>
      </c>
      <c r="I1449" s="19" t="s">
        <v>128</v>
      </c>
      <c r="J1449" s="18">
        <v>1</v>
      </c>
      <c r="K1449" s="18">
        <v>1</v>
      </c>
    </row>
    <row r="1450" spans="1:11" x14ac:dyDescent="0.5">
      <c r="A1450" s="19" t="s">
        <v>91</v>
      </c>
      <c r="B1450" s="19" t="s">
        <v>5815</v>
      </c>
      <c r="C1450" s="19" t="s">
        <v>38</v>
      </c>
      <c r="D1450" s="19" t="s">
        <v>53</v>
      </c>
      <c r="E1450" s="19" t="s">
        <v>5814</v>
      </c>
      <c r="F1450" s="19" t="s">
        <v>201</v>
      </c>
      <c r="G1450" s="19" t="s">
        <v>202</v>
      </c>
      <c r="H1450" s="19" t="s">
        <v>127</v>
      </c>
      <c r="I1450" s="19" t="s">
        <v>128</v>
      </c>
      <c r="J1450" s="18">
        <v>4</v>
      </c>
      <c r="K1450" s="18">
        <v>4</v>
      </c>
    </row>
    <row r="1451" spans="1:11" x14ac:dyDescent="0.5">
      <c r="A1451" s="19" t="s">
        <v>91</v>
      </c>
      <c r="B1451" s="19" t="s">
        <v>5085</v>
      </c>
      <c r="C1451" s="19" t="s">
        <v>38</v>
      </c>
      <c r="D1451" s="19" t="s">
        <v>53</v>
      </c>
      <c r="E1451" s="19" t="s">
        <v>5084</v>
      </c>
      <c r="F1451" s="19" t="s">
        <v>201</v>
      </c>
      <c r="G1451" s="19" t="s">
        <v>202</v>
      </c>
      <c r="H1451" s="19" t="s">
        <v>127</v>
      </c>
      <c r="I1451" s="19" t="s">
        <v>128</v>
      </c>
      <c r="J1451" s="18">
        <v>1</v>
      </c>
      <c r="K1451" s="18">
        <v>1</v>
      </c>
    </row>
    <row r="1452" spans="1:11" x14ac:dyDescent="0.5">
      <c r="A1452" s="19" t="s">
        <v>91</v>
      </c>
      <c r="B1452" s="19" t="s">
        <v>5083</v>
      </c>
      <c r="C1452" s="19" t="s">
        <v>38</v>
      </c>
      <c r="D1452" s="19" t="s">
        <v>53</v>
      </c>
      <c r="E1452" s="19" t="s">
        <v>5082</v>
      </c>
      <c r="F1452" s="19" t="s">
        <v>201</v>
      </c>
      <c r="G1452" s="19" t="s">
        <v>202</v>
      </c>
      <c r="H1452" s="19" t="s">
        <v>127</v>
      </c>
      <c r="I1452" s="19" t="s">
        <v>128</v>
      </c>
      <c r="J1452" s="18">
        <v>1</v>
      </c>
      <c r="K1452" s="18">
        <v>1</v>
      </c>
    </row>
    <row r="1453" spans="1:11" x14ac:dyDescent="0.5">
      <c r="A1453" s="19" t="s">
        <v>91</v>
      </c>
      <c r="B1453" s="19" t="s">
        <v>5813</v>
      </c>
      <c r="C1453" s="19" t="s">
        <v>38</v>
      </c>
      <c r="D1453" s="19" t="s">
        <v>53</v>
      </c>
      <c r="E1453" s="19" t="s">
        <v>5812</v>
      </c>
      <c r="F1453" s="19" t="s">
        <v>201</v>
      </c>
      <c r="G1453" s="19" t="s">
        <v>202</v>
      </c>
      <c r="H1453" s="19" t="s">
        <v>127</v>
      </c>
      <c r="I1453" s="19" t="s">
        <v>128</v>
      </c>
      <c r="J1453" s="18">
        <v>1</v>
      </c>
      <c r="K1453" s="18">
        <v>1</v>
      </c>
    </row>
    <row r="1454" spans="1:11" x14ac:dyDescent="0.5">
      <c r="A1454" s="19" t="s">
        <v>91</v>
      </c>
      <c r="B1454" s="19" t="s">
        <v>5631</v>
      </c>
      <c r="C1454" s="19" t="s">
        <v>38</v>
      </c>
      <c r="D1454" s="19" t="s">
        <v>53</v>
      </c>
      <c r="E1454" s="19" t="s">
        <v>5630</v>
      </c>
      <c r="F1454" s="19" t="s">
        <v>201</v>
      </c>
      <c r="G1454" s="19" t="s">
        <v>202</v>
      </c>
      <c r="H1454" s="19" t="s">
        <v>127</v>
      </c>
      <c r="I1454" s="19" t="s">
        <v>128</v>
      </c>
      <c r="J1454" s="18">
        <v>2</v>
      </c>
      <c r="K1454" s="18">
        <v>2</v>
      </c>
    </row>
    <row r="1455" spans="1:11" x14ac:dyDescent="0.5">
      <c r="A1455" s="19" t="s">
        <v>91</v>
      </c>
      <c r="B1455" s="19" t="s">
        <v>5307</v>
      </c>
      <c r="C1455" s="19" t="s">
        <v>38</v>
      </c>
      <c r="D1455" s="19" t="s">
        <v>53</v>
      </c>
      <c r="E1455" s="19" t="s">
        <v>5306</v>
      </c>
      <c r="F1455" s="19" t="s">
        <v>201</v>
      </c>
      <c r="G1455" s="19" t="s">
        <v>202</v>
      </c>
      <c r="H1455" s="19" t="s">
        <v>127</v>
      </c>
      <c r="I1455" s="19" t="s">
        <v>128</v>
      </c>
      <c r="J1455" s="18">
        <v>3</v>
      </c>
      <c r="K1455" s="18">
        <v>3</v>
      </c>
    </row>
    <row r="1456" spans="1:11" x14ac:dyDescent="0.5">
      <c r="A1456" s="19" t="s">
        <v>91</v>
      </c>
      <c r="B1456" s="19" t="s">
        <v>5811</v>
      </c>
      <c r="C1456" s="19" t="s">
        <v>38</v>
      </c>
      <c r="D1456" s="19" t="s">
        <v>53</v>
      </c>
      <c r="E1456" s="19" t="s">
        <v>5810</v>
      </c>
      <c r="F1456" s="19" t="s">
        <v>201</v>
      </c>
      <c r="G1456" s="19" t="s">
        <v>202</v>
      </c>
      <c r="H1456" s="19" t="s">
        <v>127</v>
      </c>
      <c r="I1456" s="19" t="s">
        <v>128</v>
      </c>
      <c r="J1456" s="18">
        <v>1</v>
      </c>
      <c r="K1456" s="18">
        <v>1</v>
      </c>
    </row>
    <row r="1457" spans="1:11" x14ac:dyDescent="0.5">
      <c r="A1457" s="19" t="s">
        <v>91</v>
      </c>
      <c r="B1457" s="19" t="s">
        <v>5077</v>
      </c>
      <c r="C1457" s="19" t="s">
        <v>38</v>
      </c>
      <c r="D1457" s="19" t="s">
        <v>53</v>
      </c>
      <c r="E1457" s="19" t="s">
        <v>5076</v>
      </c>
      <c r="F1457" s="19" t="s">
        <v>201</v>
      </c>
      <c r="G1457" s="19" t="s">
        <v>202</v>
      </c>
      <c r="H1457" s="19" t="s">
        <v>127</v>
      </c>
      <c r="I1457" s="19" t="s">
        <v>128</v>
      </c>
      <c r="J1457" s="18">
        <v>2</v>
      </c>
      <c r="K1457" s="18">
        <v>2</v>
      </c>
    </row>
    <row r="1458" spans="1:11" x14ac:dyDescent="0.5">
      <c r="A1458" s="19" t="s">
        <v>91</v>
      </c>
      <c r="B1458" s="19" t="s">
        <v>5627</v>
      </c>
      <c r="C1458" s="19" t="s">
        <v>38</v>
      </c>
      <c r="D1458" s="19" t="s">
        <v>53</v>
      </c>
      <c r="E1458" s="19" t="s">
        <v>5626</v>
      </c>
      <c r="F1458" s="19" t="s">
        <v>201</v>
      </c>
      <c r="G1458" s="19" t="s">
        <v>202</v>
      </c>
      <c r="H1458" s="19" t="s">
        <v>127</v>
      </c>
      <c r="I1458" s="19" t="s">
        <v>128</v>
      </c>
      <c r="J1458" s="18">
        <v>1</v>
      </c>
      <c r="K1458" s="18">
        <v>1</v>
      </c>
    </row>
    <row r="1459" spans="1:11" x14ac:dyDescent="0.5">
      <c r="A1459" s="17"/>
      <c r="B1459" s="17"/>
      <c r="C1459" s="17"/>
      <c r="D1459" s="17"/>
      <c r="E1459" s="17"/>
      <c r="F1459" s="17"/>
      <c r="G1459" s="17"/>
      <c r="H1459" s="17"/>
      <c r="I1459" s="16" t="s">
        <v>18</v>
      </c>
      <c r="J1459" s="15">
        <v>13752</v>
      </c>
      <c r="K1459" s="15">
        <v>13752</v>
      </c>
    </row>
    <row r="1460" spans="1:11" x14ac:dyDescent="0.5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</row>
    <row r="1461" spans="1:11" x14ac:dyDescent="0.5">
      <c r="A1461" s="23" t="s">
        <v>226</v>
      </c>
      <c r="B1461" s="22"/>
      <c r="C1461" s="23" t="s">
        <v>227</v>
      </c>
      <c r="D1461" s="22"/>
      <c r="E1461" s="22"/>
      <c r="F1461" s="22"/>
      <c r="G1461" s="22"/>
      <c r="H1461" s="22"/>
      <c r="I1461" s="22"/>
      <c r="J1461" s="22"/>
      <c r="K1461" s="22"/>
    </row>
    <row r="1462" spans="1:11" x14ac:dyDescent="0.5">
      <c r="A1462" s="21" t="s">
        <v>24</v>
      </c>
      <c r="B1462" s="21" t="s">
        <v>117</v>
      </c>
      <c r="C1462" s="21" t="s">
        <v>35</v>
      </c>
      <c r="D1462" s="21" t="s">
        <v>118</v>
      </c>
      <c r="E1462" s="21" t="s">
        <v>119</v>
      </c>
      <c r="F1462" s="21" t="s">
        <v>120</v>
      </c>
      <c r="G1462" s="21" t="s">
        <v>121</v>
      </c>
      <c r="H1462" s="21" t="s">
        <v>122</v>
      </c>
      <c r="I1462" s="21" t="s">
        <v>110</v>
      </c>
      <c r="J1462" s="20" t="s">
        <v>123</v>
      </c>
      <c r="K1462" s="20" t="s">
        <v>34</v>
      </c>
    </row>
    <row r="1463" spans="1:11" x14ac:dyDescent="0.5">
      <c r="A1463" s="19" t="s">
        <v>36</v>
      </c>
      <c r="B1463" s="19" t="s">
        <v>5075</v>
      </c>
      <c r="C1463" s="19" t="s">
        <v>38</v>
      </c>
      <c r="D1463" s="19" t="s">
        <v>53</v>
      </c>
      <c r="E1463" s="19" t="s">
        <v>5074</v>
      </c>
      <c r="F1463" s="19" t="s">
        <v>5073</v>
      </c>
      <c r="G1463" s="19" t="s">
        <v>5072</v>
      </c>
      <c r="H1463" s="19" t="s">
        <v>127</v>
      </c>
      <c r="I1463" s="19" t="s">
        <v>128</v>
      </c>
      <c r="J1463" s="18">
        <v>8</v>
      </c>
      <c r="K1463" s="18">
        <v>8</v>
      </c>
    </row>
    <row r="1464" spans="1:11" x14ac:dyDescent="0.5">
      <c r="A1464" s="19" t="s">
        <v>36</v>
      </c>
      <c r="B1464" s="19" t="s">
        <v>5071</v>
      </c>
      <c r="C1464" s="19" t="s">
        <v>38</v>
      </c>
      <c r="D1464" s="19" t="s">
        <v>53</v>
      </c>
      <c r="E1464" s="19" t="s">
        <v>5070</v>
      </c>
      <c r="F1464" s="19" t="s">
        <v>4635</v>
      </c>
      <c r="G1464" s="19" t="s">
        <v>4634</v>
      </c>
      <c r="H1464" s="19" t="s">
        <v>127</v>
      </c>
      <c r="I1464" s="19" t="s">
        <v>128</v>
      </c>
      <c r="J1464" s="18">
        <v>32</v>
      </c>
      <c r="K1464" s="18">
        <v>32</v>
      </c>
    </row>
    <row r="1465" spans="1:11" x14ac:dyDescent="0.5">
      <c r="A1465" s="19" t="s">
        <v>36</v>
      </c>
      <c r="B1465" s="19" t="s">
        <v>5069</v>
      </c>
      <c r="C1465" s="19" t="s">
        <v>38</v>
      </c>
      <c r="D1465" s="19" t="s">
        <v>53</v>
      </c>
      <c r="E1465" s="19" t="s">
        <v>5068</v>
      </c>
      <c r="F1465" s="19" t="s">
        <v>135</v>
      </c>
      <c r="G1465" s="19" t="s">
        <v>136</v>
      </c>
      <c r="H1465" s="19" t="s">
        <v>127</v>
      </c>
      <c r="I1465" s="19" t="s">
        <v>128</v>
      </c>
      <c r="J1465" s="18">
        <v>288</v>
      </c>
      <c r="K1465" s="18">
        <v>288</v>
      </c>
    </row>
    <row r="1466" spans="1:11" x14ac:dyDescent="0.5">
      <c r="A1466" s="19" t="s">
        <v>36</v>
      </c>
      <c r="B1466" s="19" t="s">
        <v>5065</v>
      </c>
      <c r="C1466" s="19" t="s">
        <v>38</v>
      </c>
      <c r="D1466" s="19" t="s">
        <v>53</v>
      </c>
      <c r="E1466" s="19" t="s">
        <v>5064</v>
      </c>
      <c r="F1466" s="19" t="s">
        <v>205</v>
      </c>
      <c r="G1466" s="19" t="s">
        <v>206</v>
      </c>
      <c r="H1466" s="19" t="s">
        <v>127</v>
      </c>
      <c r="I1466" s="19" t="s">
        <v>128</v>
      </c>
      <c r="J1466" s="18">
        <v>320</v>
      </c>
      <c r="K1466" s="18">
        <v>320</v>
      </c>
    </row>
    <row r="1467" spans="1:11" x14ac:dyDescent="0.5">
      <c r="A1467" s="19" t="s">
        <v>36</v>
      </c>
      <c r="B1467" s="19" t="s">
        <v>5063</v>
      </c>
      <c r="C1467" s="19" t="s">
        <v>38</v>
      </c>
      <c r="D1467" s="19" t="s">
        <v>53</v>
      </c>
      <c r="E1467" s="19" t="s">
        <v>5062</v>
      </c>
      <c r="F1467" s="19" t="s">
        <v>157</v>
      </c>
      <c r="G1467" s="19" t="s">
        <v>158</v>
      </c>
      <c r="H1467" s="19" t="s">
        <v>127</v>
      </c>
      <c r="I1467" s="19" t="s">
        <v>128</v>
      </c>
      <c r="J1467" s="18">
        <v>192</v>
      </c>
      <c r="K1467" s="18">
        <v>192</v>
      </c>
    </row>
    <row r="1468" spans="1:11" x14ac:dyDescent="0.5">
      <c r="A1468" s="19" t="s">
        <v>36</v>
      </c>
      <c r="B1468" s="19" t="s">
        <v>5061</v>
      </c>
      <c r="C1468" s="19" t="s">
        <v>38</v>
      </c>
      <c r="D1468" s="19" t="s">
        <v>53</v>
      </c>
      <c r="E1468" s="19" t="s">
        <v>5060</v>
      </c>
      <c r="F1468" s="19" t="s">
        <v>147</v>
      </c>
      <c r="G1468" s="19" t="s">
        <v>148</v>
      </c>
      <c r="H1468" s="19" t="s">
        <v>127</v>
      </c>
      <c r="I1468" s="19" t="s">
        <v>128</v>
      </c>
      <c r="J1468" s="18">
        <v>480</v>
      </c>
      <c r="K1468" s="18">
        <v>480</v>
      </c>
    </row>
    <row r="1469" spans="1:11" x14ac:dyDescent="0.5">
      <c r="A1469" s="19" t="s">
        <v>36</v>
      </c>
      <c r="B1469" s="19" t="s">
        <v>5059</v>
      </c>
      <c r="C1469" s="19" t="s">
        <v>38</v>
      </c>
      <c r="D1469" s="19" t="s">
        <v>53</v>
      </c>
      <c r="E1469" s="19" t="s">
        <v>5058</v>
      </c>
      <c r="F1469" s="19" t="s">
        <v>153</v>
      </c>
      <c r="G1469" s="19" t="s">
        <v>154</v>
      </c>
      <c r="H1469" s="19" t="s">
        <v>127</v>
      </c>
      <c r="I1469" s="19" t="s">
        <v>128</v>
      </c>
      <c r="J1469" s="18">
        <v>16</v>
      </c>
      <c r="K1469" s="18">
        <v>16</v>
      </c>
    </row>
    <row r="1470" spans="1:11" x14ac:dyDescent="0.5">
      <c r="A1470" s="19" t="s">
        <v>36</v>
      </c>
      <c r="B1470" s="19" t="s">
        <v>5057</v>
      </c>
      <c r="C1470" s="19" t="s">
        <v>38</v>
      </c>
      <c r="D1470" s="19" t="s">
        <v>53</v>
      </c>
      <c r="E1470" s="19" t="s">
        <v>5056</v>
      </c>
      <c r="F1470" s="19" t="s">
        <v>137</v>
      </c>
      <c r="G1470" s="19" t="s">
        <v>138</v>
      </c>
      <c r="H1470" s="19" t="s">
        <v>127</v>
      </c>
      <c r="I1470" s="19" t="s">
        <v>128</v>
      </c>
      <c r="J1470" s="18">
        <v>48</v>
      </c>
      <c r="K1470" s="18">
        <v>48</v>
      </c>
    </row>
    <row r="1471" spans="1:11" x14ac:dyDescent="0.5">
      <c r="A1471" s="19" t="s">
        <v>36</v>
      </c>
      <c r="B1471" s="19" t="s">
        <v>5055</v>
      </c>
      <c r="C1471" s="19" t="s">
        <v>38</v>
      </c>
      <c r="D1471" s="19" t="s">
        <v>53</v>
      </c>
      <c r="E1471" s="19" t="s">
        <v>5054</v>
      </c>
      <c r="F1471" s="19" t="s">
        <v>4648</v>
      </c>
      <c r="G1471" s="19" t="s">
        <v>4647</v>
      </c>
      <c r="H1471" s="19" t="s">
        <v>127</v>
      </c>
      <c r="I1471" s="19" t="s">
        <v>128</v>
      </c>
      <c r="J1471" s="18">
        <v>32</v>
      </c>
      <c r="K1471" s="18">
        <v>32</v>
      </c>
    </row>
    <row r="1472" spans="1:11" x14ac:dyDescent="0.5">
      <c r="A1472" s="19" t="s">
        <v>36</v>
      </c>
      <c r="B1472" s="19" t="s">
        <v>5051</v>
      </c>
      <c r="C1472" s="19" t="s">
        <v>38</v>
      </c>
      <c r="D1472" s="19" t="s">
        <v>53</v>
      </c>
      <c r="E1472" s="19" t="s">
        <v>5050</v>
      </c>
      <c r="F1472" s="19" t="s">
        <v>165</v>
      </c>
      <c r="G1472" s="19" t="s">
        <v>166</v>
      </c>
      <c r="H1472" s="19" t="s">
        <v>127</v>
      </c>
      <c r="I1472" s="19" t="s">
        <v>128</v>
      </c>
      <c r="J1472" s="18">
        <v>8</v>
      </c>
      <c r="K1472" s="18">
        <v>8</v>
      </c>
    </row>
    <row r="1473" spans="1:11" x14ac:dyDescent="0.5">
      <c r="A1473" s="19" t="s">
        <v>36</v>
      </c>
      <c r="B1473" s="19" t="s">
        <v>5049</v>
      </c>
      <c r="C1473" s="19" t="s">
        <v>38</v>
      </c>
      <c r="D1473" s="19" t="s">
        <v>5048</v>
      </c>
      <c r="E1473" s="19" t="s">
        <v>5047</v>
      </c>
      <c r="F1473" s="19" t="s">
        <v>4445</v>
      </c>
      <c r="G1473" s="19" t="s">
        <v>4444</v>
      </c>
      <c r="H1473" s="19" t="s">
        <v>127</v>
      </c>
      <c r="I1473" s="19" t="s">
        <v>128</v>
      </c>
      <c r="J1473" s="18">
        <v>48</v>
      </c>
      <c r="K1473" s="18">
        <v>48</v>
      </c>
    </row>
    <row r="1474" spans="1:11" x14ac:dyDescent="0.5">
      <c r="A1474" s="19" t="s">
        <v>36</v>
      </c>
      <c r="B1474" s="19" t="s">
        <v>5046</v>
      </c>
      <c r="C1474" s="19" t="s">
        <v>38</v>
      </c>
      <c r="D1474" s="19" t="s">
        <v>53</v>
      </c>
      <c r="E1474" s="19" t="s">
        <v>5045</v>
      </c>
      <c r="F1474" s="19" t="s">
        <v>4405</v>
      </c>
      <c r="G1474" s="19" t="s">
        <v>4404</v>
      </c>
      <c r="H1474" s="19" t="s">
        <v>127</v>
      </c>
      <c r="I1474" s="19" t="s">
        <v>128</v>
      </c>
      <c r="J1474" s="18">
        <v>8</v>
      </c>
      <c r="K1474" s="18">
        <v>8</v>
      </c>
    </row>
    <row r="1475" spans="1:11" x14ac:dyDescent="0.5">
      <c r="A1475" s="19" t="s">
        <v>36</v>
      </c>
      <c r="B1475" s="19" t="s">
        <v>5042</v>
      </c>
      <c r="C1475" s="19" t="s">
        <v>38</v>
      </c>
      <c r="D1475" s="19" t="s">
        <v>53</v>
      </c>
      <c r="E1475" s="19" t="s">
        <v>5041</v>
      </c>
      <c r="F1475" s="19" t="s">
        <v>4475</v>
      </c>
      <c r="G1475" s="19" t="s">
        <v>4474</v>
      </c>
      <c r="H1475" s="19" t="s">
        <v>127</v>
      </c>
      <c r="I1475" s="19" t="s">
        <v>128</v>
      </c>
      <c r="J1475" s="18">
        <v>16</v>
      </c>
      <c r="K1475" s="18">
        <v>16</v>
      </c>
    </row>
    <row r="1476" spans="1:11" x14ac:dyDescent="0.5">
      <c r="A1476" s="19" t="s">
        <v>36</v>
      </c>
      <c r="B1476" s="19" t="s">
        <v>5040</v>
      </c>
      <c r="C1476" s="19" t="s">
        <v>38</v>
      </c>
      <c r="D1476" s="19" t="s">
        <v>53</v>
      </c>
      <c r="E1476" s="19" t="s">
        <v>5039</v>
      </c>
      <c r="F1476" s="19" t="s">
        <v>139</v>
      </c>
      <c r="G1476" s="19" t="s">
        <v>140</v>
      </c>
      <c r="H1476" s="19" t="s">
        <v>127</v>
      </c>
      <c r="I1476" s="19" t="s">
        <v>128</v>
      </c>
      <c r="J1476" s="18">
        <v>24</v>
      </c>
      <c r="K1476" s="18">
        <v>24</v>
      </c>
    </row>
    <row r="1477" spans="1:11" x14ac:dyDescent="0.5">
      <c r="A1477" s="19" t="s">
        <v>36</v>
      </c>
      <c r="B1477" s="19" t="s">
        <v>5038</v>
      </c>
      <c r="C1477" s="19" t="s">
        <v>38</v>
      </c>
      <c r="D1477" s="19" t="s">
        <v>53</v>
      </c>
      <c r="E1477" s="19" t="s">
        <v>5037</v>
      </c>
      <c r="F1477" s="19" t="s">
        <v>4784</v>
      </c>
      <c r="G1477" s="19" t="s">
        <v>4783</v>
      </c>
      <c r="H1477" s="19" t="s">
        <v>127</v>
      </c>
      <c r="I1477" s="19" t="s">
        <v>128</v>
      </c>
      <c r="J1477" s="18">
        <v>8</v>
      </c>
      <c r="K1477" s="18">
        <v>8</v>
      </c>
    </row>
    <row r="1478" spans="1:11" x14ac:dyDescent="0.5">
      <c r="A1478" s="19" t="s">
        <v>36</v>
      </c>
      <c r="B1478" s="19" t="s">
        <v>5036</v>
      </c>
      <c r="C1478" s="19" t="s">
        <v>38</v>
      </c>
      <c r="D1478" s="19" t="s">
        <v>53</v>
      </c>
      <c r="E1478" s="19" t="s">
        <v>5035</v>
      </c>
      <c r="F1478" s="19" t="s">
        <v>139</v>
      </c>
      <c r="G1478" s="19" t="s">
        <v>140</v>
      </c>
      <c r="H1478" s="19" t="s">
        <v>127</v>
      </c>
      <c r="I1478" s="19" t="s">
        <v>128</v>
      </c>
      <c r="J1478" s="18">
        <v>32</v>
      </c>
      <c r="K1478" s="18">
        <v>32</v>
      </c>
    </row>
    <row r="1479" spans="1:11" x14ac:dyDescent="0.5">
      <c r="A1479" s="19" t="s">
        <v>36</v>
      </c>
      <c r="B1479" s="19" t="s">
        <v>5034</v>
      </c>
      <c r="C1479" s="19" t="s">
        <v>38</v>
      </c>
      <c r="D1479" s="19" t="s">
        <v>53</v>
      </c>
      <c r="E1479" s="19" t="s">
        <v>5033</v>
      </c>
      <c r="F1479" s="19" t="s">
        <v>129</v>
      </c>
      <c r="G1479" s="19" t="s">
        <v>130</v>
      </c>
      <c r="H1479" s="19" t="s">
        <v>127</v>
      </c>
      <c r="I1479" s="19" t="s">
        <v>128</v>
      </c>
      <c r="J1479" s="18">
        <v>192</v>
      </c>
      <c r="K1479" s="18">
        <v>192</v>
      </c>
    </row>
    <row r="1480" spans="1:11" x14ac:dyDescent="0.5">
      <c r="A1480" s="19" t="s">
        <v>36</v>
      </c>
      <c r="B1480" s="19" t="s">
        <v>5032</v>
      </c>
      <c r="C1480" s="19" t="s">
        <v>38</v>
      </c>
      <c r="D1480" s="19" t="s">
        <v>53</v>
      </c>
      <c r="E1480" s="19" t="s">
        <v>5031</v>
      </c>
      <c r="F1480" s="19" t="s">
        <v>214</v>
      </c>
      <c r="G1480" s="19" t="s">
        <v>215</v>
      </c>
      <c r="H1480" s="19" t="s">
        <v>127</v>
      </c>
      <c r="I1480" s="19" t="s">
        <v>128</v>
      </c>
      <c r="J1480" s="18">
        <v>16</v>
      </c>
      <c r="K1480" s="18">
        <v>16</v>
      </c>
    </row>
    <row r="1481" spans="1:11" x14ac:dyDescent="0.5">
      <c r="A1481" s="19" t="s">
        <v>36</v>
      </c>
      <c r="B1481" s="19" t="s">
        <v>5030</v>
      </c>
      <c r="C1481" s="19" t="s">
        <v>38</v>
      </c>
      <c r="D1481" s="19" t="s">
        <v>53</v>
      </c>
      <c r="E1481" s="19" t="s">
        <v>5029</v>
      </c>
      <c r="F1481" s="19" t="s">
        <v>5028</v>
      </c>
      <c r="G1481" s="19" t="s">
        <v>5027</v>
      </c>
      <c r="H1481" s="19" t="s">
        <v>127</v>
      </c>
      <c r="I1481" s="19" t="s">
        <v>128</v>
      </c>
      <c r="J1481" s="18">
        <v>280</v>
      </c>
      <c r="K1481" s="18">
        <v>280</v>
      </c>
    </row>
    <row r="1482" spans="1:11" x14ac:dyDescent="0.5">
      <c r="A1482" s="19" t="s">
        <v>36</v>
      </c>
      <c r="B1482" s="19" t="s">
        <v>5295</v>
      </c>
      <c r="C1482" s="19" t="s">
        <v>38</v>
      </c>
      <c r="D1482" s="19" t="s">
        <v>53</v>
      </c>
      <c r="E1482" s="19" t="s">
        <v>5294</v>
      </c>
      <c r="F1482" s="19" t="s">
        <v>210</v>
      </c>
      <c r="G1482" s="19" t="s">
        <v>211</v>
      </c>
      <c r="H1482" s="19" t="s">
        <v>127</v>
      </c>
      <c r="I1482" s="19" t="s">
        <v>128</v>
      </c>
      <c r="J1482" s="18">
        <v>8</v>
      </c>
      <c r="K1482" s="18">
        <v>8</v>
      </c>
    </row>
    <row r="1483" spans="1:11" x14ac:dyDescent="0.5">
      <c r="A1483" s="19" t="s">
        <v>36</v>
      </c>
      <c r="B1483" s="19" t="s">
        <v>5026</v>
      </c>
      <c r="C1483" s="19" t="s">
        <v>38</v>
      </c>
      <c r="D1483" s="19" t="s">
        <v>53</v>
      </c>
      <c r="E1483" s="19" t="s">
        <v>5025</v>
      </c>
      <c r="F1483" s="19" t="s">
        <v>169</v>
      </c>
      <c r="G1483" s="19" t="s">
        <v>170</v>
      </c>
      <c r="H1483" s="19" t="s">
        <v>127</v>
      </c>
      <c r="I1483" s="19" t="s">
        <v>128</v>
      </c>
      <c r="J1483" s="18">
        <v>32</v>
      </c>
      <c r="K1483" s="18">
        <v>32</v>
      </c>
    </row>
    <row r="1484" spans="1:11" x14ac:dyDescent="0.5">
      <c r="A1484" s="19" t="s">
        <v>36</v>
      </c>
      <c r="B1484" s="19" t="s">
        <v>5024</v>
      </c>
      <c r="C1484" s="19" t="s">
        <v>38</v>
      </c>
      <c r="D1484" s="19" t="s">
        <v>53</v>
      </c>
      <c r="E1484" s="19" t="s">
        <v>5023</v>
      </c>
      <c r="F1484" s="19" t="s">
        <v>5022</v>
      </c>
      <c r="G1484" s="19" t="s">
        <v>5021</v>
      </c>
      <c r="H1484" s="19" t="s">
        <v>127</v>
      </c>
      <c r="I1484" s="19" t="s">
        <v>128</v>
      </c>
      <c r="J1484" s="18">
        <v>8</v>
      </c>
      <c r="K1484" s="18">
        <v>8</v>
      </c>
    </row>
    <row r="1485" spans="1:11" x14ac:dyDescent="0.5">
      <c r="A1485" s="19" t="s">
        <v>36</v>
      </c>
      <c r="B1485" s="19" t="s">
        <v>5020</v>
      </c>
      <c r="C1485" s="19" t="s">
        <v>38</v>
      </c>
      <c r="D1485" s="19" t="s">
        <v>53</v>
      </c>
      <c r="E1485" s="19" t="s">
        <v>5019</v>
      </c>
      <c r="F1485" s="19" t="s">
        <v>5018</v>
      </c>
      <c r="G1485" s="19" t="s">
        <v>5017</v>
      </c>
      <c r="H1485" s="19" t="s">
        <v>127</v>
      </c>
      <c r="I1485" s="19" t="s">
        <v>128</v>
      </c>
      <c r="J1485" s="18">
        <v>8</v>
      </c>
      <c r="K1485" s="18">
        <v>8</v>
      </c>
    </row>
    <row r="1486" spans="1:11" x14ac:dyDescent="0.5">
      <c r="A1486" s="19" t="s">
        <v>36</v>
      </c>
      <c r="B1486" s="19" t="s">
        <v>5016</v>
      </c>
      <c r="C1486" s="19" t="s">
        <v>38</v>
      </c>
      <c r="D1486" s="19" t="s">
        <v>53</v>
      </c>
      <c r="E1486" s="19" t="s">
        <v>5015</v>
      </c>
      <c r="F1486" s="19" t="s">
        <v>145</v>
      </c>
      <c r="G1486" s="19" t="s">
        <v>146</v>
      </c>
      <c r="H1486" s="19" t="s">
        <v>127</v>
      </c>
      <c r="I1486" s="19" t="s">
        <v>128</v>
      </c>
      <c r="J1486" s="18">
        <v>32</v>
      </c>
      <c r="K1486" s="18">
        <v>32</v>
      </c>
    </row>
    <row r="1487" spans="1:11" x14ac:dyDescent="0.5">
      <c r="A1487" s="19" t="s">
        <v>36</v>
      </c>
      <c r="B1487" s="19" t="s">
        <v>5014</v>
      </c>
      <c r="C1487" s="19" t="s">
        <v>38</v>
      </c>
      <c r="D1487" s="19" t="s">
        <v>53</v>
      </c>
      <c r="E1487" s="19" t="s">
        <v>5013</v>
      </c>
      <c r="F1487" s="19" t="s">
        <v>177</v>
      </c>
      <c r="G1487" s="19" t="s">
        <v>178</v>
      </c>
      <c r="H1487" s="19" t="s">
        <v>127</v>
      </c>
      <c r="I1487" s="19" t="s">
        <v>128</v>
      </c>
      <c r="J1487" s="18">
        <v>8</v>
      </c>
      <c r="K1487" s="18">
        <v>8</v>
      </c>
    </row>
    <row r="1488" spans="1:11" x14ac:dyDescent="0.5">
      <c r="A1488" s="19" t="s">
        <v>36</v>
      </c>
      <c r="B1488" s="19" t="s">
        <v>5012</v>
      </c>
      <c r="C1488" s="19" t="s">
        <v>38</v>
      </c>
      <c r="D1488" s="19" t="s">
        <v>53</v>
      </c>
      <c r="E1488" s="19" t="s">
        <v>5011</v>
      </c>
      <c r="F1488" s="19" t="s">
        <v>5010</v>
      </c>
      <c r="G1488" s="19" t="s">
        <v>5009</v>
      </c>
      <c r="H1488" s="19" t="s">
        <v>127</v>
      </c>
      <c r="I1488" s="19" t="s">
        <v>128</v>
      </c>
      <c r="J1488" s="18">
        <v>24</v>
      </c>
      <c r="K1488" s="18">
        <v>24</v>
      </c>
    </row>
    <row r="1489" spans="1:11" x14ac:dyDescent="0.5">
      <c r="A1489" s="19" t="s">
        <v>36</v>
      </c>
      <c r="B1489" s="19" t="s">
        <v>5008</v>
      </c>
      <c r="C1489" s="19" t="s">
        <v>38</v>
      </c>
      <c r="D1489" s="19" t="s">
        <v>53</v>
      </c>
      <c r="E1489" s="19" t="s">
        <v>5007</v>
      </c>
      <c r="F1489" s="19" t="s">
        <v>141</v>
      </c>
      <c r="G1489" s="19" t="s">
        <v>142</v>
      </c>
      <c r="H1489" s="19" t="s">
        <v>127</v>
      </c>
      <c r="I1489" s="19" t="s">
        <v>128</v>
      </c>
      <c r="J1489" s="18">
        <v>208</v>
      </c>
      <c r="K1489" s="18">
        <v>208</v>
      </c>
    </row>
    <row r="1490" spans="1:11" x14ac:dyDescent="0.5">
      <c r="A1490" s="19" t="s">
        <v>36</v>
      </c>
      <c r="B1490" s="19" t="s">
        <v>5006</v>
      </c>
      <c r="C1490" s="19" t="s">
        <v>38</v>
      </c>
      <c r="D1490" s="19" t="s">
        <v>53</v>
      </c>
      <c r="E1490" s="19" t="s">
        <v>5005</v>
      </c>
      <c r="F1490" s="19" t="s">
        <v>235</v>
      </c>
      <c r="G1490" s="19" t="s">
        <v>236</v>
      </c>
      <c r="H1490" s="19" t="s">
        <v>127</v>
      </c>
      <c r="I1490" s="19" t="s">
        <v>128</v>
      </c>
      <c r="J1490" s="18">
        <v>96</v>
      </c>
      <c r="K1490" s="18">
        <v>96</v>
      </c>
    </row>
    <row r="1491" spans="1:11" x14ac:dyDescent="0.5">
      <c r="A1491" s="19" t="s">
        <v>36</v>
      </c>
      <c r="B1491" s="19" t="s">
        <v>5004</v>
      </c>
      <c r="C1491" s="19" t="s">
        <v>38</v>
      </c>
      <c r="D1491" s="19" t="s">
        <v>53</v>
      </c>
      <c r="E1491" s="19" t="s">
        <v>5003</v>
      </c>
      <c r="F1491" s="19" t="s">
        <v>205</v>
      </c>
      <c r="G1491" s="19" t="s">
        <v>206</v>
      </c>
      <c r="H1491" s="19" t="s">
        <v>127</v>
      </c>
      <c r="I1491" s="19" t="s">
        <v>128</v>
      </c>
      <c r="J1491" s="18">
        <v>200</v>
      </c>
      <c r="K1491" s="18">
        <v>200</v>
      </c>
    </row>
    <row r="1492" spans="1:11" x14ac:dyDescent="0.5">
      <c r="A1492" s="19" t="s">
        <v>36</v>
      </c>
      <c r="B1492" s="19" t="s">
        <v>5002</v>
      </c>
      <c r="C1492" s="19" t="s">
        <v>38</v>
      </c>
      <c r="D1492" s="19" t="s">
        <v>53</v>
      </c>
      <c r="E1492" s="19" t="s">
        <v>5001</v>
      </c>
      <c r="F1492" s="19" t="s">
        <v>153</v>
      </c>
      <c r="G1492" s="19" t="s">
        <v>154</v>
      </c>
      <c r="H1492" s="19" t="s">
        <v>127</v>
      </c>
      <c r="I1492" s="19" t="s">
        <v>128</v>
      </c>
      <c r="J1492" s="18">
        <v>8</v>
      </c>
      <c r="K1492" s="18">
        <v>8</v>
      </c>
    </row>
    <row r="1493" spans="1:11" x14ac:dyDescent="0.5">
      <c r="A1493" s="19" t="s">
        <v>36</v>
      </c>
      <c r="B1493" s="19" t="s">
        <v>5000</v>
      </c>
      <c r="C1493" s="19" t="s">
        <v>38</v>
      </c>
      <c r="D1493" s="19" t="s">
        <v>53</v>
      </c>
      <c r="E1493" s="19" t="s">
        <v>4999</v>
      </c>
      <c r="F1493" s="19" t="s">
        <v>126</v>
      </c>
      <c r="G1493" s="19" t="s">
        <v>4640</v>
      </c>
      <c r="H1493" s="19" t="s">
        <v>127</v>
      </c>
      <c r="I1493" s="19" t="s">
        <v>128</v>
      </c>
      <c r="J1493" s="18">
        <v>32</v>
      </c>
      <c r="K1493" s="18">
        <v>32</v>
      </c>
    </row>
    <row r="1494" spans="1:11" x14ac:dyDescent="0.5">
      <c r="A1494" s="19" t="s">
        <v>36</v>
      </c>
      <c r="B1494" s="19" t="s">
        <v>4998</v>
      </c>
      <c r="C1494" s="19" t="s">
        <v>38</v>
      </c>
      <c r="D1494" s="19" t="s">
        <v>53</v>
      </c>
      <c r="E1494" s="19" t="s">
        <v>4997</v>
      </c>
      <c r="F1494" s="19" t="s">
        <v>165</v>
      </c>
      <c r="G1494" s="19" t="s">
        <v>166</v>
      </c>
      <c r="H1494" s="19" t="s">
        <v>127</v>
      </c>
      <c r="I1494" s="19" t="s">
        <v>128</v>
      </c>
      <c r="J1494" s="18">
        <v>8</v>
      </c>
      <c r="K1494" s="18">
        <v>8</v>
      </c>
    </row>
    <row r="1495" spans="1:11" x14ac:dyDescent="0.5">
      <c r="A1495" s="19" t="s">
        <v>36</v>
      </c>
      <c r="B1495" s="19" t="s">
        <v>4996</v>
      </c>
      <c r="C1495" s="19" t="s">
        <v>38</v>
      </c>
      <c r="D1495" s="19" t="s">
        <v>53</v>
      </c>
      <c r="E1495" s="19" t="s">
        <v>4995</v>
      </c>
      <c r="F1495" s="19" t="s">
        <v>165</v>
      </c>
      <c r="G1495" s="19" t="s">
        <v>166</v>
      </c>
      <c r="H1495" s="19" t="s">
        <v>127</v>
      </c>
      <c r="I1495" s="19" t="s">
        <v>128</v>
      </c>
      <c r="J1495" s="18">
        <v>16</v>
      </c>
      <c r="K1495" s="18">
        <v>16</v>
      </c>
    </row>
    <row r="1496" spans="1:11" x14ac:dyDescent="0.5">
      <c r="A1496" s="19" t="s">
        <v>36</v>
      </c>
      <c r="B1496" s="19" t="s">
        <v>4994</v>
      </c>
      <c r="C1496" s="19" t="s">
        <v>38</v>
      </c>
      <c r="D1496" s="19" t="s">
        <v>53</v>
      </c>
      <c r="E1496" s="19" t="s">
        <v>4993</v>
      </c>
      <c r="F1496" s="19" t="s">
        <v>159</v>
      </c>
      <c r="G1496" s="19" t="s">
        <v>160</v>
      </c>
      <c r="H1496" s="19" t="s">
        <v>127</v>
      </c>
      <c r="I1496" s="19" t="s">
        <v>128</v>
      </c>
      <c r="J1496" s="18">
        <v>16</v>
      </c>
      <c r="K1496" s="18">
        <v>16</v>
      </c>
    </row>
    <row r="1497" spans="1:11" x14ac:dyDescent="0.5">
      <c r="A1497" s="19" t="s">
        <v>36</v>
      </c>
      <c r="B1497" s="19" t="s">
        <v>4992</v>
      </c>
      <c r="C1497" s="19" t="s">
        <v>38</v>
      </c>
      <c r="D1497" s="19" t="s">
        <v>53</v>
      </c>
      <c r="E1497" s="19" t="s">
        <v>4991</v>
      </c>
      <c r="F1497" s="19" t="s">
        <v>129</v>
      </c>
      <c r="G1497" s="19" t="s">
        <v>130</v>
      </c>
      <c r="H1497" s="19" t="s">
        <v>127</v>
      </c>
      <c r="I1497" s="19" t="s">
        <v>128</v>
      </c>
      <c r="J1497" s="18">
        <v>144</v>
      </c>
      <c r="K1497" s="18">
        <v>144</v>
      </c>
    </row>
    <row r="1498" spans="1:11" x14ac:dyDescent="0.5">
      <c r="A1498" s="19" t="s">
        <v>36</v>
      </c>
      <c r="B1498" s="19" t="s">
        <v>4990</v>
      </c>
      <c r="C1498" s="19" t="s">
        <v>38</v>
      </c>
      <c r="D1498" s="19" t="s">
        <v>53</v>
      </c>
      <c r="E1498" s="19" t="s">
        <v>4989</v>
      </c>
      <c r="F1498" s="19" t="s">
        <v>171</v>
      </c>
      <c r="G1498" s="19" t="s">
        <v>172</v>
      </c>
      <c r="H1498" s="19" t="s">
        <v>127</v>
      </c>
      <c r="I1498" s="19" t="s">
        <v>128</v>
      </c>
      <c r="J1498" s="18">
        <v>8</v>
      </c>
      <c r="K1498" s="18">
        <v>8</v>
      </c>
    </row>
    <row r="1499" spans="1:11" x14ac:dyDescent="0.5">
      <c r="A1499" s="19" t="s">
        <v>36</v>
      </c>
      <c r="B1499" s="19" t="s">
        <v>4988</v>
      </c>
      <c r="C1499" s="19" t="s">
        <v>38</v>
      </c>
      <c r="D1499" s="19" t="s">
        <v>53</v>
      </c>
      <c r="E1499" s="19" t="s">
        <v>4987</v>
      </c>
      <c r="F1499" s="19" t="s">
        <v>4471</v>
      </c>
      <c r="G1499" s="19" t="s">
        <v>4470</v>
      </c>
      <c r="H1499" s="19" t="s">
        <v>127</v>
      </c>
      <c r="I1499" s="19" t="s">
        <v>128</v>
      </c>
      <c r="J1499" s="18">
        <v>8</v>
      </c>
      <c r="K1499" s="18">
        <v>8</v>
      </c>
    </row>
    <row r="1500" spans="1:11" x14ac:dyDescent="0.5">
      <c r="A1500" s="19" t="s">
        <v>36</v>
      </c>
      <c r="B1500" s="19" t="s">
        <v>4986</v>
      </c>
      <c r="C1500" s="19" t="s">
        <v>38</v>
      </c>
      <c r="D1500" s="19" t="s">
        <v>53</v>
      </c>
      <c r="E1500" s="19" t="s">
        <v>4985</v>
      </c>
      <c r="F1500" s="19" t="s">
        <v>165</v>
      </c>
      <c r="G1500" s="19" t="s">
        <v>166</v>
      </c>
      <c r="H1500" s="19" t="s">
        <v>127</v>
      </c>
      <c r="I1500" s="19" t="s">
        <v>128</v>
      </c>
      <c r="J1500" s="18">
        <v>8</v>
      </c>
      <c r="K1500" s="18">
        <v>8</v>
      </c>
    </row>
    <row r="1501" spans="1:11" x14ac:dyDescent="0.5">
      <c r="A1501" s="19" t="s">
        <v>36</v>
      </c>
      <c r="B1501" s="19" t="s">
        <v>4984</v>
      </c>
      <c r="C1501" s="19" t="s">
        <v>38</v>
      </c>
      <c r="D1501" s="19" t="s">
        <v>53</v>
      </c>
      <c r="E1501" s="19" t="s">
        <v>4983</v>
      </c>
      <c r="F1501" s="19" t="s">
        <v>135</v>
      </c>
      <c r="G1501" s="19" t="s">
        <v>136</v>
      </c>
      <c r="H1501" s="19" t="s">
        <v>127</v>
      </c>
      <c r="I1501" s="19" t="s">
        <v>128</v>
      </c>
      <c r="J1501" s="18">
        <v>288</v>
      </c>
      <c r="K1501" s="18">
        <v>288</v>
      </c>
    </row>
    <row r="1502" spans="1:11" x14ac:dyDescent="0.5">
      <c r="A1502" s="19" t="s">
        <v>36</v>
      </c>
      <c r="B1502" s="19" t="s">
        <v>4982</v>
      </c>
      <c r="C1502" s="19" t="s">
        <v>38</v>
      </c>
      <c r="D1502" s="19" t="s">
        <v>53</v>
      </c>
      <c r="E1502" s="19" t="s">
        <v>4981</v>
      </c>
      <c r="F1502" s="19" t="s">
        <v>207</v>
      </c>
      <c r="G1502" s="19" t="s">
        <v>4706</v>
      </c>
      <c r="H1502" s="19" t="s">
        <v>127</v>
      </c>
      <c r="I1502" s="19" t="s">
        <v>128</v>
      </c>
      <c r="J1502" s="18">
        <v>48</v>
      </c>
      <c r="K1502" s="18">
        <v>48</v>
      </c>
    </row>
    <row r="1503" spans="1:11" x14ac:dyDescent="0.5">
      <c r="A1503" s="19" t="s">
        <v>36</v>
      </c>
      <c r="B1503" s="19" t="s">
        <v>4980</v>
      </c>
      <c r="C1503" s="19" t="s">
        <v>38</v>
      </c>
      <c r="D1503" s="19" t="s">
        <v>53</v>
      </c>
      <c r="E1503" s="19" t="s">
        <v>4979</v>
      </c>
      <c r="F1503" s="19" t="s">
        <v>207</v>
      </c>
      <c r="G1503" s="19" t="s">
        <v>4706</v>
      </c>
      <c r="H1503" s="19" t="s">
        <v>127</v>
      </c>
      <c r="I1503" s="19" t="s">
        <v>128</v>
      </c>
      <c r="J1503" s="18">
        <v>48</v>
      </c>
      <c r="K1503" s="18">
        <v>48</v>
      </c>
    </row>
    <row r="1504" spans="1:11" x14ac:dyDescent="0.5">
      <c r="A1504" s="19" t="s">
        <v>36</v>
      </c>
      <c r="B1504" s="19" t="s">
        <v>4978</v>
      </c>
      <c r="C1504" s="19" t="s">
        <v>38</v>
      </c>
      <c r="D1504" s="19" t="s">
        <v>53</v>
      </c>
      <c r="E1504" s="19" t="s">
        <v>4977</v>
      </c>
      <c r="F1504" s="19" t="s">
        <v>207</v>
      </c>
      <c r="G1504" s="19" t="s">
        <v>4706</v>
      </c>
      <c r="H1504" s="19" t="s">
        <v>127</v>
      </c>
      <c r="I1504" s="19" t="s">
        <v>128</v>
      </c>
      <c r="J1504" s="18">
        <v>48</v>
      </c>
      <c r="K1504" s="18">
        <v>48</v>
      </c>
    </row>
    <row r="1505" spans="1:11" x14ac:dyDescent="0.5">
      <c r="A1505" s="19" t="s">
        <v>36</v>
      </c>
      <c r="B1505" s="19" t="s">
        <v>4976</v>
      </c>
      <c r="C1505" s="19" t="s">
        <v>38</v>
      </c>
      <c r="D1505" s="19" t="s">
        <v>53</v>
      </c>
      <c r="E1505" s="19" t="s">
        <v>4975</v>
      </c>
      <c r="F1505" s="19" t="s">
        <v>183</v>
      </c>
      <c r="G1505" s="19" t="s">
        <v>184</v>
      </c>
      <c r="H1505" s="19" t="s">
        <v>127</v>
      </c>
      <c r="I1505" s="19" t="s">
        <v>128</v>
      </c>
      <c r="J1505" s="18">
        <v>16</v>
      </c>
      <c r="K1505" s="18">
        <v>16</v>
      </c>
    </row>
    <row r="1506" spans="1:11" x14ac:dyDescent="0.5">
      <c r="A1506" s="19" t="s">
        <v>36</v>
      </c>
      <c r="B1506" s="19" t="s">
        <v>4974</v>
      </c>
      <c r="C1506" s="19" t="s">
        <v>38</v>
      </c>
      <c r="D1506" s="19" t="s">
        <v>53</v>
      </c>
      <c r="E1506" s="19" t="s">
        <v>4973</v>
      </c>
      <c r="F1506" s="19" t="s">
        <v>4658</v>
      </c>
      <c r="G1506" s="19" t="s">
        <v>4657</v>
      </c>
      <c r="H1506" s="19" t="s">
        <v>127</v>
      </c>
      <c r="I1506" s="19" t="s">
        <v>128</v>
      </c>
      <c r="J1506" s="18">
        <v>16</v>
      </c>
      <c r="K1506" s="18">
        <v>16</v>
      </c>
    </row>
    <row r="1507" spans="1:11" x14ac:dyDescent="0.5">
      <c r="A1507" s="19" t="s">
        <v>36</v>
      </c>
      <c r="B1507" s="19" t="s">
        <v>4972</v>
      </c>
      <c r="C1507" s="19" t="s">
        <v>38</v>
      </c>
      <c r="D1507" s="19" t="s">
        <v>53</v>
      </c>
      <c r="E1507" s="19" t="s">
        <v>4971</v>
      </c>
      <c r="F1507" s="19" t="s">
        <v>4497</v>
      </c>
      <c r="G1507" s="19" t="s">
        <v>4496</v>
      </c>
      <c r="H1507" s="19" t="s">
        <v>127</v>
      </c>
      <c r="I1507" s="19" t="s">
        <v>128</v>
      </c>
      <c r="J1507" s="18">
        <v>16</v>
      </c>
      <c r="K1507" s="18">
        <v>16</v>
      </c>
    </row>
    <row r="1508" spans="1:11" x14ac:dyDescent="0.5">
      <c r="A1508" s="19" t="s">
        <v>36</v>
      </c>
      <c r="B1508" s="19" t="s">
        <v>4970</v>
      </c>
      <c r="C1508" s="19" t="s">
        <v>38</v>
      </c>
      <c r="D1508" s="19" t="s">
        <v>53</v>
      </c>
      <c r="E1508" s="19" t="s">
        <v>4969</v>
      </c>
      <c r="F1508" s="19" t="s">
        <v>4463</v>
      </c>
      <c r="G1508" s="19" t="s">
        <v>4462</v>
      </c>
      <c r="H1508" s="19" t="s">
        <v>127</v>
      </c>
      <c r="I1508" s="19" t="s">
        <v>128</v>
      </c>
      <c r="J1508" s="18">
        <v>8</v>
      </c>
      <c r="K1508" s="18">
        <v>8</v>
      </c>
    </row>
    <row r="1509" spans="1:11" x14ac:dyDescent="0.5">
      <c r="A1509" s="19" t="s">
        <v>36</v>
      </c>
      <c r="B1509" s="19" t="s">
        <v>4968</v>
      </c>
      <c r="C1509" s="19" t="s">
        <v>38</v>
      </c>
      <c r="D1509" s="19" t="s">
        <v>53</v>
      </c>
      <c r="E1509" s="19" t="s">
        <v>4967</v>
      </c>
      <c r="F1509" s="19" t="s">
        <v>4635</v>
      </c>
      <c r="G1509" s="19" t="s">
        <v>4634</v>
      </c>
      <c r="H1509" s="19" t="s">
        <v>127</v>
      </c>
      <c r="I1509" s="19" t="s">
        <v>128</v>
      </c>
      <c r="J1509" s="18">
        <v>16</v>
      </c>
      <c r="K1509" s="18">
        <v>16</v>
      </c>
    </row>
    <row r="1510" spans="1:11" x14ac:dyDescent="0.5">
      <c r="A1510" s="19" t="s">
        <v>36</v>
      </c>
      <c r="B1510" s="19" t="s">
        <v>4966</v>
      </c>
      <c r="C1510" s="19" t="s">
        <v>38</v>
      </c>
      <c r="D1510" s="19" t="s">
        <v>53</v>
      </c>
      <c r="E1510" s="19" t="s">
        <v>4965</v>
      </c>
      <c r="F1510" s="19" t="s">
        <v>192</v>
      </c>
      <c r="G1510" s="19" t="s">
        <v>4675</v>
      </c>
      <c r="H1510" s="19" t="s">
        <v>127</v>
      </c>
      <c r="I1510" s="19" t="s">
        <v>128</v>
      </c>
      <c r="J1510" s="18">
        <v>168</v>
      </c>
      <c r="K1510" s="18">
        <v>168</v>
      </c>
    </row>
    <row r="1511" spans="1:11" x14ac:dyDescent="0.5">
      <c r="A1511" s="19" t="s">
        <v>36</v>
      </c>
      <c r="B1511" s="19" t="s">
        <v>4962</v>
      </c>
      <c r="C1511" s="19" t="s">
        <v>38</v>
      </c>
      <c r="D1511" s="19" t="s">
        <v>53</v>
      </c>
      <c r="E1511" s="19" t="s">
        <v>4961</v>
      </c>
      <c r="F1511" s="19" t="s">
        <v>4467</v>
      </c>
      <c r="G1511" s="19" t="s">
        <v>4466</v>
      </c>
      <c r="H1511" s="19" t="s">
        <v>127</v>
      </c>
      <c r="I1511" s="19" t="s">
        <v>128</v>
      </c>
      <c r="J1511" s="18">
        <v>8</v>
      </c>
      <c r="K1511" s="18">
        <v>8</v>
      </c>
    </row>
    <row r="1512" spans="1:11" x14ac:dyDescent="0.5">
      <c r="A1512" s="19" t="s">
        <v>36</v>
      </c>
      <c r="B1512" s="19" t="s">
        <v>5293</v>
      </c>
      <c r="C1512" s="19" t="s">
        <v>38</v>
      </c>
      <c r="D1512" s="19" t="s">
        <v>53</v>
      </c>
      <c r="E1512" s="19" t="s">
        <v>5292</v>
      </c>
      <c r="F1512" s="19" t="s">
        <v>216</v>
      </c>
      <c r="G1512" s="19" t="s">
        <v>217</v>
      </c>
      <c r="H1512" s="19" t="s">
        <v>127</v>
      </c>
      <c r="I1512" s="19" t="s">
        <v>128</v>
      </c>
      <c r="J1512" s="18">
        <v>8</v>
      </c>
      <c r="K1512" s="18">
        <v>8</v>
      </c>
    </row>
    <row r="1513" spans="1:11" x14ac:dyDescent="0.5">
      <c r="A1513" s="19" t="s">
        <v>36</v>
      </c>
      <c r="B1513" s="19" t="s">
        <v>4958</v>
      </c>
      <c r="C1513" s="19" t="s">
        <v>38</v>
      </c>
      <c r="D1513" s="19" t="s">
        <v>53</v>
      </c>
      <c r="E1513" s="19" t="s">
        <v>4957</v>
      </c>
      <c r="F1513" s="19" t="s">
        <v>179</v>
      </c>
      <c r="G1513" s="19" t="s">
        <v>180</v>
      </c>
      <c r="H1513" s="19" t="s">
        <v>127</v>
      </c>
      <c r="I1513" s="19" t="s">
        <v>128</v>
      </c>
      <c r="J1513" s="18">
        <v>16</v>
      </c>
      <c r="K1513" s="18">
        <v>16</v>
      </c>
    </row>
    <row r="1514" spans="1:11" x14ac:dyDescent="0.5">
      <c r="A1514" s="19" t="s">
        <v>36</v>
      </c>
      <c r="B1514" s="19" t="s">
        <v>4956</v>
      </c>
      <c r="C1514" s="19" t="s">
        <v>38</v>
      </c>
      <c r="D1514" s="19" t="s">
        <v>53</v>
      </c>
      <c r="E1514" s="19" t="s">
        <v>4955</v>
      </c>
      <c r="F1514" s="19" t="s">
        <v>4527</v>
      </c>
      <c r="G1514" s="19" t="s">
        <v>4526</v>
      </c>
      <c r="H1514" s="19" t="s">
        <v>127</v>
      </c>
      <c r="I1514" s="19" t="s">
        <v>128</v>
      </c>
      <c r="J1514" s="18">
        <v>8</v>
      </c>
      <c r="K1514" s="18">
        <v>8</v>
      </c>
    </row>
    <row r="1515" spans="1:11" x14ac:dyDescent="0.5">
      <c r="A1515" s="19" t="s">
        <v>36</v>
      </c>
      <c r="B1515" s="19" t="s">
        <v>4952</v>
      </c>
      <c r="C1515" s="19" t="s">
        <v>38</v>
      </c>
      <c r="D1515" s="19" t="s">
        <v>53</v>
      </c>
      <c r="E1515" s="19" t="s">
        <v>4951</v>
      </c>
      <c r="F1515" s="19" t="s">
        <v>137</v>
      </c>
      <c r="G1515" s="19" t="s">
        <v>138</v>
      </c>
      <c r="H1515" s="19" t="s">
        <v>127</v>
      </c>
      <c r="I1515" s="19" t="s">
        <v>128</v>
      </c>
      <c r="J1515" s="18">
        <v>96</v>
      </c>
      <c r="K1515" s="18">
        <v>96</v>
      </c>
    </row>
    <row r="1516" spans="1:11" x14ac:dyDescent="0.5">
      <c r="A1516" s="19" t="s">
        <v>36</v>
      </c>
      <c r="B1516" s="19" t="s">
        <v>4950</v>
      </c>
      <c r="C1516" s="19" t="s">
        <v>38</v>
      </c>
      <c r="D1516" s="19" t="s">
        <v>53</v>
      </c>
      <c r="E1516" s="19" t="s">
        <v>4949</v>
      </c>
      <c r="F1516" s="19" t="s">
        <v>214</v>
      </c>
      <c r="G1516" s="19" t="s">
        <v>215</v>
      </c>
      <c r="H1516" s="19" t="s">
        <v>127</v>
      </c>
      <c r="I1516" s="19" t="s">
        <v>128</v>
      </c>
      <c r="J1516" s="18">
        <v>8</v>
      </c>
      <c r="K1516" s="18">
        <v>8</v>
      </c>
    </row>
    <row r="1517" spans="1:11" x14ac:dyDescent="0.5">
      <c r="A1517" s="19" t="s">
        <v>36</v>
      </c>
      <c r="B1517" s="19" t="s">
        <v>4948</v>
      </c>
      <c r="C1517" s="19" t="s">
        <v>38</v>
      </c>
      <c r="D1517" s="19" t="s">
        <v>53</v>
      </c>
      <c r="E1517" s="19" t="s">
        <v>4947</v>
      </c>
      <c r="F1517" s="19" t="s">
        <v>153</v>
      </c>
      <c r="G1517" s="19" t="s">
        <v>154</v>
      </c>
      <c r="H1517" s="19" t="s">
        <v>127</v>
      </c>
      <c r="I1517" s="19" t="s">
        <v>128</v>
      </c>
      <c r="J1517" s="18">
        <v>16</v>
      </c>
      <c r="K1517" s="18">
        <v>16</v>
      </c>
    </row>
    <row r="1518" spans="1:11" x14ac:dyDescent="0.5">
      <c r="A1518" s="19" t="s">
        <v>36</v>
      </c>
      <c r="B1518" s="19" t="s">
        <v>4946</v>
      </c>
      <c r="C1518" s="19" t="s">
        <v>38</v>
      </c>
      <c r="D1518" s="19" t="s">
        <v>53</v>
      </c>
      <c r="E1518" s="19" t="s">
        <v>4945</v>
      </c>
      <c r="F1518" s="19" t="s">
        <v>126</v>
      </c>
      <c r="G1518" s="19" t="s">
        <v>4640</v>
      </c>
      <c r="H1518" s="19" t="s">
        <v>127</v>
      </c>
      <c r="I1518" s="19" t="s">
        <v>128</v>
      </c>
      <c r="J1518" s="18">
        <v>32</v>
      </c>
      <c r="K1518" s="18">
        <v>32</v>
      </c>
    </row>
    <row r="1519" spans="1:11" x14ac:dyDescent="0.5">
      <c r="A1519" s="19" t="s">
        <v>36</v>
      </c>
      <c r="B1519" s="19" t="s">
        <v>5809</v>
      </c>
      <c r="C1519" s="19" t="s">
        <v>38</v>
      </c>
      <c r="D1519" s="19" t="s">
        <v>53</v>
      </c>
      <c r="E1519" s="19" t="s">
        <v>5808</v>
      </c>
      <c r="F1519" s="19" t="s">
        <v>159</v>
      </c>
      <c r="G1519" s="19" t="s">
        <v>160</v>
      </c>
      <c r="H1519" s="19" t="s">
        <v>127</v>
      </c>
      <c r="I1519" s="19" t="s">
        <v>128</v>
      </c>
      <c r="J1519" s="18">
        <v>8</v>
      </c>
      <c r="K1519" s="18">
        <v>8</v>
      </c>
    </row>
    <row r="1520" spans="1:11" x14ac:dyDescent="0.5">
      <c r="A1520" s="19" t="s">
        <v>36</v>
      </c>
      <c r="B1520" s="19" t="s">
        <v>4944</v>
      </c>
      <c r="C1520" s="19" t="s">
        <v>38</v>
      </c>
      <c r="D1520" s="19" t="s">
        <v>53</v>
      </c>
      <c r="E1520" s="19" t="s">
        <v>4943</v>
      </c>
      <c r="F1520" s="19" t="s">
        <v>145</v>
      </c>
      <c r="G1520" s="19" t="s">
        <v>146</v>
      </c>
      <c r="H1520" s="19" t="s">
        <v>127</v>
      </c>
      <c r="I1520" s="19" t="s">
        <v>128</v>
      </c>
      <c r="J1520" s="18">
        <v>32</v>
      </c>
      <c r="K1520" s="18">
        <v>32</v>
      </c>
    </row>
    <row r="1521" spans="1:11" x14ac:dyDescent="0.5">
      <c r="A1521" s="19" t="s">
        <v>36</v>
      </c>
      <c r="B1521" s="19" t="s">
        <v>4942</v>
      </c>
      <c r="C1521" s="19" t="s">
        <v>38</v>
      </c>
      <c r="D1521" s="19" t="s">
        <v>53</v>
      </c>
      <c r="E1521" s="19" t="s">
        <v>4941</v>
      </c>
      <c r="F1521" s="19" t="s">
        <v>4459</v>
      </c>
      <c r="G1521" s="19" t="s">
        <v>4458</v>
      </c>
      <c r="H1521" s="19" t="s">
        <v>127</v>
      </c>
      <c r="I1521" s="19" t="s">
        <v>128</v>
      </c>
      <c r="J1521" s="18">
        <v>24</v>
      </c>
      <c r="K1521" s="18">
        <v>24</v>
      </c>
    </row>
    <row r="1522" spans="1:11" x14ac:dyDescent="0.5">
      <c r="A1522" s="19" t="s">
        <v>36</v>
      </c>
      <c r="B1522" s="19" t="s">
        <v>4940</v>
      </c>
      <c r="C1522" s="19" t="s">
        <v>38</v>
      </c>
      <c r="D1522" s="19" t="s">
        <v>53</v>
      </c>
      <c r="E1522" s="19" t="s">
        <v>4939</v>
      </c>
      <c r="F1522" s="19" t="s">
        <v>4648</v>
      </c>
      <c r="G1522" s="19" t="s">
        <v>4647</v>
      </c>
      <c r="H1522" s="19" t="s">
        <v>127</v>
      </c>
      <c r="I1522" s="19" t="s">
        <v>128</v>
      </c>
      <c r="J1522" s="18">
        <v>32</v>
      </c>
      <c r="K1522" s="18">
        <v>32</v>
      </c>
    </row>
    <row r="1523" spans="1:11" x14ac:dyDescent="0.5">
      <c r="A1523" s="19" t="s">
        <v>36</v>
      </c>
      <c r="B1523" s="19" t="s">
        <v>4938</v>
      </c>
      <c r="C1523" s="19" t="s">
        <v>38</v>
      </c>
      <c r="D1523" s="19" t="s">
        <v>53</v>
      </c>
      <c r="E1523" s="19" t="s">
        <v>4937</v>
      </c>
      <c r="F1523" s="19" t="s">
        <v>188</v>
      </c>
      <c r="G1523" s="19" t="s">
        <v>189</v>
      </c>
      <c r="H1523" s="19" t="s">
        <v>127</v>
      </c>
      <c r="I1523" s="19" t="s">
        <v>128</v>
      </c>
      <c r="J1523" s="18">
        <v>16</v>
      </c>
      <c r="K1523" s="18">
        <v>16</v>
      </c>
    </row>
    <row r="1524" spans="1:11" x14ac:dyDescent="0.5">
      <c r="A1524" s="19" t="s">
        <v>36</v>
      </c>
      <c r="B1524" s="19" t="s">
        <v>4936</v>
      </c>
      <c r="C1524" s="19" t="s">
        <v>38</v>
      </c>
      <c r="D1524" s="19" t="s">
        <v>53</v>
      </c>
      <c r="E1524" s="19" t="s">
        <v>4935</v>
      </c>
      <c r="F1524" s="19" t="s">
        <v>4934</v>
      </c>
      <c r="G1524" s="19" t="s">
        <v>4933</v>
      </c>
      <c r="H1524" s="19" t="s">
        <v>127</v>
      </c>
      <c r="I1524" s="19" t="s">
        <v>128</v>
      </c>
      <c r="J1524" s="18">
        <v>16</v>
      </c>
      <c r="K1524" s="18">
        <v>16</v>
      </c>
    </row>
    <row r="1525" spans="1:11" x14ac:dyDescent="0.5">
      <c r="A1525" s="19" t="s">
        <v>36</v>
      </c>
      <c r="B1525" s="19" t="s">
        <v>4932</v>
      </c>
      <c r="C1525" s="19" t="s">
        <v>38</v>
      </c>
      <c r="D1525" s="19" t="s">
        <v>53</v>
      </c>
      <c r="E1525" s="19" t="s">
        <v>4931</v>
      </c>
      <c r="F1525" s="19" t="s">
        <v>169</v>
      </c>
      <c r="G1525" s="19" t="s">
        <v>170</v>
      </c>
      <c r="H1525" s="19" t="s">
        <v>127</v>
      </c>
      <c r="I1525" s="19" t="s">
        <v>128</v>
      </c>
      <c r="J1525" s="18">
        <v>16</v>
      </c>
      <c r="K1525" s="18">
        <v>16</v>
      </c>
    </row>
    <row r="1526" spans="1:11" x14ac:dyDescent="0.5">
      <c r="A1526" s="19" t="s">
        <v>36</v>
      </c>
      <c r="B1526" s="19" t="s">
        <v>5291</v>
      </c>
      <c r="C1526" s="19" t="s">
        <v>38</v>
      </c>
      <c r="D1526" s="19" t="s">
        <v>53</v>
      </c>
      <c r="E1526" s="19" t="s">
        <v>5290</v>
      </c>
      <c r="F1526" s="19" t="s">
        <v>149</v>
      </c>
      <c r="G1526" s="19" t="s">
        <v>150</v>
      </c>
      <c r="H1526" s="19" t="s">
        <v>127</v>
      </c>
      <c r="I1526" s="19" t="s">
        <v>128</v>
      </c>
      <c r="J1526" s="18">
        <v>8</v>
      </c>
      <c r="K1526" s="18">
        <v>8</v>
      </c>
    </row>
    <row r="1527" spans="1:11" x14ac:dyDescent="0.5">
      <c r="A1527" s="19" t="s">
        <v>36</v>
      </c>
      <c r="B1527" s="19" t="s">
        <v>4930</v>
      </c>
      <c r="C1527" s="19" t="s">
        <v>38</v>
      </c>
      <c r="D1527" s="19" t="s">
        <v>53</v>
      </c>
      <c r="E1527" s="19" t="s">
        <v>4929</v>
      </c>
      <c r="F1527" s="19" t="s">
        <v>129</v>
      </c>
      <c r="G1527" s="19" t="s">
        <v>130</v>
      </c>
      <c r="H1527" s="19" t="s">
        <v>127</v>
      </c>
      <c r="I1527" s="19" t="s">
        <v>128</v>
      </c>
      <c r="J1527" s="18">
        <v>192</v>
      </c>
      <c r="K1527" s="18">
        <v>192</v>
      </c>
    </row>
    <row r="1528" spans="1:11" x14ac:dyDescent="0.5">
      <c r="A1528" s="19" t="s">
        <v>36</v>
      </c>
      <c r="B1528" s="19" t="s">
        <v>5289</v>
      </c>
      <c r="C1528" s="19" t="s">
        <v>38</v>
      </c>
      <c r="D1528" s="19" t="s">
        <v>53</v>
      </c>
      <c r="E1528" s="19" t="s">
        <v>5288</v>
      </c>
      <c r="F1528" s="19" t="s">
        <v>4441</v>
      </c>
      <c r="G1528" s="19" t="s">
        <v>4440</v>
      </c>
      <c r="H1528" s="19" t="s">
        <v>127</v>
      </c>
      <c r="I1528" s="19" t="s">
        <v>128</v>
      </c>
      <c r="J1528" s="18">
        <v>8</v>
      </c>
      <c r="K1528" s="18">
        <v>8</v>
      </c>
    </row>
    <row r="1529" spans="1:11" x14ac:dyDescent="0.5">
      <c r="A1529" s="19" t="s">
        <v>36</v>
      </c>
      <c r="B1529" s="19" t="s">
        <v>4928</v>
      </c>
      <c r="C1529" s="19" t="s">
        <v>38</v>
      </c>
      <c r="D1529" s="19" t="s">
        <v>53</v>
      </c>
      <c r="E1529" s="19" t="s">
        <v>4927</v>
      </c>
      <c r="F1529" s="19" t="s">
        <v>4453</v>
      </c>
      <c r="G1529" s="19" t="s">
        <v>4452</v>
      </c>
      <c r="H1529" s="19" t="s">
        <v>127</v>
      </c>
      <c r="I1529" s="19" t="s">
        <v>128</v>
      </c>
      <c r="J1529" s="18">
        <v>32</v>
      </c>
      <c r="K1529" s="18">
        <v>32</v>
      </c>
    </row>
    <row r="1530" spans="1:11" x14ac:dyDescent="0.5">
      <c r="A1530" s="19" t="s">
        <v>36</v>
      </c>
      <c r="B1530" s="19" t="s">
        <v>4926</v>
      </c>
      <c r="C1530" s="19" t="s">
        <v>38</v>
      </c>
      <c r="D1530" s="19" t="s">
        <v>53</v>
      </c>
      <c r="E1530" s="19" t="s">
        <v>4925</v>
      </c>
      <c r="F1530" s="19" t="s">
        <v>167</v>
      </c>
      <c r="G1530" s="19" t="s">
        <v>168</v>
      </c>
      <c r="H1530" s="19" t="s">
        <v>127</v>
      </c>
      <c r="I1530" s="19" t="s">
        <v>128</v>
      </c>
      <c r="J1530" s="18">
        <v>8</v>
      </c>
      <c r="K1530" s="18">
        <v>8</v>
      </c>
    </row>
    <row r="1531" spans="1:11" x14ac:dyDescent="0.5">
      <c r="A1531" s="19" t="s">
        <v>36</v>
      </c>
      <c r="B1531" s="19" t="s">
        <v>4924</v>
      </c>
      <c r="C1531" s="19" t="s">
        <v>38</v>
      </c>
      <c r="D1531" s="19" t="s">
        <v>53</v>
      </c>
      <c r="E1531" s="19" t="s">
        <v>4923</v>
      </c>
      <c r="F1531" s="19" t="s">
        <v>4760</v>
      </c>
      <c r="G1531" s="19" t="s">
        <v>4759</v>
      </c>
      <c r="H1531" s="19" t="s">
        <v>127</v>
      </c>
      <c r="I1531" s="19" t="s">
        <v>128</v>
      </c>
      <c r="J1531" s="18">
        <v>40</v>
      </c>
      <c r="K1531" s="18">
        <v>40</v>
      </c>
    </row>
    <row r="1532" spans="1:11" x14ac:dyDescent="0.5">
      <c r="A1532" s="19" t="s">
        <v>36</v>
      </c>
      <c r="B1532" s="19" t="s">
        <v>4922</v>
      </c>
      <c r="C1532" s="19" t="s">
        <v>38</v>
      </c>
      <c r="D1532" s="19" t="s">
        <v>53</v>
      </c>
      <c r="E1532" s="19" t="s">
        <v>4921</v>
      </c>
      <c r="F1532" s="19" t="s">
        <v>155</v>
      </c>
      <c r="G1532" s="19" t="s">
        <v>156</v>
      </c>
      <c r="H1532" s="19" t="s">
        <v>127</v>
      </c>
      <c r="I1532" s="19" t="s">
        <v>128</v>
      </c>
      <c r="J1532" s="18">
        <v>8</v>
      </c>
      <c r="K1532" s="18">
        <v>8</v>
      </c>
    </row>
    <row r="1533" spans="1:11" x14ac:dyDescent="0.5">
      <c r="A1533" s="19" t="s">
        <v>36</v>
      </c>
      <c r="B1533" s="19" t="s">
        <v>4918</v>
      </c>
      <c r="C1533" s="19" t="s">
        <v>38</v>
      </c>
      <c r="D1533" s="19" t="s">
        <v>53</v>
      </c>
      <c r="E1533" s="19" t="s">
        <v>4917</v>
      </c>
      <c r="F1533" s="19" t="s">
        <v>212</v>
      </c>
      <c r="G1533" s="19" t="s">
        <v>213</v>
      </c>
      <c r="H1533" s="19" t="s">
        <v>127</v>
      </c>
      <c r="I1533" s="19" t="s">
        <v>128</v>
      </c>
      <c r="J1533" s="18">
        <v>8</v>
      </c>
      <c r="K1533" s="18">
        <v>8</v>
      </c>
    </row>
    <row r="1534" spans="1:11" x14ac:dyDescent="0.5">
      <c r="A1534" s="19" t="s">
        <v>36</v>
      </c>
      <c r="B1534" s="19" t="s">
        <v>4916</v>
      </c>
      <c r="C1534" s="19" t="s">
        <v>38</v>
      </c>
      <c r="D1534" s="19" t="s">
        <v>53</v>
      </c>
      <c r="E1534" s="19" t="s">
        <v>4915</v>
      </c>
      <c r="F1534" s="19" t="s">
        <v>4914</v>
      </c>
      <c r="G1534" s="19" t="s">
        <v>4913</v>
      </c>
      <c r="H1534" s="19" t="s">
        <v>127</v>
      </c>
      <c r="I1534" s="19" t="s">
        <v>128</v>
      </c>
      <c r="J1534" s="18">
        <v>24</v>
      </c>
      <c r="K1534" s="18">
        <v>24</v>
      </c>
    </row>
    <row r="1535" spans="1:11" x14ac:dyDescent="0.5">
      <c r="A1535" s="19" t="s">
        <v>36</v>
      </c>
      <c r="B1535" s="19" t="s">
        <v>4912</v>
      </c>
      <c r="C1535" s="19" t="s">
        <v>38</v>
      </c>
      <c r="D1535" s="19" t="s">
        <v>53</v>
      </c>
      <c r="E1535" s="19" t="s">
        <v>4911</v>
      </c>
      <c r="F1535" s="19" t="s">
        <v>126</v>
      </c>
      <c r="G1535" s="19" t="s">
        <v>4640</v>
      </c>
      <c r="H1535" s="19" t="s">
        <v>127</v>
      </c>
      <c r="I1535" s="19" t="s">
        <v>128</v>
      </c>
      <c r="J1535" s="18">
        <v>16</v>
      </c>
      <c r="K1535" s="18">
        <v>16</v>
      </c>
    </row>
    <row r="1536" spans="1:11" x14ac:dyDescent="0.5">
      <c r="A1536" s="19" t="s">
        <v>36</v>
      </c>
      <c r="B1536" s="19" t="s">
        <v>4910</v>
      </c>
      <c r="C1536" s="19" t="s">
        <v>38</v>
      </c>
      <c r="D1536" s="19" t="s">
        <v>53</v>
      </c>
      <c r="E1536" s="19" t="s">
        <v>4909</v>
      </c>
      <c r="F1536" s="19" t="s">
        <v>143</v>
      </c>
      <c r="G1536" s="19" t="s">
        <v>144</v>
      </c>
      <c r="H1536" s="19" t="s">
        <v>127</v>
      </c>
      <c r="I1536" s="19" t="s">
        <v>128</v>
      </c>
      <c r="J1536" s="18">
        <v>144</v>
      </c>
      <c r="K1536" s="18">
        <v>144</v>
      </c>
    </row>
    <row r="1537" spans="1:11" x14ac:dyDescent="0.5">
      <c r="A1537" s="19" t="s">
        <v>36</v>
      </c>
      <c r="B1537" s="19" t="s">
        <v>4908</v>
      </c>
      <c r="C1537" s="19" t="s">
        <v>38</v>
      </c>
      <c r="D1537" s="19" t="s">
        <v>53</v>
      </c>
      <c r="E1537" s="19" t="s">
        <v>4907</v>
      </c>
      <c r="F1537" s="19" t="s">
        <v>171</v>
      </c>
      <c r="G1537" s="19" t="s">
        <v>172</v>
      </c>
      <c r="H1537" s="19" t="s">
        <v>127</v>
      </c>
      <c r="I1537" s="19" t="s">
        <v>128</v>
      </c>
      <c r="J1537" s="18">
        <v>40</v>
      </c>
      <c r="K1537" s="18">
        <v>40</v>
      </c>
    </row>
    <row r="1538" spans="1:11" x14ac:dyDescent="0.5">
      <c r="A1538" s="19" t="s">
        <v>36</v>
      </c>
      <c r="B1538" s="19" t="s">
        <v>4906</v>
      </c>
      <c r="C1538" s="19" t="s">
        <v>38</v>
      </c>
      <c r="D1538" s="19" t="s">
        <v>53</v>
      </c>
      <c r="E1538" s="19" t="s">
        <v>4905</v>
      </c>
      <c r="F1538" s="19" t="s">
        <v>4437</v>
      </c>
      <c r="G1538" s="19" t="s">
        <v>4436</v>
      </c>
      <c r="H1538" s="19" t="s">
        <v>127</v>
      </c>
      <c r="I1538" s="19" t="s">
        <v>128</v>
      </c>
      <c r="J1538" s="18">
        <v>8</v>
      </c>
      <c r="K1538" s="18">
        <v>8</v>
      </c>
    </row>
    <row r="1539" spans="1:11" x14ac:dyDescent="0.5">
      <c r="A1539" s="19" t="s">
        <v>36</v>
      </c>
      <c r="B1539" s="19" t="s">
        <v>5287</v>
      </c>
      <c r="C1539" s="19" t="s">
        <v>38</v>
      </c>
      <c r="D1539" s="19" t="s">
        <v>53</v>
      </c>
      <c r="E1539" s="19" t="s">
        <v>5286</v>
      </c>
      <c r="F1539" s="19" t="s">
        <v>165</v>
      </c>
      <c r="G1539" s="19" t="s">
        <v>166</v>
      </c>
      <c r="H1539" s="19" t="s">
        <v>127</v>
      </c>
      <c r="I1539" s="19" t="s">
        <v>128</v>
      </c>
      <c r="J1539" s="18">
        <v>16</v>
      </c>
      <c r="K1539" s="18">
        <v>16</v>
      </c>
    </row>
    <row r="1540" spans="1:11" x14ac:dyDescent="0.5">
      <c r="A1540" s="19" t="s">
        <v>36</v>
      </c>
      <c r="B1540" s="19" t="s">
        <v>4902</v>
      </c>
      <c r="C1540" s="19" t="s">
        <v>38</v>
      </c>
      <c r="D1540" s="19" t="s">
        <v>53</v>
      </c>
      <c r="E1540" s="19" t="s">
        <v>4901</v>
      </c>
      <c r="F1540" s="19" t="s">
        <v>4575</v>
      </c>
      <c r="G1540" s="19" t="s">
        <v>4574</v>
      </c>
      <c r="H1540" s="19" t="s">
        <v>127</v>
      </c>
      <c r="I1540" s="19" t="s">
        <v>128</v>
      </c>
      <c r="J1540" s="18">
        <v>8</v>
      </c>
      <c r="K1540" s="18">
        <v>8</v>
      </c>
    </row>
    <row r="1541" spans="1:11" x14ac:dyDescent="0.5">
      <c r="A1541" s="19" t="s">
        <v>36</v>
      </c>
      <c r="B1541" s="19" t="s">
        <v>4900</v>
      </c>
      <c r="C1541" s="19" t="s">
        <v>38</v>
      </c>
      <c r="D1541" s="19" t="s">
        <v>53</v>
      </c>
      <c r="E1541" s="19" t="s">
        <v>4899</v>
      </c>
      <c r="F1541" s="19" t="s">
        <v>4425</v>
      </c>
      <c r="G1541" s="19" t="s">
        <v>4424</v>
      </c>
      <c r="H1541" s="19" t="s">
        <v>127</v>
      </c>
      <c r="I1541" s="19" t="s">
        <v>128</v>
      </c>
      <c r="J1541" s="18">
        <v>8</v>
      </c>
      <c r="K1541" s="18">
        <v>8</v>
      </c>
    </row>
    <row r="1542" spans="1:11" x14ac:dyDescent="0.5">
      <c r="A1542" s="19" t="s">
        <v>36</v>
      </c>
      <c r="B1542" s="19" t="s">
        <v>4898</v>
      </c>
      <c r="C1542" s="19" t="s">
        <v>38</v>
      </c>
      <c r="D1542" s="19" t="s">
        <v>53</v>
      </c>
      <c r="E1542" s="19" t="s">
        <v>4897</v>
      </c>
      <c r="F1542" s="19" t="s">
        <v>139</v>
      </c>
      <c r="G1542" s="19" t="s">
        <v>140</v>
      </c>
      <c r="H1542" s="19" t="s">
        <v>127</v>
      </c>
      <c r="I1542" s="19" t="s">
        <v>128</v>
      </c>
      <c r="J1542" s="18">
        <v>32</v>
      </c>
      <c r="K1542" s="18">
        <v>32</v>
      </c>
    </row>
    <row r="1543" spans="1:11" x14ac:dyDescent="0.5">
      <c r="A1543" s="19" t="s">
        <v>36</v>
      </c>
      <c r="B1543" s="19" t="s">
        <v>4896</v>
      </c>
      <c r="C1543" s="19" t="s">
        <v>38</v>
      </c>
      <c r="D1543" s="19" t="s">
        <v>53</v>
      </c>
      <c r="E1543" s="19" t="s">
        <v>4895</v>
      </c>
      <c r="F1543" s="19" t="s">
        <v>216</v>
      </c>
      <c r="G1543" s="19" t="s">
        <v>217</v>
      </c>
      <c r="H1543" s="19" t="s">
        <v>127</v>
      </c>
      <c r="I1543" s="19" t="s">
        <v>128</v>
      </c>
      <c r="J1543" s="18">
        <v>16</v>
      </c>
      <c r="K1543" s="18">
        <v>16</v>
      </c>
    </row>
    <row r="1544" spans="1:11" x14ac:dyDescent="0.5">
      <c r="A1544" s="19" t="s">
        <v>36</v>
      </c>
      <c r="B1544" s="19" t="s">
        <v>4894</v>
      </c>
      <c r="C1544" s="19" t="s">
        <v>38</v>
      </c>
      <c r="D1544" s="19" t="s">
        <v>53</v>
      </c>
      <c r="E1544" s="19" t="s">
        <v>4893</v>
      </c>
      <c r="F1544" s="19" t="s">
        <v>159</v>
      </c>
      <c r="G1544" s="19" t="s">
        <v>160</v>
      </c>
      <c r="H1544" s="19" t="s">
        <v>127</v>
      </c>
      <c r="I1544" s="19" t="s">
        <v>128</v>
      </c>
      <c r="J1544" s="18">
        <v>16</v>
      </c>
      <c r="K1544" s="18">
        <v>16</v>
      </c>
    </row>
    <row r="1545" spans="1:11" x14ac:dyDescent="0.5">
      <c r="A1545" s="19" t="s">
        <v>36</v>
      </c>
      <c r="B1545" s="19" t="s">
        <v>4892</v>
      </c>
      <c r="C1545" s="19" t="s">
        <v>38</v>
      </c>
      <c r="D1545" s="19" t="s">
        <v>53</v>
      </c>
      <c r="E1545" s="19" t="s">
        <v>4891</v>
      </c>
      <c r="F1545" s="19" t="s">
        <v>135</v>
      </c>
      <c r="G1545" s="19" t="s">
        <v>136</v>
      </c>
      <c r="H1545" s="19" t="s">
        <v>127</v>
      </c>
      <c r="I1545" s="19" t="s">
        <v>128</v>
      </c>
      <c r="J1545" s="18">
        <v>192</v>
      </c>
      <c r="K1545" s="18">
        <v>192</v>
      </c>
    </row>
    <row r="1546" spans="1:11" x14ac:dyDescent="0.5">
      <c r="A1546" s="19" t="s">
        <v>36</v>
      </c>
      <c r="B1546" s="19" t="s">
        <v>5285</v>
      </c>
      <c r="C1546" s="19" t="s">
        <v>38</v>
      </c>
      <c r="D1546" s="19" t="s">
        <v>53</v>
      </c>
      <c r="E1546" s="19" t="s">
        <v>5284</v>
      </c>
      <c r="F1546" s="19" t="s">
        <v>5283</v>
      </c>
      <c r="G1546" s="19" t="s">
        <v>5282</v>
      </c>
      <c r="H1546" s="19" t="s">
        <v>127</v>
      </c>
      <c r="I1546" s="19" t="s">
        <v>128</v>
      </c>
      <c r="J1546" s="18">
        <v>8</v>
      </c>
      <c r="K1546" s="18">
        <v>8</v>
      </c>
    </row>
    <row r="1547" spans="1:11" x14ac:dyDescent="0.5">
      <c r="A1547" s="19" t="s">
        <v>36</v>
      </c>
      <c r="B1547" s="19" t="s">
        <v>4890</v>
      </c>
      <c r="C1547" s="19" t="s">
        <v>38</v>
      </c>
      <c r="D1547" s="19" t="s">
        <v>53</v>
      </c>
      <c r="E1547" s="19" t="s">
        <v>4889</v>
      </c>
      <c r="F1547" s="19" t="s">
        <v>151</v>
      </c>
      <c r="G1547" s="19" t="s">
        <v>152</v>
      </c>
      <c r="H1547" s="19" t="s">
        <v>127</v>
      </c>
      <c r="I1547" s="19" t="s">
        <v>128</v>
      </c>
      <c r="J1547" s="18">
        <v>16</v>
      </c>
      <c r="K1547" s="18">
        <v>16</v>
      </c>
    </row>
    <row r="1548" spans="1:11" x14ac:dyDescent="0.5">
      <c r="A1548" s="19" t="s">
        <v>36</v>
      </c>
      <c r="B1548" s="19" t="s">
        <v>4888</v>
      </c>
      <c r="C1548" s="19" t="s">
        <v>38</v>
      </c>
      <c r="D1548" s="19" t="s">
        <v>53</v>
      </c>
      <c r="E1548" s="19" t="s">
        <v>4887</v>
      </c>
      <c r="F1548" s="19" t="s">
        <v>4433</v>
      </c>
      <c r="G1548" s="19" t="s">
        <v>4432</v>
      </c>
      <c r="H1548" s="19" t="s">
        <v>127</v>
      </c>
      <c r="I1548" s="19" t="s">
        <v>128</v>
      </c>
      <c r="J1548" s="18">
        <v>8</v>
      </c>
      <c r="K1548" s="18">
        <v>8</v>
      </c>
    </row>
    <row r="1549" spans="1:11" x14ac:dyDescent="0.5">
      <c r="A1549" s="19" t="s">
        <v>36</v>
      </c>
      <c r="B1549" s="19" t="s">
        <v>4886</v>
      </c>
      <c r="C1549" s="19" t="s">
        <v>38</v>
      </c>
      <c r="D1549" s="19" t="s">
        <v>53</v>
      </c>
      <c r="E1549" s="19" t="s">
        <v>4885</v>
      </c>
      <c r="F1549" s="19" t="s">
        <v>129</v>
      </c>
      <c r="G1549" s="19" t="s">
        <v>130</v>
      </c>
      <c r="H1549" s="19" t="s">
        <v>127</v>
      </c>
      <c r="I1549" s="19" t="s">
        <v>128</v>
      </c>
      <c r="J1549" s="18">
        <v>192</v>
      </c>
      <c r="K1549" s="18">
        <v>192</v>
      </c>
    </row>
    <row r="1550" spans="1:11" x14ac:dyDescent="0.5">
      <c r="A1550" s="19" t="s">
        <v>36</v>
      </c>
      <c r="B1550" s="19" t="s">
        <v>4884</v>
      </c>
      <c r="C1550" s="19" t="s">
        <v>38</v>
      </c>
      <c r="D1550" s="19" t="s">
        <v>53</v>
      </c>
      <c r="E1550" s="19" t="s">
        <v>4883</v>
      </c>
      <c r="F1550" s="19" t="s">
        <v>147</v>
      </c>
      <c r="G1550" s="19" t="s">
        <v>148</v>
      </c>
      <c r="H1550" s="19" t="s">
        <v>127</v>
      </c>
      <c r="I1550" s="19" t="s">
        <v>128</v>
      </c>
      <c r="J1550" s="18">
        <v>144</v>
      </c>
      <c r="K1550" s="18">
        <v>144</v>
      </c>
    </row>
    <row r="1551" spans="1:11" x14ac:dyDescent="0.5">
      <c r="A1551" s="19" t="s">
        <v>36</v>
      </c>
      <c r="B1551" s="19" t="s">
        <v>5625</v>
      </c>
      <c r="C1551" s="19" t="s">
        <v>38</v>
      </c>
      <c r="D1551" s="19" t="s">
        <v>53</v>
      </c>
      <c r="E1551" s="19" t="s">
        <v>5624</v>
      </c>
      <c r="F1551" s="19" t="s">
        <v>165</v>
      </c>
      <c r="G1551" s="19" t="s">
        <v>166</v>
      </c>
      <c r="H1551" s="19" t="s">
        <v>127</v>
      </c>
      <c r="I1551" s="19" t="s">
        <v>128</v>
      </c>
      <c r="J1551" s="18">
        <v>8</v>
      </c>
      <c r="K1551" s="18">
        <v>8</v>
      </c>
    </row>
    <row r="1552" spans="1:11" x14ac:dyDescent="0.5">
      <c r="A1552" s="19" t="s">
        <v>36</v>
      </c>
      <c r="B1552" s="19" t="s">
        <v>5281</v>
      </c>
      <c r="C1552" s="19" t="s">
        <v>38</v>
      </c>
      <c r="D1552" s="19" t="s">
        <v>53</v>
      </c>
      <c r="E1552" s="19" t="s">
        <v>5280</v>
      </c>
      <c r="F1552" s="19" t="s">
        <v>153</v>
      </c>
      <c r="G1552" s="19" t="s">
        <v>154</v>
      </c>
      <c r="H1552" s="19" t="s">
        <v>127</v>
      </c>
      <c r="I1552" s="19" t="s">
        <v>128</v>
      </c>
      <c r="J1552" s="18">
        <v>8</v>
      </c>
      <c r="K1552" s="18">
        <v>8</v>
      </c>
    </row>
    <row r="1553" spans="1:11" x14ac:dyDescent="0.5">
      <c r="A1553" s="19" t="s">
        <v>36</v>
      </c>
      <c r="B1553" s="19" t="s">
        <v>4882</v>
      </c>
      <c r="C1553" s="19" t="s">
        <v>38</v>
      </c>
      <c r="D1553" s="19" t="s">
        <v>53</v>
      </c>
      <c r="E1553" s="19" t="s">
        <v>4881</v>
      </c>
      <c r="F1553" s="19" t="s">
        <v>4635</v>
      </c>
      <c r="G1553" s="19" t="s">
        <v>4634</v>
      </c>
      <c r="H1553" s="19" t="s">
        <v>127</v>
      </c>
      <c r="I1553" s="19" t="s">
        <v>128</v>
      </c>
      <c r="J1553" s="18">
        <v>16</v>
      </c>
      <c r="K1553" s="18">
        <v>16</v>
      </c>
    </row>
    <row r="1554" spans="1:11" x14ac:dyDescent="0.5">
      <c r="A1554" s="19" t="s">
        <v>36</v>
      </c>
      <c r="B1554" s="19" t="s">
        <v>5623</v>
      </c>
      <c r="C1554" s="19" t="s">
        <v>38</v>
      </c>
      <c r="D1554" s="19" t="s">
        <v>53</v>
      </c>
      <c r="E1554" s="19" t="s">
        <v>5622</v>
      </c>
      <c r="F1554" s="19" t="s">
        <v>4425</v>
      </c>
      <c r="G1554" s="19" t="s">
        <v>4424</v>
      </c>
      <c r="H1554" s="19" t="s">
        <v>127</v>
      </c>
      <c r="I1554" s="19" t="s">
        <v>128</v>
      </c>
      <c r="J1554" s="18">
        <v>8</v>
      </c>
      <c r="K1554" s="18">
        <v>8</v>
      </c>
    </row>
    <row r="1555" spans="1:11" x14ac:dyDescent="0.5">
      <c r="A1555" s="19" t="s">
        <v>36</v>
      </c>
      <c r="B1555" s="19" t="s">
        <v>4880</v>
      </c>
      <c r="C1555" s="19" t="s">
        <v>38</v>
      </c>
      <c r="D1555" s="19" t="s">
        <v>53</v>
      </c>
      <c r="E1555" s="19" t="s">
        <v>4879</v>
      </c>
      <c r="F1555" s="19" t="s">
        <v>179</v>
      </c>
      <c r="G1555" s="19" t="s">
        <v>180</v>
      </c>
      <c r="H1555" s="19" t="s">
        <v>127</v>
      </c>
      <c r="I1555" s="19" t="s">
        <v>128</v>
      </c>
      <c r="J1555" s="18">
        <v>24</v>
      </c>
      <c r="K1555" s="18">
        <v>24</v>
      </c>
    </row>
    <row r="1556" spans="1:11" x14ac:dyDescent="0.5">
      <c r="A1556" s="19" t="s">
        <v>36</v>
      </c>
      <c r="B1556" s="19" t="s">
        <v>5279</v>
      </c>
      <c r="C1556" s="19" t="s">
        <v>38</v>
      </c>
      <c r="D1556" s="19" t="s">
        <v>53</v>
      </c>
      <c r="E1556" s="19" t="s">
        <v>5278</v>
      </c>
      <c r="F1556" s="19" t="s">
        <v>4467</v>
      </c>
      <c r="G1556" s="19" t="s">
        <v>4466</v>
      </c>
      <c r="H1556" s="19" t="s">
        <v>127</v>
      </c>
      <c r="I1556" s="19" t="s">
        <v>128</v>
      </c>
      <c r="J1556" s="18">
        <v>8</v>
      </c>
      <c r="K1556" s="18">
        <v>8</v>
      </c>
    </row>
    <row r="1557" spans="1:11" x14ac:dyDescent="0.5">
      <c r="A1557" s="19" t="s">
        <v>36</v>
      </c>
      <c r="B1557" s="19" t="s">
        <v>4878</v>
      </c>
      <c r="C1557" s="19" t="s">
        <v>38</v>
      </c>
      <c r="D1557" s="19" t="s">
        <v>53</v>
      </c>
      <c r="E1557" s="19" t="s">
        <v>4877</v>
      </c>
      <c r="F1557" s="19" t="s">
        <v>181</v>
      </c>
      <c r="G1557" s="19" t="s">
        <v>182</v>
      </c>
      <c r="H1557" s="19" t="s">
        <v>127</v>
      </c>
      <c r="I1557" s="19" t="s">
        <v>128</v>
      </c>
      <c r="J1557" s="18">
        <v>48</v>
      </c>
      <c r="K1557" s="18">
        <v>48</v>
      </c>
    </row>
    <row r="1558" spans="1:11" x14ac:dyDescent="0.5">
      <c r="A1558" s="19" t="s">
        <v>36</v>
      </c>
      <c r="B1558" s="19" t="s">
        <v>4876</v>
      </c>
      <c r="C1558" s="19" t="s">
        <v>38</v>
      </c>
      <c r="D1558" s="19" t="s">
        <v>53</v>
      </c>
      <c r="E1558" s="19" t="s">
        <v>4875</v>
      </c>
      <c r="F1558" s="19" t="s">
        <v>126</v>
      </c>
      <c r="G1558" s="19" t="s">
        <v>4640</v>
      </c>
      <c r="H1558" s="19" t="s">
        <v>127</v>
      </c>
      <c r="I1558" s="19" t="s">
        <v>128</v>
      </c>
      <c r="J1558" s="18">
        <v>8</v>
      </c>
      <c r="K1558" s="18">
        <v>8</v>
      </c>
    </row>
    <row r="1559" spans="1:11" x14ac:dyDescent="0.5">
      <c r="A1559" s="19" t="s">
        <v>36</v>
      </c>
      <c r="B1559" s="19" t="s">
        <v>4874</v>
      </c>
      <c r="C1559" s="19" t="s">
        <v>38</v>
      </c>
      <c r="D1559" s="19" t="s">
        <v>53</v>
      </c>
      <c r="E1559" s="19" t="s">
        <v>4873</v>
      </c>
      <c r="F1559" s="19" t="s">
        <v>161</v>
      </c>
      <c r="G1559" s="19" t="s">
        <v>162</v>
      </c>
      <c r="H1559" s="19" t="s">
        <v>127</v>
      </c>
      <c r="I1559" s="19" t="s">
        <v>128</v>
      </c>
      <c r="J1559" s="18">
        <v>96</v>
      </c>
      <c r="K1559" s="18">
        <v>96</v>
      </c>
    </row>
    <row r="1560" spans="1:11" x14ac:dyDescent="0.5">
      <c r="A1560" s="19" t="s">
        <v>36</v>
      </c>
      <c r="B1560" s="19" t="s">
        <v>4868</v>
      </c>
      <c r="C1560" s="19" t="s">
        <v>38</v>
      </c>
      <c r="D1560" s="19" t="s">
        <v>53</v>
      </c>
      <c r="E1560" s="19" t="s">
        <v>4867</v>
      </c>
      <c r="F1560" s="19" t="s">
        <v>157</v>
      </c>
      <c r="G1560" s="19" t="s">
        <v>158</v>
      </c>
      <c r="H1560" s="19" t="s">
        <v>127</v>
      </c>
      <c r="I1560" s="19" t="s">
        <v>128</v>
      </c>
      <c r="J1560" s="18">
        <v>96</v>
      </c>
      <c r="K1560" s="18">
        <v>96</v>
      </c>
    </row>
    <row r="1561" spans="1:11" x14ac:dyDescent="0.5">
      <c r="A1561" s="19" t="s">
        <v>36</v>
      </c>
      <c r="B1561" s="19" t="s">
        <v>4866</v>
      </c>
      <c r="C1561" s="19" t="s">
        <v>38</v>
      </c>
      <c r="D1561" s="19" t="s">
        <v>53</v>
      </c>
      <c r="E1561" s="19" t="s">
        <v>4865</v>
      </c>
      <c r="F1561" s="19" t="s">
        <v>149</v>
      </c>
      <c r="G1561" s="19" t="s">
        <v>150</v>
      </c>
      <c r="H1561" s="19" t="s">
        <v>127</v>
      </c>
      <c r="I1561" s="19" t="s">
        <v>128</v>
      </c>
      <c r="J1561" s="18">
        <v>8</v>
      </c>
      <c r="K1561" s="18">
        <v>8</v>
      </c>
    </row>
    <row r="1562" spans="1:11" x14ac:dyDescent="0.5">
      <c r="A1562" s="19" t="s">
        <v>36</v>
      </c>
      <c r="B1562" s="19" t="s">
        <v>5807</v>
      </c>
      <c r="C1562" s="19" t="s">
        <v>38</v>
      </c>
      <c r="D1562" s="19" t="s">
        <v>53</v>
      </c>
      <c r="E1562" s="19" t="s">
        <v>5806</v>
      </c>
      <c r="F1562" s="19" t="s">
        <v>220</v>
      </c>
      <c r="G1562" s="19" t="s">
        <v>221</v>
      </c>
      <c r="H1562" s="19" t="s">
        <v>127</v>
      </c>
      <c r="I1562" s="19" t="s">
        <v>128</v>
      </c>
      <c r="J1562" s="18">
        <v>8</v>
      </c>
      <c r="K1562" s="18">
        <v>8</v>
      </c>
    </row>
    <row r="1563" spans="1:11" x14ac:dyDescent="0.5">
      <c r="A1563" s="19" t="s">
        <v>36</v>
      </c>
      <c r="B1563" s="19" t="s">
        <v>4862</v>
      </c>
      <c r="C1563" s="19" t="s">
        <v>38</v>
      </c>
      <c r="D1563" s="19" t="s">
        <v>53</v>
      </c>
      <c r="E1563" s="19" t="s">
        <v>4861</v>
      </c>
      <c r="F1563" s="19" t="s">
        <v>137</v>
      </c>
      <c r="G1563" s="19" t="s">
        <v>138</v>
      </c>
      <c r="H1563" s="19" t="s">
        <v>127</v>
      </c>
      <c r="I1563" s="19" t="s">
        <v>128</v>
      </c>
      <c r="J1563" s="18">
        <v>48</v>
      </c>
      <c r="K1563" s="18">
        <v>48</v>
      </c>
    </row>
    <row r="1564" spans="1:11" x14ac:dyDescent="0.5">
      <c r="A1564" s="19" t="s">
        <v>36</v>
      </c>
      <c r="B1564" s="19" t="s">
        <v>4860</v>
      </c>
      <c r="C1564" s="19" t="s">
        <v>38</v>
      </c>
      <c r="D1564" s="19" t="s">
        <v>53</v>
      </c>
      <c r="E1564" s="19" t="s">
        <v>4859</v>
      </c>
      <c r="F1564" s="19" t="s">
        <v>214</v>
      </c>
      <c r="G1564" s="19" t="s">
        <v>215</v>
      </c>
      <c r="H1564" s="19" t="s">
        <v>127</v>
      </c>
      <c r="I1564" s="19" t="s">
        <v>128</v>
      </c>
      <c r="J1564" s="18">
        <v>16</v>
      </c>
      <c r="K1564" s="18">
        <v>16</v>
      </c>
    </row>
    <row r="1565" spans="1:11" x14ac:dyDescent="0.5">
      <c r="A1565" s="19" t="s">
        <v>36</v>
      </c>
      <c r="B1565" s="19" t="s">
        <v>4858</v>
      </c>
      <c r="C1565" s="19" t="s">
        <v>38</v>
      </c>
      <c r="D1565" s="19" t="s">
        <v>53</v>
      </c>
      <c r="E1565" s="19" t="s">
        <v>4857</v>
      </c>
      <c r="F1565" s="19" t="s">
        <v>129</v>
      </c>
      <c r="G1565" s="19" t="s">
        <v>130</v>
      </c>
      <c r="H1565" s="19" t="s">
        <v>127</v>
      </c>
      <c r="I1565" s="19" t="s">
        <v>128</v>
      </c>
      <c r="J1565" s="18">
        <v>192</v>
      </c>
      <c r="K1565" s="18">
        <v>192</v>
      </c>
    </row>
    <row r="1566" spans="1:11" x14ac:dyDescent="0.5">
      <c r="A1566" s="19" t="s">
        <v>36</v>
      </c>
      <c r="B1566" s="19" t="s">
        <v>4856</v>
      </c>
      <c r="C1566" s="19" t="s">
        <v>38</v>
      </c>
      <c r="D1566" s="19" t="s">
        <v>53</v>
      </c>
      <c r="E1566" s="19" t="s">
        <v>4855</v>
      </c>
      <c r="F1566" s="19" t="s">
        <v>169</v>
      </c>
      <c r="G1566" s="19" t="s">
        <v>170</v>
      </c>
      <c r="H1566" s="19" t="s">
        <v>127</v>
      </c>
      <c r="I1566" s="19" t="s">
        <v>128</v>
      </c>
      <c r="J1566" s="18">
        <v>48</v>
      </c>
      <c r="K1566" s="18">
        <v>48</v>
      </c>
    </row>
    <row r="1567" spans="1:11" x14ac:dyDescent="0.5">
      <c r="A1567" s="19" t="s">
        <v>36</v>
      </c>
      <c r="B1567" s="19" t="s">
        <v>4850</v>
      </c>
      <c r="C1567" s="19" t="s">
        <v>38</v>
      </c>
      <c r="D1567" s="19" t="s">
        <v>53</v>
      </c>
      <c r="E1567" s="19" t="s">
        <v>4849</v>
      </c>
      <c r="F1567" s="19" t="s">
        <v>177</v>
      </c>
      <c r="G1567" s="19" t="s">
        <v>178</v>
      </c>
      <c r="H1567" s="19" t="s">
        <v>127</v>
      </c>
      <c r="I1567" s="19" t="s">
        <v>128</v>
      </c>
      <c r="J1567" s="18">
        <v>16</v>
      </c>
      <c r="K1567" s="18">
        <v>16</v>
      </c>
    </row>
    <row r="1568" spans="1:11" x14ac:dyDescent="0.5">
      <c r="A1568" s="19" t="s">
        <v>36</v>
      </c>
      <c r="B1568" s="19" t="s">
        <v>4848</v>
      </c>
      <c r="C1568" s="19" t="s">
        <v>38</v>
      </c>
      <c r="D1568" s="19" t="s">
        <v>53</v>
      </c>
      <c r="E1568" s="19" t="s">
        <v>4847</v>
      </c>
      <c r="F1568" s="19" t="s">
        <v>4635</v>
      </c>
      <c r="G1568" s="19" t="s">
        <v>4634</v>
      </c>
      <c r="H1568" s="19" t="s">
        <v>127</v>
      </c>
      <c r="I1568" s="19" t="s">
        <v>128</v>
      </c>
      <c r="J1568" s="18">
        <v>16</v>
      </c>
      <c r="K1568" s="18">
        <v>16</v>
      </c>
    </row>
    <row r="1569" spans="1:11" x14ac:dyDescent="0.5">
      <c r="A1569" s="19" t="s">
        <v>36</v>
      </c>
      <c r="B1569" s="19" t="s">
        <v>4846</v>
      </c>
      <c r="C1569" s="19" t="s">
        <v>38</v>
      </c>
      <c r="D1569" s="19" t="s">
        <v>53</v>
      </c>
      <c r="E1569" s="19" t="s">
        <v>4845</v>
      </c>
      <c r="F1569" s="19" t="s">
        <v>159</v>
      </c>
      <c r="G1569" s="19" t="s">
        <v>160</v>
      </c>
      <c r="H1569" s="19" t="s">
        <v>127</v>
      </c>
      <c r="I1569" s="19" t="s">
        <v>128</v>
      </c>
      <c r="J1569" s="18">
        <v>8</v>
      </c>
      <c r="K1569" s="18">
        <v>8</v>
      </c>
    </row>
    <row r="1570" spans="1:11" x14ac:dyDescent="0.5">
      <c r="A1570" s="19" t="s">
        <v>36</v>
      </c>
      <c r="B1570" s="19" t="s">
        <v>4844</v>
      </c>
      <c r="C1570" s="19" t="s">
        <v>38</v>
      </c>
      <c r="D1570" s="19" t="s">
        <v>53</v>
      </c>
      <c r="E1570" s="19" t="s">
        <v>4843</v>
      </c>
      <c r="F1570" s="19" t="s">
        <v>139</v>
      </c>
      <c r="G1570" s="19" t="s">
        <v>140</v>
      </c>
      <c r="H1570" s="19" t="s">
        <v>127</v>
      </c>
      <c r="I1570" s="19" t="s">
        <v>128</v>
      </c>
      <c r="J1570" s="18">
        <v>24</v>
      </c>
      <c r="K1570" s="18">
        <v>24</v>
      </c>
    </row>
    <row r="1571" spans="1:11" x14ac:dyDescent="0.5">
      <c r="A1571" s="19" t="s">
        <v>36</v>
      </c>
      <c r="B1571" s="19" t="s">
        <v>4842</v>
      </c>
      <c r="C1571" s="19" t="s">
        <v>38</v>
      </c>
      <c r="D1571" s="19" t="s">
        <v>53</v>
      </c>
      <c r="E1571" s="19" t="s">
        <v>4841</v>
      </c>
      <c r="F1571" s="19" t="s">
        <v>159</v>
      </c>
      <c r="G1571" s="19" t="s">
        <v>160</v>
      </c>
      <c r="H1571" s="19" t="s">
        <v>127</v>
      </c>
      <c r="I1571" s="19" t="s">
        <v>128</v>
      </c>
      <c r="J1571" s="18">
        <v>8</v>
      </c>
      <c r="K1571" s="18">
        <v>8</v>
      </c>
    </row>
    <row r="1572" spans="1:11" x14ac:dyDescent="0.5">
      <c r="A1572" s="19" t="s">
        <v>36</v>
      </c>
      <c r="B1572" s="19" t="s">
        <v>4840</v>
      </c>
      <c r="C1572" s="19" t="s">
        <v>38</v>
      </c>
      <c r="D1572" s="19" t="s">
        <v>53</v>
      </c>
      <c r="E1572" s="19" t="s">
        <v>4839</v>
      </c>
      <c r="F1572" s="19" t="s">
        <v>4784</v>
      </c>
      <c r="G1572" s="19" t="s">
        <v>4783</v>
      </c>
      <c r="H1572" s="19" t="s">
        <v>127</v>
      </c>
      <c r="I1572" s="19" t="s">
        <v>128</v>
      </c>
      <c r="J1572" s="18">
        <v>8</v>
      </c>
      <c r="K1572" s="18">
        <v>8</v>
      </c>
    </row>
    <row r="1573" spans="1:11" x14ac:dyDescent="0.5">
      <c r="A1573" s="19" t="s">
        <v>36</v>
      </c>
      <c r="B1573" s="19" t="s">
        <v>4838</v>
      </c>
      <c r="C1573" s="19" t="s">
        <v>38</v>
      </c>
      <c r="D1573" s="19" t="s">
        <v>53</v>
      </c>
      <c r="E1573" s="19" t="s">
        <v>4837</v>
      </c>
      <c r="F1573" s="19" t="s">
        <v>193</v>
      </c>
      <c r="G1573" s="19" t="s">
        <v>194</v>
      </c>
      <c r="H1573" s="19" t="s">
        <v>127</v>
      </c>
      <c r="I1573" s="19" t="s">
        <v>128</v>
      </c>
      <c r="J1573" s="18">
        <v>24</v>
      </c>
      <c r="K1573" s="18">
        <v>24</v>
      </c>
    </row>
    <row r="1574" spans="1:11" x14ac:dyDescent="0.5">
      <c r="A1574" s="19" t="s">
        <v>36</v>
      </c>
      <c r="B1574" s="19" t="s">
        <v>4836</v>
      </c>
      <c r="C1574" s="19" t="s">
        <v>38</v>
      </c>
      <c r="D1574" s="19" t="s">
        <v>53</v>
      </c>
      <c r="E1574" s="19" t="s">
        <v>4835</v>
      </c>
      <c r="F1574" s="19" t="s">
        <v>131</v>
      </c>
      <c r="G1574" s="19" t="s">
        <v>132</v>
      </c>
      <c r="H1574" s="19" t="s">
        <v>127</v>
      </c>
      <c r="I1574" s="19" t="s">
        <v>128</v>
      </c>
      <c r="J1574" s="18">
        <v>32</v>
      </c>
      <c r="K1574" s="18">
        <v>32</v>
      </c>
    </row>
    <row r="1575" spans="1:11" x14ac:dyDescent="0.5">
      <c r="A1575" s="19" t="s">
        <v>36</v>
      </c>
      <c r="B1575" s="19" t="s">
        <v>4834</v>
      </c>
      <c r="C1575" s="19" t="s">
        <v>38</v>
      </c>
      <c r="D1575" s="19" t="s">
        <v>53</v>
      </c>
      <c r="E1575" s="19" t="s">
        <v>4833</v>
      </c>
      <c r="F1575" s="19" t="s">
        <v>4832</v>
      </c>
      <c r="G1575" s="19" t="s">
        <v>4831</v>
      </c>
      <c r="H1575" s="19" t="s">
        <v>127</v>
      </c>
      <c r="I1575" s="19" t="s">
        <v>128</v>
      </c>
      <c r="J1575" s="18">
        <v>8</v>
      </c>
      <c r="K1575" s="18">
        <v>8</v>
      </c>
    </row>
    <row r="1576" spans="1:11" x14ac:dyDescent="0.5">
      <c r="A1576" s="19" t="s">
        <v>36</v>
      </c>
      <c r="B1576" s="19" t="s">
        <v>4830</v>
      </c>
      <c r="C1576" s="19" t="s">
        <v>38</v>
      </c>
      <c r="D1576" s="19" t="s">
        <v>53</v>
      </c>
      <c r="E1576" s="19" t="s">
        <v>4829</v>
      </c>
      <c r="F1576" s="19" t="s">
        <v>4778</v>
      </c>
      <c r="G1576" s="19" t="s">
        <v>4777</v>
      </c>
      <c r="H1576" s="19" t="s">
        <v>127</v>
      </c>
      <c r="I1576" s="19" t="s">
        <v>128</v>
      </c>
      <c r="J1576" s="18">
        <v>16</v>
      </c>
      <c r="K1576" s="18">
        <v>16</v>
      </c>
    </row>
    <row r="1577" spans="1:11" x14ac:dyDescent="0.5">
      <c r="A1577" s="19" t="s">
        <v>36</v>
      </c>
      <c r="B1577" s="19" t="s">
        <v>4828</v>
      </c>
      <c r="C1577" s="19" t="s">
        <v>38</v>
      </c>
      <c r="D1577" s="19" t="s">
        <v>53</v>
      </c>
      <c r="E1577" s="19" t="s">
        <v>4827</v>
      </c>
      <c r="F1577" s="19" t="s">
        <v>145</v>
      </c>
      <c r="G1577" s="19" t="s">
        <v>146</v>
      </c>
      <c r="H1577" s="19" t="s">
        <v>127</v>
      </c>
      <c r="I1577" s="19" t="s">
        <v>128</v>
      </c>
      <c r="J1577" s="18">
        <v>8</v>
      </c>
      <c r="K1577" s="18">
        <v>8</v>
      </c>
    </row>
    <row r="1578" spans="1:11" x14ac:dyDescent="0.5">
      <c r="A1578" s="19" t="s">
        <v>36</v>
      </c>
      <c r="B1578" s="19" t="s">
        <v>4826</v>
      </c>
      <c r="C1578" s="19" t="s">
        <v>38</v>
      </c>
      <c r="D1578" s="19" t="s">
        <v>53</v>
      </c>
      <c r="E1578" s="19" t="s">
        <v>4825</v>
      </c>
      <c r="F1578" s="19" t="s">
        <v>153</v>
      </c>
      <c r="G1578" s="19" t="s">
        <v>154</v>
      </c>
      <c r="H1578" s="19" t="s">
        <v>127</v>
      </c>
      <c r="I1578" s="19" t="s">
        <v>128</v>
      </c>
      <c r="J1578" s="18">
        <v>16</v>
      </c>
      <c r="K1578" s="18">
        <v>16</v>
      </c>
    </row>
    <row r="1579" spans="1:11" x14ac:dyDescent="0.5">
      <c r="A1579" s="19" t="s">
        <v>36</v>
      </c>
      <c r="B1579" s="19" t="s">
        <v>5619</v>
      </c>
      <c r="C1579" s="19" t="s">
        <v>38</v>
      </c>
      <c r="D1579" s="19" t="s">
        <v>53</v>
      </c>
      <c r="E1579" s="19" t="s">
        <v>5618</v>
      </c>
      <c r="F1579" s="19" t="s">
        <v>4852</v>
      </c>
      <c r="G1579" s="19" t="s">
        <v>4851</v>
      </c>
      <c r="H1579" s="19" t="s">
        <v>127</v>
      </c>
      <c r="I1579" s="19" t="s">
        <v>128</v>
      </c>
      <c r="J1579" s="18">
        <v>24</v>
      </c>
      <c r="K1579" s="18">
        <v>24</v>
      </c>
    </row>
    <row r="1580" spans="1:11" x14ac:dyDescent="0.5">
      <c r="A1580" s="19" t="s">
        <v>36</v>
      </c>
      <c r="B1580" s="19" t="s">
        <v>4824</v>
      </c>
      <c r="C1580" s="19" t="s">
        <v>38</v>
      </c>
      <c r="D1580" s="19" t="s">
        <v>53</v>
      </c>
      <c r="E1580" s="19" t="s">
        <v>4823</v>
      </c>
      <c r="F1580" s="19" t="s">
        <v>208</v>
      </c>
      <c r="G1580" s="19" t="s">
        <v>209</v>
      </c>
      <c r="H1580" s="19" t="s">
        <v>127</v>
      </c>
      <c r="I1580" s="19" t="s">
        <v>128</v>
      </c>
      <c r="J1580" s="18">
        <v>2016</v>
      </c>
      <c r="K1580" s="18">
        <v>2016</v>
      </c>
    </row>
    <row r="1581" spans="1:11" x14ac:dyDescent="0.5">
      <c r="A1581" s="19" t="s">
        <v>36</v>
      </c>
      <c r="B1581" s="19" t="s">
        <v>4822</v>
      </c>
      <c r="C1581" s="19" t="s">
        <v>38</v>
      </c>
      <c r="D1581" s="19" t="s">
        <v>53</v>
      </c>
      <c r="E1581" s="19" t="s">
        <v>4821</v>
      </c>
      <c r="F1581" s="19" t="s">
        <v>4459</v>
      </c>
      <c r="G1581" s="19" t="s">
        <v>4458</v>
      </c>
      <c r="H1581" s="19" t="s">
        <v>127</v>
      </c>
      <c r="I1581" s="19" t="s">
        <v>128</v>
      </c>
      <c r="J1581" s="18">
        <v>8</v>
      </c>
      <c r="K1581" s="18">
        <v>8</v>
      </c>
    </row>
    <row r="1582" spans="1:11" x14ac:dyDescent="0.5">
      <c r="A1582" s="19" t="s">
        <v>36</v>
      </c>
      <c r="B1582" s="19" t="s">
        <v>5805</v>
      </c>
      <c r="C1582" s="19" t="s">
        <v>38</v>
      </c>
      <c r="D1582" s="19" t="s">
        <v>53</v>
      </c>
      <c r="E1582" s="19" t="s">
        <v>5804</v>
      </c>
      <c r="F1582" s="19" t="s">
        <v>151</v>
      </c>
      <c r="G1582" s="19" t="s">
        <v>152</v>
      </c>
      <c r="H1582" s="19" t="s">
        <v>127</v>
      </c>
      <c r="I1582" s="19" t="s">
        <v>128</v>
      </c>
      <c r="J1582" s="18">
        <v>8</v>
      </c>
      <c r="K1582" s="18">
        <v>8</v>
      </c>
    </row>
    <row r="1583" spans="1:11" x14ac:dyDescent="0.5">
      <c r="A1583" s="19" t="s">
        <v>36</v>
      </c>
      <c r="B1583" s="19" t="s">
        <v>4820</v>
      </c>
      <c r="C1583" s="19" t="s">
        <v>38</v>
      </c>
      <c r="D1583" s="19" t="s">
        <v>53</v>
      </c>
      <c r="E1583" s="19" t="s">
        <v>4819</v>
      </c>
      <c r="F1583" s="19" t="s">
        <v>4441</v>
      </c>
      <c r="G1583" s="19" t="s">
        <v>4440</v>
      </c>
      <c r="H1583" s="19" t="s">
        <v>127</v>
      </c>
      <c r="I1583" s="19" t="s">
        <v>128</v>
      </c>
      <c r="J1583" s="18">
        <v>8</v>
      </c>
      <c r="K1583" s="18">
        <v>8</v>
      </c>
    </row>
    <row r="1584" spans="1:11" x14ac:dyDescent="0.5">
      <c r="A1584" s="19" t="s">
        <v>36</v>
      </c>
      <c r="B1584" s="19" t="s">
        <v>4818</v>
      </c>
      <c r="C1584" s="19" t="s">
        <v>38</v>
      </c>
      <c r="D1584" s="19" t="s">
        <v>53</v>
      </c>
      <c r="E1584" s="19" t="s">
        <v>4817</v>
      </c>
      <c r="F1584" s="19" t="s">
        <v>4429</v>
      </c>
      <c r="G1584" s="19" t="s">
        <v>4428</v>
      </c>
      <c r="H1584" s="19" t="s">
        <v>127</v>
      </c>
      <c r="I1584" s="19" t="s">
        <v>128</v>
      </c>
      <c r="J1584" s="18">
        <v>8</v>
      </c>
      <c r="K1584" s="18">
        <v>8</v>
      </c>
    </row>
    <row r="1585" spans="1:11" x14ac:dyDescent="0.5">
      <c r="A1585" s="19" t="s">
        <v>36</v>
      </c>
      <c r="B1585" s="19" t="s">
        <v>4816</v>
      </c>
      <c r="C1585" s="19" t="s">
        <v>38</v>
      </c>
      <c r="D1585" s="19" t="s">
        <v>53</v>
      </c>
      <c r="E1585" s="19" t="s">
        <v>4815</v>
      </c>
      <c r="F1585" s="19" t="s">
        <v>207</v>
      </c>
      <c r="G1585" s="19" t="s">
        <v>4706</v>
      </c>
      <c r="H1585" s="19" t="s">
        <v>127</v>
      </c>
      <c r="I1585" s="19" t="s">
        <v>128</v>
      </c>
      <c r="J1585" s="18">
        <v>96</v>
      </c>
      <c r="K1585" s="18">
        <v>96</v>
      </c>
    </row>
    <row r="1586" spans="1:11" x14ac:dyDescent="0.5">
      <c r="A1586" s="19" t="s">
        <v>36</v>
      </c>
      <c r="B1586" s="19" t="s">
        <v>4814</v>
      </c>
      <c r="C1586" s="19" t="s">
        <v>38</v>
      </c>
      <c r="D1586" s="19" t="s">
        <v>53</v>
      </c>
      <c r="E1586" s="19" t="s">
        <v>4813</v>
      </c>
      <c r="F1586" s="19" t="s">
        <v>4812</v>
      </c>
      <c r="G1586" s="19" t="s">
        <v>4811</v>
      </c>
      <c r="H1586" s="19" t="s">
        <v>127</v>
      </c>
      <c r="I1586" s="19" t="s">
        <v>128</v>
      </c>
      <c r="J1586" s="18">
        <v>240</v>
      </c>
      <c r="K1586" s="18">
        <v>240</v>
      </c>
    </row>
    <row r="1587" spans="1:11" x14ac:dyDescent="0.5">
      <c r="A1587" s="19" t="s">
        <v>36</v>
      </c>
      <c r="B1587" s="19" t="s">
        <v>4810</v>
      </c>
      <c r="C1587" s="19" t="s">
        <v>38</v>
      </c>
      <c r="D1587" s="19" t="s">
        <v>53</v>
      </c>
      <c r="E1587" s="19" t="s">
        <v>4809</v>
      </c>
      <c r="F1587" s="19" t="s">
        <v>4409</v>
      </c>
      <c r="G1587" s="19" t="s">
        <v>4408</v>
      </c>
      <c r="H1587" s="19" t="s">
        <v>127</v>
      </c>
      <c r="I1587" s="19" t="s">
        <v>128</v>
      </c>
      <c r="J1587" s="18">
        <v>96</v>
      </c>
      <c r="K1587" s="18">
        <v>96</v>
      </c>
    </row>
    <row r="1588" spans="1:11" x14ac:dyDescent="0.5">
      <c r="A1588" s="19" t="s">
        <v>36</v>
      </c>
      <c r="B1588" s="19" t="s">
        <v>5277</v>
      </c>
      <c r="C1588" s="19" t="s">
        <v>38</v>
      </c>
      <c r="D1588" s="19" t="s">
        <v>53</v>
      </c>
      <c r="E1588" s="19" t="s">
        <v>5276</v>
      </c>
      <c r="F1588" s="19" t="s">
        <v>167</v>
      </c>
      <c r="G1588" s="19" t="s">
        <v>168</v>
      </c>
      <c r="H1588" s="19" t="s">
        <v>127</v>
      </c>
      <c r="I1588" s="19" t="s">
        <v>128</v>
      </c>
      <c r="J1588" s="18">
        <v>8</v>
      </c>
      <c r="K1588" s="18">
        <v>8</v>
      </c>
    </row>
    <row r="1589" spans="1:11" x14ac:dyDescent="0.5">
      <c r="A1589" s="19" t="s">
        <v>36</v>
      </c>
      <c r="B1589" s="19" t="s">
        <v>4806</v>
      </c>
      <c r="C1589" s="19" t="s">
        <v>38</v>
      </c>
      <c r="D1589" s="19" t="s">
        <v>53</v>
      </c>
      <c r="E1589" s="19" t="s">
        <v>4805</v>
      </c>
      <c r="F1589" s="19" t="s">
        <v>126</v>
      </c>
      <c r="G1589" s="19" t="s">
        <v>4640</v>
      </c>
      <c r="H1589" s="19" t="s">
        <v>127</v>
      </c>
      <c r="I1589" s="19" t="s">
        <v>128</v>
      </c>
      <c r="J1589" s="18">
        <v>16</v>
      </c>
      <c r="K1589" s="18">
        <v>16</v>
      </c>
    </row>
    <row r="1590" spans="1:11" x14ac:dyDescent="0.5">
      <c r="A1590" s="19" t="s">
        <v>36</v>
      </c>
      <c r="B1590" s="19" t="s">
        <v>5803</v>
      </c>
      <c r="C1590" s="19" t="s">
        <v>38</v>
      </c>
      <c r="D1590" s="19" t="s">
        <v>53</v>
      </c>
      <c r="E1590" s="19" t="s">
        <v>5802</v>
      </c>
      <c r="F1590" s="19" t="s">
        <v>4425</v>
      </c>
      <c r="G1590" s="19" t="s">
        <v>4424</v>
      </c>
      <c r="H1590" s="19" t="s">
        <v>127</v>
      </c>
      <c r="I1590" s="19" t="s">
        <v>128</v>
      </c>
      <c r="J1590" s="18">
        <v>8</v>
      </c>
      <c r="K1590" s="18">
        <v>8</v>
      </c>
    </row>
    <row r="1591" spans="1:11" x14ac:dyDescent="0.5">
      <c r="A1591" s="19" t="s">
        <v>36</v>
      </c>
      <c r="B1591" s="19" t="s">
        <v>4804</v>
      </c>
      <c r="C1591" s="19" t="s">
        <v>38</v>
      </c>
      <c r="D1591" s="19" t="s">
        <v>53</v>
      </c>
      <c r="E1591" s="19" t="s">
        <v>4803</v>
      </c>
      <c r="F1591" s="19" t="s">
        <v>159</v>
      </c>
      <c r="G1591" s="19" t="s">
        <v>160</v>
      </c>
      <c r="H1591" s="19" t="s">
        <v>127</v>
      </c>
      <c r="I1591" s="19" t="s">
        <v>128</v>
      </c>
      <c r="J1591" s="18">
        <v>16</v>
      </c>
      <c r="K1591" s="18">
        <v>16</v>
      </c>
    </row>
    <row r="1592" spans="1:11" x14ac:dyDescent="0.5">
      <c r="A1592" s="19" t="s">
        <v>36</v>
      </c>
      <c r="B1592" s="19" t="s">
        <v>4802</v>
      </c>
      <c r="C1592" s="19" t="s">
        <v>38</v>
      </c>
      <c r="D1592" s="19" t="s">
        <v>53</v>
      </c>
      <c r="E1592" s="19" t="s">
        <v>4801</v>
      </c>
      <c r="F1592" s="19" t="s">
        <v>4800</v>
      </c>
      <c r="G1592" s="19" t="s">
        <v>4799</v>
      </c>
      <c r="H1592" s="19" t="s">
        <v>127</v>
      </c>
      <c r="I1592" s="19" t="s">
        <v>128</v>
      </c>
      <c r="J1592" s="18">
        <v>8</v>
      </c>
      <c r="K1592" s="18">
        <v>8</v>
      </c>
    </row>
    <row r="1593" spans="1:11" x14ac:dyDescent="0.5">
      <c r="A1593" s="19" t="s">
        <v>36</v>
      </c>
      <c r="B1593" s="19" t="s">
        <v>4798</v>
      </c>
      <c r="C1593" s="19" t="s">
        <v>38</v>
      </c>
      <c r="D1593" s="19" t="s">
        <v>53</v>
      </c>
      <c r="E1593" s="19" t="s">
        <v>4797</v>
      </c>
      <c r="F1593" s="19" t="s">
        <v>4483</v>
      </c>
      <c r="G1593" s="19" t="s">
        <v>4482</v>
      </c>
      <c r="H1593" s="19" t="s">
        <v>127</v>
      </c>
      <c r="I1593" s="19" t="s">
        <v>128</v>
      </c>
      <c r="J1593" s="18">
        <v>16</v>
      </c>
      <c r="K1593" s="18">
        <v>16</v>
      </c>
    </row>
    <row r="1594" spans="1:11" x14ac:dyDescent="0.5">
      <c r="A1594" s="19" t="s">
        <v>36</v>
      </c>
      <c r="B1594" s="19" t="s">
        <v>4796</v>
      </c>
      <c r="C1594" s="19" t="s">
        <v>38</v>
      </c>
      <c r="D1594" s="19" t="s">
        <v>53</v>
      </c>
      <c r="E1594" s="19" t="s">
        <v>4795</v>
      </c>
      <c r="F1594" s="19" t="s">
        <v>165</v>
      </c>
      <c r="G1594" s="19" t="s">
        <v>166</v>
      </c>
      <c r="H1594" s="19" t="s">
        <v>127</v>
      </c>
      <c r="I1594" s="19" t="s">
        <v>128</v>
      </c>
      <c r="J1594" s="18">
        <v>16</v>
      </c>
      <c r="K1594" s="18">
        <v>16</v>
      </c>
    </row>
    <row r="1595" spans="1:11" x14ac:dyDescent="0.5">
      <c r="A1595" s="19" t="s">
        <v>36</v>
      </c>
      <c r="B1595" s="19" t="s">
        <v>4794</v>
      </c>
      <c r="C1595" s="19" t="s">
        <v>38</v>
      </c>
      <c r="D1595" s="19" t="s">
        <v>53</v>
      </c>
      <c r="E1595" s="19" t="s">
        <v>4793</v>
      </c>
      <c r="F1595" s="19" t="s">
        <v>195</v>
      </c>
      <c r="G1595" s="19" t="s">
        <v>196</v>
      </c>
      <c r="H1595" s="19" t="s">
        <v>127</v>
      </c>
      <c r="I1595" s="19" t="s">
        <v>128</v>
      </c>
      <c r="J1595" s="18">
        <v>8</v>
      </c>
      <c r="K1595" s="18">
        <v>8</v>
      </c>
    </row>
    <row r="1596" spans="1:11" x14ac:dyDescent="0.5">
      <c r="A1596" s="19" t="s">
        <v>36</v>
      </c>
      <c r="B1596" s="19" t="s">
        <v>4790</v>
      </c>
      <c r="C1596" s="19" t="s">
        <v>38</v>
      </c>
      <c r="D1596" s="19" t="s">
        <v>53</v>
      </c>
      <c r="E1596" s="19" t="s">
        <v>4789</v>
      </c>
      <c r="F1596" s="19" t="s">
        <v>129</v>
      </c>
      <c r="G1596" s="19" t="s">
        <v>130</v>
      </c>
      <c r="H1596" s="19" t="s">
        <v>127</v>
      </c>
      <c r="I1596" s="19" t="s">
        <v>128</v>
      </c>
      <c r="J1596" s="18">
        <v>192</v>
      </c>
      <c r="K1596" s="18">
        <v>192</v>
      </c>
    </row>
    <row r="1597" spans="1:11" x14ac:dyDescent="0.5">
      <c r="A1597" s="19" t="s">
        <v>36</v>
      </c>
      <c r="B1597" s="19" t="s">
        <v>4788</v>
      </c>
      <c r="C1597" s="19" t="s">
        <v>38</v>
      </c>
      <c r="D1597" s="19" t="s">
        <v>53</v>
      </c>
      <c r="E1597" s="19" t="s">
        <v>4787</v>
      </c>
      <c r="F1597" s="19" t="s">
        <v>218</v>
      </c>
      <c r="G1597" s="19" t="s">
        <v>219</v>
      </c>
      <c r="H1597" s="19" t="s">
        <v>127</v>
      </c>
      <c r="I1597" s="19" t="s">
        <v>128</v>
      </c>
      <c r="J1597" s="18">
        <v>8</v>
      </c>
      <c r="K1597" s="18">
        <v>8</v>
      </c>
    </row>
    <row r="1598" spans="1:11" x14ac:dyDescent="0.5">
      <c r="A1598" s="19" t="s">
        <v>36</v>
      </c>
      <c r="B1598" s="19" t="s">
        <v>5617</v>
      </c>
      <c r="C1598" s="19" t="s">
        <v>38</v>
      </c>
      <c r="D1598" s="19" t="s">
        <v>53</v>
      </c>
      <c r="E1598" s="19" t="s">
        <v>5616</v>
      </c>
      <c r="F1598" s="19" t="s">
        <v>4648</v>
      </c>
      <c r="G1598" s="19" t="s">
        <v>4647</v>
      </c>
      <c r="H1598" s="19" t="s">
        <v>127</v>
      </c>
      <c r="I1598" s="19" t="s">
        <v>128</v>
      </c>
      <c r="J1598" s="18">
        <v>48</v>
      </c>
      <c r="K1598" s="18">
        <v>48</v>
      </c>
    </row>
    <row r="1599" spans="1:11" x14ac:dyDescent="0.5">
      <c r="A1599" s="19" t="s">
        <v>36</v>
      </c>
      <c r="B1599" s="19" t="s">
        <v>4786</v>
      </c>
      <c r="C1599" s="19" t="s">
        <v>38</v>
      </c>
      <c r="D1599" s="19" t="s">
        <v>53</v>
      </c>
      <c r="E1599" s="19" t="s">
        <v>4785</v>
      </c>
      <c r="F1599" s="19" t="s">
        <v>4784</v>
      </c>
      <c r="G1599" s="19" t="s">
        <v>4783</v>
      </c>
      <c r="H1599" s="19" t="s">
        <v>127</v>
      </c>
      <c r="I1599" s="19" t="s">
        <v>128</v>
      </c>
      <c r="J1599" s="18">
        <v>8</v>
      </c>
      <c r="K1599" s="18">
        <v>8</v>
      </c>
    </row>
    <row r="1600" spans="1:11" x14ac:dyDescent="0.5">
      <c r="A1600" s="19" t="s">
        <v>36</v>
      </c>
      <c r="B1600" s="19" t="s">
        <v>4782</v>
      </c>
      <c r="C1600" s="19" t="s">
        <v>38</v>
      </c>
      <c r="D1600" s="19" t="s">
        <v>53</v>
      </c>
      <c r="E1600" s="19" t="s">
        <v>4781</v>
      </c>
      <c r="F1600" s="19" t="s">
        <v>155</v>
      </c>
      <c r="G1600" s="19" t="s">
        <v>156</v>
      </c>
      <c r="H1600" s="19" t="s">
        <v>127</v>
      </c>
      <c r="I1600" s="19" t="s">
        <v>128</v>
      </c>
      <c r="J1600" s="18">
        <v>8</v>
      </c>
      <c r="K1600" s="18">
        <v>8</v>
      </c>
    </row>
    <row r="1601" spans="1:11" x14ac:dyDescent="0.5">
      <c r="A1601" s="19" t="s">
        <v>36</v>
      </c>
      <c r="B1601" s="19" t="s">
        <v>4776</v>
      </c>
      <c r="C1601" s="19" t="s">
        <v>38</v>
      </c>
      <c r="D1601" s="19" t="s">
        <v>53</v>
      </c>
      <c r="E1601" s="19" t="s">
        <v>4775</v>
      </c>
      <c r="F1601" s="19" t="s">
        <v>4437</v>
      </c>
      <c r="G1601" s="19" t="s">
        <v>4436</v>
      </c>
      <c r="H1601" s="19" t="s">
        <v>127</v>
      </c>
      <c r="I1601" s="19" t="s">
        <v>128</v>
      </c>
      <c r="J1601" s="18">
        <v>16</v>
      </c>
      <c r="K1601" s="18">
        <v>16</v>
      </c>
    </row>
    <row r="1602" spans="1:11" x14ac:dyDescent="0.5">
      <c r="A1602" s="19" t="s">
        <v>36</v>
      </c>
      <c r="B1602" s="19" t="s">
        <v>4774</v>
      </c>
      <c r="C1602" s="19" t="s">
        <v>38</v>
      </c>
      <c r="D1602" s="19" t="s">
        <v>53</v>
      </c>
      <c r="E1602" s="19" t="s">
        <v>4773</v>
      </c>
      <c r="F1602" s="19" t="s">
        <v>141</v>
      </c>
      <c r="G1602" s="19" t="s">
        <v>142</v>
      </c>
      <c r="H1602" s="19" t="s">
        <v>127</v>
      </c>
      <c r="I1602" s="19" t="s">
        <v>128</v>
      </c>
      <c r="J1602" s="18">
        <v>232</v>
      </c>
      <c r="K1602" s="18">
        <v>232</v>
      </c>
    </row>
    <row r="1603" spans="1:11" x14ac:dyDescent="0.5">
      <c r="A1603" s="19" t="s">
        <v>36</v>
      </c>
      <c r="B1603" s="19" t="s">
        <v>4772</v>
      </c>
      <c r="C1603" s="19" t="s">
        <v>38</v>
      </c>
      <c r="D1603" s="19" t="s">
        <v>53</v>
      </c>
      <c r="E1603" s="19" t="s">
        <v>4771</v>
      </c>
      <c r="F1603" s="19" t="s">
        <v>135</v>
      </c>
      <c r="G1603" s="19" t="s">
        <v>136</v>
      </c>
      <c r="H1603" s="19" t="s">
        <v>127</v>
      </c>
      <c r="I1603" s="19" t="s">
        <v>128</v>
      </c>
      <c r="J1603" s="18">
        <v>528</v>
      </c>
      <c r="K1603" s="18">
        <v>528</v>
      </c>
    </row>
    <row r="1604" spans="1:11" x14ac:dyDescent="0.5">
      <c r="A1604" s="19" t="s">
        <v>36</v>
      </c>
      <c r="B1604" s="19" t="s">
        <v>4770</v>
      </c>
      <c r="C1604" s="19" t="s">
        <v>38</v>
      </c>
      <c r="D1604" s="19" t="s">
        <v>53</v>
      </c>
      <c r="E1604" s="19" t="s">
        <v>4769</v>
      </c>
      <c r="F1604" s="19" t="s">
        <v>192</v>
      </c>
      <c r="G1604" s="19" t="s">
        <v>4675</v>
      </c>
      <c r="H1604" s="19" t="s">
        <v>127</v>
      </c>
      <c r="I1604" s="19" t="s">
        <v>128</v>
      </c>
      <c r="J1604" s="18">
        <v>96</v>
      </c>
      <c r="K1604" s="18">
        <v>96</v>
      </c>
    </row>
    <row r="1605" spans="1:11" x14ac:dyDescent="0.5">
      <c r="A1605" s="19" t="s">
        <v>36</v>
      </c>
      <c r="B1605" s="19" t="s">
        <v>4768</v>
      </c>
      <c r="C1605" s="19" t="s">
        <v>38</v>
      </c>
      <c r="D1605" s="19" t="s">
        <v>53</v>
      </c>
      <c r="E1605" s="19" t="s">
        <v>4767</v>
      </c>
      <c r="F1605" s="19" t="s">
        <v>163</v>
      </c>
      <c r="G1605" s="19" t="s">
        <v>164</v>
      </c>
      <c r="H1605" s="19" t="s">
        <v>127</v>
      </c>
      <c r="I1605" s="19" t="s">
        <v>128</v>
      </c>
      <c r="J1605" s="18">
        <v>32</v>
      </c>
      <c r="K1605" s="18">
        <v>32</v>
      </c>
    </row>
    <row r="1606" spans="1:11" x14ac:dyDescent="0.5">
      <c r="A1606" s="19" t="s">
        <v>36</v>
      </c>
      <c r="B1606" s="19" t="s">
        <v>4766</v>
      </c>
      <c r="C1606" s="19" t="s">
        <v>38</v>
      </c>
      <c r="D1606" s="19" t="s">
        <v>53</v>
      </c>
      <c r="E1606" s="19" t="s">
        <v>4765</v>
      </c>
      <c r="F1606" s="19" t="s">
        <v>4764</v>
      </c>
      <c r="G1606" s="19" t="s">
        <v>4763</v>
      </c>
      <c r="H1606" s="19" t="s">
        <v>127</v>
      </c>
      <c r="I1606" s="19" t="s">
        <v>128</v>
      </c>
      <c r="J1606" s="18">
        <v>32</v>
      </c>
      <c r="K1606" s="18">
        <v>32</v>
      </c>
    </row>
    <row r="1607" spans="1:11" x14ac:dyDescent="0.5">
      <c r="A1607" s="19" t="s">
        <v>36</v>
      </c>
      <c r="B1607" s="19" t="s">
        <v>4758</v>
      </c>
      <c r="C1607" s="19" t="s">
        <v>38</v>
      </c>
      <c r="D1607" s="19" t="s">
        <v>53</v>
      </c>
      <c r="E1607" s="19" t="s">
        <v>4757</v>
      </c>
      <c r="F1607" s="19" t="s">
        <v>139</v>
      </c>
      <c r="G1607" s="19" t="s">
        <v>140</v>
      </c>
      <c r="H1607" s="19" t="s">
        <v>127</v>
      </c>
      <c r="I1607" s="19" t="s">
        <v>128</v>
      </c>
      <c r="J1607" s="18">
        <v>16</v>
      </c>
      <c r="K1607" s="18">
        <v>16</v>
      </c>
    </row>
    <row r="1608" spans="1:11" x14ac:dyDescent="0.5">
      <c r="A1608" s="19" t="s">
        <v>36</v>
      </c>
      <c r="B1608" s="19" t="s">
        <v>5611</v>
      </c>
      <c r="C1608" s="19" t="s">
        <v>38</v>
      </c>
      <c r="D1608" s="19" t="s">
        <v>53</v>
      </c>
      <c r="E1608" s="19" t="s">
        <v>5610</v>
      </c>
      <c r="F1608" s="19" t="s">
        <v>216</v>
      </c>
      <c r="G1608" s="19" t="s">
        <v>217</v>
      </c>
      <c r="H1608" s="19" t="s">
        <v>127</v>
      </c>
      <c r="I1608" s="19" t="s">
        <v>128</v>
      </c>
      <c r="J1608" s="18">
        <v>16</v>
      </c>
      <c r="K1608" s="18">
        <v>16</v>
      </c>
    </row>
    <row r="1609" spans="1:11" x14ac:dyDescent="0.5">
      <c r="A1609" s="19" t="s">
        <v>36</v>
      </c>
      <c r="B1609" s="19" t="s">
        <v>4756</v>
      </c>
      <c r="C1609" s="19" t="s">
        <v>38</v>
      </c>
      <c r="D1609" s="19" t="s">
        <v>53</v>
      </c>
      <c r="E1609" s="19" t="s">
        <v>4755</v>
      </c>
      <c r="F1609" s="19" t="s">
        <v>129</v>
      </c>
      <c r="G1609" s="19" t="s">
        <v>130</v>
      </c>
      <c r="H1609" s="19" t="s">
        <v>127</v>
      </c>
      <c r="I1609" s="19" t="s">
        <v>128</v>
      </c>
      <c r="J1609" s="18">
        <v>96</v>
      </c>
      <c r="K1609" s="18">
        <v>96</v>
      </c>
    </row>
    <row r="1610" spans="1:11" x14ac:dyDescent="0.5">
      <c r="A1610" s="19" t="s">
        <v>36</v>
      </c>
      <c r="B1610" s="19" t="s">
        <v>4754</v>
      </c>
      <c r="C1610" s="19" t="s">
        <v>38</v>
      </c>
      <c r="D1610" s="19" t="s">
        <v>53</v>
      </c>
      <c r="E1610" s="19" t="s">
        <v>4753</v>
      </c>
      <c r="F1610" s="19" t="s">
        <v>137</v>
      </c>
      <c r="G1610" s="19" t="s">
        <v>138</v>
      </c>
      <c r="H1610" s="19" t="s">
        <v>127</v>
      </c>
      <c r="I1610" s="19" t="s">
        <v>128</v>
      </c>
      <c r="J1610" s="18">
        <v>144</v>
      </c>
      <c r="K1610" s="18">
        <v>144</v>
      </c>
    </row>
    <row r="1611" spans="1:11" x14ac:dyDescent="0.5">
      <c r="A1611" s="19" t="s">
        <v>36</v>
      </c>
      <c r="B1611" s="19" t="s">
        <v>4752</v>
      </c>
      <c r="C1611" s="19" t="s">
        <v>38</v>
      </c>
      <c r="D1611" s="19" t="s">
        <v>53</v>
      </c>
      <c r="E1611" s="19" t="s">
        <v>4751</v>
      </c>
      <c r="F1611" s="19" t="s">
        <v>126</v>
      </c>
      <c r="G1611" s="19" t="s">
        <v>4640</v>
      </c>
      <c r="H1611" s="19" t="s">
        <v>127</v>
      </c>
      <c r="I1611" s="19" t="s">
        <v>128</v>
      </c>
      <c r="J1611" s="18">
        <v>48</v>
      </c>
      <c r="K1611" s="18">
        <v>48</v>
      </c>
    </row>
    <row r="1612" spans="1:11" x14ac:dyDescent="0.5">
      <c r="A1612" s="19" t="s">
        <v>36</v>
      </c>
      <c r="B1612" s="19" t="s">
        <v>4750</v>
      </c>
      <c r="C1612" s="19" t="s">
        <v>38</v>
      </c>
      <c r="D1612" s="19" t="s">
        <v>53</v>
      </c>
      <c r="E1612" s="19" t="s">
        <v>4749</v>
      </c>
      <c r="F1612" s="19" t="s">
        <v>153</v>
      </c>
      <c r="G1612" s="19" t="s">
        <v>154</v>
      </c>
      <c r="H1612" s="19" t="s">
        <v>127</v>
      </c>
      <c r="I1612" s="19" t="s">
        <v>128</v>
      </c>
      <c r="J1612" s="18">
        <v>24</v>
      </c>
      <c r="K1612" s="18">
        <v>24</v>
      </c>
    </row>
    <row r="1613" spans="1:11" x14ac:dyDescent="0.5">
      <c r="A1613" s="19" t="s">
        <v>36</v>
      </c>
      <c r="B1613" s="19" t="s">
        <v>4748</v>
      </c>
      <c r="C1613" s="19" t="s">
        <v>38</v>
      </c>
      <c r="D1613" s="19" t="s">
        <v>53</v>
      </c>
      <c r="E1613" s="19" t="s">
        <v>4747</v>
      </c>
      <c r="F1613" s="19" t="s">
        <v>4449</v>
      </c>
      <c r="G1613" s="19" t="s">
        <v>4448</v>
      </c>
      <c r="H1613" s="19" t="s">
        <v>127</v>
      </c>
      <c r="I1613" s="19" t="s">
        <v>128</v>
      </c>
      <c r="J1613" s="18">
        <v>32</v>
      </c>
      <c r="K1613" s="18">
        <v>32</v>
      </c>
    </row>
    <row r="1614" spans="1:11" x14ac:dyDescent="0.5">
      <c r="A1614" s="19" t="s">
        <v>36</v>
      </c>
      <c r="B1614" s="19" t="s">
        <v>4746</v>
      </c>
      <c r="C1614" s="19" t="s">
        <v>38</v>
      </c>
      <c r="D1614" s="19" t="s">
        <v>53</v>
      </c>
      <c r="E1614" s="19" t="s">
        <v>4745</v>
      </c>
      <c r="F1614" s="19" t="s">
        <v>149</v>
      </c>
      <c r="G1614" s="19" t="s">
        <v>150</v>
      </c>
      <c r="H1614" s="19" t="s">
        <v>127</v>
      </c>
      <c r="I1614" s="19" t="s">
        <v>128</v>
      </c>
      <c r="J1614" s="18">
        <v>24</v>
      </c>
      <c r="K1614" s="18">
        <v>24</v>
      </c>
    </row>
    <row r="1615" spans="1:11" x14ac:dyDescent="0.5">
      <c r="A1615" s="19" t="s">
        <v>36</v>
      </c>
      <c r="B1615" s="19" t="s">
        <v>4744</v>
      </c>
      <c r="C1615" s="19" t="s">
        <v>38</v>
      </c>
      <c r="D1615" s="19" t="s">
        <v>53</v>
      </c>
      <c r="E1615" s="19" t="s">
        <v>4743</v>
      </c>
      <c r="F1615" s="19" t="s">
        <v>145</v>
      </c>
      <c r="G1615" s="19" t="s">
        <v>146</v>
      </c>
      <c r="H1615" s="19" t="s">
        <v>127</v>
      </c>
      <c r="I1615" s="19" t="s">
        <v>128</v>
      </c>
      <c r="J1615" s="18">
        <v>16</v>
      </c>
      <c r="K1615" s="18">
        <v>16</v>
      </c>
    </row>
    <row r="1616" spans="1:11" x14ac:dyDescent="0.5">
      <c r="A1616" s="19" t="s">
        <v>36</v>
      </c>
      <c r="B1616" s="19" t="s">
        <v>4742</v>
      </c>
      <c r="C1616" s="19" t="s">
        <v>38</v>
      </c>
      <c r="D1616" s="19" t="s">
        <v>53</v>
      </c>
      <c r="E1616" s="19" t="s">
        <v>4741</v>
      </c>
      <c r="F1616" s="19" t="s">
        <v>4575</v>
      </c>
      <c r="G1616" s="19" t="s">
        <v>4574</v>
      </c>
      <c r="H1616" s="19" t="s">
        <v>127</v>
      </c>
      <c r="I1616" s="19" t="s">
        <v>128</v>
      </c>
      <c r="J1616" s="18">
        <v>8</v>
      </c>
      <c r="K1616" s="18">
        <v>8</v>
      </c>
    </row>
    <row r="1617" spans="1:11" x14ac:dyDescent="0.5">
      <c r="A1617" s="19" t="s">
        <v>36</v>
      </c>
      <c r="B1617" s="19" t="s">
        <v>4740</v>
      </c>
      <c r="C1617" s="19" t="s">
        <v>38</v>
      </c>
      <c r="D1617" s="19" t="s">
        <v>53</v>
      </c>
      <c r="E1617" s="19" t="s">
        <v>4739</v>
      </c>
      <c r="F1617" s="19" t="s">
        <v>147</v>
      </c>
      <c r="G1617" s="19" t="s">
        <v>148</v>
      </c>
      <c r="H1617" s="19" t="s">
        <v>127</v>
      </c>
      <c r="I1617" s="19" t="s">
        <v>128</v>
      </c>
      <c r="J1617" s="18">
        <v>624</v>
      </c>
      <c r="K1617" s="18">
        <v>624</v>
      </c>
    </row>
    <row r="1618" spans="1:11" x14ac:dyDescent="0.5">
      <c r="A1618" s="19" t="s">
        <v>36</v>
      </c>
      <c r="B1618" s="19" t="s">
        <v>4738</v>
      </c>
      <c r="C1618" s="19" t="s">
        <v>38</v>
      </c>
      <c r="D1618" s="19" t="s">
        <v>53</v>
      </c>
      <c r="E1618" s="19" t="s">
        <v>4737</v>
      </c>
      <c r="F1618" s="19" t="s">
        <v>4575</v>
      </c>
      <c r="G1618" s="19" t="s">
        <v>4574</v>
      </c>
      <c r="H1618" s="19" t="s">
        <v>127</v>
      </c>
      <c r="I1618" s="19" t="s">
        <v>128</v>
      </c>
      <c r="J1618" s="18">
        <v>8</v>
      </c>
      <c r="K1618" s="18">
        <v>8</v>
      </c>
    </row>
    <row r="1619" spans="1:11" x14ac:dyDescent="0.5">
      <c r="A1619" s="19" t="s">
        <v>36</v>
      </c>
      <c r="B1619" s="19" t="s">
        <v>4736</v>
      </c>
      <c r="C1619" s="19" t="s">
        <v>38</v>
      </c>
      <c r="D1619" s="19" t="s">
        <v>53</v>
      </c>
      <c r="E1619" s="19" t="s">
        <v>4735</v>
      </c>
      <c r="F1619" s="19" t="s">
        <v>4734</v>
      </c>
      <c r="G1619" s="19" t="s">
        <v>4733</v>
      </c>
      <c r="H1619" s="19" t="s">
        <v>127</v>
      </c>
      <c r="I1619" s="19" t="s">
        <v>128</v>
      </c>
      <c r="J1619" s="18">
        <v>8</v>
      </c>
      <c r="K1619" s="18">
        <v>8</v>
      </c>
    </row>
    <row r="1620" spans="1:11" x14ac:dyDescent="0.5">
      <c r="A1620" s="19" t="s">
        <v>36</v>
      </c>
      <c r="B1620" s="19" t="s">
        <v>4732</v>
      </c>
      <c r="C1620" s="19" t="s">
        <v>38</v>
      </c>
      <c r="D1620" s="19" t="s">
        <v>53</v>
      </c>
      <c r="E1620" s="19" t="s">
        <v>4731</v>
      </c>
      <c r="F1620" s="19" t="s">
        <v>159</v>
      </c>
      <c r="G1620" s="19" t="s">
        <v>160</v>
      </c>
      <c r="H1620" s="19" t="s">
        <v>127</v>
      </c>
      <c r="I1620" s="19" t="s">
        <v>128</v>
      </c>
      <c r="J1620" s="18">
        <v>8</v>
      </c>
      <c r="K1620" s="18">
        <v>8</v>
      </c>
    </row>
    <row r="1621" spans="1:11" x14ac:dyDescent="0.5">
      <c r="A1621" s="19" t="s">
        <v>36</v>
      </c>
      <c r="B1621" s="19" t="s">
        <v>4730</v>
      </c>
      <c r="C1621" s="19" t="s">
        <v>38</v>
      </c>
      <c r="D1621" s="19" t="s">
        <v>53</v>
      </c>
      <c r="E1621" s="19" t="s">
        <v>4729</v>
      </c>
      <c r="F1621" s="19" t="s">
        <v>4459</v>
      </c>
      <c r="G1621" s="19" t="s">
        <v>4458</v>
      </c>
      <c r="H1621" s="19" t="s">
        <v>127</v>
      </c>
      <c r="I1621" s="19" t="s">
        <v>128</v>
      </c>
      <c r="J1621" s="18">
        <v>24</v>
      </c>
      <c r="K1621" s="18">
        <v>24</v>
      </c>
    </row>
    <row r="1622" spans="1:11" x14ac:dyDescent="0.5">
      <c r="A1622" s="19" t="s">
        <v>36</v>
      </c>
      <c r="B1622" s="19" t="s">
        <v>5801</v>
      </c>
      <c r="C1622" s="19" t="s">
        <v>38</v>
      </c>
      <c r="D1622" s="19" t="s">
        <v>53</v>
      </c>
      <c r="E1622" s="19" t="s">
        <v>5800</v>
      </c>
      <c r="F1622" s="19" t="s">
        <v>165</v>
      </c>
      <c r="G1622" s="19" t="s">
        <v>166</v>
      </c>
      <c r="H1622" s="19" t="s">
        <v>127</v>
      </c>
      <c r="I1622" s="19" t="s">
        <v>128</v>
      </c>
      <c r="J1622" s="18">
        <v>16</v>
      </c>
      <c r="K1622" s="18">
        <v>16</v>
      </c>
    </row>
    <row r="1623" spans="1:11" x14ac:dyDescent="0.5">
      <c r="A1623" s="19" t="s">
        <v>36</v>
      </c>
      <c r="B1623" s="19" t="s">
        <v>4726</v>
      </c>
      <c r="C1623" s="19" t="s">
        <v>38</v>
      </c>
      <c r="D1623" s="19" t="s">
        <v>53</v>
      </c>
      <c r="E1623" s="19" t="s">
        <v>4725</v>
      </c>
      <c r="F1623" s="19" t="s">
        <v>4399</v>
      </c>
      <c r="G1623" s="19" t="s">
        <v>4398</v>
      </c>
      <c r="H1623" s="19" t="s">
        <v>127</v>
      </c>
      <c r="I1623" s="19" t="s">
        <v>128</v>
      </c>
      <c r="J1623" s="18">
        <v>8</v>
      </c>
      <c r="K1623" s="18">
        <v>8</v>
      </c>
    </row>
    <row r="1624" spans="1:11" x14ac:dyDescent="0.5">
      <c r="A1624" s="19" t="s">
        <v>36</v>
      </c>
      <c r="B1624" s="19" t="s">
        <v>4724</v>
      </c>
      <c r="C1624" s="19" t="s">
        <v>38</v>
      </c>
      <c r="D1624" s="19" t="s">
        <v>53</v>
      </c>
      <c r="E1624" s="19" t="s">
        <v>4723</v>
      </c>
      <c r="F1624" s="19" t="s">
        <v>4421</v>
      </c>
      <c r="G1624" s="19" t="s">
        <v>4420</v>
      </c>
      <c r="H1624" s="19" t="s">
        <v>127</v>
      </c>
      <c r="I1624" s="19" t="s">
        <v>128</v>
      </c>
      <c r="J1624" s="18">
        <v>8</v>
      </c>
      <c r="K1624" s="18">
        <v>8</v>
      </c>
    </row>
    <row r="1625" spans="1:11" x14ac:dyDescent="0.5">
      <c r="A1625" s="19" t="s">
        <v>36</v>
      </c>
      <c r="B1625" s="19" t="s">
        <v>4720</v>
      </c>
      <c r="C1625" s="19" t="s">
        <v>38</v>
      </c>
      <c r="D1625" s="19" t="s">
        <v>53</v>
      </c>
      <c r="E1625" s="19" t="s">
        <v>4719</v>
      </c>
      <c r="F1625" s="19" t="s">
        <v>161</v>
      </c>
      <c r="G1625" s="19" t="s">
        <v>162</v>
      </c>
      <c r="H1625" s="19" t="s">
        <v>127</v>
      </c>
      <c r="I1625" s="19" t="s">
        <v>128</v>
      </c>
      <c r="J1625" s="18">
        <v>192</v>
      </c>
      <c r="K1625" s="18">
        <v>192</v>
      </c>
    </row>
    <row r="1626" spans="1:11" x14ac:dyDescent="0.5">
      <c r="A1626" s="19" t="s">
        <v>36</v>
      </c>
      <c r="B1626" s="19" t="s">
        <v>4718</v>
      </c>
      <c r="C1626" s="19" t="s">
        <v>38</v>
      </c>
      <c r="D1626" s="19" t="s">
        <v>53</v>
      </c>
      <c r="E1626" s="19" t="s">
        <v>4717</v>
      </c>
      <c r="F1626" s="19" t="s">
        <v>193</v>
      </c>
      <c r="G1626" s="19" t="s">
        <v>194</v>
      </c>
      <c r="H1626" s="19" t="s">
        <v>127</v>
      </c>
      <c r="I1626" s="19" t="s">
        <v>128</v>
      </c>
      <c r="J1626" s="18">
        <v>24</v>
      </c>
      <c r="K1626" s="18">
        <v>24</v>
      </c>
    </row>
    <row r="1627" spans="1:11" x14ac:dyDescent="0.5">
      <c r="A1627" s="19" t="s">
        <v>36</v>
      </c>
      <c r="B1627" s="19" t="s">
        <v>5275</v>
      </c>
      <c r="C1627" s="19" t="s">
        <v>38</v>
      </c>
      <c r="D1627" s="19" t="s">
        <v>53</v>
      </c>
      <c r="E1627" s="19" t="s">
        <v>5274</v>
      </c>
      <c r="F1627" s="19" t="s">
        <v>149</v>
      </c>
      <c r="G1627" s="19" t="s">
        <v>150</v>
      </c>
      <c r="H1627" s="19" t="s">
        <v>127</v>
      </c>
      <c r="I1627" s="19" t="s">
        <v>128</v>
      </c>
      <c r="J1627" s="18">
        <v>16</v>
      </c>
      <c r="K1627" s="18">
        <v>16</v>
      </c>
    </row>
    <row r="1628" spans="1:11" x14ac:dyDescent="0.5">
      <c r="A1628" s="19" t="s">
        <v>36</v>
      </c>
      <c r="B1628" s="19" t="s">
        <v>4714</v>
      </c>
      <c r="C1628" s="19" t="s">
        <v>38</v>
      </c>
      <c r="D1628" s="19" t="s">
        <v>53</v>
      </c>
      <c r="E1628" s="19" t="s">
        <v>4713</v>
      </c>
      <c r="F1628" s="19" t="s">
        <v>169</v>
      </c>
      <c r="G1628" s="19" t="s">
        <v>170</v>
      </c>
      <c r="H1628" s="19" t="s">
        <v>127</v>
      </c>
      <c r="I1628" s="19" t="s">
        <v>128</v>
      </c>
      <c r="J1628" s="18">
        <v>32</v>
      </c>
      <c r="K1628" s="18">
        <v>32</v>
      </c>
    </row>
    <row r="1629" spans="1:11" x14ac:dyDescent="0.5">
      <c r="A1629" s="19" t="s">
        <v>36</v>
      </c>
      <c r="B1629" s="19" t="s">
        <v>4712</v>
      </c>
      <c r="C1629" s="19" t="s">
        <v>38</v>
      </c>
      <c r="D1629" s="19" t="s">
        <v>53</v>
      </c>
      <c r="E1629" s="19" t="s">
        <v>4711</v>
      </c>
      <c r="F1629" s="19" t="s">
        <v>157</v>
      </c>
      <c r="G1629" s="19" t="s">
        <v>158</v>
      </c>
      <c r="H1629" s="19" t="s">
        <v>127</v>
      </c>
      <c r="I1629" s="19" t="s">
        <v>128</v>
      </c>
      <c r="J1629" s="18">
        <v>96</v>
      </c>
      <c r="K1629" s="18">
        <v>96</v>
      </c>
    </row>
    <row r="1630" spans="1:11" x14ac:dyDescent="0.5">
      <c r="A1630" s="19" t="s">
        <v>36</v>
      </c>
      <c r="B1630" s="19" t="s">
        <v>4710</v>
      </c>
      <c r="C1630" s="19" t="s">
        <v>38</v>
      </c>
      <c r="D1630" s="19" t="s">
        <v>53</v>
      </c>
      <c r="E1630" s="19" t="s">
        <v>4709</v>
      </c>
      <c r="F1630" s="19" t="s">
        <v>207</v>
      </c>
      <c r="G1630" s="19" t="s">
        <v>4706</v>
      </c>
      <c r="H1630" s="19" t="s">
        <v>127</v>
      </c>
      <c r="I1630" s="19" t="s">
        <v>128</v>
      </c>
      <c r="J1630" s="18">
        <v>48</v>
      </c>
      <c r="K1630" s="18">
        <v>48</v>
      </c>
    </row>
    <row r="1631" spans="1:11" x14ac:dyDescent="0.5">
      <c r="A1631" s="19" t="s">
        <v>36</v>
      </c>
      <c r="B1631" s="19" t="s">
        <v>4708</v>
      </c>
      <c r="C1631" s="19" t="s">
        <v>38</v>
      </c>
      <c r="D1631" s="19" t="s">
        <v>53</v>
      </c>
      <c r="E1631" s="19" t="s">
        <v>4707</v>
      </c>
      <c r="F1631" s="19" t="s">
        <v>207</v>
      </c>
      <c r="G1631" s="19" t="s">
        <v>4706</v>
      </c>
      <c r="H1631" s="19" t="s">
        <v>127</v>
      </c>
      <c r="I1631" s="19" t="s">
        <v>128</v>
      </c>
      <c r="J1631" s="18">
        <v>48</v>
      </c>
      <c r="K1631" s="18">
        <v>48</v>
      </c>
    </row>
    <row r="1632" spans="1:11" x14ac:dyDescent="0.5">
      <c r="A1632" s="19" t="s">
        <v>36</v>
      </c>
      <c r="B1632" s="19" t="s">
        <v>4697</v>
      </c>
      <c r="C1632" s="19" t="s">
        <v>38</v>
      </c>
      <c r="D1632" s="19" t="s">
        <v>53</v>
      </c>
      <c r="E1632" s="19" t="s">
        <v>4696</v>
      </c>
      <c r="F1632" s="19" t="s">
        <v>4695</v>
      </c>
      <c r="G1632" s="19" t="s">
        <v>4694</v>
      </c>
      <c r="H1632" s="19" t="s">
        <v>127</v>
      </c>
      <c r="I1632" s="19" t="s">
        <v>128</v>
      </c>
      <c r="J1632" s="18">
        <v>8</v>
      </c>
      <c r="K1632" s="18">
        <v>8</v>
      </c>
    </row>
    <row r="1633" spans="1:11" x14ac:dyDescent="0.5">
      <c r="A1633" s="19" t="s">
        <v>36</v>
      </c>
      <c r="B1633" s="19" t="s">
        <v>5607</v>
      </c>
      <c r="C1633" s="19" t="s">
        <v>38</v>
      </c>
      <c r="D1633" s="19" t="s">
        <v>53</v>
      </c>
      <c r="E1633" s="19" t="s">
        <v>5606</v>
      </c>
      <c r="F1633" s="19" t="s">
        <v>4467</v>
      </c>
      <c r="G1633" s="19" t="s">
        <v>4466</v>
      </c>
      <c r="H1633" s="19" t="s">
        <v>127</v>
      </c>
      <c r="I1633" s="19" t="s">
        <v>128</v>
      </c>
      <c r="J1633" s="18">
        <v>16</v>
      </c>
      <c r="K1633" s="18">
        <v>16</v>
      </c>
    </row>
    <row r="1634" spans="1:11" x14ac:dyDescent="0.5">
      <c r="A1634" s="19" t="s">
        <v>36</v>
      </c>
      <c r="B1634" s="19" t="s">
        <v>4693</v>
      </c>
      <c r="C1634" s="19" t="s">
        <v>38</v>
      </c>
      <c r="D1634" s="19" t="s">
        <v>53</v>
      </c>
      <c r="E1634" s="19" t="s">
        <v>4692</v>
      </c>
      <c r="F1634" s="19" t="s">
        <v>4691</v>
      </c>
      <c r="G1634" s="19" t="s">
        <v>4690</v>
      </c>
      <c r="H1634" s="19" t="s">
        <v>127</v>
      </c>
      <c r="I1634" s="19" t="s">
        <v>128</v>
      </c>
      <c r="J1634" s="18">
        <v>336</v>
      </c>
      <c r="K1634" s="18">
        <v>336</v>
      </c>
    </row>
    <row r="1635" spans="1:11" x14ac:dyDescent="0.5">
      <c r="A1635" s="19" t="s">
        <v>36</v>
      </c>
      <c r="B1635" s="19" t="s">
        <v>4689</v>
      </c>
      <c r="C1635" s="19" t="s">
        <v>38</v>
      </c>
      <c r="D1635" s="19" t="s">
        <v>53</v>
      </c>
      <c r="E1635" s="19" t="s">
        <v>4688</v>
      </c>
      <c r="F1635" s="19" t="s">
        <v>126</v>
      </c>
      <c r="G1635" s="19" t="s">
        <v>4640</v>
      </c>
      <c r="H1635" s="19" t="s">
        <v>127</v>
      </c>
      <c r="I1635" s="19" t="s">
        <v>128</v>
      </c>
      <c r="J1635" s="18">
        <v>32</v>
      </c>
      <c r="K1635" s="18">
        <v>32</v>
      </c>
    </row>
    <row r="1636" spans="1:11" x14ac:dyDescent="0.5">
      <c r="A1636" s="19" t="s">
        <v>36</v>
      </c>
      <c r="B1636" s="19" t="s">
        <v>4687</v>
      </c>
      <c r="C1636" s="19" t="s">
        <v>38</v>
      </c>
      <c r="D1636" s="19" t="s">
        <v>53</v>
      </c>
      <c r="E1636" s="19" t="s">
        <v>4686</v>
      </c>
      <c r="F1636" s="19" t="s">
        <v>205</v>
      </c>
      <c r="G1636" s="19" t="s">
        <v>206</v>
      </c>
      <c r="H1636" s="19" t="s">
        <v>127</v>
      </c>
      <c r="I1636" s="19" t="s">
        <v>128</v>
      </c>
      <c r="J1636" s="18">
        <v>400</v>
      </c>
      <c r="K1636" s="18">
        <v>400</v>
      </c>
    </row>
    <row r="1637" spans="1:11" x14ac:dyDescent="0.5">
      <c r="A1637" s="19" t="s">
        <v>36</v>
      </c>
      <c r="B1637" s="19" t="s">
        <v>4685</v>
      </c>
      <c r="C1637" s="19" t="s">
        <v>38</v>
      </c>
      <c r="D1637" s="19" t="s">
        <v>53</v>
      </c>
      <c r="E1637" s="19" t="s">
        <v>4684</v>
      </c>
      <c r="F1637" s="19" t="s">
        <v>235</v>
      </c>
      <c r="G1637" s="19" t="s">
        <v>236</v>
      </c>
      <c r="H1637" s="19" t="s">
        <v>127</v>
      </c>
      <c r="I1637" s="19" t="s">
        <v>128</v>
      </c>
      <c r="J1637" s="18">
        <v>144</v>
      </c>
      <c r="K1637" s="18">
        <v>144</v>
      </c>
    </row>
    <row r="1638" spans="1:11" x14ac:dyDescent="0.5">
      <c r="A1638" s="19" t="s">
        <v>36</v>
      </c>
      <c r="B1638" s="19" t="s">
        <v>4683</v>
      </c>
      <c r="C1638" s="19" t="s">
        <v>38</v>
      </c>
      <c r="D1638" s="19" t="s">
        <v>53</v>
      </c>
      <c r="E1638" s="19" t="s">
        <v>4682</v>
      </c>
      <c r="F1638" s="19" t="s">
        <v>4681</v>
      </c>
      <c r="G1638" s="19" t="s">
        <v>4680</v>
      </c>
      <c r="H1638" s="19" t="s">
        <v>127</v>
      </c>
      <c r="I1638" s="19" t="s">
        <v>128</v>
      </c>
      <c r="J1638" s="18">
        <v>24</v>
      </c>
      <c r="K1638" s="18">
        <v>24</v>
      </c>
    </row>
    <row r="1639" spans="1:11" x14ac:dyDescent="0.5">
      <c r="A1639" s="19" t="s">
        <v>36</v>
      </c>
      <c r="B1639" s="19" t="s">
        <v>4679</v>
      </c>
      <c r="C1639" s="19" t="s">
        <v>38</v>
      </c>
      <c r="D1639" s="19" t="s">
        <v>53</v>
      </c>
      <c r="E1639" s="19" t="s">
        <v>4678</v>
      </c>
      <c r="F1639" s="19" t="s">
        <v>4483</v>
      </c>
      <c r="G1639" s="19" t="s">
        <v>4482</v>
      </c>
      <c r="H1639" s="19" t="s">
        <v>127</v>
      </c>
      <c r="I1639" s="19" t="s">
        <v>128</v>
      </c>
      <c r="J1639" s="18">
        <v>8</v>
      </c>
      <c r="K1639" s="18">
        <v>8</v>
      </c>
    </row>
    <row r="1640" spans="1:11" x14ac:dyDescent="0.5">
      <c r="A1640" s="19" t="s">
        <v>36</v>
      </c>
      <c r="B1640" s="19" t="s">
        <v>4677</v>
      </c>
      <c r="C1640" s="19" t="s">
        <v>38</v>
      </c>
      <c r="D1640" s="19" t="s">
        <v>53</v>
      </c>
      <c r="E1640" s="19" t="s">
        <v>4676</v>
      </c>
      <c r="F1640" s="19" t="s">
        <v>192</v>
      </c>
      <c r="G1640" s="19" t="s">
        <v>4675</v>
      </c>
      <c r="H1640" s="19" t="s">
        <v>127</v>
      </c>
      <c r="I1640" s="19" t="s">
        <v>128</v>
      </c>
      <c r="J1640" s="18">
        <v>96</v>
      </c>
      <c r="K1640" s="18">
        <v>96</v>
      </c>
    </row>
    <row r="1641" spans="1:11" x14ac:dyDescent="0.5">
      <c r="A1641" s="19" t="s">
        <v>36</v>
      </c>
      <c r="B1641" s="19" t="s">
        <v>4674</v>
      </c>
      <c r="C1641" s="19" t="s">
        <v>38</v>
      </c>
      <c r="D1641" s="19" t="s">
        <v>53</v>
      </c>
      <c r="E1641" s="19" t="s">
        <v>4673</v>
      </c>
      <c r="F1641" s="19" t="s">
        <v>4475</v>
      </c>
      <c r="G1641" s="19" t="s">
        <v>4474</v>
      </c>
      <c r="H1641" s="19" t="s">
        <v>127</v>
      </c>
      <c r="I1641" s="19" t="s">
        <v>128</v>
      </c>
      <c r="J1641" s="18">
        <v>24</v>
      </c>
      <c r="K1641" s="18">
        <v>24</v>
      </c>
    </row>
    <row r="1642" spans="1:11" x14ac:dyDescent="0.5">
      <c r="A1642" s="19" t="s">
        <v>36</v>
      </c>
      <c r="B1642" s="19" t="s">
        <v>4672</v>
      </c>
      <c r="C1642" s="19" t="s">
        <v>38</v>
      </c>
      <c r="D1642" s="19" t="s">
        <v>53</v>
      </c>
      <c r="E1642" s="19" t="s">
        <v>4671</v>
      </c>
      <c r="F1642" s="19" t="s">
        <v>159</v>
      </c>
      <c r="G1642" s="19" t="s">
        <v>160</v>
      </c>
      <c r="H1642" s="19" t="s">
        <v>127</v>
      </c>
      <c r="I1642" s="19" t="s">
        <v>128</v>
      </c>
      <c r="J1642" s="18">
        <v>8</v>
      </c>
      <c r="K1642" s="18">
        <v>8</v>
      </c>
    </row>
    <row r="1643" spans="1:11" x14ac:dyDescent="0.5">
      <c r="A1643" s="19" t="s">
        <v>36</v>
      </c>
      <c r="B1643" s="19" t="s">
        <v>4670</v>
      </c>
      <c r="C1643" s="19" t="s">
        <v>38</v>
      </c>
      <c r="D1643" s="19" t="s">
        <v>53</v>
      </c>
      <c r="E1643" s="19" t="s">
        <v>4669</v>
      </c>
      <c r="F1643" s="19" t="s">
        <v>129</v>
      </c>
      <c r="G1643" s="19" t="s">
        <v>130</v>
      </c>
      <c r="H1643" s="19" t="s">
        <v>127</v>
      </c>
      <c r="I1643" s="19" t="s">
        <v>128</v>
      </c>
      <c r="J1643" s="18">
        <v>192</v>
      </c>
      <c r="K1643" s="18">
        <v>192</v>
      </c>
    </row>
    <row r="1644" spans="1:11" x14ac:dyDescent="0.5">
      <c r="A1644" s="19" t="s">
        <v>36</v>
      </c>
      <c r="B1644" s="19" t="s">
        <v>4666</v>
      </c>
      <c r="C1644" s="19" t="s">
        <v>38</v>
      </c>
      <c r="D1644" s="19" t="s">
        <v>187</v>
      </c>
      <c r="E1644" s="19" t="s">
        <v>4665</v>
      </c>
      <c r="F1644" s="19" t="s">
        <v>183</v>
      </c>
      <c r="G1644" s="19" t="s">
        <v>184</v>
      </c>
      <c r="H1644" s="19" t="s">
        <v>127</v>
      </c>
      <c r="I1644" s="19" t="s">
        <v>128</v>
      </c>
      <c r="J1644" s="18">
        <v>16</v>
      </c>
      <c r="K1644" s="18">
        <v>16</v>
      </c>
    </row>
    <row r="1645" spans="1:11" x14ac:dyDescent="0.5">
      <c r="A1645" s="19" t="s">
        <v>36</v>
      </c>
      <c r="B1645" s="19" t="s">
        <v>4664</v>
      </c>
      <c r="C1645" s="19" t="s">
        <v>38</v>
      </c>
      <c r="D1645" s="19" t="s">
        <v>53</v>
      </c>
      <c r="E1645" s="19" t="s">
        <v>4663</v>
      </c>
      <c r="F1645" s="19" t="s">
        <v>4662</v>
      </c>
      <c r="G1645" s="19" t="s">
        <v>4661</v>
      </c>
      <c r="H1645" s="19" t="s">
        <v>127</v>
      </c>
      <c r="I1645" s="19" t="s">
        <v>128</v>
      </c>
      <c r="J1645" s="18">
        <v>8</v>
      </c>
      <c r="K1645" s="18">
        <v>8</v>
      </c>
    </row>
    <row r="1646" spans="1:11" x14ac:dyDescent="0.5">
      <c r="A1646" s="19" t="s">
        <v>36</v>
      </c>
      <c r="B1646" s="19" t="s">
        <v>4660</v>
      </c>
      <c r="C1646" s="19" t="s">
        <v>38</v>
      </c>
      <c r="D1646" s="19" t="s">
        <v>53</v>
      </c>
      <c r="E1646" s="19" t="s">
        <v>4659</v>
      </c>
      <c r="F1646" s="19" t="s">
        <v>4658</v>
      </c>
      <c r="G1646" s="19" t="s">
        <v>4657</v>
      </c>
      <c r="H1646" s="19" t="s">
        <v>127</v>
      </c>
      <c r="I1646" s="19" t="s">
        <v>128</v>
      </c>
      <c r="J1646" s="18">
        <v>80</v>
      </c>
      <c r="K1646" s="18">
        <v>80</v>
      </c>
    </row>
    <row r="1647" spans="1:11" x14ac:dyDescent="0.5">
      <c r="A1647" s="19" t="s">
        <v>36</v>
      </c>
      <c r="B1647" s="19" t="s">
        <v>4656</v>
      </c>
      <c r="C1647" s="19" t="s">
        <v>38</v>
      </c>
      <c r="D1647" s="19" t="s">
        <v>53</v>
      </c>
      <c r="E1647" s="19" t="s">
        <v>4655</v>
      </c>
      <c r="F1647" s="19" t="s">
        <v>159</v>
      </c>
      <c r="G1647" s="19" t="s">
        <v>160</v>
      </c>
      <c r="H1647" s="19" t="s">
        <v>127</v>
      </c>
      <c r="I1647" s="19" t="s">
        <v>128</v>
      </c>
      <c r="J1647" s="18">
        <v>120</v>
      </c>
      <c r="K1647" s="18">
        <v>120</v>
      </c>
    </row>
    <row r="1648" spans="1:11" x14ac:dyDescent="0.5">
      <c r="A1648" s="19" t="s">
        <v>36</v>
      </c>
      <c r="B1648" s="19" t="s">
        <v>4652</v>
      </c>
      <c r="C1648" s="19" t="s">
        <v>38</v>
      </c>
      <c r="D1648" s="19" t="s">
        <v>53</v>
      </c>
      <c r="E1648" s="19" t="s">
        <v>4651</v>
      </c>
      <c r="F1648" s="19" t="s">
        <v>159</v>
      </c>
      <c r="G1648" s="19" t="s">
        <v>160</v>
      </c>
      <c r="H1648" s="19" t="s">
        <v>127</v>
      </c>
      <c r="I1648" s="19" t="s">
        <v>128</v>
      </c>
      <c r="J1648" s="18">
        <v>16</v>
      </c>
      <c r="K1648" s="18">
        <v>16</v>
      </c>
    </row>
    <row r="1649" spans="1:11" x14ac:dyDescent="0.5">
      <c r="A1649" s="19" t="s">
        <v>36</v>
      </c>
      <c r="B1649" s="19" t="s">
        <v>4650</v>
      </c>
      <c r="C1649" s="19" t="s">
        <v>38</v>
      </c>
      <c r="D1649" s="19" t="s">
        <v>53</v>
      </c>
      <c r="E1649" s="19" t="s">
        <v>4649</v>
      </c>
      <c r="F1649" s="19" t="s">
        <v>4648</v>
      </c>
      <c r="G1649" s="19" t="s">
        <v>4647</v>
      </c>
      <c r="H1649" s="19" t="s">
        <v>127</v>
      </c>
      <c r="I1649" s="19" t="s">
        <v>128</v>
      </c>
      <c r="J1649" s="18">
        <v>32</v>
      </c>
      <c r="K1649" s="18">
        <v>32</v>
      </c>
    </row>
    <row r="1650" spans="1:11" x14ac:dyDescent="0.5">
      <c r="A1650" s="19" t="s">
        <v>36</v>
      </c>
      <c r="B1650" s="19" t="s">
        <v>4646</v>
      </c>
      <c r="C1650" s="19" t="s">
        <v>38</v>
      </c>
      <c r="D1650" s="19" t="s">
        <v>53</v>
      </c>
      <c r="E1650" s="19" t="s">
        <v>4645</v>
      </c>
      <c r="F1650" s="19" t="s">
        <v>153</v>
      </c>
      <c r="G1650" s="19" t="s">
        <v>154</v>
      </c>
      <c r="H1650" s="19" t="s">
        <v>127</v>
      </c>
      <c r="I1650" s="19" t="s">
        <v>128</v>
      </c>
      <c r="J1650" s="18">
        <v>8</v>
      </c>
      <c r="K1650" s="18">
        <v>8</v>
      </c>
    </row>
    <row r="1651" spans="1:11" x14ac:dyDescent="0.5">
      <c r="A1651" s="19" t="s">
        <v>36</v>
      </c>
      <c r="B1651" s="19" t="s">
        <v>5799</v>
      </c>
      <c r="C1651" s="19" t="s">
        <v>38</v>
      </c>
      <c r="D1651" s="19" t="s">
        <v>53</v>
      </c>
      <c r="E1651" s="19" t="s">
        <v>5798</v>
      </c>
      <c r="F1651" s="19" t="s">
        <v>4648</v>
      </c>
      <c r="G1651" s="19" t="s">
        <v>4647</v>
      </c>
      <c r="H1651" s="19" t="s">
        <v>127</v>
      </c>
      <c r="I1651" s="19" t="s">
        <v>128</v>
      </c>
      <c r="J1651" s="18">
        <v>48</v>
      </c>
      <c r="K1651" s="18">
        <v>48</v>
      </c>
    </row>
    <row r="1652" spans="1:11" x14ac:dyDescent="0.5">
      <c r="A1652" s="19" t="s">
        <v>36</v>
      </c>
      <c r="B1652" s="19" t="s">
        <v>4644</v>
      </c>
      <c r="C1652" s="19" t="s">
        <v>38</v>
      </c>
      <c r="D1652" s="19" t="s">
        <v>53</v>
      </c>
      <c r="E1652" s="19" t="s">
        <v>4643</v>
      </c>
      <c r="F1652" s="19" t="s">
        <v>141</v>
      </c>
      <c r="G1652" s="19" t="s">
        <v>142</v>
      </c>
      <c r="H1652" s="19" t="s">
        <v>127</v>
      </c>
      <c r="I1652" s="19" t="s">
        <v>128</v>
      </c>
      <c r="J1652" s="18">
        <v>40</v>
      </c>
      <c r="K1652" s="18">
        <v>40</v>
      </c>
    </row>
    <row r="1653" spans="1:11" x14ac:dyDescent="0.5">
      <c r="A1653" s="19" t="s">
        <v>36</v>
      </c>
      <c r="B1653" s="19" t="s">
        <v>4642</v>
      </c>
      <c r="C1653" s="19" t="s">
        <v>38</v>
      </c>
      <c r="D1653" s="19" t="s">
        <v>53</v>
      </c>
      <c r="E1653" s="19" t="s">
        <v>4641</v>
      </c>
      <c r="F1653" s="19" t="s">
        <v>126</v>
      </c>
      <c r="G1653" s="19" t="s">
        <v>4640</v>
      </c>
      <c r="H1653" s="19" t="s">
        <v>127</v>
      </c>
      <c r="I1653" s="19" t="s">
        <v>128</v>
      </c>
      <c r="J1653" s="18">
        <v>40</v>
      </c>
      <c r="K1653" s="18">
        <v>40</v>
      </c>
    </row>
    <row r="1654" spans="1:11" x14ac:dyDescent="0.5">
      <c r="A1654" s="19" t="s">
        <v>36</v>
      </c>
      <c r="B1654" s="19" t="s">
        <v>4639</v>
      </c>
      <c r="C1654" s="19" t="s">
        <v>38</v>
      </c>
      <c r="D1654" s="19" t="s">
        <v>53</v>
      </c>
      <c r="E1654" s="19" t="s">
        <v>4638</v>
      </c>
      <c r="F1654" s="19" t="s">
        <v>214</v>
      </c>
      <c r="G1654" s="19" t="s">
        <v>215</v>
      </c>
      <c r="H1654" s="19" t="s">
        <v>127</v>
      </c>
      <c r="I1654" s="19" t="s">
        <v>128</v>
      </c>
      <c r="J1654" s="18">
        <v>16</v>
      </c>
      <c r="K1654" s="18">
        <v>16</v>
      </c>
    </row>
    <row r="1655" spans="1:11" x14ac:dyDescent="0.5">
      <c r="A1655" s="19" t="s">
        <v>36</v>
      </c>
      <c r="B1655" s="19" t="s">
        <v>4637</v>
      </c>
      <c r="C1655" s="19" t="s">
        <v>38</v>
      </c>
      <c r="D1655" s="19" t="s">
        <v>53</v>
      </c>
      <c r="E1655" s="19" t="s">
        <v>4636</v>
      </c>
      <c r="F1655" s="19" t="s">
        <v>4635</v>
      </c>
      <c r="G1655" s="19" t="s">
        <v>4634</v>
      </c>
      <c r="H1655" s="19" t="s">
        <v>127</v>
      </c>
      <c r="I1655" s="19" t="s">
        <v>128</v>
      </c>
      <c r="J1655" s="18">
        <v>32</v>
      </c>
      <c r="K1655" s="18">
        <v>32</v>
      </c>
    </row>
    <row r="1656" spans="1:11" x14ac:dyDescent="0.5">
      <c r="A1656" s="19" t="s">
        <v>36</v>
      </c>
      <c r="B1656" s="19" t="s">
        <v>4633</v>
      </c>
      <c r="C1656" s="19" t="s">
        <v>38</v>
      </c>
      <c r="D1656" s="19" t="s">
        <v>53</v>
      </c>
      <c r="E1656" s="19" t="s">
        <v>4632</v>
      </c>
      <c r="F1656" s="19" t="s">
        <v>157</v>
      </c>
      <c r="G1656" s="19" t="s">
        <v>158</v>
      </c>
      <c r="H1656" s="19" t="s">
        <v>127</v>
      </c>
      <c r="I1656" s="19" t="s">
        <v>128</v>
      </c>
      <c r="J1656" s="18">
        <v>96</v>
      </c>
      <c r="K1656" s="18">
        <v>96</v>
      </c>
    </row>
    <row r="1657" spans="1:11" x14ac:dyDescent="0.5">
      <c r="A1657" s="19" t="s">
        <v>36</v>
      </c>
      <c r="B1657" s="19" t="s">
        <v>4631</v>
      </c>
      <c r="C1657" s="19" t="s">
        <v>38</v>
      </c>
      <c r="D1657" s="19" t="s">
        <v>187</v>
      </c>
      <c r="E1657" s="19" t="s">
        <v>4630</v>
      </c>
      <c r="F1657" s="19" t="s">
        <v>165</v>
      </c>
      <c r="G1657" s="19" t="s">
        <v>166</v>
      </c>
      <c r="H1657" s="19" t="s">
        <v>127</v>
      </c>
      <c r="I1657" s="19" t="s">
        <v>128</v>
      </c>
      <c r="J1657" s="18">
        <v>16</v>
      </c>
      <c r="K1657" s="18">
        <v>16</v>
      </c>
    </row>
    <row r="1658" spans="1:11" x14ac:dyDescent="0.5">
      <c r="A1658" s="19" t="s">
        <v>36</v>
      </c>
      <c r="B1658" s="19" t="s">
        <v>4629</v>
      </c>
      <c r="C1658" s="19" t="s">
        <v>38</v>
      </c>
      <c r="D1658" s="19" t="s">
        <v>53</v>
      </c>
      <c r="E1658" s="19" t="s">
        <v>4628</v>
      </c>
      <c r="F1658" s="19" t="s">
        <v>171</v>
      </c>
      <c r="G1658" s="19" t="s">
        <v>172</v>
      </c>
      <c r="H1658" s="19" t="s">
        <v>127</v>
      </c>
      <c r="I1658" s="19" t="s">
        <v>128</v>
      </c>
      <c r="J1658" s="18">
        <v>64</v>
      </c>
      <c r="K1658" s="18">
        <v>64</v>
      </c>
    </row>
    <row r="1659" spans="1:11" x14ac:dyDescent="0.5">
      <c r="A1659" s="19" t="s">
        <v>65</v>
      </c>
      <c r="B1659" s="19" t="s">
        <v>4623</v>
      </c>
      <c r="C1659" s="19" t="s">
        <v>38</v>
      </c>
      <c r="D1659" s="19" t="s">
        <v>53</v>
      </c>
      <c r="E1659" s="19" t="s">
        <v>4622</v>
      </c>
      <c r="F1659" s="19" t="s">
        <v>197</v>
      </c>
      <c r="G1659" s="19" t="s">
        <v>198</v>
      </c>
      <c r="H1659" s="19" t="s">
        <v>127</v>
      </c>
      <c r="I1659" s="19" t="s">
        <v>128</v>
      </c>
      <c r="J1659" s="18">
        <v>100</v>
      </c>
      <c r="K1659" s="18">
        <v>100</v>
      </c>
    </row>
    <row r="1660" spans="1:11" x14ac:dyDescent="0.5">
      <c r="A1660" s="19" t="s">
        <v>65</v>
      </c>
      <c r="B1660" s="19" t="s">
        <v>4621</v>
      </c>
      <c r="C1660" s="19" t="s">
        <v>38</v>
      </c>
      <c r="D1660" s="19" t="s">
        <v>53</v>
      </c>
      <c r="E1660" s="19" t="s">
        <v>4620</v>
      </c>
      <c r="F1660" s="19" t="s">
        <v>197</v>
      </c>
      <c r="G1660" s="19" t="s">
        <v>198</v>
      </c>
      <c r="H1660" s="19" t="s">
        <v>127</v>
      </c>
      <c r="I1660" s="19" t="s">
        <v>128</v>
      </c>
      <c r="J1660" s="18">
        <v>96</v>
      </c>
      <c r="K1660" s="18">
        <v>96</v>
      </c>
    </row>
    <row r="1661" spans="1:11" x14ac:dyDescent="0.5">
      <c r="A1661" s="19" t="s">
        <v>65</v>
      </c>
      <c r="B1661" s="19" t="s">
        <v>4619</v>
      </c>
      <c r="C1661" s="19" t="s">
        <v>38</v>
      </c>
      <c r="D1661" s="19" t="s">
        <v>53</v>
      </c>
      <c r="E1661" s="19" t="s">
        <v>4618</v>
      </c>
      <c r="F1661" s="19" t="s">
        <v>197</v>
      </c>
      <c r="G1661" s="19" t="s">
        <v>198</v>
      </c>
      <c r="H1661" s="19" t="s">
        <v>127</v>
      </c>
      <c r="I1661" s="19" t="s">
        <v>128</v>
      </c>
      <c r="J1661" s="18">
        <v>48</v>
      </c>
      <c r="K1661" s="18">
        <v>48</v>
      </c>
    </row>
    <row r="1662" spans="1:11" x14ac:dyDescent="0.5">
      <c r="A1662" s="19" t="s">
        <v>65</v>
      </c>
      <c r="B1662" s="19" t="s">
        <v>5273</v>
      </c>
      <c r="C1662" s="19" t="s">
        <v>38</v>
      </c>
      <c r="D1662" s="19" t="s">
        <v>53</v>
      </c>
      <c r="E1662" s="19" t="s">
        <v>5272</v>
      </c>
      <c r="F1662" s="19" t="s">
        <v>197</v>
      </c>
      <c r="G1662" s="19" t="s">
        <v>198</v>
      </c>
      <c r="H1662" s="19" t="s">
        <v>127</v>
      </c>
      <c r="I1662" s="19" t="s">
        <v>128</v>
      </c>
      <c r="J1662" s="18">
        <v>1</v>
      </c>
      <c r="K1662" s="18">
        <v>1</v>
      </c>
    </row>
    <row r="1663" spans="1:11" x14ac:dyDescent="0.5">
      <c r="A1663" s="19" t="s">
        <v>65</v>
      </c>
      <c r="B1663" s="19" t="s">
        <v>4617</v>
      </c>
      <c r="C1663" s="19" t="s">
        <v>38</v>
      </c>
      <c r="D1663" s="19" t="s">
        <v>53</v>
      </c>
      <c r="E1663" s="19" t="s">
        <v>4616</v>
      </c>
      <c r="F1663" s="19" t="s">
        <v>197</v>
      </c>
      <c r="G1663" s="19" t="s">
        <v>198</v>
      </c>
      <c r="H1663" s="19" t="s">
        <v>127</v>
      </c>
      <c r="I1663" s="19" t="s">
        <v>128</v>
      </c>
      <c r="J1663" s="18">
        <v>8</v>
      </c>
      <c r="K1663" s="18">
        <v>8</v>
      </c>
    </row>
    <row r="1664" spans="1:11" x14ac:dyDescent="0.5">
      <c r="A1664" s="19" t="s">
        <v>65</v>
      </c>
      <c r="B1664" s="19" t="s">
        <v>4615</v>
      </c>
      <c r="C1664" s="19" t="s">
        <v>38</v>
      </c>
      <c r="D1664" s="19" t="s">
        <v>53</v>
      </c>
      <c r="E1664" s="19" t="s">
        <v>4614</v>
      </c>
      <c r="F1664" s="19" t="s">
        <v>197</v>
      </c>
      <c r="G1664" s="19" t="s">
        <v>198</v>
      </c>
      <c r="H1664" s="19" t="s">
        <v>127</v>
      </c>
      <c r="I1664" s="19" t="s">
        <v>128</v>
      </c>
      <c r="J1664" s="18">
        <v>1</v>
      </c>
      <c r="K1664" s="18">
        <v>1</v>
      </c>
    </row>
    <row r="1665" spans="1:11" x14ac:dyDescent="0.5">
      <c r="A1665" s="19" t="s">
        <v>65</v>
      </c>
      <c r="B1665" s="19" t="s">
        <v>4613</v>
      </c>
      <c r="C1665" s="19" t="s">
        <v>38</v>
      </c>
      <c r="D1665" s="19" t="s">
        <v>53</v>
      </c>
      <c r="E1665" s="19" t="s">
        <v>4612</v>
      </c>
      <c r="F1665" s="19" t="s">
        <v>4453</v>
      </c>
      <c r="G1665" s="19" t="s">
        <v>4452</v>
      </c>
      <c r="H1665" s="19" t="s">
        <v>127</v>
      </c>
      <c r="I1665" s="19" t="s">
        <v>128</v>
      </c>
      <c r="J1665" s="18">
        <v>2</v>
      </c>
      <c r="K1665" s="18">
        <v>2</v>
      </c>
    </row>
    <row r="1666" spans="1:11" x14ac:dyDescent="0.5">
      <c r="A1666" s="19" t="s">
        <v>65</v>
      </c>
      <c r="B1666" s="19" t="s">
        <v>5605</v>
      </c>
      <c r="C1666" s="19" t="s">
        <v>38</v>
      </c>
      <c r="D1666" s="19" t="s">
        <v>53</v>
      </c>
      <c r="E1666" s="19" t="s">
        <v>5604</v>
      </c>
      <c r="F1666" s="19" t="s">
        <v>197</v>
      </c>
      <c r="G1666" s="19" t="s">
        <v>198</v>
      </c>
      <c r="H1666" s="19" t="s">
        <v>127</v>
      </c>
      <c r="I1666" s="19" t="s">
        <v>128</v>
      </c>
      <c r="J1666" s="18">
        <v>8</v>
      </c>
      <c r="K1666" s="18">
        <v>8</v>
      </c>
    </row>
    <row r="1667" spans="1:11" x14ac:dyDescent="0.5">
      <c r="A1667" s="19" t="s">
        <v>65</v>
      </c>
      <c r="B1667" s="19" t="s">
        <v>4601</v>
      </c>
      <c r="C1667" s="19" t="s">
        <v>38</v>
      </c>
      <c r="D1667" s="19" t="s">
        <v>53</v>
      </c>
      <c r="E1667" s="19" t="s">
        <v>4600</v>
      </c>
      <c r="F1667" s="19" t="s">
        <v>4405</v>
      </c>
      <c r="G1667" s="19" t="s">
        <v>4404</v>
      </c>
      <c r="H1667" s="19" t="s">
        <v>127</v>
      </c>
      <c r="I1667" s="19" t="s">
        <v>128</v>
      </c>
      <c r="J1667" s="18">
        <v>8</v>
      </c>
      <c r="K1667" s="18">
        <v>8</v>
      </c>
    </row>
    <row r="1668" spans="1:11" x14ac:dyDescent="0.5">
      <c r="A1668" s="19" t="s">
        <v>65</v>
      </c>
      <c r="B1668" s="19" t="s">
        <v>4599</v>
      </c>
      <c r="C1668" s="19" t="s">
        <v>38</v>
      </c>
      <c r="D1668" s="19" t="s">
        <v>53</v>
      </c>
      <c r="E1668" s="19" t="s">
        <v>4598</v>
      </c>
      <c r="F1668" s="19" t="s">
        <v>197</v>
      </c>
      <c r="G1668" s="19" t="s">
        <v>198</v>
      </c>
      <c r="H1668" s="19" t="s">
        <v>127</v>
      </c>
      <c r="I1668" s="19" t="s">
        <v>128</v>
      </c>
      <c r="J1668" s="18">
        <v>48</v>
      </c>
      <c r="K1668" s="18">
        <v>48</v>
      </c>
    </row>
    <row r="1669" spans="1:11" x14ac:dyDescent="0.5">
      <c r="A1669" s="19" t="s">
        <v>65</v>
      </c>
      <c r="B1669" s="19" t="s">
        <v>5797</v>
      </c>
      <c r="C1669" s="19" t="s">
        <v>38</v>
      </c>
      <c r="D1669" s="19" t="s">
        <v>53</v>
      </c>
      <c r="E1669" s="19" t="s">
        <v>5796</v>
      </c>
      <c r="F1669" s="19" t="s">
        <v>4459</v>
      </c>
      <c r="G1669" s="19" t="s">
        <v>4458</v>
      </c>
      <c r="H1669" s="19" t="s">
        <v>127</v>
      </c>
      <c r="I1669" s="19" t="s">
        <v>128</v>
      </c>
      <c r="J1669" s="18">
        <v>8</v>
      </c>
      <c r="K1669" s="18">
        <v>8</v>
      </c>
    </row>
    <row r="1670" spans="1:11" x14ac:dyDescent="0.5">
      <c r="A1670" s="19" t="s">
        <v>65</v>
      </c>
      <c r="B1670" s="19" t="s">
        <v>4587</v>
      </c>
      <c r="C1670" s="19" t="s">
        <v>38</v>
      </c>
      <c r="D1670" s="19" t="s">
        <v>53</v>
      </c>
      <c r="E1670" s="19" t="s">
        <v>4586</v>
      </c>
      <c r="F1670" s="19" t="s">
        <v>197</v>
      </c>
      <c r="G1670" s="19" t="s">
        <v>198</v>
      </c>
      <c r="H1670" s="19" t="s">
        <v>127</v>
      </c>
      <c r="I1670" s="19" t="s">
        <v>128</v>
      </c>
      <c r="J1670" s="18">
        <v>134</v>
      </c>
      <c r="K1670" s="18">
        <v>134</v>
      </c>
    </row>
    <row r="1671" spans="1:11" x14ac:dyDescent="0.5">
      <c r="A1671" s="19" t="s">
        <v>65</v>
      </c>
      <c r="B1671" s="19" t="s">
        <v>4585</v>
      </c>
      <c r="C1671" s="19" t="s">
        <v>38</v>
      </c>
      <c r="D1671" s="19" t="s">
        <v>53</v>
      </c>
      <c r="E1671" s="19" t="s">
        <v>4584</v>
      </c>
      <c r="F1671" s="19" t="s">
        <v>197</v>
      </c>
      <c r="G1671" s="19" t="s">
        <v>198</v>
      </c>
      <c r="H1671" s="19" t="s">
        <v>127</v>
      </c>
      <c r="I1671" s="19" t="s">
        <v>128</v>
      </c>
      <c r="J1671" s="18">
        <v>96</v>
      </c>
      <c r="K1671" s="18">
        <v>96</v>
      </c>
    </row>
    <row r="1672" spans="1:11" x14ac:dyDescent="0.5">
      <c r="A1672" s="19" t="s">
        <v>65</v>
      </c>
      <c r="B1672" s="19" t="s">
        <v>4583</v>
      </c>
      <c r="C1672" s="19" t="s">
        <v>38</v>
      </c>
      <c r="D1672" s="19" t="s">
        <v>53</v>
      </c>
      <c r="E1672" s="19" t="s">
        <v>4582</v>
      </c>
      <c r="F1672" s="19" t="s">
        <v>197</v>
      </c>
      <c r="G1672" s="19" t="s">
        <v>198</v>
      </c>
      <c r="H1672" s="19" t="s">
        <v>127</v>
      </c>
      <c r="I1672" s="19" t="s">
        <v>128</v>
      </c>
      <c r="J1672" s="18">
        <v>48</v>
      </c>
      <c r="K1672" s="18">
        <v>48</v>
      </c>
    </row>
    <row r="1673" spans="1:11" x14ac:dyDescent="0.5">
      <c r="A1673" s="19" t="s">
        <v>65</v>
      </c>
      <c r="B1673" s="19" t="s">
        <v>4581</v>
      </c>
      <c r="C1673" s="19" t="s">
        <v>38</v>
      </c>
      <c r="D1673" s="19" t="s">
        <v>53</v>
      </c>
      <c r="E1673" s="19" t="s">
        <v>4580</v>
      </c>
      <c r="F1673" s="19" t="s">
        <v>197</v>
      </c>
      <c r="G1673" s="19" t="s">
        <v>198</v>
      </c>
      <c r="H1673" s="19" t="s">
        <v>127</v>
      </c>
      <c r="I1673" s="19" t="s">
        <v>128</v>
      </c>
      <c r="J1673" s="18">
        <v>48</v>
      </c>
      <c r="K1673" s="18">
        <v>48</v>
      </c>
    </row>
    <row r="1674" spans="1:11" x14ac:dyDescent="0.5">
      <c r="A1674" s="19" t="s">
        <v>65</v>
      </c>
      <c r="B1674" s="19" t="s">
        <v>4579</v>
      </c>
      <c r="C1674" s="19" t="s">
        <v>38</v>
      </c>
      <c r="D1674" s="19" t="s">
        <v>53</v>
      </c>
      <c r="E1674" s="19" t="s">
        <v>4578</v>
      </c>
      <c r="F1674" s="19" t="s">
        <v>4575</v>
      </c>
      <c r="G1674" s="19" t="s">
        <v>4574</v>
      </c>
      <c r="H1674" s="19" t="s">
        <v>127</v>
      </c>
      <c r="I1674" s="19" t="s">
        <v>128</v>
      </c>
      <c r="J1674" s="18">
        <v>2</v>
      </c>
      <c r="K1674" s="18">
        <v>2</v>
      </c>
    </row>
    <row r="1675" spans="1:11" x14ac:dyDescent="0.5">
      <c r="A1675" s="19" t="s">
        <v>65</v>
      </c>
      <c r="B1675" s="19" t="s">
        <v>4577</v>
      </c>
      <c r="C1675" s="19" t="s">
        <v>38</v>
      </c>
      <c r="D1675" s="19" t="s">
        <v>53</v>
      </c>
      <c r="E1675" s="19" t="s">
        <v>4576</v>
      </c>
      <c r="F1675" s="19" t="s">
        <v>4575</v>
      </c>
      <c r="G1675" s="19" t="s">
        <v>4574</v>
      </c>
      <c r="H1675" s="19" t="s">
        <v>127</v>
      </c>
      <c r="I1675" s="19" t="s">
        <v>128</v>
      </c>
      <c r="J1675" s="18">
        <v>2</v>
      </c>
      <c r="K1675" s="18">
        <v>2</v>
      </c>
    </row>
    <row r="1676" spans="1:11" x14ac:dyDescent="0.5">
      <c r="A1676" s="19" t="s">
        <v>65</v>
      </c>
      <c r="B1676" s="19" t="s">
        <v>4573</v>
      </c>
      <c r="C1676" s="19" t="s">
        <v>38</v>
      </c>
      <c r="D1676" s="19" t="s">
        <v>53</v>
      </c>
      <c r="E1676" s="19" t="s">
        <v>4572</v>
      </c>
      <c r="F1676" s="19" t="s">
        <v>193</v>
      </c>
      <c r="G1676" s="19" t="s">
        <v>194</v>
      </c>
      <c r="H1676" s="19" t="s">
        <v>127</v>
      </c>
      <c r="I1676" s="19" t="s">
        <v>128</v>
      </c>
      <c r="J1676" s="18">
        <v>2</v>
      </c>
      <c r="K1676" s="18">
        <v>2</v>
      </c>
    </row>
    <row r="1677" spans="1:11" x14ac:dyDescent="0.5">
      <c r="A1677" s="19" t="s">
        <v>65</v>
      </c>
      <c r="B1677" s="19" t="s">
        <v>4571</v>
      </c>
      <c r="C1677" s="19" t="s">
        <v>38</v>
      </c>
      <c r="D1677" s="19" t="s">
        <v>53</v>
      </c>
      <c r="E1677" s="19" t="s">
        <v>4570</v>
      </c>
      <c r="F1677" s="19" t="s">
        <v>197</v>
      </c>
      <c r="G1677" s="19" t="s">
        <v>198</v>
      </c>
      <c r="H1677" s="19" t="s">
        <v>127</v>
      </c>
      <c r="I1677" s="19" t="s">
        <v>128</v>
      </c>
      <c r="J1677" s="18">
        <v>3</v>
      </c>
      <c r="K1677" s="18">
        <v>3</v>
      </c>
    </row>
    <row r="1678" spans="1:11" x14ac:dyDescent="0.5">
      <c r="A1678" s="19" t="s">
        <v>65</v>
      </c>
      <c r="B1678" s="19" t="s">
        <v>4569</v>
      </c>
      <c r="C1678" s="19" t="s">
        <v>38</v>
      </c>
      <c r="D1678" s="19" t="s">
        <v>53</v>
      </c>
      <c r="E1678" s="19" t="s">
        <v>4568</v>
      </c>
      <c r="F1678" s="19" t="s">
        <v>197</v>
      </c>
      <c r="G1678" s="19" t="s">
        <v>198</v>
      </c>
      <c r="H1678" s="19" t="s">
        <v>127</v>
      </c>
      <c r="I1678" s="19" t="s">
        <v>128</v>
      </c>
      <c r="J1678" s="18">
        <v>2</v>
      </c>
      <c r="K1678" s="18">
        <v>2</v>
      </c>
    </row>
    <row r="1679" spans="1:11" x14ac:dyDescent="0.5">
      <c r="A1679" s="19" t="s">
        <v>65</v>
      </c>
      <c r="B1679" s="19" t="s">
        <v>4567</v>
      </c>
      <c r="C1679" s="19" t="s">
        <v>38</v>
      </c>
      <c r="D1679" s="19" t="s">
        <v>53</v>
      </c>
      <c r="E1679" s="19" t="s">
        <v>4566</v>
      </c>
      <c r="F1679" s="19" t="s">
        <v>197</v>
      </c>
      <c r="G1679" s="19" t="s">
        <v>198</v>
      </c>
      <c r="H1679" s="19" t="s">
        <v>127</v>
      </c>
      <c r="I1679" s="19" t="s">
        <v>128</v>
      </c>
      <c r="J1679" s="18">
        <v>3</v>
      </c>
      <c r="K1679" s="18">
        <v>3</v>
      </c>
    </row>
    <row r="1680" spans="1:11" x14ac:dyDescent="0.5">
      <c r="A1680" s="19" t="s">
        <v>65</v>
      </c>
      <c r="B1680" s="19" t="s">
        <v>4565</v>
      </c>
      <c r="C1680" s="19" t="s">
        <v>38</v>
      </c>
      <c r="D1680" s="19" t="s">
        <v>53</v>
      </c>
      <c r="E1680" s="19" t="s">
        <v>4564</v>
      </c>
      <c r="F1680" s="19" t="s">
        <v>197</v>
      </c>
      <c r="G1680" s="19" t="s">
        <v>198</v>
      </c>
      <c r="H1680" s="19" t="s">
        <v>127</v>
      </c>
      <c r="I1680" s="19" t="s">
        <v>128</v>
      </c>
      <c r="J1680" s="18">
        <v>3</v>
      </c>
      <c r="K1680" s="18">
        <v>3</v>
      </c>
    </row>
    <row r="1681" spans="1:11" x14ac:dyDescent="0.5">
      <c r="A1681" s="19" t="s">
        <v>65</v>
      </c>
      <c r="B1681" s="19" t="s">
        <v>4557</v>
      </c>
      <c r="C1681" s="19" t="s">
        <v>38</v>
      </c>
      <c r="D1681" s="19" t="s">
        <v>53</v>
      </c>
      <c r="E1681" s="19" t="s">
        <v>4556</v>
      </c>
      <c r="F1681" s="19" t="s">
        <v>197</v>
      </c>
      <c r="G1681" s="19" t="s">
        <v>198</v>
      </c>
      <c r="H1681" s="19" t="s">
        <v>127</v>
      </c>
      <c r="I1681" s="19" t="s">
        <v>128</v>
      </c>
      <c r="J1681" s="18">
        <v>48</v>
      </c>
      <c r="K1681" s="18">
        <v>48</v>
      </c>
    </row>
    <row r="1682" spans="1:11" x14ac:dyDescent="0.5">
      <c r="A1682" s="19" t="s">
        <v>65</v>
      </c>
      <c r="B1682" s="19" t="s">
        <v>4555</v>
      </c>
      <c r="C1682" s="19" t="s">
        <v>38</v>
      </c>
      <c r="D1682" s="19" t="s">
        <v>53</v>
      </c>
      <c r="E1682" s="19" t="s">
        <v>4554</v>
      </c>
      <c r="F1682" s="19" t="s">
        <v>197</v>
      </c>
      <c r="G1682" s="19" t="s">
        <v>198</v>
      </c>
      <c r="H1682" s="19" t="s">
        <v>127</v>
      </c>
      <c r="I1682" s="19" t="s">
        <v>128</v>
      </c>
      <c r="J1682" s="18">
        <v>48</v>
      </c>
      <c r="K1682" s="18">
        <v>48</v>
      </c>
    </row>
    <row r="1683" spans="1:11" x14ac:dyDescent="0.5">
      <c r="A1683" s="19" t="s">
        <v>65</v>
      </c>
      <c r="B1683" s="19" t="s">
        <v>4553</v>
      </c>
      <c r="C1683" s="19" t="s">
        <v>38</v>
      </c>
      <c r="D1683" s="19" t="s">
        <v>53</v>
      </c>
      <c r="E1683" s="19" t="s">
        <v>4552</v>
      </c>
      <c r="F1683" s="19" t="s">
        <v>197</v>
      </c>
      <c r="G1683" s="19" t="s">
        <v>198</v>
      </c>
      <c r="H1683" s="19" t="s">
        <v>127</v>
      </c>
      <c r="I1683" s="19" t="s">
        <v>128</v>
      </c>
      <c r="J1683" s="18">
        <v>48</v>
      </c>
      <c r="K1683" s="18">
        <v>48</v>
      </c>
    </row>
    <row r="1684" spans="1:11" x14ac:dyDescent="0.5">
      <c r="A1684" s="19" t="s">
        <v>65</v>
      </c>
      <c r="B1684" s="19" t="s">
        <v>4551</v>
      </c>
      <c r="C1684" s="19" t="s">
        <v>38</v>
      </c>
      <c r="D1684" s="19" t="s">
        <v>53</v>
      </c>
      <c r="E1684" s="19" t="s">
        <v>4550</v>
      </c>
      <c r="F1684" s="19" t="s">
        <v>197</v>
      </c>
      <c r="G1684" s="19" t="s">
        <v>198</v>
      </c>
      <c r="H1684" s="19" t="s">
        <v>127</v>
      </c>
      <c r="I1684" s="19" t="s">
        <v>128</v>
      </c>
      <c r="J1684" s="18">
        <v>48</v>
      </c>
      <c r="K1684" s="18">
        <v>48</v>
      </c>
    </row>
    <row r="1685" spans="1:11" x14ac:dyDescent="0.5">
      <c r="A1685" s="19" t="s">
        <v>65</v>
      </c>
      <c r="B1685" s="19" t="s">
        <v>4549</v>
      </c>
      <c r="C1685" s="19" t="s">
        <v>38</v>
      </c>
      <c r="D1685" s="19" t="s">
        <v>187</v>
      </c>
      <c r="E1685" s="19" t="s">
        <v>4548</v>
      </c>
      <c r="F1685" s="19" t="s">
        <v>197</v>
      </c>
      <c r="G1685" s="19" t="s">
        <v>198</v>
      </c>
      <c r="H1685" s="19" t="s">
        <v>127</v>
      </c>
      <c r="I1685" s="19" t="s">
        <v>128</v>
      </c>
      <c r="J1685" s="18">
        <v>48</v>
      </c>
      <c r="K1685" s="18">
        <v>48</v>
      </c>
    </row>
    <row r="1686" spans="1:11" x14ac:dyDescent="0.5">
      <c r="A1686" s="19" t="s">
        <v>65</v>
      </c>
      <c r="B1686" s="19" t="s">
        <v>4547</v>
      </c>
      <c r="C1686" s="19" t="s">
        <v>38</v>
      </c>
      <c r="D1686" s="19" t="s">
        <v>53</v>
      </c>
      <c r="E1686" s="19" t="s">
        <v>4546</v>
      </c>
      <c r="F1686" s="19" t="s">
        <v>197</v>
      </c>
      <c r="G1686" s="19" t="s">
        <v>198</v>
      </c>
      <c r="H1686" s="19" t="s">
        <v>127</v>
      </c>
      <c r="I1686" s="19" t="s">
        <v>128</v>
      </c>
      <c r="J1686" s="18">
        <v>48</v>
      </c>
      <c r="K1686" s="18">
        <v>48</v>
      </c>
    </row>
    <row r="1687" spans="1:11" x14ac:dyDescent="0.5">
      <c r="A1687" s="19" t="s">
        <v>65</v>
      </c>
      <c r="B1687" s="19" t="s">
        <v>4545</v>
      </c>
      <c r="C1687" s="19" t="s">
        <v>38</v>
      </c>
      <c r="D1687" s="19" t="s">
        <v>53</v>
      </c>
      <c r="E1687" s="19" t="s">
        <v>4544</v>
      </c>
      <c r="F1687" s="19" t="s">
        <v>197</v>
      </c>
      <c r="G1687" s="19" t="s">
        <v>198</v>
      </c>
      <c r="H1687" s="19" t="s">
        <v>127</v>
      </c>
      <c r="I1687" s="19" t="s">
        <v>128</v>
      </c>
      <c r="J1687" s="18">
        <v>48</v>
      </c>
      <c r="K1687" s="18">
        <v>48</v>
      </c>
    </row>
    <row r="1688" spans="1:11" x14ac:dyDescent="0.5">
      <c r="A1688" s="19" t="s">
        <v>65</v>
      </c>
      <c r="B1688" s="19" t="s">
        <v>4543</v>
      </c>
      <c r="C1688" s="19" t="s">
        <v>38</v>
      </c>
      <c r="D1688" s="19" t="s">
        <v>53</v>
      </c>
      <c r="E1688" s="19" t="s">
        <v>4542</v>
      </c>
      <c r="F1688" s="19" t="s">
        <v>197</v>
      </c>
      <c r="G1688" s="19" t="s">
        <v>198</v>
      </c>
      <c r="H1688" s="19" t="s">
        <v>127</v>
      </c>
      <c r="I1688" s="19" t="s">
        <v>128</v>
      </c>
      <c r="J1688" s="18">
        <v>8</v>
      </c>
      <c r="K1688" s="18">
        <v>8</v>
      </c>
    </row>
    <row r="1689" spans="1:11" x14ac:dyDescent="0.5">
      <c r="A1689" s="19" t="s">
        <v>65</v>
      </c>
      <c r="B1689" s="19" t="s">
        <v>5795</v>
      </c>
      <c r="C1689" s="19" t="s">
        <v>38</v>
      </c>
      <c r="D1689" s="19" t="s">
        <v>53</v>
      </c>
      <c r="E1689" s="19" t="s">
        <v>5794</v>
      </c>
      <c r="F1689" s="19" t="s">
        <v>197</v>
      </c>
      <c r="G1689" s="19" t="s">
        <v>198</v>
      </c>
      <c r="H1689" s="19" t="s">
        <v>127</v>
      </c>
      <c r="I1689" s="19" t="s">
        <v>128</v>
      </c>
      <c r="J1689" s="18">
        <v>40</v>
      </c>
      <c r="K1689" s="18">
        <v>40</v>
      </c>
    </row>
    <row r="1690" spans="1:11" x14ac:dyDescent="0.5">
      <c r="A1690" s="19" t="s">
        <v>65</v>
      </c>
      <c r="B1690" s="19" t="s">
        <v>5271</v>
      </c>
      <c r="C1690" s="19" t="s">
        <v>38</v>
      </c>
      <c r="D1690" s="19" t="s">
        <v>53</v>
      </c>
      <c r="E1690" s="19" t="s">
        <v>5270</v>
      </c>
      <c r="F1690" s="19" t="s">
        <v>197</v>
      </c>
      <c r="G1690" s="19" t="s">
        <v>198</v>
      </c>
      <c r="H1690" s="19" t="s">
        <v>127</v>
      </c>
      <c r="I1690" s="19" t="s">
        <v>128</v>
      </c>
      <c r="J1690" s="18">
        <v>96</v>
      </c>
      <c r="K1690" s="18">
        <v>96</v>
      </c>
    </row>
    <row r="1691" spans="1:11" x14ac:dyDescent="0.5">
      <c r="A1691" s="19" t="s">
        <v>65</v>
      </c>
      <c r="B1691" s="19" t="s">
        <v>4541</v>
      </c>
      <c r="C1691" s="19" t="s">
        <v>38</v>
      </c>
      <c r="D1691" s="19" t="s">
        <v>53</v>
      </c>
      <c r="E1691" s="19" t="s">
        <v>4540</v>
      </c>
      <c r="F1691" s="19" t="s">
        <v>197</v>
      </c>
      <c r="G1691" s="19" t="s">
        <v>198</v>
      </c>
      <c r="H1691" s="19" t="s">
        <v>127</v>
      </c>
      <c r="I1691" s="19" t="s">
        <v>128</v>
      </c>
      <c r="J1691" s="18">
        <v>3</v>
      </c>
      <c r="K1691" s="18">
        <v>3</v>
      </c>
    </row>
    <row r="1692" spans="1:11" x14ac:dyDescent="0.5">
      <c r="A1692" s="19" t="s">
        <v>65</v>
      </c>
      <c r="B1692" s="19" t="s">
        <v>4539</v>
      </c>
      <c r="C1692" s="19" t="s">
        <v>38</v>
      </c>
      <c r="D1692" s="19" t="s">
        <v>53</v>
      </c>
      <c r="E1692" s="19" t="s">
        <v>4538</v>
      </c>
      <c r="F1692" s="19" t="s">
        <v>197</v>
      </c>
      <c r="G1692" s="19" t="s">
        <v>198</v>
      </c>
      <c r="H1692" s="19" t="s">
        <v>127</v>
      </c>
      <c r="I1692" s="19" t="s">
        <v>128</v>
      </c>
      <c r="J1692" s="18">
        <v>2</v>
      </c>
      <c r="K1692" s="18">
        <v>2</v>
      </c>
    </row>
    <row r="1693" spans="1:11" x14ac:dyDescent="0.5">
      <c r="A1693" s="19" t="s">
        <v>65</v>
      </c>
      <c r="B1693" s="19" t="s">
        <v>4537</v>
      </c>
      <c r="C1693" s="19" t="s">
        <v>38</v>
      </c>
      <c r="D1693" s="19" t="s">
        <v>53</v>
      </c>
      <c r="E1693" s="19" t="s">
        <v>4536</v>
      </c>
      <c r="F1693" s="19" t="s">
        <v>197</v>
      </c>
      <c r="G1693" s="19" t="s">
        <v>198</v>
      </c>
      <c r="H1693" s="19" t="s">
        <v>127</v>
      </c>
      <c r="I1693" s="19" t="s">
        <v>128</v>
      </c>
      <c r="J1693" s="18">
        <v>8</v>
      </c>
      <c r="K1693" s="18">
        <v>8</v>
      </c>
    </row>
    <row r="1694" spans="1:11" x14ac:dyDescent="0.5">
      <c r="A1694" s="19" t="s">
        <v>65</v>
      </c>
      <c r="B1694" s="19" t="s">
        <v>4535</v>
      </c>
      <c r="C1694" s="19" t="s">
        <v>38</v>
      </c>
      <c r="D1694" s="19" t="s">
        <v>53</v>
      </c>
      <c r="E1694" s="19" t="s">
        <v>4534</v>
      </c>
      <c r="F1694" s="19" t="s">
        <v>197</v>
      </c>
      <c r="G1694" s="19" t="s">
        <v>198</v>
      </c>
      <c r="H1694" s="19" t="s">
        <v>127</v>
      </c>
      <c r="I1694" s="19" t="s">
        <v>128</v>
      </c>
      <c r="J1694" s="18">
        <v>7</v>
      </c>
      <c r="K1694" s="18">
        <v>7</v>
      </c>
    </row>
    <row r="1695" spans="1:11" x14ac:dyDescent="0.5">
      <c r="A1695" s="19" t="s">
        <v>65</v>
      </c>
      <c r="B1695" s="19" t="s">
        <v>4533</v>
      </c>
      <c r="C1695" s="19" t="s">
        <v>38</v>
      </c>
      <c r="D1695" s="19" t="s">
        <v>187</v>
      </c>
      <c r="E1695" s="19" t="s">
        <v>4532</v>
      </c>
      <c r="F1695" s="19" t="s">
        <v>197</v>
      </c>
      <c r="G1695" s="19" t="s">
        <v>198</v>
      </c>
      <c r="H1695" s="19" t="s">
        <v>127</v>
      </c>
      <c r="I1695" s="19" t="s">
        <v>128</v>
      </c>
      <c r="J1695" s="18">
        <v>5</v>
      </c>
      <c r="K1695" s="18">
        <v>5</v>
      </c>
    </row>
    <row r="1696" spans="1:11" x14ac:dyDescent="0.5">
      <c r="A1696" s="19" t="s">
        <v>65</v>
      </c>
      <c r="B1696" s="19" t="s">
        <v>4531</v>
      </c>
      <c r="C1696" s="19" t="s">
        <v>38</v>
      </c>
      <c r="D1696" s="19" t="s">
        <v>53</v>
      </c>
      <c r="E1696" s="19" t="s">
        <v>4530</v>
      </c>
      <c r="F1696" s="19" t="s">
        <v>197</v>
      </c>
      <c r="G1696" s="19" t="s">
        <v>198</v>
      </c>
      <c r="H1696" s="19" t="s">
        <v>127</v>
      </c>
      <c r="I1696" s="19" t="s">
        <v>128</v>
      </c>
      <c r="J1696" s="18">
        <v>1</v>
      </c>
      <c r="K1696" s="18">
        <v>1</v>
      </c>
    </row>
    <row r="1697" spans="1:11" x14ac:dyDescent="0.5">
      <c r="A1697" s="19" t="s">
        <v>88</v>
      </c>
      <c r="B1697" s="19" t="s">
        <v>5793</v>
      </c>
      <c r="C1697" s="19" t="s">
        <v>38</v>
      </c>
      <c r="D1697" s="19" t="s">
        <v>53</v>
      </c>
      <c r="E1697" s="19" t="s">
        <v>5792</v>
      </c>
      <c r="F1697" s="19" t="s">
        <v>199</v>
      </c>
      <c r="G1697" s="19" t="s">
        <v>200</v>
      </c>
      <c r="H1697" s="19" t="s">
        <v>127</v>
      </c>
      <c r="I1697" s="19" t="s">
        <v>128</v>
      </c>
      <c r="J1697" s="18">
        <v>1</v>
      </c>
      <c r="K1697" s="18">
        <v>1</v>
      </c>
    </row>
    <row r="1698" spans="1:11" x14ac:dyDescent="0.5">
      <c r="A1698" s="19" t="s">
        <v>88</v>
      </c>
      <c r="B1698" s="19" t="s">
        <v>5791</v>
      </c>
      <c r="C1698" s="19" t="s">
        <v>38</v>
      </c>
      <c r="D1698" s="19" t="s">
        <v>53</v>
      </c>
      <c r="E1698" s="19" t="s">
        <v>5790</v>
      </c>
      <c r="F1698" s="19" t="s">
        <v>199</v>
      </c>
      <c r="G1698" s="19" t="s">
        <v>200</v>
      </c>
      <c r="H1698" s="19" t="s">
        <v>127</v>
      </c>
      <c r="I1698" s="19" t="s">
        <v>128</v>
      </c>
      <c r="J1698" s="18">
        <v>1</v>
      </c>
      <c r="K1698" s="18">
        <v>1</v>
      </c>
    </row>
    <row r="1699" spans="1:11" x14ac:dyDescent="0.5">
      <c r="A1699" s="19" t="s">
        <v>88</v>
      </c>
      <c r="B1699" s="19" t="s">
        <v>5595</v>
      </c>
      <c r="C1699" s="19" t="s">
        <v>38</v>
      </c>
      <c r="D1699" s="19" t="s">
        <v>53</v>
      </c>
      <c r="E1699" s="19" t="s">
        <v>5594</v>
      </c>
      <c r="F1699" s="19" t="s">
        <v>199</v>
      </c>
      <c r="G1699" s="19" t="s">
        <v>200</v>
      </c>
      <c r="H1699" s="19" t="s">
        <v>127</v>
      </c>
      <c r="I1699" s="19" t="s">
        <v>128</v>
      </c>
      <c r="J1699" s="18">
        <v>1</v>
      </c>
      <c r="K1699" s="18">
        <v>1</v>
      </c>
    </row>
    <row r="1700" spans="1:11" x14ac:dyDescent="0.5">
      <c r="A1700" s="19" t="s">
        <v>88</v>
      </c>
      <c r="B1700" s="19" t="s">
        <v>5261</v>
      </c>
      <c r="C1700" s="19" t="s">
        <v>38</v>
      </c>
      <c r="D1700" s="19" t="s">
        <v>53</v>
      </c>
      <c r="E1700" s="19" t="s">
        <v>5260</v>
      </c>
      <c r="F1700" s="19" t="s">
        <v>199</v>
      </c>
      <c r="G1700" s="19" t="s">
        <v>200</v>
      </c>
      <c r="H1700" s="19" t="s">
        <v>127</v>
      </c>
      <c r="I1700" s="19" t="s">
        <v>128</v>
      </c>
      <c r="J1700" s="18">
        <v>1</v>
      </c>
      <c r="K1700" s="18">
        <v>1</v>
      </c>
    </row>
    <row r="1701" spans="1:11" x14ac:dyDescent="0.5">
      <c r="A1701" s="19" t="s">
        <v>88</v>
      </c>
      <c r="B1701" s="19" t="s">
        <v>5789</v>
      </c>
      <c r="C1701" s="19" t="s">
        <v>38</v>
      </c>
      <c r="D1701" s="19" t="s">
        <v>53</v>
      </c>
      <c r="E1701" s="19" t="s">
        <v>5788</v>
      </c>
      <c r="F1701" s="19" t="s">
        <v>199</v>
      </c>
      <c r="G1701" s="19" t="s">
        <v>200</v>
      </c>
      <c r="H1701" s="19" t="s">
        <v>127</v>
      </c>
      <c r="I1701" s="19" t="s">
        <v>128</v>
      </c>
      <c r="J1701" s="18">
        <v>3</v>
      </c>
      <c r="K1701" s="18">
        <v>3</v>
      </c>
    </row>
    <row r="1702" spans="1:11" x14ac:dyDescent="0.5">
      <c r="A1702" s="19" t="s">
        <v>91</v>
      </c>
      <c r="B1702" s="19" t="s">
        <v>5787</v>
      </c>
      <c r="C1702" s="19" t="s">
        <v>38</v>
      </c>
      <c r="D1702" s="19" t="s">
        <v>53</v>
      </c>
      <c r="E1702" s="19" t="s">
        <v>5786</v>
      </c>
      <c r="F1702" s="19" t="s">
        <v>201</v>
      </c>
      <c r="G1702" s="19" t="s">
        <v>202</v>
      </c>
      <c r="H1702" s="19" t="s">
        <v>127</v>
      </c>
      <c r="I1702" s="19" t="s">
        <v>128</v>
      </c>
      <c r="J1702" s="18">
        <v>2</v>
      </c>
      <c r="K1702" s="18">
        <v>2</v>
      </c>
    </row>
    <row r="1703" spans="1:11" x14ac:dyDescent="0.5">
      <c r="A1703" s="19" t="s">
        <v>91</v>
      </c>
      <c r="B1703" s="19" t="s">
        <v>5255</v>
      </c>
      <c r="C1703" s="19" t="s">
        <v>38</v>
      </c>
      <c r="D1703" s="19" t="s">
        <v>53</v>
      </c>
      <c r="E1703" s="19" t="s">
        <v>5254</v>
      </c>
      <c r="F1703" s="19" t="s">
        <v>201</v>
      </c>
      <c r="G1703" s="19" t="s">
        <v>202</v>
      </c>
      <c r="H1703" s="19" t="s">
        <v>127</v>
      </c>
      <c r="I1703" s="19" t="s">
        <v>128</v>
      </c>
      <c r="J1703" s="18">
        <v>1</v>
      </c>
      <c r="K1703" s="18">
        <v>1</v>
      </c>
    </row>
    <row r="1704" spans="1:11" x14ac:dyDescent="0.5">
      <c r="A1704" s="19" t="s">
        <v>91</v>
      </c>
      <c r="B1704" s="19" t="s">
        <v>5785</v>
      </c>
      <c r="C1704" s="19" t="s">
        <v>38</v>
      </c>
      <c r="D1704" s="19" t="s">
        <v>53</v>
      </c>
      <c r="E1704" s="19" t="s">
        <v>5784</v>
      </c>
      <c r="F1704" s="19" t="s">
        <v>201</v>
      </c>
      <c r="G1704" s="19" t="s">
        <v>202</v>
      </c>
      <c r="H1704" s="19" t="s">
        <v>127</v>
      </c>
      <c r="I1704" s="19" t="s">
        <v>128</v>
      </c>
      <c r="J1704" s="18">
        <v>3</v>
      </c>
      <c r="K1704" s="18">
        <v>3</v>
      </c>
    </row>
    <row r="1705" spans="1:11" x14ac:dyDescent="0.5">
      <c r="A1705" s="19" t="s">
        <v>91</v>
      </c>
      <c r="B1705" s="19" t="s">
        <v>5783</v>
      </c>
      <c r="C1705" s="19" t="s">
        <v>38</v>
      </c>
      <c r="D1705" s="19" t="s">
        <v>53</v>
      </c>
      <c r="E1705" s="19" t="s">
        <v>5782</v>
      </c>
      <c r="F1705" s="19" t="s">
        <v>201</v>
      </c>
      <c r="G1705" s="19" t="s">
        <v>202</v>
      </c>
      <c r="H1705" s="19" t="s">
        <v>127</v>
      </c>
      <c r="I1705" s="19" t="s">
        <v>128</v>
      </c>
      <c r="J1705" s="18">
        <v>1</v>
      </c>
      <c r="K1705" s="18">
        <v>1</v>
      </c>
    </row>
    <row r="1706" spans="1:11" x14ac:dyDescent="0.5">
      <c r="A1706" s="19" t="s">
        <v>91</v>
      </c>
      <c r="B1706" s="19" t="s">
        <v>5253</v>
      </c>
      <c r="C1706" s="19" t="s">
        <v>38</v>
      </c>
      <c r="D1706" s="19" t="s">
        <v>53</v>
      </c>
      <c r="E1706" s="19" t="s">
        <v>5252</v>
      </c>
      <c r="F1706" s="19" t="s">
        <v>201</v>
      </c>
      <c r="G1706" s="19" t="s">
        <v>202</v>
      </c>
      <c r="H1706" s="19" t="s">
        <v>127</v>
      </c>
      <c r="I1706" s="19" t="s">
        <v>128</v>
      </c>
      <c r="J1706" s="18">
        <v>1</v>
      </c>
      <c r="K1706" s="18">
        <v>1</v>
      </c>
    </row>
    <row r="1707" spans="1:11" x14ac:dyDescent="0.5">
      <c r="A1707" s="19" t="s">
        <v>91</v>
      </c>
      <c r="B1707" s="19" t="s">
        <v>5251</v>
      </c>
      <c r="C1707" s="19" t="s">
        <v>38</v>
      </c>
      <c r="D1707" s="19" t="s">
        <v>53</v>
      </c>
      <c r="E1707" s="19" t="s">
        <v>5250</v>
      </c>
      <c r="F1707" s="19" t="s">
        <v>201</v>
      </c>
      <c r="G1707" s="19" t="s">
        <v>202</v>
      </c>
      <c r="H1707" s="19" t="s">
        <v>127</v>
      </c>
      <c r="I1707" s="19" t="s">
        <v>128</v>
      </c>
      <c r="J1707" s="18">
        <v>1</v>
      </c>
      <c r="K1707" s="18">
        <v>1</v>
      </c>
    </row>
    <row r="1708" spans="1:11" x14ac:dyDescent="0.5">
      <c r="A1708" s="19" t="s">
        <v>91</v>
      </c>
      <c r="B1708" s="19" t="s">
        <v>5781</v>
      </c>
      <c r="C1708" s="19" t="s">
        <v>38</v>
      </c>
      <c r="D1708" s="19" t="s">
        <v>53</v>
      </c>
      <c r="E1708" s="19" t="s">
        <v>5780</v>
      </c>
      <c r="F1708" s="19" t="s">
        <v>201</v>
      </c>
      <c r="G1708" s="19" t="s">
        <v>202</v>
      </c>
      <c r="H1708" s="19" t="s">
        <v>127</v>
      </c>
      <c r="I1708" s="19" t="s">
        <v>128</v>
      </c>
      <c r="J1708" s="18">
        <v>1</v>
      </c>
      <c r="K1708" s="18">
        <v>1</v>
      </c>
    </row>
    <row r="1709" spans="1:11" x14ac:dyDescent="0.5">
      <c r="A1709" s="19" t="s">
        <v>91</v>
      </c>
      <c r="B1709" s="19" t="s">
        <v>5575</v>
      </c>
      <c r="C1709" s="19" t="s">
        <v>38</v>
      </c>
      <c r="D1709" s="19" t="s">
        <v>53</v>
      </c>
      <c r="E1709" s="19" t="s">
        <v>5574</v>
      </c>
      <c r="F1709" s="19" t="s">
        <v>201</v>
      </c>
      <c r="G1709" s="19" t="s">
        <v>202</v>
      </c>
      <c r="H1709" s="19" t="s">
        <v>127</v>
      </c>
      <c r="I1709" s="19" t="s">
        <v>128</v>
      </c>
      <c r="J1709" s="18">
        <v>1</v>
      </c>
      <c r="K1709" s="18">
        <v>1</v>
      </c>
    </row>
    <row r="1710" spans="1:11" x14ac:dyDescent="0.5">
      <c r="A1710" s="19" t="s">
        <v>91</v>
      </c>
      <c r="B1710" s="19" t="s">
        <v>5573</v>
      </c>
      <c r="C1710" s="19" t="s">
        <v>38</v>
      </c>
      <c r="D1710" s="19" t="s">
        <v>53</v>
      </c>
      <c r="E1710" s="19" t="s">
        <v>5572</v>
      </c>
      <c r="F1710" s="19" t="s">
        <v>201</v>
      </c>
      <c r="G1710" s="19" t="s">
        <v>202</v>
      </c>
      <c r="H1710" s="19" t="s">
        <v>127</v>
      </c>
      <c r="I1710" s="19" t="s">
        <v>128</v>
      </c>
      <c r="J1710" s="18">
        <v>1</v>
      </c>
      <c r="K1710" s="18">
        <v>1</v>
      </c>
    </row>
    <row r="1711" spans="1:11" x14ac:dyDescent="0.5">
      <c r="A1711" s="19" t="s">
        <v>91</v>
      </c>
      <c r="B1711" s="19" t="s">
        <v>5779</v>
      </c>
      <c r="C1711" s="19" t="s">
        <v>38</v>
      </c>
      <c r="D1711" s="19" t="s">
        <v>53</v>
      </c>
      <c r="E1711" s="19" t="s">
        <v>5778</v>
      </c>
      <c r="F1711" s="19" t="s">
        <v>201</v>
      </c>
      <c r="G1711" s="19" t="s">
        <v>202</v>
      </c>
      <c r="H1711" s="19" t="s">
        <v>127</v>
      </c>
      <c r="I1711" s="19" t="s">
        <v>128</v>
      </c>
      <c r="J1711" s="18">
        <v>2</v>
      </c>
      <c r="K1711" s="18">
        <v>2</v>
      </c>
    </row>
    <row r="1712" spans="1:11" x14ac:dyDescent="0.5">
      <c r="A1712" s="19" t="s">
        <v>91</v>
      </c>
      <c r="B1712" s="19" t="s">
        <v>5559</v>
      </c>
      <c r="C1712" s="19" t="s">
        <v>38</v>
      </c>
      <c r="D1712" s="19" t="s">
        <v>53</v>
      </c>
      <c r="E1712" s="19" t="s">
        <v>5558</v>
      </c>
      <c r="F1712" s="19" t="s">
        <v>201</v>
      </c>
      <c r="G1712" s="19" t="s">
        <v>202</v>
      </c>
      <c r="H1712" s="19" t="s">
        <v>127</v>
      </c>
      <c r="I1712" s="19" t="s">
        <v>128</v>
      </c>
      <c r="J1712" s="18">
        <v>1</v>
      </c>
      <c r="K1712" s="18">
        <v>1</v>
      </c>
    </row>
    <row r="1713" spans="1:11" x14ac:dyDescent="0.5">
      <c r="A1713" s="19" t="s">
        <v>91</v>
      </c>
      <c r="B1713" s="19" t="s">
        <v>5553</v>
      </c>
      <c r="C1713" s="19" t="s">
        <v>38</v>
      </c>
      <c r="D1713" s="19" t="s">
        <v>53</v>
      </c>
      <c r="E1713" s="19" t="s">
        <v>5552</v>
      </c>
      <c r="F1713" s="19" t="s">
        <v>201</v>
      </c>
      <c r="G1713" s="19" t="s">
        <v>202</v>
      </c>
      <c r="H1713" s="19" t="s">
        <v>127</v>
      </c>
      <c r="I1713" s="19" t="s">
        <v>128</v>
      </c>
      <c r="J1713" s="18">
        <v>2</v>
      </c>
      <c r="K1713" s="18">
        <v>2</v>
      </c>
    </row>
    <row r="1714" spans="1:11" x14ac:dyDescent="0.5">
      <c r="A1714" s="19" t="s">
        <v>91</v>
      </c>
      <c r="B1714" s="19" t="s">
        <v>5245</v>
      </c>
      <c r="C1714" s="19" t="s">
        <v>38</v>
      </c>
      <c r="D1714" s="19" t="s">
        <v>53</v>
      </c>
      <c r="E1714" s="19" t="s">
        <v>5244</v>
      </c>
      <c r="F1714" s="19" t="s">
        <v>201</v>
      </c>
      <c r="G1714" s="19" t="s">
        <v>202</v>
      </c>
      <c r="H1714" s="19" t="s">
        <v>127</v>
      </c>
      <c r="I1714" s="19" t="s">
        <v>128</v>
      </c>
      <c r="J1714" s="18">
        <v>3</v>
      </c>
      <c r="K1714" s="18">
        <v>3</v>
      </c>
    </row>
    <row r="1715" spans="1:11" x14ac:dyDescent="0.5">
      <c r="A1715" s="19" t="s">
        <v>91</v>
      </c>
      <c r="B1715" s="19" t="s">
        <v>5777</v>
      </c>
      <c r="C1715" s="19" t="s">
        <v>38</v>
      </c>
      <c r="D1715" s="19" t="s">
        <v>53</v>
      </c>
      <c r="E1715" s="19" t="s">
        <v>5776</v>
      </c>
      <c r="F1715" s="19" t="s">
        <v>201</v>
      </c>
      <c r="G1715" s="19" t="s">
        <v>202</v>
      </c>
      <c r="H1715" s="19" t="s">
        <v>127</v>
      </c>
      <c r="I1715" s="19" t="s">
        <v>128</v>
      </c>
      <c r="J1715" s="18">
        <v>2</v>
      </c>
      <c r="K1715" s="18">
        <v>2</v>
      </c>
    </row>
    <row r="1716" spans="1:11" x14ac:dyDescent="0.5">
      <c r="A1716" s="19" t="s">
        <v>91</v>
      </c>
      <c r="B1716" s="19" t="s">
        <v>5775</v>
      </c>
      <c r="C1716" s="19" t="s">
        <v>38</v>
      </c>
      <c r="D1716" s="19" t="s">
        <v>53</v>
      </c>
      <c r="E1716" s="19" t="s">
        <v>5774</v>
      </c>
      <c r="F1716" s="19" t="s">
        <v>201</v>
      </c>
      <c r="G1716" s="19" t="s">
        <v>202</v>
      </c>
      <c r="H1716" s="19" t="s">
        <v>127</v>
      </c>
      <c r="I1716" s="19" t="s">
        <v>128</v>
      </c>
      <c r="J1716" s="18">
        <v>1</v>
      </c>
      <c r="K1716" s="18">
        <v>1</v>
      </c>
    </row>
    <row r="1717" spans="1:11" x14ac:dyDescent="0.5">
      <c r="A1717" s="19" t="s">
        <v>91</v>
      </c>
      <c r="B1717" s="19" t="s">
        <v>5773</v>
      </c>
      <c r="C1717" s="19" t="s">
        <v>38</v>
      </c>
      <c r="D1717" s="19" t="s">
        <v>53</v>
      </c>
      <c r="E1717" s="19" t="s">
        <v>5772</v>
      </c>
      <c r="F1717" s="19" t="s">
        <v>201</v>
      </c>
      <c r="G1717" s="19" t="s">
        <v>202</v>
      </c>
      <c r="H1717" s="19" t="s">
        <v>127</v>
      </c>
      <c r="I1717" s="19" t="s">
        <v>128</v>
      </c>
      <c r="J1717" s="18">
        <v>1</v>
      </c>
      <c r="K1717" s="18">
        <v>1</v>
      </c>
    </row>
    <row r="1718" spans="1:11" x14ac:dyDescent="0.5">
      <c r="A1718" s="19" t="s">
        <v>91</v>
      </c>
      <c r="B1718" s="19" t="s">
        <v>5771</v>
      </c>
      <c r="C1718" s="19" t="s">
        <v>38</v>
      </c>
      <c r="D1718" s="19" t="s">
        <v>53</v>
      </c>
      <c r="E1718" s="19" t="s">
        <v>5770</v>
      </c>
      <c r="F1718" s="19" t="s">
        <v>201</v>
      </c>
      <c r="G1718" s="19" t="s">
        <v>202</v>
      </c>
      <c r="H1718" s="19" t="s">
        <v>127</v>
      </c>
      <c r="I1718" s="19" t="s">
        <v>128</v>
      </c>
      <c r="J1718" s="18">
        <v>1</v>
      </c>
      <c r="K1718" s="18">
        <v>1</v>
      </c>
    </row>
    <row r="1719" spans="1:11" x14ac:dyDescent="0.5">
      <c r="A1719" s="19" t="s">
        <v>91</v>
      </c>
      <c r="B1719" s="19" t="s">
        <v>5243</v>
      </c>
      <c r="C1719" s="19" t="s">
        <v>38</v>
      </c>
      <c r="D1719" s="19" t="s">
        <v>53</v>
      </c>
      <c r="E1719" s="19" t="s">
        <v>5242</v>
      </c>
      <c r="F1719" s="19" t="s">
        <v>201</v>
      </c>
      <c r="G1719" s="19" t="s">
        <v>202</v>
      </c>
      <c r="H1719" s="19" t="s">
        <v>127</v>
      </c>
      <c r="I1719" s="19" t="s">
        <v>128</v>
      </c>
      <c r="J1719" s="18">
        <v>2</v>
      </c>
      <c r="K1719" s="18">
        <v>2</v>
      </c>
    </row>
    <row r="1720" spans="1:11" x14ac:dyDescent="0.5">
      <c r="A1720" s="19" t="s">
        <v>91</v>
      </c>
      <c r="B1720" s="19" t="s">
        <v>5547</v>
      </c>
      <c r="C1720" s="19" t="s">
        <v>38</v>
      </c>
      <c r="D1720" s="19" t="s">
        <v>53</v>
      </c>
      <c r="E1720" s="19" t="s">
        <v>5546</v>
      </c>
      <c r="F1720" s="19" t="s">
        <v>201</v>
      </c>
      <c r="G1720" s="19" t="s">
        <v>202</v>
      </c>
      <c r="H1720" s="19" t="s">
        <v>127</v>
      </c>
      <c r="I1720" s="19" t="s">
        <v>128</v>
      </c>
      <c r="J1720" s="18">
        <v>2</v>
      </c>
      <c r="K1720" s="18">
        <v>2</v>
      </c>
    </row>
    <row r="1721" spans="1:11" x14ac:dyDescent="0.5">
      <c r="A1721" s="19" t="s">
        <v>91</v>
      </c>
      <c r="B1721" s="19" t="s">
        <v>5545</v>
      </c>
      <c r="C1721" s="19" t="s">
        <v>38</v>
      </c>
      <c r="D1721" s="19" t="s">
        <v>53</v>
      </c>
      <c r="E1721" s="19" t="s">
        <v>5544</v>
      </c>
      <c r="F1721" s="19" t="s">
        <v>201</v>
      </c>
      <c r="G1721" s="19" t="s">
        <v>202</v>
      </c>
      <c r="H1721" s="19" t="s">
        <v>127</v>
      </c>
      <c r="I1721" s="19" t="s">
        <v>128</v>
      </c>
      <c r="J1721" s="18">
        <v>3</v>
      </c>
      <c r="K1721" s="18">
        <v>3</v>
      </c>
    </row>
    <row r="1722" spans="1:11" x14ac:dyDescent="0.5">
      <c r="A1722" s="19" t="s">
        <v>91</v>
      </c>
      <c r="B1722" s="19" t="s">
        <v>5237</v>
      </c>
      <c r="C1722" s="19" t="s">
        <v>38</v>
      </c>
      <c r="D1722" s="19" t="s">
        <v>53</v>
      </c>
      <c r="E1722" s="19" t="s">
        <v>5236</v>
      </c>
      <c r="F1722" s="19" t="s">
        <v>201</v>
      </c>
      <c r="G1722" s="19" t="s">
        <v>202</v>
      </c>
      <c r="H1722" s="19" t="s">
        <v>127</v>
      </c>
      <c r="I1722" s="19" t="s">
        <v>128</v>
      </c>
      <c r="J1722" s="18">
        <v>1</v>
      </c>
      <c r="K1722" s="18">
        <v>1</v>
      </c>
    </row>
    <row r="1723" spans="1:11" x14ac:dyDescent="0.5">
      <c r="A1723" s="19" t="s">
        <v>91</v>
      </c>
      <c r="B1723" s="19" t="s">
        <v>5541</v>
      </c>
      <c r="C1723" s="19" t="s">
        <v>38</v>
      </c>
      <c r="D1723" s="19" t="s">
        <v>53</v>
      </c>
      <c r="E1723" s="19" t="s">
        <v>5540</v>
      </c>
      <c r="F1723" s="19" t="s">
        <v>201</v>
      </c>
      <c r="G1723" s="19" t="s">
        <v>202</v>
      </c>
      <c r="H1723" s="19" t="s">
        <v>127</v>
      </c>
      <c r="I1723" s="19" t="s">
        <v>128</v>
      </c>
      <c r="J1723" s="18">
        <v>1</v>
      </c>
      <c r="K1723" s="18">
        <v>1</v>
      </c>
    </row>
    <row r="1724" spans="1:11" x14ac:dyDescent="0.5">
      <c r="A1724" s="19" t="s">
        <v>91</v>
      </c>
      <c r="B1724" s="19" t="s">
        <v>5769</v>
      </c>
      <c r="C1724" s="19" t="s">
        <v>38</v>
      </c>
      <c r="D1724" s="19" t="s">
        <v>53</v>
      </c>
      <c r="E1724" s="19" t="s">
        <v>5768</v>
      </c>
      <c r="F1724" s="19" t="s">
        <v>201</v>
      </c>
      <c r="G1724" s="19" t="s">
        <v>202</v>
      </c>
      <c r="H1724" s="19" t="s">
        <v>127</v>
      </c>
      <c r="I1724" s="19" t="s">
        <v>128</v>
      </c>
      <c r="J1724" s="18">
        <v>1</v>
      </c>
      <c r="K1724" s="18">
        <v>1</v>
      </c>
    </row>
    <row r="1725" spans="1:11" x14ac:dyDescent="0.5">
      <c r="A1725" s="19" t="s">
        <v>91</v>
      </c>
      <c r="B1725" s="19" t="s">
        <v>5233</v>
      </c>
      <c r="C1725" s="19" t="s">
        <v>38</v>
      </c>
      <c r="D1725" s="19" t="s">
        <v>53</v>
      </c>
      <c r="E1725" s="19" t="s">
        <v>5232</v>
      </c>
      <c r="F1725" s="19" t="s">
        <v>201</v>
      </c>
      <c r="G1725" s="19" t="s">
        <v>202</v>
      </c>
      <c r="H1725" s="19" t="s">
        <v>127</v>
      </c>
      <c r="I1725" s="19" t="s">
        <v>128</v>
      </c>
      <c r="J1725" s="18">
        <v>1</v>
      </c>
      <c r="K1725" s="18">
        <v>1</v>
      </c>
    </row>
    <row r="1726" spans="1:11" x14ac:dyDescent="0.5">
      <c r="A1726" s="19" t="s">
        <v>91</v>
      </c>
      <c r="B1726" s="19" t="s">
        <v>5231</v>
      </c>
      <c r="C1726" s="19" t="s">
        <v>38</v>
      </c>
      <c r="D1726" s="19" t="s">
        <v>53</v>
      </c>
      <c r="E1726" s="19" t="s">
        <v>5230</v>
      </c>
      <c r="F1726" s="19" t="s">
        <v>201</v>
      </c>
      <c r="G1726" s="19" t="s">
        <v>202</v>
      </c>
      <c r="H1726" s="19" t="s">
        <v>127</v>
      </c>
      <c r="I1726" s="19" t="s">
        <v>128</v>
      </c>
      <c r="J1726" s="18">
        <v>1</v>
      </c>
      <c r="K1726" s="18">
        <v>1</v>
      </c>
    </row>
    <row r="1727" spans="1:11" x14ac:dyDescent="0.5">
      <c r="A1727" s="19" t="s">
        <v>91</v>
      </c>
      <c r="B1727" s="19" t="s">
        <v>5767</v>
      </c>
      <c r="C1727" s="19" t="s">
        <v>38</v>
      </c>
      <c r="D1727" s="19" t="s">
        <v>53</v>
      </c>
      <c r="E1727" s="19" t="s">
        <v>5766</v>
      </c>
      <c r="F1727" s="19" t="s">
        <v>201</v>
      </c>
      <c r="G1727" s="19" t="s">
        <v>202</v>
      </c>
      <c r="H1727" s="19" t="s">
        <v>127</v>
      </c>
      <c r="I1727" s="19" t="s">
        <v>128</v>
      </c>
      <c r="J1727" s="18">
        <v>3</v>
      </c>
      <c r="K1727" s="18">
        <v>3</v>
      </c>
    </row>
    <row r="1728" spans="1:11" x14ac:dyDescent="0.5">
      <c r="A1728" s="19" t="s">
        <v>91</v>
      </c>
      <c r="B1728" s="19" t="s">
        <v>5765</v>
      </c>
      <c r="C1728" s="19" t="s">
        <v>38</v>
      </c>
      <c r="D1728" s="19" t="s">
        <v>53</v>
      </c>
      <c r="E1728" s="19" t="s">
        <v>5764</v>
      </c>
      <c r="F1728" s="19" t="s">
        <v>201</v>
      </c>
      <c r="G1728" s="19" t="s">
        <v>202</v>
      </c>
      <c r="H1728" s="19" t="s">
        <v>127</v>
      </c>
      <c r="I1728" s="19" t="s">
        <v>128</v>
      </c>
      <c r="J1728" s="18">
        <v>2</v>
      </c>
      <c r="K1728" s="18">
        <v>2</v>
      </c>
    </row>
    <row r="1729" spans="1:11" x14ac:dyDescent="0.5">
      <c r="A1729" s="19" t="s">
        <v>91</v>
      </c>
      <c r="B1729" s="19" t="s">
        <v>5763</v>
      </c>
      <c r="C1729" s="19" t="s">
        <v>38</v>
      </c>
      <c r="D1729" s="19" t="s">
        <v>53</v>
      </c>
      <c r="E1729" s="19" t="s">
        <v>5762</v>
      </c>
      <c r="F1729" s="19" t="s">
        <v>201</v>
      </c>
      <c r="G1729" s="19" t="s">
        <v>202</v>
      </c>
      <c r="H1729" s="19" t="s">
        <v>127</v>
      </c>
      <c r="I1729" s="19" t="s">
        <v>128</v>
      </c>
      <c r="J1729" s="18">
        <v>3</v>
      </c>
      <c r="K1729" s="18">
        <v>3</v>
      </c>
    </row>
    <row r="1730" spans="1:11" x14ac:dyDescent="0.5">
      <c r="A1730" s="19" t="s">
        <v>91</v>
      </c>
      <c r="B1730" s="19" t="s">
        <v>5761</v>
      </c>
      <c r="C1730" s="19" t="s">
        <v>38</v>
      </c>
      <c r="D1730" s="19" t="s">
        <v>53</v>
      </c>
      <c r="E1730" s="19" t="s">
        <v>5760</v>
      </c>
      <c r="F1730" s="19" t="s">
        <v>201</v>
      </c>
      <c r="G1730" s="19" t="s">
        <v>202</v>
      </c>
      <c r="H1730" s="19" t="s">
        <v>127</v>
      </c>
      <c r="I1730" s="19" t="s">
        <v>128</v>
      </c>
      <c r="J1730" s="18">
        <v>1</v>
      </c>
      <c r="K1730" s="18">
        <v>1</v>
      </c>
    </row>
    <row r="1731" spans="1:11" x14ac:dyDescent="0.5">
      <c r="A1731" s="19" t="s">
        <v>91</v>
      </c>
      <c r="B1731" s="19" t="s">
        <v>5539</v>
      </c>
      <c r="C1731" s="19" t="s">
        <v>38</v>
      </c>
      <c r="D1731" s="19" t="s">
        <v>53</v>
      </c>
      <c r="E1731" s="19" t="s">
        <v>5538</v>
      </c>
      <c r="F1731" s="19" t="s">
        <v>201</v>
      </c>
      <c r="G1731" s="19" t="s">
        <v>202</v>
      </c>
      <c r="H1731" s="19" t="s">
        <v>127</v>
      </c>
      <c r="I1731" s="19" t="s">
        <v>128</v>
      </c>
      <c r="J1731" s="18">
        <v>3</v>
      </c>
      <c r="K1731" s="18">
        <v>3</v>
      </c>
    </row>
    <row r="1732" spans="1:11" x14ac:dyDescent="0.5">
      <c r="A1732" s="19" t="s">
        <v>91</v>
      </c>
      <c r="B1732" s="19" t="s">
        <v>5759</v>
      </c>
      <c r="C1732" s="19" t="s">
        <v>38</v>
      </c>
      <c r="D1732" s="19" t="s">
        <v>53</v>
      </c>
      <c r="E1732" s="19" t="s">
        <v>5758</v>
      </c>
      <c r="F1732" s="19" t="s">
        <v>201</v>
      </c>
      <c r="G1732" s="19" t="s">
        <v>202</v>
      </c>
      <c r="H1732" s="19" t="s">
        <v>127</v>
      </c>
      <c r="I1732" s="19" t="s">
        <v>128</v>
      </c>
      <c r="J1732" s="18">
        <v>2</v>
      </c>
      <c r="K1732" s="18">
        <v>2</v>
      </c>
    </row>
    <row r="1733" spans="1:11" x14ac:dyDescent="0.5">
      <c r="A1733" s="19" t="s">
        <v>91</v>
      </c>
      <c r="B1733" s="19" t="s">
        <v>5757</v>
      </c>
      <c r="C1733" s="19" t="s">
        <v>38</v>
      </c>
      <c r="D1733" s="19" t="s">
        <v>53</v>
      </c>
      <c r="E1733" s="19" t="s">
        <v>5756</v>
      </c>
      <c r="F1733" s="19" t="s">
        <v>201</v>
      </c>
      <c r="G1733" s="19" t="s">
        <v>202</v>
      </c>
      <c r="H1733" s="19" t="s">
        <v>127</v>
      </c>
      <c r="I1733" s="19" t="s">
        <v>128</v>
      </c>
      <c r="J1733" s="18">
        <v>1</v>
      </c>
      <c r="K1733" s="18">
        <v>1</v>
      </c>
    </row>
    <row r="1734" spans="1:11" x14ac:dyDescent="0.5">
      <c r="A1734" s="19" t="s">
        <v>91</v>
      </c>
      <c r="B1734" s="19" t="s">
        <v>5755</v>
      </c>
      <c r="C1734" s="19" t="s">
        <v>38</v>
      </c>
      <c r="D1734" s="19" t="s">
        <v>53</v>
      </c>
      <c r="E1734" s="19" t="s">
        <v>5754</v>
      </c>
      <c r="F1734" s="19" t="s">
        <v>201</v>
      </c>
      <c r="G1734" s="19" t="s">
        <v>202</v>
      </c>
      <c r="H1734" s="19" t="s">
        <v>127</v>
      </c>
      <c r="I1734" s="19" t="s">
        <v>128</v>
      </c>
      <c r="J1734" s="18">
        <v>2</v>
      </c>
      <c r="K1734" s="18">
        <v>2</v>
      </c>
    </row>
    <row r="1735" spans="1:11" x14ac:dyDescent="0.5">
      <c r="A1735" s="19" t="s">
        <v>91</v>
      </c>
      <c r="B1735" s="19" t="s">
        <v>5533</v>
      </c>
      <c r="C1735" s="19" t="s">
        <v>38</v>
      </c>
      <c r="D1735" s="19" t="s">
        <v>53</v>
      </c>
      <c r="E1735" s="19" t="s">
        <v>5532</v>
      </c>
      <c r="F1735" s="19" t="s">
        <v>201</v>
      </c>
      <c r="G1735" s="19" t="s">
        <v>202</v>
      </c>
      <c r="H1735" s="19" t="s">
        <v>127</v>
      </c>
      <c r="I1735" s="19" t="s">
        <v>128</v>
      </c>
      <c r="J1735" s="18">
        <v>1</v>
      </c>
      <c r="K1735" s="18">
        <v>1</v>
      </c>
    </row>
    <row r="1736" spans="1:11" x14ac:dyDescent="0.5">
      <c r="A1736" s="19" t="s">
        <v>91</v>
      </c>
      <c r="B1736" s="19" t="s">
        <v>5525</v>
      </c>
      <c r="C1736" s="19" t="s">
        <v>38</v>
      </c>
      <c r="D1736" s="19" t="s">
        <v>53</v>
      </c>
      <c r="E1736" s="19" t="s">
        <v>5524</v>
      </c>
      <c r="F1736" s="19" t="s">
        <v>201</v>
      </c>
      <c r="G1736" s="19" t="s">
        <v>202</v>
      </c>
      <c r="H1736" s="19" t="s">
        <v>127</v>
      </c>
      <c r="I1736" s="19" t="s">
        <v>128</v>
      </c>
      <c r="J1736" s="18">
        <v>1</v>
      </c>
      <c r="K1736" s="18">
        <v>1</v>
      </c>
    </row>
    <row r="1737" spans="1:11" x14ac:dyDescent="0.5">
      <c r="A1737" s="19" t="s">
        <v>91</v>
      </c>
      <c r="B1737" s="19" t="s">
        <v>5753</v>
      </c>
      <c r="C1737" s="19" t="s">
        <v>38</v>
      </c>
      <c r="D1737" s="19" t="s">
        <v>53</v>
      </c>
      <c r="E1737" s="19" t="s">
        <v>5752</v>
      </c>
      <c r="F1737" s="19" t="s">
        <v>201</v>
      </c>
      <c r="G1737" s="19" t="s">
        <v>202</v>
      </c>
      <c r="H1737" s="19" t="s">
        <v>127</v>
      </c>
      <c r="I1737" s="19" t="s">
        <v>128</v>
      </c>
      <c r="J1737" s="18">
        <v>4</v>
      </c>
      <c r="K1737" s="18">
        <v>4</v>
      </c>
    </row>
    <row r="1738" spans="1:11" x14ac:dyDescent="0.5">
      <c r="A1738" s="19" t="s">
        <v>91</v>
      </c>
      <c r="B1738" s="19" t="s">
        <v>5751</v>
      </c>
      <c r="C1738" s="19" t="s">
        <v>38</v>
      </c>
      <c r="D1738" s="19" t="s">
        <v>53</v>
      </c>
      <c r="E1738" s="19" t="s">
        <v>5750</v>
      </c>
      <c r="F1738" s="19" t="s">
        <v>201</v>
      </c>
      <c r="G1738" s="19" t="s">
        <v>202</v>
      </c>
      <c r="H1738" s="19" t="s">
        <v>127</v>
      </c>
      <c r="I1738" s="19" t="s">
        <v>128</v>
      </c>
      <c r="J1738" s="18">
        <v>5</v>
      </c>
      <c r="K1738" s="18">
        <v>5</v>
      </c>
    </row>
    <row r="1739" spans="1:11" x14ac:dyDescent="0.5">
      <c r="A1739" s="19" t="s">
        <v>91</v>
      </c>
      <c r="B1739" s="19" t="s">
        <v>5225</v>
      </c>
      <c r="C1739" s="19" t="s">
        <v>38</v>
      </c>
      <c r="D1739" s="19" t="s">
        <v>53</v>
      </c>
      <c r="E1739" s="19" t="s">
        <v>5224</v>
      </c>
      <c r="F1739" s="19" t="s">
        <v>201</v>
      </c>
      <c r="G1739" s="19" t="s">
        <v>202</v>
      </c>
      <c r="H1739" s="19" t="s">
        <v>127</v>
      </c>
      <c r="I1739" s="19" t="s">
        <v>128</v>
      </c>
      <c r="J1739" s="18">
        <v>1</v>
      </c>
      <c r="K1739" s="18">
        <v>1</v>
      </c>
    </row>
    <row r="1740" spans="1:11" x14ac:dyDescent="0.5">
      <c r="A1740" s="19" t="s">
        <v>91</v>
      </c>
      <c r="B1740" s="19" t="s">
        <v>5749</v>
      </c>
      <c r="C1740" s="19" t="s">
        <v>38</v>
      </c>
      <c r="D1740" s="19" t="s">
        <v>53</v>
      </c>
      <c r="E1740" s="19" t="s">
        <v>5748</v>
      </c>
      <c r="F1740" s="19" t="s">
        <v>201</v>
      </c>
      <c r="G1740" s="19" t="s">
        <v>202</v>
      </c>
      <c r="H1740" s="19" t="s">
        <v>127</v>
      </c>
      <c r="I1740" s="19" t="s">
        <v>128</v>
      </c>
      <c r="J1740" s="18">
        <v>4</v>
      </c>
      <c r="K1740" s="18">
        <v>4</v>
      </c>
    </row>
    <row r="1741" spans="1:11" x14ac:dyDescent="0.5">
      <c r="A1741" s="19" t="s">
        <v>91</v>
      </c>
      <c r="B1741" s="19" t="s">
        <v>5519</v>
      </c>
      <c r="C1741" s="19" t="s">
        <v>38</v>
      </c>
      <c r="D1741" s="19" t="s">
        <v>53</v>
      </c>
      <c r="E1741" s="19" t="s">
        <v>5518</v>
      </c>
      <c r="F1741" s="19" t="s">
        <v>201</v>
      </c>
      <c r="G1741" s="19" t="s">
        <v>202</v>
      </c>
      <c r="H1741" s="19" t="s">
        <v>127</v>
      </c>
      <c r="I1741" s="19" t="s">
        <v>128</v>
      </c>
      <c r="J1741" s="18">
        <v>2</v>
      </c>
      <c r="K1741" s="18">
        <v>2</v>
      </c>
    </row>
    <row r="1742" spans="1:11" x14ac:dyDescent="0.5">
      <c r="A1742" s="19" t="s">
        <v>91</v>
      </c>
      <c r="B1742" s="19" t="s">
        <v>5515</v>
      </c>
      <c r="C1742" s="19" t="s">
        <v>38</v>
      </c>
      <c r="D1742" s="19" t="s">
        <v>53</v>
      </c>
      <c r="E1742" s="19" t="s">
        <v>5514</v>
      </c>
      <c r="F1742" s="19" t="s">
        <v>201</v>
      </c>
      <c r="G1742" s="19" t="s">
        <v>202</v>
      </c>
      <c r="H1742" s="19" t="s">
        <v>127</v>
      </c>
      <c r="I1742" s="19" t="s">
        <v>128</v>
      </c>
      <c r="J1742" s="18">
        <v>1</v>
      </c>
      <c r="K1742" s="18">
        <v>1</v>
      </c>
    </row>
    <row r="1743" spans="1:11" x14ac:dyDescent="0.5">
      <c r="A1743" s="19" t="s">
        <v>91</v>
      </c>
      <c r="B1743" s="19" t="s">
        <v>5747</v>
      </c>
      <c r="C1743" s="19" t="s">
        <v>38</v>
      </c>
      <c r="D1743" s="19" t="s">
        <v>53</v>
      </c>
      <c r="E1743" s="19" t="s">
        <v>5746</v>
      </c>
      <c r="F1743" s="19" t="s">
        <v>201</v>
      </c>
      <c r="G1743" s="19" t="s">
        <v>202</v>
      </c>
      <c r="H1743" s="19" t="s">
        <v>127</v>
      </c>
      <c r="I1743" s="19" t="s">
        <v>128</v>
      </c>
      <c r="J1743" s="18">
        <v>2</v>
      </c>
      <c r="K1743" s="18">
        <v>2</v>
      </c>
    </row>
    <row r="1744" spans="1:11" x14ac:dyDescent="0.5">
      <c r="A1744" s="19" t="s">
        <v>91</v>
      </c>
      <c r="B1744" s="19" t="s">
        <v>5511</v>
      </c>
      <c r="C1744" s="19" t="s">
        <v>38</v>
      </c>
      <c r="D1744" s="19" t="s">
        <v>53</v>
      </c>
      <c r="E1744" s="19" t="s">
        <v>5510</v>
      </c>
      <c r="F1744" s="19" t="s">
        <v>201</v>
      </c>
      <c r="G1744" s="19" t="s">
        <v>202</v>
      </c>
      <c r="H1744" s="19" t="s">
        <v>127</v>
      </c>
      <c r="I1744" s="19" t="s">
        <v>128</v>
      </c>
      <c r="J1744" s="18">
        <v>1</v>
      </c>
      <c r="K1744" s="18">
        <v>1</v>
      </c>
    </row>
    <row r="1745" spans="1:11" x14ac:dyDescent="0.5">
      <c r="A1745" s="19" t="s">
        <v>91</v>
      </c>
      <c r="B1745" s="19" t="s">
        <v>5509</v>
      </c>
      <c r="C1745" s="19" t="s">
        <v>38</v>
      </c>
      <c r="D1745" s="19" t="s">
        <v>53</v>
      </c>
      <c r="E1745" s="19" t="s">
        <v>5508</v>
      </c>
      <c r="F1745" s="19" t="s">
        <v>201</v>
      </c>
      <c r="G1745" s="19" t="s">
        <v>202</v>
      </c>
      <c r="H1745" s="19" t="s">
        <v>127</v>
      </c>
      <c r="I1745" s="19" t="s">
        <v>128</v>
      </c>
      <c r="J1745" s="18">
        <v>2</v>
      </c>
      <c r="K1745" s="18">
        <v>2</v>
      </c>
    </row>
    <row r="1746" spans="1:11" x14ac:dyDescent="0.5">
      <c r="A1746" s="19" t="s">
        <v>91</v>
      </c>
      <c r="B1746" s="19" t="s">
        <v>5745</v>
      </c>
      <c r="C1746" s="19" t="s">
        <v>38</v>
      </c>
      <c r="D1746" s="19" t="s">
        <v>53</v>
      </c>
      <c r="E1746" s="19" t="s">
        <v>5744</v>
      </c>
      <c r="F1746" s="19" t="s">
        <v>201</v>
      </c>
      <c r="G1746" s="19" t="s">
        <v>202</v>
      </c>
      <c r="H1746" s="19" t="s">
        <v>127</v>
      </c>
      <c r="I1746" s="19" t="s">
        <v>128</v>
      </c>
      <c r="J1746" s="18">
        <v>2</v>
      </c>
      <c r="K1746" s="18">
        <v>2</v>
      </c>
    </row>
    <row r="1747" spans="1:11" x14ac:dyDescent="0.5">
      <c r="A1747" s="19" t="s">
        <v>91</v>
      </c>
      <c r="B1747" s="19" t="s">
        <v>5505</v>
      </c>
      <c r="C1747" s="19" t="s">
        <v>38</v>
      </c>
      <c r="D1747" s="19" t="s">
        <v>53</v>
      </c>
      <c r="E1747" s="19" t="s">
        <v>5504</v>
      </c>
      <c r="F1747" s="19" t="s">
        <v>201</v>
      </c>
      <c r="G1747" s="19" t="s">
        <v>202</v>
      </c>
      <c r="H1747" s="19" t="s">
        <v>127</v>
      </c>
      <c r="I1747" s="19" t="s">
        <v>128</v>
      </c>
      <c r="J1747" s="18">
        <v>4</v>
      </c>
      <c r="K1747" s="18">
        <v>4</v>
      </c>
    </row>
    <row r="1748" spans="1:11" x14ac:dyDescent="0.5">
      <c r="A1748" s="19" t="s">
        <v>91</v>
      </c>
      <c r="B1748" s="19" t="s">
        <v>5213</v>
      </c>
      <c r="C1748" s="19" t="s">
        <v>38</v>
      </c>
      <c r="D1748" s="19" t="s">
        <v>53</v>
      </c>
      <c r="E1748" s="19" t="s">
        <v>5212</v>
      </c>
      <c r="F1748" s="19" t="s">
        <v>201</v>
      </c>
      <c r="G1748" s="19" t="s">
        <v>202</v>
      </c>
      <c r="H1748" s="19" t="s">
        <v>127</v>
      </c>
      <c r="I1748" s="19" t="s">
        <v>128</v>
      </c>
      <c r="J1748" s="18">
        <v>1</v>
      </c>
      <c r="K1748" s="18">
        <v>1</v>
      </c>
    </row>
    <row r="1749" spans="1:11" x14ac:dyDescent="0.5">
      <c r="A1749" s="19" t="s">
        <v>91</v>
      </c>
      <c r="B1749" s="19" t="s">
        <v>5743</v>
      </c>
      <c r="C1749" s="19" t="s">
        <v>38</v>
      </c>
      <c r="D1749" s="19" t="s">
        <v>53</v>
      </c>
      <c r="E1749" s="19" t="s">
        <v>5742</v>
      </c>
      <c r="F1749" s="19" t="s">
        <v>201</v>
      </c>
      <c r="G1749" s="19" t="s">
        <v>202</v>
      </c>
      <c r="H1749" s="19" t="s">
        <v>127</v>
      </c>
      <c r="I1749" s="19" t="s">
        <v>128</v>
      </c>
      <c r="J1749" s="18">
        <v>4</v>
      </c>
      <c r="K1749" s="18">
        <v>4</v>
      </c>
    </row>
    <row r="1750" spans="1:11" x14ac:dyDescent="0.5">
      <c r="A1750" s="19" t="s">
        <v>91</v>
      </c>
      <c r="B1750" s="19" t="s">
        <v>5501</v>
      </c>
      <c r="C1750" s="19" t="s">
        <v>38</v>
      </c>
      <c r="D1750" s="19" t="s">
        <v>53</v>
      </c>
      <c r="E1750" s="19" t="s">
        <v>5500</v>
      </c>
      <c r="F1750" s="19" t="s">
        <v>201</v>
      </c>
      <c r="G1750" s="19" t="s">
        <v>202</v>
      </c>
      <c r="H1750" s="19" t="s">
        <v>127</v>
      </c>
      <c r="I1750" s="19" t="s">
        <v>128</v>
      </c>
      <c r="J1750" s="18">
        <v>3</v>
      </c>
      <c r="K1750" s="18">
        <v>3</v>
      </c>
    </row>
    <row r="1751" spans="1:11" x14ac:dyDescent="0.5">
      <c r="A1751" s="19" t="s">
        <v>91</v>
      </c>
      <c r="B1751" s="19" t="s">
        <v>5499</v>
      </c>
      <c r="C1751" s="19" t="s">
        <v>38</v>
      </c>
      <c r="D1751" s="19" t="s">
        <v>53</v>
      </c>
      <c r="E1751" s="19" t="s">
        <v>5498</v>
      </c>
      <c r="F1751" s="19" t="s">
        <v>201</v>
      </c>
      <c r="G1751" s="19" t="s">
        <v>202</v>
      </c>
      <c r="H1751" s="19" t="s">
        <v>127</v>
      </c>
      <c r="I1751" s="19" t="s">
        <v>128</v>
      </c>
      <c r="J1751" s="18">
        <v>1</v>
      </c>
      <c r="K1751" s="18">
        <v>1</v>
      </c>
    </row>
    <row r="1752" spans="1:11" x14ac:dyDescent="0.5">
      <c r="A1752" s="19" t="s">
        <v>91</v>
      </c>
      <c r="B1752" s="19" t="s">
        <v>5741</v>
      </c>
      <c r="C1752" s="19" t="s">
        <v>38</v>
      </c>
      <c r="D1752" s="19" t="s">
        <v>53</v>
      </c>
      <c r="E1752" s="19" t="s">
        <v>5740</v>
      </c>
      <c r="F1752" s="19" t="s">
        <v>201</v>
      </c>
      <c r="G1752" s="19" t="s">
        <v>202</v>
      </c>
      <c r="H1752" s="19" t="s">
        <v>127</v>
      </c>
      <c r="I1752" s="19" t="s">
        <v>128</v>
      </c>
      <c r="J1752" s="18">
        <v>4</v>
      </c>
      <c r="K1752" s="18">
        <v>4</v>
      </c>
    </row>
    <row r="1753" spans="1:11" x14ac:dyDescent="0.5">
      <c r="A1753" s="19" t="s">
        <v>91</v>
      </c>
      <c r="B1753" s="19" t="s">
        <v>5739</v>
      </c>
      <c r="C1753" s="19" t="s">
        <v>38</v>
      </c>
      <c r="D1753" s="19" t="s">
        <v>53</v>
      </c>
      <c r="E1753" s="19" t="s">
        <v>5738</v>
      </c>
      <c r="F1753" s="19" t="s">
        <v>201</v>
      </c>
      <c r="G1753" s="19" t="s">
        <v>202</v>
      </c>
      <c r="H1753" s="19" t="s">
        <v>127</v>
      </c>
      <c r="I1753" s="19" t="s">
        <v>128</v>
      </c>
      <c r="J1753" s="18">
        <v>3</v>
      </c>
      <c r="K1753" s="18">
        <v>3</v>
      </c>
    </row>
    <row r="1754" spans="1:11" x14ac:dyDescent="0.5">
      <c r="A1754" s="19" t="s">
        <v>91</v>
      </c>
      <c r="B1754" s="19" t="s">
        <v>5737</v>
      </c>
      <c r="C1754" s="19" t="s">
        <v>38</v>
      </c>
      <c r="D1754" s="19" t="s">
        <v>53</v>
      </c>
      <c r="E1754" s="19" t="s">
        <v>5736</v>
      </c>
      <c r="F1754" s="19" t="s">
        <v>201</v>
      </c>
      <c r="G1754" s="19" t="s">
        <v>202</v>
      </c>
      <c r="H1754" s="19" t="s">
        <v>127</v>
      </c>
      <c r="I1754" s="19" t="s">
        <v>128</v>
      </c>
      <c r="J1754" s="18">
        <v>3</v>
      </c>
      <c r="K1754" s="18">
        <v>3</v>
      </c>
    </row>
    <row r="1755" spans="1:11" x14ac:dyDescent="0.5">
      <c r="A1755" s="19" t="s">
        <v>91</v>
      </c>
      <c r="B1755" s="19" t="s">
        <v>5495</v>
      </c>
      <c r="C1755" s="19" t="s">
        <v>38</v>
      </c>
      <c r="D1755" s="19" t="s">
        <v>53</v>
      </c>
      <c r="E1755" s="19" t="s">
        <v>5494</v>
      </c>
      <c r="F1755" s="19" t="s">
        <v>201</v>
      </c>
      <c r="G1755" s="19" t="s">
        <v>202</v>
      </c>
      <c r="H1755" s="19" t="s">
        <v>127</v>
      </c>
      <c r="I1755" s="19" t="s">
        <v>128</v>
      </c>
      <c r="J1755" s="18">
        <v>2</v>
      </c>
      <c r="K1755" s="18">
        <v>2</v>
      </c>
    </row>
    <row r="1756" spans="1:11" x14ac:dyDescent="0.5">
      <c r="A1756" s="19" t="s">
        <v>91</v>
      </c>
      <c r="B1756" s="19" t="s">
        <v>5735</v>
      </c>
      <c r="C1756" s="19" t="s">
        <v>38</v>
      </c>
      <c r="D1756" s="19" t="s">
        <v>53</v>
      </c>
      <c r="E1756" s="19" t="s">
        <v>5734</v>
      </c>
      <c r="F1756" s="19" t="s">
        <v>201</v>
      </c>
      <c r="G1756" s="19" t="s">
        <v>202</v>
      </c>
      <c r="H1756" s="19" t="s">
        <v>127</v>
      </c>
      <c r="I1756" s="19" t="s">
        <v>128</v>
      </c>
      <c r="J1756" s="18">
        <v>1</v>
      </c>
      <c r="K1756" s="18">
        <v>1</v>
      </c>
    </row>
    <row r="1757" spans="1:11" x14ac:dyDescent="0.5">
      <c r="A1757" s="19" t="s">
        <v>91</v>
      </c>
      <c r="B1757" s="19" t="s">
        <v>5207</v>
      </c>
      <c r="C1757" s="19" t="s">
        <v>38</v>
      </c>
      <c r="D1757" s="19" t="s">
        <v>53</v>
      </c>
      <c r="E1757" s="19" t="s">
        <v>5206</v>
      </c>
      <c r="F1757" s="19" t="s">
        <v>201</v>
      </c>
      <c r="G1757" s="19" t="s">
        <v>202</v>
      </c>
      <c r="H1757" s="19" t="s">
        <v>127</v>
      </c>
      <c r="I1757" s="19" t="s">
        <v>128</v>
      </c>
      <c r="J1757" s="18">
        <v>1</v>
      </c>
      <c r="K1757" s="18">
        <v>1</v>
      </c>
    </row>
    <row r="1758" spans="1:11" x14ac:dyDescent="0.5">
      <c r="A1758" s="19" t="s">
        <v>91</v>
      </c>
      <c r="B1758" s="19" t="s">
        <v>5733</v>
      </c>
      <c r="C1758" s="19" t="s">
        <v>38</v>
      </c>
      <c r="D1758" s="19" t="s">
        <v>53</v>
      </c>
      <c r="E1758" s="19" t="s">
        <v>5732</v>
      </c>
      <c r="F1758" s="19" t="s">
        <v>201</v>
      </c>
      <c r="G1758" s="19" t="s">
        <v>202</v>
      </c>
      <c r="H1758" s="19" t="s">
        <v>127</v>
      </c>
      <c r="I1758" s="19" t="s">
        <v>128</v>
      </c>
      <c r="J1758" s="18">
        <v>2</v>
      </c>
      <c r="K1758" s="18">
        <v>2</v>
      </c>
    </row>
    <row r="1759" spans="1:11" x14ac:dyDescent="0.5">
      <c r="A1759" s="19" t="s">
        <v>91</v>
      </c>
      <c r="B1759" s="19" t="s">
        <v>5731</v>
      </c>
      <c r="C1759" s="19" t="s">
        <v>38</v>
      </c>
      <c r="D1759" s="19" t="s">
        <v>53</v>
      </c>
      <c r="E1759" s="19" t="s">
        <v>5730</v>
      </c>
      <c r="F1759" s="19" t="s">
        <v>201</v>
      </c>
      <c r="G1759" s="19" t="s">
        <v>202</v>
      </c>
      <c r="H1759" s="19" t="s">
        <v>127</v>
      </c>
      <c r="I1759" s="19" t="s">
        <v>128</v>
      </c>
      <c r="J1759" s="18">
        <v>1</v>
      </c>
      <c r="K1759" s="18">
        <v>1</v>
      </c>
    </row>
    <row r="1760" spans="1:11" x14ac:dyDescent="0.5">
      <c r="A1760" s="19" t="s">
        <v>91</v>
      </c>
      <c r="B1760" s="19" t="s">
        <v>5489</v>
      </c>
      <c r="C1760" s="19" t="s">
        <v>38</v>
      </c>
      <c r="D1760" s="19" t="s">
        <v>53</v>
      </c>
      <c r="E1760" s="19" t="s">
        <v>5488</v>
      </c>
      <c r="F1760" s="19" t="s">
        <v>201</v>
      </c>
      <c r="G1760" s="19" t="s">
        <v>202</v>
      </c>
      <c r="H1760" s="19" t="s">
        <v>127</v>
      </c>
      <c r="I1760" s="19" t="s">
        <v>128</v>
      </c>
      <c r="J1760" s="18">
        <v>1</v>
      </c>
      <c r="K1760" s="18">
        <v>1</v>
      </c>
    </row>
    <row r="1761" spans="1:11" x14ac:dyDescent="0.5">
      <c r="A1761" s="19" t="s">
        <v>91</v>
      </c>
      <c r="B1761" s="19" t="s">
        <v>5203</v>
      </c>
      <c r="C1761" s="19" t="s">
        <v>38</v>
      </c>
      <c r="D1761" s="19" t="s">
        <v>53</v>
      </c>
      <c r="E1761" s="19" t="s">
        <v>5202</v>
      </c>
      <c r="F1761" s="19" t="s">
        <v>201</v>
      </c>
      <c r="G1761" s="19" t="s">
        <v>202</v>
      </c>
      <c r="H1761" s="19" t="s">
        <v>127</v>
      </c>
      <c r="I1761" s="19" t="s">
        <v>128</v>
      </c>
      <c r="J1761" s="18">
        <v>1</v>
      </c>
      <c r="K1761" s="18">
        <v>1</v>
      </c>
    </row>
    <row r="1762" spans="1:11" x14ac:dyDescent="0.5">
      <c r="A1762" s="19" t="s">
        <v>91</v>
      </c>
      <c r="B1762" s="19" t="s">
        <v>5485</v>
      </c>
      <c r="C1762" s="19" t="s">
        <v>38</v>
      </c>
      <c r="D1762" s="19" t="s">
        <v>53</v>
      </c>
      <c r="E1762" s="19" t="s">
        <v>5484</v>
      </c>
      <c r="F1762" s="19" t="s">
        <v>201</v>
      </c>
      <c r="G1762" s="19" t="s">
        <v>202</v>
      </c>
      <c r="H1762" s="19" t="s">
        <v>127</v>
      </c>
      <c r="I1762" s="19" t="s">
        <v>128</v>
      </c>
      <c r="J1762" s="18">
        <v>1</v>
      </c>
      <c r="K1762" s="18">
        <v>1</v>
      </c>
    </row>
    <row r="1763" spans="1:11" x14ac:dyDescent="0.5">
      <c r="A1763" s="19" t="s">
        <v>91</v>
      </c>
      <c r="B1763" s="19" t="s">
        <v>5201</v>
      </c>
      <c r="C1763" s="19" t="s">
        <v>38</v>
      </c>
      <c r="D1763" s="19" t="s">
        <v>53</v>
      </c>
      <c r="E1763" s="19" t="s">
        <v>5200</v>
      </c>
      <c r="F1763" s="19" t="s">
        <v>201</v>
      </c>
      <c r="G1763" s="19" t="s">
        <v>202</v>
      </c>
      <c r="H1763" s="19" t="s">
        <v>127</v>
      </c>
      <c r="I1763" s="19" t="s">
        <v>128</v>
      </c>
      <c r="J1763" s="18">
        <v>1</v>
      </c>
      <c r="K1763" s="18">
        <v>1</v>
      </c>
    </row>
    <row r="1764" spans="1:11" x14ac:dyDescent="0.5">
      <c r="A1764" s="19" t="s">
        <v>91</v>
      </c>
      <c r="B1764" s="19" t="s">
        <v>5483</v>
      </c>
      <c r="C1764" s="19" t="s">
        <v>38</v>
      </c>
      <c r="D1764" s="19" t="s">
        <v>53</v>
      </c>
      <c r="E1764" s="19" t="s">
        <v>5482</v>
      </c>
      <c r="F1764" s="19" t="s">
        <v>201</v>
      </c>
      <c r="G1764" s="19" t="s">
        <v>202</v>
      </c>
      <c r="H1764" s="19" t="s">
        <v>127</v>
      </c>
      <c r="I1764" s="19" t="s">
        <v>128</v>
      </c>
      <c r="J1764" s="18">
        <v>1</v>
      </c>
      <c r="K1764" s="18">
        <v>1</v>
      </c>
    </row>
    <row r="1765" spans="1:11" x14ac:dyDescent="0.5">
      <c r="A1765" s="19" t="s">
        <v>91</v>
      </c>
      <c r="B1765" s="19" t="s">
        <v>5199</v>
      </c>
      <c r="C1765" s="19" t="s">
        <v>38</v>
      </c>
      <c r="D1765" s="19" t="s">
        <v>53</v>
      </c>
      <c r="E1765" s="19" t="s">
        <v>5198</v>
      </c>
      <c r="F1765" s="19" t="s">
        <v>201</v>
      </c>
      <c r="G1765" s="19" t="s">
        <v>202</v>
      </c>
      <c r="H1765" s="19" t="s">
        <v>127</v>
      </c>
      <c r="I1765" s="19" t="s">
        <v>128</v>
      </c>
      <c r="J1765" s="18">
        <v>1</v>
      </c>
      <c r="K1765" s="18">
        <v>1</v>
      </c>
    </row>
    <row r="1766" spans="1:11" x14ac:dyDescent="0.5">
      <c r="A1766" s="19" t="s">
        <v>91</v>
      </c>
      <c r="B1766" s="19" t="s">
        <v>5197</v>
      </c>
      <c r="C1766" s="19" t="s">
        <v>38</v>
      </c>
      <c r="D1766" s="19" t="s">
        <v>53</v>
      </c>
      <c r="E1766" s="19" t="s">
        <v>5196</v>
      </c>
      <c r="F1766" s="19" t="s">
        <v>201</v>
      </c>
      <c r="G1766" s="19" t="s">
        <v>202</v>
      </c>
      <c r="H1766" s="19" t="s">
        <v>127</v>
      </c>
      <c r="I1766" s="19" t="s">
        <v>128</v>
      </c>
      <c r="J1766" s="18">
        <v>1</v>
      </c>
      <c r="K1766" s="18">
        <v>1</v>
      </c>
    </row>
    <row r="1767" spans="1:11" x14ac:dyDescent="0.5">
      <c r="A1767" s="19" t="s">
        <v>91</v>
      </c>
      <c r="B1767" s="19" t="s">
        <v>5193</v>
      </c>
      <c r="C1767" s="19" t="s">
        <v>38</v>
      </c>
      <c r="D1767" s="19" t="s">
        <v>53</v>
      </c>
      <c r="E1767" s="19" t="s">
        <v>5192</v>
      </c>
      <c r="F1767" s="19" t="s">
        <v>201</v>
      </c>
      <c r="G1767" s="19" t="s">
        <v>202</v>
      </c>
      <c r="H1767" s="19" t="s">
        <v>127</v>
      </c>
      <c r="I1767" s="19" t="s">
        <v>128</v>
      </c>
      <c r="J1767" s="18">
        <v>1</v>
      </c>
      <c r="K1767" s="18">
        <v>1</v>
      </c>
    </row>
    <row r="1768" spans="1:11" x14ac:dyDescent="0.5">
      <c r="A1768" s="19" t="s">
        <v>91</v>
      </c>
      <c r="B1768" s="19" t="s">
        <v>5729</v>
      </c>
      <c r="C1768" s="19" t="s">
        <v>38</v>
      </c>
      <c r="D1768" s="19" t="s">
        <v>53</v>
      </c>
      <c r="E1768" s="19" t="s">
        <v>5728</v>
      </c>
      <c r="F1768" s="19" t="s">
        <v>201</v>
      </c>
      <c r="G1768" s="19" t="s">
        <v>202</v>
      </c>
      <c r="H1768" s="19" t="s">
        <v>127</v>
      </c>
      <c r="I1768" s="19" t="s">
        <v>128</v>
      </c>
      <c r="J1768" s="18">
        <v>1</v>
      </c>
      <c r="K1768" s="18">
        <v>1</v>
      </c>
    </row>
    <row r="1769" spans="1:11" x14ac:dyDescent="0.5">
      <c r="A1769" s="19" t="s">
        <v>91</v>
      </c>
      <c r="B1769" s="19" t="s">
        <v>5477</v>
      </c>
      <c r="C1769" s="19" t="s">
        <v>38</v>
      </c>
      <c r="D1769" s="19" t="s">
        <v>53</v>
      </c>
      <c r="E1769" s="19" t="s">
        <v>5476</v>
      </c>
      <c r="F1769" s="19" t="s">
        <v>201</v>
      </c>
      <c r="G1769" s="19" t="s">
        <v>202</v>
      </c>
      <c r="H1769" s="19" t="s">
        <v>127</v>
      </c>
      <c r="I1769" s="19" t="s">
        <v>128</v>
      </c>
      <c r="J1769" s="18">
        <v>1</v>
      </c>
      <c r="K1769" s="18">
        <v>1</v>
      </c>
    </row>
    <row r="1770" spans="1:11" x14ac:dyDescent="0.5">
      <c r="A1770" s="19" t="s">
        <v>91</v>
      </c>
      <c r="B1770" s="19" t="s">
        <v>5727</v>
      </c>
      <c r="C1770" s="19" t="s">
        <v>38</v>
      </c>
      <c r="D1770" s="19" t="s">
        <v>53</v>
      </c>
      <c r="E1770" s="19" t="s">
        <v>5726</v>
      </c>
      <c r="F1770" s="19" t="s">
        <v>201</v>
      </c>
      <c r="G1770" s="19" t="s">
        <v>202</v>
      </c>
      <c r="H1770" s="19" t="s">
        <v>127</v>
      </c>
      <c r="I1770" s="19" t="s">
        <v>128</v>
      </c>
      <c r="J1770" s="18">
        <v>4</v>
      </c>
      <c r="K1770" s="18">
        <v>4</v>
      </c>
    </row>
    <row r="1771" spans="1:11" x14ac:dyDescent="0.5">
      <c r="A1771" s="19" t="s">
        <v>91</v>
      </c>
      <c r="B1771" s="19" t="s">
        <v>5469</v>
      </c>
      <c r="C1771" s="19" t="s">
        <v>38</v>
      </c>
      <c r="D1771" s="19" t="s">
        <v>53</v>
      </c>
      <c r="E1771" s="19" t="s">
        <v>5468</v>
      </c>
      <c r="F1771" s="19" t="s">
        <v>201</v>
      </c>
      <c r="G1771" s="19" t="s">
        <v>202</v>
      </c>
      <c r="H1771" s="19" t="s">
        <v>127</v>
      </c>
      <c r="I1771" s="19" t="s">
        <v>128</v>
      </c>
      <c r="J1771" s="18">
        <v>1</v>
      </c>
      <c r="K1771" s="18">
        <v>1</v>
      </c>
    </row>
    <row r="1772" spans="1:11" x14ac:dyDescent="0.5">
      <c r="A1772" s="19" t="s">
        <v>91</v>
      </c>
      <c r="B1772" s="19" t="s">
        <v>5467</v>
      </c>
      <c r="C1772" s="19" t="s">
        <v>38</v>
      </c>
      <c r="D1772" s="19" t="s">
        <v>53</v>
      </c>
      <c r="E1772" s="19" t="s">
        <v>5466</v>
      </c>
      <c r="F1772" s="19" t="s">
        <v>201</v>
      </c>
      <c r="G1772" s="19" t="s">
        <v>202</v>
      </c>
      <c r="H1772" s="19" t="s">
        <v>127</v>
      </c>
      <c r="I1772" s="19" t="s">
        <v>128</v>
      </c>
      <c r="J1772" s="18">
        <v>1</v>
      </c>
      <c r="K1772" s="18">
        <v>1</v>
      </c>
    </row>
    <row r="1773" spans="1:11" x14ac:dyDescent="0.5">
      <c r="A1773" s="19" t="s">
        <v>91</v>
      </c>
      <c r="B1773" s="19" t="s">
        <v>5463</v>
      </c>
      <c r="C1773" s="19" t="s">
        <v>38</v>
      </c>
      <c r="D1773" s="19" t="s">
        <v>53</v>
      </c>
      <c r="E1773" s="19" t="s">
        <v>5462</v>
      </c>
      <c r="F1773" s="19" t="s">
        <v>201</v>
      </c>
      <c r="G1773" s="19" t="s">
        <v>202</v>
      </c>
      <c r="H1773" s="19" t="s">
        <v>127</v>
      </c>
      <c r="I1773" s="19" t="s">
        <v>128</v>
      </c>
      <c r="J1773" s="18">
        <v>1</v>
      </c>
      <c r="K1773" s="18">
        <v>1</v>
      </c>
    </row>
    <row r="1774" spans="1:11" x14ac:dyDescent="0.5">
      <c r="A1774" s="19" t="s">
        <v>91</v>
      </c>
      <c r="B1774" s="19" t="s">
        <v>5461</v>
      </c>
      <c r="C1774" s="19" t="s">
        <v>38</v>
      </c>
      <c r="D1774" s="19" t="s">
        <v>53</v>
      </c>
      <c r="E1774" s="19" t="s">
        <v>5460</v>
      </c>
      <c r="F1774" s="19" t="s">
        <v>201</v>
      </c>
      <c r="G1774" s="19" t="s">
        <v>202</v>
      </c>
      <c r="H1774" s="19" t="s">
        <v>127</v>
      </c>
      <c r="I1774" s="19" t="s">
        <v>128</v>
      </c>
      <c r="J1774" s="18">
        <v>1</v>
      </c>
      <c r="K1774" s="18">
        <v>1</v>
      </c>
    </row>
    <row r="1775" spans="1:11" x14ac:dyDescent="0.5">
      <c r="A1775" s="19" t="s">
        <v>91</v>
      </c>
      <c r="B1775" s="19" t="s">
        <v>5459</v>
      </c>
      <c r="C1775" s="19" t="s">
        <v>38</v>
      </c>
      <c r="D1775" s="19" t="s">
        <v>53</v>
      </c>
      <c r="E1775" s="19" t="s">
        <v>5458</v>
      </c>
      <c r="F1775" s="19" t="s">
        <v>201</v>
      </c>
      <c r="G1775" s="19" t="s">
        <v>202</v>
      </c>
      <c r="H1775" s="19" t="s">
        <v>127</v>
      </c>
      <c r="I1775" s="19" t="s">
        <v>128</v>
      </c>
      <c r="J1775" s="18">
        <v>1</v>
      </c>
      <c r="K1775" s="18">
        <v>1</v>
      </c>
    </row>
    <row r="1776" spans="1:11" x14ac:dyDescent="0.5">
      <c r="A1776" s="19" t="s">
        <v>91</v>
      </c>
      <c r="B1776" s="19" t="s">
        <v>5457</v>
      </c>
      <c r="C1776" s="19" t="s">
        <v>38</v>
      </c>
      <c r="D1776" s="19" t="s">
        <v>53</v>
      </c>
      <c r="E1776" s="19" t="s">
        <v>5456</v>
      </c>
      <c r="F1776" s="19" t="s">
        <v>201</v>
      </c>
      <c r="G1776" s="19" t="s">
        <v>202</v>
      </c>
      <c r="H1776" s="19" t="s">
        <v>127</v>
      </c>
      <c r="I1776" s="19" t="s">
        <v>128</v>
      </c>
      <c r="J1776" s="18">
        <v>2</v>
      </c>
      <c r="K1776" s="18">
        <v>2</v>
      </c>
    </row>
    <row r="1777" spans="1:11" x14ac:dyDescent="0.5">
      <c r="A1777" s="19" t="s">
        <v>91</v>
      </c>
      <c r="B1777" s="19" t="s">
        <v>5725</v>
      </c>
      <c r="C1777" s="19" t="s">
        <v>38</v>
      </c>
      <c r="D1777" s="19" t="s">
        <v>53</v>
      </c>
      <c r="E1777" s="19" t="s">
        <v>5724</v>
      </c>
      <c r="F1777" s="19" t="s">
        <v>201</v>
      </c>
      <c r="G1777" s="19" t="s">
        <v>202</v>
      </c>
      <c r="H1777" s="19" t="s">
        <v>127</v>
      </c>
      <c r="I1777" s="19" t="s">
        <v>128</v>
      </c>
      <c r="J1777" s="18">
        <v>2</v>
      </c>
      <c r="K1777" s="18">
        <v>2</v>
      </c>
    </row>
    <row r="1778" spans="1:11" x14ac:dyDescent="0.5">
      <c r="A1778" s="19" t="s">
        <v>91</v>
      </c>
      <c r="B1778" s="19" t="s">
        <v>5723</v>
      </c>
      <c r="C1778" s="19" t="s">
        <v>38</v>
      </c>
      <c r="D1778" s="19" t="s">
        <v>53</v>
      </c>
      <c r="E1778" s="19" t="s">
        <v>5722</v>
      </c>
      <c r="F1778" s="19" t="s">
        <v>201</v>
      </c>
      <c r="G1778" s="19" t="s">
        <v>202</v>
      </c>
      <c r="H1778" s="19" t="s">
        <v>127</v>
      </c>
      <c r="I1778" s="19" t="s">
        <v>128</v>
      </c>
      <c r="J1778" s="18">
        <v>2</v>
      </c>
      <c r="K1778" s="18">
        <v>2</v>
      </c>
    </row>
    <row r="1779" spans="1:11" x14ac:dyDescent="0.5">
      <c r="A1779" s="19" t="s">
        <v>91</v>
      </c>
      <c r="B1779" s="19" t="s">
        <v>5721</v>
      </c>
      <c r="C1779" s="19" t="s">
        <v>38</v>
      </c>
      <c r="D1779" s="19" t="s">
        <v>53</v>
      </c>
      <c r="E1779" s="19" t="s">
        <v>5720</v>
      </c>
      <c r="F1779" s="19" t="s">
        <v>201</v>
      </c>
      <c r="G1779" s="19" t="s">
        <v>202</v>
      </c>
      <c r="H1779" s="19" t="s">
        <v>127</v>
      </c>
      <c r="I1779" s="19" t="s">
        <v>128</v>
      </c>
      <c r="J1779" s="18">
        <v>1</v>
      </c>
      <c r="K1779" s="18">
        <v>1</v>
      </c>
    </row>
    <row r="1780" spans="1:11" x14ac:dyDescent="0.5">
      <c r="A1780" s="19" t="s">
        <v>91</v>
      </c>
      <c r="B1780" s="19" t="s">
        <v>5719</v>
      </c>
      <c r="C1780" s="19" t="s">
        <v>38</v>
      </c>
      <c r="D1780" s="19" t="s">
        <v>53</v>
      </c>
      <c r="E1780" s="19" t="s">
        <v>5718</v>
      </c>
      <c r="F1780" s="19" t="s">
        <v>201</v>
      </c>
      <c r="G1780" s="19" t="s">
        <v>202</v>
      </c>
      <c r="H1780" s="19" t="s">
        <v>127</v>
      </c>
      <c r="I1780" s="19" t="s">
        <v>128</v>
      </c>
      <c r="J1780" s="18">
        <v>2</v>
      </c>
      <c r="K1780" s="18">
        <v>2</v>
      </c>
    </row>
    <row r="1781" spans="1:11" x14ac:dyDescent="0.5">
      <c r="A1781" s="19" t="s">
        <v>91</v>
      </c>
      <c r="B1781" s="19" t="s">
        <v>5717</v>
      </c>
      <c r="C1781" s="19" t="s">
        <v>38</v>
      </c>
      <c r="D1781" s="19" t="s">
        <v>53</v>
      </c>
      <c r="E1781" s="19" t="s">
        <v>5716</v>
      </c>
      <c r="F1781" s="19" t="s">
        <v>201</v>
      </c>
      <c r="G1781" s="19" t="s">
        <v>202</v>
      </c>
      <c r="H1781" s="19" t="s">
        <v>127</v>
      </c>
      <c r="I1781" s="19" t="s">
        <v>128</v>
      </c>
      <c r="J1781" s="18">
        <v>4</v>
      </c>
      <c r="K1781" s="18">
        <v>4</v>
      </c>
    </row>
    <row r="1782" spans="1:11" x14ac:dyDescent="0.5">
      <c r="A1782" s="19" t="s">
        <v>91</v>
      </c>
      <c r="B1782" s="19" t="s">
        <v>5179</v>
      </c>
      <c r="C1782" s="19" t="s">
        <v>38</v>
      </c>
      <c r="D1782" s="19" t="s">
        <v>53</v>
      </c>
      <c r="E1782" s="19" t="s">
        <v>5178</v>
      </c>
      <c r="F1782" s="19" t="s">
        <v>201</v>
      </c>
      <c r="G1782" s="19" t="s">
        <v>202</v>
      </c>
      <c r="H1782" s="19" t="s">
        <v>127</v>
      </c>
      <c r="I1782" s="19" t="s">
        <v>128</v>
      </c>
      <c r="J1782" s="18">
        <v>1</v>
      </c>
      <c r="K1782" s="18">
        <v>1</v>
      </c>
    </row>
    <row r="1783" spans="1:11" x14ac:dyDescent="0.5">
      <c r="A1783" s="19" t="s">
        <v>91</v>
      </c>
      <c r="B1783" s="19" t="s">
        <v>5455</v>
      </c>
      <c r="C1783" s="19" t="s">
        <v>38</v>
      </c>
      <c r="D1783" s="19" t="s">
        <v>53</v>
      </c>
      <c r="E1783" s="19" t="s">
        <v>5454</v>
      </c>
      <c r="F1783" s="19" t="s">
        <v>201</v>
      </c>
      <c r="G1783" s="19" t="s">
        <v>202</v>
      </c>
      <c r="H1783" s="19" t="s">
        <v>127</v>
      </c>
      <c r="I1783" s="19" t="s">
        <v>128</v>
      </c>
      <c r="J1783" s="18">
        <v>3</v>
      </c>
      <c r="K1783" s="18">
        <v>3</v>
      </c>
    </row>
    <row r="1784" spans="1:11" x14ac:dyDescent="0.5">
      <c r="A1784" s="19" t="s">
        <v>91</v>
      </c>
      <c r="B1784" s="19" t="s">
        <v>5453</v>
      </c>
      <c r="C1784" s="19" t="s">
        <v>38</v>
      </c>
      <c r="D1784" s="19" t="s">
        <v>53</v>
      </c>
      <c r="E1784" s="19" t="s">
        <v>5452</v>
      </c>
      <c r="F1784" s="19" t="s">
        <v>201</v>
      </c>
      <c r="G1784" s="19" t="s">
        <v>202</v>
      </c>
      <c r="H1784" s="19" t="s">
        <v>127</v>
      </c>
      <c r="I1784" s="19" t="s">
        <v>128</v>
      </c>
      <c r="J1784" s="18">
        <v>1</v>
      </c>
      <c r="K1784" s="18">
        <v>1</v>
      </c>
    </row>
    <row r="1785" spans="1:11" x14ac:dyDescent="0.5">
      <c r="A1785" s="19" t="s">
        <v>91</v>
      </c>
      <c r="B1785" s="19" t="s">
        <v>5715</v>
      </c>
      <c r="C1785" s="19" t="s">
        <v>38</v>
      </c>
      <c r="D1785" s="19" t="s">
        <v>53</v>
      </c>
      <c r="E1785" s="19" t="s">
        <v>5714</v>
      </c>
      <c r="F1785" s="19" t="s">
        <v>201</v>
      </c>
      <c r="G1785" s="19" t="s">
        <v>202</v>
      </c>
      <c r="H1785" s="19" t="s">
        <v>127</v>
      </c>
      <c r="I1785" s="19" t="s">
        <v>128</v>
      </c>
      <c r="J1785" s="18">
        <v>5</v>
      </c>
      <c r="K1785" s="18">
        <v>5</v>
      </c>
    </row>
    <row r="1786" spans="1:11" x14ac:dyDescent="0.5">
      <c r="A1786" s="19" t="s">
        <v>91</v>
      </c>
      <c r="B1786" s="19" t="s">
        <v>5713</v>
      </c>
      <c r="C1786" s="19" t="s">
        <v>38</v>
      </c>
      <c r="D1786" s="19" t="s">
        <v>53</v>
      </c>
      <c r="E1786" s="19" t="s">
        <v>5712</v>
      </c>
      <c r="F1786" s="19" t="s">
        <v>201</v>
      </c>
      <c r="G1786" s="19" t="s">
        <v>202</v>
      </c>
      <c r="H1786" s="19" t="s">
        <v>127</v>
      </c>
      <c r="I1786" s="19" t="s">
        <v>128</v>
      </c>
      <c r="J1786" s="18">
        <v>1</v>
      </c>
      <c r="K1786" s="18">
        <v>1</v>
      </c>
    </row>
    <row r="1787" spans="1:11" x14ac:dyDescent="0.5">
      <c r="A1787" s="19" t="s">
        <v>91</v>
      </c>
      <c r="B1787" s="19" t="s">
        <v>5451</v>
      </c>
      <c r="C1787" s="19" t="s">
        <v>38</v>
      </c>
      <c r="D1787" s="19" t="s">
        <v>53</v>
      </c>
      <c r="E1787" s="19" t="s">
        <v>5450</v>
      </c>
      <c r="F1787" s="19" t="s">
        <v>201</v>
      </c>
      <c r="G1787" s="19" t="s">
        <v>202</v>
      </c>
      <c r="H1787" s="19" t="s">
        <v>127</v>
      </c>
      <c r="I1787" s="19" t="s">
        <v>128</v>
      </c>
      <c r="J1787" s="18">
        <v>2</v>
      </c>
      <c r="K1787" s="18">
        <v>2</v>
      </c>
    </row>
    <row r="1788" spans="1:11" x14ac:dyDescent="0.5">
      <c r="A1788" s="19" t="s">
        <v>91</v>
      </c>
      <c r="B1788" s="19" t="s">
        <v>5449</v>
      </c>
      <c r="C1788" s="19" t="s">
        <v>38</v>
      </c>
      <c r="D1788" s="19" t="s">
        <v>53</v>
      </c>
      <c r="E1788" s="19" t="s">
        <v>5448</v>
      </c>
      <c r="F1788" s="19" t="s">
        <v>201</v>
      </c>
      <c r="G1788" s="19" t="s">
        <v>202</v>
      </c>
      <c r="H1788" s="19" t="s">
        <v>127</v>
      </c>
      <c r="I1788" s="19" t="s">
        <v>128</v>
      </c>
      <c r="J1788" s="18">
        <v>1</v>
      </c>
      <c r="K1788" s="18">
        <v>1</v>
      </c>
    </row>
    <row r="1789" spans="1:11" x14ac:dyDescent="0.5">
      <c r="A1789" s="19" t="s">
        <v>91</v>
      </c>
      <c r="B1789" s="19" t="s">
        <v>5177</v>
      </c>
      <c r="C1789" s="19" t="s">
        <v>38</v>
      </c>
      <c r="D1789" s="19" t="s">
        <v>53</v>
      </c>
      <c r="E1789" s="19" t="s">
        <v>5176</v>
      </c>
      <c r="F1789" s="19" t="s">
        <v>201</v>
      </c>
      <c r="G1789" s="19" t="s">
        <v>202</v>
      </c>
      <c r="H1789" s="19" t="s">
        <v>127</v>
      </c>
      <c r="I1789" s="19" t="s">
        <v>128</v>
      </c>
      <c r="J1789" s="18">
        <v>1</v>
      </c>
      <c r="K1789" s="18">
        <v>1</v>
      </c>
    </row>
    <row r="1790" spans="1:11" x14ac:dyDescent="0.5">
      <c r="A1790" s="19" t="s">
        <v>91</v>
      </c>
      <c r="B1790" s="19" t="s">
        <v>5711</v>
      </c>
      <c r="C1790" s="19" t="s">
        <v>38</v>
      </c>
      <c r="D1790" s="19" t="s">
        <v>53</v>
      </c>
      <c r="E1790" s="19" t="s">
        <v>5710</v>
      </c>
      <c r="F1790" s="19" t="s">
        <v>201</v>
      </c>
      <c r="G1790" s="19" t="s">
        <v>202</v>
      </c>
      <c r="H1790" s="19" t="s">
        <v>127</v>
      </c>
      <c r="I1790" s="19" t="s">
        <v>128</v>
      </c>
      <c r="J1790" s="18">
        <v>3</v>
      </c>
      <c r="K1790" s="18">
        <v>3</v>
      </c>
    </row>
    <row r="1791" spans="1:11" x14ac:dyDescent="0.5">
      <c r="A1791" s="19" t="s">
        <v>91</v>
      </c>
      <c r="B1791" s="19" t="s">
        <v>5173</v>
      </c>
      <c r="C1791" s="19" t="s">
        <v>38</v>
      </c>
      <c r="D1791" s="19" t="s">
        <v>53</v>
      </c>
      <c r="E1791" s="19" t="s">
        <v>5172</v>
      </c>
      <c r="F1791" s="19" t="s">
        <v>201</v>
      </c>
      <c r="G1791" s="19" t="s">
        <v>202</v>
      </c>
      <c r="H1791" s="19" t="s">
        <v>127</v>
      </c>
      <c r="I1791" s="19" t="s">
        <v>128</v>
      </c>
      <c r="J1791" s="18">
        <v>1</v>
      </c>
      <c r="K1791" s="18">
        <v>1</v>
      </c>
    </row>
    <row r="1792" spans="1:11" x14ac:dyDescent="0.5">
      <c r="A1792" s="19" t="s">
        <v>91</v>
      </c>
      <c r="B1792" s="19" t="s">
        <v>5447</v>
      </c>
      <c r="C1792" s="19" t="s">
        <v>38</v>
      </c>
      <c r="D1792" s="19" t="s">
        <v>53</v>
      </c>
      <c r="E1792" s="19" t="s">
        <v>5446</v>
      </c>
      <c r="F1792" s="19" t="s">
        <v>201</v>
      </c>
      <c r="G1792" s="19" t="s">
        <v>202</v>
      </c>
      <c r="H1792" s="19" t="s">
        <v>127</v>
      </c>
      <c r="I1792" s="19" t="s">
        <v>128</v>
      </c>
      <c r="J1792" s="18">
        <v>2</v>
      </c>
      <c r="K1792" s="18">
        <v>2</v>
      </c>
    </row>
    <row r="1793" spans="1:11" x14ac:dyDescent="0.5">
      <c r="A1793" s="19" t="s">
        <v>91</v>
      </c>
      <c r="B1793" s="19" t="s">
        <v>5709</v>
      </c>
      <c r="C1793" s="19" t="s">
        <v>38</v>
      </c>
      <c r="D1793" s="19" t="s">
        <v>53</v>
      </c>
      <c r="E1793" s="19" t="s">
        <v>5708</v>
      </c>
      <c r="F1793" s="19" t="s">
        <v>201</v>
      </c>
      <c r="G1793" s="19" t="s">
        <v>202</v>
      </c>
      <c r="H1793" s="19" t="s">
        <v>127</v>
      </c>
      <c r="I1793" s="19" t="s">
        <v>128</v>
      </c>
      <c r="J1793" s="18">
        <v>2</v>
      </c>
      <c r="K1793" s="18">
        <v>2</v>
      </c>
    </row>
    <row r="1794" spans="1:11" x14ac:dyDescent="0.5">
      <c r="A1794" s="19" t="s">
        <v>91</v>
      </c>
      <c r="B1794" s="19" t="s">
        <v>5443</v>
      </c>
      <c r="C1794" s="19" t="s">
        <v>38</v>
      </c>
      <c r="D1794" s="19" t="s">
        <v>53</v>
      </c>
      <c r="E1794" s="19" t="s">
        <v>5442</v>
      </c>
      <c r="F1794" s="19" t="s">
        <v>201</v>
      </c>
      <c r="G1794" s="19" t="s">
        <v>202</v>
      </c>
      <c r="H1794" s="19" t="s">
        <v>127</v>
      </c>
      <c r="I1794" s="19" t="s">
        <v>128</v>
      </c>
      <c r="J1794" s="18">
        <v>1</v>
      </c>
      <c r="K1794" s="18">
        <v>1</v>
      </c>
    </row>
    <row r="1795" spans="1:11" x14ac:dyDescent="0.5">
      <c r="A1795" s="19" t="s">
        <v>91</v>
      </c>
      <c r="B1795" s="19" t="s">
        <v>5441</v>
      </c>
      <c r="C1795" s="19" t="s">
        <v>38</v>
      </c>
      <c r="D1795" s="19" t="s">
        <v>53</v>
      </c>
      <c r="E1795" s="19" t="s">
        <v>5440</v>
      </c>
      <c r="F1795" s="19" t="s">
        <v>201</v>
      </c>
      <c r="G1795" s="19" t="s">
        <v>202</v>
      </c>
      <c r="H1795" s="19" t="s">
        <v>127</v>
      </c>
      <c r="I1795" s="19" t="s">
        <v>128</v>
      </c>
      <c r="J1795" s="18">
        <v>1</v>
      </c>
      <c r="K1795" s="18">
        <v>1</v>
      </c>
    </row>
    <row r="1796" spans="1:11" x14ac:dyDescent="0.5">
      <c r="A1796" s="19" t="s">
        <v>91</v>
      </c>
      <c r="B1796" s="19" t="s">
        <v>5437</v>
      </c>
      <c r="C1796" s="19" t="s">
        <v>38</v>
      </c>
      <c r="D1796" s="19" t="s">
        <v>53</v>
      </c>
      <c r="E1796" s="19" t="s">
        <v>5436</v>
      </c>
      <c r="F1796" s="19" t="s">
        <v>201</v>
      </c>
      <c r="G1796" s="19" t="s">
        <v>202</v>
      </c>
      <c r="H1796" s="19" t="s">
        <v>127</v>
      </c>
      <c r="I1796" s="19" t="s">
        <v>128</v>
      </c>
      <c r="J1796" s="18">
        <v>2</v>
      </c>
      <c r="K1796" s="18">
        <v>2</v>
      </c>
    </row>
    <row r="1797" spans="1:11" x14ac:dyDescent="0.5">
      <c r="A1797" s="19" t="s">
        <v>91</v>
      </c>
      <c r="B1797" s="19" t="s">
        <v>5435</v>
      </c>
      <c r="C1797" s="19" t="s">
        <v>38</v>
      </c>
      <c r="D1797" s="19" t="s">
        <v>53</v>
      </c>
      <c r="E1797" s="19" t="s">
        <v>5434</v>
      </c>
      <c r="F1797" s="19" t="s">
        <v>201</v>
      </c>
      <c r="G1797" s="19" t="s">
        <v>202</v>
      </c>
      <c r="H1797" s="19" t="s">
        <v>127</v>
      </c>
      <c r="I1797" s="19" t="s">
        <v>128</v>
      </c>
      <c r="J1797" s="18">
        <v>1</v>
      </c>
      <c r="K1797" s="18">
        <v>1</v>
      </c>
    </row>
    <row r="1798" spans="1:11" x14ac:dyDescent="0.5">
      <c r="A1798" s="19" t="s">
        <v>91</v>
      </c>
      <c r="B1798" s="19" t="s">
        <v>5163</v>
      </c>
      <c r="C1798" s="19" t="s">
        <v>38</v>
      </c>
      <c r="D1798" s="19" t="s">
        <v>53</v>
      </c>
      <c r="E1798" s="19" t="s">
        <v>5162</v>
      </c>
      <c r="F1798" s="19" t="s">
        <v>201</v>
      </c>
      <c r="G1798" s="19" t="s">
        <v>202</v>
      </c>
      <c r="H1798" s="19" t="s">
        <v>127</v>
      </c>
      <c r="I1798" s="19" t="s">
        <v>128</v>
      </c>
      <c r="J1798" s="18">
        <v>1</v>
      </c>
      <c r="K1798" s="18">
        <v>1</v>
      </c>
    </row>
    <row r="1799" spans="1:11" x14ac:dyDescent="0.5">
      <c r="A1799" s="19" t="s">
        <v>91</v>
      </c>
      <c r="B1799" s="19" t="s">
        <v>5431</v>
      </c>
      <c r="C1799" s="19" t="s">
        <v>38</v>
      </c>
      <c r="D1799" s="19" t="s">
        <v>53</v>
      </c>
      <c r="E1799" s="19" t="s">
        <v>5430</v>
      </c>
      <c r="F1799" s="19" t="s">
        <v>201</v>
      </c>
      <c r="G1799" s="19" t="s">
        <v>202</v>
      </c>
      <c r="H1799" s="19" t="s">
        <v>127</v>
      </c>
      <c r="I1799" s="19" t="s">
        <v>128</v>
      </c>
      <c r="J1799" s="18">
        <v>1</v>
      </c>
      <c r="K1799" s="18">
        <v>1</v>
      </c>
    </row>
    <row r="1800" spans="1:11" x14ac:dyDescent="0.5">
      <c r="A1800" s="19" t="s">
        <v>91</v>
      </c>
      <c r="B1800" s="19" t="s">
        <v>5429</v>
      </c>
      <c r="C1800" s="19" t="s">
        <v>38</v>
      </c>
      <c r="D1800" s="19" t="s">
        <v>53</v>
      </c>
      <c r="E1800" s="19" t="s">
        <v>5428</v>
      </c>
      <c r="F1800" s="19" t="s">
        <v>201</v>
      </c>
      <c r="G1800" s="19" t="s">
        <v>202</v>
      </c>
      <c r="H1800" s="19" t="s">
        <v>127</v>
      </c>
      <c r="I1800" s="19" t="s">
        <v>128</v>
      </c>
      <c r="J1800" s="18">
        <v>1</v>
      </c>
      <c r="K1800" s="18">
        <v>1</v>
      </c>
    </row>
    <row r="1801" spans="1:11" x14ac:dyDescent="0.5">
      <c r="A1801" s="19" t="s">
        <v>91</v>
      </c>
      <c r="B1801" s="19" t="s">
        <v>5427</v>
      </c>
      <c r="C1801" s="19" t="s">
        <v>38</v>
      </c>
      <c r="D1801" s="19" t="s">
        <v>53</v>
      </c>
      <c r="E1801" s="19" t="s">
        <v>5426</v>
      </c>
      <c r="F1801" s="19" t="s">
        <v>201</v>
      </c>
      <c r="G1801" s="19" t="s">
        <v>202</v>
      </c>
      <c r="H1801" s="19" t="s">
        <v>127</v>
      </c>
      <c r="I1801" s="19" t="s">
        <v>128</v>
      </c>
      <c r="J1801" s="18">
        <v>1</v>
      </c>
      <c r="K1801" s="18">
        <v>1</v>
      </c>
    </row>
    <row r="1802" spans="1:11" x14ac:dyDescent="0.5">
      <c r="A1802" s="19" t="s">
        <v>91</v>
      </c>
      <c r="B1802" s="19" t="s">
        <v>5707</v>
      </c>
      <c r="C1802" s="19" t="s">
        <v>38</v>
      </c>
      <c r="D1802" s="19" t="s">
        <v>53</v>
      </c>
      <c r="E1802" s="19" t="s">
        <v>5706</v>
      </c>
      <c r="F1802" s="19" t="s">
        <v>201</v>
      </c>
      <c r="G1802" s="19" t="s">
        <v>202</v>
      </c>
      <c r="H1802" s="19" t="s">
        <v>127</v>
      </c>
      <c r="I1802" s="19" t="s">
        <v>128</v>
      </c>
      <c r="J1802" s="18">
        <v>4</v>
      </c>
      <c r="K1802" s="18">
        <v>4</v>
      </c>
    </row>
    <row r="1803" spans="1:11" x14ac:dyDescent="0.5">
      <c r="A1803" s="19" t="s">
        <v>91</v>
      </c>
      <c r="B1803" s="19" t="s">
        <v>5705</v>
      </c>
      <c r="C1803" s="19" t="s">
        <v>38</v>
      </c>
      <c r="D1803" s="19" t="s">
        <v>53</v>
      </c>
      <c r="E1803" s="19" t="s">
        <v>5704</v>
      </c>
      <c r="F1803" s="19" t="s">
        <v>201</v>
      </c>
      <c r="G1803" s="19" t="s">
        <v>202</v>
      </c>
      <c r="H1803" s="19" t="s">
        <v>127</v>
      </c>
      <c r="I1803" s="19" t="s">
        <v>128</v>
      </c>
      <c r="J1803" s="18">
        <v>1</v>
      </c>
      <c r="K1803" s="18">
        <v>1</v>
      </c>
    </row>
    <row r="1804" spans="1:11" x14ac:dyDescent="0.5">
      <c r="A1804" s="19" t="s">
        <v>91</v>
      </c>
      <c r="B1804" s="19" t="s">
        <v>5159</v>
      </c>
      <c r="C1804" s="19" t="s">
        <v>38</v>
      </c>
      <c r="D1804" s="19" t="s">
        <v>53</v>
      </c>
      <c r="E1804" s="19" t="s">
        <v>5158</v>
      </c>
      <c r="F1804" s="19" t="s">
        <v>201</v>
      </c>
      <c r="G1804" s="19" t="s">
        <v>202</v>
      </c>
      <c r="H1804" s="19" t="s">
        <v>127</v>
      </c>
      <c r="I1804" s="19" t="s">
        <v>128</v>
      </c>
      <c r="J1804" s="18">
        <v>2</v>
      </c>
      <c r="K1804" s="18">
        <v>2</v>
      </c>
    </row>
    <row r="1805" spans="1:11" x14ac:dyDescent="0.5">
      <c r="A1805" s="19" t="s">
        <v>91</v>
      </c>
      <c r="B1805" s="19" t="s">
        <v>5703</v>
      </c>
      <c r="C1805" s="19" t="s">
        <v>38</v>
      </c>
      <c r="D1805" s="19" t="s">
        <v>53</v>
      </c>
      <c r="E1805" s="19" t="s">
        <v>5702</v>
      </c>
      <c r="F1805" s="19" t="s">
        <v>201</v>
      </c>
      <c r="G1805" s="19" t="s">
        <v>202</v>
      </c>
      <c r="H1805" s="19" t="s">
        <v>127</v>
      </c>
      <c r="I1805" s="19" t="s">
        <v>128</v>
      </c>
      <c r="J1805" s="18">
        <v>1</v>
      </c>
      <c r="K1805" s="18">
        <v>1</v>
      </c>
    </row>
    <row r="1806" spans="1:11" x14ac:dyDescent="0.5">
      <c r="A1806" s="19" t="s">
        <v>91</v>
      </c>
      <c r="B1806" s="19" t="s">
        <v>5157</v>
      </c>
      <c r="C1806" s="19" t="s">
        <v>38</v>
      </c>
      <c r="D1806" s="19" t="s">
        <v>53</v>
      </c>
      <c r="E1806" s="19" t="s">
        <v>5156</v>
      </c>
      <c r="F1806" s="19" t="s">
        <v>201</v>
      </c>
      <c r="G1806" s="19" t="s">
        <v>202</v>
      </c>
      <c r="H1806" s="19" t="s">
        <v>127</v>
      </c>
      <c r="I1806" s="19" t="s">
        <v>128</v>
      </c>
      <c r="J1806" s="18">
        <v>1</v>
      </c>
      <c r="K1806" s="18">
        <v>1</v>
      </c>
    </row>
    <row r="1807" spans="1:11" x14ac:dyDescent="0.5">
      <c r="A1807" s="19" t="s">
        <v>91</v>
      </c>
      <c r="B1807" s="19" t="s">
        <v>5701</v>
      </c>
      <c r="C1807" s="19" t="s">
        <v>38</v>
      </c>
      <c r="D1807" s="19" t="s">
        <v>53</v>
      </c>
      <c r="E1807" s="19" t="s">
        <v>5700</v>
      </c>
      <c r="F1807" s="19" t="s">
        <v>201</v>
      </c>
      <c r="G1807" s="19" t="s">
        <v>202</v>
      </c>
      <c r="H1807" s="19" t="s">
        <v>127</v>
      </c>
      <c r="I1807" s="19" t="s">
        <v>128</v>
      </c>
      <c r="J1807" s="18">
        <v>1</v>
      </c>
      <c r="K1807" s="18">
        <v>1</v>
      </c>
    </row>
    <row r="1808" spans="1:11" x14ac:dyDescent="0.5">
      <c r="A1808" s="19" t="s">
        <v>91</v>
      </c>
      <c r="B1808" s="19" t="s">
        <v>5699</v>
      </c>
      <c r="C1808" s="19" t="s">
        <v>38</v>
      </c>
      <c r="D1808" s="19" t="s">
        <v>53</v>
      </c>
      <c r="E1808" s="19" t="s">
        <v>5698</v>
      </c>
      <c r="F1808" s="19" t="s">
        <v>201</v>
      </c>
      <c r="G1808" s="19" t="s">
        <v>202</v>
      </c>
      <c r="H1808" s="19" t="s">
        <v>127</v>
      </c>
      <c r="I1808" s="19" t="s">
        <v>128</v>
      </c>
      <c r="J1808" s="18">
        <v>3</v>
      </c>
      <c r="K1808" s="18">
        <v>3</v>
      </c>
    </row>
    <row r="1809" spans="1:11" x14ac:dyDescent="0.5">
      <c r="A1809" s="19" t="s">
        <v>91</v>
      </c>
      <c r="B1809" s="19" t="s">
        <v>5155</v>
      </c>
      <c r="C1809" s="19" t="s">
        <v>38</v>
      </c>
      <c r="D1809" s="19" t="s">
        <v>53</v>
      </c>
      <c r="E1809" s="19" t="s">
        <v>5154</v>
      </c>
      <c r="F1809" s="19" t="s">
        <v>201</v>
      </c>
      <c r="G1809" s="19" t="s">
        <v>202</v>
      </c>
      <c r="H1809" s="19" t="s">
        <v>127</v>
      </c>
      <c r="I1809" s="19" t="s">
        <v>128</v>
      </c>
      <c r="J1809" s="18">
        <v>2</v>
      </c>
      <c r="K1809" s="18">
        <v>2</v>
      </c>
    </row>
    <row r="1810" spans="1:11" x14ac:dyDescent="0.5">
      <c r="A1810" s="19" t="s">
        <v>91</v>
      </c>
      <c r="B1810" s="19" t="s">
        <v>5697</v>
      </c>
      <c r="C1810" s="19" t="s">
        <v>38</v>
      </c>
      <c r="D1810" s="19" t="s">
        <v>53</v>
      </c>
      <c r="E1810" s="19" t="s">
        <v>5696</v>
      </c>
      <c r="F1810" s="19" t="s">
        <v>201</v>
      </c>
      <c r="G1810" s="19" t="s">
        <v>202</v>
      </c>
      <c r="H1810" s="19" t="s">
        <v>127</v>
      </c>
      <c r="I1810" s="19" t="s">
        <v>128</v>
      </c>
      <c r="J1810" s="18">
        <v>4</v>
      </c>
      <c r="K1810" s="18">
        <v>4</v>
      </c>
    </row>
    <row r="1811" spans="1:11" x14ac:dyDescent="0.5">
      <c r="A1811" s="19" t="s">
        <v>91</v>
      </c>
      <c r="B1811" s="19" t="s">
        <v>5421</v>
      </c>
      <c r="C1811" s="19" t="s">
        <v>38</v>
      </c>
      <c r="D1811" s="19" t="s">
        <v>53</v>
      </c>
      <c r="E1811" s="19" t="s">
        <v>5420</v>
      </c>
      <c r="F1811" s="19" t="s">
        <v>201</v>
      </c>
      <c r="G1811" s="19" t="s">
        <v>202</v>
      </c>
      <c r="H1811" s="19" t="s">
        <v>127</v>
      </c>
      <c r="I1811" s="19" t="s">
        <v>128</v>
      </c>
      <c r="J1811" s="18">
        <v>1</v>
      </c>
      <c r="K1811" s="18">
        <v>1</v>
      </c>
    </row>
    <row r="1812" spans="1:11" x14ac:dyDescent="0.5">
      <c r="A1812" s="19" t="s">
        <v>91</v>
      </c>
      <c r="B1812" s="19" t="s">
        <v>5695</v>
      </c>
      <c r="C1812" s="19" t="s">
        <v>38</v>
      </c>
      <c r="D1812" s="19" t="s">
        <v>53</v>
      </c>
      <c r="E1812" s="19" t="s">
        <v>5694</v>
      </c>
      <c r="F1812" s="19" t="s">
        <v>201</v>
      </c>
      <c r="G1812" s="19" t="s">
        <v>202</v>
      </c>
      <c r="H1812" s="19" t="s">
        <v>127</v>
      </c>
      <c r="I1812" s="19" t="s">
        <v>128</v>
      </c>
      <c r="J1812" s="18">
        <v>1</v>
      </c>
      <c r="K1812" s="18">
        <v>1</v>
      </c>
    </row>
    <row r="1813" spans="1:11" x14ac:dyDescent="0.5">
      <c r="A1813" s="19" t="s">
        <v>91</v>
      </c>
      <c r="B1813" s="19" t="s">
        <v>5141</v>
      </c>
      <c r="C1813" s="19" t="s">
        <v>38</v>
      </c>
      <c r="D1813" s="19" t="s">
        <v>53</v>
      </c>
      <c r="E1813" s="19" t="s">
        <v>5140</v>
      </c>
      <c r="F1813" s="19" t="s">
        <v>201</v>
      </c>
      <c r="G1813" s="19" t="s">
        <v>202</v>
      </c>
      <c r="H1813" s="19" t="s">
        <v>127</v>
      </c>
      <c r="I1813" s="19" t="s">
        <v>128</v>
      </c>
      <c r="J1813" s="18">
        <v>1</v>
      </c>
      <c r="K1813" s="18">
        <v>1</v>
      </c>
    </row>
    <row r="1814" spans="1:11" x14ac:dyDescent="0.5">
      <c r="A1814" s="19" t="s">
        <v>91</v>
      </c>
      <c r="B1814" s="19" t="s">
        <v>5693</v>
      </c>
      <c r="C1814" s="19" t="s">
        <v>38</v>
      </c>
      <c r="D1814" s="19" t="s">
        <v>53</v>
      </c>
      <c r="E1814" s="19" t="s">
        <v>5692</v>
      </c>
      <c r="F1814" s="19" t="s">
        <v>201</v>
      </c>
      <c r="G1814" s="19" t="s">
        <v>202</v>
      </c>
      <c r="H1814" s="19" t="s">
        <v>127</v>
      </c>
      <c r="I1814" s="19" t="s">
        <v>128</v>
      </c>
      <c r="J1814" s="18">
        <v>10</v>
      </c>
      <c r="K1814" s="18">
        <v>10</v>
      </c>
    </row>
    <row r="1815" spans="1:11" x14ac:dyDescent="0.5">
      <c r="A1815" s="19" t="s">
        <v>91</v>
      </c>
      <c r="B1815" s="19" t="s">
        <v>5691</v>
      </c>
      <c r="C1815" s="19" t="s">
        <v>38</v>
      </c>
      <c r="D1815" s="19" t="s">
        <v>53</v>
      </c>
      <c r="E1815" s="19" t="s">
        <v>5690</v>
      </c>
      <c r="F1815" s="19" t="s">
        <v>201</v>
      </c>
      <c r="G1815" s="19" t="s">
        <v>202</v>
      </c>
      <c r="H1815" s="19" t="s">
        <v>127</v>
      </c>
      <c r="I1815" s="19" t="s">
        <v>128</v>
      </c>
      <c r="J1815" s="18">
        <v>3</v>
      </c>
      <c r="K1815" s="18">
        <v>3</v>
      </c>
    </row>
    <row r="1816" spans="1:11" x14ac:dyDescent="0.5">
      <c r="A1816" s="19" t="s">
        <v>91</v>
      </c>
      <c r="B1816" s="19" t="s">
        <v>5689</v>
      </c>
      <c r="C1816" s="19" t="s">
        <v>38</v>
      </c>
      <c r="D1816" s="19" t="s">
        <v>53</v>
      </c>
      <c r="E1816" s="19" t="s">
        <v>5688</v>
      </c>
      <c r="F1816" s="19" t="s">
        <v>201</v>
      </c>
      <c r="G1816" s="19" t="s">
        <v>202</v>
      </c>
      <c r="H1816" s="19" t="s">
        <v>127</v>
      </c>
      <c r="I1816" s="19" t="s">
        <v>128</v>
      </c>
      <c r="J1816" s="18">
        <v>1</v>
      </c>
      <c r="K1816" s="18">
        <v>1</v>
      </c>
    </row>
    <row r="1817" spans="1:11" x14ac:dyDescent="0.5">
      <c r="A1817" s="19" t="s">
        <v>91</v>
      </c>
      <c r="B1817" s="19" t="s">
        <v>5687</v>
      </c>
      <c r="C1817" s="19" t="s">
        <v>38</v>
      </c>
      <c r="D1817" s="19" t="s">
        <v>53</v>
      </c>
      <c r="E1817" s="19" t="s">
        <v>5686</v>
      </c>
      <c r="F1817" s="19" t="s">
        <v>201</v>
      </c>
      <c r="G1817" s="19" t="s">
        <v>202</v>
      </c>
      <c r="H1817" s="19" t="s">
        <v>127</v>
      </c>
      <c r="I1817" s="19" t="s">
        <v>128</v>
      </c>
      <c r="J1817" s="18">
        <v>1</v>
      </c>
      <c r="K1817" s="18">
        <v>1</v>
      </c>
    </row>
    <row r="1818" spans="1:11" x14ac:dyDescent="0.5">
      <c r="A1818" s="19" t="s">
        <v>91</v>
      </c>
      <c r="B1818" s="19" t="s">
        <v>5685</v>
      </c>
      <c r="C1818" s="19" t="s">
        <v>38</v>
      </c>
      <c r="D1818" s="19" t="s">
        <v>53</v>
      </c>
      <c r="E1818" s="19" t="s">
        <v>5684</v>
      </c>
      <c r="F1818" s="19" t="s">
        <v>201</v>
      </c>
      <c r="G1818" s="19" t="s">
        <v>202</v>
      </c>
      <c r="H1818" s="19" t="s">
        <v>127</v>
      </c>
      <c r="I1818" s="19" t="s">
        <v>128</v>
      </c>
      <c r="J1818" s="18">
        <v>3</v>
      </c>
      <c r="K1818" s="18">
        <v>3</v>
      </c>
    </row>
    <row r="1819" spans="1:11" x14ac:dyDescent="0.5">
      <c r="A1819" s="19" t="s">
        <v>91</v>
      </c>
      <c r="B1819" s="19" t="s">
        <v>5683</v>
      </c>
      <c r="C1819" s="19" t="s">
        <v>38</v>
      </c>
      <c r="D1819" s="19" t="s">
        <v>53</v>
      </c>
      <c r="E1819" s="19" t="s">
        <v>5682</v>
      </c>
      <c r="F1819" s="19" t="s">
        <v>201</v>
      </c>
      <c r="G1819" s="19" t="s">
        <v>202</v>
      </c>
      <c r="H1819" s="19" t="s">
        <v>127</v>
      </c>
      <c r="I1819" s="19" t="s">
        <v>128</v>
      </c>
      <c r="J1819" s="18">
        <v>10</v>
      </c>
      <c r="K1819" s="18">
        <v>10</v>
      </c>
    </row>
    <row r="1820" spans="1:11" x14ac:dyDescent="0.5">
      <c r="A1820" s="19" t="s">
        <v>91</v>
      </c>
      <c r="B1820" s="19" t="s">
        <v>5131</v>
      </c>
      <c r="C1820" s="19" t="s">
        <v>38</v>
      </c>
      <c r="D1820" s="19" t="s">
        <v>53</v>
      </c>
      <c r="E1820" s="19" t="s">
        <v>5130</v>
      </c>
      <c r="F1820" s="19" t="s">
        <v>201</v>
      </c>
      <c r="G1820" s="19" t="s">
        <v>202</v>
      </c>
      <c r="H1820" s="19" t="s">
        <v>127</v>
      </c>
      <c r="I1820" s="19" t="s">
        <v>128</v>
      </c>
      <c r="J1820" s="18">
        <v>4</v>
      </c>
      <c r="K1820" s="18">
        <v>4</v>
      </c>
    </row>
    <row r="1821" spans="1:11" x14ac:dyDescent="0.5">
      <c r="A1821" s="19" t="s">
        <v>91</v>
      </c>
      <c r="B1821" s="19" t="s">
        <v>5681</v>
      </c>
      <c r="C1821" s="19" t="s">
        <v>38</v>
      </c>
      <c r="D1821" s="19" t="s">
        <v>53</v>
      </c>
      <c r="E1821" s="19" t="s">
        <v>5680</v>
      </c>
      <c r="F1821" s="19" t="s">
        <v>201</v>
      </c>
      <c r="G1821" s="19" t="s">
        <v>202</v>
      </c>
      <c r="H1821" s="19" t="s">
        <v>127</v>
      </c>
      <c r="I1821" s="19" t="s">
        <v>128</v>
      </c>
      <c r="J1821" s="18">
        <v>3</v>
      </c>
      <c r="K1821" s="18">
        <v>3</v>
      </c>
    </row>
    <row r="1822" spans="1:11" x14ac:dyDescent="0.5">
      <c r="A1822" s="19" t="s">
        <v>91</v>
      </c>
      <c r="B1822" s="19" t="s">
        <v>5679</v>
      </c>
      <c r="C1822" s="19" t="s">
        <v>38</v>
      </c>
      <c r="D1822" s="19" t="s">
        <v>53</v>
      </c>
      <c r="E1822" s="19" t="s">
        <v>5678</v>
      </c>
      <c r="F1822" s="19" t="s">
        <v>201</v>
      </c>
      <c r="G1822" s="19" t="s">
        <v>202</v>
      </c>
      <c r="H1822" s="19" t="s">
        <v>127</v>
      </c>
      <c r="I1822" s="19" t="s">
        <v>128</v>
      </c>
      <c r="J1822" s="18">
        <v>7</v>
      </c>
      <c r="K1822" s="18">
        <v>7</v>
      </c>
    </row>
    <row r="1823" spans="1:11" x14ac:dyDescent="0.5">
      <c r="A1823" s="19" t="s">
        <v>91</v>
      </c>
      <c r="B1823" s="19" t="s">
        <v>5129</v>
      </c>
      <c r="C1823" s="19" t="s">
        <v>38</v>
      </c>
      <c r="D1823" s="19" t="s">
        <v>53</v>
      </c>
      <c r="E1823" s="19" t="s">
        <v>5128</v>
      </c>
      <c r="F1823" s="19" t="s">
        <v>201</v>
      </c>
      <c r="G1823" s="19" t="s">
        <v>202</v>
      </c>
      <c r="H1823" s="19" t="s">
        <v>127</v>
      </c>
      <c r="I1823" s="19" t="s">
        <v>128</v>
      </c>
      <c r="J1823" s="18">
        <v>2</v>
      </c>
      <c r="K1823" s="18">
        <v>2</v>
      </c>
    </row>
    <row r="1824" spans="1:11" x14ac:dyDescent="0.5">
      <c r="A1824" s="19" t="s">
        <v>91</v>
      </c>
      <c r="B1824" s="19" t="s">
        <v>5677</v>
      </c>
      <c r="C1824" s="19" t="s">
        <v>38</v>
      </c>
      <c r="D1824" s="19" t="s">
        <v>53</v>
      </c>
      <c r="E1824" s="19" t="s">
        <v>5676</v>
      </c>
      <c r="F1824" s="19" t="s">
        <v>201</v>
      </c>
      <c r="G1824" s="19" t="s">
        <v>202</v>
      </c>
      <c r="H1824" s="19" t="s">
        <v>127</v>
      </c>
      <c r="I1824" s="19" t="s">
        <v>128</v>
      </c>
      <c r="J1824" s="18">
        <v>10</v>
      </c>
      <c r="K1824" s="18">
        <v>10</v>
      </c>
    </row>
    <row r="1825" spans="1:11" x14ac:dyDescent="0.5">
      <c r="A1825" s="19" t="s">
        <v>91</v>
      </c>
      <c r="B1825" s="19" t="s">
        <v>5127</v>
      </c>
      <c r="C1825" s="19" t="s">
        <v>38</v>
      </c>
      <c r="D1825" s="19" t="s">
        <v>53</v>
      </c>
      <c r="E1825" s="19" t="s">
        <v>5126</v>
      </c>
      <c r="F1825" s="19" t="s">
        <v>201</v>
      </c>
      <c r="G1825" s="19" t="s">
        <v>202</v>
      </c>
      <c r="H1825" s="19" t="s">
        <v>127</v>
      </c>
      <c r="I1825" s="19" t="s">
        <v>128</v>
      </c>
      <c r="J1825" s="18">
        <v>2</v>
      </c>
      <c r="K1825" s="18">
        <v>2</v>
      </c>
    </row>
    <row r="1826" spans="1:11" x14ac:dyDescent="0.5">
      <c r="A1826" s="19" t="s">
        <v>91</v>
      </c>
      <c r="B1826" s="19" t="s">
        <v>5407</v>
      </c>
      <c r="C1826" s="19" t="s">
        <v>38</v>
      </c>
      <c r="D1826" s="19" t="s">
        <v>53</v>
      </c>
      <c r="E1826" s="19" t="s">
        <v>5406</v>
      </c>
      <c r="F1826" s="19" t="s">
        <v>201</v>
      </c>
      <c r="G1826" s="19" t="s">
        <v>202</v>
      </c>
      <c r="H1826" s="19" t="s">
        <v>127</v>
      </c>
      <c r="I1826" s="19" t="s">
        <v>128</v>
      </c>
      <c r="J1826" s="18">
        <v>1</v>
      </c>
      <c r="K1826" s="18">
        <v>1</v>
      </c>
    </row>
    <row r="1827" spans="1:11" x14ac:dyDescent="0.5">
      <c r="A1827" s="19" t="s">
        <v>91</v>
      </c>
      <c r="B1827" s="19" t="s">
        <v>5403</v>
      </c>
      <c r="C1827" s="19" t="s">
        <v>38</v>
      </c>
      <c r="D1827" s="19" t="s">
        <v>53</v>
      </c>
      <c r="E1827" s="19" t="s">
        <v>5402</v>
      </c>
      <c r="F1827" s="19" t="s">
        <v>201</v>
      </c>
      <c r="G1827" s="19" t="s">
        <v>202</v>
      </c>
      <c r="H1827" s="19" t="s">
        <v>127</v>
      </c>
      <c r="I1827" s="19" t="s">
        <v>128</v>
      </c>
      <c r="J1827" s="18">
        <v>1</v>
      </c>
      <c r="K1827" s="18">
        <v>1</v>
      </c>
    </row>
    <row r="1828" spans="1:11" x14ac:dyDescent="0.5">
      <c r="A1828" s="19" t="s">
        <v>91</v>
      </c>
      <c r="B1828" s="19" t="s">
        <v>5675</v>
      </c>
      <c r="C1828" s="19" t="s">
        <v>38</v>
      </c>
      <c r="D1828" s="19" t="s">
        <v>53</v>
      </c>
      <c r="E1828" s="19" t="s">
        <v>5674</v>
      </c>
      <c r="F1828" s="19" t="s">
        <v>201</v>
      </c>
      <c r="G1828" s="19" t="s">
        <v>202</v>
      </c>
      <c r="H1828" s="19" t="s">
        <v>127</v>
      </c>
      <c r="I1828" s="19" t="s">
        <v>128</v>
      </c>
      <c r="J1828" s="18">
        <v>3</v>
      </c>
      <c r="K1828" s="18">
        <v>3</v>
      </c>
    </row>
    <row r="1829" spans="1:11" x14ac:dyDescent="0.5">
      <c r="A1829" s="19" t="s">
        <v>91</v>
      </c>
      <c r="B1829" s="19" t="s">
        <v>5117</v>
      </c>
      <c r="C1829" s="19" t="s">
        <v>38</v>
      </c>
      <c r="D1829" s="19" t="s">
        <v>53</v>
      </c>
      <c r="E1829" s="19" t="s">
        <v>5116</v>
      </c>
      <c r="F1829" s="19" t="s">
        <v>201</v>
      </c>
      <c r="G1829" s="19" t="s">
        <v>202</v>
      </c>
      <c r="H1829" s="19" t="s">
        <v>127</v>
      </c>
      <c r="I1829" s="19" t="s">
        <v>128</v>
      </c>
      <c r="J1829" s="18">
        <v>1</v>
      </c>
      <c r="K1829" s="18">
        <v>1</v>
      </c>
    </row>
    <row r="1830" spans="1:11" x14ac:dyDescent="0.5">
      <c r="A1830" s="19" t="s">
        <v>91</v>
      </c>
      <c r="B1830" s="19" t="s">
        <v>5673</v>
      </c>
      <c r="C1830" s="19" t="s">
        <v>38</v>
      </c>
      <c r="D1830" s="19" t="s">
        <v>53</v>
      </c>
      <c r="E1830" s="19" t="s">
        <v>5672</v>
      </c>
      <c r="F1830" s="19" t="s">
        <v>201</v>
      </c>
      <c r="G1830" s="19" t="s">
        <v>202</v>
      </c>
      <c r="H1830" s="19" t="s">
        <v>127</v>
      </c>
      <c r="I1830" s="19" t="s">
        <v>128</v>
      </c>
      <c r="J1830" s="18">
        <v>1</v>
      </c>
      <c r="K1830" s="18">
        <v>1</v>
      </c>
    </row>
    <row r="1831" spans="1:11" x14ac:dyDescent="0.5">
      <c r="A1831" s="19" t="s">
        <v>91</v>
      </c>
      <c r="B1831" s="19" t="s">
        <v>5397</v>
      </c>
      <c r="C1831" s="19" t="s">
        <v>38</v>
      </c>
      <c r="D1831" s="19" t="s">
        <v>53</v>
      </c>
      <c r="E1831" s="19" t="s">
        <v>5396</v>
      </c>
      <c r="F1831" s="19" t="s">
        <v>201</v>
      </c>
      <c r="G1831" s="19" t="s">
        <v>202</v>
      </c>
      <c r="H1831" s="19" t="s">
        <v>127</v>
      </c>
      <c r="I1831" s="19" t="s">
        <v>128</v>
      </c>
      <c r="J1831" s="18">
        <v>2</v>
      </c>
      <c r="K1831" s="18">
        <v>2</v>
      </c>
    </row>
    <row r="1832" spans="1:11" x14ac:dyDescent="0.5">
      <c r="A1832" s="19" t="s">
        <v>91</v>
      </c>
      <c r="B1832" s="19" t="s">
        <v>5671</v>
      </c>
      <c r="C1832" s="19" t="s">
        <v>38</v>
      </c>
      <c r="D1832" s="19" t="s">
        <v>53</v>
      </c>
      <c r="E1832" s="19" t="s">
        <v>5670</v>
      </c>
      <c r="F1832" s="19" t="s">
        <v>201</v>
      </c>
      <c r="G1832" s="19" t="s">
        <v>202</v>
      </c>
      <c r="H1832" s="19" t="s">
        <v>127</v>
      </c>
      <c r="I1832" s="19" t="s">
        <v>128</v>
      </c>
      <c r="J1832" s="18">
        <v>1</v>
      </c>
      <c r="K1832" s="18">
        <v>1</v>
      </c>
    </row>
    <row r="1833" spans="1:11" x14ac:dyDescent="0.5">
      <c r="A1833" s="19" t="s">
        <v>91</v>
      </c>
      <c r="B1833" s="19" t="s">
        <v>5395</v>
      </c>
      <c r="C1833" s="19" t="s">
        <v>38</v>
      </c>
      <c r="D1833" s="19" t="s">
        <v>53</v>
      </c>
      <c r="E1833" s="19" t="s">
        <v>5394</v>
      </c>
      <c r="F1833" s="19" t="s">
        <v>201</v>
      </c>
      <c r="G1833" s="19" t="s">
        <v>202</v>
      </c>
      <c r="H1833" s="19" t="s">
        <v>127</v>
      </c>
      <c r="I1833" s="19" t="s">
        <v>128</v>
      </c>
      <c r="J1833" s="18">
        <v>1</v>
      </c>
      <c r="K1833" s="18">
        <v>1</v>
      </c>
    </row>
    <row r="1834" spans="1:11" x14ac:dyDescent="0.5">
      <c r="A1834" s="19" t="s">
        <v>91</v>
      </c>
      <c r="B1834" s="19" t="s">
        <v>5669</v>
      </c>
      <c r="C1834" s="19" t="s">
        <v>38</v>
      </c>
      <c r="D1834" s="19" t="s">
        <v>53</v>
      </c>
      <c r="E1834" s="19" t="s">
        <v>5668</v>
      </c>
      <c r="F1834" s="19" t="s">
        <v>201</v>
      </c>
      <c r="G1834" s="19" t="s">
        <v>202</v>
      </c>
      <c r="H1834" s="19" t="s">
        <v>127</v>
      </c>
      <c r="I1834" s="19" t="s">
        <v>128</v>
      </c>
      <c r="J1834" s="18">
        <v>1</v>
      </c>
      <c r="K1834" s="18">
        <v>1</v>
      </c>
    </row>
    <row r="1835" spans="1:11" x14ac:dyDescent="0.5">
      <c r="A1835" s="19" t="s">
        <v>91</v>
      </c>
      <c r="B1835" s="19" t="s">
        <v>5667</v>
      </c>
      <c r="C1835" s="19" t="s">
        <v>38</v>
      </c>
      <c r="D1835" s="19" t="s">
        <v>53</v>
      </c>
      <c r="E1835" s="19" t="s">
        <v>5666</v>
      </c>
      <c r="F1835" s="19" t="s">
        <v>201</v>
      </c>
      <c r="G1835" s="19" t="s">
        <v>202</v>
      </c>
      <c r="H1835" s="19" t="s">
        <v>127</v>
      </c>
      <c r="I1835" s="19" t="s">
        <v>128</v>
      </c>
      <c r="J1835" s="18">
        <v>2</v>
      </c>
      <c r="K1835" s="18">
        <v>2</v>
      </c>
    </row>
    <row r="1836" spans="1:11" x14ac:dyDescent="0.5">
      <c r="A1836" s="19" t="s">
        <v>91</v>
      </c>
      <c r="B1836" s="19" t="s">
        <v>5665</v>
      </c>
      <c r="C1836" s="19" t="s">
        <v>38</v>
      </c>
      <c r="D1836" s="19" t="s">
        <v>53</v>
      </c>
      <c r="E1836" s="19" t="s">
        <v>5664</v>
      </c>
      <c r="F1836" s="19" t="s">
        <v>201</v>
      </c>
      <c r="G1836" s="19" t="s">
        <v>202</v>
      </c>
      <c r="H1836" s="19" t="s">
        <v>127</v>
      </c>
      <c r="I1836" s="19" t="s">
        <v>128</v>
      </c>
      <c r="J1836" s="18">
        <v>3</v>
      </c>
      <c r="K1836" s="18">
        <v>3</v>
      </c>
    </row>
    <row r="1837" spans="1:11" x14ac:dyDescent="0.5">
      <c r="A1837" s="19" t="s">
        <v>91</v>
      </c>
      <c r="B1837" s="19" t="s">
        <v>5391</v>
      </c>
      <c r="C1837" s="19" t="s">
        <v>38</v>
      </c>
      <c r="D1837" s="19" t="s">
        <v>53</v>
      </c>
      <c r="E1837" s="19" t="s">
        <v>5390</v>
      </c>
      <c r="F1837" s="19" t="s">
        <v>201</v>
      </c>
      <c r="G1837" s="19" t="s">
        <v>202</v>
      </c>
      <c r="H1837" s="19" t="s">
        <v>127</v>
      </c>
      <c r="I1837" s="19" t="s">
        <v>128</v>
      </c>
      <c r="J1837" s="18">
        <v>2</v>
      </c>
      <c r="K1837" s="18">
        <v>2</v>
      </c>
    </row>
    <row r="1838" spans="1:11" x14ac:dyDescent="0.5">
      <c r="A1838" s="19" t="s">
        <v>91</v>
      </c>
      <c r="B1838" s="19" t="s">
        <v>5663</v>
      </c>
      <c r="C1838" s="19" t="s">
        <v>38</v>
      </c>
      <c r="D1838" s="19" t="s">
        <v>53</v>
      </c>
      <c r="E1838" s="19" t="s">
        <v>5662</v>
      </c>
      <c r="F1838" s="19" t="s">
        <v>201</v>
      </c>
      <c r="G1838" s="19" t="s">
        <v>202</v>
      </c>
      <c r="H1838" s="19" t="s">
        <v>127</v>
      </c>
      <c r="I1838" s="19" t="s">
        <v>128</v>
      </c>
      <c r="J1838" s="18">
        <v>10</v>
      </c>
      <c r="K1838" s="18">
        <v>10</v>
      </c>
    </row>
    <row r="1839" spans="1:11" x14ac:dyDescent="0.5">
      <c r="A1839" s="19" t="s">
        <v>91</v>
      </c>
      <c r="B1839" s="19" t="s">
        <v>5389</v>
      </c>
      <c r="C1839" s="19" t="s">
        <v>38</v>
      </c>
      <c r="D1839" s="19" t="s">
        <v>53</v>
      </c>
      <c r="E1839" s="19" t="s">
        <v>5388</v>
      </c>
      <c r="F1839" s="19" t="s">
        <v>201</v>
      </c>
      <c r="G1839" s="19" t="s">
        <v>202</v>
      </c>
      <c r="H1839" s="19" t="s">
        <v>127</v>
      </c>
      <c r="I1839" s="19" t="s">
        <v>128</v>
      </c>
      <c r="J1839" s="18">
        <v>1</v>
      </c>
      <c r="K1839" s="18">
        <v>1</v>
      </c>
    </row>
    <row r="1840" spans="1:11" x14ac:dyDescent="0.5">
      <c r="A1840" s="19" t="s">
        <v>91</v>
      </c>
      <c r="B1840" s="19" t="s">
        <v>5661</v>
      </c>
      <c r="C1840" s="19" t="s">
        <v>38</v>
      </c>
      <c r="D1840" s="19" t="s">
        <v>53</v>
      </c>
      <c r="E1840" s="19" t="s">
        <v>5660</v>
      </c>
      <c r="F1840" s="19" t="s">
        <v>201</v>
      </c>
      <c r="G1840" s="19" t="s">
        <v>202</v>
      </c>
      <c r="H1840" s="19" t="s">
        <v>127</v>
      </c>
      <c r="I1840" s="19" t="s">
        <v>128</v>
      </c>
      <c r="J1840" s="18">
        <v>2</v>
      </c>
      <c r="K1840" s="18">
        <v>2</v>
      </c>
    </row>
    <row r="1841" spans="1:11" x14ac:dyDescent="0.5">
      <c r="A1841" s="19" t="s">
        <v>91</v>
      </c>
      <c r="B1841" s="19" t="s">
        <v>5109</v>
      </c>
      <c r="C1841" s="19" t="s">
        <v>38</v>
      </c>
      <c r="D1841" s="19" t="s">
        <v>53</v>
      </c>
      <c r="E1841" s="19" t="s">
        <v>5108</v>
      </c>
      <c r="F1841" s="19" t="s">
        <v>201</v>
      </c>
      <c r="G1841" s="19" t="s">
        <v>202</v>
      </c>
      <c r="H1841" s="19" t="s">
        <v>127</v>
      </c>
      <c r="I1841" s="19" t="s">
        <v>128</v>
      </c>
      <c r="J1841" s="18">
        <v>1</v>
      </c>
      <c r="K1841" s="18">
        <v>1</v>
      </c>
    </row>
    <row r="1842" spans="1:11" x14ac:dyDescent="0.5">
      <c r="A1842" s="19" t="s">
        <v>91</v>
      </c>
      <c r="B1842" s="19" t="s">
        <v>5383</v>
      </c>
      <c r="C1842" s="19" t="s">
        <v>38</v>
      </c>
      <c r="D1842" s="19" t="s">
        <v>53</v>
      </c>
      <c r="E1842" s="19" t="s">
        <v>5382</v>
      </c>
      <c r="F1842" s="19" t="s">
        <v>201</v>
      </c>
      <c r="G1842" s="19" t="s">
        <v>202</v>
      </c>
      <c r="H1842" s="19" t="s">
        <v>127</v>
      </c>
      <c r="I1842" s="19" t="s">
        <v>128</v>
      </c>
      <c r="J1842" s="18">
        <v>1</v>
      </c>
      <c r="K1842" s="18">
        <v>1</v>
      </c>
    </row>
    <row r="1843" spans="1:11" x14ac:dyDescent="0.5">
      <c r="A1843" s="19" t="s">
        <v>91</v>
      </c>
      <c r="B1843" s="19" t="s">
        <v>5105</v>
      </c>
      <c r="C1843" s="19" t="s">
        <v>38</v>
      </c>
      <c r="D1843" s="19" t="s">
        <v>53</v>
      </c>
      <c r="E1843" s="19" t="s">
        <v>5104</v>
      </c>
      <c r="F1843" s="19" t="s">
        <v>201</v>
      </c>
      <c r="G1843" s="19" t="s">
        <v>202</v>
      </c>
      <c r="H1843" s="19" t="s">
        <v>127</v>
      </c>
      <c r="I1843" s="19" t="s">
        <v>128</v>
      </c>
      <c r="J1843" s="18">
        <v>1</v>
      </c>
      <c r="K1843" s="18">
        <v>1</v>
      </c>
    </row>
    <row r="1844" spans="1:11" x14ac:dyDescent="0.5">
      <c r="A1844" s="19" t="s">
        <v>91</v>
      </c>
      <c r="B1844" s="19" t="s">
        <v>5659</v>
      </c>
      <c r="C1844" s="19" t="s">
        <v>38</v>
      </c>
      <c r="D1844" s="19" t="s">
        <v>53</v>
      </c>
      <c r="E1844" s="19" t="s">
        <v>5658</v>
      </c>
      <c r="F1844" s="19" t="s">
        <v>201</v>
      </c>
      <c r="G1844" s="19" t="s">
        <v>202</v>
      </c>
      <c r="H1844" s="19" t="s">
        <v>127</v>
      </c>
      <c r="I1844" s="19" t="s">
        <v>128</v>
      </c>
      <c r="J1844" s="18">
        <v>2</v>
      </c>
      <c r="K1844" s="18">
        <v>2</v>
      </c>
    </row>
    <row r="1845" spans="1:11" x14ac:dyDescent="0.5">
      <c r="A1845" s="19" t="s">
        <v>91</v>
      </c>
      <c r="B1845" s="19" t="s">
        <v>5377</v>
      </c>
      <c r="C1845" s="19" t="s">
        <v>38</v>
      </c>
      <c r="D1845" s="19" t="s">
        <v>53</v>
      </c>
      <c r="E1845" s="19" t="s">
        <v>5376</v>
      </c>
      <c r="F1845" s="19" t="s">
        <v>201</v>
      </c>
      <c r="G1845" s="19" t="s">
        <v>202</v>
      </c>
      <c r="H1845" s="19" t="s">
        <v>127</v>
      </c>
      <c r="I1845" s="19" t="s">
        <v>128</v>
      </c>
      <c r="J1845" s="18">
        <v>1</v>
      </c>
      <c r="K1845" s="18">
        <v>1</v>
      </c>
    </row>
    <row r="1846" spans="1:11" x14ac:dyDescent="0.5">
      <c r="A1846" s="19" t="s">
        <v>91</v>
      </c>
      <c r="B1846" s="19" t="s">
        <v>5657</v>
      </c>
      <c r="C1846" s="19" t="s">
        <v>38</v>
      </c>
      <c r="D1846" s="19" t="s">
        <v>53</v>
      </c>
      <c r="E1846" s="19" t="s">
        <v>5656</v>
      </c>
      <c r="F1846" s="19" t="s">
        <v>201</v>
      </c>
      <c r="G1846" s="19" t="s">
        <v>202</v>
      </c>
      <c r="H1846" s="19" t="s">
        <v>127</v>
      </c>
      <c r="I1846" s="19" t="s">
        <v>128</v>
      </c>
      <c r="J1846" s="18">
        <v>3</v>
      </c>
      <c r="K1846" s="18">
        <v>3</v>
      </c>
    </row>
    <row r="1847" spans="1:11" x14ac:dyDescent="0.5">
      <c r="A1847" s="19" t="s">
        <v>91</v>
      </c>
      <c r="B1847" s="19" t="s">
        <v>5103</v>
      </c>
      <c r="C1847" s="19" t="s">
        <v>38</v>
      </c>
      <c r="D1847" s="19" t="s">
        <v>53</v>
      </c>
      <c r="E1847" s="19" t="s">
        <v>5102</v>
      </c>
      <c r="F1847" s="19" t="s">
        <v>201</v>
      </c>
      <c r="G1847" s="19" t="s">
        <v>202</v>
      </c>
      <c r="H1847" s="19" t="s">
        <v>127</v>
      </c>
      <c r="I1847" s="19" t="s">
        <v>128</v>
      </c>
      <c r="J1847" s="18">
        <v>2</v>
      </c>
      <c r="K1847" s="18">
        <v>2</v>
      </c>
    </row>
    <row r="1848" spans="1:11" x14ac:dyDescent="0.5">
      <c r="A1848" s="19" t="s">
        <v>91</v>
      </c>
      <c r="B1848" s="19" t="s">
        <v>5655</v>
      </c>
      <c r="C1848" s="19" t="s">
        <v>38</v>
      </c>
      <c r="D1848" s="19" t="s">
        <v>53</v>
      </c>
      <c r="E1848" s="19" t="s">
        <v>5654</v>
      </c>
      <c r="F1848" s="19" t="s">
        <v>201</v>
      </c>
      <c r="G1848" s="19" t="s">
        <v>202</v>
      </c>
      <c r="H1848" s="19" t="s">
        <v>127</v>
      </c>
      <c r="I1848" s="19" t="s">
        <v>128</v>
      </c>
      <c r="J1848" s="18">
        <v>1</v>
      </c>
      <c r="K1848" s="18">
        <v>1</v>
      </c>
    </row>
    <row r="1849" spans="1:11" x14ac:dyDescent="0.5">
      <c r="A1849" s="19" t="s">
        <v>91</v>
      </c>
      <c r="B1849" s="19" t="s">
        <v>5653</v>
      </c>
      <c r="C1849" s="19" t="s">
        <v>38</v>
      </c>
      <c r="D1849" s="19" t="s">
        <v>53</v>
      </c>
      <c r="E1849" s="19" t="s">
        <v>5652</v>
      </c>
      <c r="F1849" s="19" t="s">
        <v>201</v>
      </c>
      <c r="G1849" s="19" t="s">
        <v>202</v>
      </c>
      <c r="H1849" s="19" t="s">
        <v>127</v>
      </c>
      <c r="I1849" s="19" t="s">
        <v>128</v>
      </c>
      <c r="J1849" s="18">
        <v>3</v>
      </c>
      <c r="K1849" s="18">
        <v>3</v>
      </c>
    </row>
    <row r="1850" spans="1:11" x14ac:dyDescent="0.5">
      <c r="A1850" s="19" t="s">
        <v>91</v>
      </c>
      <c r="B1850" s="19" t="s">
        <v>5373</v>
      </c>
      <c r="C1850" s="19" t="s">
        <v>38</v>
      </c>
      <c r="D1850" s="19" t="s">
        <v>53</v>
      </c>
      <c r="E1850" s="19" t="s">
        <v>5372</v>
      </c>
      <c r="F1850" s="19" t="s">
        <v>201</v>
      </c>
      <c r="G1850" s="19" t="s">
        <v>202</v>
      </c>
      <c r="H1850" s="19" t="s">
        <v>127</v>
      </c>
      <c r="I1850" s="19" t="s">
        <v>128</v>
      </c>
      <c r="J1850" s="18">
        <v>2</v>
      </c>
      <c r="K1850" s="18">
        <v>2</v>
      </c>
    </row>
    <row r="1851" spans="1:11" x14ac:dyDescent="0.5">
      <c r="A1851" s="19" t="s">
        <v>91</v>
      </c>
      <c r="B1851" s="19" t="s">
        <v>5101</v>
      </c>
      <c r="C1851" s="19" t="s">
        <v>38</v>
      </c>
      <c r="D1851" s="19" t="s">
        <v>53</v>
      </c>
      <c r="E1851" s="19" t="s">
        <v>5100</v>
      </c>
      <c r="F1851" s="19" t="s">
        <v>201</v>
      </c>
      <c r="G1851" s="19" t="s">
        <v>202</v>
      </c>
      <c r="H1851" s="19" t="s">
        <v>127</v>
      </c>
      <c r="I1851" s="19" t="s">
        <v>128</v>
      </c>
      <c r="J1851" s="18">
        <v>4</v>
      </c>
      <c r="K1851" s="18">
        <v>4</v>
      </c>
    </row>
    <row r="1852" spans="1:11" x14ac:dyDescent="0.5">
      <c r="A1852" s="19" t="s">
        <v>91</v>
      </c>
      <c r="B1852" s="19" t="s">
        <v>5651</v>
      </c>
      <c r="C1852" s="19" t="s">
        <v>38</v>
      </c>
      <c r="D1852" s="19" t="s">
        <v>53</v>
      </c>
      <c r="E1852" s="19" t="s">
        <v>5650</v>
      </c>
      <c r="F1852" s="19" t="s">
        <v>201</v>
      </c>
      <c r="G1852" s="19" t="s">
        <v>202</v>
      </c>
      <c r="H1852" s="19" t="s">
        <v>127</v>
      </c>
      <c r="I1852" s="19" t="s">
        <v>128</v>
      </c>
      <c r="J1852" s="18">
        <v>2</v>
      </c>
      <c r="K1852" s="18">
        <v>2</v>
      </c>
    </row>
    <row r="1853" spans="1:11" x14ac:dyDescent="0.5">
      <c r="A1853" s="19" t="s">
        <v>91</v>
      </c>
      <c r="B1853" s="19" t="s">
        <v>5649</v>
      </c>
      <c r="C1853" s="19" t="s">
        <v>38</v>
      </c>
      <c r="D1853" s="19" t="s">
        <v>53</v>
      </c>
      <c r="E1853" s="19" t="s">
        <v>5648</v>
      </c>
      <c r="F1853" s="19" t="s">
        <v>201</v>
      </c>
      <c r="G1853" s="19" t="s">
        <v>202</v>
      </c>
      <c r="H1853" s="19" t="s">
        <v>127</v>
      </c>
      <c r="I1853" s="19" t="s">
        <v>128</v>
      </c>
      <c r="J1853" s="18">
        <v>2</v>
      </c>
      <c r="K1853" s="18">
        <v>2</v>
      </c>
    </row>
    <row r="1854" spans="1:11" x14ac:dyDescent="0.5">
      <c r="A1854" s="19" t="s">
        <v>91</v>
      </c>
      <c r="B1854" s="19" t="s">
        <v>5367</v>
      </c>
      <c r="C1854" s="19" t="s">
        <v>38</v>
      </c>
      <c r="D1854" s="19" t="s">
        <v>53</v>
      </c>
      <c r="E1854" s="19" t="s">
        <v>5366</v>
      </c>
      <c r="F1854" s="19" t="s">
        <v>201</v>
      </c>
      <c r="G1854" s="19" t="s">
        <v>202</v>
      </c>
      <c r="H1854" s="19" t="s">
        <v>127</v>
      </c>
      <c r="I1854" s="19" t="s">
        <v>128</v>
      </c>
      <c r="J1854" s="18">
        <v>2</v>
      </c>
      <c r="K1854" s="18">
        <v>2</v>
      </c>
    </row>
    <row r="1855" spans="1:11" x14ac:dyDescent="0.5">
      <c r="A1855" s="19" t="s">
        <v>91</v>
      </c>
      <c r="B1855" s="19" t="s">
        <v>5647</v>
      </c>
      <c r="C1855" s="19" t="s">
        <v>38</v>
      </c>
      <c r="D1855" s="19" t="s">
        <v>53</v>
      </c>
      <c r="E1855" s="19" t="s">
        <v>5646</v>
      </c>
      <c r="F1855" s="19" t="s">
        <v>201</v>
      </c>
      <c r="G1855" s="19" t="s">
        <v>202</v>
      </c>
      <c r="H1855" s="19" t="s">
        <v>127</v>
      </c>
      <c r="I1855" s="19" t="s">
        <v>128</v>
      </c>
      <c r="J1855" s="18">
        <v>2</v>
      </c>
      <c r="K1855" s="18">
        <v>2</v>
      </c>
    </row>
    <row r="1856" spans="1:11" x14ac:dyDescent="0.5">
      <c r="A1856" s="19" t="s">
        <v>91</v>
      </c>
      <c r="B1856" s="19" t="s">
        <v>5365</v>
      </c>
      <c r="C1856" s="19" t="s">
        <v>38</v>
      </c>
      <c r="D1856" s="19" t="s">
        <v>53</v>
      </c>
      <c r="E1856" s="19" t="s">
        <v>5364</v>
      </c>
      <c r="F1856" s="19" t="s">
        <v>201</v>
      </c>
      <c r="G1856" s="19" t="s">
        <v>202</v>
      </c>
      <c r="H1856" s="19" t="s">
        <v>127</v>
      </c>
      <c r="I1856" s="19" t="s">
        <v>128</v>
      </c>
      <c r="J1856" s="18">
        <v>1</v>
      </c>
      <c r="K1856" s="18">
        <v>1</v>
      </c>
    </row>
    <row r="1857" spans="1:11" x14ac:dyDescent="0.5">
      <c r="A1857" s="19" t="s">
        <v>91</v>
      </c>
      <c r="B1857" s="19" t="s">
        <v>5363</v>
      </c>
      <c r="C1857" s="19" t="s">
        <v>38</v>
      </c>
      <c r="D1857" s="19" t="s">
        <v>53</v>
      </c>
      <c r="E1857" s="19" t="s">
        <v>5362</v>
      </c>
      <c r="F1857" s="19" t="s">
        <v>201</v>
      </c>
      <c r="G1857" s="19" t="s">
        <v>202</v>
      </c>
      <c r="H1857" s="19" t="s">
        <v>127</v>
      </c>
      <c r="I1857" s="19" t="s">
        <v>128</v>
      </c>
      <c r="J1857" s="18">
        <v>2</v>
      </c>
      <c r="K1857" s="18">
        <v>2</v>
      </c>
    </row>
    <row r="1858" spans="1:11" x14ac:dyDescent="0.5">
      <c r="A1858" s="19" t="s">
        <v>91</v>
      </c>
      <c r="B1858" s="19" t="s">
        <v>5361</v>
      </c>
      <c r="C1858" s="19" t="s">
        <v>38</v>
      </c>
      <c r="D1858" s="19" t="s">
        <v>53</v>
      </c>
      <c r="E1858" s="19" t="s">
        <v>5360</v>
      </c>
      <c r="F1858" s="19" t="s">
        <v>201</v>
      </c>
      <c r="G1858" s="19" t="s">
        <v>202</v>
      </c>
      <c r="H1858" s="19" t="s">
        <v>127</v>
      </c>
      <c r="I1858" s="19" t="s">
        <v>128</v>
      </c>
      <c r="J1858" s="18">
        <v>1</v>
      </c>
      <c r="K1858" s="18">
        <v>1</v>
      </c>
    </row>
    <row r="1859" spans="1:11" x14ac:dyDescent="0.5">
      <c r="A1859" s="19" t="s">
        <v>91</v>
      </c>
      <c r="B1859" s="19" t="s">
        <v>5359</v>
      </c>
      <c r="C1859" s="19" t="s">
        <v>38</v>
      </c>
      <c r="D1859" s="19" t="s">
        <v>53</v>
      </c>
      <c r="E1859" s="19" t="s">
        <v>5358</v>
      </c>
      <c r="F1859" s="19" t="s">
        <v>201</v>
      </c>
      <c r="G1859" s="19" t="s">
        <v>202</v>
      </c>
      <c r="H1859" s="19" t="s">
        <v>127</v>
      </c>
      <c r="I1859" s="19" t="s">
        <v>128</v>
      </c>
      <c r="J1859" s="18">
        <v>2</v>
      </c>
      <c r="K1859" s="18">
        <v>2</v>
      </c>
    </row>
    <row r="1860" spans="1:11" x14ac:dyDescent="0.5">
      <c r="A1860" s="19" t="s">
        <v>91</v>
      </c>
      <c r="B1860" s="19" t="s">
        <v>5645</v>
      </c>
      <c r="C1860" s="19" t="s">
        <v>38</v>
      </c>
      <c r="D1860" s="19" t="s">
        <v>53</v>
      </c>
      <c r="E1860" s="19" t="s">
        <v>5644</v>
      </c>
      <c r="F1860" s="19" t="s">
        <v>201</v>
      </c>
      <c r="G1860" s="19" t="s">
        <v>202</v>
      </c>
      <c r="H1860" s="19" t="s">
        <v>127</v>
      </c>
      <c r="I1860" s="19" t="s">
        <v>128</v>
      </c>
      <c r="J1860" s="18">
        <v>2</v>
      </c>
      <c r="K1860" s="18">
        <v>2</v>
      </c>
    </row>
    <row r="1861" spans="1:11" x14ac:dyDescent="0.5">
      <c r="A1861" s="19" t="s">
        <v>91</v>
      </c>
      <c r="B1861" s="19" t="s">
        <v>5355</v>
      </c>
      <c r="C1861" s="19" t="s">
        <v>38</v>
      </c>
      <c r="D1861" s="19" t="s">
        <v>53</v>
      </c>
      <c r="E1861" s="19" t="s">
        <v>5354</v>
      </c>
      <c r="F1861" s="19" t="s">
        <v>201</v>
      </c>
      <c r="G1861" s="19" t="s">
        <v>202</v>
      </c>
      <c r="H1861" s="19" t="s">
        <v>127</v>
      </c>
      <c r="I1861" s="19" t="s">
        <v>128</v>
      </c>
      <c r="J1861" s="18">
        <v>1</v>
      </c>
      <c r="K1861" s="18">
        <v>1</v>
      </c>
    </row>
    <row r="1862" spans="1:11" x14ac:dyDescent="0.5">
      <c r="A1862" s="19" t="s">
        <v>91</v>
      </c>
      <c r="B1862" s="19" t="s">
        <v>5353</v>
      </c>
      <c r="C1862" s="19" t="s">
        <v>38</v>
      </c>
      <c r="D1862" s="19" t="s">
        <v>53</v>
      </c>
      <c r="E1862" s="19" t="s">
        <v>5352</v>
      </c>
      <c r="F1862" s="19" t="s">
        <v>201</v>
      </c>
      <c r="G1862" s="19" t="s">
        <v>202</v>
      </c>
      <c r="H1862" s="19" t="s">
        <v>127</v>
      </c>
      <c r="I1862" s="19" t="s">
        <v>128</v>
      </c>
      <c r="J1862" s="18">
        <v>1</v>
      </c>
      <c r="K1862" s="18">
        <v>1</v>
      </c>
    </row>
    <row r="1863" spans="1:11" x14ac:dyDescent="0.5">
      <c r="A1863" s="19" t="s">
        <v>91</v>
      </c>
      <c r="B1863" s="19" t="s">
        <v>5349</v>
      </c>
      <c r="C1863" s="19" t="s">
        <v>38</v>
      </c>
      <c r="D1863" s="19" t="s">
        <v>53</v>
      </c>
      <c r="E1863" s="19" t="s">
        <v>5348</v>
      </c>
      <c r="F1863" s="19" t="s">
        <v>201</v>
      </c>
      <c r="G1863" s="19" t="s">
        <v>202</v>
      </c>
      <c r="H1863" s="19" t="s">
        <v>127</v>
      </c>
      <c r="I1863" s="19" t="s">
        <v>128</v>
      </c>
      <c r="J1863" s="18">
        <v>1</v>
      </c>
      <c r="K1863" s="18">
        <v>1</v>
      </c>
    </row>
    <row r="1864" spans="1:11" x14ac:dyDescent="0.5">
      <c r="A1864" s="19" t="s">
        <v>91</v>
      </c>
      <c r="B1864" s="19" t="s">
        <v>5095</v>
      </c>
      <c r="C1864" s="19" t="s">
        <v>38</v>
      </c>
      <c r="D1864" s="19" t="s">
        <v>53</v>
      </c>
      <c r="E1864" s="19" t="s">
        <v>5094</v>
      </c>
      <c r="F1864" s="19" t="s">
        <v>201</v>
      </c>
      <c r="G1864" s="19" t="s">
        <v>202</v>
      </c>
      <c r="H1864" s="19" t="s">
        <v>127</v>
      </c>
      <c r="I1864" s="19" t="s">
        <v>128</v>
      </c>
      <c r="J1864" s="18">
        <v>1</v>
      </c>
      <c r="K1864" s="18">
        <v>1</v>
      </c>
    </row>
    <row r="1865" spans="1:11" x14ac:dyDescent="0.5">
      <c r="A1865" s="19" t="s">
        <v>91</v>
      </c>
      <c r="B1865" s="19" t="s">
        <v>5341</v>
      </c>
      <c r="C1865" s="19" t="s">
        <v>38</v>
      </c>
      <c r="D1865" s="19" t="s">
        <v>53</v>
      </c>
      <c r="E1865" s="19" t="s">
        <v>5340</v>
      </c>
      <c r="F1865" s="19" t="s">
        <v>201</v>
      </c>
      <c r="G1865" s="19" t="s">
        <v>202</v>
      </c>
      <c r="H1865" s="19" t="s">
        <v>127</v>
      </c>
      <c r="I1865" s="19" t="s">
        <v>128</v>
      </c>
      <c r="J1865" s="18">
        <v>1</v>
      </c>
      <c r="K1865" s="18">
        <v>1</v>
      </c>
    </row>
    <row r="1866" spans="1:11" x14ac:dyDescent="0.5">
      <c r="A1866" s="19" t="s">
        <v>91</v>
      </c>
      <c r="B1866" s="19" t="s">
        <v>5335</v>
      </c>
      <c r="C1866" s="19" t="s">
        <v>38</v>
      </c>
      <c r="D1866" s="19" t="s">
        <v>53</v>
      </c>
      <c r="E1866" s="19" t="s">
        <v>5334</v>
      </c>
      <c r="F1866" s="19" t="s">
        <v>201</v>
      </c>
      <c r="G1866" s="19" t="s">
        <v>202</v>
      </c>
      <c r="H1866" s="19" t="s">
        <v>127</v>
      </c>
      <c r="I1866" s="19" t="s">
        <v>128</v>
      </c>
      <c r="J1866" s="18">
        <v>1</v>
      </c>
      <c r="K1866" s="18">
        <v>1</v>
      </c>
    </row>
    <row r="1867" spans="1:11" x14ac:dyDescent="0.5">
      <c r="A1867" s="19" t="s">
        <v>91</v>
      </c>
      <c r="B1867" s="19" t="s">
        <v>5327</v>
      </c>
      <c r="C1867" s="19" t="s">
        <v>38</v>
      </c>
      <c r="D1867" s="19" t="s">
        <v>53</v>
      </c>
      <c r="E1867" s="19" t="s">
        <v>5326</v>
      </c>
      <c r="F1867" s="19" t="s">
        <v>201</v>
      </c>
      <c r="G1867" s="19" t="s">
        <v>202</v>
      </c>
      <c r="H1867" s="19" t="s">
        <v>127</v>
      </c>
      <c r="I1867" s="19" t="s">
        <v>128</v>
      </c>
      <c r="J1867" s="18">
        <v>2</v>
      </c>
      <c r="K1867" s="18">
        <v>2</v>
      </c>
    </row>
    <row r="1868" spans="1:11" x14ac:dyDescent="0.5">
      <c r="A1868" s="19" t="s">
        <v>91</v>
      </c>
      <c r="B1868" s="19" t="s">
        <v>5091</v>
      </c>
      <c r="C1868" s="19" t="s">
        <v>38</v>
      </c>
      <c r="D1868" s="19" t="s">
        <v>53</v>
      </c>
      <c r="E1868" s="19" t="s">
        <v>5090</v>
      </c>
      <c r="F1868" s="19" t="s">
        <v>201</v>
      </c>
      <c r="G1868" s="19" t="s">
        <v>202</v>
      </c>
      <c r="H1868" s="19" t="s">
        <v>127</v>
      </c>
      <c r="I1868" s="19" t="s">
        <v>128</v>
      </c>
      <c r="J1868" s="18">
        <v>1</v>
      </c>
      <c r="K1868" s="18">
        <v>1</v>
      </c>
    </row>
    <row r="1869" spans="1:11" x14ac:dyDescent="0.5">
      <c r="A1869" s="19" t="s">
        <v>91</v>
      </c>
      <c r="B1869" s="19" t="s">
        <v>5643</v>
      </c>
      <c r="C1869" s="19" t="s">
        <v>38</v>
      </c>
      <c r="D1869" s="19" t="s">
        <v>53</v>
      </c>
      <c r="E1869" s="19" t="s">
        <v>5642</v>
      </c>
      <c r="F1869" s="19" t="s">
        <v>201</v>
      </c>
      <c r="G1869" s="19" t="s">
        <v>202</v>
      </c>
      <c r="H1869" s="19" t="s">
        <v>127</v>
      </c>
      <c r="I1869" s="19" t="s">
        <v>128</v>
      </c>
      <c r="J1869" s="18">
        <v>6</v>
      </c>
      <c r="K1869" s="18">
        <v>6</v>
      </c>
    </row>
    <row r="1870" spans="1:11" x14ac:dyDescent="0.5">
      <c r="A1870" s="19" t="s">
        <v>91</v>
      </c>
      <c r="B1870" s="19" t="s">
        <v>5641</v>
      </c>
      <c r="C1870" s="19" t="s">
        <v>38</v>
      </c>
      <c r="D1870" s="19" t="s">
        <v>53</v>
      </c>
      <c r="E1870" s="19" t="s">
        <v>5640</v>
      </c>
      <c r="F1870" s="19" t="s">
        <v>201</v>
      </c>
      <c r="G1870" s="19" t="s">
        <v>202</v>
      </c>
      <c r="H1870" s="19" t="s">
        <v>127</v>
      </c>
      <c r="I1870" s="19" t="s">
        <v>128</v>
      </c>
      <c r="J1870" s="18">
        <v>1</v>
      </c>
      <c r="K1870" s="18">
        <v>1</v>
      </c>
    </row>
    <row r="1871" spans="1:11" x14ac:dyDescent="0.5">
      <c r="A1871" s="19" t="s">
        <v>91</v>
      </c>
      <c r="B1871" s="19" t="s">
        <v>5089</v>
      </c>
      <c r="C1871" s="19" t="s">
        <v>38</v>
      </c>
      <c r="D1871" s="19" t="s">
        <v>53</v>
      </c>
      <c r="E1871" s="19" t="s">
        <v>5088</v>
      </c>
      <c r="F1871" s="19" t="s">
        <v>201</v>
      </c>
      <c r="G1871" s="19" t="s">
        <v>202</v>
      </c>
      <c r="H1871" s="19" t="s">
        <v>127</v>
      </c>
      <c r="I1871" s="19" t="s">
        <v>128</v>
      </c>
      <c r="J1871" s="18">
        <v>2</v>
      </c>
      <c r="K1871" s="18">
        <v>2</v>
      </c>
    </row>
    <row r="1872" spans="1:11" x14ac:dyDescent="0.5">
      <c r="A1872" s="19" t="s">
        <v>91</v>
      </c>
      <c r="B1872" s="19" t="s">
        <v>5639</v>
      </c>
      <c r="C1872" s="19" t="s">
        <v>38</v>
      </c>
      <c r="D1872" s="19" t="s">
        <v>53</v>
      </c>
      <c r="E1872" s="19" t="s">
        <v>5638</v>
      </c>
      <c r="F1872" s="19" t="s">
        <v>201</v>
      </c>
      <c r="G1872" s="19" t="s">
        <v>202</v>
      </c>
      <c r="H1872" s="19" t="s">
        <v>127</v>
      </c>
      <c r="I1872" s="19" t="s">
        <v>128</v>
      </c>
      <c r="J1872" s="18">
        <v>5</v>
      </c>
      <c r="K1872" s="18">
        <v>5</v>
      </c>
    </row>
    <row r="1873" spans="1:11" x14ac:dyDescent="0.5">
      <c r="A1873" s="19" t="s">
        <v>91</v>
      </c>
      <c r="B1873" s="19" t="s">
        <v>5637</v>
      </c>
      <c r="C1873" s="19" t="s">
        <v>38</v>
      </c>
      <c r="D1873" s="19" t="s">
        <v>53</v>
      </c>
      <c r="E1873" s="19" t="s">
        <v>5636</v>
      </c>
      <c r="F1873" s="19" t="s">
        <v>201</v>
      </c>
      <c r="G1873" s="19" t="s">
        <v>202</v>
      </c>
      <c r="H1873" s="19" t="s">
        <v>127</v>
      </c>
      <c r="I1873" s="19" t="s">
        <v>128</v>
      </c>
      <c r="J1873" s="18">
        <v>6</v>
      </c>
      <c r="K1873" s="18">
        <v>6</v>
      </c>
    </row>
    <row r="1874" spans="1:11" x14ac:dyDescent="0.5">
      <c r="A1874" s="19" t="s">
        <v>91</v>
      </c>
      <c r="B1874" s="19" t="s">
        <v>5087</v>
      </c>
      <c r="C1874" s="19" t="s">
        <v>38</v>
      </c>
      <c r="D1874" s="19" t="s">
        <v>53</v>
      </c>
      <c r="E1874" s="19" t="s">
        <v>5086</v>
      </c>
      <c r="F1874" s="19" t="s">
        <v>201</v>
      </c>
      <c r="G1874" s="19" t="s">
        <v>202</v>
      </c>
      <c r="H1874" s="19" t="s">
        <v>127</v>
      </c>
      <c r="I1874" s="19" t="s">
        <v>128</v>
      </c>
      <c r="J1874" s="18">
        <v>1</v>
      </c>
      <c r="K1874" s="18">
        <v>1</v>
      </c>
    </row>
    <row r="1875" spans="1:11" x14ac:dyDescent="0.5">
      <c r="A1875" s="19" t="s">
        <v>91</v>
      </c>
      <c r="B1875" s="19" t="s">
        <v>5635</v>
      </c>
      <c r="C1875" s="19" t="s">
        <v>38</v>
      </c>
      <c r="D1875" s="19" t="s">
        <v>53</v>
      </c>
      <c r="E1875" s="19" t="s">
        <v>5634</v>
      </c>
      <c r="F1875" s="19" t="s">
        <v>201</v>
      </c>
      <c r="G1875" s="19" t="s">
        <v>202</v>
      </c>
      <c r="H1875" s="19" t="s">
        <v>127</v>
      </c>
      <c r="I1875" s="19" t="s">
        <v>128</v>
      </c>
      <c r="J1875" s="18">
        <v>4</v>
      </c>
      <c r="K1875" s="18">
        <v>4</v>
      </c>
    </row>
    <row r="1876" spans="1:11" x14ac:dyDescent="0.5">
      <c r="A1876" s="19" t="s">
        <v>91</v>
      </c>
      <c r="B1876" s="19" t="s">
        <v>5083</v>
      </c>
      <c r="C1876" s="19" t="s">
        <v>38</v>
      </c>
      <c r="D1876" s="19" t="s">
        <v>53</v>
      </c>
      <c r="E1876" s="19" t="s">
        <v>5082</v>
      </c>
      <c r="F1876" s="19" t="s">
        <v>201</v>
      </c>
      <c r="G1876" s="19" t="s">
        <v>202</v>
      </c>
      <c r="H1876" s="19" t="s">
        <v>127</v>
      </c>
      <c r="I1876" s="19" t="s">
        <v>128</v>
      </c>
      <c r="J1876" s="18">
        <v>1</v>
      </c>
      <c r="K1876" s="18">
        <v>1</v>
      </c>
    </row>
    <row r="1877" spans="1:11" x14ac:dyDescent="0.5">
      <c r="A1877" s="19" t="s">
        <v>91</v>
      </c>
      <c r="B1877" s="19" t="s">
        <v>5633</v>
      </c>
      <c r="C1877" s="19" t="s">
        <v>38</v>
      </c>
      <c r="D1877" s="19" t="s">
        <v>53</v>
      </c>
      <c r="E1877" s="19" t="s">
        <v>5632</v>
      </c>
      <c r="F1877" s="19" t="s">
        <v>201</v>
      </c>
      <c r="G1877" s="19" t="s">
        <v>202</v>
      </c>
      <c r="H1877" s="19" t="s">
        <v>127</v>
      </c>
      <c r="I1877" s="19" t="s">
        <v>128</v>
      </c>
      <c r="J1877" s="18">
        <v>3</v>
      </c>
      <c r="K1877" s="18">
        <v>3</v>
      </c>
    </row>
    <row r="1878" spans="1:11" x14ac:dyDescent="0.5">
      <c r="A1878" s="19" t="s">
        <v>91</v>
      </c>
      <c r="B1878" s="19" t="s">
        <v>5631</v>
      </c>
      <c r="C1878" s="19" t="s">
        <v>38</v>
      </c>
      <c r="D1878" s="19" t="s">
        <v>53</v>
      </c>
      <c r="E1878" s="19" t="s">
        <v>5630</v>
      </c>
      <c r="F1878" s="19" t="s">
        <v>201</v>
      </c>
      <c r="G1878" s="19" t="s">
        <v>202</v>
      </c>
      <c r="H1878" s="19" t="s">
        <v>127</v>
      </c>
      <c r="I1878" s="19" t="s">
        <v>128</v>
      </c>
      <c r="J1878" s="18">
        <v>2</v>
      </c>
      <c r="K1878" s="18">
        <v>2</v>
      </c>
    </row>
    <row r="1879" spans="1:11" x14ac:dyDescent="0.5">
      <c r="A1879" s="19" t="s">
        <v>91</v>
      </c>
      <c r="B1879" s="19" t="s">
        <v>5309</v>
      </c>
      <c r="C1879" s="19" t="s">
        <v>38</v>
      </c>
      <c r="D1879" s="19" t="s">
        <v>53</v>
      </c>
      <c r="E1879" s="19" t="s">
        <v>5308</v>
      </c>
      <c r="F1879" s="19" t="s">
        <v>201</v>
      </c>
      <c r="G1879" s="19" t="s">
        <v>202</v>
      </c>
      <c r="H1879" s="19" t="s">
        <v>127</v>
      </c>
      <c r="I1879" s="19" t="s">
        <v>128</v>
      </c>
      <c r="J1879" s="18">
        <v>2</v>
      </c>
      <c r="K1879" s="18">
        <v>2</v>
      </c>
    </row>
    <row r="1880" spans="1:11" x14ac:dyDescent="0.5">
      <c r="A1880" s="19" t="s">
        <v>91</v>
      </c>
      <c r="B1880" s="19" t="s">
        <v>5307</v>
      </c>
      <c r="C1880" s="19" t="s">
        <v>38</v>
      </c>
      <c r="D1880" s="19" t="s">
        <v>53</v>
      </c>
      <c r="E1880" s="19" t="s">
        <v>5306</v>
      </c>
      <c r="F1880" s="19" t="s">
        <v>201</v>
      </c>
      <c r="G1880" s="19" t="s">
        <v>202</v>
      </c>
      <c r="H1880" s="19" t="s">
        <v>127</v>
      </c>
      <c r="I1880" s="19" t="s">
        <v>128</v>
      </c>
      <c r="J1880" s="18">
        <v>3</v>
      </c>
      <c r="K1880" s="18">
        <v>3</v>
      </c>
    </row>
    <row r="1881" spans="1:11" x14ac:dyDescent="0.5">
      <c r="A1881" s="19" t="s">
        <v>91</v>
      </c>
      <c r="B1881" s="19" t="s">
        <v>5629</v>
      </c>
      <c r="C1881" s="19" t="s">
        <v>38</v>
      </c>
      <c r="D1881" s="19" t="s">
        <v>53</v>
      </c>
      <c r="E1881" s="19" t="s">
        <v>5628</v>
      </c>
      <c r="F1881" s="19" t="s">
        <v>201</v>
      </c>
      <c r="G1881" s="19" t="s">
        <v>202</v>
      </c>
      <c r="H1881" s="19" t="s">
        <v>127</v>
      </c>
      <c r="I1881" s="19" t="s">
        <v>128</v>
      </c>
      <c r="J1881" s="18">
        <v>6</v>
      </c>
      <c r="K1881" s="18">
        <v>6</v>
      </c>
    </row>
    <row r="1882" spans="1:11" x14ac:dyDescent="0.5">
      <c r="A1882" s="19" t="s">
        <v>91</v>
      </c>
      <c r="B1882" s="19" t="s">
        <v>5627</v>
      </c>
      <c r="C1882" s="19" t="s">
        <v>38</v>
      </c>
      <c r="D1882" s="19" t="s">
        <v>53</v>
      </c>
      <c r="E1882" s="19" t="s">
        <v>5626</v>
      </c>
      <c r="F1882" s="19" t="s">
        <v>201</v>
      </c>
      <c r="G1882" s="19" t="s">
        <v>202</v>
      </c>
      <c r="H1882" s="19" t="s">
        <v>127</v>
      </c>
      <c r="I1882" s="19" t="s">
        <v>128</v>
      </c>
      <c r="J1882" s="18">
        <v>2</v>
      </c>
      <c r="K1882" s="18">
        <v>2</v>
      </c>
    </row>
    <row r="1883" spans="1:11" x14ac:dyDescent="0.5">
      <c r="A1883" s="17"/>
      <c r="B1883" s="17"/>
      <c r="C1883" s="17"/>
      <c r="D1883" s="17"/>
      <c r="E1883" s="17"/>
      <c r="F1883" s="17"/>
      <c r="G1883" s="17"/>
      <c r="H1883" s="17"/>
      <c r="I1883" s="16" t="s">
        <v>18</v>
      </c>
      <c r="J1883" s="15">
        <v>14806</v>
      </c>
      <c r="K1883" s="15">
        <v>14806</v>
      </c>
    </row>
    <row r="1884" spans="1:11" x14ac:dyDescent="0.5">
      <c r="A1884" s="17"/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</row>
    <row r="1885" spans="1:11" x14ac:dyDescent="0.5">
      <c r="A1885" s="23" t="s">
        <v>228</v>
      </c>
      <c r="B1885" s="22"/>
      <c r="C1885" s="23" t="s">
        <v>229</v>
      </c>
      <c r="D1885" s="22"/>
      <c r="E1885" s="22"/>
      <c r="F1885" s="22"/>
      <c r="G1885" s="22"/>
      <c r="H1885" s="22"/>
      <c r="I1885" s="22"/>
      <c r="J1885" s="22"/>
      <c r="K1885" s="22"/>
    </row>
    <row r="1886" spans="1:11" x14ac:dyDescent="0.5">
      <c r="A1886" s="21" t="s">
        <v>24</v>
      </c>
      <c r="B1886" s="21" t="s">
        <v>117</v>
      </c>
      <c r="C1886" s="21" t="s">
        <v>35</v>
      </c>
      <c r="D1886" s="21" t="s">
        <v>118</v>
      </c>
      <c r="E1886" s="21" t="s">
        <v>119</v>
      </c>
      <c r="F1886" s="21" t="s">
        <v>120</v>
      </c>
      <c r="G1886" s="21" t="s">
        <v>121</v>
      </c>
      <c r="H1886" s="21" t="s">
        <v>122</v>
      </c>
      <c r="I1886" s="21" t="s">
        <v>110</v>
      </c>
      <c r="J1886" s="20" t="s">
        <v>123</v>
      </c>
      <c r="K1886" s="20" t="s">
        <v>34</v>
      </c>
    </row>
    <row r="1887" spans="1:11" x14ac:dyDescent="0.5">
      <c r="A1887" s="19" t="s">
        <v>36</v>
      </c>
      <c r="B1887" s="19" t="s">
        <v>5075</v>
      </c>
      <c r="C1887" s="19" t="s">
        <v>38</v>
      </c>
      <c r="D1887" s="19" t="s">
        <v>53</v>
      </c>
      <c r="E1887" s="19" t="s">
        <v>5074</v>
      </c>
      <c r="F1887" s="19" t="s">
        <v>5073</v>
      </c>
      <c r="G1887" s="19" t="s">
        <v>5072</v>
      </c>
      <c r="H1887" s="19" t="s">
        <v>127</v>
      </c>
      <c r="I1887" s="19" t="s">
        <v>128</v>
      </c>
      <c r="J1887" s="18">
        <v>8</v>
      </c>
      <c r="K1887" s="18">
        <v>8</v>
      </c>
    </row>
    <row r="1888" spans="1:11" x14ac:dyDescent="0.5">
      <c r="A1888" s="19" t="s">
        <v>36</v>
      </c>
      <c r="B1888" s="19" t="s">
        <v>5071</v>
      </c>
      <c r="C1888" s="19" t="s">
        <v>38</v>
      </c>
      <c r="D1888" s="19" t="s">
        <v>53</v>
      </c>
      <c r="E1888" s="19" t="s">
        <v>5070</v>
      </c>
      <c r="F1888" s="19" t="s">
        <v>4635</v>
      </c>
      <c r="G1888" s="19" t="s">
        <v>4634</v>
      </c>
      <c r="H1888" s="19" t="s">
        <v>127</v>
      </c>
      <c r="I1888" s="19" t="s">
        <v>128</v>
      </c>
      <c r="J1888" s="18">
        <v>32</v>
      </c>
      <c r="K1888" s="18">
        <v>32</v>
      </c>
    </row>
    <row r="1889" spans="1:11" x14ac:dyDescent="0.5">
      <c r="A1889" s="19" t="s">
        <v>36</v>
      </c>
      <c r="B1889" s="19" t="s">
        <v>5069</v>
      </c>
      <c r="C1889" s="19" t="s">
        <v>38</v>
      </c>
      <c r="D1889" s="19" t="s">
        <v>53</v>
      </c>
      <c r="E1889" s="19" t="s">
        <v>5068</v>
      </c>
      <c r="F1889" s="19" t="s">
        <v>135</v>
      </c>
      <c r="G1889" s="19" t="s">
        <v>136</v>
      </c>
      <c r="H1889" s="19" t="s">
        <v>127</v>
      </c>
      <c r="I1889" s="19" t="s">
        <v>128</v>
      </c>
      <c r="J1889" s="18">
        <v>288</v>
      </c>
      <c r="K1889" s="18">
        <v>288</v>
      </c>
    </row>
    <row r="1890" spans="1:11" x14ac:dyDescent="0.5">
      <c r="A1890" s="19" t="s">
        <v>36</v>
      </c>
      <c r="B1890" s="19" t="s">
        <v>5065</v>
      </c>
      <c r="C1890" s="19" t="s">
        <v>38</v>
      </c>
      <c r="D1890" s="19" t="s">
        <v>53</v>
      </c>
      <c r="E1890" s="19" t="s">
        <v>5064</v>
      </c>
      <c r="F1890" s="19" t="s">
        <v>205</v>
      </c>
      <c r="G1890" s="19" t="s">
        <v>206</v>
      </c>
      <c r="H1890" s="19" t="s">
        <v>127</v>
      </c>
      <c r="I1890" s="19" t="s">
        <v>128</v>
      </c>
      <c r="J1890" s="18">
        <v>160</v>
      </c>
      <c r="K1890" s="18">
        <v>160</v>
      </c>
    </row>
    <row r="1891" spans="1:11" x14ac:dyDescent="0.5">
      <c r="A1891" s="19" t="s">
        <v>36</v>
      </c>
      <c r="B1891" s="19" t="s">
        <v>5063</v>
      </c>
      <c r="C1891" s="19" t="s">
        <v>38</v>
      </c>
      <c r="D1891" s="19" t="s">
        <v>53</v>
      </c>
      <c r="E1891" s="19" t="s">
        <v>5062</v>
      </c>
      <c r="F1891" s="19" t="s">
        <v>157</v>
      </c>
      <c r="G1891" s="19" t="s">
        <v>158</v>
      </c>
      <c r="H1891" s="19" t="s">
        <v>127</v>
      </c>
      <c r="I1891" s="19" t="s">
        <v>128</v>
      </c>
      <c r="J1891" s="18">
        <v>192</v>
      </c>
      <c r="K1891" s="18">
        <v>192</v>
      </c>
    </row>
    <row r="1892" spans="1:11" x14ac:dyDescent="0.5">
      <c r="A1892" s="19" t="s">
        <v>36</v>
      </c>
      <c r="B1892" s="19" t="s">
        <v>5061</v>
      </c>
      <c r="C1892" s="19" t="s">
        <v>38</v>
      </c>
      <c r="D1892" s="19" t="s">
        <v>53</v>
      </c>
      <c r="E1892" s="19" t="s">
        <v>5060</v>
      </c>
      <c r="F1892" s="19" t="s">
        <v>147</v>
      </c>
      <c r="G1892" s="19" t="s">
        <v>148</v>
      </c>
      <c r="H1892" s="19" t="s">
        <v>127</v>
      </c>
      <c r="I1892" s="19" t="s">
        <v>128</v>
      </c>
      <c r="J1892" s="18">
        <v>336</v>
      </c>
      <c r="K1892" s="18">
        <v>336</v>
      </c>
    </row>
    <row r="1893" spans="1:11" x14ac:dyDescent="0.5">
      <c r="A1893" s="19" t="s">
        <v>36</v>
      </c>
      <c r="B1893" s="19" t="s">
        <v>5059</v>
      </c>
      <c r="C1893" s="19" t="s">
        <v>38</v>
      </c>
      <c r="D1893" s="19" t="s">
        <v>53</v>
      </c>
      <c r="E1893" s="19" t="s">
        <v>5058</v>
      </c>
      <c r="F1893" s="19" t="s">
        <v>153</v>
      </c>
      <c r="G1893" s="19" t="s">
        <v>154</v>
      </c>
      <c r="H1893" s="19" t="s">
        <v>127</v>
      </c>
      <c r="I1893" s="19" t="s">
        <v>128</v>
      </c>
      <c r="J1893" s="18">
        <v>16</v>
      </c>
      <c r="K1893" s="18">
        <v>16</v>
      </c>
    </row>
    <row r="1894" spans="1:11" x14ac:dyDescent="0.5">
      <c r="A1894" s="19" t="s">
        <v>36</v>
      </c>
      <c r="B1894" s="19" t="s">
        <v>5057</v>
      </c>
      <c r="C1894" s="19" t="s">
        <v>38</v>
      </c>
      <c r="D1894" s="19" t="s">
        <v>53</v>
      </c>
      <c r="E1894" s="19" t="s">
        <v>5056</v>
      </c>
      <c r="F1894" s="19" t="s">
        <v>137</v>
      </c>
      <c r="G1894" s="19" t="s">
        <v>138</v>
      </c>
      <c r="H1894" s="19" t="s">
        <v>127</v>
      </c>
      <c r="I1894" s="19" t="s">
        <v>128</v>
      </c>
      <c r="J1894" s="18">
        <v>48</v>
      </c>
      <c r="K1894" s="18">
        <v>48</v>
      </c>
    </row>
    <row r="1895" spans="1:11" x14ac:dyDescent="0.5">
      <c r="A1895" s="19" t="s">
        <v>36</v>
      </c>
      <c r="B1895" s="19" t="s">
        <v>5053</v>
      </c>
      <c r="C1895" s="19" t="s">
        <v>38</v>
      </c>
      <c r="D1895" s="19" t="s">
        <v>53</v>
      </c>
      <c r="E1895" s="19" t="s">
        <v>5052</v>
      </c>
      <c r="F1895" s="19" t="s">
        <v>133</v>
      </c>
      <c r="G1895" s="19" t="s">
        <v>134</v>
      </c>
      <c r="H1895" s="19" t="s">
        <v>127</v>
      </c>
      <c r="I1895" s="19" t="s">
        <v>128</v>
      </c>
      <c r="J1895" s="18">
        <v>40</v>
      </c>
      <c r="K1895" s="18">
        <v>40</v>
      </c>
    </row>
    <row r="1896" spans="1:11" x14ac:dyDescent="0.5">
      <c r="A1896" s="19" t="s">
        <v>36</v>
      </c>
      <c r="B1896" s="19" t="s">
        <v>5049</v>
      </c>
      <c r="C1896" s="19" t="s">
        <v>38</v>
      </c>
      <c r="D1896" s="19" t="s">
        <v>5048</v>
      </c>
      <c r="E1896" s="19" t="s">
        <v>5047</v>
      </c>
      <c r="F1896" s="19" t="s">
        <v>4445</v>
      </c>
      <c r="G1896" s="19" t="s">
        <v>4444</v>
      </c>
      <c r="H1896" s="19" t="s">
        <v>127</v>
      </c>
      <c r="I1896" s="19" t="s">
        <v>128</v>
      </c>
      <c r="J1896" s="18">
        <v>48</v>
      </c>
      <c r="K1896" s="18">
        <v>48</v>
      </c>
    </row>
    <row r="1897" spans="1:11" x14ac:dyDescent="0.5">
      <c r="A1897" s="19" t="s">
        <v>36</v>
      </c>
      <c r="B1897" s="19" t="s">
        <v>5046</v>
      </c>
      <c r="C1897" s="19" t="s">
        <v>38</v>
      </c>
      <c r="D1897" s="19" t="s">
        <v>53</v>
      </c>
      <c r="E1897" s="19" t="s">
        <v>5045</v>
      </c>
      <c r="F1897" s="19" t="s">
        <v>4405</v>
      </c>
      <c r="G1897" s="19" t="s">
        <v>4404</v>
      </c>
      <c r="H1897" s="19" t="s">
        <v>127</v>
      </c>
      <c r="I1897" s="19" t="s">
        <v>128</v>
      </c>
      <c r="J1897" s="18">
        <v>8</v>
      </c>
      <c r="K1897" s="18">
        <v>8</v>
      </c>
    </row>
    <row r="1898" spans="1:11" x14ac:dyDescent="0.5">
      <c r="A1898" s="19" t="s">
        <v>36</v>
      </c>
      <c r="B1898" s="19" t="s">
        <v>5044</v>
      </c>
      <c r="C1898" s="19" t="s">
        <v>38</v>
      </c>
      <c r="D1898" s="19" t="s">
        <v>53</v>
      </c>
      <c r="E1898" s="19" t="s">
        <v>5043</v>
      </c>
      <c r="F1898" s="19" t="s">
        <v>193</v>
      </c>
      <c r="G1898" s="19" t="s">
        <v>194</v>
      </c>
      <c r="H1898" s="19" t="s">
        <v>127</v>
      </c>
      <c r="I1898" s="19" t="s">
        <v>128</v>
      </c>
      <c r="J1898" s="18">
        <v>16</v>
      </c>
      <c r="K1898" s="18">
        <v>16</v>
      </c>
    </row>
    <row r="1899" spans="1:11" x14ac:dyDescent="0.5">
      <c r="A1899" s="19" t="s">
        <v>36</v>
      </c>
      <c r="B1899" s="19" t="s">
        <v>5042</v>
      </c>
      <c r="C1899" s="19" t="s">
        <v>38</v>
      </c>
      <c r="D1899" s="19" t="s">
        <v>53</v>
      </c>
      <c r="E1899" s="19" t="s">
        <v>5041</v>
      </c>
      <c r="F1899" s="19" t="s">
        <v>4475</v>
      </c>
      <c r="G1899" s="19" t="s">
        <v>4474</v>
      </c>
      <c r="H1899" s="19" t="s">
        <v>127</v>
      </c>
      <c r="I1899" s="19" t="s">
        <v>128</v>
      </c>
      <c r="J1899" s="18">
        <v>16</v>
      </c>
      <c r="K1899" s="18">
        <v>16</v>
      </c>
    </row>
    <row r="1900" spans="1:11" x14ac:dyDescent="0.5">
      <c r="A1900" s="19" t="s">
        <v>36</v>
      </c>
      <c r="B1900" s="19" t="s">
        <v>5040</v>
      </c>
      <c r="C1900" s="19" t="s">
        <v>38</v>
      </c>
      <c r="D1900" s="19" t="s">
        <v>53</v>
      </c>
      <c r="E1900" s="19" t="s">
        <v>5039</v>
      </c>
      <c r="F1900" s="19" t="s">
        <v>139</v>
      </c>
      <c r="G1900" s="19" t="s">
        <v>140</v>
      </c>
      <c r="H1900" s="19" t="s">
        <v>127</v>
      </c>
      <c r="I1900" s="19" t="s">
        <v>128</v>
      </c>
      <c r="J1900" s="18">
        <v>24</v>
      </c>
      <c r="K1900" s="18">
        <v>24</v>
      </c>
    </row>
    <row r="1901" spans="1:11" x14ac:dyDescent="0.5">
      <c r="A1901" s="19" t="s">
        <v>36</v>
      </c>
      <c r="B1901" s="19" t="s">
        <v>5038</v>
      </c>
      <c r="C1901" s="19" t="s">
        <v>38</v>
      </c>
      <c r="D1901" s="19" t="s">
        <v>53</v>
      </c>
      <c r="E1901" s="19" t="s">
        <v>5037</v>
      </c>
      <c r="F1901" s="19" t="s">
        <v>4784</v>
      </c>
      <c r="G1901" s="19" t="s">
        <v>4783</v>
      </c>
      <c r="H1901" s="19" t="s">
        <v>127</v>
      </c>
      <c r="I1901" s="19" t="s">
        <v>128</v>
      </c>
      <c r="J1901" s="18">
        <v>8</v>
      </c>
      <c r="K1901" s="18">
        <v>8</v>
      </c>
    </row>
    <row r="1902" spans="1:11" x14ac:dyDescent="0.5">
      <c r="A1902" s="19" t="s">
        <v>36</v>
      </c>
      <c r="B1902" s="19" t="s">
        <v>5036</v>
      </c>
      <c r="C1902" s="19" t="s">
        <v>38</v>
      </c>
      <c r="D1902" s="19" t="s">
        <v>53</v>
      </c>
      <c r="E1902" s="19" t="s">
        <v>5035</v>
      </c>
      <c r="F1902" s="19" t="s">
        <v>139</v>
      </c>
      <c r="G1902" s="19" t="s">
        <v>140</v>
      </c>
      <c r="H1902" s="19" t="s">
        <v>127</v>
      </c>
      <c r="I1902" s="19" t="s">
        <v>128</v>
      </c>
      <c r="J1902" s="18">
        <v>40</v>
      </c>
      <c r="K1902" s="18">
        <v>40</v>
      </c>
    </row>
    <row r="1903" spans="1:11" x14ac:dyDescent="0.5">
      <c r="A1903" s="19" t="s">
        <v>36</v>
      </c>
      <c r="B1903" s="19" t="s">
        <v>5034</v>
      </c>
      <c r="C1903" s="19" t="s">
        <v>38</v>
      </c>
      <c r="D1903" s="19" t="s">
        <v>53</v>
      </c>
      <c r="E1903" s="19" t="s">
        <v>5033</v>
      </c>
      <c r="F1903" s="19" t="s">
        <v>129</v>
      </c>
      <c r="G1903" s="19" t="s">
        <v>130</v>
      </c>
      <c r="H1903" s="19" t="s">
        <v>127</v>
      </c>
      <c r="I1903" s="19" t="s">
        <v>128</v>
      </c>
      <c r="J1903" s="18">
        <v>240</v>
      </c>
      <c r="K1903" s="18">
        <v>240</v>
      </c>
    </row>
    <row r="1904" spans="1:11" x14ac:dyDescent="0.5">
      <c r="A1904" s="19" t="s">
        <v>36</v>
      </c>
      <c r="B1904" s="19" t="s">
        <v>5032</v>
      </c>
      <c r="C1904" s="19" t="s">
        <v>38</v>
      </c>
      <c r="D1904" s="19" t="s">
        <v>53</v>
      </c>
      <c r="E1904" s="19" t="s">
        <v>5031</v>
      </c>
      <c r="F1904" s="19" t="s">
        <v>214</v>
      </c>
      <c r="G1904" s="19" t="s">
        <v>215</v>
      </c>
      <c r="H1904" s="19" t="s">
        <v>127</v>
      </c>
      <c r="I1904" s="19" t="s">
        <v>128</v>
      </c>
      <c r="J1904" s="18">
        <v>16</v>
      </c>
      <c r="K1904" s="18">
        <v>16</v>
      </c>
    </row>
    <row r="1905" spans="1:11" x14ac:dyDescent="0.5">
      <c r="A1905" s="19" t="s">
        <v>36</v>
      </c>
      <c r="B1905" s="19" t="s">
        <v>5030</v>
      </c>
      <c r="C1905" s="19" t="s">
        <v>38</v>
      </c>
      <c r="D1905" s="19" t="s">
        <v>53</v>
      </c>
      <c r="E1905" s="19" t="s">
        <v>5029</v>
      </c>
      <c r="F1905" s="19" t="s">
        <v>5028</v>
      </c>
      <c r="G1905" s="19" t="s">
        <v>5027</v>
      </c>
      <c r="H1905" s="19" t="s">
        <v>127</v>
      </c>
      <c r="I1905" s="19" t="s">
        <v>128</v>
      </c>
      <c r="J1905" s="18">
        <v>200</v>
      </c>
      <c r="K1905" s="18">
        <v>200</v>
      </c>
    </row>
    <row r="1906" spans="1:11" x14ac:dyDescent="0.5">
      <c r="A1906" s="19" t="s">
        <v>36</v>
      </c>
      <c r="B1906" s="19" t="s">
        <v>5026</v>
      </c>
      <c r="C1906" s="19" t="s">
        <v>38</v>
      </c>
      <c r="D1906" s="19" t="s">
        <v>53</v>
      </c>
      <c r="E1906" s="19" t="s">
        <v>5025</v>
      </c>
      <c r="F1906" s="19" t="s">
        <v>169</v>
      </c>
      <c r="G1906" s="19" t="s">
        <v>170</v>
      </c>
      <c r="H1906" s="19" t="s">
        <v>127</v>
      </c>
      <c r="I1906" s="19" t="s">
        <v>128</v>
      </c>
      <c r="J1906" s="18">
        <v>32</v>
      </c>
      <c r="K1906" s="18">
        <v>32</v>
      </c>
    </row>
    <row r="1907" spans="1:11" x14ac:dyDescent="0.5">
      <c r="A1907" s="19" t="s">
        <v>36</v>
      </c>
      <c r="B1907" s="19" t="s">
        <v>5024</v>
      </c>
      <c r="C1907" s="19" t="s">
        <v>38</v>
      </c>
      <c r="D1907" s="19" t="s">
        <v>53</v>
      </c>
      <c r="E1907" s="19" t="s">
        <v>5023</v>
      </c>
      <c r="F1907" s="19" t="s">
        <v>5022</v>
      </c>
      <c r="G1907" s="19" t="s">
        <v>5021</v>
      </c>
      <c r="H1907" s="19" t="s">
        <v>127</v>
      </c>
      <c r="I1907" s="19" t="s">
        <v>128</v>
      </c>
      <c r="J1907" s="18">
        <v>8</v>
      </c>
      <c r="K1907" s="18">
        <v>8</v>
      </c>
    </row>
    <row r="1908" spans="1:11" x14ac:dyDescent="0.5">
      <c r="A1908" s="19" t="s">
        <v>36</v>
      </c>
      <c r="B1908" s="19" t="s">
        <v>5020</v>
      </c>
      <c r="C1908" s="19" t="s">
        <v>38</v>
      </c>
      <c r="D1908" s="19" t="s">
        <v>53</v>
      </c>
      <c r="E1908" s="19" t="s">
        <v>5019</v>
      </c>
      <c r="F1908" s="19" t="s">
        <v>5018</v>
      </c>
      <c r="G1908" s="19" t="s">
        <v>5017</v>
      </c>
      <c r="H1908" s="19" t="s">
        <v>127</v>
      </c>
      <c r="I1908" s="19" t="s">
        <v>128</v>
      </c>
      <c r="J1908" s="18">
        <v>8</v>
      </c>
      <c r="K1908" s="18">
        <v>8</v>
      </c>
    </row>
    <row r="1909" spans="1:11" x14ac:dyDescent="0.5">
      <c r="A1909" s="19" t="s">
        <v>36</v>
      </c>
      <c r="B1909" s="19" t="s">
        <v>5016</v>
      </c>
      <c r="C1909" s="19" t="s">
        <v>38</v>
      </c>
      <c r="D1909" s="19" t="s">
        <v>53</v>
      </c>
      <c r="E1909" s="19" t="s">
        <v>5015</v>
      </c>
      <c r="F1909" s="19" t="s">
        <v>145</v>
      </c>
      <c r="G1909" s="19" t="s">
        <v>146</v>
      </c>
      <c r="H1909" s="19" t="s">
        <v>127</v>
      </c>
      <c r="I1909" s="19" t="s">
        <v>128</v>
      </c>
      <c r="J1909" s="18">
        <v>40</v>
      </c>
      <c r="K1909" s="18">
        <v>40</v>
      </c>
    </row>
    <row r="1910" spans="1:11" x14ac:dyDescent="0.5">
      <c r="A1910" s="19" t="s">
        <v>36</v>
      </c>
      <c r="B1910" s="19" t="s">
        <v>5014</v>
      </c>
      <c r="C1910" s="19" t="s">
        <v>38</v>
      </c>
      <c r="D1910" s="19" t="s">
        <v>53</v>
      </c>
      <c r="E1910" s="19" t="s">
        <v>5013</v>
      </c>
      <c r="F1910" s="19" t="s">
        <v>177</v>
      </c>
      <c r="G1910" s="19" t="s">
        <v>178</v>
      </c>
      <c r="H1910" s="19" t="s">
        <v>127</v>
      </c>
      <c r="I1910" s="19" t="s">
        <v>128</v>
      </c>
      <c r="J1910" s="18">
        <v>8</v>
      </c>
      <c r="K1910" s="18">
        <v>8</v>
      </c>
    </row>
    <row r="1911" spans="1:11" x14ac:dyDescent="0.5">
      <c r="A1911" s="19" t="s">
        <v>36</v>
      </c>
      <c r="B1911" s="19" t="s">
        <v>5012</v>
      </c>
      <c r="C1911" s="19" t="s">
        <v>38</v>
      </c>
      <c r="D1911" s="19" t="s">
        <v>53</v>
      </c>
      <c r="E1911" s="19" t="s">
        <v>5011</v>
      </c>
      <c r="F1911" s="19" t="s">
        <v>5010</v>
      </c>
      <c r="G1911" s="19" t="s">
        <v>5009</v>
      </c>
      <c r="H1911" s="19" t="s">
        <v>127</v>
      </c>
      <c r="I1911" s="19" t="s">
        <v>128</v>
      </c>
      <c r="J1911" s="18">
        <v>24</v>
      </c>
      <c r="K1911" s="18">
        <v>24</v>
      </c>
    </row>
    <row r="1912" spans="1:11" x14ac:dyDescent="0.5">
      <c r="A1912" s="19" t="s">
        <v>36</v>
      </c>
      <c r="B1912" s="19" t="s">
        <v>5008</v>
      </c>
      <c r="C1912" s="19" t="s">
        <v>38</v>
      </c>
      <c r="D1912" s="19" t="s">
        <v>53</v>
      </c>
      <c r="E1912" s="19" t="s">
        <v>5007</v>
      </c>
      <c r="F1912" s="19" t="s">
        <v>141</v>
      </c>
      <c r="G1912" s="19" t="s">
        <v>142</v>
      </c>
      <c r="H1912" s="19" t="s">
        <v>127</v>
      </c>
      <c r="I1912" s="19" t="s">
        <v>128</v>
      </c>
      <c r="J1912" s="18">
        <v>200</v>
      </c>
      <c r="K1912" s="18">
        <v>200</v>
      </c>
    </row>
    <row r="1913" spans="1:11" x14ac:dyDescent="0.5">
      <c r="A1913" s="19" t="s">
        <v>36</v>
      </c>
      <c r="B1913" s="19" t="s">
        <v>5006</v>
      </c>
      <c r="C1913" s="19" t="s">
        <v>38</v>
      </c>
      <c r="D1913" s="19" t="s">
        <v>53</v>
      </c>
      <c r="E1913" s="19" t="s">
        <v>5005</v>
      </c>
      <c r="F1913" s="19" t="s">
        <v>235</v>
      </c>
      <c r="G1913" s="19" t="s">
        <v>236</v>
      </c>
      <c r="H1913" s="19" t="s">
        <v>127</v>
      </c>
      <c r="I1913" s="19" t="s">
        <v>128</v>
      </c>
      <c r="J1913" s="18">
        <v>96</v>
      </c>
      <c r="K1913" s="18">
        <v>96</v>
      </c>
    </row>
    <row r="1914" spans="1:11" x14ac:dyDescent="0.5">
      <c r="A1914" s="19" t="s">
        <v>36</v>
      </c>
      <c r="B1914" s="19" t="s">
        <v>5004</v>
      </c>
      <c r="C1914" s="19" t="s">
        <v>38</v>
      </c>
      <c r="D1914" s="19" t="s">
        <v>53</v>
      </c>
      <c r="E1914" s="19" t="s">
        <v>5003</v>
      </c>
      <c r="F1914" s="19" t="s">
        <v>205</v>
      </c>
      <c r="G1914" s="19" t="s">
        <v>206</v>
      </c>
      <c r="H1914" s="19" t="s">
        <v>127</v>
      </c>
      <c r="I1914" s="19" t="s">
        <v>128</v>
      </c>
      <c r="J1914" s="18">
        <v>200</v>
      </c>
      <c r="K1914" s="18">
        <v>200</v>
      </c>
    </row>
    <row r="1915" spans="1:11" x14ac:dyDescent="0.5">
      <c r="A1915" s="19" t="s">
        <v>36</v>
      </c>
      <c r="B1915" s="19" t="s">
        <v>5002</v>
      </c>
      <c r="C1915" s="19" t="s">
        <v>38</v>
      </c>
      <c r="D1915" s="19" t="s">
        <v>53</v>
      </c>
      <c r="E1915" s="19" t="s">
        <v>5001</v>
      </c>
      <c r="F1915" s="19" t="s">
        <v>153</v>
      </c>
      <c r="G1915" s="19" t="s">
        <v>154</v>
      </c>
      <c r="H1915" s="19" t="s">
        <v>127</v>
      </c>
      <c r="I1915" s="19" t="s">
        <v>128</v>
      </c>
      <c r="J1915" s="18">
        <v>32</v>
      </c>
      <c r="K1915" s="18">
        <v>32</v>
      </c>
    </row>
    <row r="1916" spans="1:11" x14ac:dyDescent="0.5">
      <c r="A1916" s="19" t="s">
        <v>36</v>
      </c>
      <c r="B1916" s="19" t="s">
        <v>5000</v>
      </c>
      <c r="C1916" s="19" t="s">
        <v>38</v>
      </c>
      <c r="D1916" s="19" t="s">
        <v>53</v>
      </c>
      <c r="E1916" s="19" t="s">
        <v>4999</v>
      </c>
      <c r="F1916" s="19" t="s">
        <v>126</v>
      </c>
      <c r="G1916" s="19" t="s">
        <v>4640</v>
      </c>
      <c r="H1916" s="19" t="s">
        <v>127</v>
      </c>
      <c r="I1916" s="19" t="s">
        <v>128</v>
      </c>
      <c r="J1916" s="18">
        <v>32</v>
      </c>
      <c r="K1916" s="18">
        <v>32</v>
      </c>
    </row>
    <row r="1917" spans="1:11" x14ac:dyDescent="0.5">
      <c r="A1917" s="19" t="s">
        <v>36</v>
      </c>
      <c r="B1917" s="19" t="s">
        <v>4998</v>
      </c>
      <c r="C1917" s="19" t="s">
        <v>38</v>
      </c>
      <c r="D1917" s="19" t="s">
        <v>53</v>
      </c>
      <c r="E1917" s="19" t="s">
        <v>4997</v>
      </c>
      <c r="F1917" s="19" t="s">
        <v>165</v>
      </c>
      <c r="G1917" s="19" t="s">
        <v>166</v>
      </c>
      <c r="H1917" s="19" t="s">
        <v>127</v>
      </c>
      <c r="I1917" s="19" t="s">
        <v>128</v>
      </c>
      <c r="J1917" s="18">
        <v>8</v>
      </c>
      <c r="K1917" s="18">
        <v>8</v>
      </c>
    </row>
    <row r="1918" spans="1:11" x14ac:dyDescent="0.5">
      <c r="A1918" s="19" t="s">
        <v>36</v>
      </c>
      <c r="B1918" s="19" t="s">
        <v>4996</v>
      </c>
      <c r="C1918" s="19" t="s">
        <v>38</v>
      </c>
      <c r="D1918" s="19" t="s">
        <v>53</v>
      </c>
      <c r="E1918" s="19" t="s">
        <v>4995</v>
      </c>
      <c r="F1918" s="19" t="s">
        <v>165</v>
      </c>
      <c r="G1918" s="19" t="s">
        <v>166</v>
      </c>
      <c r="H1918" s="19" t="s">
        <v>127</v>
      </c>
      <c r="I1918" s="19" t="s">
        <v>128</v>
      </c>
      <c r="J1918" s="18">
        <v>16</v>
      </c>
      <c r="K1918" s="18">
        <v>16</v>
      </c>
    </row>
    <row r="1919" spans="1:11" x14ac:dyDescent="0.5">
      <c r="A1919" s="19" t="s">
        <v>36</v>
      </c>
      <c r="B1919" s="19" t="s">
        <v>4992</v>
      </c>
      <c r="C1919" s="19" t="s">
        <v>38</v>
      </c>
      <c r="D1919" s="19" t="s">
        <v>53</v>
      </c>
      <c r="E1919" s="19" t="s">
        <v>4991</v>
      </c>
      <c r="F1919" s="19" t="s">
        <v>129</v>
      </c>
      <c r="G1919" s="19" t="s">
        <v>130</v>
      </c>
      <c r="H1919" s="19" t="s">
        <v>127</v>
      </c>
      <c r="I1919" s="19" t="s">
        <v>128</v>
      </c>
      <c r="J1919" s="18">
        <v>144</v>
      </c>
      <c r="K1919" s="18">
        <v>144</v>
      </c>
    </row>
    <row r="1920" spans="1:11" x14ac:dyDescent="0.5">
      <c r="A1920" s="19" t="s">
        <v>36</v>
      </c>
      <c r="B1920" s="19" t="s">
        <v>4988</v>
      </c>
      <c r="C1920" s="19" t="s">
        <v>38</v>
      </c>
      <c r="D1920" s="19" t="s">
        <v>53</v>
      </c>
      <c r="E1920" s="19" t="s">
        <v>4987</v>
      </c>
      <c r="F1920" s="19" t="s">
        <v>4471</v>
      </c>
      <c r="G1920" s="19" t="s">
        <v>4470</v>
      </c>
      <c r="H1920" s="19" t="s">
        <v>127</v>
      </c>
      <c r="I1920" s="19" t="s">
        <v>128</v>
      </c>
      <c r="J1920" s="18">
        <v>8</v>
      </c>
      <c r="K1920" s="18">
        <v>8</v>
      </c>
    </row>
    <row r="1921" spans="1:11" x14ac:dyDescent="0.5">
      <c r="A1921" s="19" t="s">
        <v>36</v>
      </c>
      <c r="B1921" s="19" t="s">
        <v>4984</v>
      </c>
      <c r="C1921" s="19" t="s">
        <v>38</v>
      </c>
      <c r="D1921" s="19" t="s">
        <v>53</v>
      </c>
      <c r="E1921" s="19" t="s">
        <v>4983</v>
      </c>
      <c r="F1921" s="19" t="s">
        <v>135</v>
      </c>
      <c r="G1921" s="19" t="s">
        <v>136</v>
      </c>
      <c r="H1921" s="19" t="s">
        <v>127</v>
      </c>
      <c r="I1921" s="19" t="s">
        <v>128</v>
      </c>
      <c r="J1921" s="18">
        <v>288</v>
      </c>
      <c r="K1921" s="18">
        <v>288</v>
      </c>
    </row>
    <row r="1922" spans="1:11" x14ac:dyDescent="0.5">
      <c r="A1922" s="19" t="s">
        <v>36</v>
      </c>
      <c r="B1922" s="19" t="s">
        <v>4982</v>
      </c>
      <c r="C1922" s="19" t="s">
        <v>38</v>
      </c>
      <c r="D1922" s="19" t="s">
        <v>53</v>
      </c>
      <c r="E1922" s="19" t="s">
        <v>4981</v>
      </c>
      <c r="F1922" s="19" t="s">
        <v>207</v>
      </c>
      <c r="G1922" s="19" t="s">
        <v>4706</v>
      </c>
      <c r="H1922" s="19" t="s">
        <v>127</v>
      </c>
      <c r="I1922" s="19" t="s">
        <v>128</v>
      </c>
      <c r="J1922" s="18">
        <v>96</v>
      </c>
      <c r="K1922" s="18">
        <v>96</v>
      </c>
    </row>
    <row r="1923" spans="1:11" x14ac:dyDescent="0.5">
      <c r="A1923" s="19" t="s">
        <v>36</v>
      </c>
      <c r="B1923" s="19" t="s">
        <v>4980</v>
      </c>
      <c r="C1923" s="19" t="s">
        <v>38</v>
      </c>
      <c r="D1923" s="19" t="s">
        <v>53</v>
      </c>
      <c r="E1923" s="19" t="s">
        <v>4979</v>
      </c>
      <c r="F1923" s="19" t="s">
        <v>207</v>
      </c>
      <c r="G1923" s="19" t="s">
        <v>4706</v>
      </c>
      <c r="H1923" s="19" t="s">
        <v>127</v>
      </c>
      <c r="I1923" s="19" t="s">
        <v>128</v>
      </c>
      <c r="J1923" s="18">
        <v>48</v>
      </c>
      <c r="K1923" s="18">
        <v>48</v>
      </c>
    </row>
    <row r="1924" spans="1:11" x14ac:dyDescent="0.5">
      <c r="A1924" s="19" t="s">
        <v>36</v>
      </c>
      <c r="B1924" s="19" t="s">
        <v>4978</v>
      </c>
      <c r="C1924" s="19" t="s">
        <v>38</v>
      </c>
      <c r="D1924" s="19" t="s">
        <v>53</v>
      </c>
      <c r="E1924" s="19" t="s">
        <v>4977</v>
      </c>
      <c r="F1924" s="19" t="s">
        <v>207</v>
      </c>
      <c r="G1924" s="19" t="s">
        <v>4706</v>
      </c>
      <c r="H1924" s="19" t="s">
        <v>127</v>
      </c>
      <c r="I1924" s="19" t="s">
        <v>128</v>
      </c>
      <c r="J1924" s="18">
        <v>48</v>
      </c>
      <c r="K1924" s="18">
        <v>48</v>
      </c>
    </row>
    <row r="1925" spans="1:11" x14ac:dyDescent="0.5">
      <c r="A1925" s="19" t="s">
        <v>36</v>
      </c>
      <c r="B1925" s="19" t="s">
        <v>4976</v>
      </c>
      <c r="C1925" s="19" t="s">
        <v>38</v>
      </c>
      <c r="D1925" s="19" t="s">
        <v>53</v>
      </c>
      <c r="E1925" s="19" t="s">
        <v>4975</v>
      </c>
      <c r="F1925" s="19" t="s">
        <v>183</v>
      </c>
      <c r="G1925" s="19" t="s">
        <v>184</v>
      </c>
      <c r="H1925" s="19" t="s">
        <v>127</v>
      </c>
      <c r="I1925" s="19" t="s">
        <v>128</v>
      </c>
      <c r="J1925" s="18">
        <v>8</v>
      </c>
      <c r="K1925" s="18">
        <v>8</v>
      </c>
    </row>
    <row r="1926" spans="1:11" x14ac:dyDescent="0.5">
      <c r="A1926" s="19" t="s">
        <v>36</v>
      </c>
      <c r="B1926" s="19" t="s">
        <v>4974</v>
      </c>
      <c r="C1926" s="19" t="s">
        <v>38</v>
      </c>
      <c r="D1926" s="19" t="s">
        <v>53</v>
      </c>
      <c r="E1926" s="19" t="s">
        <v>4973</v>
      </c>
      <c r="F1926" s="19" t="s">
        <v>4658</v>
      </c>
      <c r="G1926" s="19" t="s">
        <v>4657</v>
      </c>
      <c r="H1926" s="19" t="s">
        <v>127</v>
      </c>
      <c r="I1926" s="19" t="s">
        <v>128</v>
      </c>
      <c r="J1926" s="18">
        <v>16</v>
      </c>
      <c r="K1926" s="18">
        <v>16</v>
      </c>
    </row>
    <row r="1927" spans="1:11" x14ac:dyDescent="0.5">
      <c r="A1927" s="19" t="s">
        <v>36</v>
      </c>
      <c r="B1927" s="19" t="s">
        <v>4972</v>
      </c>
      <c r="C1927" s="19" t="s">
        <v>38</v>
      </c>
      <c r="D1927" s="19" t="s">
        <v>53</v>
      </c>
      <c r="E1927" s="19" t="s">
        <v>4971</v>
      </c>
      <c r="F1927" s="19" t="s">
        <v>4497</v>
      </c>
      <c r="G1927" s="19" t="s">
        <v>4496</v>
      </c>
      <c r="H1927" s="19" t="s">
        <v>127</v>
      </c>
      <c r="I1927" s="19" t="s">
        <v>128</v>
      </c>
      <c r="J1927" s="18">
        <v>16</v>
      </c>
      <c r="K1927" s="18">
        <v>16</v>
      </c>
    </row>
    <row r="1928" spans="1:11" x14ac:dyDescent="0.5">
      <c r="A1928" s="19" t="s">
        <v>36</v>
      </c>
      <c r="B1928" s="19" t="s">
        <v>4970</v>
      </c>
      <c r="C1928" s="19" t="s">
        <v>38</v>
      </c>
      <c r="D1928" s="19" t="s">
        <v>53</v>
      </c>
      <c r="E1928" s="19" t="s">
        <v>4969</v>
      </c>
      <c r="F1928" s="19" t="s">
        <v>4463</v>
      </c>
      <c r="G1928" s="19" t="s">
        <v>4462</v>
      </c>
      <c r="H1928" s="19" t="s">
        <v>127</v>
      </c>
      <c r="I1928" s="19" t="s">
        <v>128</v>
      </c>
      <c r="J1928" s="18">
        <v>8</v>
      </c>
      <c r="K1928" s="18">
        <v>8</v>
      </c>
    </row>
    <row r="1929" spans="1:11" x14ac:dyDescent="0.5">
      <c r="A1929" s="19" t="s">
        <v>36</v>
      </c>
      <c r="B1929" s="19" t="s">
        <v>4968</v>
      </c>
      <c r="C1929" s="19" t="s">
        <v>38</v>
      </c>
      <c r="D1929" s="19" t="s">
        <v>53</v>
      </c>
      <c r="E1929" s="19" t="s">
        <v>4967</v>
      </c>
      <c r="F1929" s="19" t="s">
        <v>4635</v>
      </c>
      <c r="G1929" s="19" t="s">
        <v>4634</v>
      </c>
      <c r="H1929" s="19" t="s">
        <v>127</v>
      </c>
      <c r="I1929" s="19" t="s">
        <v>128</v>
      </c>
      <c r="J1929" s="18">
        <v>16</v>
      </c>
      <c r="K1929" s="18">
        <v>16</v>
      </c>
    </row>
    <row r="1930" spans="1:11" x14ac:dyDescent="0.5">
      <c r="A1930" s="19" t="s">
        <v>36</v>
      </c>
      <c r="B1930" s="19" t="s">
        <v>4966</v>
      </c>
      <c r="C1930" s="19" t="s">
        <v>38</v>
      </c>
      <c r="D1930" s="19" t="s">
        <v>53</v>
      </c>
      <c r="E1930" s="19" t="s">
        <v>4965</v>
      </c>
      <c r="F1930" s="19" t="s">
        <v>192</v>
      </c>
      <c r="G1930" s="19" t="s">
        <v>4675</v>
      </c>
      <c r="H1930" s="19" t="s">
        <v>127</v>
      </c>
      <c r="I1930" s="19" t="s">
        <v>128</v>
      </c>
      <c r="J1930" s="18">
        <v>160</v>
      </c>
      <c r="K1930" s="18">
        <v>160</v>
      </c>
    </row>
    <row r="1931" spans="1:11" x14ac:dyDescent="0.5">
      <c r="A1931" s="19" t="s">
        <v>36</v>
      </c>
      <c r="B1931" s="19" t="s">
        <v>4964</v>
      </c>
      <c r="C1931" s="19" t="s">
        <v>38</v>
      </c>
      <c r="D1931" s="19" t="s">
        <v>53</v>
      </c>
      <c r="E1931" s="19" t="s">
        <v>4963</v>
      </c>
      <c r="F1931" s="19" t="s">
        <v>195</v>
      </c>
      <c r="G1931" s="19" t="s">
        <v>196</v>
      </c>
      <c r="H1931" s="19" t="s">
        <v>127</v>
      </c>
      <c r="I1931" s="19" t="s">
        <v>128</v>
      </c>
      <c r="J1931" s="18">
        <v>8</v>
      </c>
      <c r="K1931" s="18">
        <v>8</v>
      </c>
    </row>
    <row r="1932" spans="1:11" x14ac:dyDescent="0.5">
      <c r="A1932" s="19" t="s">
        <v>36</v>
      </c>
      <c r="B1932" s="19" t="s">
        <v>4962</v>
      </c>
      <c r="C1932" s="19" t="s">
        <v>38</v>
      </c>
      <c r="D1932" s="19" t="s">
        <v>53</v>
      </c>
      <c r="E1932" s="19" t="s">
        <v>4961</v>
      </c>
      <c r="F1932" s="19" t="s">
        <v>4467</v>
      </c>
      <c r="G1932" s="19" t="s">
        <v>4466</v>
      </c>
      <c r="H1932" s="19" t="s">
        <v>127</v>
      </c>
      <c r="I1932" s="19" t="s">
        <v>128</v>
      </c>
      <c r="J1932" s="18">
        <v>8</v>
      </c>
      <c r="K1932" s="18">
        <v>8</v>
      </c>
    </row>
    <row r="1933" spans="1:11" x14ac:dyDescent="0.5">
      <c r="A1933" s="19" t="s">
        <v>36</v>
      </c>
      <c r="B1933" s="19" t="s">
        <v>4960</v>
      </c>
      <c r="C1933" s="19" t="s">
        <v>38</v>
      </c>
      <c r="D1933" s="19" t="s">
        <v>53</v>
      </c>
      <c r="E1933" s="19" t="s">
        <v>4959</v>
      </c>
      <c r="F1933" s="19" t="s">
        <v>161</v>
      </c>
      <c r="G1933" s="19" t="s">
        <v>162</v>
      </c>
      <c r="H1933" s="19" t="s">
        <v>127</v>
      </c>
      <c r="I1933" s="19" t="s">
        <v>128</v>
      </c>
      <c r="J1933" s="18">
        <v>96</v>
      </c>
      <c r="K1933" s="18">
        <v>96</v>
      </c>
    </row>
    <row r="1934" spans="1:11" x14ac:dyDescent="0.5">
      <c r="A1934" s="19" t="s">
        <v>36</v>
      </c>
      <c r="B1934" s="19" t="s">
        <v>4958</v>
      </c>
      <c r="C1934" s="19" t="s">
        <v>38</v>
      </c>
      <c r="D1934" s="19" t="s">
        <v>53</v>
      </c>
      <c r="E1934" s="19" t="s">
        <v>4957</v>
      </c>
      <c r="F1934" s="19" t="s">
        <v>179</v>
      </c>
      <c r="G1934" s="19" t="s">
        <v>180</v>
      </c>
      <c r="H1934" s="19" t="s">
        <v>127</v>
      </c>
      <c r="I1934" s="19" t="s">
        <v>128</v>
      </c>
      <c r="J1934" s="18">
        <v>24</v>
      </c>
      <c r="K1934" s="18">
        <v>24</v>
      </c>
    </row>
    <row r="1935" spans="1:11" x14ac:dyDescent="0.5">
      <c r="A1935" s="19" t="s">
        <v>36</v>
      </c>
      <c r="B1935" s="19" t="s">
        <v>4956</v>
      </c>
      <c r="C1935" s="19" t="s">
        <v>38</v>
      </c>
      <c r="D1935" s="19" t="s">
        <v>53</v>
      </c>
      <c r="E1935" s="19" t="s">
        <v>4955</v>
      </c>
      <c r="F1935" s="19" t="s">
        <v>4527</v>
      </c>
      <c r="G1935" s="19" t="s">
        <v>4526</v>
      </c>
      <c r="H1935" s="19" t="s">
        <v>127</v>
      </c>
      <c r="I1935" s="19" t="s">
        <v>128</v>
      </c>
      <c r="J1935" s="18">
        <v>8</v>
      </c>
      <c r="K1935" s="18">
        <v>8</v>
      </c>
    </row>
    <row r="1936" spans="1:11" x14ac:dyDescent="0.5">
      <c r="A1936" s="19" t="s">
        <v>36</v>
      </c>
      <c r="B1936" s="19" t="s">
        <v>4952</v>
      </c>
      <c r="C1936" s="19" t="s">
        <v>38</v>
      </c>
      <c r="D1936" s="19" t="s">
        <v>53</v>
      </c>
      <c r="E1936" s="19" t="s">
        <v>4951</v>
      </c>
      <c r="F1936" s="19" t="s">
        <v>137</v>
      </c>
      <c r="G1936" s="19" t="s">
        <v>138</v>
      </c>
      <c r="H1936" s="19" t="s">
        <v>127</v>
      </c>
      <c r="I1936" s="19" t="s">
        <v>128</v>
      </c>
      <c r="J1936" s="18">
        <v>96</v>
      </c>
      <c r="K1936" s="18">
        <v>96</v>
      </c>
    </row>
    <row r="1937" spans="1:11" x14ac:dyDescent="0.5">
      <c r="A1937" s="19" t="s">
        <v>36</v>
      </c>
      <c r="B1937" s="19" t="s">
        <v>4950</v>
      </c>
      <c r="C1937" s="19" t="s">
        <v>38</v>
      </c>
      <c r="D1937" s="19" t="s">
        <v>53</v>
      </c>
      <c r="E1937" s="19" t="s">
        <v>4949</v>
      </c>
      <c r="F1937" s="19" t="s">
        <v>214</v>
      </c>
      <c r="G1937" s="19" t="s">
        <v>215</v>
      </c>
      <c r="H1937" s="19" t="s">
        <v>127</v>
      </c>
      <c r="I1937" s="19" t="s">
        <v>128</v>
      </c>
      <c r="J1937" s="18">
        <v>8</v>
      </c>
      <c r="K1937" s="18">
        <v>8</v>
      </c>
    </row>
    <row r="1938" spans="1:11" x14ac:dyDescent="0.5">
      <c r="A1938" s="19" t="s">
        <v>36</v>
      </c>
      <c r="B1938" s="19" t="s">
        <v>4946</v>
      </c>
      <c r="C1938" s="19" t="s">
        <v>38</v>
      </c>
      <c r="D1938" s="19" t="s">
        <v>53</v>
      </c>
      <c r="E1938" s="19" t="s">
        <v>4945</v>
      </c>
      <c r="F1938" s="19" t="s">
        <v>126</v>
      </c>
      <c r="G1938" s="19" t="s">
        <v>4640</v>
      </c>
      <c r="H1938" s="19" t="s">
        <v>127</v>
      </c>
      <c r="I1938" s="19" t="s">
        <v>128</v>
      </c>
      <c r="J1938" s="18">
        <v>32</v>
      </c>
      <c r="K1938" s="18">
        <v>32</v>
      </c>
    </row>
    <row r="1939" spans="1:11" x14ac:dyDescent="0.5">
      <c r="A1939" s="19" t="s">
        <v>36</v>
      </c>
      <c r="B1939" s="19" t="s">
        <v>4944</v>
      </c>
      <c r="C1939" s="19" t="s">
        <v>38</v>
      </c>
      <c r="D1939" s="19" t="s">
        <v>53</v>
      </c>
      <c r="E1939" s="19" t="s">
        <v>4943</v>
      </c>
      <c r="F1939" s="19" t="s">
        <v>145</v>
      </c>
      <c r="G1939" s="19" t="s">
        <v>146</v>
      </c>
      <c r="H1939" s="19" t="s">
        <v>127</v>
      </c>
      <c r="I1939" s="19" t="s">
        <v>128</v>
      </c>
      <c r="J1939" s="18">
        <v>32</v>
      </c>
      <c r="K1939" s="18">
        <v>32</v>
      </c>
    </row>
    <row r="1940" spans="1:11" x14ac:dyDescent="0.5">
      <c r="A1940" s="19" t="s">
        <v>36</v>
      </c>
      <c r="B1940" s="19" t="s">
        <v>4942</v>
      </c>
      <c r="C1940" s="19" t="s">
        <v>38</v>
      </c>
      <c r="D1940" s="19" t="s">
        <v>53</v>
      </c>
      <c r="E1940" s="19" t="s">
        <v>4941</v>
      </c>
      <c r="F1940" s="19" t="s">
        <v>4459</v>
      </c>
      <c r="G1940" s="19" t="s">
        <v>4458</v>
      </c>
      <c r="H1940" s="19" t="s">
        <v>127</v>
      </c>
      <c r="I1940" s="19" t="s">
        <v>128</v>
      </c>
      <c r="J1940" s="18">
        <v>24</v>
      </c>
      <c r="K1940" s="18">
        <v>24</v>
      </c>
    </row>
    <row r="1941" spans="1:11" x14ac:dyDescent="0.5">
      <c r="A1941" s="19" t="s">
        <v>36</v>
      </c>
      <c r="B1941" s="19" t="s">
        <v>4940</v>
      </c>
      <c r="C1941" s="19" t="s">
        <v>38</v>
      </c>
      <c r="D1941" s="19" t="s">
        <v>53</v>
      </c>
      <c r="E1941" s="19" t="s">
        <v>4939</v>
      </c>
      <c r="F1941" s="19" t="s">
        <v>4648</v>
      </c>
      <c r="G1941" s="19" t="s">
        <v>4647</v>
      </c>
      <c r="H1941" s="19" t="s">
        <v>127</v>
      </c>
      <c r="I1941" s="19" t="s">
        <v>128</v>
      </c>
      <c r="J1941" s="18">
        <v>32</v>
      </c>
      <c r="K1941" s="18">
        <v>32</v>
      </c>
    </row>
    <row r="1942" spans="1:11" x14ac:dyDescent="0.5">
      <c r="A1942" s="19" t="s">
        <v>36</v>
      </c>
      <c r="B1942" s="19" t="s">
        <v>4938</v>
      </c>
      <c r="C1942" s="19" t="s">
        <v>38</v>
      </c>
      <c r="D1942" s="19" t="s">
        <v>53</v>
      </c>
      <c r="E1942" s="19" t="s">
        <v>4937</v>
      </c>
      <c r="F1942" s="19" t="s">
        <v>188</v>
      </c>
      <c r="G1942" s="19" t="s">
        <v>189</v>
      </c>
      <c r="H1942" s="19" t="s">
        <v>127</v>
      </c>
      <c r="I1942" s="19" t="s">
        <v>128</v>
      </c>
      <c r="J1942" s="18">
        <v>16</v>
      </c>
      <c r="K1942" s="18">
        <v>16</v>
      </c>
    </row>
    <row r="1943" spans="1:11" x14ac:dyDescent="0.5">
      <c r="A1943" s="19" t="s">
        <v>36</v>
      </c>
      <c r="B1943" s="19" t="s">
        <v>4936</v>
      </c>
      <c r="C1943" s="19" t="s">
        <v>38</v>
      </c>
      <c r="D1943" s="19" t="s">
        <v>53</v>
      </c>
      <c r="E1943" s="19" t="s">
        <v>4935</v>
      </c>
      <c r="F1943" s="19" t="s">
        <v>4934</v>
      </c>
      <c r="G1943" s="19" t="s">
        <v>4933</v>
      </c>
      <c r="H1943" s="19" t="s">
        <v>127</v>
      </c>
      <c r="I1943" s="19" t="s">
        <v>128</v>
      </c>
      <c r="J1943" s="18">
        <v>16</v>
      </c>
      <c r="K1943" s="18">
        <v>16</v>
      </c>
    </row>
    <row r="1944" spans="1:11" x14ac:dyDescent="0.5">
      <c r="A1944" s="19" t="s">
        <v>36</v>
      </c>
      <c r="B1944" s="19" t="s">
        <v>4932</v>
      </c>
      <c r="C1944" s="19" t="s">
        <v>38</v>
      </c>
      <c r="D1944" s="19" t="s">
        <v>53</v>
      </c>
      <c r="E1944" s="19" t="s">
        <v>4931</v>
      </c>
      <c r="F1944" s="19" t="s">
        <v>169</v>
      </c>
      <c r="G1944" s="19" t="s">
        <v>170</v>
      </c>
      <c r="H1944" s="19" t="s">
        <v>127</v>
      </c>
      <c r="I1944" s="19" t="s">
        <v>128</v>
      </c>
      <c r="J1944" s="18">
        <v>32</v>
      </c>
      <c r="K1944" s="18">
        <v>32</v>
      </c>
    </row>
    <row r="1945" spans="1:11" x14ac:dyDescent="0.5">
      <c r="A1945" s="19" t="s">
        <v>36</v>
      </c>
      <c r="B1945" s="19" t="s">
        <v>4930</v>
      </c>
      <c r="C1945" s="19" t="s">
        <v>38</v>
      </c>
      <c r="D1945" s="19" t="s">
        <v>53</v>
      </c>
      <c r="E1945" s="19" t="s">
        <v>4929</v>
      </c>
      <c r="F1945" s="19" t="s">
        <v>129</v>
      </c>
      <c r="G1945" s="19" t="s">
        <v>130</v>
      </c>
      <c r="H1945" s="19" t="s">
        <v>127</v>
      </c>
      <c r="I1945" s="19" t="s">
        <v>128</v>
      </c>
      <c r="J1945" s="18">
        <v>240</v>
      </c>
      <c r="K1945" s="18">
        <v>240</v>
      </c>
    </row>
    <row r="1946" spans="1:11" x14ac:dyDescent="0.5">
      <c r="A1946" s="19" t="s">
        <v>36</v>
      </c>
      <c r="B1946" s="19" t="s">
        <v>5289</v>
      </c>
      <c r="C1946" s="19" t="s">
        <v>38</v>
      </c>
      <c r="D1946" s="19" t="s">
        <v>53</v>
      </c>
      <c r="E1946" s="19" t="s">
        <v>5288</v>
      </c>
      <c r="F1946" s="19" t="s">
        <v>4441</v>
      </c>
      <c r="G1946" s="19" t="s">
        <v>4440</v>
      </c>
      <c r="H1946" s="19" t="s">
        <v>127</v>
      </c>
      <c r="I1946" s="19" t="s">
        <v>128</v>
      </c>
      <c r="J1946" s="18">
        <v>8</v>
      </c>
      <c r="K1946" s="18">
        <v>8</v>
      </c>
    </row>
    <row r="1947" spans="1:11" x14ac:dyDescent="0.5">
      <c r="A1947" s="19" t="s">
        <v>36</v>
      </c>
      <c r="B1947" s="19" t="s">
        <v>4928</v>
      </c>
      <c r="C1947" s="19" t="s">
        <v>38</v>
      </c>
      <c r="D1947" s="19" t="s">
        <v>53</v>
      </c>
      <c r="E1947" s="19" t="s">
        <v>4927</v>
      </c>
      <c r="F1947" s="19" t="s">
        <v>4453</v>
      </c>
      <c r="G1947" s="19" t="s">
        <v>4452</v>
      </c>
      <c r="H1947" s="19" t="s">
        <v>127</v>
      </c>
      <c r="I1947" s="19" t="s">
        <v>128</v>
      </c>
      <c r="J1947" s="18">
        <v>32</v>
      </c>
      <c r="K1947" s="18">
        <v>32</v>
      </c>
    </row>
    <row r="1948" spans="1:11" x14ac:dyDescent="0.5">
      <c r="A1948" s="19" t="s">
        <v>36</v>
      </c>
      <c r="B1948" s="19" t="s">
        <v>4926</v>
      </c>
      <c r="C1948" s="19" t="s">
        <v>38</v>
      </c>
      <c r="D1948" s="19" t="s">
        <v>53</v>
      </c>
      <c r="E1948" s="19" t="s">
        <v>4925</v>
      </c>
      <c r="F1948" s="19" t="s">
        <v>167</v>
      </c>
      <c r="G1948" s="19" t="s">
        <v>168</v>
      </c>
      <c r="H1948" s="19" t="s">
        <v>127</v>
      </c>
      <c r="I1948" s="19" t="s">
        <v>128</v>
      </c>
      <c r="J1948" s="18">
        <v>8</v>
      </c>
      <c r="K1948" s="18">
        <v>8</v>
      </c>
    </row>
    <row r="1949" spans="1:11" x14ac:dyDescent="0.5">
      <c r="A1949" s="19" t="s">
        <v>36</v>
      </c>
      <c r="B1949" s="19" t="s">
        <v>4924</v>
      </c>
      <c r="C1949" s="19" t="s">
        <v>38</v>
      </c>
      <c r="D1949" s="19" t="s">
        <v>53</v>
      </c>
      <c r="E1949" s="19" t="s">
        <v>4923</v>
      </c>
      <c r="F1949" s="19" t="s">
        <v>4760</v>
      </c>
      <c r="G1949" s="19" t="s">
        <v>4759</v>
      </c>
      <c r="H1949" s="19" t="s">
        <v>127</v>
      </c>
      <c r="I1949" s="19" t="s">
        <v>128</v>
      </c>
      <c r="J1949" s="18">
        <v>24</v>
      </c>
      <c r="K1949" s="18">
        <v>24</v>
      </c>
    </row>
    <row r="1950" spans="1:11" x14ac:dyDescent="0.5">
      <c r="A1950" s="19" t="s">
        <v>36</v>
      </c>
      <c r="B1950" s="19" t="s">
        <v>4922</v>
      </c>
      <c r="C1950" s="19" t="s">
        <v>38</v>
      </c>
      <c r="D1950" s="19" t="s">
        <v>53</v>
      </c>
      <c r="E1950" s="19" t="s">
        <v>4921</v>
      </c>
      <c r="F1950" s="19" t="s">
        <v>155</v>
      </c>
      <c r="G1950" s="19" t="s">
        <v>156</v>
      </c>
      <c r="H1950" s="19" t="s">
        <v>127</v>
      </c>
      <c r="I1950" s="19" t="s">
        <v>128</v>
      </c>
      <c r="J1950" s="18">
        <v>8</v>
      </c>
      <c r="K1950" s="18">
        <v>8</v>
      </c>
    </row>
    <row r="1951" spans="1:11" x14ac:dyDescent="0.5">
      <c r="A1951" s="19" t="s">
        <v>36</v>
      </c>
      <c r="B1951" s="19" t="s">
        <v>4920</v>
      </c>
      <c r="C1951" s="19" t="s">
        <v>38</v>
      </c>
      <c r="D1951" s="19" t="s">
        <v>53</v>
      </c>
      <c r="E1951" s="19" t="s">
        <v>4919</v>
      </c>
      <c r="F1951" s="19" t="s">
        <v>4449</v>
      </c>
      <c r="G1951" s="19" t="s">
        <v>4448</v>
      </c>
      <c r="H1951" s="19" t="s">
        <v>127</v>
      </c>
      <c r="I1951" s="19" t="s">
        <v>128</v>
      </c>
      <c r="J1951" s="18">
        <v>8</v>
      </c>
      <c r="K1951" s="18">
        <v>8</v>
      </c>
    </row>
    <row r="1952" spans="1:11" x14ac:dyDescent="0.5">
      <c r="A1952" s="19" t="s">
        <v>36</v>
      </c>
      <c r="B1952" s="19" t="s">
        <v>4918</v>
      </c>
      <c r="C1952" s="19" t="s">
        <v>38</v>
      </c>
      <c r="D1952" s="19" t="s">
        <v>53</v>
      </c>
      <c r="E1952" s="19" t="s">
        <v>4917</v>
      </c>
      <c r="F1952" s="19" t="s">
        <v>212</v>
      </c>
      <c r="G1952" s="19" t="s">
        <v>213</v>
      </c>
      <c r="H1952" s="19" t="s">
        <v>127</v>
      </c>
      <c r="I1952" s="19" t="s">
        <v>128</v>
      </c>
      <c r="J1952" s="18">
        <v>8</v>
      </c>
      <c r="K1952" s="18">
        <v>8</v>
      </c>
    </row>
    <row r="1953" spans="1:11" x14ac:dyDescent="0.5">
      <c r="A1953" s="19" t="s">
        <v>36</v>
      </c>
      <c r="B1953" s="19" t="s">
        <v>4916</v>
      </c>
      <c r="C1953" s="19" t="s">
        <v>38</v>
      </c>
      <c r="D1953" s="19" t="s">
        <v>53</v>
      </c>
      <c r="E1953" s="19" t="s">
        <v>4915</v>
      </c>
      <c r="F1953" s="19" t="s">
        <v>4914</v>
      </c>
      <c r="G1953" s="19" t="s">
        <v>4913</v>
      </c>
      <c r="H1953" s="19" t="s">
        <v>127</v>
      </c>
      <c r="I1953" s="19" t="s">
        <v>128</v>
      </c>
      <c r="J1953" s="18">
        <v>24</v>
      </c>
      <c r="K1953" s="18">
        <v>24</v>
      </c>
    </row>
    <row r="1954" spans="1:11" x14ac:dyDescent="0.5">
      <c r="A1954" s="19" t="s">
        <v>36</v>
      </c>
      <c r="B1954" s="19" t="s">
        <v>4912</v>
      </c>
      <c r="C1954" s="19" t="s">
        <v>38</v>
      </c>
      <c r="D1954" s="19" t="s">
        <v>53</v>
      </c>
      <c r="E1954" s="19" t="s">
        <v>4911</v>
      </c>
      <c r="F1954" s="19" t="s">
        <v>126</v>
      </c>
      <c r="G1954" s="19" t="s">
        <v>4640</v>
      </c>
      <c r="H1954" s="19" t="s">
        <v>127</v>
      </c>
      <c r="I1954" s="19" t="s">
        <v>128</v>
      </c>
      <c r="J1954" s="18">
        <v>32</v>
      </c>
      <c r="K1954" s="18">
        <v>32</v>
      </c>
    </row>
    <row r="1955" spans="1:11" x14ac:dyDescent="0.5">
      <c r="A1955" s="19" t="s">
        <v>36</v>
      </c>
      <c r="B1955" s="19" t="s">
        <v>4910</v>
      </c>
      <c r="C1955" s="19" t="s">
        <v>38</v>
      </c>
      <c r="D1955" s="19" t="s">
        <v>53</v>
      </c>
      <c r="E1955" s="19" t="s">
        <v>4909</v>
      </c>
      <c r="F1955" s="19" t="s">
        <v>143</v>
      </c>
      <c r="G1955" s="19" t="s">
        <v>144</v>
      </c>
      <c r="H1955" s="19" t="s">
        <v>127</v>
      </c>
      <c r="I1955" s="19" t="s">
        <v>128</v>
      </c>
      <c r="J1955" s="18">
        <v>144</v>
      </c>
      <c r="K1955" s="18">
        <v>144</v>
      </c>
    </row>
    <row r="1956" spans="1:11" x14ac:dyDescent="0.5">
      <c r="A1956" s="19" t="s">
        <v>36</v>
      </c>
      <c r="B1956" s="19" t="s">
        <v>4908</v>
      </c>
      <c r="C1956" s="19" t="s">
        <v>38</v>
      </c>
      <c r="D1956" s="19" t="s">
        <v>53</v>
      </c>
      <c r="E1956" s="19" t="s">
        <v>4907</v>
      </c>
      <c r="F1956" s="19" t="s">
        <v>171</v>
      </c>
      <c r="G1956" s="19" t="s">
        <v>172</v>
      </c>
      <c r="H1956" s="19" t="s">
        <v>127</v>
      </c>
      <c r="I1956" s="19" t="s">
        <v>128</v>
      </c>
      <c r="J1956" s="18">
        <v>40</v>
      </c>
      <c r="K1956" s="18">
        <v>40</v>
      </c>
    </row>
    <row r="1957" spans="1:11" x14ac:dyDescent="0.5">
      <c r="A1957" s="19" t="s">
        <v>36</v>
      </c>
      <c r="B1957" s="19" t="s">
        <v>4906</v>
      </c>
      <c r="C1957" s="19" t="s">
        <v>38</v>
      </c>
      <c r="D1957" s="19" t="s">
        <v>53</v>
      </c>
      <c r="E1957" s="19" t="s">
        <v>4905</v>
      </c>
      <c r="F1957" s="19" t="s">
        <v>4437</v>
      </c>
      <c r="G1957" s="19" t="s">
        <v>4436</v>
      </c>
      <c r="H1957" s="19" t="s">
        <v>127</v>
      </c>
      <c r="I1957" s="19" t="s">
        <v>128</v>
      </c>
      <c r="J1957" s="18">
        <v>8</v>
      </c>
      <c r="K1957" s="18">
        <v>8</v>
      </c>
    </row>
    <row r="1958" spans="1:11" x14ac:dyDescent="0.5">
      <c r="A1958" s="19" t="s">
        <v>36</v>
      </c>
      <c r="B1958" s="19" t="s">
        <v>4904</v>
      </c>
      <c r="C1958" s="19" t="s">
        <v>38</v>
      </c>
      <c r="D1958" s="19" t="s">
        <v>53</v>
      </c>
      <c r="E1958" s="19" t="s">
        <v>4903</v>
      </c>
      <c r="F1958" s="19" t="s">
        <v>4852</v>
      </c>
      <c r="G1958" s="19" t="s">
        <v>4851</v>
      </c>
      <c r="H1958" s="19" t="s">
        <v>127</v>
      </c>
      <c r="I1958" s="19" t="s">
        <v>128</v>
      </c>
      <c r="J1958" s="18">
        <v>16</v>
      </c>
      <c r="K1958" s="18">
        <v>16</v>
      </c>
    </row>
    <row r="1959" spans="1:11" x14ac:dyDescent="0.5">
      <c r="A1959" s="19" t="s">
        <v>36</v>
      </c>
      <c r="B1959" s="19" t="s">
        <v>5287</v>
      </c>
      <c r="C1959" s="19" t="s">
        <v>38</v>
      </c>
      <c r="D1959" s="19" t="s">
        <v>53</v>
      </c>
      <c r="E1959" s="19" t="s">
        <v>5286</v>
      </c>
      <c r="F1959" s="19" t="s">
        <v>165</v>
      </c>
      <c r="G1959" s="19" t="s">
        <v>166</v>
      </c>
      <c r="H1959" s="19" t="s">
        <v>127</v>
      </c>
      <c r="I1959" s="19" t="s">
        <v>128</v>
      </c>
      <c r="J1959" s="18">
        <v>16</v>
      </c>
      <c r="K1959" s="18">
        <v>16</v>
      </c>
    </row>
    <row r="1960" spans="1:11" x14ac:dyDescent="0.5">
      <c r="A1960" s="19" t="s">
        <v>36</v>
      </c>
      <c r="B1960" s="19" t="s">
        <v>4900</v>
      </c>
      <c r="C1960" s="19" t="s">
        <v>38</v>
      </c>
      <c r="D1960" s="19" t="s">
        <v>53</v>
      </c>
      <c r="E1960" s="19" t="s">
        <v>4899</v>
      </c>
      <c r="F1960" s="19" t="s">
        <v>4425</v>
      </c>
      <c r="G1960" s="19" t="s">
        <v>4424</v>
      </c>
      <c r="H1960" s="19" t="s">
        <v>127</v>
      </c>
      <c r="I1960" s="19" t="s">
        <v>128</v>
      </c>
      <c r="J1960" s="18">
        <v>8</v>
      </c>
      <c r="K1960" s="18">
        <v>8</v>
      </c>
    </row>
    <row r="1961" spans="1:11" x14ac:dyDescent="0.5">
      <c r="A1961" s="19" t="s">
        <v>36</v>
      </c>
      <c r="B1961" s="19" t="s">
        <v>4898</v>
      </c>
      <c r="C1961" s="19" t="s">
        <v>38</v>
      </c>
      <c r="D1961" s="19" t="s">
        <v>53</v>
      </c>
      <c r="E1961" s="19" t="s">
        <v>4897</v>
      </c>
      <c r="F1961" s="19" t="s">
        <v>139</v>
      </c>
      <c r="G1961" s="19" t="s">
        <v>140</v>
      </c>
      <c r="H1961" s="19" t="s">
        <v>127</v>
      </c>
      <c r="I1961" s="19" t="s">
        <v>128</v>
      </c>
      <c r="J1961" s="18">
        <v>32</v>
      </c>
      <c r="K1961" s="18">
        <v>32</v>
      </c>
    </row>
    <row r="1962" spans="1:11" x14ac:dyDescent="0.5">
      <c r="A1962" s="19" t="s">
        <v>36</v>
      </c>
      <c r="B1962" s="19" t="s">
        <v>4896</v>
      </c>
      <c r="C1962" s="19" t="s">
        <v>38</v>
      </c>
      <c r="D1962" s="19" t="s">
        <v>53</v>
      </c>
      <c r="E1962" s="19" t="s">
        <v>4895</v>
      </c>
      <c r="F1962" s="19" t="s">
        <v>216</v>
      </c>
      <c r="G1962" s="19" t="s">
        <v>217</v>
      </c>
      <c r="H1962" s="19" t="s">
        <v>127</v>
      </c>
      <c r="I1962" s="19" t="s">
        <v>128</v>
      </c>
      <c r="J1962" s="18">
        <v>16</v>
      </c>
      <c r="K1962" s="18">
        <v>16</v>
      </c>
    </row>
    <row r="1963" spans="1:11" x14ac:dyDescent="0.5">
      <c r="A1963" s="19" t="s">
        <v>36</v>
      </c>
      <c r="B1963" s="19" t="s">
        <v>4892</v>
      </c>
      <c r="C1963" s="19" t="s">
        <v>38</v>
      </c>
      <c r="D1963" s="19" t="s">
        <v>53</v>
      </c>
      <c r="E1963" s="19" t="s">
        <v>4891</v>
      </c>
      <c r="F1963" s="19" t="s">
        <v>135</v>
      </c>
      <c r="G1963" s="19" t="s">
        <v>136</v>
      </c>
      <c r="H1963" s="19" t="s">
        <v>127</v>
      </c>
      <c r="I1963" s="19" t="s">
        <v>128</v>
      </c>
      <c r="J1963" s="18">
        <v>336</v>
      </c>
      <c r="K1963" s="18">
        <v>336</v>
      </c>
    </row>
    <row r="1964" spans="1:11" x14ac:dyDescent="0.5">
      <c r="A1964" s="19" t="s">
        <v>36</v>
      </c>
      <c r="B1964" s="19" t="s">
        <v>5285</v>
      </c>
      <c r="C1964" s="19" t="s">
        <v>38</v>
      </c>
      <c r="D1964" s="19" t="s">
        <v>53</v>
      </c>
      <c r="E1964" s="19" t="s">
        <v>5284</v>
      </c>
      <c r="F1964" s="19" t="s">
        <v>5283</v>
      </c>
      <c r="G1964" s="19" t="s">
        <v>5282</v>
      </c>
      <c r="H1964" s="19" t="s">
        <v>127</v>
      </c>
      <c r="I1964" s="19" t="s">
        <v>128</v>
      </c>
      <c r="J1964" s="18">
        <v>8</v>
      </c>
      <c r="K1964" s="18">
        <v>8</v>
      </c>
    </row>
    <row r="1965" spans="1:11" x14ac:dyDescent="0.5">
      <c r="A1965" s="19" t="s">
        <v>36</v>
      </c>
      <c r="B1965" s="19" t="s">
        <v>4890</v>
      </c>
      <c r="C1965" s="19" t="s">
        <v>38</v>
      </c>
      <c r="D1965" s="19" t="s">
        <v>53</v>
      </c>
      <c r="E1965" s="19" t="s">
        <v>4889</v>
      </c>
      <c r="F1965" s="19" t="s">
        <v>151</v>
      </c>
      <c r="G1965" s="19" t="s">
        <v>152</v>
      </c>
      <c r="H1965" s="19" t="s">
        <v>127</v>
      </c>
      <c r="I1965" s="19" t="s">
        <v>128</v>
      </c>
      <c r="J1965" s="18">
        <v>8</v>
      </c>
      <c r="K1965" s="18">
        <v>8</v>
      </c>
    </row>
    <row r="1966" spans="1:11" x14ac:dyDescent="0.5">
      <c r="A1966" s="19" t="s">
        <v>36</v>
      </c>
      <c r="B1966" s="19" t="s">
        <v>4888</v>
      </c>
      <c r="C1966" s="19" t="s">
        <v>38</v>
      </c>
      <c r="D1966" s="19" t="s">
        <v>53</v>
      </c>
      <c r="E1966" s="19" t="s">
        <v>4887</v>
      </c>
      <c r="F1966" s="19" t="s">
        <v>4433</v>
      </c>
      <c r="G1966" s="19" t="s">
        <v>4432</v>
      </c>
      <c r="H1966" s="19" t="s">
        <v>127</v>
      </c>
      <c r="I1966" s="19" t="s">
        <v>128</v>
      </c>
      <c r="J1966" s="18">
        <v>8</v>
      </c>
      <c r="K1966" s="18">
        <v>8</v>
      </c>
    </row>
    <row r="1967" spans="1:11" x14ac:dyDescent="0.5">
      <c r="A1967" s="19" t="s">
        <v>36</v>
      </c>
      <c r="B1967" s="19" t="s">
        <v>4886</v>
      </c>
      <c r="C1967" s="19" t="s">
        <v>38</v>
      </c>
      <c r="D1967" s="19" t="s">
        <v>53</v>
      </c>
      <c r="E1967" s="19" t="s">
        <v>4885</v>
      </c>
      <c r="F1967" s="19" t="s">
        <v>129</v>
      </c>
      <c r="G1967" s="19" t="s">
        <v>130</v>
      </c>
      <c r="H1967" s="19" t="s">
        <v>127</v>
      </c>
      <c r="I1967" s="19" t="s">
        <v>128</v>
      </c>
      <c r="J1967" s="18">
        <v>144</v>
      </c>
      <c r="K1967" s="18">
        <v>144</v>
      </c>
    </row>
    <row r="1968" spans="1:11" x14ac:dyDescent="0.5">
      <c r="A1968" s="19" t="s">
        <v>36</v>
      </c>
      <c r="B1968" s="19" t="s">
        <v>4884</v>
      </c>
      <c r="C1968" s="19" t="s">
        <v>38</v>
      </c>
      <c r="D1968" s="19" t="s">
        <v>53</v>
      </c>
      <c r="E1968" s="19" t="s">
        <v>4883</v>
      </c>
      <c r="F1968" s="19" t="s">
        <v>147</v>
      </c>
      <c r="G1968" s="19" t="s">
        <v>148</v>
      </c>
      <c r="H1968" s="19" t="s">
        <v>127</v>
      </c>
      <c r="I1968" s="19" t="s">
        <v>128</v>
      </c>
      <c r="J1968" s="18">
        <v>288</v>
      </c>
      <c r="K1968" s="18">
        <v>288</v>
      </c>
    </row>
    <row r="1969" spans="1:11" x14ac:dyDescent="0.5">
      <c r="A1969" s="19" t="s">
        <v>36</v>
      </c>
      <c r="B1969" s="19" t="s">
        <v>5625</v>
      </c>
      <c r="C1969" s="19" t="s">
        <v>38</v>
      </c>
      <c r="D1969" s="19" t="s">
        <v>53</v>
      </c>
      <c r="E1969" s="19" t="s">
        <v>5624</v>
      </c>
      <c r="F1969" s="19" t="s">
        <v>165</v>
      </c>
      <c r="G1969" s="19" t="s">
        <v>166</v>
      </c>
      <c r="H1969" s="19" t="s">
        <v>127</v>
      </c>
      <c r="I1969" s="19" t="s">
        <v>128</v>
      </c>
      <c r="J1969" s="18">
        <v>8</v>
      </c>
      <c r="K1969" s="18">
        <v>8</v>
      </c>
    </row>
    <row r="1970" spans="1:11" x14ac:dyDescent="0.5">
      <c r="A1970" s="19" t="s">
        <v>36</v>
      </c>
      <c r="B1970" s="19" t="s">
        <v>5281</v>
      </c>
      <c r="C1970" s="19" t="s">
        <v>38</v>
      </c>
      <c r="D1970" s="19" t="s">
        <v>53</v>
      </c>
      <c r="E1970" s="19" t="s">
        <v>5280</v>
      </c>
      <c r="F1970" s="19" t="s">
        <v>153</v>
      </c>
      <c r="G1970" s="19" t="s">
        <v>154</v>
      </c>
      <c r="H1970" s="19" t="s">
        <v>127</v>
      </c>
      <c r="I1970" s="19" t="s">
        <v>128</v>
      </c>
      <c r="J1970" s="18">
        <v>40</v>
      </c>
      <c r="K1970" s="18">
        <v>40</v>
      </c>
    </row>
    <row r="1971" spans="1:11" x14ac:dyDescent="0.5">
      <c r="A1971" s="19" t="s">
        <v>36</v>
      </c>
      <c r="B1971" s="19" t="s">
        <v>4882</v>
      </c>
      <c r="C1971" s="19" t="s">
        <v>38</v>
      </c>
      <c r="D1971" s="19" t="s">
        <v>53</v>
      </c>
      <c r="E1971" s="19" t="s">
        <v>4881</v>
      </c>
      <c r="F1971" s="19" t="s">
        <v>4635</v>
      </c>
      <c r="G1971" s="19" t="s">
        <v>4634</v>
      </c>
      <c r="H1971" s="19" t="s">
        <v>127</v>
      </c>
      <c r="I1971" s="19" t="s">
        <v>128</v>
      </c>
      <c r="J1971" s="18">
        <v>16</v>
      </c>
      <c r="K1971" s="18">
        <v>16</v>
      </c>
    </row>
    <row r="1972" spans="1:11" x14ac:dyDescent="0.5">
      <c r="A1972" s="19" t="s">
        <v>36</v>
      </c>
      <c r="B1972" s="19" t="s">
        <v>5623</v>
      </c>
      <c r="C1972" s="19" t="s">
        <v>38</v>
      </c>
      <c r="D1972" s="19" t="s">
        <v>53</v>
      </c>
      <c r="E1972" s="19" t="s">
        <v>5622</v>
      </c>
      <c r="F1972" s="19" t="s">
        <v>4425</v>
      </c>
      <c r="G1972" s="19" t="s">
        <v>4424</v>
      </c>
      <c r="H1972" s="19" t="s">
        <v>127</v>
      </c>
      <c r="I1972" s="19" t="s">
        <v>128</v>
      </c>
      <c r="J1972" s="18">
        <v>8</v>
      </c>
      <c r="K1972" s="18">
        <v>8</v>
      </c>
    </row>
    <row r="1973" spans="1:11" x14ac:dyDescent="0.5">
      <c r="A1973" s="19" t="s">
        <v>36</v>
      </c>
      <c r="B1973" s="19" t="s">
        <v>4880</v>
      </c>
      <c r="C1973" s="19" t="s">
        <v>38</v>
      </c>
      <c r="D1973" s="19" t="s">
        <v>53</v>
      </c>
      <c r="E1973" s="19" t="s">
        <v>4879</v>
      </c>
      <c r="F1973" s="19" t="s">
        <v>179</v>
      </c>
      <c r="G1973" s="19" t="s">
        <v>180</v>
      </c>
      <c r="H1973" s="19" t="s">
        <v>127</v>
      </c>
      <c r="I1973" s="19" t="s">
        <v>128</v>
      </c>
      <c r="J1973" s="18">
        <v>24</v>
      </c>
      <c r="K1973" s="18">
        <v>24</v>
      </c>
    </row>
    <row r="1974" spans="1:11" x14ac:dyDescent="0.5">
      <c r="A1974" s="19" t="s">
        <v>36</v>
      </c>
      <c r="B1974" s="19" t="s">
        <v>4878</v>
      </c>
      <c r="C1974" s="19" t="s">
        <v>38</v>
      </c>
      <c r="D1974" s="19" t="s">
        <v>53</v>
      </c>
      <c r="E1974" s="19" t="s">
        <v>4877</v>
      </c>
      <c r="F1974" s="19" t="s">
        <v>181</v>
      </c>
      <c r="G1974" s="19" t="s">
        <v>182</v>
      </c>
      <c r="H1974" s="19" t="s">
        <v>127</v>
      </c>
      <c r="I1974" s="19" t="s">
        <v>128</v>
      </c>
      <c r="J1974" s="18">
        <v>8</v>
      </c>
      <c r="K1974" s="18">
        <v>8</v>
      </c>
    </row>
    <row r="1975" spans="1:11" x14ac:dyDescent="0.5">
      <c r="A1975" s="19" t="s">
        <v>36</v>
      </c>
      <c r="B1975" s="19" t="s">
        <v>4876</v>
      </c>
      <c r="C1975" s="19" t="s">
        <v>38</v>
      </c>
      <c r="D1975" s="19" t="s">
        <v>53</v>
      </c>
      <c r="E1975" s="19" t="s">
        <v>4875</v>
      </c>
      <c r="F1975" s="19" t="s">
        <v>126</v>
      </c>
      <c r="G1975" s="19" t="s">
        <v>4640</v>
      </c>
      <c r="H1975" s="19" t="s">
        <v>127</v>
      </c>
      <c r="I1975" s="19" t="s">
        <v>128</v>
      </c>
      <c r="J1975" s="18">
        <v>56</v>
      </c>
      <c r="K1975" s="18">
        <v>56</v>
      </c>
    </row>
    <row r="1976" spans="1:11" x14ac:dyDescent="0.5">
      <c r="A1976" s="19" t="s">
        <v>36</v>
      </c>
      <c r="B1976" s="19" t="s">
        <v>4874</v>
      </c>
      <c r="C1976" s="19" t="s">
        <v>38</v>
      </c>
      <c r="D1976" s="19" t="s">
        <v>53</v>
      </c>
      <c r="E1976" s="19" t="s">
        <v>4873</v>
      </c>
      <c r="F1976" s="19" t="s">
        <v>161</v>
      </c>
      <c r="G1976" s="19" t="s">
        <v>162</v>
      </c>
      <c r="H1976" s="19" t="s">
        <v>127</v>
      </c>
      <c r="I1976" s="19" t="s">
        <v>128</v>
      </c>
      <c r="J1976" s="18">
        <v>48</v>
      </c>
      <c r="K1976" s="18">
        <v>48</v>
      </c>
    </row>
    <row r="1977" spans="1:11" x14ac:dyDescent="0.5">
      <c r="A1977" s="19" t="s">
        <v>36</v>
      </c>
      <c r="B1977" s="19" t="s">
        <v>5621</v>
      </c>
      <c r="C1977" s="19" t="s">
        <v>38</v>
      </c>
      <c r="D1977" s="19" t="s">
        <v>53</v>
      </c>
      <c r="E1977" s="19" t="s">
        <v>5620</v>
      </c>
      <c r="F1977" s="19" t="s">
        <v>4575</v>
      </c>
      <c r="G1977" s="19" t="s">
        <v>4574</v>
      </c>
      <c r="H1977" s="19" t="s">
        <v>127</v>
      </c>
      <c r="I1977" s="19" t="s">
        <v>128</v>
      </c>
      <c r="J1977" s="18">
        <v>8</v>
      </c>
      <c r="K1977" s="18">
        <v>8</v>
      </c>
    </row>
    <row r="1978" spans="1:11" x14ac:dyDescent="0.5">
      <c r="A1978" s="19" t="s">
        <v>36</v>
      </c>
      <c r="B1978" s="19" t="s">
        <v>4870</v>
      </c>
      <c r="C1978" s="19" t="s">
        <v>38</v>
      </c>
      <c r="D1978" s="19" t="s">
        <v>53</v>
      </c>
      <c r="E1978" s="19" t="s">
        <v>4869</v>
      </c>
      <c r="F1978" s="19" t="s">
        <v>165</v>
      </c>
      <c r="G1978" s="19" t="s">
        <v>166</v>
      </c>
      <c r="H1978" s="19" t="s">
        <v>127</v>
      </c>
      <c r="I1978" s="19" t="s">
        <v>128</v>
      </c>
      <c r="J1978" s="18">
        <v>24</v>
      </c>
      <c r="K1978" s="18">
        <v>24</v>
      </c>
    </row>
    <row r="1979" spans="1:11" x14ac:dyDescent="0.5">
      <c r="A1979" s="19" t="s">
        <v>36</v>
      </c>
      <c r="B1979" s="19" t="s">
        <v>4868</v>
      </c>
      <c r="C1979" s="19" t="s">
        <v>38</v>
      </c>
      <c r="D1979" s="19" t="s">
        <v>53</v>
      </c>
      <c r="E1979" s="19" t="s">
        <v>4867</v>
      </c>
      <c r="F1979" s="19" t="s">
        <v>157</v>
      </c>
      <c r="G1979" s="19" t="s">
        <v>158</v>
      </c>
      <c r="H1979" s="19" t="s">
        <v>127</v>
      </c>
      <c r="I1979" s="19" t="s">
        <v>128</v>
      </c>
      <c r="J1979" s="18">
        <v>96</v>
      </c>
      <c r="K1979" s="18">
        <v>96</v>
      </c>
    </row>
    <row r="1980" spans="1:11" x14ac:dyDescent="0.5">
      <c r="A1980" s="19" t="s">
        <v>36</v>
      </c>
      <c r="B1980" s="19" t="s">
        <v>4864</v>
      </c>
      <c r="C1980" s="19" t="s">
        <v>38</v>
      </c>
      <c r="D1980" s="19" t="s">
        <v>53</v>
      </c>
      <c r="E1980" s="19" t="s">
        <v>4863</v>
      </c>
      <c r="F1980" s="19" t="s">
        <v>4648</v>
      </c>
      <c r="G1980" s="19" t="s">
        <v>4647</v>
      </c>
      <c r="H1980" s="19" t="s">
        <v>127</v>
      </c>
      <c r="I1980" s="19" t="s">
        <v>128</v>
      </c>
      <c r="J1980" s="18">
        <v>48</v>
      </c>
      <c r="K1980" s="18">
        <v>48</v>
      </c>
    </row>
    <row r="1981" spans="1:11" x14ac:dyDescent="0.5">
      <c r="A1981" s="19" t="s">
        <v>36</v>
      </c>
      <c r="B1981" s="19" t="s">
        <v>4862</v>
      </c>
      <c r="C1981" s="19" t="s">
        <v>38</v>
      </c>
      <c r="D1981" s="19" t="s">
        <v>53</v>
      </c>
      <c r="E1981" s="19" t="s">
        <v>4861</v>
      </c>
      <c r="F1981" s="19" t="s">
        <v>137</v>
      </c>
      <c r="G1981" s="19" t="s">
        <v>138</v>
      </c>
      <c r="H1981" s="19" t="s">
        <v>127</v>
      </c>
      <c r="I1981" s="19" t="s">
        <v>128</v>
      </c>
      <c r="J1981" s="18">
        <v>48</v>
      </c>
      <c r="K1981" s="18">
        <v>48</v>
      </c>
    </row>
    <row r="1982" spans="1:11" x14ac:dyDescent="0.5">
      <c r="A1982" s="19" t="s">
        <v>36</v>
      </c>
      <c r="B1982" s="19" t="s">
        <v>4860</v>
      </c>
      <c r="C1982" s="19" t="s">
        <v>38</v>
      </c>
      <c r="D1982" s="19" t="s">
        <v>53</v>
      </c>
      <c r="E1982" s="19" t="s">
        <v>4859</v>
      </c>
      <c r="F1982" s="19" t="s">
        <v>214</v>
      </c>
      <c r="G1982" s="19" t="s">
        <v>215</v>
      </c>
      <c r="H1982" s="19" t="s">
        <v>127</v>
      </c>
      <c r="I1982" s="19" t="s">
        <v>128</v>
      </c>
      <c r="J1982" s="18">
        <v>16</v>
      </c>
      <c r="K1982" s="18">
        <v>16</v>
      </c>
    </row>
    <row r="1983" spans="1:11" x14ac:dyDescent="0.5">
      <c r="A1983" s="19" t="s">
        <v>36</v>
      </c>
      <c r="B1983" s="19" t="s">
        <v>4858</v>
      </c>
      <c r="C1983" s="19" t="s">
        <v>38</v>
      </c>
      <c r="D1983" s="19" t="s">
        <v>53</v>
      </c>
      <c r="E1983" s="19" t="s">
        <v>4857</v>
      </c>
      <c r="F1983" s="19" t="s">
        <v>129</v>
      </c>
      <c r="G1983" s="19" t="s">
        <v>130</v>
      </c>
      <c r="H1983" s="19" t="s">
        <v>127</v>
      </c>
      <c r="I1983" s="19" t="s">
        <v>128</v>
      </c>
      <c r="J1983" s="18">
        <v>192</v>
      </c>
      <c r="K1983" s="18">
        <v>192</v>
      </c>
    </row>
    <row r="1984" spans="1:11" x14ac:dyDescent="0.5">
      <c r="A1984" s="19" t="s">
        <v>36</v>
      </c>
      <c r="B1984" s="19" t="s">
        <v>4856</v>
      </c>
      <c r="C1984" s="19" t="s">
        <v>38</v>
      </c>
      <c r="D1984" s="19" t="s">
        <v>53</v>
      </c>
      <c r="E1984" s="19" t="s">
        <v>4855</v>
      </c>
      <c r="F1984" s="19" t="s">
        <v>169</v>
      </c>
      <c r="G1984" s="19" t="s">
        <v>170</v>
      </c>
      <c r="H1984" s="19" t="s">
        <v>127</v>
      </c>
      <c r="I1984" s="19" t="s">
        <v>128</v>
      </c>
      <c r="J1984" s="18">
        <v>48</v>
      </c>
      <c r="K1984" s="18">
        <v>48</v>
      </c>
    </row>
    <row r="1985" spans="1:11" x14ac:dyDescent="0.5">
      <c r="A1985" s="19" t="s">
        <v>36</v>
      </c>
      <c r="B1985" s="19" t="s">
        <v>4854</v>
      </c>
      <c r="C1985" s="19" t="s">
        <v>38</v>
      </c>
      <c r="D1985" s="19" t="s">
        <v>53</v>
      </c>
      <c r="E1985" s="19" t="s">
        <v>4853</v>
      </c>
      <c r="F1985" s="19" t="s">
        <v>4852</v>
      </c>
      <c r="G1985" s="19" t="s">
        <v>4851</v>
      </c>
      <c r="H1985" s="19" t="s">
        <v>127</v>
      </c>
      <c r="I1985" s="19" t="s">
        <v>128</v>
      </c>
      <c r="J1985" s="18">
        <v>16</v>
      </c>
      <c r="K1985" s="18">
        <v>16</v>
      </c>
    </row>
    <row r="1986" spans="1:11" x14ac:dyDescent="0.5">
      <c r="A1986" s="19" t="s">
        <v>36</v>
      </c>
      <c r="B1986" s="19" t="s">
        <v>4850</v>
      </c>
      <c r="C1986" s="19" t="s">
        <v>38</v>
      </c>
      <c r="D1986" s="19" t="s">
        <v>53</v>
      </c>
      <c r="E1986" s="19" t="s">
        <v>4849</v>
      </c>
      <c r="F1986" s="19" t="s">
        <v>177</v>
      </c>
      <c r="G1986" s="19" t="s">
        <v>178</v>
      </c>
      <c r="H1986" s="19" t="s">
        <v>127</v>
      </c>
      <c r="I1986" s="19" t="s">
        <v>128</v>
      </c>
      <c r="J1986" s="18">
        <v>16</v>
      </c>
      <c r="K1986" s="18">
        <v>16</v>
      </c>
    </row>
    <row r="1987" spans="1:11" x14ac:dyDescent="0.5">
      <c r="A1987" s="19" t="s">
        <v>36</v>
      </c>
      <c r="B1987" s="19" t="s">
        <v>4848</v>
      </c>
      <c r="C1987" s="19" t="s">
        <v>38</v>
      </c>
      <c r="D1987" s="19" t="s">
        <v>53</v>
      </c>
      <c r="E1987" s="19" t="s">
        <v>4847</v>
      </c>
      <c r="F1987" s="19" t="s">
        <v>4635</v>
      </c>
      <c r="G1987" s="19" t="s">
        <v>4634</v>
      </c>
      <c r="H1987" s="19" t="s">
        <v>127</v>
      </c>
      <c r="I1987" s="19" t="s">
        <v>128</v>
      </c>
      <c r="J1987" s="18">
        <v>16</v>
      </c>
      <c r="K1987" s="18">
        <v>16</v>
      </c>
    </row>
    <row r="1988" spans="1:11" x14ac:dyDescent="0.5">
      <c r="A1988" s="19" t="s">
        <v>36</v>
      </c>
      <c r="B1988" s="19" t="s">
        <v>4846</v>
      </c>
      <c r="C1988" s="19" t="s">
        <v>38</v>
      </c>
      <c r="D1988" s="19" t="s">
        <v>53</v>
      </c>
      <c r="E1988" s="19" t="s">
        <v>4845</v>
      </c>
      <c r="F1988" s="19" t="s">
        <v>159</v>
      </c>
      <c r="G1988" s="19" t="s">
        <v>160</v>
      </c>
      <c r="H1988" s="19" t="s">
        <v>127</v>
      </c>
      <c r="I1988" s="19" t="s">
        <v>128</v>
      </c>
      <c r="J1988" s="18">
        <v>8</v>
      </c>
      <c r="K1988" s="18">
        <v>8</v>
      </c>
    </row>
    <row r="1989" spans="1:11" x14ac:dyDescent="0.5">
      <c r="A1989" s="19" t="s">
        <v>36</v>
      </c>
      <c r="B1989" s="19" t="s">
        <v>4844</v>
      </c>
      <c r="C1989" s="19" t="s">
        <v>38</v>
      </c>
      <c r="D1989" s="19" t="s">
        <v>53</v>
      </c>
      <c r="E1989" s="19" t="s">
        <v>4843</v>
      </c>
      <c r="F1989" s="19" t="s">
        <v>139</v>
      </c>
      <c r="G1989" s="19" t="s">
        <v>140</v>
      </c>
      <c r="H1989" s="19" t="s">
        <v>127</v>
      </c>
      <c r="I1989" s="19" t="s">
        <v>128</v>
      </c>
      <c r="J1989" s="18">
        <v>32</v>
      </c>
      <c r="K1989" s="18">
        <v>32</v>
      </c>
    </row>
    <row r="1990" spans="1:11" x14ac:dyDescent="0.5">
      <c r="A1990" s="19" t="s">
        <v>36</v>
      </c>
      <c r="B1990" s="19" t="s">
        <v>4842</v>
      </c>
      <c r="C1990" s="19" t="s">
        <v>38</v>
      </c>
      <c r="D1990" s="19" t="s">
        <v>53</v>
      </c>
      <c r="E1990" s="19" t="s">
        <v>4841</v>
      </c>
      <c r="F1990" s="19" t="s">
        <v>159</v>
      </c>
      <c r="G1990" s="19" t="s">
        <v>160</v>
      </c>
      <c r="H1990" s="19" t="s">
        <v>127</v>
      </c>
      <c r="I1990" s="19" t="s">
        <v>128</v>
      </c>
      <c r="J1990" s="18">
        <v>8</v>
      </c>
      <c r="K1990" s="18">
        <v>8</v>
      </c>
    </row>
    <row r="1991" spans="1:11" x14ac:dyDescent="0.5">
      <c r="A1991" s="19" t="s">
        <v>36</v>
      </c>
      <c r="B1991" s="19" t="s">
        <v>4840</v>
      </c>
      <c r="C1991" s="19" t="s">
        <v>38</v>
      </c>
      <c r="D1991" s="19" t="s">
        <v>53</v>
      </c>
      <c r="E1991" s="19" t="s">
        <v>4839</v>
      </c>
      <c r="F1991" s="19" t="s">
        <v>4784</v>
      </c>
      <c r="G1991" s="19" t="s">
        <v>4783</v>
      </c>
      <c r="H1991" s="19" t="s">
        <v>127</v>
      </c>
      <c r="I1991" s="19" t="s">
        <v>128</v>
      </c>
      <c r="J1991" s="18">
        <v>8</v>
      </c>
      <c r="K1991" s="18">
        <v>8</v>
      </c>
    </row>
    <row r="1992" spans="1:11" x14ac:dyDescent="0.5">
      <c r="A1992" s="19" t="s">
        <v>36</v>
      </c>
      <c r="B1992" s="19" t="s">
        <v>4838</v>
      </c>
      <c r="C1992" s="19" t="s">
        <v>38</v>
      </c>
      <c r="D1992" s="19" t="s">
        <v>53</v>
      </c>
      <c r="E1992" s="19" t="s">
        <v>4837</v>
      </c>
      <c r="F1992" s="19" t="s">
        <v>193</v>
      </c>
      <c r="G1992" s="19" t="s">
        <v>194</v>
      </c>
      <c r="H1992" s="19" t="s">
        <v>127</v>
      </c>
      <c r="I1992" s="19" t="s">
        <v>128</v>
      </c>
      <c r="J1992" s="18">
        <v>24</v>
      </c>
      <c r="K1992" s="18">
        <v>24</v>
      </c>
    </row>
    <row r="1993" spans="1:11" x14ac:dyDescent="0.5">
      <c r="A1993" s="19" t="s">
        <v>36</v>
      </c>
      <c r="B1993" s="19" t="s">
        <v>4836</v>
      </c>
      <c r="C1993" s="19" t="s">
        <v>38</v>
      </c>
      <c r="D1993" s="19" t="s">
        <v>53</v>
      </c>
      <c r="E1993" s="19" t="s">
        <v>4835</v>
      </c>
      <c r="F1993" s="19" t="s">
        <v>131</v>
      </c>
      <c r="G1993" s="19" t="s">
        <v>132</v>
      </c>
      <c r="H1993" s="19" t="s">
        <v>127</v>
      </c>
      <c r="I1993" s="19" t="s">
        <v>128</v>
      </c>
      <c r="J1993" s="18">
        <v>8</v>
      </c>
      <c r="K1993" s="18">
        <v>8</v>
      </c>
    </row>
    <row r="1994" spans="1:11" x14ac:dyDescent="0.5">
      <c r="A1994" s="19" t="s">
        <v>36</v>
      </c>
      <c r="B1994" s="19" t="s">
        <v>4834</v>
      </c>
      <c r="C1994" s="19" t="s">
        <v>38</v>
      </c>
      <c r="D1994" s="19" t="s">
        <v>53</v>
      </c>
      <c r="E1994" s="19" t="s">
        <v>4833</v>
      </c>
      <c r="F1994" s="19" t="s">
        <v>4832</v>
      </c>
      <c r="G1994" s="19" t="s">
        <v>4831</v>
      </c>
      <c r="H1994" s="19" t="s">
        <v>127</v>
      </c>
      <c r="I1994" s="19" t="s">
        <v>128</v>
      </c>
      <c r="J1994" s="18">
        <v>8</v>
      </c>
      <c r="K1994" s="18">
        <v>8</v>
      </c>
    </row>
    <row r="1995" spans="1:11" x14ac:dyDescent="0.5">
      <c r="A1995" s="19" t="s">
        <v>36</v>
      </c>
      <c r="B1995" s="19" t="s">
        <v>4830</v>
      </c>
      <c r="C1995" s="19" t="s">
        <v>38</v>
      </c>
      <c r="D1995" s="19" t="s">
        <v>53</v>
      </c>
      <c r="E1995" s="19" t="s">
        <v>4829</v>
      </c>
      <c r="F1995" s="19" t="s">
        <v>4778</v>
      </c>
      <c r="G1995" s="19" t="s">
        <v>4777</v>
      </c>
      <c r="H1995" s="19" t="s">
        <v>127</v>
      </c>
      <c r="I1995" s="19" t="s">
        <v>128</v>
      </c>
      <c r="J1995" s="18">
        <v>8</v>
      </c>
      <c r="K1995" s="18">
        <v>8</v>
      </c>
    </row>
    <row r="1996" spans="1:11" x14ac:dyDescent="0.5">
      <c r="A1996" s="19" t="s">
        <v>36</v>
      </c>
      <c r="B1996" s="19" t="s">
        <v>4828</v>
      </c>
      <c r="C1996" s="19" t="s">
        <v>38</v>
      </c>
      <c r="D1996" s="19" t="s">
        <v>53</v>
      </c>
      <c r="E1996" s="19" t="s">
        <v>4827</v>
      </c>
      <c r="F1996" s="19" t="s">
        <v>145</v>
      </c>
      <c r="G1996" s="19" t="s">
        <v>146</v>
      </c>
      <c r="H1996" s="19" t="s">
        <v>127</v>
      </c>
      <c r="I1996" s="19" t="s">
        <v>128</v>
      </c>
      <c r="J1996" s="18">
        <v>24</v>
      </c>
      <c r="K1996" s="18">
        <v>24</v>
      </c>
    </row>
    <row r="1997" spans="1:11" x14ac:dyDescent="0.5">
      <c r="A1997" s="19" t="s">
        <v>36</v>
      </c>
      <c r="B1997" s="19" t="s">
        <v>4826</v>
      </c>
      <c r="C1997" s="19" t="s">
        <v>38</v>
      </c>
      <c r="D1997" s="19" t="s">
        <v>53</v>
      </c>
      <c r="E1997" s="19" t="s">
        <v>4825</v>
      </c>
      <c r="F1997" s="19" t="s">
        <v>153</v>
      </c>
      <c r="G1997" s="19" t="s">
        <v>154</v>
      </c>
      <c r="H1997" s="19" t="s">
        <v>127</v>
      </c>
      <c r="I1997" s="19" t="s">
        <v>128</v>
      </c>
      <c r="J1997" s="18">
        <v>40</v>
      </c>
      <c r="K1997" s="18">
        <v>40</v>
      </c>
    </row>
    <row r="1998" spans="1:11" x14ac:dyDescent="0.5">
      <c r="A1998" s="19" t="s">
        <v>36</v>
      </c>
      <c r="B1998" s="19" t="s">
        <v>5619</v>
      </c>
      <c r="C1998" s="19" t="s">
        <v>38</v>
      </c>
      <c r="D1998" s="19" t="s">
        <v>53</v>
      </c>
      <c r="E1998" s="19" t="s">
        <v>5618</v>
      </c>
      <c r="F1998" s="19" t="s">
        <v>4852</v>
      </c>
      <c r="G1998" s="19" t="s">
        <v>4851</v>
      </c>
      <c r="H1998" s="19" t="s">
        <v>127</v>
      </c>
      <c r="I1998" s="19" t="s">
        <v>128</v>
      </c>
      <c r="J1998" s="18">
        <v>24</v>
      </c>
      <c r="K1998" s="18">
        <v>24</v>
      </c>
    </row>
    <row r="1999" spans="1:11" x14ac:dyDescent="0.5">
      <c r="A1999" s="19" t="s">
        <v>36</v>
      </c>
      <c r="B1999" s="19" t="s">
        <v>4824</v>
      </c>
      <c r="C1999" s="19" t="s">
        <v>38</v>
      </c>
      <c r="D1999" s="19" t="s">
        <v>53</v>
      </c>
      <c r="E1999" s="19" t="s">
        <v>4823</v>
      </c>
      <c r="F1999" s="19" t="s">
        <v>208</v>
      </c>
      <c r="G1999" s="19" t="s">
        <v>209</v>
      </c>
      <c r="H1999" s="19" t="s">
        <v>127</v>
      </c>
      <c r="I1999" s="19" t="s">
        <v>128</v>
      </c>
      <c r="J1999" s="18">
        <v>1824</v>
      </c>
      <c r="K1999" s="18">
        <v>1824</v>
      </c>
    </row>
    <row r="2000" spans="1:11" x14ac:dyDescent="0.5">
      <c r="A2000" s="19" t="s">
        <v>36</v>
      </c>
      <c r="B2000" s="19" t="s">
        <v>4822</v>
      </c>
      <c r="C2000" s="19" t="s">
        <v>38</v>
      </c>
      <c r="D2000" s="19" t="s">
        <v>53</v>
      </c>
      <c r="E2000" s="19" t="s">
        <v>4821</v>
      </c>
      <c r="F2000" s="19" t="s">
        <v>4459</v>
      </c>
      <c r="G2000" s="19" t="s">
        <v>4458</v>
      </c>
      <c r="H2000" s="19" t="s">
        <v>127</v>
      </c>
      <c r="I2000" s="19" t="s">
        <v>128</v>
      </c>
      <c r="J2000" s="18">
        <v>8</v>
      </c>
      <c r="K2000" s="18">
        <v>8</v>
      </c>
    </row>
    <row r="2001" spans="1:11" x14ac:dyDescent="0.5">
      <c r="A2001" s="19" t="s">
        <v>36</v>
      </c>
      <c r="B2001" s="19" t="s">
        <v>4820</v>
      </c>
      <c r="C2001" s="19" t="s">
        <v>38</v>
      </c>
      <c r="D2001" s="19" t="s">
        <v>53</v>
      </c>
      <c r="E2001" s="19" t="s">
        <v>4819</v>
      </c>
      <c r="F2001" s="19" t="s">
        <v>4441</v>
      </c>
      <c r="G2001" s="19" t="s">
        <v>4440</v>
      </c>
      <c r="H2001" s="19" t="s">
        <v>127</v>
      </c>
      <c r="I2001" s="19" t="s">
        <v>128</v>
      </c>
      <c r="J2001" s="18">
        <v>8</v>
      </c>
      <c r="K2001" s="18">
        <v>8</v>
      </c>
    </row>
    <row r="2002" spans="1:11" x14ac:dyDescent="0.5">
      <c r="A2002" s="19" t="s">
        <v>36</v>
      </c>
      <c r="B2002" s="19" t="s">
        <v>4818</v>
      </c>
      <c r="C2002" s="19" t="s">
        <v>38</v>
      </c>
      <c r="D2002" s="19" t="s">
        <v>53</v>
      </c>
      <c r="E2002" s="19" t="s">
        <v>4817</v>
      </c>
      <c r="F2002" s="19" t="s">
        <v>4429</v>
      </c>
      <c r="G2002" s="19" t="s">
        <v>4428</v>
      </c>
      <c r="H2002" s="19" t="s">
        <v>127</v>
      </c>
      <c r="I2002" s="19" t="s">
        <v>128</v>
      </c>
      <c r="J2002" s="18">
        <v>8</v>
      </c>
      <c r="K2002" s="18">
        <v>8</v>
      </c>
    </row>
    <row r="2003" spans="1:11" x14ac:dyDescent="0.5">
      <c r="A2003" s="19" t="s">
        <v>36</v>
      </c>
      <c r="B2003" s="19" t="s">
        <v>4816</v>
      </c>
      <c r="C2003" s="19" t="s">
        <v>38</v>
      </c>
      <c r="D2003" s="19" t="s">
        <v>53</v>
      </c>
      <c r="E2003" s="19" t="s">
        <v>4815</v>
      </c>
      <c r="F2003" s="19" t="s">
        <v>207</v>
      </c>
      <c r="G2003" s="19" t="s">
        <v>4706</v>
      </c>
      <c r="H2003" s="19" t="s">
        <v>127</v>
      </c>
      <c r="I2003" s="19" t="s">
        <v>128</v>
      </c>
      <c r="J2003" s="18">
        <v>96</v>
      </c>
      <c r="K2003" s="18">
        <v>96</v>
      </c>
    </row>
    <row r="2004" spans="1:11" x14ac:dyDescent="0.5">
      <c r="A2004" s="19" t="s">
        <v>36</v>
      </c>
      <c r="B2004" s="19" t="s">
        <v>4814</v>
      </c>
      <c r="C2004" s="19" t="s">
        <v>38</v>
      </c>
      <c r="D2004" s="19" t="s">
        <v>53</v>
      </c>
      <c r="E2004" s="19" t="s">
        <v>4813</v>
      </c>
      <c r="F2004" s="19" t="s">
        <v>4812</v>
      </c>
      <c r="G2004" s="19" t="s">
        <v>4811</v>
      </c>
      <c r="H2004" s="19" t="s">
        <v>127</v>
      </c>
      <c r="I2004" s="19" t="s">
        <v>128</v>
      </c>
      <c r="J2004" s="18">
        <v>240</v>
      </c>
      <c r="K2004" s="18">
        <v>240</v>
      </c>
    </row>
    <row r="2005" spans="1:11" x14ac:dyDescent="0.5">
      <c r="A2005" s="19" t="s">
        <v>36</v>
      </c>
      <c r="B2005" s="19" t="s">
        <v>4810</v>
      </c>
      <c r="C2005" s="19" t="s">
        <v>38</v>
      </c>
      <c r="D2005" s="19" t="s">
        <v>53</v>
      </c>
      <c r="E2005" s="19" t="s">
        <v>4809</v>
      </c>
      <c r="F2005" s="19" t="s">
        <v>4409</v>
      </c>
      <c r="G2005" s="19" t="s">
        <v>4408</v>
      </c>
      <c r="H2005" s="19" t="s">
        <v>127</v>
      </c>
      <c r="I2005" s="19" t="s">
        <v>128</v>
      </c>
      <c r="J2005" s="18">
        <v>96</v>
      </c>
      <c r="K2005" s="18">
        <v>96</v>
      </c>
    </row>
    <row r="2006" spans="1:11" x14ac:dyDescent="0.5">
      <c r="A2006" s="19" t="s">
        <v>36</v>
      </c>
      <c r="B2006" s="19" t="s">
        <v>5277</v>
      </c>
      <c r="C2006" s="19" t="s">
        <v>38</v>
      </c>
      <c r="D2006" s="19" t="s">
        <v>53</v>
      </c>
      <c r="E2006" s="19" t="s">
        <v>5276</v>
      </c>
      <c r="F2006" s="19" t="s">
        <v>167</v>
      </c>
      <c r="G2006" s="19" t="s">
        <v>168</v>
      </c>
      <c r="H2006" s="19" t="s">
        <v>127</v>
      </c>
      <c r="I2006" s="19" t="s">
        <v>128</v>
      </c>
      <c r="J2006" s="18">
        <v>16</v>
      </c>
      <c r="K2006" s="18">
        <v>16</v>
      </c>
    </row>
    <row r="2007" spans="1:11" x14ac:dyDescent="0.5">
      <c r="A2007" s="19" t="s">
        <v>36</v>
      </c>
      <c r="B2007" s="19" t="s">
        <v>4808</v>
      </c>
      <c r="C2007" s="19" t="s">
        <v>38</v>
      </c>
      <c r="D2007" s="19" t="s">
        <v>53</v>
      </c>
      <c r="E2007" s="19" t="s">
        <v>4807</v>
      </c>
      <c r="F2007" s="19" t="s">
        <v>205</v>
      </c>
      <c r="G2007" s="19" t="s">
        <v>206</v>
      </c>
      <c r="H2007" s="19" t="s">
        <v>127</v>
      </c>
      <c r="I2007" s="19" t="s">
        <v>128</v>
      </c>
      <c r="J2007" s="18">
        <v>280</v>
      </c>
      <c r="K2007" s="18">
        <v>280</v>
      </c>
    </row>
    <row r="2008" spans="1:11" x14ac:dyDescent="0.5">
      <c r="A2008" s="19" t="s">
        <v>36</v>
      </c>
      <c r="B2008" s="19" t="s">
        <v>4806</v>
      </c>
      <c r="C2008" s="19" t="s">
        <v>38</v>
      </c>
      <c r="D2008" s="19" t="s">
        <v>53</v>
      </c>
      <c r="E2008" s="19" t="s">
        <v>4805</v>
      </c>
      <c r="F2008" s="19" t="s">
        <v>126</v>
      </c>
      <c r="G2008" s="19" t="s">
        <v>4640</v>
      </c>
      <c r="H2008" s="19" t="s">
        <v>127</v>
      </c>
      <c r="I2008" s="19" t="s">
        <v>128</v>
      </c>
      <c r="J2008" s="18">
        <v>24</v>
      </c>
      <c r="K2008" s="18">
        <v>24</v>
      </c>
    </row>
    <row r="2009" spans="1:11" x14ac:dyDescent="0.5">
      <c r="A2009" s="19" t="s">
        <v>36</v>
      </c>
      <c r="B2009" s="19" t="s">
        <v>4804</v>
      </c>
      <c r="C2009" s="19" t="s">
        <v>38</v>
      </c>
      <c r="D2009" s="19" t="s">
        <v>53</v>
      </c>
      <c r="E2009" s="19" t="s">
        <v>4803</v>
      </c>
      <c r="F2009" s="19" t="s">
        <v>159</v>
      </c>
      <c r="G2009" s="19" t="s">
        <v>160</v>
      </c>
      <c r="H2009" s="19" t="s">
        <v>127</v>
      </c>
      <c r="I2009" s="19" t="s">
        <v>128</v>
      </c>
      <c r="J2009" s="18">
        <v>16</v>
      </c>
      <c r="K2009" s="18">
        <v>16</v>
      </c>
    </row>
    <row r="2010" spans="1:11" x14ac:dyDescent="0.5">
      <c r="A2010" s="19" t="s">
        <v>36</v>
      </c>
      <c r="B2010" s="19" t="s">
        <v>4802</v>
      </c>
      <c r="C2010" s="19" t="s">
        <v>38</v>
      </c>
      <c r="D2010" s="19" t="s">
        <v>53</v>
      </c>
      <c r="E2010" s="19" t="s">
        <v>4801</v>
      </c>
      <c r="F2010" s="19" t="s">
        <v>4800</v>
      </c>
      <c r="G2010" s="19" t="s">
        <v>4799</v>
      </c>
      <c r="H2010" s="19" t="s">
        <v>127</v>
      </c>
      <c r="I2010" s="19" t="s">
        <v>128</v>
      </c>
      <c r="J2010" s="18">
        <v>8</v>
      </c>
      <c r="K2010" s="18">
        <v>8</v>
      </c>
    </row>
    <row r="2011" spans="1:11" x14ac:dyDescent="0.5">
      <c r="A2011" s="19" t="s">
        <v>36</v>
      </c>
      <c r="B2011" s="19" t="s">
        <v>4798</v>
      </c>
      <c r="C2011" s="19" t="s">
        <v>38</v>
      </c>
      <c r="D2011" s="19" t="s">
        <v>53</v>
      </c>
      <c r="E2011" s="19" t="s">
        <v>4797</v>
      </c>
      <c r="F2011" s="19" t="s">
        <v>4483</v>
      </c>
      <c r="G2011" s="19" t="s">
        <v>4482</v>
      </c>
      <c r="H2011" s="19" t="s">
        <v>127</v>
      </c>
      <c r="I2011" s="19" t="s">
        <v>128</v>
      </c>
      <c r="J2011" s="18">
        <v>16</v>
      </c>
      <c r="K2011" s="18">
        <v>16</v>
      </c>
    </row>
    <row r="2012" spans="1:11" x14ac:dyDescent="0.5">
      <c r="A2012" s="19" t="s">
        <v>36</v>
      </c>
      <c r="B2012" s="19" t="s">
        <v>4796</v>
      </c>
      <c r="C2012" s="19" t="s">
        <v>38</v>
      </c>
      <c r="D2012" s="19" t="s">
        <v>53</v>
      </c>
      <c r="E2012" s="19" t="s">
        <v>4795</v>
      </c>
      <c r="F2012" s="19" t="s">
        <v>165</v>
      </c>
      <c r="G2012" s="19" t="s">
        <v>166</v>
      </c>
      <c r="H2012" s="19" t="s">
        <v>127</v>
      </c>
      <c r="I2012" s="19" t="s">
        <v>128</v>
      </c>
      <c r="J2012" s="18">
        <v>16</v>
      </c>
      <c r="K2012" s="18">
        <v>16</v>
      </c>
    </row>
    <row r="2013" spans="1:11" x14ac:dyDescent="0.5">
      <c r="A2013" s="19" t="s">
        <v>36</v>
      </c>
      <c r="B2013" s="19" t="s">
        <v>4794</v>
      </c>
      <c r="C2013" s="19" t="s">
        <v>38</v>
      </c>
      <c r="D2013" s="19" t="s">
        <v>53</v>
      </c>
      <c r="E2013" s="19" t="s">
        <v>4793</v>
      </c>
      <c r="F2013" s="19" t="s">
        <v>195</v>
      </c>
      <c r="G2013" s="19" t="s">
        <v>196</v>
      </c>
      <c r="H2013" s="19" t="s">
        <v>127</v>
      </c>
      <c r="I2013" s="19" t="s">
        <v>128</v>
      </c>
      <c r="J2013" s="18">
        <v>8</v>
      </c>
      <c r="K2013" s="18">
        <v>8</v>
      </c>
    </row>
    <row r="2014" spans="1:11" x14ac:dyDescent="0.5">
      <c r="A2014" s="19" t="s">
        <v>36</v>
      </c>
      <c r="B2014" s="19" t="s">
        <v>4792</v>
      </c>
      <c r="C2014" s="19" t="s">
        <v>38</v>
      </c>
      <c r="D2014" s="19" t="s">
        <v>53</v>
      </c>
      <c r="E2014" s="19" t="s">
        <v>4791</v>
      </c>
      <c r="F2014" s="19" t="s">
        <v>157</v>
      </c>
      <c r="G2014" s="19" t="s">
        <v>158</v>
      </c>
      <c r="H2014" s="19" t="s">
        <v>127</v>
      </c>
      <c r="I2014" s="19" t="s">
        <v>128</v>
      </c>
      <c r="J2014" s="18">
        <v>144</v>
      </c>
      <c r="K2014" s="18">
        <v>144</v>
      </c>
    </row>
    <row r="2015" spans="1:11" x14ac:dyDescent="0.5">
      <c r="A2015" s="19" t="s">
        <v>36</v>
      </c>
      <c r="B2015" s="19" t="s">
        <v>4790</v>
      </c>
      <c r="C2015" s="19" t="s">
        <v>38</v>
      </c>
      <c r="D2015" s="19" t="s">
        <v>53</v>
      </c>
      <c r="E2015" s="19" t="s">
        <v>4789</v>
      </c>
      <c r="F2015" s="19" t="s">
        <v>129</v>
      </c>
      <c r="G2015" s="19" t="s">
        <v>130</v>
      </c>
      <c r="H2015" s="19" t="s">
        <v>127</v>
      </c>
      <c r="I2015" s="19" t="s">
        <v>128</v>
      </c>
      <c r="J2015" s="18">
        <v>96</v>
      </c>
      <c r="K2015" s="18">
        <v>96</v>
      </c>
    </row>
    <row r="2016" spans="1:11" x14ac:dyDescent="0.5">
      <c r="A2016" s="19" t="s">
        <v>36</v>
      </c>
      <c r="B2016" s="19" t="s">
        <v>4788</v>
      </c>
      <c r="C2016" s="19" t="s">
        <v>38</v>
      </c>
      <c r="D2016" s="19" t="s">
        <v>53</v>
      </c>
      <c r="E2016" s="19" t="s">
        <v>4787</v>
      </c>
      <c r="F2016" s="19" t="s">
        <v>218</v>
      </c>
      <c r="G2016" s="19" t="s">
        <v>219</v>
      </c>
      <c r="H2016" s="19" t="s">
        <v>127</v>
      </c>
      <c r="I2016" s="19" t="s">
        <v>128</v>
      </c>
      <c r="J2016" s="18">
        <v>8</v>
      </c>
      <c r="K2016" s="18">
        <v>8</v>
      </c>
    </row>
    <row r="2017" spans="1:11" x14ac:dyDescent="0.5">
      <c r="A2017" s="19" t="s">
        <v>36</v>
      </c>
      <c r="B2017" s="19" t="s">
        <v>5617</v>
      </c>
      <c r="C2017" s="19" t="s">
        <v>38</v>
      </c>
      <c r="D2017" s="19" t="s">
        <v>53</v>
      </c>
      <c r="E2017" s="19" t="s">
        <v>5616</v>
      </c>
      <c r="F2017" s="19" t="s">
        <v>4648</v>
      </c>
      <c r="G2017" s="19" t="s">
        <v>4647</v>
      </c>
      <c r="H2017" s="19" t="s">
        <v>127</v>
      </c>
      <c r="I2017" s="19" t="s">
        <v>128</v>
      </c>
      <c r="J2017" s="18">
        <v>40</v>
      </c>
      <c r="K2017" s="18">
        <v>40</v>
      </c>
    </row>
    <row r="2018" spans="1:11" x14ac:dyDescent="0.5">
      <c r="A2018" s="19" t="s">
        <v>36</v>
      </c>
      <c r="B2018" s="19" t="s">
        <v>4786</v>
      </c>
      <c r="C2018" s="19" t="s">
        <v>38</v>
      </c>
      <c r="D2018" s="19" t="s">
        <v>53</v>
      </c>
      <c r="E2018" s="19" t="s">
        <v>4785</v>
      </c>
      <c r="F2018" s="19" t="s">
        <v>4784</v>
      </c>
      <c r="G2018" s="19" t="s">
        <v>4783</v>
      </c>
      <c r="H2018" s="19" t="s">
        <v>127</v>
      </c>
      <c r="I2018" s="19" t="s">
        <v>128</v>
      </c>
      <c r="J2018" s="18">
        <v>16</v>
      </c>
      <c r="K2018" s="18">
        <v>16</v>
      </c>
    </row>
    <row r="2019" spans="1:11" x14ac:dyDescent="0.5">
      <c r="A2019" s="19" t="s">
        <v>36</v>
      </c>
      <c r="B2019" s="19" t="s">
        <v>4782</v>
      </c>
      <c r="C2019" s="19" t="s">
        <v>38</v>
      </c>
      <c r="D2019" s="19" t="s">
        <v>53</v>
      </c>
      <c r="E2019" s="19" t="s">
        <v>4781</v>
      </c>
      <c r="F2019" s="19" t="s">
        <v>155</v>
      </c>
      <c r="G2019" s="19" t="s">
        <v>156</v>
      </c>
      <c r="H2019" s="19" t="s">
        <v>127</v>
      </c>
      <c r="I2019" s="19" t="s">
        <v>128</v>
      </c>
      <c r="J2019" s="18">
        <v>8</v>
      </c>
      <c r="K2019" s="18">
        <v>8</v>
      </c>
    </row>
    <row r="2020" spans="1:11" x14ac:dyDescent="0.5">
      <c r="A2020" s="19" t="s">
        <v>36</v>
      </c>
      <c r="B2020" s="19" t="s">
        <v>4780</v>
      </c>
      <c r="C2020" s="19" t="s">
        <v>38</v>
      </c>
      <c r="D2020" s="19" t="s">
        <v>53</v>
      </c>
      <c r="E2020" s="19" t="s">
        <v>4779</v>
      </c>
      <c r="F2020" s="19" t="s">
        <v>4778</v>
      </c>
      <c r="G2020" s="19" t="s">
        <v>4777</v>
      </c>
      <c r="H2020" s="19" t="s">
        <v>127</v>
      </c>
      <c r="I2020" s="19" t="s">
        <v>128</v>
      </c>
      <c r="J2020" s="18">
        <v>16</v>
      </c>
      <c r="K2020" s="18">
        <v>16</v>
      </c>
    </row>
    <row r="2021" spans="1:11" x14ac:dyDescent="0.5">
      <c r="A2021" s="19" t="s">
        <v>36</v>
      </c>
      <c r="B2021" s="19" t="s">
        <v>4776</v>
      </c>
      <c r="C2021" s="19" t="s">
        <v>38</v>
      </c>
      <c r="D2021" s="19" t="s">
        <v>53</v>
      </c>
      <c r="E2021" s="19" t="s">
        <v>4775</v>
      </c>
      <c r="F2021" s="19" t="s">
        <v>4437</v>
      </c>
      <c r="G2021" s="19" t="s">
        <v>4436</v>
      </c>
      <c r="H2021" s="19" t="s">
        <v>127</v>
      </c>
      <c r="I2021" s="19" t="s">
        <v>128</v>
      </c>
      <c r="J2021" s="18">
        <v>24</v>
      </c>
      <c r="K2021" s="18">
        <v>24</v>
      </c>
    </row>
    <row r="2022" spans="1:11" x14ac:dyDescent="0.5">
      <c r="A2022" s="19" t="s">
        <v>36</v>
      </c>
      <c r="B2022" s="19" t="s">
        <v>5615</v>
      </c>
      <c r="C2022" s="19" t="s">
        <v>38</v>
      </c>
      <c r="D2022" s="19" t="s">
        <v>53</v>
      </c>
      <c r="E2022" s="19" t="s">
        <v>5614</v>
      </c>
      <c r="F2022" s="19" t="s">
        <v>4658</v>
      </c>
      <c r="G2022" s="19" t="s">
        <v>4657</v>
      </c>
      <c r="H2022" s="19" t="s">
        <v>127</v>
      </c>
      <c r="I2022" s="19" t="s">
        <v>128</v>
      </c>
      <c r="J2022" s="18">
        <v>8</v>
      </c>
      <c r="K2022" s="18">
        <v>8</v>
      </c>
    </row>
    <row r="2023" spans="1:11" x14ac:dyDescent="0.5">
      <c r="A2023" s="19" t="s">
        <v>36</v>
      </c>
      <c r="B2023" s="19" t="s">
        <v>5613</v>
      </c>
      <c r="C2023" s="19" t="s">
        <v>38</v>
      </c>
      <c r="D2023" s="19" t="s">
        <v>53</v>
      </c>
      <c r="E2023" s="19" t="s">
        <v>5612</v>
      </c>
      <c r="F2023" s="19" t="s">
        <v>220</v>
      </c>
      <c r="G2023" s="19" t="s">
        <v>221</v>
      </c>
      <c r="H2023" s="19" t="s">
        <v>127</v>
      </c>
      <c r="I2023" s="19" t="s">
        <v>128</v>
      </c>
      <c r="J2023" s="18">
        <v>8</v>
      </c>
      <c r="K2023" s="18">
        <v>8</v>
      </c>
    </row>
    <row r="2024" spans="1:11" x14ac:dyDescent="0.5">
      <c r="A2024" s="19" t="s">
        <v>36</v>
      </c>
      <c r="B2024" s="19" t="s">
        <v>4774</v>
      </c>
      <c r="C2024" s="19" t="s">
        <v>38</v>
      </c>
      <c r="D2024" s="19" t="s">
        <v>53</v>
      </c>
      <c r="E2024" s="19" t="s">
        <v>4773</v>
      </c>
      <c r="F2024" s="19" t="s">
        <v>141</v>
      </c>
      <c r="G2024" s="19" t="s">
        <v>142</v>
      </c>
      <c r="H2024" s="19" t="s">
        <v>127</v>
      </c>
      <c r="I2024" s="19" t="s">
        <v>128</v>
      </c>
      <c r="J2024" s="18">
        <v>240</v>
      </c>
      <c r="K2024" s="18">
        <v>240</v>
      </c>
    </row>
    <row r="2025" spans="1:11" x14ac:dyDescent="0.5">
      <c r="A2025" s="19" t="s">
        <v>36</v>
      </c>
      <c r="B2025" s="19" t="s">
        <v>4772</v>
      </c>
      <c r="C2025" s="19" t="s">
        <v>38</v>
      </c>
      <c r="D2025" s="19" t="s">
        <v>53</v>
      </c>
      <c r="E2025" s="19" t="s">
        <v>4771</v>
      </c>
      <c r="F2025" s="19" t="s">
        <v>135</v>
      </c>
      <c r="G2025" s="19" t="s">
        <v>136</v>
      </c>
      <c r="H2025" s="19" t="s">
        <v>127</v>
      </c>
      <c r="I2025" s="19" t="s">
        <v>128</v>
      </c>
      <c r="J2025" s="18">
        <v>480</v>
      </c>
      <c r="K2025" s="18">
        <v>480</v>
      </c>
    </row>
    <row r="2026" spans="1:11" x14ac:dyDescent="0.5">
      <c r="A2026" s="19" t="s">
        <v>36</v>
      </c>
      <c r="B2026" s="19" t="s">
        <v>4770</v>
      </c>
      <c r="C2026" s="19" t="s">
        <v>38</v>
      </c>
      <c r="D2026" s="19" t="s">
        <v>53</v>
      </c>
      <c r="E2026" s="19" t="s">
        <v>4769</v>
      </c>
      <c r="F2026" s="19" t="s">
        <v>192</v>
      </c>
      <c r="G2026" s="19" t="s">
        <v>4675</v>
      </c>
      <c r="H2026" s="19" t="s">
        <v>127</v>
      </c>
      <c r="I2026" s="19" t="s">
        <v>128</v>
      </c>
      <c r="J2026" s="18">
        <v>160</v>
      </c>
      <c r="K2026" s="18">
        <v>160</v>
      </c>
    </row>
    <row r="2027" spans="1:11" x14ac:dyDescent="0.5">
      <c r="A2027" s="19" t="s">
        <v>36</v>
      </c>
      <c r="B2027" s="19" t="s">
        <v>4768</v>
      </c>
      <c r="C2027" s="19" t="s">
        <v>38</v>
      </c>
      <c r="D2027" s="19" t="s">
        <v>53</v>
      </c>
      <c r="E2027" s="19" t="s">
        <v>4767</v>
      </c>
      <c r="F2027" s="19" t="s">
        <v>163</v>
      </c>
      <c r="G2027" s="19" t="s">
        <v>164</v>
      </c>
      <c r="H2027" s="19" t="s">
        <v>127</v>
      </c>
      <c r="I2027" s="19" t="s">
        <v>128</v>
      </c>
      <c r="J2027" s="18">
        <v>96</v>
      </c>
      <c r="K2027" s="18">
        <v>96</v>
      </c>
    </row>
    <row r="2028" spans="1:11" x14ac:dyDescent="0.5">
      <c r="A2028" s="19" t="s">
        <v>36</v>
      </c>
      <c r="B2028" s="19" t="s">
        <v>4766</v>
      </c>
      <c r="C2028" s="19" t="s">
        <v>38</v>
      </c>
      <c r="D2028" s="19" t="s">
        <v>53</v>
      </c>
      <c r="E2028" s="19" t="s">
        <v>4765</v>
      </c>
      <c r="F2028" s="19" t="s">
        <v>4764</v>
      </c>
      <c r="G2028" s="19" t="s">
        <v>4763</v>
      </c>
      <c r="H2028" s="19" t="s">
        <v>127</v>
      </c>
      <c r="I2028" s="19" t="s">
        <v>128</v>
      </c>
      <c r="J2028" s="18">
        <v>24</v>
      </c>
      <c r="K2028" s="18">
        <v>24</v>
      </c>
    </row>
    <row r="2029" spans="1:11" x14ac:dyDescent="0.5">
      <c r="A2029" s="19" t="s">
        <v>36</v>
      </c>
      <c r="B2029" s="19" t="s">
        <v>4762</v>
      </c>
      <c r="C2029" s="19" t="s">
        <v>38</v>
      </c>
      <c r="D2029" s="19" t="s">
        <v>53</v>
      </c>
      <c r="E2029" s="19" t="s">
        <v>4761</v>
      </c>
      <c r="F2029" s="19" t="s">
        <v>4760</v>
      </c>
      <c r="G2029" s="19" t="s">
        <v>4759</v>
      </c>
      <c r="H2029" s="19" t="s">
        <v>127</v>
      </c>
      <c r="I2029" s="19" t="s">
        <v>128</v>
      </c>
      <c r="J2029" s="18">
        <v>24</v>
      </c>
      <c r="K2029" s="18">
        <v>24</v>
      </c>
    </row>
    <row r="2030" spans="1:11" x14ac:dyDescent="0.5">
      <c r="A2030" s="19" t="s">
        <v>36</v>
      </c>
      <c r="B2030" s="19" t="s">
        <v>4758</v>
      </c>
      <c r="C2030" s="19" t="s">
        <v>38</v>
      </c>
      <c r="D2030" s="19" t="s">
        <v>53</v>
      </c>
      <c r="E2030" s="19" t="s">
        <v>4757</v>
      </c>
      <c r="F2030" s="19" t="s">
        <v>139</v>
      </c>
      <c r="G2030" s="19" t="s">
        <v>140</v>
      </c>
      <c r="H2030" s="19" t="s">
        <v>127</v>
      </c>
      <c r="I2030" s="19" t="s">
        <v>128</v>
      </c>
      <c r="J2030" s="18">
        <v>24</v>
      </c>
      <c r="K2030" s="18">
        <v>24</v>
      </c>
    </row>
    <row r="2031" spans="1:11" x14ac:dyDescent="0.5">
      <c r="A2031" s="19" t="s">
        <v>36</v>
      </c>
      <c r="B2031" s="19" t="s">
        <v>5611</v>
      </c>
      <c r="C2031" s="19" t="s">
        <v>38</v>
      </c>
      <c r="D2031" s="19" t="s">
        <v>53</v>
      </c>
      <c r="E2031" s="19" t="s">
        <v>5610</v>
      </c>
      <c r="F2031" s="19" t="s">
        <v>216</v>
      </c>
      <c r="G2031" s="19" t="s">
        <v>217</v>
      </c>
      <c r="H2031" s="19" t="s">
        <v>127</v>
      </c>
      <c r="I2031" s="19" t="s">
        <v>128</v>
      </c>
      <c r="J2031" s="18">
        <v>8</v>
      </c>
      <c r="K2031" s="18">
        <v>8</v>
      </c>
    </row>
    <row r="2032" spans="1:11" x14ac:dyDescent="0.5">
      <c r="A2032" s="19" t="s">
        <v>36</v>
      </c>
      <c r="B2032" s="19" t="s">
        <v>4756</v>
      </c>
      <c r="C2032" s="19" t="s">
        <v>38</v>
      </c>
      <c r="D2032" s="19" t="s">
        <v>53</v>
      </c>
      <c r="E2032" s="19" t="s">
        <v>4755</v>
      </c>
      <c r="F2032" s="19" t="s">
        <v>129</v>
      </c>
      <c r="G2032" s="19" t="s">
        <v>130</v>
      </c>
      <c r="H2032" s="19" t="s">
        <v>127</v>
      </c>
      <c r="I2032" s="19" t="s">
        <v>128</v>
      </c>
      <c r="J2032" s="18">
        <v>144</v>
      </c>
      <c r="K2032" s="18">
        <v>144</v>
      </c>
    </row>
    <row r="2033" spans="1:11" x14ac:dyDescent="0.5">
      <c r="A2033" s="19" t="s">
        <v>36</v>
      </c>
      <c r="B2033" s="19" t="s">
        <v>4754</v>
      </c>
      <c r="C2033" s="19" t="s">
        <v>38</v>
      </c>
      <c r="D2033" s="19" t="s">
        <v>53</v>
      </c>
      <c r="E2033" s="19" t="s">
        <v>4753</v>
      </c>
      <c r="F2033" s="19" t="s">
        <v>137</v>
      </c>
      <c r="G2033" s="19" t="s">
        <v>138</v>
      </c>
      <c r="H2033" s="19" t="s">
        <v>127</v>
      </c>
      <c r="I2033" s="19" t="s">
        <v>128</v>
      </c>
      <c r="J2033" s="18">
        <v>192</v>
      </c>
      <c r="K2033" s="18">
        <v>192</v>
      </c>
    </row>
    <row r="2034" spans="1:11" x14ac:dyDescent="0.5">
      <c r="A2034" s="19" t="s">
        <v>36</v>
      </c>
      <c r="B2034" s="19" t="s">
        <v>4752</v>
      </c>
      <c r="C2034" s="19" t="s">
        <v>38</v>
      </c>
      <c r="D2034" s="19" t="s">
        <v>53</v>
      </c>
      <c r="E2034" s="19" t="s">
        <v>4751</v>
      </c>
      <c r="F2034" s="19" t="s">
        <v>126</v>
      </c>
      <c r="G2034" s="19" t="s">
        <v>4640</v>
      </c>
      <c r="H2034" s="19" t="s">
        <v>127</v>
      </c>
      <c r="I2034" s="19" t="s">
        <v>128</v>
      </c>
      <c r="J2034" s="18">
        <v>40</v>
      </c>
      <c r="K2034" s="18">
        <v>40</v>
      </c>
    </row>
    <row r="2035" spans="1:11" x14ac:dyDescent="0.5">
      <c r="A2035" s="19" t="s">
        <v>36</v>
      </c>
      <c r="B2035" s="19" t="s">
        <v>4750</v>
      </c>
      <c r="C2035" s="19" t="s">
        <v>38</v>
      </c>
      <c r="D2035" s="19" t="s">
        <v>53</v>
      </c>
      <c r="E2035" s="19" t="s">
        <v>4749</v>
      </c>
      <c r="F2035" s="19" t="s">
        <v>153</v>
      </c>
      <c r="G2035" s="19" t="s">
        <v>154</v>
      </c>
      <c r="H2035" s="19" t="s">
        <v>127</v>
      </c>
      <c r="I2035" s="19" t="s">
        <v>128</v>
      </c>
      <c r="J2035" s="18">
        <v>8</v>
      </c>
      <c r="K2035" s="18">
        <v>8</v>
      </c>
    </row>
    <row r="2036" spans="1:11" x14ac:dyDescent="0.5">
      <c r="A2036" s="19" t="s">
        <v>36</v>
      </c>
      <c r="B2036" s="19" t="s">
        <v>4748</v>
      </c>
      <c r="C2036" s="19" t="s">
        <v>38</v>
      </c>
      <c r="D2036" s="19" t="s">
        <v>53</v>
      </c>
      <c r="E2036" s="19" t="s">
        <v>4747</v>
      </c>
      <c r="F2036" s="19" t="s">
        <v>4449</v>
      </c>
      <c r="G2036" s="19" t="s">
        <v>4448</v>
      </c>
      <c r="H2036" s="19" t="s">
        <v>127</v>
      </c>
      <c r="I2036" s="19" t="s">
        <v>128</v>
      </c>
      <c r="J2036" s="18">
        <v>24</v>
      </c>
      <c r="K2036" s="18">
        <v>24</v>
      </c>
    </row>
    <row r="2037" spans="1:11" x14ac:dyDescent="0.5">
      <c r="A2037" s="19" t="s">
        <v>36</v>
      </c>
      <c r="B2037" s="19" t="s">
        <v>4746</v>
      </c>
      <c r="C2037" s="19" t="s">
        <v>38</v>
      </c>
      <c r="D2037" s="19" t="s">
        <v>53</v>
      </c>
      <c r="E2037" s="19" t="s">
        <v>4745</v>
      </c>
      <c r="F2037" s="19" t="s">
        <v>149</v>
      </c>
      <c r="G2037" s="19" t="s">
        <v>150</v>
      </c>
      <c r="H2037" s="19" t="s">
        <v>127</v>
      </c>
      <c r="I2037" s="19" t="s">
        <v>128</v>
      </c>
      <c r="J2037" s="18">
        <v>8</v>
      </c>
      <c r="K2037" s="18">
        <v>8</v>
      </c>
    </row>
    <row r="2038" spans="1:11" x14ac:dyDescent="0.5">
      <c r="A2038" s="19" t="s">
        <v>36</v>
      </c>
      <c r="B2038" s="19" t="s">
        <v>4744</v>
      </c>
      <c r="C2038" s="19" t="s">
        <v>38</v>
      </c>
      <c r="D2038" s="19" t="s">
        <v>53</v>
      </c>
      <c r="E2038" s="19" t="s">
        <v>4743</v>
      </c>
      <c r="F2038" s="19" t="s">
        <v>145</v>
      </c>
      <c r="G2038" s="19" t="s">
        <v>146</v>
      </c>
      <c r="H2038" s="19" t="s">
        <v>127</v>
      </c>
      <c r="I2038" s="19" t="s">
        <v>128</v>
      </c>
      <c r="J2038" s="18">
        <v>40</v>
      </c>
      <c r="K2038" s="18">
        <v>40</v>
      </c>
    </row>
    <row r="2039" spans="1:11" x14ac:dyDescent="0.5">
      <c r="A2039" s="19" t="s">
        <v>36</v>
      </c>
      <c r="B2039" s="19" t="s">
        <v>4740</v>
      </c>
      <c r="C2039" s="19" t="s">
        <v>38</v>
      </c>
      <c r="D2039" s="19" t="s">
        <v>53</v>
      </c>
      <c r="E2039" s="19" t="s">
        <v>4739</v>
      </c>
      <c r="F2039" s="19" t="s">
        <v>147</v>
      </c>
      <c r="G2039" s="19" t="s">
        <v>148</v>
      </c>
      <c r="H2039" s="19" t="s">
        <v>127</v>
      </c>
      <c r="I2039" s="19" t="s">
        <v>128</v>
      </c>
      <c r="J2039" s="18">
        <v>576</v>
      </c>
      <c r="K2039" s="18">
        <v>576</v>
      </c>
    </row>
    <row r="2040" spans="1:11" x14ac:dyDescent="0.5">
      <c r="A2040" s="19" t="s">
        <v>36</v>
      </c>
      <c r="B2040" s="19" t="s">
        <v>4738</v>
      </c>
      <c r="C2040" s="19" t="s">
        <v>38</v>
      </c>
      <c r="D2040" s="19" t="s">
        <v>53</v>
      </c>
      <c r="E2040" s="19" t="s">
        <v>4737</v>
      </c>
      <c r="F2040" s="19" t="s">
        <v>4575</v>
      </c>
      <c r="G2040" s="19" t="s">
        <v>4574</v>
      </c>
      <c r="H2040" s="19" t="s">
        <v>127</v>
      </c>
      <c r="I2040" s="19" t="s">
        <v>128</v>
      </c>
      <c r="J2040" s="18">
        <v>8</v>
      </c>
      <c r="K2040" s="18">
        <v>8</v>
      </c>
    </row>
    <row r="2041" spans="1:11" x14ac:dyDescent="0.5">
      <c r="A2041" s="19" t="s">
        <v>36</v>
      </c>
      <c r="B2041" s="19" t="s">
        <v>4736</v>
      </c>
      <c r="C2041" s="19" t="s">
        <v>38</v>
      </c>
      <c r="D2041" s="19" t="s">
        <v>53</v>
      </c>
      <c r="E2041" s="19" t="s">
        <v>4735</v>
      </c>
      <c r="F2041" s="19" t="s">
        <v>4734</v>
      </c>
      <c r="G2041" s="19" t="s">
        <v>4733</v>
      </c>
      <c r="H2041" s="19" t="s">
        <v>127</v>
      </c>
      <c r="I2041" s="19" t="s">
        <v>128</v>
      </c>
      <c r="J2041" s="18">
        <v>8</v>
      </c>
      <c r="K2041" s="18">
        <v>8</v>
      </c>
    </row>
    <row r="2042" spans="1:11" x14ac:dyDescent="0.5">
      <c r="A2042" s="19" t="s">
        <v>36</v>
      </c>
      <c r="B2042" s="19" t="s">
        <v>4732</v>
      </c>
      <c r="C2042" s="19" t="s">
        <v>38</v>
      </c>
      <c r="D2042" s="19" t="s">
        <v>53</v>
      </c>
      <c r="E2042" s="19" t="s">
        <v>4731</v>
      </c>
      <c r="F2042" s="19" t="s">
        <v>159</v>
      </c>
      <c r="G2042" s="19" t="s">
        <v>160</v>
      </c>
      <c r="H2042" s="19" t="s">
        <v>127</v>
      </c>
      <c r="I2042" s="19" t="s">
        <v>128</v>
      </c>
      <c r="J2042" s="18">
        <v>8</v>
      </c>
      <c r="K2042" s="18">
        <v>8</v>
      </c>
    </row>
    <row r="2043" spans="1:11" x14ac:dyDescent="0.5">
      <c r="A2043" s="19" t="s">
        <v>36</v>
      </c>
      <c r="B2043" s="19" t="s">
        <v>4730</v>
      </c>
      <c r="C2043" s="19" t="s">
        <v>38</v>
      </c>
      <c r="D2043" s="19" t="s">
        <v>53</v>
      </c>
      <c r="E2043" s="19" t="s">
        <v>4729</v>
      </c>
      <c r="F2043" s="19" t="s">
        <v>4459</v>
      </c>
      <c r="G2043" s="19" t="s">
        <v>4458</v>
      </c>
      <c r="H2043" s="19" t="s">
        <v>127</v>
      </c>
      <c r="I2043" s="19" t="s">
        <v>128</v>
      </c>
      <c r="J2043" s="18">
        <v>24</v>
      </c>
      <c r="K2043" s="18">
        <v>24</v>
      </c>
    </row>
    <row r="2044" spans="1:11" x14ac:dyDescent="0.5">
      <c r="A2044" s="19" t="s">
        <v>36</v>
      </c>
      <c r="B2044" s="19" t="s">
        <v>4726</v>
      </c>
      <c r="C2044" s="19" t="s">
        <v>38</v>
      </c>
      <c r="D2044" s="19" t="s">
        <v>53</v>
      </c>
      <c r="E2044" s="19" t="s">
        <v>4725</v>
      </c>
      <c r="F2044" s="19" t="s">
        <v>4399</v>
      </c>
      <c r="G2044" s="19" t="s">
        <v>4398</v>
      </c>
      <c r="H2044" s="19" t="s">
        <v>127</v>
      </c>
      <c r="I2044" s="19" t="s">
        <v>128</v>
      </c>
      <c r="J2044" s="18">
        <v>8</v>
      </c>
      <c r="K2044" s="18">
        <v>8</v>
      </c>
    </row>
    <row r="2045" spans="1:11" x14ac:dyDescent="0.5">
      <c r="A2045" s="19" t="s">
        <v>36</v>
      </c>
      <c r="B2045" s="19" t="s">
        <v>4724</v>
      </c>
      <c r="C2045" s="19" t="s">
        <v>38</v>
      </c>
      <c r="D2045" s="19" t="s">
        <v>53</v>
      </c>
      <c r="E2045" s="19" t="s">
        <v>4723</v>
      </c>
      <c r="F2045" s="19" t="s">
        <v>4421</v>
      </c>
      <c r="G2045" s="19" t="s">
        <v>4420</v>
      </c>
      <c r="H2045" s="19" t="s">
        <v>127</v>
      </c>
      <c r="I2045" s="19" t="s">
        <v>128</v>
      </c>
      <c r="J2045" s="18">
        <v>8</v>
      </c>
      <c r="K2045" s="18">
        <v>8</v>
      </c>
    </row>
    <row r="2046" spans="1:11" x14ac:dyDescent="0.5">
      <c r="A2046" s="19" t="s">
        <v>36</v>
      </c>
      <c r="B2046" s="19" t="s">
        <v>4722</v>
      </c>
      <c r="C2046" s="19" t="s">
        <v>38</v>
      </c>
      <c r="D2046" s="19" t="s">
        <v>53</v>
      </c>
      <c r="E2046" s="19" t="s">
        <v>4721</v>
      </c>
      <c r="F2046" s="19" t="s">
        <v>4425</v>
      </c>
      <c r="G2046" s="19" t="s">
        <v>4424</v>
      </c>
      <c r="H2046" s="19" t="s">
        <v>127</v>
      </c>
      <c r="I2046" s="19" t="s">
        <v>128</v>
      </c>
      <c r="J2046" s="18">
        <v>8</v>
      </c>
      <c r="K2046" s="18">
        <v>8</v>
      </c>
    </row>
    <row r="2047" spans="1:11" x14ac:dyDescent="0.5">
      <c r="A2047" s="19" t="s">
        <v>36</v>
      </c>
      <c r="B2047" s="19" t="s">
        <v>4720</v>
      </c>
      <c r="C2047" s="19" t="s">
        <v>38</v>
      </c>
      <c r="D2047" s="19" t="s">
        <v>53</v>
      </c>
      <c r="E2047" s="19" t="s">
        <v>4719</v>
      </c>
      <c r="F2047" s="19" t="s">
        <v>161</v>
      </c>
      <c r="G2047" s="19" t="s">
        <v>162</v>
      </c>
      <c r="H2047" s="19" t="s">
        <v>127</v>
      </c>
      <c r="I2047" s="19" t="s">
        <v>128</v>
      </c>
      <c r="J2047" s="18">
        <v>144</v>
      </c>
      <c r="K2047" s="18">
        <v>144</v>
      </c>
    </row>
    <row r="2048" spans="1:11" x14ac:dyDescent="0.5">
      <c r="A2048" s="19" t="s">
        <v>36</v>
      </c>
      <c r="B2048" s="19" t="s">
        <v>4718</v>
      </c>
      <c r="C2048" s="19" t="s">
        <v>38</v>
      </c>
      <c r="D2048" s="19" t="s">
        <v>53</v>
      </c>
      <c r="E2048" s="19" t="s">
        <v>4717</v>
      </c>
      <c r="F2048" s="19" t="s">
        <v>193</v>
      </c>
      <c r="G2048" s="19" t="s">
        <v>194</v>
      </c>
      <c r="H2048" s="19" t="s">
        <v>127</v>
      </c>
      <c r="I2048" s="19" t="s">
        <v>128</v>
      </c>
      <c r="J2048" s="18">
        <v>16</v>
      </c>
      <c r="K2048" s="18">
        <v>16</v>
      </c>
    </row>
    <row r="2049" spans="1:11" x14ac:dyDescent="0.5">
      <c r="A2049" s="19" t="s">
        <v>36</v>
      </c>
      <c r="B2049" s="19" t="s">
        <v>5609</v>
      </c>
      <c r="C2049" s="19" t="s">
        <v>38</v>
      </c>
      <c r="D2049" s="19" t="s">
        <v>53</v>
      </c>
      <c r="E2049" s="19" t="s">
        <v>5608</v>
      </c>
      <c r="F2049" s="19" t="s">
        <v>5073</v>
      </c>
      <c r="G2049" s="19" t="s">
        <v>5072</v>
      </c>
      <c r="H2049" s="19" t="s">
        <v>127</v>
      </c>
      <c r="I2049" s="19" t="s">
        <v>128</v>
      </c>
      <c r="J2049" s="18">
        <v>8</v>
      </c>
      <c r="K2049" s="18">
        <v>8</v>
      </c>
    </row>
    <row r="2050" spans="1:11" x14ac:dyDescent="0.5">
      <c r="A2050" s="19" t="s">
        <v>36</v>
      </c>
      <c r="B2050" s="19" t="s">
        <v>4716</v>
      </c>
      <c r="C2050" s="19" t="s">
        <v>38</v>
      </c>
      <c r="D2050" s="19" t="s">
        <v>53</v>
      </c>
      <c r="E2050" s="19" t="s">
        <v>4715</v>
      </c>
      <c r="F2050" s="19" t="s">
        <v>159</v>
      </c>
      <c r="G2050" s="19" t="s">
        <v>160</v>
      </c>
      <c r="H2050" s="19" t="s">
        <v>127</v>
      </c>
      <c r="I2050" s="19" t="s">
        <v>128</v>
      </c>
      <c r="J2050" s="18">
        <v>8</v>
      </c>
      <c r="K2050" s="18">
        <v>8</v>
      </c>
    </row>
    <row r="2051" spans="1:11" x14ac:dyDescent="0.5">
      <c r="A2051" s="19" t="s">
        <v>36</v>
      </c>
      <c r="B2051" s="19" t="s">
        <v>5275</v>
      </c>
      <c r="C2051" s="19" t="s">
        <v>38</v>
      </c>
      <c r="D2051" s="19" t="s">
        <v>53</v>
      </c>
      <c r="E2051" s="19" t="s">
        <v>5274</v>
      </c>
      <c r="F2051" s="19" t="s">
        <v>149</v>
      </c>
      <c r="G2051" s="19" t="s">
        <v>150</v>
      </c>
      <c r="H2051" s="19" t="s">
        <v>127</v>
      </c>
      <c r="I2051" s="19" t="s">
        <v>128</v>
      </c>
      <c r="J2051" s="18">
        <v>8</v>
      </c>
      <c r="K2051" s="18">
        <v>8</v>
      </c>
    </row>
    <row r="2052" spans="1:11" x14ac:dyDescent="0.5">
      <c r="A2052" s="19" t="s">
        <v>36</v>
      </c>
      <c r="B2052" s="19" t="s">
        <v>4714</v>
      </c>
      <c r="C2052" s="19" t="s">
        <v>38</v>
      </c>
      <c r="D2052" s="19" t="s">
        <v>53</v>
      </c>
      <c r="E2052" s="19" t="s">
        <v>4713</v>
      </c>
      <c r="F2052" s="19" t="s">
        <v>169</v>
      </c>
      <c r="G2052" s="19" t="s">
        <v>170</v>
      </c>
      <c r="H2052" s="19" t="s">
        <v>127</v>
      </c>
      <c r="I2052" s="19" t="s">
        <v>128</v>
      </c>
      <c r="J2052" s="18">
        <v>48</v>
      </c>
      <c r="K2052" s="18">
        <v>48</v>
      </c>
    </row>
    <row r="2053" spans="1:11" x14ac:dyDescent="0.5">
      <c r="A2053" s="19" t="s">
        <v>36</v>
      </c>
      <c r="B2053" s="19" t="s">
        <v>4712</v>
      </c>
      <c r="C2053" s="19" t="s">
        <v>38</v>
      </c>
      <c r="D2053" s="19" t="s">
        <v>53</v>
      </c>
      <c r="E2053" s="19" t="s">
        <v>4711</v>
      </c>
      <c r="F2053" s="19" t="s">
        <v>157</v>
      </c>
      <c r="G2053" s="19" t="s">
        <v>158</v>
      </c>
      <c r="H2053" s="19" t="s">
        <v>127</v>
      </c>
      <c r="I2053" s="19" t="s">
        <v>128</v>
      </c>
      <c r="J2053" s="18">
        <v>96</v>
      </c>
      <c r="K2053" s="18">
        <v>96</v>
      </c>
    </row>
    <row r="2054" spans="1:11" x14ac:dyDescent="0.5">
      <c r="A2054" s="19" t="s">
        <v>36</v>
      </c>
      <c r="B2054" s="19" t="s">
        <v>4710</v>
      </c>
      <c r="C2054" s="19" t="s">
        <v>38</v>
      </c>
      <c r="D2054" s="19" t="s">
        <v>53</v>
      </c>
      <c r="E2054" s="19" t="s">
        <v>4709</v>
      </c>
      <c r="F2054" s="19" t="s">
        <v>207</v>
      </c>
      <c r="G2054" s="19" t="s">
        <v>4706</v>
      </c>
      <c r="H2054" s="19" t="s">
        <v>127</v>
      </c>
      <c r="I2054" s="19" t="s">
        <v>128</v>
      </c>
      <c r="J2054" s="18">
        <v>48</v>
      </c>
      <c r="K2054" s="18">
        <v>48</v>
      </c>
    </row>
    <row r="2055" spans="1:11" x14ac:dyDescent="0.5">
      <c r="A2055" s="19" t="s">
        <v>36</v>
      </c>
      <c r="B2055" s="19" t="s">
        <v>4708</v>
      </c>
      <c r="C2055" s="19" t="s">
        <v>38</v>
      </c>
      <c r="D2055" s="19" t="s">
        <v>53</v>
      </c>
      <c r="E2055" s="19" t="s">
        <v>4707</v>
      </c>
      <c r="F2055" s="19" t="s">
        <v>207</v>
      </c>
      <c r="G2055" s="19" t="s">
        <v>4706</v>
      </c>
      <c r="H2055" s="19" t="s">
        <v>127</v>
      </c>
      <c r="I2055" s="19" t="s">
        <v>128</v>
      </c>
      <c r="J2055" s="18">
        <v>144</v>
      </c>
      <c r="K2055" s="18">
        <v>144</v>
      </c>
    </row>
    <row r="2056" spans="1:11" x14ac:dyDescent="0.5">
      <c r="A2056" s="19" t="s">
        <v>36</v>
      </c>
      <c r="B2056" s="19" t="s">
        <v>4703</v>
      </c>
      <c r="C2056" s="19" t="s">
        <v>38</v>
      </c>
      <c r="D2056" s="19" t="s">
        <v>53</v>
      </c>
      <c r="E2056" s="19" t="s">
        <v>4702</v>
      </c>
      <c r="F2056" s="19" t="s">
        <v>133</v>
      </c>
      <c r="G2056" s="19" t="s">
        <v>134</v>
      </c>
      <c r="H2056" s="19" t="s">
        <v>127</v>
      </c>
      <c r="I2056" s="19" t="s">
        <v>128</v>
      </c>
      <c r="J2056" s="18">
        <v>16</v>
      </c>
      <c r="K2056" s="18">
        <v>16</v>
      </c>
    </row>
    <row r="2057" spans="1:11" x14ac:dyDescent="0.5">
      <c r="A2057" s="19" t="s">
        <v>36</v>
      </c>
      <c r="B2057" s="19" t="s">
        <v>4697</v>
      </c>
      <c r="C2057" s="19" t="s">
        <v>38</v>
      </c>
      <c r="D2057" s="19" t="s">
        <v>53</v>
      </c>
      <c r="E2057" s="19" t="s">
        <v>4696</v>
      </c>
      <c r="F2057" s="19" t="s">
        <v>4695</v>
      </c>
      <c r="G2057" s="19" t="s">
        <v>4694</v>
      </c>
      <c r="H2057" s="19" t="s">
        <v>127</v>
      </c>
      <c r="I2057" s="19" t="s">
        <v>128</v>
      </c>
      <c r="J2057" s="18">
        <v>8</v>
      </c>
      <c r="K2057" s="18">
        <v>8</v>
      </c>
    </row>
    <row r="2058" spans="1:11" x14ac:dyDescent="0.5">
      <c r="A2058" s="19" t="s">
        <v>36</v>
      </c>
      <c r="B2058" s="19" t="s">
        <v>5607</v>
      </c>
      <c r="C2058" s="19" t="s">
        <v>38</v>
      </c>
      <c r="D2058" s="19" t="s">
        <v>53</v>
      </c>
      <c r="E2058" s="19" t="s">
        <v>5606</v>
      </c>
      <c r="F2058" s="19" t="s">
        <v>4467</v>
      </c>
      <c r="G2058" s="19" t="s">
        <v>4466</v>
      </c>
      <c r="H2058" s="19" t="s">
        <v>127</v>
      </c>
      <c r="I2058" s="19" t="s">
        <v>128</v>
      </c>
      <c r="J2058" s="18">
        <v>16</v>
      </c>
      <c r="K2058" s="18">
        <v>16</v>
      </c>
    </row>
    <row r="2059" spans="1:11" x14ac:dyDescent="0.5">
      <c r="A2059" s="19" t="s">
        <v>36</v>
      </c>
      <c r="B2059" s="19" t="s">
        <v>4693</v>
      </c>
      <c r="C2059" s="19" t="s">
        <v>38</v>
      </c>
      <c r="D2059" s="19" t="s">
        <v>53</v>
      </c>
      <c r="E2059" s="19" t="s">
        <v>4692</v>
      </c>
      <c r="F2059" s="19" t="s">
        <v>4691</v>
      </c>
      <c r="G2059" s="19" t="s">
        <v>4690</v>
      </c>
      <c r="H2059" s="19" t="s">
        <v>127</v>
      </c>
      <c r="I2059" s="19" t="s">
        <v>128</v>
      </c>
      <c r="J2059" s="18">
        <v>336</v>
      </c>
      <c r="K2059" s="18">
        <v>336</v>
      </c>
    </row>
    <row r="2060" spans="1:11" x14ac:dyDescent="0.5">
      <c r="A2060" s="19" t="s">
        <v>36</v>
      </c>
      <c r="B2060" s="19" t="s">
        <v>4689</v>
      </c>
      <c r="C2060" s="19" t="s">
        <v>38</v>
      </c>
      <c r="D2060" s="19" t="s">
        <v>53</v>
      </c>
      <c r="E2060" s="19" t="s">
        <v>4688</v>
      </c>
      <c r="F2060" s="19" t="s">
        <v>126</v>
      </c>
      <c r="G2060" s="19" t="s">
        <v>4640</v>
      </c>
      <c r="H2060" s="19" t="s">
        <v>127</v>
      </c>
      <c r="I2060" s="19" t="s">
        <v>128</v>
      </c>
      <c r="J2060" s="18">
        <v>16</v>
      </c>
      <c r="K2060" s="18">
        <v>16</v>
      </c>
    </row>
    <row r="2061" spans="1:11" x14ac:dyDescent="0.5">
      <c r="A2061" s="19" t="s">
        <v>36</v>
      </c>
      <c r="B2061" s="19" t="s">
        <v>4687</v>
      </c>
      <c r="C2061" s="19" t="s">
        <v>38</v>
      </c>
      <c r="D2061" s="19" t="s">
        <v>53</v>
      </c>
      <c r="E2061" s="19" t="s">
        <v>4686</v>
      </c>
      <c r="F2061" s="19" t="s">
        <v>205</v>
      </c>
      <c r="G2061" s="19" t="s">
        <v>206</v>
      </c>
      <c r="H2061" s="19" t="s">
        <v>127</v>
      </c>
      <c r="I2061" s="19" t="s">
        <v>128</v>
      </c>
      <c r="J2061" s="18">
        <v>400</v>
      </c>
      <c r="K2061" s="18">
        <v>400</v>
      </c>
    </row>
    <row r="2062" spans="1:11" x14ac:dyDescent="0.5">
      <c r="A2062" s="19" t="s">
        <v>36</v>
      </c>
      <c r="B2062" s="19" t="s">
        <v>4685</v>
      </c>
      <c r="C2062" s="19" t="s">
        <v>38</v>
      </c>
      <c r="D2062" s="19" t="s">
        <v>53</v>
      </c>
      <c r="E2062" s="19" t="s">
        <v>4684</v>
      </c>
      <c r="F2062" s="19" t="s">
        <v>235</v>
      </c>
      <c r="G2062" s="19" t="s">
        <v>236</v>
      </c>
      <c r="H2062" s="19" t="s">
        <v>127</v>
      </c>
      <c r="I2062" s="19" t="s">
        <v>128</v>
      </c>
      <c r="J2062" s="18">
        <v>144</v>
      </c>
      <c r="K2062" s="18">
        <v>144</v>
      </c>
    </row>
    <row r="2063" spans="1:11" x14ac:dyDescent="0.5">
      <c r="A2063" s="19" t="s">
        <v>36</v>
      </c>
      <c r="B2063" s="19" t="s">
        <v>4683</v>
      </c>
      <c r="C2063" s="19" t="s">
        <v>38</v>
      </c>
      <c r="D2063" s="19" t="s">
        <v>53</v>
      </c>
      <c r="E2063" s="19" t="s">
        <v>4682</v>
      </c>
      <c r="F2063" s="19" t="s">
        <v>4681</v>
      </c>
      <c r="G2063" s="19" t="s">
        <v>4680</v>
      </c>
      <c r="H2063" s="19" t="s">
        <v>127</v>
      </c>
      <c r="I2063" s="19" t="s">
        <v>128</v>
      </c>
      <c r="J2063" s="18">
        <v>24</v>
      </c>
      <c r="K2063" s="18">
        <v>24</v>
      </c>
    </row>
    <row r="2064" spans="1:11" x14ac:dyDescent="0.5">
      <c r="A2064" s="19" t="s">
        <v>36</v>
      </c>
      <c r="B2064" s="19" t="s">
        <v>4679</v>
      </c>
      <c r="C2064" s="19" t="s">
        <v>38</v>
      </c>
      <c r="D2064" s="19" t="s">
        <v>53</v>
      </c>
      <c r="E2064" s="19" t="s">
        <v>4678</v>
      </c>
      <c r="F2064" s="19" t="s">
        <v>4483</v>
      </c>
      <c r="G2064" s="19" t="s">
        <v>4482</v>
      </c>
      <c r="H2064" s="19" t="s">
        <v>127</v>
      </c>
      <c r="I2064" s="19" t="s">
        <v>128</v>
      </c>
      <c r="J2064" s="18">
        <v>16</v>
      </c>
      <c r="K2064" s="18">
        <v>16</v>
      </c>
    </row>
    <row r="2065" spans="1:11" x14ac:dyDescent="0.5">
      <c r="A2065" s="19" t="s">
        <v>36</v>
      </c>
      <c r="B2065" s="19" t="s">
        <v>4677</v>
      </c>
      <c r="C2065" s="19" t="s">
        <v>38</v>
      </c>
      <c r="D2065" s="19" t="s">
        <v>53</v>
      </c>
      <c r="E2065" s="19" t="s">
        <v>4676</v>
      </c>
      <c r="F2065" s="19" t="s">
        <v>192</v>
      </c>
      <c r="G2065" s="19" t="s">
        <v>4675</v>
      </c>
      <c r="H2065" s="19" t="s">
        <v>127</v>
      </c>
      <c r="I2065" s="19" t="s">
        <v>128</v>
      </c>
      <c r="J2065" s="18">
        <v>160</v>
      </c>
      <c r="K2065" s="18">
        <v>160</v>
      </c>
    </row>
    <row r="2066" spans="1:11" x14ac:dyDescent="0.5">
      <c r="A2066" s="19" t="s">
        <v>36</v>
      </c>
      <c r="B2066" s="19" t="s">
        <v>4674</v>
      </c>
      <c r="C2066" s="19" t="s">
        <v>38</v>
      </c>
      <c r="D2066" s="19" t="s">
        <v>53</v>
      </c>
      <c r="E2066" s="19" t="s">
        <v>4673</v>
      </c>
      <c r="F2066" s="19" t="s">
        <v>4475</v>
      </c>
      <c r="G2066" s="19" t="s">
        <v>4474</v>
      </c>
      <c r="H2066" s="19" t="s">
        <v>127</v>
      </c>
      <c r="I2066" s="19" t="s">
        <v>128</v>
      </c>
      <c r="J2066" s="18">
        <v>24</v>
      </c>
      <c r="K2066" s="18">
        <v>24</v>
      </c>
    </row>
    <row r="2067" spans="1:11" x14ac:dyDescent="0.5">
      <c r="A2067" s="19" t="s">
        <v>36</v>
      </c>
      <c r="B2067" s="19" t="s">
        <v>4672</v>
      </c>
      <c r="C2067" s="19" t="s">
        <v>38</v>
      </c>
      <c r="D2067" s="19" t="s">
        <v>53</v>
      </c>
      <c r="E2067" s="19" t="s">
        <v>4671</v>
      </c>
      <c r="F2067" s="19" t="s">
        <v>159</v>
      </c>
      <c r="G2067" s="19" t="s">
        <v>160</v>
      </c>
      <c r="H2067" s="19" t="s">
        <v>127</v>
      </c>
      <c r="I2067" s="19" t="s">
        <v>128</v>
      </c>
      <c r="J2067" s="18">
        <v>8</v>
      </c>
      <c r="K2067" s="18">
        <v>8</v>
      </c>
    </row>
    <row r="2068" spans="1:11" x14ac:dyDescent="0.5">
      <c r="A2068" s="19" t="s">
        <v>36</v>
      </c>
      <c r="B2068" s="19" t="s">
        <v>4670</v>
      </c>
      <c r="C2068" s="19" t="s">
        <v>38</v>
      </c>
      <c r="D2068" s="19" t="s">
        <v>53</v>
      </c>
      <c r="E2068" s="19" t="s">
        <v>4669</v>
      </c>
      <c r="F2068" s="19" t="s">
        <v>129</v>
      </c>
      <c r="G2068" s="19" t="s">
        <v>130</v>
      </c>
      <c r="H2068" s="19" t="s">
        <v>127</v>
      </c>
      <c r="I2068" s="19" t="s">
        <v>128</v>
      </c>
      <c r="J2068" s="18">
        <v>192</v>
      </c>
      <c r="K2068" s="18">
        <v>192</v>
      </c>
    </row>
    <row r="2069" spans="1:11" x14ac:dyDescent="0.5">
      <c r="A2069" s="19" t="s">
        <v>36</v>
      </c>
      <c r="B2069" s="19" t="s">
        <v>4668</v>
      </c>
      <c r="C2069" s="19" t="s">
        <v>38</v>
      </c>
      <c r="D2069" s="19" t="s">
        <v>53</v>
      </c>
      <c r="E2069" s="19" t="s">
        <v>4667</v>
      </c>
      <c r="F2069" s="19" t="s">
        <v>165</v>
      </c>
      <c r="G2069" s="19" t="s">
        <v>166</v>
      </c>
      <c r="H2069" s="19" t="s">
        <v>127</v>
      </c>
      <c r="I2069" s="19" t="s">
        <v>128</v>
      </c>
      <c r="J2069" s="18">
        <v>16</v>
      </c>
      <c r="K2069" s="18">
        <v>16</v>
      </c>
    </row>
    <row r="2070" spans="1:11" x14ac:dyDescent="0.5">
      <c r="A2070" s="19" t="s">
        <v>36</v>
      </c>
      <c r="B2070" s="19" t="s">
        <v>4666</v>
      </c>
      <c r="C2070" s="19" t="s">
        <v>38</v>
      </c>
      <c r="D2070" s="19" t="s">
        <v>187</v>
      </c>
      <c r="E2070" s="19" t="s">
        <v>4665</v>
      </c>
      <c r="F2070" s="19" t="s">
        <v>183</v>
      </c>
      <c r="G2070" s="19" t="s">
        <v>184</v>
      </c>
      <c r="H2070" s="19" t="s">
        <v>127</v>
      </c>
      <c r="I2070" s="19" t="s">
        <v>128</v>
      </c>
      <c r="J2070" s="18">
        <v>8</v>
      </c>
      <c r="K2070" s="18">
        <v>8</v>
      </c>
    </row>
    <row r="2071" spans="1:11" x14ac:dyDescent="0.5">
      <c r="A2071" s="19" t="s">
        <v>36</v>
      </c>
      <c r="B2071" s="19" t="s">
        <v>4664</v>
      </c>
      <c r="C2071" s="19" t="s">
        <v>38</v>
      </c>
      <c r="D2071" s="19" t="s">
        <v>53</v>
      </c>
      <c r="E2071" s="19" t="s">
        <v>4663</v>
      </c>
      <c r="F2071" s="19" t="s">
        <v>4662</v>
      </c>
      <c r="G2071" s="19" t="s">
        <v>4661</v>
      </c>
      <c r="H2071" s="19" t="s">
        <v>127</v>
      </c>
      <c r="I2071" s="19" t="s">
        <v>128</v>
      </c>
      <c r="J2071" s="18">
        <v>8</v>
      </c>
      <c r="K2071" s="18">
        <v>8</v>
      </c>
    </row>
    <row r="2072" spans="1:11" x14ac:dyDescent="0.5">
      <c r="A2072" s="19" t="s">
        <v>36</v>
      </c>
      <c r="B2072" s="19" t="s">
        <v>4660</v>
      </c>
      <c r="C2072" s="19" t="s">
        <v>38</v>
      </c>
      <c r="D2072" s="19" t="s">
        <v>53</v>
      </c>
      <c r="E2072" s="19" t="s">
        <v>4659</v>
      </c>
      <c r="F2072" s="19" t="s">
        <v>4658</v>
      </c>
      <c r="G2072" s="19" t="s">
        <v>4657</v>
      </c>
      <c r="H2072" s="19" t="s">
        <v>127</v>
      </c>
      <c r="I2072" s="19" t="s">
        <v>128</v>
      </c>
      <c r="J2072" s="18">
        <v>80</v>
      </c>
      <c r="K2072" s="18">
        <v>80</v>
      </c>
    </row>
    <row r="2073" spans="1:11" x14ac:dyDescent="0.5">
      <c r="A2073" s="19" t="s">
        <v>36</v>
      </c>
      <c r="B2073" s="19" t="s">
        <v>4656</v>
      </c>
      <c r="C2073" s="19" t="s">
        <v>38</v>
      </c>
      <c r="D2073" s="19" t="s">
        <v>53</v>
      </c>
      <c r="E2073" s="19" t="s">
        <v>4655</v>
      </c>
      <c r="F2073" s="19" t="s">
        <v>159</v>
      </c>
      <c r="G2073" s="19" t="s">
        <v>160</v>
      </c>
      <c r="H2073" s="19" t="s">
        <v>127</v>
      </c>
      <c r="I2073" s="19" t="s">
        <v>128</v>
      </c>
      <c r="J2073" s="18">
        <v>104</v>
      </c>
      <c r="K2073" s="18">
        <v>104</v>
      </c>
    </row>
    <row r="2074" spans="1:11" x14ac:dyDescent="0.5">
      <c r="A2074" s="19" t="s">
        <v>36</v>
      </c>
      <c r="B2074" s="19" t="s">
        <v>4654</v>
      </c>
      <c r="C2074" s="19" t="s">
        <v>38</v>
      </c>
      <c r="D2074" s="19" t="s">
        <v>53</v>
      </c>
      <c r="E2074" s="19" t="s">
        <v>4653</v>
      </c>
      <c r="F2074" s="19" t="s">
        <v>145</v>
      </c>
      <c r="G2074" s="19" t="s">
        <v>146</v>
      </c>
      <c r="H2074" s="19" t="s">
        <v>127</v>
      </c>
      <c r="I2074" s="19" t="s">
        <v>128</v>
      </c>
      <c r="J2074" s="18">
        <v>48</v>
      </c>
      <c r="K2074" s="18">
        <v>48</v>
      </c>
    </row>
    <row r="2075" spans="1:11" x14ac:dyDescent="0.5">
      <c r="A2075" s="19" t="s">
        <v>36</v>
      </c>
      <c r="B2075" s="19" t="s">
        <v>4652</v>
      </c>
      <c r="C2075" s="19" t="s">
        <v>38</v>
      </c>
      <c r="D2075" s="19" t="s">
        <v>53</v>
      </c>
      <c r="E2075" s="19" t="s">
        <v>4651</v>
      </c>
      <c r="F2075" s="19" t="s">
        <v>159</v>
      </c>
      <c r="G2075" s="19" t="s">
        <v>160</v>
      </c>
      <c r="H2075" s="19" t="s">
        <v>127</v>
      </c>
      <c r="I2075" s="19" t="s">
        <v>128</v>
      </c>
      <c r="J2075" s="18">
        <v>16</v>
      </c>
      <c r="K2075" s="18">
        <v>16</v>
      </c>
    </row>
    <row r="2076" spans="1:11" x14ac:dyDescent="0.5">
      <c r="A2076" s="19" t="s">
        <v>36</v>
      </c>
      <c r="B2076" s="19" t="s">
        <v>4646</v>
      </c>
      <c r="C2076" s="19" t="s">
        <v>38</v>
      </c>
      <c r="D2076" s="19" t="s">
        <v>53</v>
      </c>
      <c r="E2076" s="19" t="s">
        <v>4645</v>
      </c>
      <c r="F2076" s="19" t="s">
        <v>153</v>
      </c>
      <c r="G2076" s="19" t="s">
        <v>154</v>
      </c>
      <c r="H2076" s="19" t="s">
        <v>127</v>
      </c>
      <c r="I2076" s="19" t="s">
        <v>128</v>
      </c>
      <c r="J2076" s="18">
        <v>24</v>
      </c>
      <c r="K2076" s="18">
        <v>24</v>
      </c>
    </row>
    <row r="2077" spans="1:11" x14ac:dyDescent="0.5">
      <c r="A2077" s="19" t="s">
        <v>36</v>
      </c>
      <c r="B2077" s="19" t="s">
        <v>4644</v>
      </c>
      <c r="C2077" s="19" t="s">
        <v>38</v>
      </c>
      <c r="D2077" s="19" t="s">
        <v>53</v>
      </c>
      <c r="E2077" s="19" t="s">
        <v>4643</v>
      </c>
      <c r="F2077" s="19" t="s">
        <v>141</v>
      </c>
      <c r="G2077" s="19" t="s">
        <v>142</v>
      </c>
      <c r="H2077" s="19" t="s">
        <v>127</v>
      </c>
      <c r="I2077" s="19" t="s">
        <v>128</v>
      </c>
      <c r="J2077" s="18">
        <v>40</v>
      </c>
      <c r="K2077" s="18">
        <v>40</v>
      </c>
    </row>
    <row r="2078" spans="1:11" x14ac:dyDescent="0.5">
      <c r="A2078" s="19" t="s">
        <v>36</v>
      </c>
      <c r="B2078" s="19" t="s">
        <v>4642</v>
      </c>
      <c r="C2078" s="19" t="s">
        <v>38</v>
      </c>
      <c r="D2078" s="19" t="s">
        <v>53</v>
      </c>
      <c r="E2078" s="19" t="s">
        <v>4641</v>
      </c>
      <c r="F2078" s="19" t="s">
        <v>126</v>
      </c>
      <c r="G2078" s="19" t="s">
        <v>4640</v>
      </c>
      <c r="H2078" s="19" t="s">
        <v>127</v>
      </c>
      <c r="I2078" s="19" t="s">
        <v>128</v>
      </c>
      <c r="J2078" s="18">
        <v>40</v>
      </c>
      <c r="K2078" s="18">
        <v>40</v>
      </c>
    </row>
    <row r="2079" spans="1:11" x14ac:dyDescent="0.5">
      <c r="A2079" s="19" t="s">
        <v>36</v>
      </c>
      <c r="B2079" s="19" t="s">
        <v>4639</v>
      </c>
      <c r="C2079" s="19" t="s">
        <v>38</v>
      </c>
      <c r="D2079" s="19" t="s">
        <v>53</v>
      </c>
      <c r="E2079" s="19" t="s">
        <v>4638</v>
      </c>
      <c r="F2079" s="19" t="s">
        <v>214</v>
      </c>
      <c r="G2079" s="19" t="s">
        <v>215</v>
      </c>
      <c r="H2079" s="19" t="s">
        <v>127</v>
      </c>
      <c r="I2079" s="19" t="s">
        <v>128</v>
      </c>
      <c r="J2079" s="18">
        <v>16</v>
      </c>
      <c r="K2079" s="18">
        <v>16</v>
      </c>
    </row>
    <row r="2080" spans="1:11" x14ac:dyDescent="0.5">
      <c r="A2080" s="19" t="s">
        <v>36</v>
      </c>
      <c r="B2080" s="19" t="s">
        <v>4637</v>
      </c>
      <c r="C2080" s="19" t="s">
        <v>38</v>
      </c>
      <c r="D2080" s="19" t="s">
        <v>53</v>
      </c>
      <c r="E2080" s="19" t="s">
        <v>4636</v>
      </c>
      <c r="F2080" s="19" t="s">
        <v>4635</v>
      </c>
      <c r="G2080" s="19" t="s">
        <v>4634</v>
      </c>
      <c r="H2080" s="19" t="s">
        <v>127</v>
      </c>
      <c r="I2080" s="19" t="s">
        <v>128</v>
      </c>
      <c r="J2080" s="18">
        <v>32</v>
      </c>
      <c r="K2080" s="18">
        <v>32</v>
      </c>
    </row>
    <row r="2081" spans="1:11" x14ac:dyDescent="0.5">
      <c r="A2081" s="19" t="s">
        <v>36</v>
      </c>
      <c r="B2081" s="19" t="s">
        <v>4633</v>
      </c>
      <c r="C2081" s="19" t="s">
        <v>38</v>
      </c>
      <c r="D2081" s="19" t="s">
        <v>53</v>
      </c>
      <c r="E2081" s="19" t="s">
        <v>4632</v>
      </c>
      <c r="F2081" s="19" t="s">
        <v>157</v>
      </c>
      <c r="G2081" s="19" t="s">
        <v>158</v>
      </c>
      <c r="H2081" s="19" t="s">
        <v>127</v>
      </c>
      <c r="I2081" s="19" t="s">
        <v>128</v>
      </c>
      <c r="J2081" s="18">
        <v>144</v>
      </c>
      <c r="K2081" s="18">
        <v>144</v>
      </c>
    </row>
    <row r="2082" spans="1:11" x14ac:dyDescent="0.5">
      <c r="A2082" s="19" t="s">
        <v>36</v>
      </c>
      <c r="B2082" s="19" t="s">
        <v>4631</v>
      </c>
      <c r="C2082" s="19" t="s">
        <v>38</v>
      </c>
      <c r="D2082" s="19" t="s">
        <v>187</v>
      </c>
      <c r="E2082" s="19" t="s">
        <v>4630</v>
      </c>
      <c r="F2082" s="19" t="s">
        <v>165</v>
      </c>
      <c r="G2082" s="19" t="s">
        <v>166</v>
      </c>
      <c r="H2082" s="19" t="s">
        <v>127</v>
      </c>
      <c r="I2082" s="19" t="s">
        <v>128</v>
      </c>
      <c r="J2082" s="18">
        <v>24</v>
      </c>
      <c r="K2082" s="18">
        <v>24</v>
      </c>
    </row>
    <row r="2083" spans="1:11" x14ac:dyDescent="0.5">
      <c r="A2083" s="19" t="s">
        <v>36</v>
      </c>
      <c r="B2083" s="19" t="s">
        <v>4629</v>
      </c>
      <c r="C2083" s="19" t="s">
        <v>38</v>
      </c>
      <c r="D2083" s="19" t="s">
        <v>53</v>
      </c>
      <c r="E2083" s="19" t="s">
        <v>4628</v>
      </c>
      <c r="F2083" s="19" t="s">
        <v>171</v>
      </c>
      <c r="G2083" s="19" t="s">
        <v>172</v>
      </c>
      <c r="H2083" s="19" t="s">
        <v>127</v>
      </c>
      <c r="I2083" s="19" t="s">
        <v>128</v>
      </c>
      <c r="J2083" s="18">
        <v>16</v>
      </c>
      <c r="K2083" s="18">
        <v>16</v>
      </c>
    </row>
    <row r="2084" spans="1:11" x14ac:dyDescent="0.5">
      <c r="A2084" s="19" t="s">
        <v>65</v>
      </c>
      <c r="B2084" s="19" t="s">
        <v>4623</v>
      </c>
      <c r="C2084" s="19" t="s">
        <v>38</v>
      </c>
      <c r="D2084" s="19" t="s">
        <v>53</v>
      </c>
      <c r="E2084" s="19" t="s">
        <v>4622</v>
      </c>
      <c r="F2084" s="19" t="s">
        <v>197</v>
      </c>
      <c r="G2084" s="19" t="s">
        <v>198</v>
      </c>
      <c r="H2084" s="19" t="s">
        <v>127</v>
      </c>
      <c r="I2084" s="19" t="s">
        <v>128</v>
      </c>
      <c r="J2084" s="18">
        <v>100</v>
      </c>
      <c r="K2084" s="18">
        <v>100</v>
      </c>
    </row>
    <row r="2085" spans="1:11" x14ac:dyDescent="0.5">
      <c r="A2085" s="19" t="s">
        <v>65</v>
      </c>
      <c r="B2085" s="19" t="s">
        <v>4621</v>
      </c>
      <c r="C2085" s="19" t="s">
        <v>38</v>
      </c>
      <c r="D2085" s="19" t="s">
        <v>53</v>
      </c>
      <c r="E2085" s="19" t="s">
        <v>4620</v>
      </c>
      <c r="F2085" s="19" t="s">
        <v>197</v>
      </c>
      <c r="G2085" s="19" t="s">
        <v>198</v>
      </c>
      <c r="H2085" s="19" t="s">
        <v>127</v>
      </c>
      <c r="I2085" s="19" t="s">
        <v>128</v>
      </c>
      <c r="J2085" s="18">
        <v>96</v>
      </c>
      <c r="K2085" s="18">
        <v>96</v>
      </c>
    </row>
    <row r="2086" spans="1:11" x14ac:dyDescent="0.5">
      <c r="A2086" s="19" t="s">
        <v>65</v>
      </c>
      <c r="B2086" s="19" t="s">
        <v>4619</v>
      </c>
      <c r="C2086" s="19" t="s">
        <v>38</v>
      </c>
      <c r="D2086" s="19" t="s">
        <v>53</v>
      </c>
      <c r="E2086" s="19" t="s">
        <v>4618</v>
      </c>
      <c r="F2086" s="19" t="s">
        <v>197</v>
      </c>
      <c r="G2086" s="19" t="s">
        <v>198</v>
      </c>
      <c r="H2086" s="19" t="s">
        <v>127</v>
      </c>
      <c r="I2086" s="19" t="s">
        <v>128</v>
      </c>
      <c r="J2086" s="18">
        <v>48</v>
      </c>
      <c r="K2086" s="18">
        <v>48</v>
      </c>
    </row>
    <row r="2087" spans="1:11" x14ac:dyDescent="0.5">
      <c r="A2087" s="19" t="s">
        <v>65</v>
      </c>
      <c r="B2087" s="19" t="s">
        <v>5273</v>
      </c>
      <c r="C2087" s="19" t="s">
        <v>38</v>
      </c>
      <c r="D2087" s="19" t="s">
        <v>53</v>
      </c>
      <c r="E2087" s="19" t="s">
        <v>5272</v>
      </c>
      <c r="F2087" s="19" t="s">
        <v>197</v>
      </c>
      <c r="G2087" s="19" t="s">
        <v>198</v>
      </c>
      <c r="H2087" s="19" t="s">
        <v>127</v>
      </c>
      <c r="I2087" s="19" t="s">
        <v>128</v>
      </c>
      <c r="J2087" s="18">
        <v>1</v>
      </c>
      <c r="K2087" s="18">
        <v>1</v>
      </c>
    </row>
    <row r="2088" spans="1:11" x14ac:dyDescent="0.5">
      <c r="A2088" s="19" t="s">
        <v>65</v>
      </c>
      <c r="B2088" s="19" t="s">
        <v>4617</v>
      </c>
      <c r="C2088" s="19" t="s">
        <v>38</v>
      </c>
      <c r="D2088" s="19" t="s">
        <v>53</v>
      </c>
      <c r="E2088" s="19" t="s">
        <v>4616</v>
      </c>
      <c r="F2088" s="19" t="s">
        <v>197</v>
      </c>
      <c r="G2088" s="19" t="s">
        <v>198</v>
      </c>
      <c r="H2088" s="19" t="s">
        <v>127</v>
      </c>
      <c r="I2088" s="19" t="s">
        <v>128</v>
      </c>
      <c r="J2088" s="18">
        <v>8</v>
      </c>
      <c r="K2088" s="18">
        <v>8</v>
      </c>
    </row>
    <row r="2089" spans="1:11" x14ac:dyDescent="0.5">
      <c r="A2089" s="19" t="s">
        <v>65</v>
      </c>
      <c r="B2089" s="19" t="s">
        <v>4615</v>
      </c>
      <c r="C2089" s="19" t="s">
        <v>38</v>
      </c>
      <c r="D2089" s="19" t="s">
        <v>53</v>
      </c>
      <c r="E2089" s="19" t="s">
        <v>4614</v>
      </c>
      <c r="F2089" s="19" t="s">
        <v>197</v>
      </c>
      <c r="G2089" s="19" t="s">
        <v>198</v>
      </c>
      <c r="H2089" s="19" t="s">
        <v>127</v>
      </c>
      <c r="I2089" s="19" t="s">
        <v>128</v>
      </c>
      <c r="J2089" s="18">
        <v>1</v>
      </c>
      <c r="K2089" s="18">
        <v>1</v>
      </c>
    </row>
    <row r="2090" spans="1:11" x14ac:dyDescent="0.5">
      <c r="A2090" s="19" t="s">
        <v>65</v>
      </c>
      <c r="B2090" s="19" t="s">
        <v>4613</v>
      </c>
      <c r="C2090" s="19" t="s">
        <v>38</v>
      </c>
      <c r="D2090" s="19" t="s">
        <v>53</v>
      </c>
      <c r="E2090" s="19" t="s">
        <v>4612</v>
      </c>
      <c r="F2090" s="19" t="s">
        <v>4453</v>
      </c>
      <c r="G2090" s="19" t="s">
        <v>4452</v>
      </c>
      <c r="H2090" s="19" t="s">
        <v>127</v>
      </c>
      <c r="I2090" s="19" t="s">
        <v>128</v>
      </c>
      <c r="J2090" s="18">
        <v>2</v>
      </c>
      <c r="K2090" s="18">
        <v>2</v>
      </c>
    </row>
    <row r="2091" spans="1:11" x14ac:dyDescent="0.5">
      <c r="A2091" s="19" t="s">
        <v>65</v>
      </c>
      <c r="B2091" s="19" t="s">
        <v>5605</v>
      </c>
      <c r="C2091" s="19" t="s">
        <v>38</v>
      </c>
      <c r="D2091" s="19" t="s">
        <v>53</v>
      </c>
      <c r="E2091" s="19" t="s">
        <v>5604</v>
      </c>
      <c r="F2091" s="19" t="s">
        <v>197</v>
      </c>
      <c r="G2091" s="19" t="s">
        <v>198</v>
      </c>
      <c r="H2091" s="19" t="s">
        <v>127</v>
      </c>
      <c r="I2091" s="19" t="s">
        <v>128</v>
      </c>
      <c r="J2091" s="18">
        <v>8</v>
      </c>
      <c r="K2091" s="18">
        <v>8</v>
      </c>
    </row>
    <row r="2092" spans="1:11" x14ac:dyDescent="0.5">
      <c r="A2092" s="19" t="s">
        <v>65</v>
      </c>
      <c r="B2092" s="19" t="s">
        <v>4601</v>
      </c>
      <c r="C2092" s="19" t="s">
        <v>38</v>
      </c>
      <c r="D2092" s="19" t="s">
        <v>53</v>
      </c>
      <c r="E2092" s="19" t="s">
        <v>4600</v>
      </c>
      <c r="F2092" s="19" t="s">
        <v>4405</v>
      </c>
      <c r="G2092" s="19" t="s">
        <v>4404</v>
      </c>
      <c r="H2092" s="19" t="s">
        <v>127</v>
      </c>
      <c r="I2092" s="19" t="s">
        <v>128</v>
      </c>
      <c r="J2092" s="18">
        <v>8</v>
      </c>
      <c r="K2092" s="18">
        <v>8</v>
      </c>
    </row>
    <row r="2093" spans="1:11" x14ac:dyDescent="0.5">
      <c r="A2093" s="19" t="s">
        <v>65</v>
      </c>
      <c r="B2093" s="19" t="s">
        <v>4599</v>
      </c>
      <c r="C2093" s="19" t="s">
        <v>38</v>
      </c>
      <c r="D2093" s="19" t="s">
        <v>53</v>
      </c>
      <c r="E2093" s="19" t="s">
        <v>4598</v>
      </c>
      <c r="F2093" s="19" t="s">
        <v>197</v>
      </c>
      <c r="G2093" s="19" t="s">
        <v>198</v>
      </c>
      <c r="H2093" s="19" t="s">
        <v>127</v>
      </c>
      <c r="I2093" s="19" t="s">
        <v>128</v>
      </c>
      <c r="J2093" s="18">
        <v>48</v>
      </c>
      <c r="K2093" s="18">
        <v>48</v>
      </c>
    </row>
    <row r="2094" spans="1:11" x14ac:dyDescent="0.5">
      <c r="A2094" s="19" t="s">
        <v>65</v>
      </c>
      <c r="B2094" s="19" t="s">
        <v>4587</v>
      </c>
      <c r="C2094" s="19" t="s">
        <v>38</v>
      </c>
      <c r="D2094" s="19" t="s">
        <v>53</v>
      </c>
      <c r="E2094" s="19" t="s">
        <v>4586</v>
      </c>
      <c r="F2094" s="19" t="s">
        <v>197</v>
      </c>
      <c r="G2094" s="19" t="s">
        <v>198</v>
      </c>
      <c r="H2094" s="19" t="s">
        <v>127</v>
      </c>
      <c r="I2094" s="19" t="s">
        <v>128</v>
      </c>
      <c r="J2094" s="18">
        <v>134</v>
      </c>
      <c r="K2094" s="18">
        <v>134</v>
      </c>
    </row>
    <row r="2095" spans="1:11" x14ac:dyDescent="0.5">
      <c r="A2095" s="19" t="s">
        <v>65</v>
      </c>
      <c r="B2095" s="19" t="s">
        <v>4585</v>
      </c>
      <c r="C2095" s="19" t="s">
        <v>38</v>
      </c>
      <c r="D2095" s="19" t="s">
        <v>53</v>
      </c>
      <c r="E2095" s="19" t="s">
        <v>4584</v>
      </c>
      <c r="F2095" s="19" t="s">
        <v>197</v>
      </c>
      <c r="G2095" s="19" t="s">
        <v>198</v>
      </c>
      <c r="H2095" s="19" t="s">
        <v>127</v>
      </c>
      <c r="I2095" s="19" t="s">
        <v>128</v>
      </c>
      <c r="J2095" s="18">
        <v>96</v>
      </c>
      <c r="K2095" s="18">
        <v>96</v>
      </c>
    </row>
    <row r="2096" spans="1:11" x14ac:dyDescent="0.5">
      <c r="A2096" s="19" t="s">
        <v>65</v>
      </c>
      <c r="B2096" s="19" t="s">
        <v>4583</v>
      </c>
      <c r="C2096" s="19" t="s">
        <v>38</v>
      </c>
      <c r="D2096" s="19" t="s">
        <v>53</v>
      </c>
      <c r="E2096" s="19" t="s">
        <v>4582</v>
      </c>
      <c r="F2096" s="19" t="s">
        <v>197</v>
      </c>
      <c r="G2096" s="19" t="s">
        <v>198</v>
      </c>
      <c r="H2096" s="19" t="s">
        <v>127</v>
      </c>
      <c r="I2096" s="19" t="s">
        <v>128</v>
      </c>
      <c r="J2096" s="18">
        <v>48</v>
      </c>
      <c r="K2096" s="18">
        <v>48</v>
      </c>
    </row>
    <row r="2097" spans="1:11" x14ac:dyDescent="0.5">
      <c r="A2097" s="19" t="s">
        <v>65</v>
      </c>
      <c r="B2097" s="19" t="s">
        <v>4581</v>
      </c>
      <c r="C2097" s="19" t="s">
        <v>38</v>
      </c>
      <c r="D2097" s="19" t="s">
        <v>53</v>
      </c>
      <c r="E2097" s="19" t="s">
        <v>4580</v>
      </c>
      <c r="F2097" s="19" t="s">
        <v>197</v>
      </c>
      <c r="G2097" s="19" t="s">
        <v>198</v>
      </c>
      <c r="H2097" s="19" t="s">
        <v>127</v>
      </c>
      <c r="I2097" s="19" t="s">
        <v>128</v>
      </c>
      <c r="J2097" s="18">
        <v>48</v>
      </c>
      <c r="K2097" s="18">
        <v>48</v>
      </c>
    </row>
    <row r="2098" spans="1:11" x14ac:dyDescent="0.5">
      <c r="A2098" s="19" t="s">
        <v>65</v>
      </c>
      <c r="B2098" s="19" t="s">
        <v>4579</v>
      </c>
      <c r="C2098" s="19" t="s">
        <v>38</v>
      </c>
      <c r="D2098" s="19" t="s">
        <v>53</v>
      </c>
      <c r="E2098" s="19" t="s">
        <v>4578</v>
      </c>
      <c r="F2098" s="19" t="s">
        <v>4575</v>
      </c>
      <c r="G2098" s="19" t="s">
        <v>4574</v>
      </c>
      <c r="H2098" s="19" t="s">
        <v>127</v>
      </c>
      <c r="I2098" s="19" t="s">
        <v>128</v>
      </c>
      <c r="J2098" s="18">
        <v>2</v>
      </c>
      <c r="K2098" s="18">
        <v>2</v>
      </c>
    </row>
    <row r="2099" spans="1:11" x14ac:dyDescent="0.5">
      <c r="A2099" s="19" t="s">
        <v>65</v>
      </c>
      <c r="B2099" s="19" t="s">
        <v>4577</v>
      </c>
      <c r="C2099" s="19" t="s">
        <v>38</v>
      </c>
      <c r="D2099" s="19" t="s">
        <v>53</v>
      </c>
      <c r="E2099" s="19" t="s">
        <v>4576</v>
      </c>
      <c r="F2099" s="19" t="s">
        <v>4575</v>
      </c>
      <c r="G2099" s="19" t="s">
        <v>4574</v>
      </c>
      <c r="H2099" s="19" t="s">
        <v>127</v>
      </c>
      <c r="I2099" s="19" t="s">
        <v>128</v>
      </c>
      <c r="J2099" s="18">
        <v>2</v>
      </c>
      <c r="K2099" s="18">
        <v>2</v>
      </c>
    </row>
    <row r="2100" spans="1:11" x14ac:dyDescent="0.5">
      <c r="A2100" s="19" t="s">
        <v>65</v>
      </c>
      <c r="B2100" s="19" t="s">
        <v>4573</v>
      </c>
      <c r="C2100" s="19" t="s">
        <v>38</v>
      </c>
      <c r="D2100" s="19" t="s">
        <v>53</v>
      </c>
      <c r="E2100" s="19" t="s">
        <v>4572</v>
      </c>
      <c r="F2100" s="19" t="s">
        <v>193</v>
      </c>
      <c r="G2100" s="19" t="s">
        <v>194</v>
      </c>
      <c r="H2100" s="19" t="s">
        <v>127</v>
      </c>
      <c r="I2100" s="19" t="s">
        <v>128</v>
      </c>
      <c r="J2100" s="18">
        <v>2</v>
      </c>
      <c r="K2100" s="18">
        <v>2</v>
      </c>
    </row>
    <row r="2101" spans="1:11" x14ac:dyDescent="0.5">
      <c r="A2101" s="19" t="s">
        <v>65</v>
      </c>
      <c r="B2101" s="19" t="s">
        <v>4571</v>
      </c>
      <c r="C2101" s="19" t="s">
        <v>38</v>
      </c>
      <c r="D2101" s="19" t="s">
        <v>53</v>
      </c>
      <c r="E2101" s="19" t="s">
        <v>4570</v>
      </c>
      <c r="F2101" s="19" t="s">
        <v>197</v>
      </c>
      <c r="G2101" s="19" t="s">
        <v>198</v>
      </c>
      <c r="H2101" s="19" t="s">
        <v>127</v>
      </c>
      <c r="I2101" s="19" t="s">
        <v>128</v>
      </c>
      <c r="J2101" s="18">
        <v>12</v>
      </c>
      <c r="K2101" s="18">
        <v>12</v>
      </c>
    </row>
    <row r="2102" spans="1:11" x14ac:dyDescent="0.5">
      <c r="A2102" s="19" t="s">
        <v>65</v>
      </c>
      <c r="B2102" s="19" t="s">
        <v>5603</v>
      </c>
      <c r="C2102" s="19" t="s">
        <v>38</v>
      </c>
      <c r="D2102" s="19" t="s">
        <v>53</v>
      </c>
      <c r="E2102" s="19" t="s">
        <v>5602</v>
      </c>
      <c r="F2102" s="19" t="s">
        <v>208</v>
      </c>
      <c r="G2102" s="19" t="s">
        <v>209</v>
      </c>
      <c r="H2102" s="19" t="s">
        <v>127</v>
      </c>
      <c r="I2102" s="19" t="s">
        <v>128</v>
      </c>
      <c r="J2102" s="18">
        <v>192</v>
      </c>
      <c r="K2102" s="18">
        <v>192</v>
      </c>
    </row>
    <row r="2103" spans="1:11" x14ac:dyDescent="0.5">
      <c r="A2103" s="19" t="s">
        <v>65</v>
      </c>
      <c r="B2103" s="19" t="s">
        <v>4569</v>
      </c>
      <c r="C2103" s="19" t="s">
        <v>38</v>
      </c>
      <c r="D2103" s="19" t="s">
        <v>53</v>
      </c>
      <c r="E2103" s="19" t="s">
        <v>4568</v>
      </c>
      <c r="F2103" s="19" t="s">
        <v>197</v>
      </c>
      <c r="G2103" s="19" t="s">
        <v>198</v>
      </c>
      <c r="H2103" s="19" t="s">
        <v>127</v>
      </c>
      <c r="I2103" s="19" t="s">
        <v>128</v>
      </c>
      <c r="J2103" s="18">
        <v>4</v>
      </c>
      <c r="K2103" s="18">
        <v>4</v>
      </c>
    </row>
    <row r="2104" spans="1:11" x14ac:dyDescent="0.5">
      <c r="A2104" s="19" t="s">
        <v>65</v>
      </c>
      <c r="B2104" s="19" t="s">
        <v>4567</v>
      </c>
      <c r="C2104" s="19" t="s">
        <v>38</v>
      </c>
      <c r="D2104" s="19" t="s">
        <v>53</v>
      </c>
      <c r="E2104" s="19" t="s">
        <v>4566</v>
      </c>
      <c r="F2104" s="19" t="s">
        <v>197</v>
      </c>
      <c r="G2104" s="19" t="s">
        <v>198</v>
      </c>
      <c r="H2104" s="19" t="s">
        <v>127</v>
      </c>
      <c r="I2104" s="19" t="s">
        <v>128</v>
      </c>
      <c r="J2104" s="18">
        <v>6</v>
      </c>
      <c r="K2104" s="18">
        <v>6</v>
      </c>
    </row>
    <row r="2105" spans="1:11" x14ac:dyDescent="0.5">
      <c r="A2105" s="19" t="s">
        <v>65</v>
      </c>
      <c r="B2105" s="19" t="s">
        <v>4565</v>
      </c>
      <c r="C2105" s="19" t="s">
        <v>38</v>
      </c>
      <c r="D2105" s="19" t="s">
        <v>53</v>
      </c>
      <c r="E2105" s="19" t="s">
        <v>4564</v>
      </c>
      <c r="F2105" s="19" t="s">
        <v>197</v>
      </c>
      <c r="G2105" s="19" t="s">
        <v>198</v>
      </c>
      <c r="H2105" s="19" t="s">
        <v>127</v>
      </c>
      <c r="I2105" s="19" t="s">
        <v>128</v>
      </c>
      <c r="J2105" s="18">
        <v>1</v>
      </c>
      <c r="K2105" s="18">
        <v>1</v>
      </c>
    </row>
    <row r="2106" spans="1:11" x14ac:dyDescent="0.5">
      <c r="A2106" s="19" t="s">
        <v>65</v>
      </c>
      <c r="B2106" s="19" t="s">
        <v>4557</v>
      </c>
      <c r="C2106" s="19" t="s">
        <v>38</v>
      </c>
      <c r="D2106" s="19" t="s">
        <v>53</v>
      </c>
      <c r="E2106" s="19" t="s">
        <v>4556</v>
      </c>
      <c r="F2106" s="19" t="s">
        <v>197</v>
      </c>
      <c r="G2106" s="19" t="s">
        <v>198</v>
      </c>
      <c r="H2106" s="19" t="s">
        <v>127</v>
      </c>
      <c r="I2106" s="19" t="s">
        <v>128</v>
      </c>
      <c r="J2106" s="18">
        <v>48</v>
      </c>
      <c r="K2106" s="18">
        <v>48</v>
      </c>
    </row>
    <row r="2107" spans="1:11" x14ac:dyDescent="0.5">
      <c r="A2107" s="19" t="s">
        <v>65</v>
      </c>
      <c r="B2107" s="19" t="s">
        <v>4555</v>
      </c>
      <c r="C2107" s="19" t="s">
        <v>38</v>
      </c>
      <c r="D2107" s="19" t="s">
        <v>53</v>
      </c>
      <c r="E2107" s="19" t="s">
        <v>4554</v>
      </c>
      <c r="F2107" s="19" t="s">
        <v>197</v>
      </c>
      <c r="G2107" s="19" t="s">
        <v>198</v>
      </c>
      <c r="H2107" s="19" t="s">
        <v>127</v>
      </c>
      <c r="I2107" s="19" t="s">
        <v>128</v>
      </c>
      <c r="J2107" s="18">
        <v>48</v>
      </c>
      <c r="K2107" s="18">
        <v>48</v>
      </c>
    </row>
    <row r="2108" spans="1:11" x14ac:dyDescent="0.5">
      <c r="A2108" s="19" t="s">
        <v>65</v>
      </c>
      <c r="B2108" s="19" t="s">
        <v>4553</v>
      </c>
      <c r="C2108" s="19" t="s">
        <v>38</v>
      </c>
      <c r="D2108" s="19" t="s">
        <v>53</v>
      </c>
      <c r="E2108" s="19" t="s">
        <v>4552</v>
      </c>
      <c r="F2108" s="19" t="s">
        <v>197</v>
      </c>
      <c r="G2108" s="19" t="s">
        <v>198</v>
      </c>
      <c r="H2108" s="19" t="s">
        <v>127</v>
      </c>
      <c r="I2108" s="19" t="s">
        <v>128</v>
      </c>
      <c r="J2108" s="18">
        <v>48</v>
      </c>
      <c r="K2108" s="18">
        <v>48</v>
      </c>
    </row>
    <row r="2109" spans="1:11" x14ac:dyDescent="0.5">
      <c r="A2109" s="19" t="s">
        <v>65</v>
      </c>
      <c r="B2109" s="19" t="s">
        <v>4551</v>
      </c>
      <c r="C2109" s="19" t="s">
        <v>38</v>
      </c>
      <c r="D2109" s="19" t="s">
        <v>53</v>
      </c>
      <c r="E2109" s="19" t="s">
        <v>4550</v>
      </c>
      <c r="F2109" s="19" t="s">
        <v>197</v>
      </c>
      <c r="G2109" s="19" t="s">
        <v>198</v>
      </c>
      <c r="H2109" s="19" t="s">
        <v>127</v>
      </c>
      <c r="I2109" s="19" t="s">
        <v>128</v>
      </c>
      <c r="J2109" s="18">
        <v>48</v>
      </c>
      <c r="K2109" s="18">
        <v>48</v>
      </c>
    </row>
    <row r="2110" spans="1:11" x14ac:dyDescent="0.5">
      <c r="A2110" s="19" t="s">
        <v>65</v>
      </c>
      <c r="B2110" s="19" t="s">
        <v>4549</v>
      </c>
      <c r="C2110" s="19" t="s">
        <v>38</v>
      </c>
      <c r="D2110" s="19" t="s">
        <v>187</v>
      </c>
      <c r="E2110" s="19" t="s">
        <v>4548</v>
      </c>
      <c r="F2110" s="19" t="s">
        <v>197</v>
      </c>
      <c r="G2110" s="19" t="s">
        <v>198</v>
      </c>
      <c r="H2110" s="19" t="s">
        <v>127</v>
      </c>
      <c r="I2110" s="19" t="s">
        <v>128</v>
      </c>
      <c r="J2110" s="18">
        <v>48</v>
      </c>
      <c r="K2110" s="18">
        <v>48</v>
      </c>
    </row>
    <row r="2111" spans="1:11" x14ac:dyDescent="0.5">
      <c r="A2111" s="19" t="s">
        <v>65</v>
      </c>
      <c r="B2111" s="19" t="s">
        <v>4547</v>
      </c>
      <c r="C2111" s="19" t="s">
        <v>38</v>
      </c>
      <c r="D2111" s="19" t="s">
        <v>53</v>
      </c>
      <c r="E2111" s="19" t="s">
        <v>4546</v>
      </c>
      <c r="F2111" s="19" t="s">
        <v>197</v>
      </c>
      <c r="G2111" s="19" t="s">
        <v>198</v>
      </c>
      <c r="H2111" s="19" t="s">
        <v>127</v>
      </c>
      <c r="I2111" s="19" t="s">
        <v>128</v>
      </c>
      <c r="J2111" s="18">
        <v>48</v>
      </c>
      <c r="K2111" s="18">
        <v>48</v>
      </c>
    </row>
    <row r="2112" spans="1:11" x14ac:dyDescent="0.5">
      <c r="A2112" s="19" t="s">
        <v>65</v>
      </c>
      <c r="B2112" s="19" t="s">
        <v>4545</v>
      </c>
      <c r="C2112" s="19" t="s">
        <v>38</v>
      </c>
      <c r="D2112" s="19" t="s">
        <v>53</v>
      </c>
      <c r="E2112" s="19" t="s">
        <v>4544</v>
      </c>
      <c r="F2112" s="19" t="s">
        <v>197</v>
      </c>
      <c r="G2112" s="19" t="s">
        <v>198</v>
      </c>
      <c r="H2112" s="19" t="s">
        <v>127</v>
      </c>
      <c r="I2112" s="19" t="s">
        <v>128</v>
      </c>
      <c r="J2112" s="18">
        <v>48</v>
      </c>
      <c r="K2112" s="18">
        <v>48</v>
      </c>
    </row>
    <row r="2113" spans="1:11" x14ac:dyDescent="0.5">
      <c r="A2113" s="19" t="s">
        <v>65</v>
      </c>
      <c r="B2113" s="19" t="s">
        <v>4543</v>
      </c>
      <c r="C2113" s="19" t="s">
        <v>38</v>
      </c>
      <c r="D2113" s="19" t="s">
        <v>53</v>
      </c>
      <c r="E2113" s="19" t="s">
        <v>4542</v>
      </c>
      <c r="F2113" s="19" t="s">
        <v>197</v>
      </c>
      <c r="G2113" s="19" t="s">
        <v>198</v>
      </c>
      <c r="H2113" s="19" t="s">
        <v>127</v>
      </c>
      <c r="I2113" s="19" t="s">
        <v>128</v>
      </c>
      <c r="J2113" s="18">
        <v>48</v>
      </c>
      <c r="K2113" s="18">
        <v>48</v>
      </c>
    </row>
    <row r="2114" spans="1:11" x14ac:dyDescent="0.5">
      <c r="A2114" s="19" t="s">
        <v>65</v>
      </c>
      <c r="B2114" s="19" t="s">
        <v>5271</v>
      </c>
      <c r="C2114" s="19" t="s">
        <v>38</v>
      </c>
      <c r="D2114" s="19" t="s">
        <v>53</v>
      </c>
      <c r="E2114" s="19" t="s">
        <v>5270</v>
      </c>
      <c r="F2114" s="19" t="s">
        <v>197</v>
      </c>
      <c r="G2114" s="19" t="s">
        <v>198</v>
      </c>
      <c r="H2114" s="19" t="s">
        <v>127</v>
      </c>
      <c r="I2114" s="19" t="s">
        <v>128</v>
      </c>
      <c r="J2114" s="18">
        <v>96</v>
      </c>
      <c r="K2114" s="18">
        <v>96</v>
      </c>
    </row>
    <row r="2115" spans="1:11" x14ac:dyDescent="0.5">
      <c r="A2115" s="19" t="s">
        <v>65</v>
      </c>
      <c r="B2115" s="19" t="s">
        <v>4541</v>
      </c>
      <c r="C2115" s="19" t="s">
        <v>38</v>
      </c>
      <c r="D2115" s="19" t="s">
        <v>53</v>
      </c>
      <c r="E2115" s="19" t="s">
        <v>4540</v>
      </c>
      <c r="F2115" s="19" t="s">
        <v>197</v>
      </c>
      <c r="G2115" s="19" t="s">
        <v>198</v>
      </c>
      <c r="H2115" s="19" t="s">
        <v>127</v>
      </c>
      <c r="I2115" s="19" t="s">
        <v>128</v>
      </c>
      <c r="J2115" s="18">
        <v>10</v>
      </c>
      <c r="K2115" s="18">
        <v>10</v>
      </c>
    </row>
    <row r="2116" spans="1:11" x14ac:dyDescent="0.5">
      <c r="A2116" s="19" t="s">
        <v>65</v>
      </c>
      <c r="B2116" s="19" t="s">
        <v>4539</v>
      </c>
      <c r="C2116" s="19" t="s">
        <v>38</v>
      </c>
      <c r="D2116" s="19" t="s">
        <v>53</v>
      </c>
      <c r="E2116" s="19" t="s">
        <v>4538</v>
      </c>
      <c r="F2116" s="19" t="s">
        <v>197</v>
      </c>
      <c r="G2116" s="19" t="s">
        <v>198</v>
      </c>
      <c r="H2116" s="19" t="s">
        <v>127</v>
      </c>
      <c r="I2116" s="19" t="s">
        <v>128</v>
      </c>
      <c r="J2116" s="18">
        <v>4</v>
      </c>
      <c r="K2116" s="18">
        <v>4</v>
      </c>
    </row>
    <row r="2117" spans="1:11" x14ac:dyDescent="0.5">
      <c r="A2117" s="19" t="s">
        <v>65</v>
      </c>
      <c r="B2117" s="19" t="s">
        <v>4537</v>
      </c>
      <c r="C2117" s="19" t="s">
        <v>38</v>
      </c>
      <c r="D2117" s="19" t="s">
        <v>53</v>
      </c>
      <c r="E2117" s="19" t="s">
        <v>4536</v>
      </c>
      <c r="F2117" s="19" t="s">
        <v>197</v>
      </c>
      <c r="G2117" s="19" t="s">
        <v>198</v>
      </c>
      <c r="H2117" s="19" t="s">
        <v>127</v>
      </c>
      <c r="I2117" s="19" t="s">
        <v>128</v>
      </c>
      <c r="J2117" s="18">
        <v>20</v>
      </c>
      <c r="K2117" s="18">
        <v>20</v>
      </c>
    </row>
    <row r="2118" spans="1:11" x14ac:dyDescent="0.5">
      <c r="A2118" s="19" t="s">
        <v>65</v>
      </c>
      <c r="B2118" s="19" t="s">
        <v>4535</v>
      </c>
      <c r="C2118" s="19" t="s">
        <v>38</v>
      </c>
      <c r="D2118" s="19" t="s">
        <v>53</v>
      </c>
      <c r="E2118" s="19" t="s">
        <v>4534</v>
      </c>
      <c r="F2118" s="19" t="s">
        <v>197</v>
      </c>
      <c r="G2118" s="19" t="s">
        <v>198</v>
      </c>
      <c r="H2118" s="19" t="s">
        <v>127</v>
      </c>
      <c r="I2118" s="19" t="s">
        <v>128</v>
      </c>
      <c r="J2118" s="18">
        <v>2</v>
      </c>
      <c r="K2118" s="18">
        <v>2</v>
      </c>
    </row>
    <row r="2119" spans="1:11" x14ac:dyDescent="0.5">
      <c r="A2119" s="19" t="s">
        <v>65</v>
      </c>
      <c r="B2119" s="19" t="s">
        <v>4533</v>
      </c>
      <c r="C2119" s="19" t="s">
        <v>38</v>
      </c>
      <c r="D2119" s="19" t="s">
        <v>187</v>
      </c>
      <c r="E2119" s="19" t="s">
        <v>4532</v>
      </c>
      <c r="F2119" s="19" t="s">
        <v>197</v>
      </c>
      <c r="G2119" s="19" t="s">
        <v>198</v>
      </c>
      <c r="H2119" s="19" t="s">
        <v>127</v>
      </c>
      <c r="I2119" s="19" t="s">
        <v>128</v>
      </c>
      <c r="J2119" s="18">
        <v>5</v>
      </c>
      <c r="K2119" s="18">
        <v>5</v>
      </c>
    </row>
    <row r="2120" spans="1:11" x14ac:dyDescent="0.5">
      <c r="A2120" s="19" t="s">
        <v>65</v>
      </c>
      <c r="B2120" s="19" t="s">
        <v>4531</v>
      </c>
      <c r="C2120" s="19" t="s">
        <v>38</v>
      </c>
      <c r="D2120" s="19" t="s">
        <v>53</v>
      </c>
      <c r="E2120" s="19" t="s">
        <v>4530</v>
      </c>
      <c r="F2120" s="19" t="s">
        <v>197</v>
      </c>
      <c r="G2120" s="19" t="s">
        <v>198</v>
      </c>
      <c r="H2120" s="19" t="s">
        <v>127</v>
      </c>
      <c r="I2120" s="19" t="s">
        <v>128</v>
      </c>
      <c r="J2120" s="18">
        <v>3</v>
      </c>
      <c r="K2120" s="18">
        <v>3</v>
      </c>
    </row>
    <row r="2121" spans="1:11" x14ac:dyDescent="0.5">
      <c r="A2121" s="19" t="s">
        <v>88</v>
      </c>
      <c r="B2121" s="19" t="s">
        <v>5601</v>
      </c>
      <c r="C2121" s="19" t="s">
        <v>38</v>
      </c>
      <c r="D2121" s="19" t="s">
        <v>53</v>
      </c>
      <c r="E2121" s="19" t="s">
        <v>5600</v>
      </c>
      <c r="F2121" s="19" t="s">
        <v>199</v>
      </c>
      <c r="G2121" s="19" t="s">
        <v>200</v>
      </c>
      <c r="H2121" s="19" t="s">
        <v>127</v>
      </c>
      <c r="I2121" s="19" t="s">
        <v>128</v>
      </c>
      <c r="J2121" s="18">
        <v>1</v>
      </c>
      <c r="K2121" s="18">
        <v>1</v>
      </c>
    </row>
    <row r="2122" spans="1:11" x14ac:dyDescent="0.5">
      <c r="A2122" s="19" t="s">
        <v>88</v>
      </c>
      <c r="B2122" s="19" t="s">
        <v>5599</v>
      </c>
      <c r="C2122" s="19" t="s">
        <v>38</v>
      </c>
      <c r="D2122" s="19" t="s">
        <v>53</v>
      </c>
      <c r="E2122" s="19" t="s">
        <v>5598</v>
      </c>
      <c r="F2122" s="19" t="s">
        <v>199</v>
      </c>
      <c r="G2122" s="19" t="s">
        <v>200</v>
      </c>
      <c r="H2122" s="19" t="s">
        <v>127</v>
      </c>
      <c r="I2122" s="19" t="s">
        <v>128</v>
      </c>
      <c r="J2122" s="18">
        <v>1</v>
      </c>
      <c r="K2122" s="18">
        <v>1</v>
      </c>
    </row>
    <row r="2123" spans="1:11" x14ac:dyDescent="0.5">
      <c r="A2123" s="19" t="s">
        <v>88</v>
      </c>
      <c r="B2123" s="19" t="s">
        <v>5597</v>
      </c>
      <c r="C2123" s="19" t="s">
        <v>38</v>
      </c>
      <c r="D2123" s="19" t="s">
        <v>53</v>
      </c>
      <c r="E2123" s="19" t="s">
        <v>5596</v>
      </c>
      <c r="F2123" s="19" t="s">
        <v>199</v>
      </c>
      <c r="G2123" s="19" t="s">
        <v>200</v>
      </c>
      <c r="H2123" s="19" t="s">
        <v>127</v>
      </c>
      <c r="I2123" s="19" t="s">
        <v>128</v>
      </c>
      <c r="J2123" s="18">
        <v>1</v>
      </c>
      <c r="K2123" s="18">
        <v>1</v>
      </c>
    </row>
    <row r="2124" spans="1:11" x14ac:dyDescent="0.5">
      <c r="A2124" s="19" t="s">
        <v>88</v>
      </c>
      <c r="B2124" s="19" t="s">
        <v>5595</v>
      </c>
      <c r="C2124" s="19" t="s">
        <v>38</v>
      </c>
      <c r="D2124" s="19" t="s">
        <v>53</v>
      </c>
      <c r="E2124" s="19" t="s">
        <v>5594</v>
      </c>
      <c r="F2124" s="19" t="s">
        <v>199</v>
      </c>
      <c r="G2124" s="19" t="s">
        <v>200</v>
      </c>
      <c r="H2124" s="19" t="s">
        <v>127</v>
      </c>
      <c r="I2124" s="19" t="s">
        <v>128</v>
      </c>
      <c r="J2124" s="18">
        <v>1</v>
      </c>
      <c r="K2124" s="18">
        <v>1</v>
      </c>
    </row>
    <row r="2125" spans="1:11" x14ac:dyDescent="0.5">
      <c r="A2125" s="19" t="s">
        <v>88</v>
      </c>
      <c r="B2125" s="19" t="s">
        <v>5593</v>
      </c>
      <c r="C2125" s="19" t="s">
        <v>38</v>
      </c>
      <c r="D2125" s="19" t="s">
        <v>53</v>
      </c>
      <c r="E2125" s="19" t="s">
        <v>5592</v>
      </c>
      <c r="F2125" s="19" t="s">
        <v>199</v>
      </c>
      <c r="G2125" s="19" t="s">
        <v>200</v>
      </c>
      <c r="H2125" s="19" t="s">
        <v>127</v>
      </c>
      <c r="I2125" s="19" t="s">
        <v>128</v>
      </c>
      <c r="J2125" s="18">
        <v>1</v>
      </c>
      <c r="K2125" s="18">
        <v>1</v>
      </c>
    </row>
    <row r="2126" spans="1:11" x14ac:dyDescent="0.5">
      <c r="A2126" s="19" t="s">
        <v>88</v>
      </c>
      <c r="B2126" s="19" t="s">
        <v>5591</v>
      </c>
      <c r="C2126" s="19" t="s">
        <v>38</v>
      </c>
      <c r="D2126" s="19" t="s">
        <v>53</v>
      </c>
      <c r="E2126" s="19" t="s">
        <v>5590</v>
      </c>
      <c r="F2126" s="19" t="s">
        <v>199</v>
      </c>
      <c r="G2126" s="19" t="s">
        <v>200</v>
      </c>
      <c r="H2126" s="19" t="s">
        <v>127</v>
      </c>
      <c r="I2126" s="19" t="s">
        <v>128</v>
      </c>
      <c r="J2126" s="18">
        <v>1</v>
      </c>
      <c r="K2126" s="18">
        <v>1</v>
      </c>
    </row>
    <row r="2127" spans="1:11" x14ac:dyDescent="0.5">
      <c r="A2127" s="19" t="s">
        <v>88</v>
      </c>
      <c r="B2127" s="19" t="s">
        <v>5589</v>
      </c>
      <c r="C2127" s="19" t="s">
        <v>38</v>
      </c>
      <c r="D2127" s="19" t="s">
        <v>53</v>
      </c>
      <c r="E2127" s="19" t="s">
        <v>5588</v>
      </c>
      <c r="F2127" s="19" t="s">
        <v>199</v>
      </c>
      <c r="G2127" s="19" t="s">
        <v>200</v>
      </c>
      <c r="H2127" s="19" t="s">
        <v>127</v>
      </c>
      <c r="I2127" s="19" t="s">
        <v>128</v>
      </c>
      <c r="J2127" s="18">
        <v>1</v>
      </c>
      <c r="K2127" s="18">
        <v>1</v>
      </c>
    </row>
    <row r="2128" spans="1:11" x14ac:dyDescent="0.5">
      <c r="A2128" s="19" t="s">
        <v>88</v>
      </c>
      <c r="B2128" s="19" t="s">
        <v>5587</v>
      </c>
      <c r="C2128" s="19" t="s">
        <v>38</v>
      </c>
      <c r="D2128" s="19" t="s">
        <v>53</v>
      </c>
      <c r="E2128" s="19" t="s">
        <v>5586</v>
      </c>
      <c r="F2128" s="19" t="s">
        <v>199</v>
      </c>
      <c r="G2128" s="19" t="s">
        <v>200</v>
      </c>
      <c r="H2128" s="19" t="s">
        <v>127</v>
      </c>
      <c r="I2128" s="19" t="s">
        <v>128</v>
      </c>
      <c r="J2128" s="18">
        <v>1</v>
      </c>
      <c r="K2128" s="18">
        <v>1</v>
      </c>
    </row>
    <row r="2129" spans="1:11" x14ac:dyDescent="0.5">
      <c r="A2129" s="19" t="s">
        <v>91</v>
      </c>
      <c r="B2129" s="19" t="s">
        <v>5585</v>
      </c>
      <c r="C2129" s="19" t="s">
        <v>38</v>
      </c>
      <c r="D2129" s="19" t="s">
        <v>53</v>
      </c>
      <c r="E2129" s="19" t="s">
        <v>5584</v>
      </c>
      <c r="F2129" s="19" t="s">
        <v>201</v>
      </c>
      <c r="G2129" s="19" t="s">
        <v>202</v>
      </c>
      <c r="H2129" s="19" t="s">
        <v>127</v>
      </c>
      <c r="I2129" s="19" t="s">
        <v>128</v>
      </c>
      <c r="J2129" s="18">
        <v>3</v>
      </c>
      <c r="K2129" s="18">
        <v>3</v>
      </c>
    </row>
    <row r="2130" spans="1:11" x14ac:dyDescent="0.5">
      <c r="A2130" s="19" t="s">
        <v>91</v>
      </c>
      <c r="B2130" s="19" t="s">
        <v>5583</v>
      </c>
      <c r="C2130" s="19" t="s">
        <v>38</v>
      </c>
      <c r="D2130" s="19" t="s">
        <v>53</v>
      </c>
      <c r="E2130" s="19" t="s">
        <v>5582</v>
      </c>
      <c r="F2130" s="19" t="s">
        <v>201</v>
      </c>
      <c r="G2130" s="19" t="s">
        <v>202</v>
      </c>
      <c r="H2130" s="19" t="s">
        <v>127</v>
      </c>
      <c r="I2130" s="19" t="s">
        <v>128</v>
      </c>
      <c r="J2130" s="18">
        <v>2</v>
      </c>
      <c r="K2130" s="18">
        <v>2</v>
      </c>
    </row>
    <row r="2131" spans="1:11" x14ac:dyDescent="0.5">
      <c r="A2131" s="19" t="s">
        <v>91</v>
      </c>
      <c r="B2131" s="19" t="s">
        <v>5257</v>
      </c>
      <c r="C2131" s="19" t="s">
        <v>38</v>
      </c>
      <c r="D2131" s="19" t="s">
        <v>53</v>
      </c>
      <c r="E2131" s="19" t="s">
        <v>5256</v>
      </c>
      <c r="F2131" s="19" t="s">
        <v>201</v>
      </c>
      <c r="G2131" s="19" t="s">
        <v>202</v>
      </c>
      <c r="H2131" s="19" t="s">
        <v>127</v>
      </c>
      <c r="I2131" s="19" t="s">
        <v>128</v>
      </c>
      <c r="J2131" s="18">
        <v>2</v>
      </c>
      <c r="K2131" s="18">
        <v>2</v>
      </c>
    </row>
    <row r="2132" spans="1:11" x14ac:dyDescent="0.5">
      <c r="A2132" s="19" t="s">
        <v>91</v>
      </c>
      <c r="B2132" s="19" t="s">
        <v>5253</v>
      </c>
      <c r="C2132" s="19" t="s">
        <v>38</v>
      </c>
      <c r="D2132" s="19" t="s">
        <v>53</v>
      </c>
      <c r="E2132" s="19" t="s">
        <v>5252</v>
      </c>
      <c r="F2132" s="19" t="s">
        <v>201</v>
      </c>
      <c r="G2132" s="19" t="s">
        <v>202</v>
      </c>
      <c r="H2132" s="19" t="s">
        <v>127</v>
      </c>
      <c r="I2132" s="19" t="s">
        <v>128</v>
      </c>
      <c r="J2132" s="18">
        <v>1</v>
      </c>
      <c r="K2132" s="18">
        <v>1</v>
      </c>
    </row>
    <row r="2133" spans="1:11" x14ac:dyDescent="0.5">
      <c r="A2133" s="19" t="s">
        <v>91</v>
      </c>
      <c r="B2133" s="19" t="s">
        <v>5581</v>
      </c>
      <c r="C2133" s="19" t="s">
        <v>38</v>
      </c>
      <c r="D2133" s="19" t="s">
        <v>53</v>
      </c>
      <c r="E2133" s="19" t="s">
        <v>5580</v>
      </c>
      <c r="F2133" s="19" t="s">
        <v>201</v>
      </c>
      <c r="G2133" s="19" t="s">
        <v>202</v>
      </c>
      <c r="H2133" s="19" t="s">
        <v>127</v>
      </c>
      <c r="I2133" s="19" t="s">
        <v>128</v>
      </c>
      <c r="J2133" s="18">
        <v>1</v>
      </c>
      <c r="K2133" s="18">
        <v>1</v>
      </c>
    </row>
    <row r="2134" spans="1:11" x14ac:dyDescent="0.5">
      <c r="A2134" s="19" t="s">
        <v>91</v>
      </c>
      <c r="B2134" s="19" t="s">
        <v>5251</v>
      </c>
      <c r="C2134" s="19" t="s">
        <v>38</v>
      </c>
      <c r="D2134" s="19" t="s">
        <v>53</v>
      </c>
      <c r="E2134" s="19" t="s">
        <v>5250</v>
      </c>
      <c r="F2134" s="19" t="s">
        <v>201</v>
      </c>
      <c r="G2134" s="19" t="s">
        <v>202</v>
      </c>
      <c r="H2134" s="19" t="s">
        <v>127</v>
      </c>
      <c r="I2134" s="19" t="s">
        <v>128</v>
      </c>
      <c r="J2134" s="18">
        <v>1</v>
      </c>
      <c r="K2134" s="18">
        <v>1</v>
      </c>
    </row>
    <row r="2135" spans="1:11" x14ac:dyDescent="0.5">
      <c r="A2135" s="19" t="s">
        <v>91</v>
      </c>
      <c r="B2135" s="19" t="s">
        <v>5579</v>
      </c>
      <c r="C2135" s="19" t="s">
        <v>38</v>
      </c>
      <c r="D2135" s="19" t="s">
        <v>53</v>
      </c>
      <c r="E2135" s="19" t="s">
        <v>5578</v>
      </c>
      <c r="F2135" s="19" t="s">
        <v>201</v>
      </c>
      <c r="G2135" s="19" t="s">
        <v>202</v>
      </c>
      <c r="H2135" s="19" t="s">
        <v>127</v>
      </c>
      <c r="I2135" s="19" t="s">
        <v>128</v>
      </c>
      <c r="J2135" s="18">
        <v>3</v>
      </c>
      <c r="K2135" s="18">
        <v>3</v>
      </c>
    </row>
    <row r="2136" spans="1:11" x14ac:dyDescent="0.5">
      <c r="A2136" s="19" t="s">
        <v>91</v>
      </c>
      <c r="B2136" s="19" t="s">
        <v>5577</v>
      </c>
      <c r="C2136" s="19" t="s">
        <v>38</v>
      </c>
      <c r="D2136" s="19" t="s">
        <v>53</v>
      </c>
      <c r="E2136" s="19" t="s">
        <v>5576</v>
      </c>
      <c r="F2136" s="19" t="s">
        <v>201</v>
      </c>
      <c r="G2136" s="19" t="s">
        <v>202</v>
      </c>
      <c r="H2136" s="19" t="s">
        <v>127</v>
      </c>
      <c r="I2136" s="19" t="s">
        <v>128</v>
      </c>
      <c r="J2136" s="18">
        <v>1</v>
      </c>
      <c r="K2136" s="18">
        <v>1</v>
      </c>
    </row>
    <row r="2137" spans="1:11" x14ac:dyDescent="0.5">
      <c r="A2137" s="19" t="s">
        <v>91</v>
      </c>
      <c r="B2137" s="19" t="s">
        <v>5575</v>
      </c>
      <c r="C2137" s="19" t="s">
        <v>38</v>
      </c>
      <c r="D2137" s="19" t="s">
        <v>53</v>
      </c>
      <c r="E2137" s="19" t="s">
        <v>5574</v>
      </c>
      <c r="F2137" s="19" t="s">
        <v>201</v>
      </c>
      <c r="G2137" s="19" t="s">
        <v>202</v>
      </c>
      <c r="H2137" s="19" t="s">
        <v>127</v>
      </c>
      <c r="I2137" s="19" t="s">
        <v>128</v>
      </c>
      <c r="J2137" s="18">
        <v>2</v>
      </c>
      <c r="K2137" s="18">
        <v>2</v>
      </c>
    </row>
    <row r="2138" spans="1:11" x14ac:dyDescent="0.5">
      <c r="A2138" s="19" t="s">
        <v>91</v>
      </c>
      <c r="B2138" s="19" t="s">
        <v>5573</v>
      </c>
      <c r="C2138" s="19" t="s">
        <v>38</v>
      </c>
      <c r="D2138" s="19" t="s">
        <v>53</v>
      </c>
      <c r="E2138" s="19" t="s">
        <v>5572</v>
      </c>
      <c r="F2138" s="19" t="s">
        <v>201</v>
      </c>
      <c r="G2138" s="19" t="s">
        <v>202</v>
      </c>
      <c r="H2138" s="19" t="s">
        <v>127</v>
      </c>
      <c r="I2138" s="19" t="s">
        <v>128</v>
      </c>
      <c r="J2138" s="18">
        <v>1</v>
      </c>
      <c r="K2138" s="18">
        <v>1</v>
      </c>
    </row>
    <row r="2139" spans="1:11" x14ac:dyDescent="0.5">
      <c r="A2139" s="19" t="s">
        <v>91</v>
      </c>
      <c r="B2139" s="19" t="s">
        <v>5571</v>
      </c>
      <c r="C2139" s="19" t="s">
        <v>38</v>
      </c>
      <c r="D2139" s="19" t="s">
        <v>53</v>
      </c>
      <c r="E2139" s="19" t="s">
        <v>5570</v>
      </c>
      <c r="F2139" s="19" t="s">
        <v>201</v>
      </c>
      <c r="G2139" s="19" t="s">
        <v>202</v>
      </c>
      <c r="H2139" s="19" t="s">
        <v>127</v>
      </c>
      <c r="I2139" s="19" t="s">
        <v>128</v>
      </c>
      <c r="J2139" s="18">
        <v>8</v>
      </c>
      <c r="K2139" s="18">
        <v>8</v>
      </c>
    </row>
    <row r="2140" spans="1:11" x14ac:dyDescent="0.5">
      <c r="A2140" s="19" t="s">
        <v>91</v>
      </c>
      <c r="B2140" s="19" t="s">
        <v>5569</v>
      </c>
      <c r="C2140" s="19" t="s">
        <v>38</v>
      </c>
      <c r="D2140" s="19" t="s">
        <v>53</v>
      </c>
      <c r="E2140" s="19" t="s">
        <v>5568</v>
      </c>
      <c r="F2140" s="19" t="s">
        <v>201</v>
      </c>
      <c r="G2140" s="19" t="s">
        <v>202</v>
      </c>
      <c r="H2140" s="19" t="s">
        <v>127</v>
      </c>
      <c r="I2140" s="19" t="s">
        <v>128</v>
      </c>
      <c r="J2140" s="18">
        <v>2</v>
      </c>
      <c r="K2140" s="18">
        <v>2</v>
      </c>
    </row>
    <row r="2141" spans="1:11" x14ac:dyDescent="0.5">
      <c r="A2141" s="19" t="s">
        <v>91</v>
      </c>
      <c r="B2141" s="19" t="s">
        <v>5567</v>
      </c>
      <c r="C2141" s="19" t="s">
        <v>38</v>
      </c>
      <c r="D2141" s="19" t="s">
        <v>53</v>
      </c>
      <c r="E2141" s="19" t="s">
        <v>5566</v>
      </c>
      <c r="F2141" s="19" t="s">
        <v>201</v>
      </c>
      <c r="G2141" s="19" t="s">
        <v>202</v>
      </c>
      <c r="H2141" s="19" t="s">
        <v>127</v>
      </c>
      <c r="I2141" s="19" t="s">
        <v>128</v>
      </c>
      <c r="J2141" s="18">
        <v>1</v>
      </c>
      <c r="K2141" s="18">
        <v>1</v>
      </c>
    </row>
    <row r="2142" spans="1:11" x14ac:dyDescent="0.5">
      <c r="A2142" s="19" t="s">
        <v>91</v>
      </c>
      <c r="B2142" s="19" t="s">
        <v>5565</v>
      </c>
      <c r="C2142" s="19" t="s">
        <v>38</v>
      </c>
      <c r="D2142" s="19" t="s">
        <v>53</v>
      </c>
      <c r="E2142" s="19" t="s">
        <v>5564</v>
      </c>
      <c r="F2142" s="19" t="s">
        <v>201</v>
      </c>
      <c r="G2142" s="19" t="s">
        <v>202</v>
      </c>
      <c r="H2142" s="19" t="s">
        <v>127</v>
      </c>
      <c r="I2142" s="19" t="s">
        <v>128</v>
      </c>
      <c r="J2142" s="18">
        <v>1</v>
      </c>
      <c r="K2142" s="18">
        <v>1</v>
      </c>
    </row>
    <row r="2143" spans="1:11" x14ac:dyDescent="0.5">
      <c r="A2143" s="19" t="s">
        <v>91</v>
      </c>
      <c r="B2143" s="19" t="s">
        <v>5247</v>
      </c>
      <c r="C2143" s="19" t="s">
        <v>38</v>
      </c>
      <c r="D2143" s="19" t="s">
        <v>53</v>
      </c>
      <c r="E2143" s="19" t="s">
        <v>5246</v>
      </c>
      <c r="F2143" s="19" t="s">
        <v>201</v>
      </c>
      <c r="G2143" s="19" t="s">
        <v>202</v>
      </c>
      <c r="H2143" s="19" t="s">
        <v>127</v>
      </c>
      <c r="I2143" s="19" t="s">
        <v>128</v>
      </c>
      <c r="J2143" s="18">
        <v>5</v>
      </c>
      <c r="K2143" s="18">
        <v>5</v>
      </c>
    </row>
    <row r="2144" spans="1:11" x14ac:dyDescent="0.5">
      <c r="A2144" s="19" t="s">
        <v>91</v>
      </c>
      <c r="B2144" s="19" t="s">
        <v>5563</v>
      </c>
      <c r="C2144" s="19" t="s">
        <v>38</v>
      </c>
      <c r="D2144" s="19" t="s">
        <v>53</v>
      </c>
      <c r="E2144" s="19" t="s">
        <v>5562</v>
      </c>
      <c r="F2144" s="19" t="s">
        <v>201</v>
      </c>
      <c r="G2144" s="19" t="s">
        <v>202</v>
      </c>
      <c r="H2144" s="19" t="s">
        <v>127</v>
      </c>
      <c r="I2144" s="19" t="s">
        <v>128</v>
      </c>
      <c r="J2144" s="18">
        <v>1</v>
      </c>
      <c r="K2144" s="18">
        <v>1</v>
      </c>
    </row>
    <row r="2145" spans="1:11" x14ac:dyDescent="0.5">
      <c r="A2145" s="19" t="s">
        <v>91</v>
      </c>
      <c r="B2145" s="19" t="s">
        <v>5561</v>
      </c>
      <c r="C2145" s="19" t="s">
        <v>38</v>
      </c>
      <c r="D2145" s="19" t="s">
        <v>53</v>
      </c>
      <c r="E2145" s="19" t="s">
        <v>5560</v>
      </c>
      <c r="F2145" s="19" t="s">
        <v>201</v>
      </c>
      <c r="G2145" s="19" t="s">
        <v>202</v>
      </c>
      <c r="H2145" s="19" t="s">
        <v>127</v>
      </c>
      <c r="I2145" s="19" t="s">
        <v>128</v>
      </c>
      <c r="J2145" s="18">
        <v>1</v>
      </c>
      <c r="K2145" s="18">
        <v>1</v>
      </c>
    </row>
    <row r="2146" spans="1:11" x14ac:dyDescent="0.5">
      <c r="A2146" s="19" t="s">
        <v>91</v>
      </c>
      <c r="B2146" s="19" t="s">
        <v>5559</v>
      </c>
      <c r="C2146" s="19" t="s">
        <v>38</v>
      </c>
      <c r="D2146" s="19" t="s">
        <v>53</v>
      </c>
      <c r="E2146" s="19" t="s">
        <v>5558</v>
      </c>
      <c r="F2146" s="19" t="s">
        <v>201</v>
      </c>
      <c r="G2146" s="19" t="s">
        <v>202</v>
      </c>
      <c r="H2146" s="19" t="s">
        <v>127</v>
      </c>
      <c r="I2146" s="19" t="s">
        <v>128</v>
      </c>
      <c r="J2146" s="18">
        <v>1</v>
      </c>
      <c r="K2146" s="18">
        <v>1</v>
      </c>
    </row>
    <row r="2147" spans="1:11" x14ac:dyDescent="0.5">
      <c r="A2147" s="19" t="s">
        <v>91</v>
      </c>
      <c r="B2147" s="19" t="s">
        <v>5557</v>
      </c>
      <c r="C2147" s="19" t="s">
        <v>38</v>
      </c>
      <c r="D2147" s="19" t="s">
        <v>53</v>
      </c>
      <c r="E2147" s="19" t="s">
        <v>5556</v>
      </c>
      <c r="F2147" s="19" t="s">
        <v>201</v>
      </c>
      <c r="G2147" s="19" t="s">
        <v>202</v>
      </c>
      <c r="H2147" s="19" t="s">
        <v>127</v>
      </c>
      <c r="I2147" s="19" t="s">
        <v>128</v>
      </c>
      <c r="J2147" s="18">
        <v>2</v>
      </c>
      <c r="K2147" s="18">
        <v>2</v>
      </c>
    </row>
    <row r="2148" spans="1:11" x14ac:dyDescent="0.5">
      <c r="A2148" s="19" t="s">
        <v>91</v>
      </c>
      <c r="B2148" s="19" t="s">
        <v>5555</v>
      </c>
      <c r="C2148" s="19" t="s">
        <v>38</v>
      </c>
      <c r="D2148" s="19" t="s">
        <v>53</v>
      </c>
      <c r="E2148" s="19" t="s">
        <v>5554</v>
      </c>
      <c r="F2148" s="19" t="s">
        <v>201</v>
      </c>
      <c r="G2148" s="19" t="s">
        <v>202</v>
      </c>
      <c r="H2148" s="19" t="s">
        <v>127</v>
      </c>
      <c r="I2148" s="19" t="s">
        <v>128</v>
      </c>
      <c r="J2148" s="18">
        <v>1</v>
      </c>
      <c r="K2148" s="18">
        <v>1</v>
      </c>
    </row>
    <row r="2149" spans="1:11" x14ac:dyDescent="0.5">
      <c r="A2149" s="19" t="s">
        <v>91</v>
      </c>
      <c r="B2149" s="19" t="s">
        <v>5553</v>
      </c>
      <c r="C2149" s="19" t="s">
        <v>38</v>
      </c>
      <c r="D2149" s="19" t="s">
        <v>53</v>
      </c>
      <c r="E2149" s="19" t="s">
        <v>5552</v>
      </c>
      <c r="F2149" s="19" t="s">
        <v>201</v>
      </c>
      <c r="G2149" s="19" t="s">
        <v>202</v>
      </c>
      <c r="H2149" s="19" t="s">
        <v>127</v>
      </c>
      <c r="I2149" s="19" t="s">
        <v>128</v>
      </c>
      <c r="J2149" s="18">
        <v>1</v>
      </c>
      <c r="K2149" s="18">
        <v>1</v>
      </c>
    </row>
    <row r="2150" spans="1:11" x14ac:dyDescent="0.5">
      <c r="A2150" s="19" t="s">
        <v>91</v>
      </c>
      <c r="B2150" s="19" t="s">
        <v>5551</v>
      </c>
      <c r="C2150" s="19" t="s">
        <v>38</v>
      </c>
      <c r="D2150" s="19" t="s">
        <v>53</v>
      </c>
      <c r="E2150" s="19" t="s">
        <v>5550</v>
      </c>
      <c r="F2150" s="19" t="s">
        <v>201</v>
      </c>
      <c r="G2150" s="19" t="s">
        <v>202</v>
      </c>
      <c r="H2150" s="19" t="s">
        <v>127</v>
      </c>
      <c r="I2150" s="19" t="s">
        <v>128</v>
      </c>
      <c r="J2150" s="18">
        <v>2</v>
      </c>
      <c r="K2150" s="18">
        <v>2</v>
      </c>
    </row>
    <row r="2151" spans="1:11" x14ac:dyDescent="0.5">
      <c r="A2151" s="19" t="s">
        <v>91</v>
      </c>
      <c r="B2151" s="19" t="s">
        <v>5245</v>
      </c>
      <c r="C2151" s="19" t="s">
        <v>38</v>
      </c>
      <c r="D2151" s="19" t="s">
        <v>53</v>
      </c>
      <c r="E2151" s="19" t="s">
        <v>5244</v>
      </c>
      <c r="F2151" s="19" t="s">
        <v>201</v>
      </c>
      <c r="G2151" s="19" t="s">
        <v>202</v>
      </c>
      <c r="H2151" s="19" t="s">
        <v>127</v>
      </c>
      <c r="I2151" s="19" t="s">
        <v>128</v>
      </c>
      <c r="J2151" s="18">
        <v>3</v>
      </c>
      <c r="K2151" s="18">
        <v>3</v>
      </c>
    </row>
    <row r="2152" spans="1:11" x14ac:dyDescent="0.5">
      <c r="A2152" s="19" t="s">
        <v>91</v>
      </c>
      <c r="B2152" s="19" t="s">
        <v>5549</v>
      </c>
      <c r="C2152" s="19" t="s">
        <v>38</v>
      </c>
      <c r="D2152" s="19" t="s">
        <v>53</v>
      </c>
      <c r="E2152" s="19" t="s">
        <v>5548</v>
      </c>
      <c r="F2152" s="19" t="s">
        <v>201</v>
      </c>
      <c r="G2152" s="19" t="s">
        <v>202</v>
      </c>
      <c r="H2152" s="19" t="s">
        <v>127</v>
      </c>
      <c r="I2152" s="19" t="s">
        <v>128</v>
      </c>
      <c r="J2152" s="18">
        <v>1</v>
      </c>
      <c r="K2152" s="18">
        <v>1</v>
      </c>
    </row>
    <row r="2153" spans="1:11" x14ac:dyDescent="0.5">
      <c r="A2153" s="19" t="s">
        <v>91</v>
      </c>
      <c r="B2153" s="19" t="s">
        <v>5547</v>
      </c>
      <c r="C2153" s="19" t="s">
        <v>38</v>
      </c>
      <c r="D2153" s="19" t="s">
        <v>53</v>
      </c>
      <c r="E2153" s="19" t="s">
        <v>5546</v>
      </c>
      <c r="F2153" s="19" t="s">
        <v>201</v>
      </c>
      <c r="G2153" s="19" t="s">
        <v>202</v>
      </c>
      <c r="H2153" s="19" t="s">
        <v>127</v>
      </c>
      <c r="I2153" s="19" t="s">
        <v>128</v>
      </c>
      <c r="J2153" s="18">
        <v>1</v>
      </c>
      <c r="K2153" s="18">
        <v>1</v>
      </c>
    </row>
    <row r="2154" spans="1:11" x14ac:dyDescent="0.5">
      <c r="A2154" s="19" t="s">
        <v>91</v>
      </c>
      <c r="B2154" s="19" t="s">
        <v>5545</v>
      </c>
      <c r="C2154" s="19" t="s">
        <v>38</v>
      </c>
      <c r="D2154" s="19" t="s">
        <v>53</v>
      </c>
      <c r="E2154" s="19" t="s">
        <v>5544</v>
      </c>
      <c r="F2154" s="19" t="s">
        <v>201</v>
      </c>
      <c r="G2154" s="19" t="s">
        <v>202</v>
      </c>
      <c r="H2154" s="19" t="s">
        <v>127</v>
      </c>
      <c r="I2154" s="19" t="s">
        <v>128</v>
      </c>
      <c r="J2154" s="18">
        <v>1</v>
      </c>
      <c r="K2154" s="18">
        <v>1</v>
      </c>
    </row>
    <row r="2155" spans="1:11" x14ac:dyDescent="0.5">
      <c r="A2155" s="19" t="s">
        <v>91</v>
      </c>
      <c r="B2155" s="19" t="s">
        <v>5543</v>
      </c>
      <c r="C2155" s="19" t="s">
        <v>38</v>
      </c>
      <c r="D2155" s="19" t="s">
        <v>53</v>
      </c>
      <c r="E2155" s="19" t="s">
        <v>5542</v>
      </c>
      <c r="F2155" s="19" t="s">
        <v>201</v>
      </c>
      <c r="G2155" s="19" t="s">
        <v>202</v>
      </c>
      <c r="H2155" s="19" t="s">
        <v>127</v>
      </c>
      <c r="I2155" s="19" t="s">
        <v>128</v>
      </c>
      <c r="J2155" s="18">
        <v>1</v>
      </c>
      <c r="K2155" s="18">
        <v>1</v>
      </c>
    </row>
    <row r="2156" spans="1:11" x14ac:dyDescent="0.5">
      <c r="A2156" s="19" t="s">
        <v>91</v>
      </c>
      <c r="B2156" s="19" t="s">
        <v>5237</v>
      </c>
      <c r="C2156" s="19" t="s">
        <v>38</v>
      </c>
      <c r="D2156" s="19" t="s">
        <v>53</v>
      </c>
      <c r="E2156" s="19" t="s">
        <v>5236</v>
      </c>
      <c r="F2156" s="19" t="s">
        <v>201</v>
      </c>
      <c r="G2156" s="19" t="s">
        <v>202</v>
      </c>
      <c r="H2156" s="19" t="s">
        <v>127</v>
      </c>
      <c r="I2156" s="19" t="s">
        <v>128</v>
      </c>
      <c r="J2156" s="18">
        <v>1</v>
      </c>
      <c r="K2156" s="18">
        <v>1</v>
      </c>
    </row>
    <row r="2157" spans="1:11" x14ac:dyDescent="0.5">
      <c r="A2157" s="19" t="s">
        <v>91</v>
      </c>
      <c r="B2157" s="19" t="s">
        <v>5541</v>
      </c>
      <c r="C2157" s="19" t="s">
        <v>38</v>
      </c>
      <c r="D2157" s="19" t="s">
        <v>53</v>
      </c>
      <c r="E2157" s="19" t="s">
        <v>5540</v>
      </c>
      <c r="F2157" s="19" t="s">
        <v>201</v>
      </c>
      <c r="G2157" s="19" t="s">
        <v>202</v>
      </c>
      <c r="H2157" s="19" t="s">
        <v>127</v>
      </c>
      <c r="I2157" s="19" t="s">
        <v>128</v>
      </c>
      <c r="J2157" s="18">
        <v>1</v>
      </c>
      <c r="K2157" s="18">
        <v>1</v>
      </c>
    </row>
    <row r="2158" spans="1:11" x14ac:dyDescent="0.5">
      <c r="A2158" s="19" t="s">
        <v>91</v>
      </c>
      <c r="B2158" s="19" t="s">
        <v>5231</v>
      </c>
      <c r="C2158" s="19" t="s">
        <v>38</v>
      </c>
      <c r="D2158" s="19" t="s">
        <v>53</v>
      </c>
      <c r="E2158" s="19" t="s">
        <v>5230</v>
      </c>
      <c r="F2158" s="19" t="s">
        <v>201</v>
      </c>
      <c r="G2158" s="19" t="s">
        <v>202</v>
      </c>
      <c r="H2158" s="19" t="s">
        <v>127</v>
      </c>
      <c r="I2158" s="19" t="s">
        <v>128</v>
      </c>
      <c r="J2158" s="18">
        <v>1</v>
      </c>
      <c r="K2158" s="18">
        <v>1</v>
      </c>
    </row>
    <row r="2159" spans="1:11" x14ac:dyDescent="0.5">
      <c r="A2159" s="19" t="s">
        <v>91</v>
      </c>
      <c r="B2159" s="19" t="s">
        <v>5229</v>
      </c>
      <c r="C2159" s="19" t="s">
        <v>38</v>
      </c>
      <c r="D2159" s="19" t="s">
        <v>53</v>
      </c>
      <c r="E2159" s="19" t="s">
        <v>5228</v>
      </c>
      <c r="F2159" s="19" t="s">
        <v>201</v>
      </c>
      <c r="G2159" s="19" t="s">
        <v>202</v>
      </c>
      <c r="H2159" s="19" t="s">
        <v>127</v>
      </c>
      <c r="I2159" s="19" t="s">
        <v>128</v>
      </c>
      <c r="J2159" s="18">
        <v>1</v>
      </c>
      <c r="K2159" s="18">
        <v>1</v>
      </c>
    </row>
    <row r="2160" spans="1:11" x14ac:dyDescent="0.5">
      <c r="A2160" s="19" t="s">
        <v>91</v>
      </c>
      <c r="B2160" s="19" t="s">
        <v>5539</v>
      </c>
      <c r="C2160" s="19" t="s">
        <v>38</v>
      </c>
      <c r="D2160" s="19" t="s">
        <v>53</v>
      </c>
      <c r="E2160" s="19" t="s">
        <v>5538</v>
      </c>
      <c r="F2160" s="19" t="s">
        <v>201</v>
      </c>
      <c r="G2160" s="19" t="s">
        <v>202</v>
      </c>
      <c r="H2160" s="19" t="s">
        <v>127</v>
      </c>
      <c r="I2160" s="19" t="s">
        <v>128</v>
      </c>
      <c r="J2160" s="18">
        <v>2</v>
      </c>
      <c r="K2160" s="18">
        <v>2</v>
      </c>
    </row>
    <row r="2161" spans="1:11" x14ac:dyDescent="0.5">
      <c r="A2161" s="19" t="s">
        <v>91</v>
      </c>
      <c r="B2161" s="19" t="s">
        <v>5537</v>
      </c>
      <c r="C2161" s="19" t="s">
        <v>38</v>
      </c>
      <c r="D2161" s="19" t="s">
        <v>53</v>
      </c>
      <c r="E2161" s="19" t="s">
        <v>5536</v>
      </c>
      <c r="F2161" s="19" t="s">
        <v>201</v>
      </c>
      <c r="G2161" s="19" t="s">
        <v>202</v>
      </c>
      <c r="H2161" s="19" t="s">
        <v>127</v>
      </c>
      <c r="I2161" s="19" t="s">
        <v>128</v>
      </c>
      <c r="J2161" s="18">
        <v>1</v>
      </c>
      <c r="K2161" s="18">
        <v>1</v>
      </c>
    </row>
    <row r="2162" spans="1:11" x14ac:dyDescent="0.5">
      <c r="A2162" s="19" t="s">
        <v>91</v>
      </c>
      <c r="B2162" s="19" t="s">
        <v>5535</v>
      </c>
      <c r="C2162" s="19" t="s">
        <v>38</v>
      </c>
      <c r="D2162" s="19" t="s">
        <v>53</v>
      </c>
      <c r="E2162" s="19" t="s">
        <v>5534</v>
      </c>
      <c r="F2162" s="19" t="s">
        <v>201</v>
      </c>
      <c r="G2162" s="19" t="s">
        <v>202</v>
      </c>
      <c r="H2162" s="19" t="s">
        <v>127</v>
      </c>
      <c r="I2162" s="19" t="s">
        <v>128</v>
      </c>
      <c r="J2162" s="18">
        <v>2</v>
      </c>
      <c r="K2162" s="18">
        <v>2</v>
      </c>
    </row>
    <row r="2163" spans="1:11" x14ac:dyDescent="0.5">
      <c r="A2163" s="19" t="s">
        <v>91</v>
      </c>
      <c r="B2163" s="19" t="s">
        <v>5533</v>
      </c>
      <c r="C2163" s="19" t="s">
        <v>38</v>
      </c>
      <c r="D2163" s="19" t="s">
        <v>53</v>
      </c>
      <c r="E2163" s="19" t="s">
        <v>5532</v>
      </c>
      <c r="F2163" s="19" t="s">
        <v>201</v>
      </c>
      <c r="G2163" s="19" t="s">
        <v>202</v>
      </c>
      <c r="H2163" s="19" t="s">
        <v>127</v>
      </c>
      <c r="I2163" s="19" t="s">
        <v>128</v>
      </c>
      <c r="J2163" s="18">
        <v>1</v>
      </c>
      <c r="K2163" s="18">
        <v>1</v>
      </c>
    </row>
    <row r="2164" spans="1:11" x14ac:dyDescent="0.5">
      <c r="A2164" s="19" t="s">
        <v>91</v>
      </c>
      <c r="B2164" s="19" t="s">
        <v>5531</v>
      </c>
      <c r="C2164" s="19" t="s">
        <v>38</v>
      </c>
      <c r="D2164" s="19" t="s">
        <v>53</v>
      </c>
      <c r="E2164" s="19" t="s">
        <v>5530</v>
      </c>
      <c r="F2164" s="19" t="s">
        <v>201</v>
      </c>
      <c r="G2164" s="19" t="s">
        <v>202</v>
      </c>
      <c r="H2164" s="19" t="s">
        <v>127</v>
      </c>
      <c r="I2164" s="19" t="s">
        <v>128</v>
      </c>
      <c r="J2164" s="18">
        <v>2</v>
      </c>
      <c r="K2164" s="18">
        <v>2</v>
      </c>
    </row>
    <row r="2165" spans="1:11" x14ac:dyDescent="0.5">
      <c r="A2165" s="19" t="s">
        <v>91</v>
      </c>
      <c r="B2165" s="19" t="s">
        <v>5529</v>
      </c>
      <c r="C2165" s="19" t="s">
        <v>38</v>
      </c>
      <c r="D2165" s="19" t="s">
        <v>53</v>
      </c>
      <c r="E2165" s="19" t="s">
        <v>5528</v>
      </c>
      <c r="F2165" s="19" t="s">
        <v>201</v>
      </c>
      <c r="G2165" s="19" t="s">
        <v>202</v>
      </c>
      <c r="H2165" s="19" t="s">
        <v>127</v>
      </c>
      <c r="I2165" s="19" t="s">
        <v>128</v>
      </c>
      <c r="J2165" s="18">
        <v>1</v>
      </c>
      <c r="K2165" s="18">
        <v>1</v>
      </c>
    </row>
    <row r="2166" spans="1:11" x14ac:dyDescent="0.5">
      <c r="A2166" s="19" t="s">
        <v>91</v>
      </c>
      <c r="B2166" s="19" t="s">
        <v>5527</v>
      </c>
      <c r="C2166" s="19" t="s">
        <v>38</v>
      </c>
      <c r="D2166" s="19" t="s">
        <v>53</v>
      </c>
      <c r="E2166" s="19" t="s">
        <v>5526</v>
      </c>
      <c r="F2166" s="19" t="s">
        <v>201</v>
      </c>
      <c r="G2166" s="19" t="s">
        <v>202</v>
      </c>
      <c r="H2166" s="19" t="s">
        <v>127</v>
      </c>
      <c r="I2166" s="19" t="s">
        <v>128</v>
      </c>
      <c r="J2166" s="18">
        <v>1</v>
      </c>
      <c r="K2166" s="18">
        <v>1</v>
      </c>
    </row>
    <row r="2167" spans="1:11" x14ac:dyDescent="0.5">
      <c r="A2167" s="19" t="s">
        <v>91</v>
      </c>
      <c r="B2167" s="19" t="s">
        <v>5525</v>
      </c>
      <c r="C2167" s="19" t="s">
        <v>38</v>
      </c>
      <c r="D2167" s="19" t="s">
        <v>53</v>
      </c>
      <c r="E2167" s="19" t="s">
        <v>5524</v>
      </c>
      <c r="F2167" s="19" t="s">
        <v>201</v>
      </c>
      <c r="G2167" s="19" t="s">
        <v>202</v>
      </c>
      <c r="H2167" s="19" t="s">
        <v>127</v>
      </c>
      <c r="I2167" s="19" t="s">
        <v>128</v>
      </c>
      <c r="J2167" s="18">
        <v>1</v>
      </c>
      <c r="K2167" s="18">
        <v>1</v>
      </c>
    </row>
    <row r="2168" spans="1:11" x14ac:dyDescent="0.5">
      <c r="A2168" s="19" t="s">
        <v>91</v>
      </c>
      <c r="B2168" s="19" t="s">
        <v>5523</v>
      </c>
      <c r="C2168" s="19" t="s">
        <v>38</v>
      </c>
      <c r="D2168" s="19" t="s">
        <v>53</v>
      </c>
      <c r="E2168" s="19" t="s">
        <v>5522</v>
      </c>
      <c r="F2168" s="19" t="s">
        <v>201</v>
      </c>
      <c r="G2168" s="19" t="s">
        <v>202</v>
      </c>
      <c r="H2168" s="19" t="s">
        <v>127</v>
      </c>
      <c r="I2168" s="19" t="s">
        <v>128</v>
      </c>
      <c r="J2168" s="18">
        <v>1</v>
      </c>
      <c r="K2168" s="18">
        <v>1</v>
      </c>
    </row>
    <row r="2169" spans="1:11" x14ac:dyDescent="0.5">
      <c r="A2169" s="19" t="s">
        <v>91</v>
      </c>
      <c r="B2169" s="19" t="s">
        <v>5521</v>
      </c>
      <c r="C2169" s="19" t="s">
        <v>38</v>
      </c>
      <c r="D2169" s="19" t="s">
        <v>53</v>
      </c>
      <c r="E2169" s="19" t="s">
        <v>5520</v>
      </c>
      <c r="F2169" s="19" t="s">
        <v>201</v>
      </c>
      <c r="G2169" s="19" t="s">
        <v>202</v>
      </c>
      <c r="H2169" s="19" t="s">
        <v>127</v>
      </c>
      <c r="I2169" s="19" t="s">
        <v>128</v>
      </c>
      <c r="J2169" s="18">
        <v>4</v>
      </c>
      <c r="K2169" s="18">
        <v>4</v>
      </c>
    </row>
    <row r="2170" spans="1:11" x14ac:dyDescent="0.5">
      <c r="A2170" s="19" t="s">
        <v>91</v>
      </c>
      <c r="B2170" s="19" t="s">
        <v>5225</v>
      </c>
      <c r="C2170" s="19" t="s">
        <v>38</v>
      </c>
      <c r="D2170" s="19" t="s">
        <v>53</v>
      </c>
      <c r="E2170" s="19" t="s">
        <v>5224</v>
      </c>
      <c r="F2170" s="19" t="s">
        <v>201</v>
      </c>
      <c r="G2170" s="19" t="s">
        <v>202</v>
      </c>
      <c r="H2170" s="19" t="s">
        <v>127</v>
      </c>
      <c r="I2170" s="19" t="s">
        <v>128</v>
      </c>
      <c r="J2170" s="18">
        <v>1</v>
      </c>
      <c r="K2170" s="18">
        <v>1</v>
      </c>
    </row>
    <row r="2171" spans="1:11" x14ac:dyDescent="0.5">
      <c r="A2171" s="19" t="s">
        <v>91</v>
      </c>
      <c r="B2171" s="19" t="s">
        <v>5219</v>
      </c>
      <c r="C2171" s="19" t="s">
        <v>38</v>
      </c>
      <c r="D2171" s="19" t="s">
        <v>53</v>
      </c>
      <c r="E2171" s="19" t="s">
        <v>5218</v>
      </c>
      <c r="F2171" s="19" t="s">
        <v>201</v>
      </c>
      <c r="G2171" s="19" t="s">
        <v>202</v>
      </c>
      <c r="H2171" s="19" t="s">
        <v>127</v>
      </c>
      <c r="I2171" s="19" t="s">
        <v>128</v>
      </c>
      <c r="J2171" s="18">
        <v>1</v>
      </c>
      <c r="K2171" s="18">
        <v>1</v>
      </c>
    </row>
    <row r="2172" spans="1:11" x14ac:dyDescent="0.5">
      <c r="A2172" s="19" t="s">
        <v>91</v>
      </c>
      <c r="B2172" s="19" t="s">
        <v>5519</v>
      </c>
      <c r="C2172" s="19" t="s">
        <v>38</v>
      </c>
      <c r="D2172" s="19" t="s">
        <v>53</v>
      </c>
      <c r="E2172" s="19" t="s">
        <v>5518</v>
      </c>
      <c r="F2172" s="19" t="s">
        <v>201</v>
      </c>
      <c r="G2172" s="19" t="s">
        <v>202</v>
      </c>
      <c r="H2172" s="19" t="s">
        <v>127</v>
      </c>
      <c r="I2172" s="19" t="s">
        <v>128</v>
      </c>
      <c r="J2172" s="18">
        <v>1</v>
      </c>
      <c r="K2172" s="18">
        <v>1</v>
      </c>
    </row>
    <row r="2173" spans="1:11" x14ac:dyDescent="0.5">
      <c r="A2173" s="19" t="s">
        <v>91</v>
      </c>
      <c r="B2173" s="19" t="s">
        <v>5517</v>
      </c>
      <c r="C2173" s="19" t="s">
        <v>38</v>
      </c>
      <c r="D2173" s="19" t="s">
        <v>53</v>
      </c>
      <c r="E2173" s="19" t="s">
        <v>5516</v>
      </c>
      <c r="F2173" s="19" t="s">
        <v>201</v>
      </c>
      <c r="G2173" s="19" t="s">
        <v>202</v>
      </c>
      <c r="H2173" s="19" t="s">
        <v>127</v>
      </c>
      <c r="I2173" s="19" t="s">
        <v>128</v>
      </c>
      <c r="J2173" s="18">
        <v>2</v>
      </c>
      <c r="K2173" s="18">
        <v>2</v>
      </c>
    </row>
    <row r="2174" spans="1:11" x14ac:dyDescent="0.5">
      <c r="A2174" s="19" t="s">
        <v>91</v>
      </c>
      <c r="B2174" s="19" t="s">
        <v>5515</v>
      </c>
      <c r="C2174" s="19" t="s">
        <v>38</v>
      </c>
      <c r="D2174" s="19" t="s">
        <v>53</v>
      </c>
      <c r="E2174" s="19" t="s">
        <v>5514</v>
      </c>
      <c r="F2174" s="19" t="s">
        <v>201</v>
      </c>
      <c r="G2174" s="19" t="s">
        <v>202</v>
      </c>
      <c r="H2174" s="19" t="s">
        <v>127</v>
      </c>
      <c r="I2174" s="19" t="s">
        <v>128</v>
      </c>
      <c r="J2174" s="18">
        <v>1</v>
      </c>
      <c r="K2174" s="18">
        <v>1</v>
      </c>
    </row>
    <row r="2175" spans="1:11" x14ac:dyDescent="0.5">
      <c r="A2175" s="19" t="s">
        <v>91</v>
      </c>
      <c r="B2175" s="19" t="s">
        <v>5513</v>
      </c>
      <c r="C2175" s="19" t="s">
        <v>38</v>
      </c>
      <c r="D2175" s="19" t="s">
        <v>53</v>
      </c>
      <c r="E2175" s="19" t="s">
        <v>5512</v>
      </c>
      <c r="F2175" s="19" t="s">
        <v>201</v>
      </c>
      <c r="G2175" s="19" t="s">
        <v>202</v>
      </c>
      <c r="H2175" s="19" t="s">
        <v>127</v>
      </c>
      <c r="I2175" s="19" t="s">
        <v>128</v>
      </c>
      <c r="J2175" s="18">
        <v>2</v>
      </c>
      <c r="K2175" s="18">
        <v>2</v>
      </c>
    </row>
    <row r="2176" spans="1:11" x14ac:dyDescent="0.5">
      <c r="A2176" s="19" t="s">
        <v>91</v>
      </c>
      <c r="B2176" s="19" t="s">
        <v>5511</v>
      </c>
      <c r="C2176" s="19" t="s">
        <v>38</v>
      </c>
      <c r="D2176" s="19" t="s">
        <v>53</v>
      </c>
      <c r="E2176" s="19" t="s">
        <v>5510</v>
      </c>
      <c r="F2176" s="19" t="s">
        <v>201</v>
      </c>
      <c r="G2176" s="19" t="s">
        <v>202</v>
      </c>
      <c r="H2176" s="19" t="s">
        <v>127</v>
      </c>
      <c r="I2176" s="19" t="s">
        <v>128</v>
      </c>
      <c r="J2176" s="18">
        <v>1</v>
      </c>
      <c r="K2176" s="18">
        <v>1</v>
      </c>
    </row>
    <row r="2177" spans="1:11" x14ac:dyDescent="0.5">
      <c r="A2177" s="19" t="s">
        <v>91</v>
      </c>
      <c r="B2177" s="19" t="s">
        <v>5509</v>
      </c>
      <c r="C2177" s="19" t="s">
        <v>38</v>
      </c>
      <c r="D2177" s="19" t="s">
        <v>53</v>
      </c>
      <c r="E2177" s="19" t="s">
        <v>5508</v>
      </c>
      <c r="F2177" s="19" t="s">
        <v>201</v>
      </c>
      <c r="G2177" s="19" t="s">
        <v>202</v>
      </c>
      <c r="H2177" s="19" t="s">
        <v>127</v>
      </c>
      <c r="I2177" s="19" t="s">
        <v>128</v>
      </c>
      <c r="J2177" s="18">
        <v>1</v>
      </c>
      <c r="K2177" s="18">
        <v>1</v>
      </c>
    </row>
    <row r="2178" spans="1:11" x14ac:dyDescent="0.5">
      <c r="A2178" s="19" t="s">
        <v>91</v>
      </c>
      <c r="B2178" s="19" t="s">
        <v>5507</v>
      </c>
      <c r="C2178" s="19" t="s">
        <v>38</v>
      </c>
      <c r="D2178" s="19" t="s">
        <v>53</v>
      </c>
      <c r="E2178" s="19" t="s">
        <v>5506</v>
      </c>
      <c r="F2178" s="19" t="s">
        <v>201</v>
      </c>
      <c r="G2178" s="19" t="s">
        <v>202</v>
      </c>
      <c r="H2178" s="19" t="s">
        <v>127</v>
      </c>
      <c r="I2178" s="19" t="s">
        <v>128</v>
      </c>
      <c r="J2178" s="18">
        <v>1</v>
      </c>
      <c r="K2178" s="18">
        <v>1</v>
      </c>
    </row>
    <row r="2179" spans="1:11" x14ac:dyDescent="0.5">
      <c r="A2179" s="19" t="s">
        <v>91</v>
      </c>
      <c r="B2179" s="19" t="s">
        <v>5215</v>
      </c>
      <c r="C2179" s="19" t="s">
        <v>38</v>
      </c>
      <c r="D2179" s="19" t="s">
        <v>53</v>
      </c>
      <c r="E2179" s="19" t="s">
        <v>5214</v>
      </c>
      <c r="F2179" s="19" t="s">
        <v>201</v>
      </c>
      <c r="G2179" s="19" t="s">
        <v>202</v>
      </c>
      <c r="H2179" s="19" t="s">
        <v>127</v>
      </c>
      <c r="I2179" s="19" t="s">
        <v>128</v>
      </c>
      <c r="J2179" s="18">
        <v>4</v>
      </c>
      <c r="K2179" s="18">
        <v>4</v>
      </c>
    </row>
    <row r="2180" spans="1:11" x14ac:dyDescent="0.5">
      <c r="A2180" s="19" t="s">
        <v>91</v>
      </c>
      <c r="B2180" s="19" t="s">
        <v>5505</v>
      </c>
      <c r="C2180" s="19" t="s">
        <v>38</v>
      </c>
      <c r="D2180" s="19" t="s">
        <v>53</v>
      </c>
      <c r="E2180" s="19" t="s">
        <v>5504</v>
      </c>
      <c r="F2180" s="19" t="s">
        <v>201</v>
      </c>
      <c r="G2180" s="19" t="s">
        <v>202</v>
      </c>
      <c r="H2180" s="19" t="s">
        <v>127</v>
      </c>
      <c r="I2180" s="19" t="s">
        <v>128</v>
      </c>
      <c r="J2180" s="18">
        <v>3</v>
      </c>
      <c r="K2180" s="18">
        <v>3</v>
      </c>
    </row>
    <row r="2181" spans="1:11" x14ac:dyDescent="0.5">
      <c r="A2181" s="19" t="s">
        <v>91</v>
      </c>
      <c r="B2181" s="19" t="s">
        <v>5213</v>
      </c>
      <c r="C2181" s="19" t="s">
        <v>38</v>
      </c>
      <c r="D2181" s="19" t="s">
        <v>53</v>
      </c>
      <c r="E2181" s="19" t="s">
        <v>5212</v>
      </c>
      <c r="F2181" s="19" t="s">
        <v>201</v>
      </c>
      <c r="G2181" s="19" t="s">
        <v>202</v>
      </c>
      <c r="H2181" s="19" t="s">
        <v>127</v>
      </c>
      <c r="I2181" s="19" t="s">
        <v>128</v>
      </c>
      <c r="J2181" s="18">
        <v>1</v>
      </c>
      <c r="K2181" s="18">
        <v>1</v>
      </c>
    </row>
    <row r="2182" spans="1:11" x14ac:dyDescent="0.5">
      <c r="A2182" s="19" t="s">
        <v>91</v>
      </c>
      <c r="B2182" s="19" t="s">
        <v>5503</v>
      </c>
      <c r="C2182" s="19" t="s">
        <v>38</v>
      </c>
      <c r="D2182" s="19" t="s">
        <v>53</v>
      </c>
      <c r="E2182" s="19" t="s">
        <v>5502</v>
      </c>
      <c r="F2182" s="19" t="s">
        <v>201</v>
      </c>
      <c r="G2182" s="19" t="s">
        <v>202</v>
      </c>
      <c r="H2182" s="19" t="s">
        <v>127</v>
      </c>
      <c r="I2182" s="19" t="s">
        <v>128</v>
      </c>
      <c r="J2182" s="18">
        <v>1</v>
      </c>
      <c r="K2182" s="18">
        <v>1</v>
      </c>
    </row>
    <row r="2183" spans="1:11" x14ac:dyDescent="0.5">
      <c r="A2183" s="19" t="s">
        <v>91</v>
      </c>
      <c r="B2183" s="19" t="s">
        <v>5501</v>
      </c>
      <c r="C2183" s="19" t="s">
        <v>38</v>
      </c>
      <c r="D2183" s="19" t="s">
        <v>53</v>
      </c>
      <c r="E2183" s="19" t="s">
        <v>5500</v>
      </c>
      <c r="F2183" s="19" t="s">
        <v>201</v>
      </c>
      <c r="G2183" s="19" t="s">
        <v>202</v>
      </c>
      <c r="H2183" s="19" t="s">
        <v>127</v>
      </c>
      <c r="I2183" s="19" t="s">
        <v>128</v>
      </c>
      <c r="J2183" s="18">
        <v>3</v>
      </c>
      <c r="K2183" s="18">
        <v>3</v>
      </c>
    </row>
    <row r="2184" spans="1:11" x14ac:dyDescent="0.5">
      <c r="A2184" s="19" t="s">
        <v>91</v>
      </c>
      <c r="B2184" s="19" t="s">
        <v>5499</v>
      </c>
      <c r="C2184" s="19" t="s">
        <v>38</v>
      </c>
      <c r="D2184" s="19" t="s">
        <v>53</v>
      </c>
      <c r="E2184" s="19" t="s">
        <v>5498</v>
      </c>
      <c r="F2184" s="19" t="s">
        <v>201</v>
      </c>
      <c r="G2184" s="19" t="s">
        <v>202</v>
      </c>
      <c r="H2184" s="19" t="s">
        <v>127</v>
      </c>
      <c r="I2184" s="19" t="s">
        <v>128</v>
      </c>
      <c r="J2184" s="18">
        <v>1</v>
      </c>
      <c r="K2184" s="18">
        <v>1</v>
      </c>
    </row>
    <row r="2185" spans="1:11" x14ac:dyDescent="0.5">
      <c r="A2185" s="19" t="s">
        <v>91</v>
      </c>
      <c r="B2185" s="19" t="s">
        <v>5499</v>
      </c>
      <c r="C2185" s="19" t="s">
        <v>38</v>
      </c>
      <c r="D2185" s="19" t="s">
        <v>53</v>
      </c>
      <c r="E2185" s="19" t="s">
        <v>5498</v>
      </c>
      <c r="F2185" s="19" t="s">
        <v>201</v>
      </c>
      <c r="G2185" s="19" t="s">
        <v>202</v>
      </c>
      <c r="H2185" s="19" t="s">
        <v>127</v>
      </c>
      <c r="I2185" s="19" t="s">
        <v>128</v>
      </c>
      <c r="J2185" s="18">
        <v>1</v>
      </c>
      <c r="K2185" s="18">
        <v>1</v>
      </c>
    </row>
    <row r="2186" spans="1:11" x14ac:dyDescent="0.5">
      <c r="A2186" s="19" t="s">
        <v>91</v>
      </c>
      <c r="B2186" s="19" t="s">
        <v>5497</v>
      </c>
      <c r="C2186" s="19" t="s">
        <v>38</v>
      </c>
      <c r="D2186" s="19" t="s">
        <v>53</v>
      </c>
      <c r="E2186" s="19" t="s">
        <v>5496</v>
      </c>
      <c r="F2186" s="19" t="s">
        <v>201</v>
      </c>
      <c r="G2186" s="19" t="s">
        <v>202</v>
      </c>
      <c r="H2186" s="19" t="s">
        <v>127</v>
      </c>
      <c r="I2186" s="19" t="s">
        <v>128</v>
      </c>
      <c r="J2186" s="18">
        <v>10</v>
      </c>
      <c r="K2186" s="18">
        <v>10</v>
      </c>
    </row>
    <row r="2187" spans="1:11" x14ac:dyDescent="0.5">
      <c r="A2187" s="19" t="s">
        <v>91</v>
      </c>
      <c r="B2187" s="19" t="s">
        <v>5495</v>
      </c>
      <c r="C2187" s="19" t="s">
        <v>38</v>
      </c>
      <c r="D2187" s="19" t="s">
        <v>53</v>
      </c>
      <c r="E2187" s="19" t="s">
        <v>5494</v>
      </c>
      <c r="F2187" s="19" t="s">
        <v>201</v>
      </c>
      <c r="G2187" s="19" t="s">
        <v>202</v>
      </c>
      <c r="H2187" s="19" t="s">
        <v>127</v>
      </c>
      <c r="I2187" s="19" t="s">
        <v>128</v>
      </c>
      <c r="J2187" s="18">
        <v>2</v>
      </c>
      <c r="K2187" s="18">
        <v>2</v>
      </c>
    </row>
    <row r="2188" spans="1:11" x14ac:dyDescent="0.5">
      <c r="A2188" s="19" t="s">
        <v>91</v>
      </c>
      <c r="B2188" s="19" t="s">
        <v>5209</v>
      </c>
      <c r="C2188" s="19" t="s">
        <v>38</v>
      </c>
      <c r="D2188" s="19" t="s">
        <v>53</v>
      </c>
      <c r="E2188" s="19" t="s">
        <v>5208</v>
      </c>
      <c r="F2188" s="19" t="s">
        <v>201</v>
      </c>
      <c r="G2188" s="19" t="s">
        <v>202</v>
      </c>
      <c r="H2188" s="19" t="s">
        <v>127</v>
      </c>
      <c r="I2188" s="19" t="s">
        <v>128</v>
      </c>
      <c r="J2188" s="18">
        <v>6</v>
      </c>
      <c r="K2188" s="18">
        <v>6</v>
      </c>
    </row>
    <row r="2189" spans="1:11" x14ac:dyDescent="0.5">
      <c r="A2189" s="19" t="s">
        <v>91</v>
      </c>
      <c r="B2189" s="19" t="s">
        <v>5493</v>
      </c>
      <c r="C2189" s="19" t="s">
        <v>38</v>
      </c>
      <c r="D2189" s="19" t="s">
        <v>53</v>
      </c>
      <c r="E2189" s="19" t="s">
        <v>5492</v>
      </c>
      <c r="F2189" s="19" t="s">
        <v>201</v>
      </c>
      <c r="G2189" s="19" t="s">
        <v>202</v>
      </c>
      <c r="H2189" s="19" t="s">
        <v>127</v>
      </c>
      <c r="I2189" s="19" t="s">
        <v>128</v>
      </c>
      <c r="J2189" s="18">
        <v>1</v>
      </c>
      <c r="K2189" s="18">
        <v>1</v>
      </c>
    </row>
    <row r="2190" spans="1:11" x14ac:dyDescent="0.5">
      <c r="A2190" s="19" t="s">
        <v>91</v>
      </c>
      <c r="B2190" s="19" t="s">
        <v>5207</v>
      </c>
      <c r="C2190" s="19" t="s">
        <v>38</v>
      </c>
      <c r="D2190" s="19" t="s">
        <v>53</v>
      </c>
      <c r="E2190" s="19" t="s">
        <v>5206</v>
      </c>
      <c r="F2190" s="19" t="s">
        <v>201</v>
      </c>
      <c r="G2190" s="19" t="s">
        <v>202</v>
      </c>
      <c r="H2190" s="19" t="s">
        <v>127</v>
      </c>
      <c r="I2190" s="19" t="s">
        <v>128</v>
      </c>
      <c r="J2190" s="18">
        <v>1</v>
      </c>
      <c r="K2190" s="18">
        <v>1</v>
      </c>
    </row>
    <row r="2191" spans="1:11" x14ac:dyDescent="0.5">
      <c r="A2191" s="19" t="s">
        <v>91</v>
      </c>
      <c r="B2191" s="19" t="s">
        <v>5491</v>
      </c>
      <c r="C2191" s="19" t="s">
        <v>38</v>
      </c>
      <c r="D2191" s="19" t="s">
        <v>53</v>
      </c>
      <c r="E2191" s="19" t="s">
        <v>5490</v>
      </c>
      <c r="F2191" s="19" t="s">
        <v>201</v>
      </c>
      <c r="G2191" s="19" t="s">
        <v>202</v>
      </c>
      <c r="H2191" s="19" t="s">
        <v>127</v>
      </c>
      <c r="I2191" s="19" t="s">
        <v>128</v>
      </c>
      <c r="J2191" s="18">
        <v>1</v>
      </c>
      <c r="K2191" s="18">
        <v>1</v>
      </c>
    </row>
    <row r="2192" spans="1:11" x14ac:dyDescent="0.5">
      <c r="A2192" s="19" t="s">
        <v>91</v>
      </c>
      <c r="B2192" s="19" t="s">
        <v>5489</v>
      </c>
      <c r="C2192" s="19" t="s">
        <v>38</v>
      </c>
      <c r="D2192" s="19" t="s">
        <v>53</v>
      </c>
      <c r="E2192" s="19" t="s">
        <v>5488</v>
      </c>
      <c r="F2192" s="19" t="s">
        <v>201</v>
      </c>
      <c r="G2192" s="19" t="s">
        <v>202</v>
      </c>
      <c r="H2192" s="19" t="s">
        <v>127</v>
      </c>
      <c r="I2192" s="19" t="s">
        <v>128</v>
      </c>
      <c r="J2192" s="18">
        <v>1</v>
      </c>
      <c r="K2192" s="18">
        <v>1</v>
      </c>
    </row>
    <row r="2193" spans="1:11" x14ac:dyDescent="0.5">
      <c r="A2193" s="19" t="s">
        <v>91</v>
      </c>
      <c r="B2193" s="19" t="s">
        <v>5205</v>
      </c>
      <c r="C2193" s="19" t="s">
        <v>38</v>
      </c>
      <c r="D2193" s="19" t="s">
        <v>53</v>
      </c>
      <c r="E2193" s="19" t="s">
        <v>5204</v>
      </c>
      <c r="F2193" s="19" t="s">
        <v>201</v>
      </c>
      <c r="G2193" s="19" t="s">
        <v>202</v>
      </c>
      <c r="H2193" s="19" t="s">
        <v>127</v>
      </c>
      <c r="I2193" s="19" t="s">
        <v>128</v>
      </c>
      <c r="J2193" s="18">
        <v>1</v>
      </c>
      <c r="K2193" s="18">
        <v>1</v>
      </c>
    </row>
    <row r="2194" spans="1:11" x14ac:dyDescent="0.5">
      <c r="A2194" s="19" t="s">
        <v>91</v>
      </c>
      <c r="B2194" s="19" t="s">
        <v>5203</v>
      </c>
      <c r="C2194" s="19" t="s">
        <v>38</v>
      </c>
      <c r="D2194" s="19" t="s">
        <v>53</v>
      </c>
      <c r="E2194" s="19" t="s">
        <v>5202</v>
      </c>
      <c r="F2194" s="19" t="s">
        <v>201</v>
      </c>
      <c r="G2194" s="19" t="s">
        <v>202</v>
      </c>
      <c r="H2194" s="19" t="s">
        <v>127</v>
      </c>
      <c r="I2194" s="19" t="s">
        <v>128</v>
      </c>
      <c r="J2194" s="18">
        <v>1</v>
      </c>
      <c r="K2194" s="18">
        <v>1</v>
      </c>
    </row>
    <row r="2195" spans="1:11" x14ac:dyDescent="0.5">
      <c r="A2195" s="19" t="s">
        <v>91</v>
      </c>
      <c r="B2195" s="19" t="s">
        <v>5487</v>
      </c>
      <c r="C2195" s="19" t="s">
        <v>38</v>
      </c>
      <c r="D2195" s="19" t="s">
        <v>53</v>
      </c>
      <c r="E2195" s="19" t="s">
        <v>5486</v>
      </c>
      <c r="F2195" s="19" t="s">
        <v>201</v>
      </c>
      <c r="G2195" s="19" t="s">
        <v>202</v>
      </c>
      <c r="H2195" s="19" t="s">
        <v>127</v>
      </c>
      <c r="I2195" s="19" t="s">
        <v>128</v>
      </c>
      <c r="J2195" s="18">
        <v>2</v>
      </c>
      <c r="K2195" s="18">
        <v>2</v>
      </c>
    </row>
    <row r="2196" spans="1:11" x14ac:dyDescent="0.5">
      <c r="A2196" s="19" t="s">
        <v>91</v>
      </c>
      <c r="B2196" s="19" t="s">
        <v>5485</v>
      </c>
      <c r="C2196" s="19" t="s">
        <v>38</v>
      </c>
      <c r="D2196" s="19" t="s">
        <v>53</v>
      </c>
      <c r="E2196" s="19" t="s">
        <v>5484</v>
      </c>
      <c r="F2196" s="19" t="s">
        <v>201</v>
      </c>
      <c r="G2196" s="19" t="s">
        <v>202</v>
      </c>
      <c r="H2196" s="19" t="s">
        <v>127</v>
      </c>
      <c r="I2196" s="19" t="s">
        <v>128</v>
      </c>
      <c r="J2196" s="18">
        <v>1</v>
      </c>
      <c r="K2196" s="18">
        <v>1</v>
      </c>
    </row>
    <row r="2197" spans="1:11" x14ac:dyDescent="0.5">
      <c r="A2197" s="19" t="s">
        <v>91</v>
      </c>
      <c r="B2197" s="19" t="s">
        <v>5483</v>
      </c>
      <c r="C2197" s="19" t="s">
        <v>38</v>
      </c>
      <c r="D2197" s="19" t="s">
        <v>53</v>
      </c>
      <c r="E2197" s="19" t="s">
        <v>5482</v>
      </c>
      <c r="F2197" s="19" t="s">
        <v>201</v>
      </c>
      <c r="G2197" s="19" t="s">
        <v>202</v>
      </c>
      <c r="H2197" s="19" t="s">
        <v>127</v>
      </c>
      <c r="I2197" s="19" t="s">
        <v>128</v>
      </c>
      <c r="J2197" s="18">
        <v>1</v>
      </c>
      <c r="K2197" s="18">
        <v>1</v>
      </c>
    </row>
    <row r="2198" spans="1:11" x14ac:dyDescent="0.5">
      <c r="A2198" s="19" t="s">
        <v>91</v>
      </c>
      <c r="B2198" s="19" t="s">
        <v>5481</v>
      </c>
      <c r="C2198" s="19" t="s">
        <v>38</v>
      </c>
      <c r="D2198" s="19" t="s">
        <v>53</v>
      </c>
      <c r="E2198" s="19" t="s">
        <v>5480</v>
      </c>
      <c r="F2198" s="19" t="s">
        <v>201</v>
      </c>
      <c r="G2198" s="19" t="s">
        <v>202</v>
      </c>
      <c r="H2198" s="19" t="s">
        <v>127</v>
      </c>
      <c r="I2198" s="19" t="s">
        <v>128</v>
      </c>
      <c r="J2198" s="18">
        <v>1</v>
      </c>
      <c r="K2198" s="18">
        <v>1</v>
      </c>
    </row>
    <row r="2199" spans="1:11" x14ac:dyDescent="0.5">
      <c r="A2199" s="19" t="s">
        <v>91</v>
      </c>
      <c r="B2199" s="19" t="s">
        <v>5479</v>
      </c>
      <c r="C2199" s="19" t="s">
        <v>38</v>
      </c>
      <c r="D2199" s="19" t="s">
        <v>53</v>
      </c>
      <c r="E2199" s="19" t="s">
        <v>5478</v>
      </c>
      <c r="F2199" s="19" t="s">
        <v>201</v>
      </c>
      <c r="G2199" s="19" t="s">
        <v>202</v>
      </c>
      <c r="H2199" s="19" t="s">
        <v>127</v>
      </c>
      <c r="I2199" s="19" t="s">
        <v>128</v>
      </c>
      <c r="J2199" s="18">
        <v>1</v>
      </c>
      <c r="K2199" s="18">
        <v>1</v>
      </c>
    </row>
    <row r="2200" spans="1:11" x14ac:dyDescent="0.5">
      <c r="A2200" s="19" t="s">
        <v>91</v>
      </c>
      <c r="B2200" s="19" t="s">
        <v>5477</v>
      </c>
      <c r="C2200" s="19" t="s">
        <v>38</v>
      </c>
      <c r="D2200" s="19" t="s">
        <v>53</v>
      </c>
      <c r="E2200" s="19" t="s">
        <v>5476</v>
      </c>
      <c r="F2200" s="19" t="s">
        <v>201</v>
      </c>
      <c r="G2200" s="19" t="s">
        <v>202</v>
      </c>
      <c r="H2200" s="19" t="s">
        <v>127</v>
      </c>
      <c r="I2200" s="19" t="s">
        <v>128</v>
      </c>
      <c r="J2200" s="18">
        <v>1</v>
      </c>
      <c r="K2200" s="18">
        <v>1</v>
      </c>
    </row>
    <row r="2201" spans="1:11" x14ac:dyDescent="0.5">
      <c r="A2201" s="19" t="s">
        <v>91</v>
      </c>
      <c r="B2201" s="19" t="s">
        <v>5475</v>
      </c>
      <c r="C2201" s="19" t="s">
        <v>38</v>
      </c>
      <c r="D2201" s="19" t="s">
        <v>53</v>
      </c>
      <c r="E2201" s="19" t="s">
        <v>5474</v>
      </c>
      <c r="F2201" s="19" t="s">
        <v>201</v>
      </c>
      <c r="G2201" s="19" t="s">
        <v>202</v>
      </c>
      <c r="H2201" s="19" t="s">
        <v>127</v>
      </c>
      <c r="I2201" s="19" t="s">
        <v>128</v>
      </c>
      <c r="J2201" s="18">
        <v>1</v>
      </c>
      <c r="K2201" s="18">
        <v>1</v>
      </c>
    </row>
    <row r="2202" spans="1:11" x14ac:dyDescent="0.5">
      <c r="A2202" s="19" t="s">
        <v>91</v>
      </c>
      <c r="B2202" s="19" t="s">
        <v>5473</v>
      </c>
      <c r="C2202" s="19" t="s">
        <v>38</v>
      </c>
      <c r="D2202" s="19" t="s">
        <v>53</v>
      </c>
      <c r="E2202" s="19" t="s">
        <v>5472</v>
      </c>
      <c r="F2202" s="19" t="s">
        <v>201</v>
      </c>
      <c r="G2202" s="19" t="s">
        <v>202</v>
      </c>
      <c r="H2202" s="19" t="s">
        <v>127</v>
      </c>
      <c r="I2202" s="19" t="s">
        <v>128</v>
      </c>
      <c r="J2202" s="18">
        <v>3</v>
      </c>
      <c r="K2202" s="18">
        <v>3</v>
      </c>
    </row>
    <row r="2203" spans="1:11" x14ac:dyDescent="0.5">
      <c r="A2203" s="19" t="s">
        <v>91</v>
      </c>
      <c r="B2203" s="19" t="s">
        <v>5471</v>
      </c>
      <c r="C2203" s="19" t="s">
        <v>38</v>
      </c>
      <c r="D2203" s="19" t="s">
        <v>53</v>
      </c>
      <c r="E2203" s="19" t="s">
        <v>5470</v>
      </c>
      <c r="F2203" s="19" t="s">
        <v>201</v>
      </c>
      <c r="G2203" s="19" t="s">
        <v>202</v>
      </c>
      <c r="H2203" s="19" t="s">
        <v>127</v>
      </c>
      <c r="I2203" s="19" t="s">
        <v>128</v>
      </c>
      <c r="J2203" s="18">
        <v>2</v>
      </c>
      <c r="K2203" s="18">
        <v>2</v>
      </c>
    </row>
    <row r="2204" spans="1:11" x14ac:dyDescent="0.5">
      <c r="A2204" s="19" t="s">
        <v>91</v>
      </c>
      <c r="B2204" s="19" t="s">
        <v>5469</v>
      </c>
      <c r="C2204" s="19" t="s">
        <v>38</v>
      </c>
      <c r="D2204" s="19" t="s">
        <v>53</v>
      </c>
      <c r="E2204" s="19" t="s">
        <v>5468</v>
      </c>
      <c r="F2204" s="19" t="s">
        <v>201</v>
      </c>
      <c r="G2204" s="19" t="s">
        <v>202</v>
      </c>
      <c r="H2204" s="19" t="s">
        <v>127</v>
      </c>
      <c r="I2204" s="19" t="s">
        <v>128</v>
      </c>
      <c r="J2204" s="18">
        <v>1</v>
      </c>
      <c r="K2204" s="18">
        <v>1</v>
      </c>
    </row>
    <row r="2205" spans="1:11" x14ac:dyDescent="0.5">
      <c r="A2205" s="19" t="s">
        <v>91</v>
      </c>
      <c r="B2205" s="19" t="s">
        <v>5467</v>
      </c>
      <c r="C2205" s="19" t="s">
        <v>38</v>
      </c>
      <c r="D2205" s="19" t="s">
        <v>53</v>
      </c>
      <c r="E2205" s="19" t="s">
        <v>5466</v>
      </c>
      <c r="F2205" s="19" t="s">
        <v>201</v>
      </c>
      <c r="G2205" s="19" t="s">
        <v>202</v>
      </c>
      <c r="H2205" s="19" t="s">
        <v>127</v>
      </c>
      <c r="I2205" s="19" t="s">
        <v>128</v>
      </c>
      <c r="J2205" s="18">
        <v>2</v>
      </c>
      <c r="K2205" s="18">
        <v>2</v>
      </c>
    </row>
    <row r="2206" spans="1:11" x14ac:dyDescent="0.5">
      <c r="A2206" s="19" t="s">
        <v>91</v>
      </c>
      <c r="B2206" s="19" t="s">
        <v>5465</v>
      </c>
      <c r="C2206" s="19" t="s">
        <v>38</v>
      </c>
      <c r="D2206" s="19" t="s">
        <v>53</v>
      </c>
      <c r="E2206" s="19" t="s">
        <v>5464</v>
      </c>
      <c r="F2206" s="19" t="s">
        <v>201</v>
      </c>
      <c r="G2206" s="19" t="s">
        <v>202</v>
      </c>
      <c r="H2206" s="19" t="s">
        <v>127</v>
      </c>
      <c r="I2206" s="19" t="s">
        <v>128</v>
      </c>
      <c r="J2206" s="18">
        <v>1</v>
      </c>
      <c r="K2206" s="18">
        <v>1</v>
      </c>
    </row>
    <row r="2207" spans="1:11" x14ac:dyDescent="0.5">
      <c r="A2207" s="19" t="s">
        <v>91</v>
      </c>
      <c r="B2207" s="19" t="s">
        <v>5463</v>
      </c>
      <c r="C2207" s="19" t="s">
        <v>38</v>
      </c>
      <c r="D2207" s="19" t="s">
        <v>53</v>
      </c>
      <c r="E2207" s="19" t="s">
        <v>5462</v>
      </c>
      <c r="F2207" s="19" t="s">
        <v>201</v>
      </c>
      <c r="G2207" s="19" t="s">
        <v>202</v>
      </c>
      <c r="H2207" s="19" t="s">
        <v>127</v>
      </c>
      <c r="I2207" s="19" t="s">
        <v>128</v>
      </c>
      <c r="J2207" s="18">
        <v>1</v>
      </c>
      <c r="K2207" s="18">
        <v>1</v>
      </c>
    </row>
    <row r="2208" spans="1:11" x14ac:dyDescent="0.5">
      <c r="A2208" s="19" t="s">
        <v>91</v>
      </c>
      <c r="B2208" s="19" t="s">
        <v>5461</v>
      </c>
      <c r="C2208" s="19" t="s">
        <v>38</v>
      </c>
      <c r="D2208" s="19" t="s">
        <v>53</v>
      </c>
      <c r="E2208" s="19" t="s">
        <v>5460</v>
      </c>
      <c r="F2208" s="19" t="s">
        <v>201</v>
      </c>
      <c r="G2208" s="19" t="s">
        <v>202</v>
      </c>
      <c r="H2208" s="19" t="s">
        <v>127</v>
      </c>
      <c r="I2208" s="19" t="s">
        <v>128</v>
      </c>
      <c r="J2208" s="18">
        <v>1</v>
      </c>
      <c r="K2208" s="18">
        <v>1</v>
      </c>
    </row>
    <row r="2209" spans="1:11" x14ac:dyDescent="0.5">
      <c r="A2209" s="19" t="s">
        <v>91</v>
      </c>
      <c r="B2209" s="19" t="s">
        <v>5459</v>
      </c>
      <c r="C2209" s="19" t="s">
        <v>38</v>
      </c>
      <c r="D2209" s="19" t="s">
        <v>53</v>
      </c>
      <c r="E2209" s="19" t="s">
        <v>5458</v>
      </c>
      <c r="F2209" s="19" t="s">
        <v>201</v>
      </c>
      <c r="G2209" s="19" t="s">
        <v>202</v>
      </c>
      <c r="H2209" s="19" t="s">
        <v>127</v>
      </c>
      <c r="I2209" s="19" t="s">
        <v>128</v>
      </c>
      <c r="J2209" s="18">
        <v>1</v>
      </c>
      <c r="K2209" s="18">
        <v>1</v>
      </c>
    </row>
    <row r="2210" spans="1:11" x14ac:dyDescent="0.5">
      <c r="A2210" s="19" t="s">
        <v>91</v>
      </c>
      <c r="B2210" s="19" t="s">
        <v>5457</v>
      </c>
      <c r="C2210" s="19" t="s">
        <v>38</v>
      </c>
      <c r="D2210" s="19" t="s">
        <v>53</v>
      </c>
      <c r="E2210" s="19" t="s">
        <v>5456</v>
      </c>
      <c r="F2210" s="19" t="s">
        <v>201</v>
      </c>
      <c r="G2210" s="19" t="s">
        <v>202</v>
      </c>
      <c r="H2210" s="19" t="s">
        <v>127</v>
      </c>
      <c r="I2210" s="19" t="s">
        <v>128</v>
      </c>
      <c r="J2210" s="18">
        <v>1</v>
      </c>
      <c r="K2210" s="18">
        <v>1</v>
      </c>
    </row>
    <row r="2211" spans="1:11" x14ac:dyDescent="0.5">
      <c r="A2211" s="19" t="s">
        <v>91</v>
      </c>
      <c r="B2211" s="19" t="s">
        <v>5183</v>
      </c>
      <c r="C2211" s="19" t="s">
        <v>38</v>
      </c>
      <c r="D2211" s="19" t="s">
        <v>53</v>
      </c>
      <c r="E2211" s="19" t="s">
        <v>5182</v>
      </c>
      <c r="F2211" s="19" t="s">
        <v>201</v>
      </c>
      <c r="G2211" s="19" t="s">
        <v>202</v>
      </c>
      <c r="H2211" s="19" t="s">
        <v>127</v>
      </c>
      <c r="I2211" s="19" t="s">
        <v>128</v>
      </c>
      <c r="J2211" s="18">
        <v>3</v>
      </c>
      <c r="K2211" s="18">
        <v>3</v>
      </c>
    </row>
    <row r="2212" spans="1:11" x14ac:dyDescent="0.5">
      <c r="A2212" s="19" t="s">
        <v>91</v>
      </c>
      <c r="B2212" s="19" t="s">
        <v>5181</v>
      </c>
      <c r="C2212" s="19" t="s">
        <v>38</v>
      </c>
      <c r="D2212" s="19" t="s">
        <v>53</v>
      </c>
      <c r="E2212" s="19" t="s">
        <v>5180</v>
      </c>
      <c r="F2212" s="19" t="s">
        <v>201</v>
      </c>
      <c r="G2212" s="19" t="s">
        <v>202</v>
      </c>
      <c r="H2212" s="19" t="s">
        <v>127</v>
      </c>
      <c r="I2212" s="19" t="s">
        <v>128</v>
      </c>
      <c r="J2212" s="18">
        <v>2</v>
      </c>
      <c r="K2212" s="18">
        <v>2</v>
      </c>
    </row>
    <row r="2213" spans="1:11" x14ac:dyDescent="0.5">
      <c r="A2213" s="19" t="s">
        <v>91</v>
      </c>
      <c r="B2213" s="19" t="s">
        <v>5179</v>
      </c>
      <c r="C2213" s="19" t="s">
        <v>38</v>
      </c>
      <c r="D2213" s="19" t="s">
        <v>53</v>
      </c>
      <c r="E2213" s="19" t="s">
        <v>5178</v>
      </c>
      <c r="F2213" s="19" t="s">
        <v>201</v>
      </c>
      <c r="G2213" s="19" t="s">
        <v>202</v>
      </c>
      <c r="H2213" s="19" t="s">
        <v>127</v>
      </c>
      <c r="I2213" s="19" t="s">
        <v>128</v>
      </c>
      <c r="J2213" s="18">
        <v>1</v>
      </c>
      <c r="K2213" s="18">
        <v>1</v>
      </c>
    </row>
    <row r="2214" spans="1:11" x14ac:dyDescent="0.5">
      <c r="A2214" s="19" t="s">
        <v>91</v>
      </c>
      <c r="B2214" s="19" t="s">
        <v>5455</v>
      </c>
      <c r="C2214" s="19" t="s">
        <v>38</v>
      </c>
      <c r="D2214" s="19" t="s">
        <v>53</v>
      </c>
      <c r="E2214" s="19" t="s">
        <v>5454</v>
      </c>
      <c r="F2214" s="19" t="s">
        <v>201</v>
      </c>
      <c r="G2214" s="19" t="s">
        <v>202</v>
      </c>
      <c r="H2214" s="19" t="s">
        <v>127</v>
      </c>
      <c r="I2214" s="19" t="s">
        <v>128</v>
      </c>
      <c r="J2214" s="18">
        <v>3</v>
      </c>
      <c r="K2214" s="18">
        <v>3</v>
      </c>
    </row>
    <row r="2215" spans="1:11" x14ac:dyDescent="0.5">
      <c r="A2215" s="19" t="s">
        <v>91</v>
      </c>
      <c r="B2215" s="19" t="s">
        <v>5453</v>
      </c>
      <c r="C2215" s="19" t="s">
        <v>38</v>
      </c>
      <c r="D2215" s="19" t="s">
        <v>53</v>
      </c>
      <c r="E2215" s="19" t="s">
        <v>5452</v>
      </c>
      <c r="F2215" s="19" t="s">
        <v>201</v>
      </c>
      <c r="G2215" s="19" t="s">
        <v>202</v>
      </c>
      <c r="H2215" s="19" t="s">
        <v>127</v>
      </c>
      <c r="I2215" s="19" t="s">
        <v>128</v>
      </c>
      <c r="J2215" s="18">
        <v>1</v>
      </c>
      <c r="K2215" s="18">
        <v>1</v>
      </c>
    </row>
    <row r="2216" spans="1:11" x14ac:dyDescent="0.5">
      <c r="A2216" s="19" t="s">
        <v>91</v>
      </c>
      <c r="B2216" s="19" t="s">
        <v>5451</v>
      </c>
      <c r="C2216" s="19" t="s">
        <v>38</v>
      </c>
      <c r="D2216" s="19" t="s">
        <v>53</v>
      </c>
      <c r="E2216" s="19" t="s">
        <v>5450</v>
      </c>
      <c r="F2216" s="19" t="s">
        <v>201</v>
      </c>
      <c r="G2216" s="19" t="s">
        <v>202</v>
      </c>
      <c r="H2216" s="19" t="s">
        <v>127</v>
      </c>
      <c r="I2216" s="19" t="s">
        <v>128</v>
      </c>
      <c r="J2216" s="18">
        <v>2</v>
      </c>
      <c r="K2216" s="18">
        <v>2</v>
      </c>
    </row>
    <row r="2217" spans="1:11" x14ac:dyDescent="0.5">
      <c r="A2217" s="19" t="s">
        <v>91</v>
      </c>
      <c r="B2217" s="19" t="s">
        <v>5449</v>
      </c>
      <c r="C2217" s="19" t="s">
        <v>38</v>
      </c>
      <c r="D2217" s="19" t="s">
        <v>53</v>
      </c>
      <c r="E2217" s="19" t="s">
        <v>5448</v>
      </c>
      <c r="F2217" s="19" t="s">
        <v>201</v>
      </c>
      <c r="G2217" s="19" t="s">
        <v>202</v>
      </c>
      <c r="H2217" s="19" t="s">
        <v>127</v>
      </c>
      <c r="I2217" s="19" t="s">
        <v>128</v>
      </c>
      <c r="J2217" s="18">
        <v>1</v>
      </c>
      <c r="K2217" s="18">
        <v>1</v>
      </c>
    </row>
    <row r="2218" spans="1:11" x14ac:dyDescent="0.5">
      <c r="A2218" s="19" t="s">
        <v>91</v>
      </c>
      <c r="B2218" s="19" t="s">
        <v>5177</v>
      </c>
      <c r="C2218" s="19" t="s">
        <v>38</v>
      </c>
      <c r="D2218" s="19" t="s">
        <v>53</v>
      </c>
      <c r="E2218" s="19" t="s">
        <v>5176</v>
      </c>
      <c r="F2218" s="19" t="s">
        <v>201</v>
      </c>
      <c r="G2218" s="19" t="s">
        <v>202</v>
      </c>
      <c r="H2218" s="19" t="s">
        <v>127</v>
      </c>
      <c r="I2218" s="19" t="s">
        <v>128</v>
      </c>
      <c r="J2218" s="18">
        <v>1</v>
      </c>
      <c r="K2218" s="18">
        <v>1</v>
      </c>
    </row>
    <row r="2219" spans="1:11" x14ac:dyDescent="0.5">
      <c r="A2219" s="19" t="s">
        <v>91</v>
      </c>
      <c r="B2219" s="19" t="s">
        <v>5175</v>
      </c>
      <c r="C2219" s="19" t="s">
        <v>38</v>
      </c>
      <c r="D2219" s="19" t="s">
        <v>53</v>
      </c>
      <c r="E2219" s="19" t="s">
        <v>5174</v>
      </c>
      <c r="F2219" s="19" t="s">
        <v>201</v>
      </c>
      <c r="G2219" s="19" t="s">
        <v>202</v>
      </c>
      <c r="H2219" s="19" t="s">
        <v>127</v>
      </c>
      <c r="I2219" s="19" t="s">
        <v>128</v>
      </c>
      <c r="J2219" s="18">
        <v>1</v>
      </c>
      <c r="K2219" s="18">
        <v>1</v>
      </c>
    </row>
    <row r="2220" spans="1:11" x14ac:dyDescent="0.5">
      <c r="A2220" s="19" t="s">
        <v>91</v>
      </c>
      <c r="B2220" s="19" t="s">
        <v>5447</v>
      </c>
      <c r="C2220" s="19" t="s">
        <v>38</v>
      </c>
      <c r="D2220" s="19" t="s">
        <v>53</v>
      </c>
      <c r="E2220" s="19" t="s">
        <v>5446</v>
      </c>
      <c r="F2220" s="19" t="s">
        <v>201</v>
      </c>
      <c r="G2220" s="19" t="s">
        <v>202</v>
      </c>
      <c r="H2220" s="19" t="s">
        <v>127</v>
      </c>
      <c r="I2220" s="19" t="s">
        <v>128</v>
      </c>
      <c r="J2220" s="18">
        <v>1</v>
      </c>
      <c r="K2220" s="18">
        <v>1</v>
      </c>
    </row>
    <row r="2221" spans="1:11" x14ac:dyDescent="0.5">
      <c r="A2221" s="19" t="s">
        <v>91</v>
      </c>
      <c r="B2221" s="19" t="s">
        <v>5445</v>
      </c>
      <c r="C2221" s="19" t="s">
        <v>38</v>
      </c>
      <c r="D2221" s="19" t="s">
        <v>53</v>
      </c>
      <c r="E2221" s="19" t="s">
        <v>5444</v>
      </c>
      <c r="F2221" s="19" t="s">
        <v>201</v>
      </c>
      <c r="G2221" s="19" t="s">
        <v>202</v>
      </c>
      <c r="H2221" s="19" t="s">
        <v>127</v>
      </c>
      <c r="I2221" s="19" t="s">
        <v>128</v>
      </c>
      <c r="J2221" s="18">
        <v>2</v>
      </c>
      <c r="K2221" s="18">
        <v>2</v>
      </c>
    </row>
    <row r="2222" spans="1:11" x14ac:dyDescent="0.5">
      <c r="A2222" s="19" t="s">
        <v>91</v>
      </c>
      <c r="B2222" s="19" t="s">
        <v>5443</v>
      </c>
      <c r="C2222" s="19" t="s">
        <v>38</v>
      </c>
      <c r="D2222" s="19" t="s">
        <v>53</v>
      </c>
      <c r="E2222" s="19" t="s">
        <v>5442</v>
      </c>
      <c r="F2222" s="19" t="s">
        <v>201</v>
      </c>
      <c r="G2222" s="19" t="s">
        <v>202</v>
      </c>
      <c r="H2222" s="19" t="s">
        <v>127</v>
      </c>
      <c r="I2222" s="19" t="s">
        <v>128</v>
      </c>
      <c r="J2222" s="18">
        <v>1</v>
      </c>
      <c r="K2222" s="18">
        <v>1</v>
      </c>
    </row>
    <row r="2223" spans="1:11" x14ac:dyDescent="0.5">
      <c r="A2223" s="19" t="s">
        <v>91</v>
      </c>
      <c r="B2223" s="19" t="s">
        <v>5171</v>
      </c>
      <c r="C2223" s="19" t="s">
        <v>38</v>
      </c>
      <c r="D2223" s="19" t="s">
        <v>53</v>
      </c>
      <c r="E2223" s="19" t="s">
        <v>5170</v>
      </c>
      <c r="F2223" s="19" t="s">
        <v>201</v>
      </c>
      <c r="G2223" s="19" t="s">
        <v>202</v>
      </c>
      <c r="H2223" s="19" t="s">
        <v>127</v>
      </c>
      <c r="I2223" s="19" t="s">
        <v>128</v>
      </c>
      <c r="J2223" s="18">
        <v>1</v>
      </c>
      <c r="K2223" s="18">
        <v>1</v>
      </c>
    </row>
    <row r="2224" spans="1:11" x14ac:dyDescent="0.5">
      <c r="A2224" s="19" t="s">
        <v>91</v>
      </c>
      <c r="B2224" s="19" t="s">
        <v>5441</v>
      </c>
      <c r="C2224" s="19" t="s">
        <v>38</v>
      </c>
      <c r="D2224" s="19" t="s">
        <v>53</v>
      </c>
      <c r="E2224" s="19" t="s">
        <v>5440</v>
      </c>
      <c r="F2224" s="19" t="s">
        <v>201</v>
      </c>
      <c r="G2224" s="19" t="s">
        <v>202</v>
      </c>
      <c r="H2224" s="19" t="s">
        <v>127</v>
      </c>
      <c r="I2224" s="19" t="s">
        <v>128</v>
      </c>
      <c r="J2224" s="18">
        <v>1</v>
      </c>
      <c r="K2224" s="18">
        <v>1</v>
      </c>
    </row>
    <row r="2225" spans="1:11" x14ac:dyDescent="0.5">
      <c r="A2225" s="19" t="s">
        <v>91</v>
      </c>
      <c r="B2225" s="19" t="s">
        <v>5439</v>
      </c>
      <c r="C2225" s="19" t="s">
        <v>38</v>
      </c>
      <c r="D2225" s="19" t="s">
        <v>53</v>
      </c>
      <c r="E2225" s="19" t="s">
        <v>5438</v>
      </c>
      <c r="F2225" s="19" t="s">
        <v>201</v>
      </c>
      <c r="G2225" s="19" t="s">
        <v>202</v>
      </c>
      <c r="H2225" s="19" t="s">
        <v>127</v>
      </c>
      <c r="I2225" s="19" t="s">
        <v>128</v>
      </c>
      <c r="J2225" s="18">
        <v>3</v>
      </c>
      <c r="K2225" s="18">
        <v>3</v>
      </c>
    </row>
    <row r="2226" spans="1:11" x14ac:dyDescent="0.5">
      <c r="A2226" s="19" t="s">
        <v>91</v>
      </c>
      <c r="B2226" s="19" t="s">
        <v>5437</v>
      </c>
      <c r="C2226" s="19" t="s">
        <v>38</v>
      </c>
      <c r="D2226" s="19" t="s">
        <v>53</v>
      </c>
      <c r="E2226" s="19" t="s">
        <v>5436</v>
      </c>
      <c r="F2226" s="19" t="s">
        <v>201</v>
      </c>
      <c r="G2226" s="19" t="s">
        <v>202</v>
      </c>
      <c r="H2226" s="19" t="s">
        <v>127</v>
      </c>
      <c r="I2226" s="19" t="s">
        <v>128</v>
      </c>
      <c r="J2226" s="18">
        <v>2</v>
      </c>
      <c r="K2226" s="18">
        <v>2</v>
      </c>
    </row>
    <row r="2227" spans="1:11" x14ac:dyDescent="0.5">
      <c r="A2227" s="19" t="s">
        <v>91</v>
      </c>
      <c r="B2227" s="19" t="s">
        <v>5167</v>
      </c>
      <c r="C2227" s="19" t="s">
        <v>38</v>
      </c>
      <c r="D2227" s="19" t="s">
        <v>53</v>
      </c>
      <c r="E2227" s="19" t="s">
        <v>5166</v>
      </c>
      <c r="F2227" s="19" t="s">
        <v>201</v>
      </c>
      <c r="G2227" s="19" t="s">
        <v>202</v>
      </c>
      <c r="H2227" s="19" t="s">
        <v>127</v>
      </c>
      <c r="I2227" s="19" t="s">
        <v>128</v>
      </c>
      <c r="J2227" s="18">
        <v>2</v>
      </c>
      <c r="K2227" s="18">
        <v>2</v>
      </c>
    </row>
    <row r="2228" spans="1:11" x14ac:dyDescent="0.5">
      <c r="A2228" s="19" t="s">
        <v>91</v>
      </c>
      <c r="B2228" s="19" t="s">
        <v>5435</v>
      </c>
      <c r="C2228" s="19" t="s">
        <v>38</v>
      </c>
      <c r="D2228" s="19" t="s">
        <v>53</v>
      </c>
      <c r="E2228" s="19" t="s">
        <v>5434</v>
      </c>
      <c r="F2228" s="19" t="s">
        <v>201</v>
      </c>
      <c r="G2228" s="19" t="s">
        <v>202</v>
      </c>
      <c r="H2228" s="19" t="s">
        <v>127</v>
      </c>
      <c r="I2228" s="19" t="s">
        <v>128</v>
      </c>
      <c r="J2228" s="18">
        <v>1</v>
      </c>
      <c r="K2228" s="18">
        <v>1</v>
      </c>
    </row>
    <row r="2229" spans="1:11" x14ac:dyDescent="0.5">
      <c r="A2229" s="19" t="s">
        <v>91</v>
      </c>
      <c r="B2229" s="19" t="s">
        <v>5165</v>
      </c>
      <c r="C2229" s="19" t="s">
        <v>38</v>
      </c>
      <c r="D2229" s="19" t="s">
        <v>53</v>
      </c>
      <c r="E2229" s="19" t="s">
        <v>5164</v>
      </c>
      <c r="F2229" s="19" t="s">
        <v>201</v>
      </c>
      <c r="G2229" s="19" t="s">
        <v>202</v>
      </c>
      <c r="H2229" s="19" t="s">
        <v>127</v>
      </c>
      <c r="I2229" s="19" t="s">
        <v>128</v>
      </c>
      <c r="J2229" s="18">
        <v>1</v>
      </c>
      <c r="K2229" s="18">
        <v>1</v>
      </c>
    </row>
    <row r="2230" spans="1:11" x14ac:dyDescent="0.5">
      <c r="A2230" s="19" t="s">
        <v>91</v>
      </c>
      <c r="B2230" s="19" t="s">
        <v>5163</v>
      </c>
      <c r="C2230" s="19" t="s">
        <v>38</v>
      </c>
      <c r="D2230" s="19" t="s">
        <v>53</v>
      </c>
      <c r="E2230" s="19" t="s">
        <v>5162</v>
      </c>
      <c r="F2230" s="19" t="s">
        <v>201</v>
      </c>
      <c r="G2230" s="19" t="s">
        <v>202</v>
      </c>
      <c r="H2230" s="19" t="s">
        <v>127</v>
      </c>
      <c r="I2230" s="19" t="s">
        <v>128</v>
      </c>
      <c r="J2230" s="18">
        <v>2</v>
      </c>
      <c r="K2230" s="18">
        <v>2</v>
      </c>
    </row>
    <row r="2231" spans="1:11" x14ac:dyDescent="0.5">
      <c r="A2231" s="19" t="s">
        <v>91</v>
      </c>
      <c r="B2231" s="19" t="s">
        <v>5433</v>
      </c>
      <c r="C2231" s="19" t="s">
        <v>38</v>
      </c>
      <c r="D2231" s="19" t="s">
        <v>53</v>
      </c>
      <c r="E2231" s="19" t="s">
        <v>5432</v>
      </c>
      <c r="F2231" s="19" t="s">
        <v>201</v>
      </c>
      <c r="G2231" s="19" t="s">
        <v>202</v>
      </c>
      <c r="H2231" s="19" t="s">
        <v>127</v>
      </c>
      <c r="I2231" s="19" t="s">
        <v>128</v>
      </c>
      <c r="J2231" s="18">
        <v>1</v>
      </c>
      <c r="K2231" s="18">
        <v>1</v>
      </c>
    </row>
    <row r="2232" spans="1:11" x14ac:dyDescent="0.5">
      <c r="A2232" s="19" t="s">
        <v>91</v>
      </c>
      <c r="B2232" s="19" t="s">
        <v>5431</v>
      </c>
      <c r="C2232" s="19" t="s">
        <v>38</v>
      </c>
      <c r="D2232" s="19" t="s">
        <v>53</v>
      </c>
      <c r="E2232" s="19" t="s">
        <v>5430</v>
      </c>
      <c r="F2232" s="19" t="s">
        <v>201</v>
      </c>
      <c r="G2232" s="19" t="s">
        <v>202</v>
      </c>
      <c r="H2232" s="19" t="s">
        <v>127</v>
      </c>
      <c r="I2232" s="19" t="s">
        <v>128</v>
      </c>
      <c r="J2232" s="18">
        <v>1</v>
      </c>
      <c r="K2232" s="18">
        <v>1</v>
      </c>
    </row>
    <row r="2233" spans="1:11" x14ac:dyDescent="0.5">
      <c r="A2233" s="19" t="s">
        <v>91</v>
      </c>
      <c r="B2233" s="19" t="s">
        <v>5429</v>
      </c>
      <c r="C2233" s="19" t="s">
        <v>38</v>
      </c>
      <c r="D2233" s="19" t="s">
        <v>53</v>
      </c>
      <c r="E2233" s="19" t="s">
        <v>5428</v>
      </c>
      <c r="F2233" s="19" t="s">
        <v>201</v>
      </c>
      <c r="G2233" s="19" t="s">
        <v>202</v>
      </c>
      <c r="H2233" s="19" t="s">
        <v>127</v>
      </c>
      <c r="I2233" s="19" t="s">
        <v>128</v>
      </c>
      <c r="J2233" s="18">
        <v>1</v>
      </c>
      <c r="K2233" s="18">
        <v>1</v>
      </c>
    </row>
    <row r="2234" spans="1:11" x14ac:dyDescent="0.5">
      <c r="A2234" s="19" t="s">
        <v>91</v>
      </c>
      <c r="B2234" s="19" t="s">
        <v>5427</v>
      </c>
      <c r="C2234" s="19" t="s">
        <v>38</v>
      </c>
      <c r="D2234" s="19" t="s">
        <v>53</v>
      </c>
      <c r="E2234" s="19" t="s">
        <v>5426</v>
      </c>
      <c r="F2234" s="19" t="s">
        <v>201</v>
      </c>
      <c r="G2234" s="19" t="s">
        <v>202</v>
      </c>
      <c r="H2234" s="19" t="s">
        <v>127</v>
      </c>
      <c r="I2234" s="19" t="s">
        <v>128</v>
      </c>
      <c r="J2234" s="18">
        <v>1</v>
      </c>
      <c r="K2234" s="18">
        <v>1</v>
      </c>
    </row>
    <row r="2235" spans="1:11" x14ac:dyDescent="0.5">
      <c r="A2235" s="19" t="s">
        <v>91</v>
      </c>
      <c r="B2235" s="19" t="s">
        <v>5425</v>
      </c>
      <c r="C2235" s="19" t="s">
        <v>38</v>
      </c>
      <c r="D2235" s="19" t="s">
        <v>53</v>
      </c>
      <c r="E2235" s="19" t="s">
        <v>5424</v>
      </c>
      <c r="F2235" s="19" t="s">
        <v>201</v>
      </c>
      <c r="G2235" s="19" t="s">
        <v>202</v>
      </c>
      <c r="H2235" s="19" t="s">
        <v>127</v>
      </c>
      <c r="I2235" s="19" t="s">
        <v>128</v>
      </c>
      <c r="J2235" s="18">
        <v>1</v>
      </c>
      <c r="K2235" s="18">
        <v>1</v>
      </c>
    </row>
    <row r="2236" spans="1:11" x14ac:dyDescent="0.5">
      <c r="A2236" s="19" t="s">
        <v>91</v>
      </c>
      <c r="B2236" s="19" t="s">
        <v>5423</v>
      </c>
      <c r="C2236" s="19" t="s">
        <v>38</v>
      </c>
      <c r="D2236" s="19" t="s">
        <v>53</v>
      </c>
      <c r="E2236" s="19" t="s">
        <v>5422</v>
      </c>
      <c r="F2236" s="19" t="s">
        <v>201</v>
      </c>
      <c r="G2236" s="19" t="s">
        <v>202</v>
      </c>
      <c r="H2236" s="19" t="s">
        <v>127</v>
      </c>
      <c r="I2236" s="19" t="s">
        <v>128</v>
      </c>
      <c r="J2236" s="18">
        <v>1</v>
      </c>
      <c r="K2236" s="18">
        <v>1</v>
      </c>
    </row>
    <row r="2237" spans="1:11" x14ac:dyDescent="0.5">
      <c r="A2237" s="19" t="s">
        <v>91</v>
      </c>
      <c r="B2237" s="19" t="s">
        <v>5159</v>
      </c>
      <c r="C2237" s="19" t="s">
        <v>38</v>
      </c>
      <c r="D2237" s="19" t="s">
        <v>53</v>
      </c>
      <c r="E2237" s="19" t="s">
        <v>5158</v>
      </c>
      <c r="F2237" s="19" t="s">
        <v>201</v>
      </c>
      <c r="G2237" s="19" t="s">
        <v>202</v>
      </c>
      <c r="H2237" s="19" t="s">
        <v>127</v>
      </c>
      <c r="I2237" s="19" t="s">
        <v>128</v>
      </c>
      <c r="J2237" s="18">
        <v>4</v>
      </c>
      <c r="K2237" s="18">
        <v>4</v>
      </c>
    </row>
    <row r="2238" spans="1:11" x14ac:dyDescent="0.5">
      <c r="A2238" s="19" t="s">
        <v>91</v>
      </c>
      <c r="B2238" s="19" t="s">
        <v>5421</v>
      </c>
      <c r="C2238" s="19" t="s">
        <v>38</v>
      </c>
      <c r="D2238" s="19" t="s">
        <v>53</v>
      </c>
      <c r="E2238" s="19" t="s">
        <v>5420</v>
      </c>
      <c r="F2238" s="19" t="s">
        <v>201</v>
      </c>
      <c r="G2238" s="19" t="s">
        <v>202</v>
      </c>
      <c r="H2238" s="19" t="s">
        <v>127</v>
      </c>
      <c r="I2238" s="19" t="s">
        <v>128</v>
      </c>
      <c r="J2238" s="18">
        <v>1</v>
      </c>
      <c r="K2238" s="18">
        <v>1</v>
      </c>
    </row>
    <row r="2239" spans="1:11" x14ac:dyDescent="0.5">
      <c r="A2239" s="19" t="s">
        <v>91</v>
      </c>
      <c r="B2239" s="19" t="s">
        <v>5419</v>
      </c>
      <c r="C2239" s="19" t="s">
        <v>38</v>
      </c>
      <c r="D2239" s="19" t="s">
        <v>53</v>
      </c>
      <c r="E2239" s="19" t="s">
        <v>5418</v>
      </c>
      <c r="F2239" s="19" t="s">
        <v>201</v>
      </c>
      <c r="G2239" s="19" t="s">
        <v>202</v>
      </c>
      <c r="H2239" s="19" t="s">
        <v>127</v>
      </c>
      <c r="I2239" s="19" t="s">
        <v>128</v>
      </c>
      <c r="J2239" s="18">
        <v>2</v>
      </c>
      <c r="K2239" s="18">
        <v>2</v>
      </c>
    </row>
    <row r="2240" spans="1:11" x14ac:dyDescent="0.5">
      <c r="A2240" s="19" t="s">
        <v>91</v>
      </c>
      <c r="B2240" s="19" t="s">
        <v>5417</v>
      </c>
      <c r="C2240" s="19" t="s">
        <v>38</v>
      </c>
      <c r="D2240" s="19" t="s">
        <v>53</v>
      </c>
      <c r="E2240" s="19" t="s">
        <v>5416</v>
      </c>
      <c r="F2240" s="19" t="s">
        <v>201</v>
      </c>
      <c r="G2240" s="19" t="s">
        <v>202</v>
      </c>
      <c r="H2240" s="19" t="s">
        <v>127</v>
      </c>
      <c r="I2240" s="19" t="s">
        <v>128</v>
      </c>
      <c r="J2240" s="18">
        <v>3</v>
      </c>
      <c r="K2240" s="18">
        <v>3</v>
      </c>
    </row>
    <row r="2241" spans="1:11" x14ac:dyDescent="0.5">
      <c r="A2241" s="19" t="s">
        <v>91</v>
      </c>
      <c r="B2241" s="19" t="s">
        <v>5415</v>
      </c>
      <c r="C2241" s="19" t="s">
        <v>38</v>
      </c>
      <c r="D2241" s="19" t="s">
        <v>53</v>
      </c>
      <c r="E2241" s="19" t="s">
        <v>5414</v>
      </c>
      <c r="F2241" s="19" t="s">
        <v>201</v>
      </c>
      <c r="G2241" s="19" t="s">
        <v>202</v>
      </c>
      <c r="H2241" s="19" t="s">
        <v>127</v>
      </c>
      <c r="I2241" s="19" t="s">
        <v>128</v>
      </c>
      <c r="J2241" s="18">
        <v>2</v>
      </c>
      <c r="K2241" s="18">
        <v>2</v>
      </c>
    </row>
    <row r="2242" spans="1:11" x14ac:dyDescent="0.5">
      <c r="A2242" s="19" t="s">
        <v>91</v>
      </c>
      <c r="B2242" s="19" t="s">
        <v>5413</v>
      </c>
      <c r="C2242" s="19" t="s">
        <v>38</v>
      </c>
      <c r="D2242" s="19" t="s">
        <v>53</v>
      </c>
      <c r="E2242" s="19" t="s">
        <v>5412</v>
      </c>
      <c r="F2242" s="19" t="s">
        <v>201</v>
      </c>
      <c r="G2242" s="19" t="s">
        <v>202</v>
      </c>
      <c r="H2242" s="19" t="s">
        <v>127</v>
      </c>
      <c r="I2242" s="19" t="s">
        <v>128</v>
      </c>
      <c r="J2242" s="18">
        <v>3</v>
      </c>
      <c r="K2242" s="18">
        <v>3</v>
      </c>
    </row>
    <row r="2243" spans="1:11" x14ac:dyDescent="0.5">
      <c r="A2243" s="19" t="s">
        <v>91</v>
      </c>
      <c r="B2243" s="19" t="s">
        <v>5147</v>
      </c>
      <c r="C2243" s="19" t="s">
        <v>38</v>
      </c>
      <c r="D2243" s="19" t="s">
        <v>53</v>
      </c>
      <c r="E2243" s="19" t="s">
        <v>5146</v>
      </c>
      <c r="F2243" s="19" t="s">
        <v>201</v>
      </c>
      <c r="G2243" s="19" t="s">
        <v>202</v>
      </c>
      <c r="H2243" s="19" t="s">
        <v>127</v>
      </c>
      <c r="I2243" s="19" t="s">
        <v>128</v>
      </c>
      <c r="J2243" s="18">
        <v>1</v>
      </c>
      <c r="K2243" s="18">
        <v>1</v>
      </c>
    </row>
    <row r="2244" spans="1:11" x14ac:dyDescent="0.5">
      <c r="A2244" s="19" t="s">
        <v>91</v>
      </c>
      <c r="B2244" s="19" t="s">
        <v>5145</v>
      </c>
      <c r="C2244" s="19" t="s">
        <v>38</v>
      </c>
      <c r="D2244" s="19" t="s">
        <v>53</v>
      </c>
      <c r="E2244" s="19" t="s">
        <v>5144</v>
      </c>
      <c r="F2244" s="19" t="s">
        <v>201</v>
      </c>
      <c r="G2244" s="19" t="s">
        <v>202</v>
      </c>
      <c r="H2244" s="19" t="s">
        <v>127</v>
      </c>
      <c r="I2244" s="19" t="s">
        <v>128</v>
      </c>
      <c r="J2244" s="18">
        <v>1</v>
      </c>
      <c r="K2244" s="18">
        <v>1</v>
      </c>
    </row>
    <row r="2245" spans="1:11" x14ac:dyDescent="0.5">
      <c r="A2245" s="19" t="s">
        <v>91</v>
      </c>
      <c r="B2245" s="19" t="s">
        <v>5143</v>
      </c>
      <c r="C2245" s="19" t="s">
        <v>38</v>
      </c>
      <c r="D2245" s="19" t="s">
        <v>53</v>
      </c>
      <c r="E2245" s="19" t="s">
        <v>5142</v>
      </c>
      <c r="F2245" s="19" t="s">
        <v>201</v>
      </c>
      <c r="G2245" s="19" t="s">
        <v>202</v>
      </c>
      <c r="H2245" s="19" t="s">
        <v>127</v>
      </c>
      <c r="I2245" s="19" t="s">
        <v>128</v>
      </c>
      <c r="J2245" s="18">
        <v>1</v>
      </c>
      <c r="K2245" s="18">
        <v>1</v>
      </c>
    </row>
    <row r="2246" spans="1:11" x14ac:dyDescent="0.5">
      <c r="A2246" s="19" t="s">
        <v>91</v>
      </c>
      <c r="B2246" s="19" t="s">
        <v>5411</v>
      </c>
      <c r="C2246" s="19" t="s">
        <v>38</v>
      </c>
      <c r="D2246" s="19" t="s">
        <v>53</v>
      </c>
      <c r="E2246" s="19" t="s">
        <v>5410</v>
      </c>
      <c r="F2246" s="19" t="s">
        <v>201</v>
      </c>
      <c r="G2246" s="19" t="s">
        <v>202</v>
      </c>
      <c r="H2246" s="19" t="s">
        <v>127</v>
      </c>
      <c r="I2246" s="19" t="s">
        <v>128</v>
      </c>
      <c r="J2246" s="18">
        <v>2</v>
      </c>
      <c r="K2246" s="18">
        <v>2</v>
      </c>
    </row>
    <row r="2247" spans="1:11" x14ac:dyDescent="0.5">
      <c r="A2247" s="19" t="s">
        <v>91</v>
      </c>
      <c r="B2247" s="19" t="s">
        <v>5141</v>
      </c>
      <c r="C2247" s="19" t="s">
        <v>38</v>
      </c>
      <c r="D2247" s="19" t="s">
        <v>53</v>
      </c>
      <c r="E2247" s="19" t="s">
        <v>5140</v>
      </c>
      <c r="F2247" s="19" t="s">
        <v>201</v>
      </c>
      <c r="G2247" s="19" t="s">
        <v>202</v>
      </c>
      <c r="H2247" s="19" t="s">
        <v>127</v>
      </c>
      <c r="I2247" s="19" t="s">
        <v>128</v>
      </c>
      <c r="J2247" s="18">
        <v>1</v>
      </c>
      <c r="K2247" s="18">
        <v>1</v>
      </c>
    </row>
    <row r="2248" spans="1:11" x14ac:dyDescent="0.5">
      <c r="A2248" s="19" t="s">
        <v>91</v>
      </c>
      <c r="B2248" s="19" t="s">
        <v>5139</v>
      </c>
      <c r="C2248" s="19" t="s">
        <v>38</v>
      </c>
      <c r="D2248" s="19" t="s">
        <v>53</v>
      </c>
      <c r="E2248" s="19" t="s">
        <v>5138</v>
      </c>
      <c r="F2248" s="19" t="s">
        <v>201</v>
      </c>
      <c r="G2248" s="19" t="s">
        <v>202</v>
      </c>
      <c r="H2248" s="19" t="s">
        <v>127</v>
      </c>
      <c r="I2248" s="19" t="s">
        <v>128</v>
      </c>
      <c r="J2248" s="18">
        <v>1</v>
      </c>
      <c r="K2248" s="18">
        <v>1</v>
      </c>
    </row>
    <row r="2249" spans="1:11" x14ac:dyDescent="0.5">
      <c r="A2249" s="19" t="s">
        <v>91</v>
      </c>
      <c r="B2249" s="19" t="s">
        <v>5409</v>
      </c>
      <c r="C2249" s="19" t="s">
        <v>38</v>
      </c>
      <c r="D2249" s="19" t="s">
        <v>53</v>
      </c>
      <c r="E2249" s="19" t="s">
        <v>5408</v>
      </c>
      <c r="F2249" s="19" t="s">
        <v>201</v>
      </c>
      <c r="G2249" s="19" t="s">
        <v>202</v>
      </c>
      <c r="H2249" s="19" t="s">
        <v>127</v>
      </c>
      <c r="I2249" s="19" t="s">
        <v>128</v>
      </c>
      <c r="J2249" s="18">
        <v>3</v>
      </c>
      <c r="K2249" s="18">
        <v>3</v>
      </c>
    </row>
    <row r="2250" spans="1:11" x14ac:dyDescent="0.5">
      <c r="A2250" s="19" t="s">
        <v>91</v>
      </c>
      <c r="B2250" s="19" t="s">
        <v>5407</v>
      </c>
      <c r="C2250" s="19" t="s">
        <v>38</v>
      </c>
      <c r="D2250" s="19" t="s">
        <v>53</v>
      </c>
      <c r="E2250" s="19" t="s">
        <v>5406</v>
      </c>
      <c r="F2250" s="19" t="s">
        <v>201</v>
      </c>
      <c r="G2250" s="19" t="s">
        <v>202</v>
      </c>
      <c r="H2250" s="19" t="s">
        <v>127</v>
      </c>
      <c r="I2250" s="19" t="s">
        <v>128</v>
      </c>
      <c r="J2250" s="18">
        <v>1</v>
      </c>
      <c r="K2250" s="18">
        <v>1</v>
      </c>
    </row>
    <row r="2251" spans="1:11" x14ac:dyDescent="0.5">
      <c r="A2251" s="19" t="s">
        <v>91</v>
      </c>
      <c r="B2251" s="19" t="s">
        <v>5405</v>
      </c>
      <c r="C2251" s="19" t="s">
        <v>38</v>
      </c>
      <c r="D2251" s="19" t="s">
        <v>53</v>
      </c>
      <c r="E2251" s="19" t="s">
        <v>5404</v>
      </c>
      <c r="F2251" s="19" t="s">
        <v>201</v>
      </c>
      <c r="G2251" s="19" t="s">
        <v>202</v>
      </c>
      <c r="H2251" s="19" t="s">
        <v>127</v>
      </c>
      <c r="I2251" s="19" t="s">
        <v>128</v>
      </c>
      <c r="J2251" s="18">
        <v>2</v>
      </c>
      <c r="K2251" s="18">
        <v>2</v>
      </c>
    </row>
    <row r="2252" spans="1:11" x14ac:dyDescent="0.5">
      <c r="A2252" s="19" t="s">
        <v>91</v>
      </c>
      <c r="B2252" s="19" t="s">
        <v>5403</v>
      </c>
      <c r="C2252" s="19" t="s">
        <v>38</v>
      </c>
      <c r="D2252" s="19" t="s">
        <v>53</v>
      </c>
      <c r="E2252" s="19" t="s">
        <v>5402</v>
      </c>
      <c r="F2252" s="19" t="s">
        <v>201</v>
      </c>
      <c r="G2252" s="19" t="s">
        <v>202</v>
      </c>
      <c r="H2252" s="19" t="s">
        <v>127</v>
      </c>
      <c r="I2252" s="19" t="s">
        <v>128</v>
      </c>
      <c r="J2252" s="18">
        <v>1</v>
      </c>
      <c r="K2252" s="18">
        <v>1</v>
      </c>
    </row>
    <row r="2253" spans="1:11" x14ac:dyDescent="0.5">
      <c r="A2253" s="19" t="s">
        <v>91</v>
      </c>
      <c r="B2253" s="19" t="s">
        <v>5119</v>
      </c>
      <c r="C2253" s="19" t="s">
        <v>38</v>
      </c>
      <c r="D2253" s="19" t="s">
        <v>53</v>
      </c>
      <c r="E2253" s="19" t="s">
        <v>5118</v>
      </c>
      <c r="F2253" s="19" t="s">
        <v>201</v>
      </c>
      <c r="G2253" s="19" t="s">
        <v>202</v>
      </c>
      <c r="H2253" s="19" t="s">
        <v>127</v>
      </c>
      <c r="I2253" s="19" t="s">
        <v>128</v>
      </c>
      <c r="J2253" s="18">
        <v>1</v>
      </c>
      <c r="K2253" s="18">
        <v>1</v>
      </c>
    </row>
    <row r="2254" spans="1:11" x14ac:dyDescent="0.5">
      <c r="A2254" s="19" t="s">
        <v>91</v>
      </c>
      <c r="B2254" s="19" t="s">
        <v>5117</v>
      </c>
      <c r="C2254" s="19" t="s">
        <v>38</v>
      </c>
      <c r="D2254" s="19" t="s">
        <v>53</v>
      </c>
      <c r="E2254" s="19" t="s">
        <v>5116</v>
      </c>
      <c r="F2254" s="19" t="s">
        <v>201</v>
      </c>
      <c r="G2254" s="19" t="s">
        <v>202</v>
      </c>
      <c r="H2254" s="19" t="s">
        <v>127</v>
      </c>
      <c r="I2254" s="19" t="s">
        <v>128</v>
      </c>
      <c r="J2254" s="18">
        <v>1</v>
      </c>
      <c r="K2254" s="18">
        <v>1</v>
      </c>
    </row>
    <row r="2255" spans="1:11" x14ac:dyDescent="0.5">
      <c r="A2255" s="19" t="s">
        <v>91</v>
      </c>
      <c r="B2255" s="19" t="s">
        <v>5401</v>
      </c>
      <c r="C2255" s="19" t="s">
        <v>38</v>
      </c>
      <c r="D2255" s="19" t="s">
        <v>53</v>
      </c>
      <c r="E2255" s="19" t="s">
        <v>5400</v>
      </c>
      <c r="F2255" s="19" t="s">
        <v>201</v>
      </c>
      <c r="G2255" s="19" t="s">
        <v>202</v>
      </c>
      <c r="H2255" s="19" t="s">
        <v>127</v>
      </c>
      <c r="I2255" s="19" t="s">
        <v>128</v>
      </c>
      <c r="J2255" s="18">
        <v>3</v>
      </c>
      <c r="K2255" s="18">
        <v>3</v>
      </c>
    </row>
    <row r="2256" spans="1:11" x14ac:dyDescent="0.5">
      <c r="A2256" s="19" t="s">
        <v>91</v>
      </c>
      <c r="B2256" s="19" t="s">
        <v>5399</v>
      </c>
      <c r="C2256" s="19" t="s">
        <v>38</v>
      </c>
      <c r="D2256" s="19" t="s">
        <v>53</v>
      </c>
      <c r="E2256" s="19" t="s">
        <v>5398</v>
      </c>
      <c r="F2256" s="19" t="s">
        <v>201</v>
      </c>
      <c r="G2256" s="19" t="s">
        <v>202</v>
      </c>
      <c r="H2256" s="19" t="s">
        <v>127</v>
      </c>
      <c r="I2256" s="19" t="s">
        <v>128</v>
      </c>
      <c r="J2256" s="18">
        <v>2</v>
      </c>
      <c r="K2256" s="18">
        <v>2</v>
      </c>
    </row>
    <row r="2257" spans="1:11" x14ac:dyDescent="0.5">
      <c r="A2257" s="19" t="s">
        <v>91</v>
      </c>
      <c r="B2257" s="19" t="s">
        <v>5397</v>
      </c>
      <c r="C2257" s="19" t="s">
        <v>38</v>
      </c>
      <c r="D2257" s="19" t="s">
        <v>53</v>
      </c>
      <c r="E2257" s="19" t="s">
        <v>5396</v>
      </c>
      <c r="F2257" s="19" t="s">
        <v>201</v>
      </c>
      <c r="G2257" s="19" t="s">
        <v>202</v>
      </c>
      <c r="H2257" s="19" t="s">
        <v>127</v>
      </c>
      <c r="I2257" s="19" t="s">
        <v>128</v>
      </c>
      <c r="J2257" s="18">
        <v>1</v>
      </c>
      <c r="K2257" s="18">
        <v>1</v>
      </c>
    </row>
    <row r="2258" spans="1:11" x14ac:dyDescent="0.5">
      <c r="A2258" s="19" t="s">
        <v>91</v>
      </c>
      <c r="B2258" s="19" t="s">
        <v>5395</v>
      </c>
      <c r="C2258" s="19" t="s">
        <v>38</v>
      </c>
      <c r="D2258" s="19" t="s">
        <v>53</v>
      </c>
      <c r="E2258" s="19" t="s">
        <v>5394</v>
      </c>
      <c r="F2258" s="19" t="s">
        <v>201</v>
      </c>
      <c r="G2258" s="19" t="s">
        <v>202</v>
      </c>
      <c r="H2258" s="19" t="s">
        <v>127</v>
      </c>
      <c r="I2258" s="19" t="s">
        <v>128</v>
      </c>
      <c r="J2258" s="18">
        <v>1</v>
      </c>
      <c r="K2258" s="18">
        <v>1</v>
      </c>
    </row>
    <row r="2259" spans="1:11" x14ac:dyDescent="0.5">
      <c r="A2259" s="19" t="s">
        <v>91</v>
      </c>
      <c r="B2259" s="19" t="s">
        <v>5393</v>
      </c>
      <c r="C2259" s="19" t="s">
        <v>38</v>
      </c>
      <c r="D2259" s="19" t="s">
        <v>53</v>
      </c>
      <c r="E2259" s="19" t="s">
        <v>5392</v>
      </c>
      <c r="F2259" s="19" t="s">
        <v>201</v>
      </c>
      <c r="G2259" s="19" t="s">
        <v>202</v>
      </c>
      <c r="H2259" s="19" t="s">
        <v>127</v>
      </c>
      <c r="I2259" s="19" t="s">
        <v>128</v>
      </c>
      <c r="J2259" s="18">
        <v>8</v>
      </c>
      <c r="K2259" s="18">
        <v>8</v>
      </c>
    </row>
    <row r="2260" spans="1:11" x14ac:dyDescent="0.5">
      <c r="A2260" s="19" t="s">
        <v>91</v>
      </c>
      <c r="B2260" s="19" t="s">
        <v>5391</v>
      </c>
      <c r="C2260" s="19" t="s">
        <v>38</v>
      </c>
      <c r="D2260" s="19" t="s">
        <v>53</v>
      </c>
      <c r="E2260" s="19" t="s">
        <v>5390</v>
      </c>
      <c r="F2260" s="19" t="s">
        <v>201</v>
      </c>
      <c r="G2260" s="19" t="s">
        <v>202</v>
      </c>
      <c r="H2260" s="19" t="s">
        <v>127</v>
      </c>
      <c r="I2260" s="19" t="s">
        <v>128</v>
      </c>
      <c r="J2260" s="18">
        <v>1</v>
      </c>
      <c r="K2260" s="18">
        <v>1</v>
      </c>
    </row>
    <row r="2261" spans="1:11" x14ac:dyDescent="0.5">
      <c r="A2261" s="19" t="s">
        <v>91</v>
      </c>
      <c r="B2261" s="19" t="s">
        <v>5389</v>
      </c>
      <c r="C2261" s="19" t="s">
        <v>38</v>
      </c>
      <c r="D2261" s="19" t="s">
        <v>53</v>
      </c>
      <c r="E2261" s="19" t="s">
        <v>5388</v>
      </c>
      <c r="F2261" s="19" t="s">
        <v>201</v>
      </c>
      <c r="G2261" s="19" t="s">
        <v>202</v>
      </c>
      <c r="H2261" s="19" t="s">
        <v>127</v>
      </c>
      <c r="I2261" s="19" t="s">
        <v>128</v>
      </c>
      <c r="J2261" s="18">
        <v>2</v>
      </c>
      <c r="K2261" s="18">
        <v>2</v>
      </c>
    </row>
    <row r="2262" spans="1:11" x14ac:dyDescent="0.5">
      <c r="A2262" s="19" t="s">
        <v>91</v>
      </c>
      <c r="B2262" s="19" t="s">
        <v>5387</v>
      </c>
      <c r="C2262" s="19" t="s">
        <v>38</v>
      </c>
      <c r="D2262" s="19" t="s">
        <v>53</v>
      </c>
      <c r="E2262" s="19" t="s">
        <v>5386</v>
      </c>
      <c r="F2262" s="19" t="s">
        <v>201</v>
      </c>
      <c r="G2262" s="19" t="s">
        <v>202</v>
      </c>
      <c r="H2262" s="19" t="s">
        <v>127</v>
      </c>
      <c r="I2262" s="19" t="s">
        <v>128</v>
      </c>
      <c r="J2262" s="18">
        <v>1</v>
      </c>
      <c r="K2262" s="18">
        <v>1</v>
      </c>
    </row>
    <row r="2263" spans="1:11" x14ac:dyDescent="0.5">
      <c r="A2263" s="19" t="s">
        <v>91</v>
      </c>
      <c r="B2263" s="19" t="s">
        <v>5385</v>
      </c>
      <c r="C2263" s="19" t="s">
        <v>38</v>
      </c>
      <c r="D2263" s="19" t="s">
        <v>53</v>
      </c>
      <c r="E2263" s="19" t="s">
        <v>5384</v>
      </c>
      <c r="F2263" s="19" t="s">
        <v>201</v>
      </c>
      <c r="G2263" s="19" t="s">
        <v>202</v>
      </c>
      <c r="H2263" s="19" t="s">
        <v>127</v>
      </c>
      <c r="I2263" s="19" t="s">
        <v>128</v>
      </c>
      <c r="J2263" s="18">
        <v>2</v>
      </c>
      <c r="K2263" s="18">
        <v>2</v>
      </c>
    </row>
    <row r="2264" spans="1:11" x14ac:dyDescent="0.5">
      <c r="A2264" s="19" t="s">
        <v>91</v>
      </c>
      <c r="B2264" s="19" t="s">
        <v>5109</v>
      </c>
      <c r="C2264" s="19" t="s">
        <v>38</v>
      </c>
      <c r="D2264" s="19" t="s">
        <v>53</v>
      </c>
      <c r="E2264" s="19" t="s">
        <v>5108</v>
      </c>
      <c r="F2264" s="19" t="s">
        <v>201</v>
      </c>
      <c r="G2264" s="19" t="s">
        <v>202</v>
      </c>
      <c r="H2264" s="19" t="s">
        <v>127</v>
      </c>
      <c r="I2264" s="19" t="s">
        <v>128</v>
      </c>
      <c r="J2264" s="18">
        <v>1</v>
      </c>
      <c r="K2264" s="18">
        <v>1</v>
      </c>
    </row>
    <row r="2265" spans="1:11" x14ac:dyDescent="0.5">
      <c r="A2265" s="19" t="s">
        <v>91</v>
      </c>
      <c r="B2265" s="19" t="s">
        <v>5383</v>
      </c>
      <c r="C2265" s="19" t="s">
        <v>38</v>
      </c>
      <c r="D2265" s="19" t="s">
        <v>53</v>
      </c>
      <c r="E2265" s="19" t="s">
        <v>5382</v>
      </c>
      <c r="F2265" s="19" t="s">
        <v>201</v>
      </c>
      <c r="G2265" s="19" t="s">
        <v>202</v>
      </c>
      <c r="H2265" s="19" t="s">
        <v>127</v>
      </c>
      <c r="I2265" s="19" t="s">
        <v>128</v>
      </c>
      <c r="J2265" s="18">
        <v>1</v>
      </c>
      <c r="K2265" s="18">
        <v>1</v>
      </c>
    </row>
    <row r="2266" spans="1:11" x14ac:dyDescent="0.5">
      <c r="A2266" s="19" t="s">
        <v>91</v>
      </c>
      <c r="B2266" s="19" t="s">
        <v>5107</v>
      </c>
      <c r="C2266" s="19" t="s">
        <v>38</v>
      </c>
      <c r="D2266" s="19" t="s">
        <v>53</v>
      </c>
      <c r="E2266" s="19" t="s">
        <v>5106</v>
      </c>
      <c r="F2266" s="19" t="s">
        <v>201</v>
      </c>
      <c r="G2266" s="19" t="s">
        <v>202</v>
      </c>
      <c r="H2266" s="19" t="s">
        <v>127</v>
      </c>
      <c r="I2266" s="19" t="s">
        <v>128</v>
      </c>
      <c r="J2266" s="18">
        <v>5</v>
      </c>
      <c r="K2266" s="18">
        <v>5</v>
      </c>
    </row>
    <row r="2267" spans="1:11" x14ac:dyDescent="0.5">
      <c r="A2267" s="19" t="s">
        <v>91</v>
      </c>
      <c r="B2267" s="19" t="s">
        <v>5381</v>
      </c>
      <c r="C2267" s="19" t="s">
        <v>38</v>
      </c>
      <c r="D2267" s="19" t="s">
        <v>53</v>
      </c>
      <c r="E2267" s="19" t="s">
        <v>5380</v>
      </c>
      <c r="F2267" s="19" t="s">
        <v>201</v>
      </c>
      <c r="G2267" s="19" t="s">
        <v>202</v>
      </c>
      <c r="H2267" s="19" t="s">
        <v>127</v>
      </c>
      <c r="I2267" s="19" t="s">
        <v>128</v>
      </c>
      <c r="J2267" s="18">
        <v>2</v>
      </c>
      <c r="K2267" s="18">
        <v>2</v>
      </c>
    </row>
    <row r="2268" spans="1:11" x14ac:dyDescent="0.5">
      <c r="A2268" s="19" t="s">
        <v>91</v>
      </c>
      <c r="B2268" s="19" t="s">
        <v>5379</v>
      </c>
      <c r="C2268" s="19" t="s">
        <v>38</v>
      </c>
      <c r="D2268" s="19" t="s">
        <v>53</v>
      </c>
      <c r="E2268" s="19" t="s">
        <v>5378</v>
      </c>
      <c r="F2268" s="19" t="s">
        <v>201</v>
      </c>
      <c r="G2268" s="19" t="s">
        <v>202</v>
      </c>
      <c r="H2268" s="19" t="s">
        <v>127</v>
      </c>
      <c r="I2268" s="19" t="s">
        <v>128</v>
      </c>
      <c r="J2268" s="18">
        <v>1</v>
      </c>
      <c r="K2268" s="18">
        <v>1</v>
      </c>
    </row>
    <row r="2269" spans="1:11" x14ac:dyDescent="0.5">
      <c r="A2269" s="19" t="s">
        <v>91</v>
      </c>
      <c r="B2269" s="19" t="s">
        <v>5105</v>
      </c>
      <c r="C2269" s="19" t="s">
        <v>38</v>
      </c>
      <c r="D2269" s="19" t="s">
        <v>53</v>
      </c>
      <c r="E2269" s="19" t="s">
        <v>5104</v>
      </c>
      <c r="F2269" s="19" t="s">
        <v>201</v>
      </c>
      <c r="G2269" s="19" t="s">
        <v>202</v>
      </c>
      <c r="H2269" s="19" t="s">
        <v>127</v>
      </c>
      <c r="I2269" s="19" t="s">
        <v>128</v>
      </c>
      <c r="J2269" s="18">
        <v>1</v>
      </c>
      <c r="K2269" s="18">
        <v>1</v>
      </c>
    </row>
    <row r="2270" spans="1:11" x14ac:dyDescent="0.5">
      <c r="A2270" s="19" t="s">
        <v>91</v>
      </c>
      <c r="B2270" s="19" t="s">
        <v>5377</v>
      </c>
      <c r="C2270" s="19" t="s">
        <v>38</v>
      </c>
      <c r="D2270" s="19" t="s">
        <v>53</v>
      </c>
      <c r="E2270" s="19" t="s">
        <v>5376</v>
      </c>
      <c r="F2270" s="19" t="s">
        <v>201</v>
      </c>
      <c r="G2270" s="19" t="s">
        <v>202</v>
      </c>
      <c r="H2270" s="19" t="s">
        <v>127</v>
      </c>
      <c r="I2270" s="19" t="s">
        <v>128</v>
      </c>
      <c r="J2270" s="18">
        <v>1</v>
      </c>
      <c r="K2270" s="18">
        <v>1</v>
      </c>
    </row>
    <row r="2271" spans="1:11" x14ac:dyDescent="0.5">
      <c r="A2271" s="19" t="s">
        <v>91</v>
      </c>
      <c r="B2271" s="19" t="s">
        <v>5375</v>
      </c>
      <c r="C2271" s="19" t="s">
        <v>38</v>
      </c>
      <c r="D2271" s="19" t="s">
        <v>53</v>
      </c>
      <c r="E2271" s="19" t="s">
        <v>5374</v>
      </c>
      <c r="F2271" s="19" t="s">
        <v>201</v>
      </c>
      <c r="G2271" s="19" t="s">
        <v>202</v>
      </c>
      <c r="H2271" s="19" t="s">
        <v>127</v>
      </c>
      <c r="I2271" s="19" t="s">
        <v>128</v>
      </c>
      <c r="J2271" s="18">
        <v>1</v>
      </c>
      <c r="K2271" s="18">
        <v>1</v>
      </c>
    </row>
    <row r="2272" spans="1:11" x14ac:dyDescent="0.5">
      <c r="A2272" s="19" t="s">
        <v>91</v>
      </c>
      <c r="B2272" s="19" t="s">
        <v>5103</v>
      </c>
      <c r="C2272" s="19" t="s">
        <v>38</v>
      </c>
      <c r="D2272" s="19" t="s">
        <v>53</v>
      </c>
      <c r="E2272" s="19" t="s">
        <v>5102</v>
      </c>
      <c r="F2272" s="19" t="s">
        <v>201</v>
      </c>
      <c r="G2272" s="19" t="s">
        <v>202</v>
      </c>
      <c r="H2272" s="19" t="s">
        <v>127</v>
      </c>
      <c r="I2272" s="19" t="s">
        <v>128</v>
      </c>
      <c r="J2272" s="18">
        <v>2</v>
      </c>
      <c r="K2272" s="18">
        <v>2</v>
      </c>
    </row>
    <row r="2273" spans="1:11" x14ac:dyDescent="0.5">
      <c r="A2273" s="19" t="s">
        <v>91</v>
      </c>
      <c r="B2273" s="19" t="s">
        <v>5373</v>
      </c>
      <c r="C2273" s="19" t="s">
        <v>38</v>
      </c>
      <c r="D2273" s="19" t="s">
        <v>53</v>
      </c>
      <c r="E2273" s="19" t="s">
        <v>5372</v>
      </c>
      <c r="F2273" s="19" t="s">
        <v>201</v>
      </c>
      <c r="G2273" s="19" t="s">
        <v>202</v>
      </c>
      <c r="H2273" s="19" t="s">
        <v>127</v>
      </c>
      <c r="I2273" s="19" t="s">
        <v>128</v>
      </c>
      <c r="J2273" s="18">
        <v>2</v>
      </c>
      <c r="K2273" s="18">
        <v>2</v>
      </c>
    </row>
    <row r="2274" spans="1:11" x14ac:dyDescent="0.5">
      <c r="A2274" s="19" t="s">
        <v>91</v>
      </c>
      <c r="B2274" s="19" t="s">
        <v>5371</v>
      </c>
      <c r="C2274" s="19" t="s">
        <v>38</v>
      </c>
      <c r="D2274" s="19" t="s">
        <v>53</v>
      </c>
      <c r="E2274" s="19" t="s">
        <v>5370</v>
      </c>
      <c r="F2274" s="19" t="s">
        <v>201</v>
      </c>
      <c r="G2274" s="19" t="s">
        <v>202</v>
      </c>
      <c r="H2274" s="19" t="s">
        <v>127</v>
      </c>
      <c r="I2274" s="19" t="s">
        <v>128</v>
      </c>
      <c r="J2274" s="18">
        <v>2</v>
      </c>
      <c r="K2274" s="18">
        <v>2</v>
      </c>
    </row>
    <row r="2275" spans="1:11" x14ac:dyDescent="0.5">
      <c r="A2275" s="19" t="s">
        <v>91</v>
      </c>
      <c r="B2275" s="19" t="s">
        <v>5369</v>
      </c>
      <c r="C2275" s="19" t="s">
        <v>38</v>
      </c>
      <c r="D2275" s="19" t="s">
        <v>53</v>
      </c>
      <c r="E2275" s="19" t="s">
        <v>5368</v>
      </c>
      <c r="F2275" s="19" t="s">
        <v>201</v>
      </c>
      <c r="G2275" s="19" t="s">
        <v>202</v>
      </c>
      <c r="H2275" s="19" t="s">
        <v>127</v>
      </c>
      <c r="I2275" s="19" t="s">
        <v>128</v>
      </c>
      <c r="J2275" s="18">
        <v>1</v>
      </c>
      <c r="K2275" s="18">
        <v>1</v>
      </c>
    </row>
    <row r="2276" spans="1:11" x14ac:dyDescent="0.5">
      <c r="A2276" s="19" t="s">
        <v>91</v>
      </c>
      <c r="B2276" s="19" t="s">
        <v>5367</v>
      </c>
      <c r="C2276" s="19" t="s">
        <v>38</v>
      </c>
      <c r="D2276" s="19" t="s">
        <v>53</v>
      </c>
      <c r="E2276" s="19" t="s">
        <v>5366</v>
      </c>
      <c r="F2276" s="19" t="s">
        <v>201</v>
      </c>
      <c r="G2276" s="19" t="s">
        <v>202</v>
      </c>
      <c r="H2276" s="19" t="s">
        <v>127</v>
      </c>
      <c r="I2276" s="19" t="s">
        <v>128</v>
      </c>
      <c r="J2276" s="18">
        <v>1</v>
      </c>
      <c r="K2276" s="18">
        <v>1</v>
      </c>
    </row>
    <row r="2277" spans="1:11" x14ac:dyDescent="0.5">
      <c r="A2277" s="19" t="s">
        <v>91</v>
      </c>
      <c r="B2277" s="19" t="s">
        <v>5365</v>
      </c>
      <c r="C2277" s="19" t="s">
        <v>38</v>
      </c>
      <c r="D2277" s="19" t="s">
        <v>53</v>
      </c>
      <c r="E2277" s="19" t="s">
        <v>5364</v>
      </c>
      <c r="F2277" s="19" t="s">
        <v>201</v>
      </c>
      <c r="G2277" s="19" t="s">
        <v>202</v>
      </c>
      <c r="H2277" s="19" t="s">
        <v>127</v>
      </c>
      <c r="I2277" s="19" t="s">
        <v>128</v>
      </c>
      <c r="J2277" s="18">
        <v>1</v>
      </c>
      <c r="K2277" s="18">
        <v>1</v>
      </c>
    </row>
    <row r="2278" spans="1:11" x14ac:dyDescent="0.5">
      <c r="A2278" s="19" t="s">
        <v>91</v>
      </c>
      <c r="B2278" s="19" t="s">
        <v>5363</v>
      </c>
      <c r="C2278" s="19" t="s">
        <v>38</v>
      </c>
      <c r="D2278" s="19" t="s">
        <v>53</v>
      </c>
      <c r="E2278" s="19" t="s">
        <v>5362</v>
      </c>
      <c r="F2278" s="19" t="s">
        <v>201</v>
      </c>
      <c r="G2278" s="19" t="s">
        <v>202</v>
      </c>
      <c r="H2278" s="19" t="s">
        <v>127</v>
      </c>
      <c r="I2278" s="19" t="s">
        <v>128</v>
      </c>
      <c r="J2278" s="18">
        <v>1</v>
      </c>
      <c r="K2278" s="18">
        <v>1</v>
      </c>
    </row>
    <row r="2279" spans="1:11" x14ac:dyDescent="0.5">
      <c r="A2279" s="19" t="s">
        <v>91</v>
      </c>
      <c r="B2279" s="19" t="s">
        <v>5361</v>
      </c>
      <c r="C2279" s="19" t="s">
        <v>38</v>
      </c>
      <c r="D2279" s="19" t="s">
        <v>53</v>
      </c>
      <c r="E2279" s="19" t="s">
        <v>5360</v>
      </c>
      <c r="F2279" s="19" t="s">
        <v>201</v>
      </c>
      <c r="G2279" s="19" t="s">
        <v>202</v>
      </c>
      <c r="H2279" s="19" t="s">
        <v>127</v>
      </c>
      <c r="I2279" s="19" t="s">
        <v>128</v>
      </c>
      <c r="J2279" s="18">
        <v>2</v>
      </c>
      <c r="K2279" s="18">
        <v>2</v>
      </c>
    </row>
    <row r="2280" spans="1:11" x14ac:dyDescent="0.5">
      <c r="A2280" s="19" t="s">
        <v>91</v>
      </c>
      <c r="B2280" s="19" t="s">
        <v>5359</v>
      </c>
      <c r="C2280" s="19" t="s">
        <v>38</v>
      </c>
      <c r="D2280" s="19" t="s">
        <v>53</v>
      </c>
      <c r="E2280" s="19" t="s">
        <v>5358</v>
      </c>
      <c r="F2280" s="19" t="s">
        <v>201</v>
      </c>
      <c r="G2280" s="19" t="s">
        <v>202</v>
      </c>
      <c r="H2280" s="19" t="s">
        <v>127</v>
      </c>
      <c r="I2280" s="19" t="s">
        <v>128</v>
      </c>
      <c r="J2280" s="18">
        <v>1</v>
      </c>
      <c r="K2280" s="18">
        <v>1</v>
      </c>
    </row>
    <row r="2281" spans="1:11" x14ac:dyDescent="0.5">
      <c r="A2281" s="19" t="s">
        <v>91</v>
      </c>
      <c r="B2281" s="19" t="s">
        <v>5357</v>
      </c>
      <c r="C2281" s="19" t="s">
        <v>38</v>
      </c>
      <c r="D2281" s="19" t="s">
        <v>53</v>
      </c>
      <c r="E2281" s="19" t="s">
        <v>5356</v>
      </c>
      <c r="F2281" s="19" t="s">
        <v>201</v>
      </c>
      <c r="G2281" s="19" t="s">
        <v>202</v>
      </c>
      <c r="H2281" s="19" t="s">
        <v>127</v>
      </c>
      <c r="I2281" s="19" t="s">
        <v>128</v>
      </c>
      <c r="J2281" s="18">
        <v>3</v>
      </c>
      <c r="K2281" s="18">
        <v>3</v>
      </c>
    </row>
    <row r="2282" spans="1:11" x14ac:dyDescent="0.5">
      <c r="A2282" s="19" t="s">
        <v>91</v>
      </c>
      <c r="B2282" s="19" t="s">
        <v>5355</v>
      </c>
      <c r="C2282" s="19" t="s">
        <v>38</v>
      </c>
      <c r="D2282" s="19" t="s">
        <v>53</v>
      </c>
      <c r="E2282" s="19" t="s">
        <v>5354</v>
      </c>
      <c r="F2282" s="19" t="s">
        <v>201</v>
      </c>
      <c r="G2282" s="19" t="s">
        <v>202</v>
      </c>
      <c r="H2282" s="19" t="s">
        <v>127</v>
      </c>
      <c r="I2282" s="19" t="s">
        <v>128</v>
      </c>
      <c r="J2282" s="18">
        <v>1</v>
      </c>
      <c r="K2282" s="18">
        <v>1</v>
      </c>
    </row>
    <row r="2283" spans="1:11" x14ac:dyDescent="0.5">
      <c r="A2283" s="19" t="s">
        <v>91</v>
      </c>
      <c r="B2283" s="19" t="s">
        <v>5353</v>
      </c>
      <c r="C2283" s="19" t="s">
        <v>38</v>
      </c>
      <c r="D2283" s="19" t="s">
        <v>53</v>
      </c>
      <c r="E2283" s="19" t="s">
        <v>5352</v>
      </c>
      <c r="F2283" s="19" t="s">
        <v>201</v>
      </c>
      <c r="G2283" s="19" t="s">
        <v>202</v>
      </c>
      <c r="H2283" s="19" t="s">
        <v>127</v>
      </c>
      <c r="I2283" s="19" t="s">
        <v>128</v>
      </c>
      <c r="J2283" s="18">
        <v>1</v>
      </c>
      <c r="K2283" s="18">
        <v>1</v>
      </c>
    </row>
    <row r="2284" spans="1:11" x14ac:dyDescent="0.5">
      <c r="A2284" s="19" t="s">
        <v>91</v>
      </c>
      <c r="B2284" s="19" t="s">
        <v>5351</v>
      </c>
      <c r="C2284" s="19" t="s">
        <v>38</v>
      </c>
      <c r="D2284" s="19" t="s">
        <v>53</v>
      </c>
      <c r="E2284" s="19" t="s">
        <v>5350</v>
      </c>
      <c r="F2284" s="19" t="s">
        <v>201</v>
      </c>
      <c r="G2284" s="19" t="s">
        <v>202</v>
      </c>
      <c r="H2284" s="19" t="s">
        <v>127</v>
      </c>
      <c r="I2284" s="19" t="s">
        <v>128</v>
      </c>
      <c r="J2284" s="18">
        <v>1</v>
      </c>
      <c r="K2284" s="18">
        <v>1</v>
      </c>
    </row>
    <row r="2285" spans="1:11" x14ac:dyDescent="0.5">
      <c r="A2285" s="19" t="s">
        <v>91</v>
      </c>
      <c r="B2285" s="19" t="s">
        <v>5349</v>
      </c>
      <c r="C2285" s="19" t="s">
        <v>38</v>
      </c>
      <c r="D2285" s="19" t="s">
        <v>53</v>
      </c>
      <c r="E2285" s="19" t="s">
        <v>5348</v>
      </c>
      <c r="F2285" s="19" t="s">
        <v>201</v>
      </c>
      <c r="G2285" s="19" t="s">
        <v>202</v>
      </c>
      <c r="H2285" s="19" t="s">
        <v>127</v>
      </c>
      <c r="I2285" s="19" t="s">
        <v>128</v>
      </c>
      <c r="J2285" s="18">
        <v>1</v>
      </c>
      <c r="K2285" s="18">
        <v>1</v>
      </c>
    </row>
    <row r="2286" spans="1:11" x14ac:dyDescent="0.5">
      <c r="A2286" s="19" t="s">
        <v>91</v>
      </c>
      <c r="B2286" s="19" t="s">
        <v>5347</v>
      </c>
      <c r="C2286" s="19" t="s">
        <v>38</v>
      </c>
      <c r="D2286" s="19" t="s">
        <v>53</v>
      </c>
      <c r="E2286" s="19" t="s">
        <v>5346</v>
      </c>
      <c r="F2286" s="19" t="s">
        <v>201</v>
      </c>
      <c r="G2286" s="19" t="s">
        <v>202</v>
      </c>
      <c r="H2286" s="19" t="s">
        <v>127</v>
      </c>
      <c r="I2286" s="19" t="s">
        <v>128</v>
      </c>
      <c r="J2286" s="18">
        <v>4</v>
      </c>
      <c r="K2286" s="18">
        <v>4</v>
      </c>
    </row>
    <row r="2287" spans="1:11" x14ac:dyDescent="0.5">
      <c r="A2287" s="19" t="s">
        <v>91</v>
      </c>
      <c r="B2287" s="19" t="s">
        <v>5345</v>
      </c>
      <c r="C2287" s="19" t="s">
        <v>38</v>
      </c>
      <c r="D2287" s="19" t="s">
        <v>53</v>
      </c>
      <c r="E2287" s="19" t="s">
        <v>5344</v>
      </c>
      <c r="F2287" s="19" t="s">
        <v>201</v>
      </c>
      <c r="G2287" s="19" t="s">
        <v>202</v>
      </c>
      <c r="H2287" s="19" t="s">
        <v>127</v>
      </c>
      <c r="I2287" s="19" t="s">
        <v>128</v>
      </c>
      <c r="J2287" s="18">
        <v>1</v>
      </c>
      <c r="K2287" s="18">
        <v>1</v>
      </c>
    </row>
    <row r="2288" spans="1:11" x14ac:dyDescent="0.5">
      <c r="A2288" s="19" t="s">
        <v>91</v>
      </c>
      <c r="B2288" s="19" t="s">
        <v>5097</v>
      </c>
      <c r="C2288" s="19" t="s">
        <v>38</v>
      </c>
      <c r="D2288" s="19" t="s">
        <v>53</v>
      </c>
      <c r="E2288" s="19" t="s">
        <v>5096</v>
      </c>
      <c r="F2288" s="19" t="s">
        <v>201</v>
      </c>
      <c r="G2288" s="19" t="s">
        <v>202</v>
      </c>
      <c r="H2288" s="19" t="s">
        <v>127</v>
      </c>
      <c r="I2288" s="19" t="s">
        <v>128</v>
      </c>
      <c r="J2288" s="18">
        <v>1</v>
      </c>
      <c r="K2288" s="18">
        <v>1</v>
      </c>
    </row>
    <row r="2289" spans="1:11" x14ac:dyDescent="0.5">
      <c r="A2289" s="19" t="s">
        <v>91</v>
      </c>
      <c r="B2289" s="19" t="s">
        <v>5343</v>
      </c>
      <c r="C2289" s="19" t="s">
        <v>38</v>
      </c>
      <c r="D2289" s="19" t="s">
        <v>53</v>
      </c>
      <c r="E2289" s="19" t="s">
        <v>5342</v>
      </c>
      <c r="F2289" s="19" t="s">
        <v>201</v>
      </c>
      <c r="G2289" s="19" t="s">
        <v>202</v>
      </c>
      <c r="H2289" s="19" t="s">
        <v>127</v>
      </c>
      <c r="I2289" s="19" t="s">
        <v>128</v>
      </c>
      <c r="J2289" s="18">
        <v>1</v>
      </c>
      <c r="K2289" s="18">
        <v>1</v>
      </c>
    </row>
    <row r="2290" spans="1:11" x14ac:dyDescent="0.5">
      <c r="A2290" s="19" t="s">
        <v>91</v>
      </c>
      <c r="B2290" s="19" t="s">
        <v>5341</v>
      </c>
      <c r="C2290" s="19" t="s">
        <v>38</v>
      </c>
      <c r="D2290" s="19" t="s">
        <v>53</v>
      </c>
      <c r="E2290" s="19" t="s">
        <v>5340</v>
      </c>
      <c r="F2290" s="19" t="s">
        <v>201</v>
      </c>
      <c r="G2290" s="19" t="s">
        <v>202</v>
      </c>
      <c r="H2290" s="19" t="s">
        <v>127</v>
      </c>
      <c r="I2290" s="19" t="s">
        <v>128</v>
      </c>
      <c r="J2290" s="18">
        <v>1</v>
      </c>
      <c r="K2290" s="18">
        <v>1</v>
      </c>
    </row>
    <row r="2291" spans="1:11" x14ac:dyDescent="0.5">
      <c r="A2291" s="19" t="s">
        <v>91</v>
      </c>
      <c r="B2291" s="19" t="s">
        <v>5339</v>
      </c>
      <c r="C2291" s="19" t="s">
        <v>38</v>
      </c>
      <c r="D2291" s="19" t="s">
        <v>53</v>
      </c>
      <c r="E2291" s="19" t="s">
        <v>5338</v>
      </c>
      <c r="F2291" s="19" t="s">
        <v>201</v>
      </c>
      <c r="G2291" s="19" t="s">
        <v>202</v>
      </c>
      <c r="H2291" s="19" t="s">
        <v>127</v>
      </c>
      <c r="I2291" s="19" t="s">
        <v>128</v>
      </c>
      <c r="J2291" s="18">
        <v>4</v>
      </c>
      <c r="K2291" s="18">
        <v>4</v>
      </c>
    </row>
    <row r="2292" spans="1:11" x14ac:dyDescent="0.5">
      <c r="A2292" s="19" t="s">
        <v>91</v>
      </c>
      <c r="B2292" s="19" t="s">
        <v>5337</v>
      </c>
      <c r="C2292" s="19" t="s">
        <v>38</v>
      </c>
      <c r="D2292" s="19" t="s">
        <v>53</v>
      </c>
      <c r="E2292" s="19" t="s">
        <v>5336</v>
      </c>
      <c r="F2292" s="19" t="s">
        <v>201</v>
      </c>
      <c r="G2292" s="19" t="s">
        <v>202</v>
      </c>
      <c r="H2292" s="19" t="s">
        <v>127</v>
      </c>
      <c r="I2292" s="19" t="s">
        <v>128</v>
      </c>
      <c r="J2292" s="18">
        <v>3</v>
      </c>
      <c r="K2292" s="18">
        <v>3</v>
      </c>
    </row>
    <row r="2293" spans="1:11" x14ac:dyDescent="0.5">
      <c r="A2293" s="19" t="s">
        <v>91</v>
      </c>
      <c r="B2293" s="19" t="s">
        <v>5335</v>
      </c>
      <c r="C2293" s="19" t="s">
        <v>38</v>
      </c>
      <c r="D2293" s="19" t="s">
        <v>53</v>
      </c>
      <c r="E2293" s="19" t="s">
        <v>5334</v>
      </c>
      <c r="F2293" s="19" t="s">
        <v>201</v>
      </c>
      <c r="G2293" s="19" t="s">
        <v>202</v>
      </c>
      <c r="H2293" s="19" t="s">
        <v>127</v>
      </c>
      <c r="I2293" s="19" t="s">
        <v>128</v>
      </c>
      <c r="J2293" s="18">
        <v>1</v>
      </c>
      <c r="K2293" s="18">
        <v>1</v>
      </c>
    </row>
    <row r="2294" spans="1:11" x14ac:dyDescent="0.5">
      <c r="A2294" s="19" t="s">
        <v>91</v>
      </c>
      <c r="B2294" s="19" t="s">
        <v>5333</v>
      </c>
      <c r="C2294" s="19" t="s">
        <v>38</v>
      </c>
      <c r="D2294" s="19" t="s">
        <v>53</v>
      </c>
      <c r="E2294" s="19" t="s">
        <v>5332</v>
      </c>
      <c r="F2294" s="19" t="s">
        <v>201</v>
      </c>
      <c r="G2294" s="19" t="s">
        <v>202</v>
      </c>
      <c r="H2294" s="19" t="s">
        <v>127</v>
      </c>
      <c r="I2294" s="19" t="s">
        <v>128</v>
      </c>
      <c r="J2294" s="18">
        <v>1</v>
      </c>
      <c r="K2294" s="18">
        <v>1</v>
      </c>
    </row>
    <row r="2295" spans="1:11" x14ac:dyDescent="0.5">
      <c r="A2295" s="19" t="s">
        <v>91</v>
      </c>
      <c r="B2295" s="19" t="s">
        <v>5331</v>
      </c>
      <c r="C2295" s="19" t="s">
        <v>38</v>
      </c>
      <c r="D2295" s="19" t="s">
        <v>53</v>
      </c>
      <c r="E2295" s="19" t="s">
        <v>5330</v>
      </c>
      <c r="F2295" s="19" t="s">
        <v>201</v>
      </c>
      <c r="G2295" s="19" t="s">
        <v>202</v>
      </c>
      <c r="H2295" s="19" t="s">
        <v>127</v>
      </c>
      <c r="I2295" s="19" t="s">
        <v>128</v>
      </c>
      <c r="J2295" s="18">
        <v>1</v>
      </c>
      <c r="K2295" s="18">
        <v>1</v>
      </c>
    </row>
    <row r="2296" spans="1:11" x14ac:dyDescent="0.5">
      <c r="A2296" s="19" t="s">
        <v>91</v>
      </c>
      <c r="B2296" s="19" t="s">
        <v>5329</v>
      </c>
      <c r="C2296" s="19" t="s">
        <v>38</v>
      </c>
      <c r="D2296" s="19" t="s">
        <v>53</v>
      </c>
      <c r="E2296" s="19" t="s">
        <v>5328</v>
      </c>
      <c r="F2296" s="19" t="s">
        <v>201</v>
      </c>
      <c r="G2296" s="19" t="s">
        <v>202</v>
      </c>
      <c r="H2296" s="19" t="s">
        <v>127</v>
      </c>
      <c r="I2296" s="19" t="s">
        <v>128</v>
      </c>
      <c r="J2296" s="18">
        <v>3</v>
      </c>
      <c r="K2296" s="18">
        <v>3</v>
      </c>
    </row>
    <row r="2297" spans="1:11" x14ac:dyDescent="0.5">
      <c r="A2297" s="19" t="s">
        <v>91</v>
      </c>
      <c r="B2297" s="19" t="s">
        <v>5327</v>
      </c>
      <c r="C2297" s="19" t="s">
        <v>38</v>
      </c>
      <c r="D2297" s="19" t="s">
        <v>53</v>
      </c>
      <c r="E2297" s="19" t="s">
        <v>5326</v>
      </c>
      <c r="F2297" s="19" t="s">
        <v>201</v>
      </c>
      <c r="G2297" s="19" t="s">
        <v>202</v>
      </c>
      <c r="H2297" s="19" t="s">
        <v>127</v>
      </c>
      <c r="I2297" s="19" t="s">
        <v>128</v>
      </c>
      <c r="J2297" s="18">
        <v>2</v>
      </c>
      <c r="K2297" s="18">
        <v>2</v>
      </c>
    </row>
    <row r="2298" spans="1:11" x14ac:dyDescent="0.5">
      <c r="A2298" s="19" t="s">
        <v>91</v>
      </c>
      <c r="B2298" s="19" t="s">
        <v>5325</v>
      </c>
      <c r="C2298" s="19" t="s">
        <v>38</v>
      </c>
      <c r="D2298" s="19" t="s">
        <v>53</v>
      </c>
      <c r="E2298" s="19" t="s">
        <v>5324</v>
      </c>
      <c r="F2298" s="19" t="s">
        <v>201</v>
      </c>
      <c r="G2298" s="19" t="s">
        <v>202</v>
      </c>
      <c r="H2298" s="19" t="s">
        <v>127</v>
      </c>
      <c r="I2298" s="19" t="s">
        <v>128</v>
      </c>
      <c r="J2298" s="18">
        <v>1</v>
      </c>
      <c r="K2298" s="18">
        <v>1</v>
      </c>
    </row>
    <row r="2299" spans="1:11" x14ac:dyDescent="0.5">
      <c r="A2299" s="19" t="s">
        <v>91</v>
      </c>
      <c r="B2299" s="19" t="s">
        <v>5323</v>
      </c>
      <c r="C2299" s="19" t="s">
        <v>38</v>
      </c>
      <c r="D2299" s="19" t="s">
        <v>53</v>
      </c>
      <c r="E2299" s="19" t="s">
        <v>5322</v>
      </c>
      <c r="F2299" s="19" t="s">
        <v>201</v>
      </c>
      <c r="G2299" s="19" t="s">
        <v>202</v>
      </c>
      <c r="H2299" s="19" t="s">
        <v>127</v>
      </c>
      <c r="I2299" s="19" t="s">
        <v>128</v>
      </c>
      <c r="J2299" s="18">
        <v>10</v>
      </c>
      <c r="K2299" s="18">
        <v>10</v>
      </c>
    </row>
    <row r="2300" spans="1:11" x14ac:dyDescent="0.5">
      <c r="A2300" s="19" t="s">
        <v>91</v>
      </c>
      <c r="B2300" s="19" t="s">
        <v>5321</v>
      </c>
      <c r="C2300" s="19" t="s">
        <v>38</v>
      </c>
      <c r="D2300" s="19" t="s">
        <v>53</v>
      </c>
      <c r="E2300" s="19" t="s">
        <v>5320</v>
      </c>
      <c r="F2300" s="19" t="s">
        <v>201</v>
      </c>
      <c r="G2300" s="19" t="s">
        <v>202</v>
      </c>
      <c r="H2300" s="19" t="s">
        <v>127</v>
      </c>
      <c r="I2300" s="19" t="s">
        <v>128</v>
      </c>
      <c r="J2300" s="18">
        <v>1</v>
      </c>
      <c r="K2300" s="18">
        <v>1</v>
      </c>
    </row>
    <row r="2301" spans="1:11" x14ac:dyDescent="0.5">
      <c r="A2301" s="19" t="s">
        <v>91</v>
      </c>
      <c r="B2301" s="19" t="s">
        <v>5093</v>
      </c>
      <c r="C2301" s="19" t="s">
        <v>38</v>
      </c>
      <c r="D2301" s="19" t="s">
        <v>53</v>
      </c>
      <c r="E2301" s="19" t="s">
        <v>5092</v>
      </c>
      <c r="F2301" s="19" t="s">
        <v>201</v>
      </c>
      <c r="G2301" s="19" t="s">
        <v>202</v>
      </c>
      <c r="H2301" s="19" t="s">
        <v>127</v>
      </c>
      <c r="I2301" s="19" t="s">
        <v>128</v>
      </c>
      <c r="J2301" s="18">
        <v>2</v>
      </c>
      <c r="K2301" s="18">
        <v>2</v>
      </c>
    </row>
    <row r="2302" spans="1:11" x14ac:dyDescent="0.5">
      <c r="A2302" s="19" t="s">
        <v>91</v>
      </c>
      <c r="B2302" s="19" t="s">
        <v>5319</v>
      </c>
      <c r="C2302" s="19" t="s">
        <v>38</v>
      </c>
      <c r="D2302" s="19" t="s">
        <v>53</v>
      </c>
      <c r="E2302" s="19" t="s">
        <v>5318</v>
      </c>
      <c r="F2302" s="19" t="s">
        <v>201</v>
      </c>
      <c r="G2302" s="19" t="s">
        <v>202</v>
      </c>
      <c r="H2302" s="19" t="s">
        <v>127</v>
      </c>
      <c r="I2302" s="19" t="s">
        <v>128</v>
      </c>
      <c r="J2302" s="18">
        <v>3</v>
      </c>
      <c r="K2302" s="18">
        <v>3</v>
      </c>
    </row>
    <row r="2303" spans="1:11" x14ac:dyDescent="0.5">
      <c r="A2303" s="19" t="s">
        <v>91</v>
      </c>
      <c r="B2303" s="19" t="s">
        <v>5091</v>
      </c>
      <c r="C2303" s="19" t="s">
        <v>38</v>
      </c>
      <c r="D2303" s="19" t="s">
        <v>53</v>
      </c>
      <c r="E2303" s="19" t="s">
        <v>5090</v>
      </c>
      <c r="F2303" s="19" t="s">
        <v>201</v>
      </c>
      <c r="G2303" s="19" t="s">
        <v>202</v>
      </c>
      <c r="H2303" s="19" t="s">
        <v>127</v>
      </c>
      <c r="I2303" s="19" t="s">
        <v>128</v>
      </c>
      <c r="J2303" s="18">
        <v>1</v>
      </c>
      <c r="K2303" s="18">
        <v>1</v>
      </c>
    </row>
    <row r="2304" spans="1:11" x14ac:dyDescent="0.5">
      <c r="A2304" s="19" t="s">
        <v>91</v>
      </c>
      <c r="B2304" s="19" t="s">
        <v>5317</v>
      </c>
      <c r="C2304" s="19" t="s">
        <v>38</v>
      </c>
      <c r="D2304" s="19" t="s">
        <v>53</v>
      </c>
      <c r="E2304" s="19" t="s">
        <v>5316</v>
      </c>
      <c r="F2304" s="19" t="s">
        <v>201</v>
      </c>
      <c r="G2304" s="19" t="s">
        <v>202</v>
      </c>
      <c r="H2304" s="19" t="s">
        <v>127</v>
      </c>
      <c r="I2304" s="19" t="s">
        <v>128</v>
      </c>
      <c r="J2304" s="18">
        <v>1</v>
      </c>
      <c r="K2304" s="18">
        <v>1</v>
      </c>
    </row>
    <row r="2305" spans="1:11" x14ac:dyDescent="0.5">
      <c r="A2305" s="19" t="s">
        <v>91</v>
      </c>
      <c r="B2305" s="19" t="s">
        <v>5315</v>
      </c>
      <c r="C2305" s="19" t="s">
        <v>38</v>
      </c>
      <c r="D2305" s="19" t="s">
        <v>53</v>
      </c>
      <c r="E2305" s="19" t="s">
        <v>5314</v>
      </c>
      <c r="F2305" s="19" t="s">
        <v>201</v>
      </c>
      <c r="G2305" s="19" t="s">
        <v>202</v>
      </c>
      <c r="H2305" s="19" t="s">
        <v>127</v>
      </c>
      <c r="I2305" s="19" t="s">
        <v>128</v>
      </c>
      <c r="J2305" s="18">
        <v>4</v>
      </c>
      <c r="K2305" s="18">
        <v>4</v>
      </c>
    </row>
    <row r="2306" spans="1:11" x14ac:dyDescent="0.5">
      <c r="A2306" s="19" t="s">
        <v>91</v>
      </c>
      <c r="B2306" s="19" t="s">
        <v>5313</v>
      </c>
      <c r="C2306" s="19" t="s">
        <v>38</v>
      </c>
      <c r="D2306" s="19" t="s">
        <v>53</v>
      </c>
      <c r="E2306" s="19" t="s">
        <v>5312</v>
      </c>
      <c r="F2306" s="19" t="s">
        <v>201</v>
      </c>
      <c r="G2306" s="19" t="s">
        <v>202</v>
      </c>
      <c r="H2306" s="19" t="s">
        <v>127</v>
      </c>
      <c r="I2306" s="19" t="s">
        <v>128</v>
      </c>
      <c r="J2306" s="18">
        <v>4</v>
      </c>
      <c r="K2306" s="18">
        <v>4</v>
      </c>
    </row>
    <row r="2307" spans="1:11" x14ac:dyDescent="0.5">
      <c r="A2307" s="19" t="s">
        <v>91</v>
      </c>
      <c r="B2307" s="19" t="s">
        <v>5087</v>
      </c>
      <c r="C2307" s="19" t="s">
        <v>38</v>
      </c>
      <c r="D2307" s="19" t="s">
        <v>53</v>
      </c>
      <c r="E2307" s="19" t="s">
        <v>5086</v>
      </c>
      <c r="F2307" s="19" t="s">
        <v>201</v>
      </c>
      <c r="G2307" s="19" t="s">
        <v>202</v>
      </c>
      <c r="H2307" s="19" t="s">
        <v>127</v>
      </c>
      <c r="I2307" s="19" t="s">
        <v>128</v>
      </c>
      <c r="J2307" s="18">
        <v>1</v>
      </c>
      <c r="K2307" s="18">
        <v>1</v>
      </c>
    </row>
    <row r="2308" spans="1:11" x14ac:dyDescent="0.5">
      <c r="A2308" s="19" t="s">
        <v>91</v>
      </c>
      <c r="B2308" s="19" t="s">
        <v>5085</v>
      </c>
      <c r="C2308" s="19" t="s">
        <v>38</v>
      </c>
      <c r="D2308" s="19" t="s">
        <v>53</v>
      </c>
      <c r="E2308" s="19" t="s">
        <v>5084</v>
      </c>
      <c r="F2308" s="19" t="s">
        <v>201</v>
      </c>
      <c r="G2308" s="19" t="s">
        <v>202</v>
      </c>
      <c r="H2308" s="19" t="s">
        <v>127</v>
      </c>
      <c r="I2308" s="19" t="s">
        <v>128</v>
      </c>
      <c r="J2308" s="18">
        <v>2</v>
      </c>
      <c r="K2308" s="18">
        <v>2</v>
      </c>
    </row>
    <row r="2309" spans="1:11" x14ac:dyDescent="0.5">
      <c r="A2309" s="19" t="s">
        <v>91</v>
      </c>
      <c r="B2309" s="19" t="s">
        <v>5083</v>
      </c>
      <c r="C2309" s="19" t="s">
        <v>38</v>
      </c>
      <c r="D2309" s="19" t="s">
        <v>53</v>
      </c>
      <c r="E2309" s="19" t="s">
        <v>5082</v>
      </c>
      <c r="F2309" s="19" t="s">
        <v>201</v>
      </c>
      <c r="G2309" s="19" t="s">
        <v>202</v>
      </c>
      <c r="H2309" s="19" t="s">
        <v>127</v>
      </c>
      <c r="I2309" s="19" t="s">
        <v>128</v>
      </c>
      <c r="J2309" s="18">
        <v>1</v>
      </c>
      <c r="K2309" s="18">
        <v>1</v>
      </c>
    </row>
    <row r="2310" spans="1:11" x14ac:dyDescent="0.5">
      <c r="A2310" s="19" t="s">
        <v>91</v>
      </c>
      <c r="B2310" s="19" t="s">
        <v>5311</v>
      </c>
      <c r="C2310" s="19" t="s">
        <v>38</v>
      </c>
      <c r="D2310" s="19" t="s">
        <v>53</v>
      </c>
      <c r="E2310" s="19" t="s">
        <v>5310</v>
      </c>
      <c r="F2310" s="19" t="s">
        <v>201</v>
      </c>
      <c r="G2310" s="19" t="s">
        <v>202</v>
      </c>
      <c r="H2310" s="19" t="s">
        <v>127</v>
      </c>
      <c r="I2310" s="19" t="s">
        <v>128</v>
      </c>
      <c r="J2310" s="18">
        <v>1</v>
      </c>
      <c r="K2310" s="18">
        <v>1</v>
      </c>
    </row>
    <row r="2311" spans="1:11" x14ac:dyDescent="0.5">
      <c r="A2311" s="19" t="s">
        <v>91</v>
      </c>
      <c r="B2311" s="19" t="s">
        <v>5309</v>
      </c>
      <c r="C2311" s="19" t="s">
        <v>38</v>
      </c>
      <c r="D2311" s="19" t="s">
        <v>53</v>
      </c>
      <c r="E2311" s="19" t="s">
        <v>5308</v>
      </c>
      <c r="F2311" s="19" t="s">
        <v>201</v>
      </c>
      <c r="G2311" s="19" t="s">
        <v>202</v>
      </c>
      <c r="H2311" s="19" t="s">
        <v>127</v>
      </c>
      <c r="I2311" s="19" t="s">
        <v>128</v>
      </c>
      <c r="J2311" s="18">
        <v>1</v>
      </c>
      <c r="K2311" s="18">
        <v>1</v>
      </c>
    </row>
    <row r="2312" spans="1:11" x14ac:dyDescent="0.5">
      <c r="A2312" s="19" t="s">
        <v>91</v>
      </c>
      <c r="B2312" s="19" t="s">
        <v>5307</v>
      </c>
      <c r="C2312" s="19" t="s">
        <v>38</v>
      </c>
      <c r="D2312" s="19" t="s">
        <v>53</v>
      </c>
      <c r="E2312" s="19" t="s">
        <v>5306</v>
      </c>
      <c r="F2312" s="19" t="s">
        <v>201</v>
      </c>
      <c r="G2312" s="19" t="s">
        <v>202</v>
      </c>
      <c r="H2312" s="19" t="s">
        <v>127</v>
      </c>
      <c r="I2312" s="19" t="s">
        <v>128</v>
      </c>
      <c r="J2312" s="18">
        <v>3</v>
      </c>
      <c r="K2312" s="18">
        <v>3</v>
      </c>
    </row>
    <row r="2313" spans="1:11" x14ac:dyDescent="0.5">
      <c r="A2313" s="19" t="s">
        <v>91</v>
      </c>
      <c r="B2313" s="19" t="s">
        <v>5305</v>
      </c>
      <c r="C2313" s="19" t="s">
        <v>38</v>
      </c>
      <c r="D2313" s="19" t="s">
        <v>53</v>
      </c>
      <c r="E2313" s="19" t="s">
        <v>5304</v>
      </c>
      <c r="F2313" s="19" t="s">
        <v>201</v>
      </c>
      <c r="G2313" s="19" t="s">
        <v>202</v>
      </c>
      <c r="H2313" s="19" t="s">
        <v>127</v>
      </c>
      <c r="I2313" s="19" t="s">
        <v>128</v>
      </c>
      <c r="J2313" s="18">
        <v>3</v>
      </c>
      <c r="K2313" s="18">
        <v>3</v>
      </c>
    </row>
    <row r="2314" spans="1:11" x14ac:dyDescent="0.5">
      <c r="A2314" s="19" t="s">
        <v>91</v>
      </c>
      <c r="B2314" s="19" t="s">
        <v>5303</v>
      </c>
      <c r="C2314" s="19" t="s">
        <v>38</v>
      </c>
      <c r="D2314" s="19" t="s">
        <v>53</v>
      </c>
      <c r="E2314" s="19" t="s">
        <v>5302</v>
      </c>
      <c r="F2314" s="19" t="s">
        <v>201</v>
      </c>
      <c r="G2314" s="19" t="s">
        <v>202</v>
      </c>
      <c r="H2314" s="19" t="s">
        <v>127</v>
      </c>
      <c r="I2314" s="19" t="s">
        <v>128</v>
      </c>
      <c r="J2314" s="18">
        <v>2</v>
      </c>
      <c r="K2314" s="18">
        <v>2</v>
      </c>
    </row>
    <row r="2315" spans="1:11" x14ac:dyDescent="0.5">
      <c r="A2315" s="19" t="s">
        <v>91</v>
      </c>
      <c r="B2315" s="19" t="s">
        <v>5081</v>
      </c>
      <c r="C2315" s="19" t="s">
        <v>38</v>
      </c>
      <c r="D2315" s="19" t="s">
        <v>53</v>
      </c>
      <c r="E2315" s="19" t="s">
        <v>5080</v>
      </c>
      <c r="F2315" s="19" t="s">
        <v>201</v>
      </c>
      <c r="G2315" s="19" t="s">
        <v>202</v>
      </c>
      <c r="H2315" s="19" t="s">
        <v>127</v>
      </c>
      <c r="I2315" s="19" t="s">
        <v>128</v>
      </c>
      <c r="J2315" s="18">
        <v>1</v>
      </c>
      <c r="K2315" s="18">
        <v>1</v>
      </c>
    </row>
    <row r="2316" spans="1:11" x14ac:dyDescent="0.5">
      <c r="A2316" s="19" t="s">
        <v>91</v>
      </c>
      <c r="B2316" s="19" t="s">
        <v>5301</v>
      </c>
      <c r="C2316" s="19" t="s">
        <v>38</v>
      </c>
      <c r="D2316" s="19" t="s">
        <v>53</v>
      </c>
      <c r="E2316" s="19" t="s">
        <v>5300</v>
      </c>
      <c r="F2316" s="19" t="s">
        <v>201</v>
      </c>
      <c r="G2316" s="19" t="s">
        <v>202</v>
      </c>
      <c r="H2316" s="19" t="s">
        <v>127</v>
      </c>
      <c r="I2316" s="19" t="s">
        <v>128</v>
      </c>
      <c r="J2316" s="18">
        <v>3</v>
      </c>
      <c r="K2316" s="18">
        <v>3</v>
      </c>
    </row>
    <row r="2317" spans="1:11" x14ac:dyDescent="0.5">
      <c r="A2317" s="19" t="s">
        <v>91</v>
      </c>
      <c r="B2317" s="19" t="s">
        <v>5299</v>
      </c>
      <c r="C2317" s="19" t="s">
        <v>38</v>
      </c>
      <c r="D2317" s="19" t="s">
        <v>53</v>
      </c>
      <c r="E2317" s="19" t="s">
        <v>5298</v>
      </c>
      <c r="F2317" s="19" t="s">
        <v>201</v>
      </c>
      <c r="G2317" s="19" t="s">
        <v>202</v>
      </c>
      <c r="H2317" s="19" t="s">
        <v>127</v>
      </c>
      <c r="I2317" s="19" t="s">
        <v>128</v>
      </c>
      <c r="J2317" s="18">
        <v>1</v>
      </c>
      <c r="K2317" s="18">
        <v>1</v>
      </c>
    </row>
    <row r="2318" spans="1:11" x14ac:dyDescent="0.5">
      <c r="A2318" s="19" t="s">
        <v>91</v>
      </c>
      <c r="B2318" s="19" t="s">
        <v>5297</v>
      </c>
      <c r="C2318" s="19" t="s">
        <v>38</v>
      </c>
      <c r="D2318" s="19" t="s">
        <v>53</v>
      </c>
      <c r="E2318" s="19" t="s">
        <v>5296</v>
      </c>
      <c r="F2318" s="19" t="s">
        <v>201</v>
      </c>
      <c r="G2318" s="19" t="s">
        <v>202</v>
      </c>
      <c r="H2318" s="19" t="s">
        <v>127</v>
      </c>
      <c r="I2318" s="19" t="s">
        <v>128</v>
      </c>
      <c r="J2318" s="18">
        <v>1</v>
      </c>
      <c r="K2318" s="18">
        <v>1</v>
      </c>
    </row>
    <row r="2319" spans="1:11" x14ac:dyDescent="0.5">
      <c r="A2319" s="19" t="s">
        <v>91</v>
      </c>
      <c r="B2319" s="19" t="s">
        <v>5077</v>
      </c>
      <c r="C2319" s="19" t="s">
        <v>38</v>
      </c>
      <c r="D2319" s="19" t="s">
        <v>53</v>
      </c>
      <c r="E2319" s="19" t="s">
        <v>5076</v>
      </c>
      <c r="F2319" s="19" t="s">
        <v>201</v>
      </c>
      <c r="G2319" s="19" t="s">
        <v>202</v>
      </c>
      <c r="H2319" s="19" t="s">
        <v>127</v>
      </c>
      <c r="I2319" s="19" t="s">
        <v>128</v>
      </c>
      <c r="J2319" s="18">
        <v>2</v>
      </c>
      <c r="K2319" s="18">
        <v>2</v>
      </c>
    </row>
    <row r="2320" spans="1:11" x14ac:dyDescent="0.5">
      <c r="A2320" s="17"/>
      <c r="B2320" s="17"/>
      <c r="C2320" s="17"/>
      <c r="D2320" s="17"/>
      <c r="E2320" s="17"/>
      <c r="F2320" s="17"/>
      <c r="G2320" s="17"/>
      <c r="H2320" s="17"/>
      <c r="I2320" s="16" t="s">
        <v>18</v>
      </c>
      <c r="J2320" s="15">
        <v>15542</v>
      </c>
      <c r="K2320" s="15">
        <v>15542</v>
      </c>
    </row>
    <row r="2321" spans="1:11" x14ac:dyDescent="0.5">
      <c r="A2321" s="17"/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</row>
    <row r="2322" spans="1:11" x14ac:dyDescent="0.5">
      <c r="A2322" s="23" t="s">
        <v>230</v>
      </c>
      <c r="B2322" s="22"/>
      <c r="C2322" s="23" t="s">
        <v>231</v>
      </c>
      <c r="D2322" s="22"/>
      <c r="E2322" s="22"/>
      <c r="F2322" s="22"/>
      <c r="G2322" s="22"/>
      <c r="H2322" s="22"/>
      <c r="I2322" s="22"/>
      <c r="J2322" s="22"/>
      <c r="K2322" s="22"/>
    </row>
    <row r="2323" spans="1:11" x14ac:dyDescent="0.5">
      <c r="A2323" s="21" t="s">
        <v>24</v>
      </c>
      <c r="B2323" s="21" t="s">
        <v>117</v>
      </c>
      <c r="C2323" s="21" t="s">
        <v>35</v>
      </c>
      <c r="D2323" s="21" t="s">
        <v>118</v>
      </c>
      <c r="E2323" s="21" t="s">
        <v>119</v>
      </c>
      <c r="F2323" s="21" t="s">
        <v>120</v>
      </c>
      <c r="G2323" s="21" t="s">
        <v>121</v>
      </c>
      <c r="H2323" s="21" t="s">
        <v>122</v>
      </c>
      <c r="I2323" s="21" t="s">
        <v>110</v>
      </c>
      <c r="J2323" s="20" t="s">
        <v>123</v>
      </c>
      <c r="K2323" s="20" t="s">
        <v>34</v>
      </c>
    </row>
    <row r="2324" spans="1:11" x14ac:dyDescent="0.5">
      <c r="A2324" s="19" t="s">
        <v>36</v>
      </c>
      <c r="B2324" s="19" t="s">
        <v>5075</v>
      </c>
      <c r="C2324" s="19" t="s">
        <v>38</v>
      </c>
      <c r="D2324" s="19" t="s">
        <v>53</v>
      </c>
      <c r="E2324" s="19" t="s">
        <v>5074</v>
      </c>
      <c r="F2324" s="19" t="s">
        <v>5073</v>
      </c>
      <c r="G2324" s="19" t="s">
        <v>5072</v>
      </c>
      <c r="H2324" s="19" t="s">
        <v>127</v>
      </c>
      <c r="I2324" s="19" t="s">
        <v>128</v>
      </c>
      <c r="J2324" s="18">
        <v>8</v>
      </c>
      <c r="K2324" s="18">
        <v>8</v>
      </c>
    </row>
    <row r="2325" spans="1:11" x14ac:dyDescent="0.5">
      <c r="A2325" s="19" t="s">
        <v>36</v>
      </c>
      <c r="B2325" s="19" t="s">
        <v>5071</v>
      </c>
      <c r="C2325" s="19" t="s">
        <v>38</v>
      </c>
      <c r="D2325" s="19" t="s">
        <v>53</v>
      </c>
      <c r="E2325" s="19" t="s">
        <v>5070</v>
      </c>
      <c r="F2325" s="19" t="s">
        <v>4635</v>
      </c>
      <c r="G2325" s="19" t="s">
        <v>4634</v>
      </c>
      <c r="H2325" s="19" t="s">
        <v>127</v>
      </c>
      <c r="I2325" s="19" t="s">
        <v>128</v>
      </c>
      <c r="J2325" s="18">
        <v>8</v>
      </c>
      <c r="K2325" s="18">
        <v>8</v>
      </c>
    </row>
    <row r="2326" spans="1:11" x14ac:dyDescent="0.5">
      <c r="A2326" s="19" t="s">
        <v>36</v>
      </c>
      <c r="B2326" s="19" t="s">
        <v>5069</v>
      </c>
      <c r="C2326" s="19" t="s">
        <v>38</v>
      </c>
      <c r="D2326" s="19" t="s">
        <v>53</v>
      </c>
      <c r="E2326" s="19" t="s">
        <v>5068</v>
      </c>
      <c r="F2326" s="19" t="s">
        <v>135</v>
      </c>
      <c r="G2326" s="19" t="s">
        <v>136</v>
      </c>
      <c r="H2326" s="19" t="s">
        <v>127</v>
      </c>
      <c r="I2326" s="19" t="s">
        <v>128</v>
      </c>
      <c r="J2326" s="18">
        <v>96</v>
      </c>
      <c r="K2326" s="18">
        <v>96</v>
      </c>
    </row>
    <row r="2327" spans="1:11" x14ac:dyDescent="0.5">
      <c r="A2327" s="19" t="s">
        <v>36</v>
      </c>
      <c r="B2327" s="19" t="s">
        <v>5063</v>
      </c>
      <c r="C2327" s="19" t="s">
        <v>38</v>
      </c>
      <c r="D2327" s="19" t="s">
        <v>53</v>
      </c>
      <c r="E2327" s="19" t="s">
        <v>5062</v>
      </c>
      <c r="F2327" s="19" t="s">
        <v>157</v>
      </c>
      <c r="G2327" s="19" t="s">
        <v>158</v>
      </c>
      <c r="H2327" s="19" t="s">
        <v>127</v>
      </c>
      <c r="I2327" s="19" t="s">
        <v>128</v>
      </c>
      <c r="J2327" s="18">
        <v>192</v>
      </c>
      <c r="K2327" s="18">
        <v>192</v>
      </c>
    </row>
    <row r="2328" spans="1:11" x14ac:dyDescent="0.5">
      <c r="A2328" s="19" t="s">
        <v>36</v>
      </c>
      <c r="B2328" s="19" t="s">
        <v>5061</v>
      </c>
      <c r="C2328" s="19" t="s">
        <v>38</v>
      </c>
      <c r="D2328" s="19" t="s">
        <v>53</v>
      </c>
      <c r="E2328" s="19" t="s">
        <v>5060</v>
      </c>
      <c r="F2328" s="19" t="s">
        <v>147</v>
      </c>
      <c r="G2328" s="19" t="s">
        <v>148</v>
      </c>
      <c r="H2328" s="19" t="s">
        <v>127</v>
      </c>
      <c r="I2328" s="19" t="s">
        <v>128</v>
      </c>
      <c r="J2328" s="18">
        <v>96</v>
      </c>
      <c r="K2328" s="18">
        <v>96</v>
      </c>
    </row>
    <row r="2329" spans="1:11" x14ac:dyDescent="0.5">
      <c r="A2329" s="19" t="s">
        <v>36</v>
      </c>
      <c r="B2329" s="19" t="s">
        <v>5057</v>
      </c>
      <c r="C2329" s="19" t="s">
        <v>38</v>
      </c>
      <c r="D2329" s="19" t="s">
        <v>53</v>
      </c>
      <c r="E2329" s="19" t="s">
        <v>5056</v>
      </c>
      <c r="F2329" s="19" t="s">
        <v>137</v>
      </c>
      <c r="G2329" s="19" t="s">
        <v>138</v>
      </c>
      <c r="H2329" s="19" t="s">
        <v>127</v>
      </c>
      <c r="I2329" s="19" t="s">
        <v>128</v>
      </c>
      <c r="J2329" s="18">
        <v>48</v>
      </c>
      <c r="K2329" s="18">
        <v>48</v>
      </c>
    </row>
    <row r="2330" spans="1:11" x14ac:dyDescent="0.5">
      <c r="A2330" s="19" t="s">
        <v>36</v>
      </c>
      <c r="B2330" s="19" t="s">
        <v>5055</v>
      </c>
      <c r="C2330" s="19" t="s">
        <v>38</v>
      </c>
      <c r="D2330" s="19" t="s">
        <v>53</v>
      </c>
      <c r="E2330" s="19" t="s">
        <v>5054</v>
      </c>
      <c r="F2330" s="19" t="s">
        <v>4648</v>
      </c>
      <c r="G2330" s="19" t="s">
        <v>4647</v>
      </c>
      <c r="H2330" s="19" t="s">
        <v>127</v>
      </c>
      <c r="I2330" s="19" t="s">
        <v>128</v>
      </c>
      <c r="J2330" s="18">
        <v>32</v>
      </c>
      <c r="K2330" s="18">
        <v>32</v>
      </c>
    </row>
    <row r="2331" spans="1:11" x14ac:dyDescent="0.5">
      <c r="A2331" s="19" t="s">
        <v>36</v>
      </c>
      <c r="B2331" s="19" t="s">
        <v>5053</v>
      </c>
      <c r="C2331" s="19" t="s">
        <v>38</v>
      </c>
      <c r="D2331" s="19" t="s">
        <v>53</v>
      </c>
      <c r="E2331" s="19" t="s">
        <v>5052</v>
      </c>
      <c r="F2331" s="19" t="s">
        <v>133</v>
      </c>
      <c r="G2331" s="19" t="s">
        <v>134</v>
      </c>
      <c r="H2331" s="19" t="s">
        <v>127</v>
      </c>
      <c r="I2331" s="19" t="s">
        <v>128</v>
      </c>
      <c r="J2331" s="18">
        <v>16</v>
      </c>
      <c r="K2331" s="18">
        <v>16</v>
      </c>
    </row>
    <row r="2332" spans="1:11" x14ac:dyDescent="0.5">
      <c r="A2332" s="19" t="s">
        <v>36</v>
      </c>
      <c r="B2332" s="19" t="s">
        <v>5049</v>
      </c>
      <c r="C2332" s="19" t="s">
        <v>38</v>
      </c>
      <c r="D2332" s="19" t="s">
        <v>5048</v>
      </c>
      <c r="E2332" s="19" t="s">
        <v>5047</v>
      </c>
      <c r="F2332" s="19" t="s">
        <v>4445</v>
      </c>
      <c r="G2332" s="19" t="s">
        <v>4444</v>
      </c>
      <c r="H2332" s="19" t="s">
        <v>127</v>
      </c>
      <c r="I2332" s="19" t="s">
        <v>128</v>
      </c>
      <c r="J2332" s="18">
        <v>48</v>
      </c>
      <c r="K2332" s="18">
        <v>48</v>
      </c>
    </row>
    <row r="2333" spans="1:11" x14ac:dyDescent="0.5">
      <c r="A2333" s="19" t="s">
        <v>36</v>
      </c>
      <c r="B2333" s="19" t="s">
        <v>5046</v>
      </c>
      <c r="C2333" s="19" t="s">
        <v>38</v>
      </c>
      <c r="D2333" s="19" t="s">
        <v>53</v>
      </c>
      <c r="E2333" s="19" t="s">
        <v>5045</v>
      </c>
      <c r="F2333" s="19" t="s">
        <v>4405</v>
      </c>
      <c r="G2333" s="19" t="s">
        <v>4404</v>
      </c>
      <c r="H2333" s="19" t="s">
        <v>127</v>
      </c>
      <c r="I2333" s="19" t="s">
        <v>128</v>
      </c>
      <c r="J2333" s="18">
        <v>8</v>
      </c>
      <c r="K2333" s="18">
        <v>8</v>
      </c>
    </row>
    <row r="2334" spans="1:11" x14ac:dyDescent="0.5">
      <c r="A2334" s="19" t="s">
        <v>36</v>
      </c>
      <c r="B2334" s="19" t="s">
        <v>5042</v>
      </c>
      <c r="C2334" s="19" t="s">
        <v>38</v>
      </c>
      <c r="D2334" s="19" t="s">
        <v>53</v>
      </c>
      <c r="E2334" s="19" t="s">
        <v>5041</v>
      </c>
      <c r="F2334" s="19" t="s">
        <v>4475</v>
      </c>
      <c r="G2334" s="19" t="s">
        <v>4474</v>
      </c>
      <c r="H2334" s="19" t="s">
        <v>127</v>
      </c>
      <c r="I2334" s="19" t="s">
        <v>128</v>
      </c>
      <c r="J2334" s="18">
        <v>16</v>
      </c>
      <c r="K2334" s="18">
        <v>16</v>
      </c>
    </row>
    <row r="2335" spans="1:11" x14ac:dyDescent="0.5">
      <c r="A2335" s="19" t="s">
        <v>36</v>
      </c>
      <c r="B2335" s="19" t="s">
        <v>5040</v>
      </c>
      <c r="C2335" s="19" t="s">
        <v>38</v>
      </c>
      <c r="D2335" s="19" t="s">
        <v>53</v>
      </c>
      <c r="E2335" s="19" t="s">
        <v>5039</v>
      </c>
      <c r="F2335" s="19" t="s">
        <v>139</v>
      </c>
      <c r="G2335" s="19" t="s">
        <v>140</v>
      </c>
      <c r="H2335" s="19" t="s">
        <v>127</v>
      </c>
      <c r="I2335" s="19" t="s">
        <v>128</v>
      </c>
      <c r="J2335" s="18">
        <v>8</v>
      </c>
      <c r="K2335" s="18">
        <v>8</v>
      </c>
    </row>
    <row r="2336" spans="1:11" x14ac:dyDescent="0.5">
      <c r="A2336" s="19" t="s">
        <v>36</v>
      </c>
      <c r="B2336" s="19" t="s">
        <v>5038</v>
      </c>
      <c r="C2336" s="19" t="s">
        <v>38</v>
      </c>
      <c r="D2336" s="19" t="s">
        <v>53</v>
      </c>
      <c r="E2336" s="19" t="s">
        <v>5037</v>
      </c>
      <c r="F2336" s="19" t="s">
        <v>4784</v>
      </c>
      <c r="G2336" s="19" t="s">
        <v>4783</v>
      </c>
      <c r="H2336" s="19" t="s">
        <v>127</v>
      </c>
      <c r="I2336" s="19" t="s">
        <v>128</v>
      </c>
      <c r="J2336" s="18">
        <v>8</v>
      </c>
      <c r="K2336" s="18">
        <v>8</v>
      </c>
    </row>
    <row r="2337" spans="1:11" x14ac:dyDescent="0.5">
      <c r="A2337" s="19" t="s">
        <v>36</v>
      </c>
      <c r="B2337" s="19" t="s">
        <v>5036</v>
      </c>
      <c r="C2337" s="19" t="s">
        <v>38</v>
      </c>
      <c r="D2337" s="19" t="s">
        <v>53</v>
      </c>
      <c r="E2337" s="19" t="s">
        <v>5035</v>
      </c>
      <c r="F2337" s="19" t="s">
        <v>139</v>
      </c>
      <c r="G2337" s="19" t="s">
        <v>140</v>
      </c>
      <c r="H2337" s="19" t="s">
        <v>127</v>
      </c>
      <c r="I2337" s="19" t="s">
        <v>128</v>
      </c>
      <c r="J2337" s="18">
        <v>24</v>
      </c>
      <c r="K2337" s="18">
        <v>24</v>
      </c>
    </row>
    <row r="2338" spans="1:11" x14ac:dyDescent="0.5">
      <c r="A2338" s="19" t="s">
        <v>36</v>
      </c>
      <c r="B2338" s="19" t="s">
        <v>5034</v>
      </c>
      <c r="C2338" s="19" t="s">
        <v>38</v>
      </c>
      <c r="D2338" s="19" t="s">
        <v>53</v>
      </c>
      <c r="E2338" s="19" t="s">
        <v>5033</v>
      </c>
      <c r="F2338" s="19" t="s">
        <v>129</v>
      </c>
      <c r="G2338" s="19" t="s">
        <v>130</v>
      </c>
      <c r="H2338" s="19" t="s">
        <v>127</v>
      </c>
      <c r="I2338" s="19" t="s">
        <v>128</v>
      </c>
      <c r="J2338" s="18">
        <v>144</v>
      </c>
      <c r="K2338" s="18">
        <v>144</v>
      </c>
    </row>
    <row r="2339" spans="1:11" x14ac:dyDescent="0.5">
      <c r="A2339" s="19" t="s">
        <v>36</v>
      </c>
      <c r="B2339" s="19" t="s">
        <v>5030</v>
      </c>
      <c r="C2339" s="19" t="s">
        <v>38</v>
      </c>
      <c r="D2339" s="19" t="s">
        <v>53</v>
      </c>
      <c r="E2339" s="19" t="s">
        <v>5029</v>
      </c>
      <c r="F2339" s="19" t="s">
        <v>5028</v>
      </c>
      <c r="G2339" s="19" t="s">
        <v>5027</v>
      </c>
      <c r="H2339" s="19" t="s">
        <v>127</v>
      </c>
      <c r="I2339" s="19" t="s">
        <v>128</v>
      </c>
      <c r="J2339" s="18">
        <v>200</v>
      </c>
      <c r="K2339" s="18">
        <v>200</v>
      </c>
    </row>
    <row r="2340" spans="1:11" x14ac:dyDescent="0.5">
      <c r="A2340" s="19" t="s">
        <v>36</v>
      </c>
      <c r="B2340" s="19" t="s">
        <v>5295</v>
      </c>
      <c r="C2340" s="19" t="s">
        <v>38</v>
      </c>
      <c r="D2340" s="19" t="s">
        <v>53</v>
      </c>
      <c r="E2340" s="19" t="s">
        <v>5294</v>
      </c>
      <c r="F2340" s="19" t="s">
        <v>210</v>
      </c>
      <c r="G2340" s="19" t="s">
        <v>211</v>
      </c>
      <c r="H2340" s="19" t="s">
        <v>127</v>
      </c>
      <c r="I2340" s="19" t="s">
        <v>128</v>
      </c>
      <c r="J2340" s="18">
        <v>8</v>
      </c>
      <c r="K2340" s="18">
        <v>8</v>
      </c>
    </row>
    <row r="2341" spans="1:11" x14ac:dyDescent="0.5">
      <c r="A2341" s="19" t="s">
        <v>36</v>
      </c>
      <c r="B2341" s="19" t="s">
        <v>5024</v>
      </c>
      <c r="C2341" s="19" t="s">
        <v>38</v>
      </c>
      <c r="D2341" s="19" t="s">
        <v>53</v>
      </c>
      <c r="E2341" s="19" t="s">
        <v>5023</v>
      </c>
      <c r="F2341" s="19" t="s">
        <v>5022</v>
      </c>
      <c r="G2341" s="19" t="s">
        <v>5021</v>
      </c>
      <c r="H2341" s="19" t="s">
        <v>127</v>
      </c>
      <c r="I2341" s="19" t="s">
        <v>128</v>
      </c>
      <c r="J2341" s="18">
        <v>8</v>
      </c>
      <c r="K2341" s="18">
        <v>8</v>
      </c>
    </row>
    <row r="2342" spans="1:11" x14ac:dyDescent="0.5">
      <c r="A2342" s="19" t="s">
        <v>36</v>
      </c>
      <c r="B2342" s="19" t="s">
        <v>5020</v>
      </c>
      <c r="C2342" s="19" t="s">
        <v>38</v>
      </c>
      <c r="D2342" s="19" t="s">
        <v>53</v>
      </c>
      <c r="E2342" s="19" t="s">
        <v>5019</v>
      </c>
      <c r="F2342" s="19" t="s">
        <v>5018</v>
      </c>
      <c r="G2342" s="19" t="s">
        <v>5017</v>
      </c>
      <c r="H2342" s="19" t="s">
        <v>127</v>
      </c>
      <c r="I2342" s="19" t="s">
        <v>128</v>
      </c>
      <c r="J2342" s="18">
        <v>8</v>
      </c>
      <c r="K2342" s="18">
        <v>8</v>
      </c>
    </row>
    <row r="2343" spans="1:11" x14ac:dyDescent="0.5">
      <c r="A2343" s="19" t="s">
        <v>36</v>
      </c>
      <c r="B2343" s="19" t="s">
        <v>5016</v>
      </c>
      <c r="C2343" s="19" t="s">
        <v>38</v>
      </c>
      <c r="D2343" s="19" t="s">
        <v>53</v>
      </c>
      <c r="E2343" s="19" t="s">
        <v>5015</v>
      </c>
      <c r="F2343" s="19" t="s">
        <v>145</v>
      </c>
      <c r="G2343" s="19" t="s">
        <v>146</v>
      </c>
      <c r="H2343" s="19" t="s">
        <v>127</v>
      </c>
      <c r="I2343" s="19" t="s">
        <v>128</v>
      </c>
      <c r="J2343" s="18">
        <v>16</v>
      </c>
      <c r="K2343" s="18">
        <v>16</v>
      </c>
    </row>
    <row r="2344" spans="1:11" x14ac:dyDescent="0.5">
      <c r="A2344" s="19" t="s">
        <v>36</v>
      </c>
      <c r="B2344" s="19" t="s">
        <v>5014</v>
      </c>
      <c r="C2344" s="19" t="s">
        <v>38</v>
      </c>
      <c r="D2344" s="19" t="s">
        <v>53</v>
      </c>
      <c r="E2344" s="19" t="s">
        <v>5013</v>
      </c>
      <c r="F2344" s="19" t="s">
        <v>177</v>
      </c>
      <c r="G2344" s="19" t="s">
        <v>178</v>
      </c>
      <c r="H2344" s="19" t="s">
        <v>127</v>
      </c>
      <c r="I2344" s="19" t="s">
        <v>128</v>
      </c>
      <c r="J2344" s="18">
        <v>8</v>
      </c>
      <c r="K2344" s="18">
        <v>8</v>
      </c>
    </row>
    <row r="2345" spans="1:11" x14ac:dyDescent="0.5">
      <c r="A2345" s="19" t="s">
        <v>36</v>
      </c>
      <c r="B2345" s="19" t="s">
        <v>5012</v>
      </c>
      <c r="C2345" s="19" t="s">
        <v>38</v>
      </c>
      <c r="D2345" s="19" t="s">
        <v>53</v>
      </c>
      <c r="E2345" s="19" t="s">
        <v>5011</v>
      </c>
      <c r="F2345" s="19" t="s">
        <v>5010</v>
      </c>
      <c r="G2345" s="19" t="s">
        <v>5009</v>
      </c>
      <c r="H2345" s="19" t="s">
        <v>127</v>
      </c>
      <c r="I2345" s="19" t="s">
        <v>128</v>
      </c>
      <c r="J2345" s="18">
        <v>24</v>
      </c>
      <c r="K2345" s="18">
        <v>24</v>
      </c>
    </row>
    <row r="2346" spans="1:11" x14ac:dyDescent="0.5">
      <c r="A2346" s="19" t="s">
        <v>36</v>
      </c>
      <c r="B2346" s="19" t="s">
        <v>5008</v>
      </c>
      <c r="C2346" s="19" t="s">
        <v>38</v>
      </c>
      <c r="D2346" s="19" t="s">
        <v>53</v>
      </c>
      <c r="E2346" s="19" t="s">
        <v>5007</v>
      </c>
      <c r="F2346" s="19" t="s">
        <v>141</v>
      </c>
      <c r="G2346" s="19" t="s">
        <v>142</v>
      </c>
      <c r="H2346" s="19" t="s">
        <v>127</v>
      </c>
      <c r="I2346" s="19" t="s">
        <v>128</v>
      </c>
      <c r="J2346" s="18">
        <v>72</v>
      </c>
      <c r="K2346" s="18">
        <v>72</v>
      </c>
    </row>
    <row r="2347" spans="1:11" x14ac:dyDescent="0.5">
      <c r="A2347" s="19" t="s">
        <v>36</v>
      </c>
      <c r="B2347" s="19" t="s">
        <v>5004</v>
      </c>
      <c r="C2347" s="19" t="s">
        <v>38</v>
      </c>
      <c r="D2347" s="19" t="s">
        <v>53</v>
      </c>
      <c r="E2347" s="19" t="s">
        <v>5003</v>
      </c>
      <c r="F2347" s="19" t="s">
        <v>205</v>
      </c>
      <c r="G2347" s="19" t="s">
        <v>206</v>
      </c>
      <c r="H2347" s="19" t="s">
        <v>127</v>
      </c>
      <c r="I2347" s="19" t="s">
        <v>128</v>
      </c>
      <c r="J2347" s="18">
        <v>200</v>
      </c>
      <c r="K2347" s="18">
        <v>200</v>
      </c>
    </row>
    <row r="2348" spans="1:11" x14ac:dyDescent="0.5">
      <c r="A2348" s="19" t="s">
        <v>36</v>
      </c>
      <c r="B2348" s="19" t="s">
        <v>5000</v>
      </c>
      <c r="C2348" s="19" t="s">
        <v>38</v>
      </c>
      <c r="D2348" s="19" t="s">
        <v>53</v>
      </c>
      <c r="E2348" s="19" t="s">
        <v>4999</v>
      </c>
      <c r="F2348" s="19" t="s">
        <v>126</v>
      </c>
      <c r="G2348" s="19" t="s">
        <v>4640</v>
      </c>
      <c r="H2348" s="19" t="s">
        <v>127</v>
      </c>
      <c r="I2348" s="19" t="s">
        <v>128</v>
      </c>
      <c r="J2348" s="18">
        <v>8</v>
      </c>
      <c r="K2348" s="18">
        <v>8</v>
      </c>
    </row>
    <row r="2349" spans="1:11" x14ac:dyDescent="0.5">
      <c r="A2349" s="19" t="s">
        <v>36</v>
      </c>
      <c r="B2349" s="19" t="s">
        <v>4998</v>
      </c>
      <c r="C2349" s="19" t="s">
        <v>38</v>
      </c>
      <c r="D2349" s="19" t="s">
        <v>53</v>
      </c>
      <c r="E2349" s="19" t="s">
        <v>4997</v>
      </c>
      <c r="F2349" s="19" t="s">
        <v>165</v>
      </c>
      <c r="G2349" s="19" t="s">
        <v>166</v>
      </c>
      <c r="H2349" s="19" t="s">
        <v>127</v>
      </c>
      <c r="I2349" s="19" t="s">
        <v>128</v>
      </c>
      <c r="J2349" s="18">
        <v>8</v>
      </c>
      <c r="K2349" s="18">
        <v>8</v>
      </c>
    </row>
    <row r="2350" spans="1:11" x14ac:dyDescent="0.5">
      <c r="A2350" s="19" t="s">
        <v>36</v>
      </c>
      <c r="B2350" s="19" t="s">
        <v>4996</v>
      </c>
      <c r="C2350" s="19" t="s">
        <v>38</v>
      </c>
      <c r="D2350" s="19" t="s">
        <v>53</v>
      </c>
      <c r="E2350" s="19" t="s">
        <v>4995</v>
      </c>
      <c r="F2350" s="19" t="s">
        <v>165</v>
      </c>
      <c r="G2350" s="19" t="s">
        <v>166</v>
      </c>
      <c r="H2350" s="19" t="s">
        <v>127</v>
      </c>
      <c r="I2350" s="19" t="s">
        <v>128</v>
      </c>
      <c r="J2350" s="18">
        <v>8</v>
      </c>
      <c r="K2350" s="18">
        <v>8</v>
      </c>
    </row>
    <row r="2351" spans="1:11" x14ac:dyDescent="0.5">
      <c r="A2351" s="19" t="s">
        <v>36</v>
      </c>
      <c r="B2351" s="19" t="s">
        <v>4994</v>
      </c>
      <c r="C2351" s="19" t="s">
        <v>38</v>
      </c>
      <c r="D2351" s="19" t="s">
        <v>53</v>
      </c>
      <c r="E2351" s="19" t="s">
        <v>4993</v>
      </c>
      <c r="F2351" s="19" t="s">
        <v>159</v>
      </c>
      <c r="G2351" s="19" t="s">
        <v>160</v>
      </c>
      <c r="H2351" s="19" t="s">
        <v>127</v>
      </c>
      <c r="I2351" s="19" t="s">
        <v>128</v>
      </c>
      <c r="J2351" s="18">
        <v>16</v>
      </c>
      <c r="K2351" s="18">
        <v>16</v>
      </c>
    </row>
    <row r="2352" spans="1:11" x14ac:dyDescent="0.5">
      <c r="A2352" s="19" t="s">
        <v>36</v>
      </c>
      <c r="B2352" s="19" t="s">
        <v>4992</v>
      </c>
      <c r="C2352" s="19" t="s">
        <v>38</v>
      </c>
      <c r="D2352" s="19" t="s">
        <v>53</v>
      </c>
      <c r="E2352" s="19" t="s">
        <v>4991</v>
      </c>
      <c r="F2352" s="19" t="s">
        <v>129</v>
      </c>
      <c r="G2352" s="19" t="s">
        <v>130</v>
      </c>
      <c r="H2352" s="19" t="s">
        <v>127</v>
      </c>
      <c r="I2352" s="19" t="s">
        <v>128</v>
      </c>
      <c r="J2352" s="18">
        <v>96</v>
      </c>
      <c r="K2352" s="18">
        <v>96</v>
      </c>
    </row>
    <row r="2353" spans="1:11" x14ac:dyDescent="0.5">
      <c r="A2353" s="19" t="s">
        <v>36</v>
      </c>
      <c r="B2353" s="19" t="s">
        <v>4988</v>
      </c>
      <c r="C2353" s="19" t="s">
        <v>38</v>
      </c>
      <c r="D2353" s="19" t="s">
        <v>53</v>
      </c>
      <c r="E2353" s="19" t="s">
        <v>4987</v>
      </c>
      <c r="F2353" s="19" t="s">
        <v>4471</v>
      </c>
      <c r="G2353" s="19" t="s">
        <v>4470</v>
      </c>
      <c r="H2353" s="19" t="s">
        <v>127</v>
      </c>
      <c r="I2353" s="19" t="s">
        <v>128</v>
      </c>
      <c r="J2353" s="18">
        <v>8</v>
      </c>
      <c r="K2353" s="18">
        <v>8</v>
      </c>
    </row>
    <row r="2354" spans="1:11" x14ac:dyDescent="0.5">
      <c r="A2354" s="19" t="s">
        <v>36</v>
      </c>
      <c r="B2354" s="19" t="s">
        <v>4984</v>
      </c>
      <c r="C2354" s="19" t="s">
        <v>38</v>
      </c>
      <c r="D2354" s="19" t="s">
        <v>53</v>
      </c>
      <c r="E2354" s="19" t="s">
        <v>4983</v>
      </c>
      <c r="F2354" s="19" t="s">
        <v>135</v>
      </c>
      <c r="G2354" s="19" t="s">
        <v>136</v>
      </c>
      <c r="H2354" s="19" t="s">
        <v>127</v>
      </c>
      <c r="I2354" s="19" t="s">
        <v>128</v>
      </c>
      <c r="J2354" s="18">
        <v>96</v>
      </c>
      <c r="K2354" s="18">
        <v>96</v>
      </c>
    </row>
    <row r="2355" spans="1:11" x14ac:dyDescent="0.5">
      <c r="A2355" s="19" t="s">
        <v>36</v>
      </c>
      <c r="B2355" s="19" t="s">
        <v>4982</v>
      </c>
      <c r="C2355" s="19" t="s">
        <v>38</v>
      </c>
      <c r="D2355" s="19" t="s">
        <v>53</v>
      </c>
      <c r="E2355" s="19" t="s">
        <v>4981</v>
      </c>
      <c r="F2355" s="19" t="s">
        <v>207</v>
      </c>
      <c r="G2355" s="19" t="s">
        <v>4706</v>
      </c>
      <c r="H2355" s="19" t="s">
        <v>127</v>
      </c>
      <c r="I2355" s="19" t="s">
        <v>128</v>
      </c>
      <c r="J2355" s="18">
        <v>48</v>
      </c>
      <c r="K2355" s="18">
        <v>48</v>
      </c>
    </row>
    <row r="2356" spans="1:11" x14ac:dyDescent="0.5">
      <c r="A2356" s="19" t="s">
        <v>36</v>
      </c>
      <c r="B2356" s="19" t="s">
        <v>4980</v>
      </c>
      <c r="C2356" s="19" t="s">
        <v>38</v>
      </c>
      <c r="D2356" s="19" t="s">
        <v>53</v>
      </c>
      <c r="E2356" s="19" t="s">
        <v>4979</v>
      </c>
      <c r="F2356" s="19" t="s">
        <v>207</v>
      </c>
      <c r="G2356" s="19" t="s">
        <v>4706</v>
      </c>
      <c r="H2356" s="19" t="s">
        <v>127</v>
      </c>
      <c r="I2356" s="19" t="s">
        <v>128</v>
      </c>
      <c r="J2356" s="18">
        <v>48</v>
      </c>
      <c r="K2356" s="18">
        <v>48</v>
      </c>
    </row>
    <row r="2357" spans="1:11" x14ac:dyDescent="0.5">
      <c r="A2357" s="19" t="s">
        <v>36</v>
      </c>
      <c r="B2357" s="19" t="s">
        <v>4978</v>
      </c>
      <c r="C2357" s="19" t="s">
        <v>38</v>
      </c>
      <c r="D2357" s="19" t="s">
        <v>53</v>
      </c>
      <c r="E2357" s="19" t="s">
        <v>4977</v>
      </c>
      <c r="F2357" s="19" t="s">
        <v>207</v>
      </c>
      <c r="G2357" s="19" t="s">
        <v>4706</v>
      </c>
      <c r="H2357" s="19" t="s">
        <v>127</v>
      </c>
      <c r="I2357" s="19" t="s">
        <v>128</v>
      </c>
      <c r="J2357" s="18">
        <v>48</v>
      </c>
      <c r="K2357" s="18">
        <v>48</v>
      </c>
    </row>
    <row r="2358" spans="1:11" x14ac:dyDescent="0.5">
      <c r="A2358" s="19" t="s">
        <v>36</v>
      </c>
      <c r="B2358" s="19" t="s">
        <v>4976</v>
      </c>
      <c r="C2358" s="19" t="s">
        <v>38</v>
      </c>
      <c r="D2358" s="19" t="s">
        <v>53</v>
      </c>
      <c r="E2358" s="19" t="s">
        <v>4975</v>
      </c>
      <c r="F2358" s="19" t="s">
        <v>183</v>
      </c>
      <c r="G2358" s="19" t="s">
        <v>184</v>
      </c>
      <c r="H2358" s="19" t="s">
        <v>127</v>
      </c>
      <c r="I2358" s="19" t="s">
        <v>128</v>
      </c>
      <c r="J2358" s="18">
        <v>8</v>
      </c>
      <c r="K2358" s="18">
        <v>8</v>
      </c>
    </row>
    <row r="2359" spans="1:11" x14ac:dyDescent="0.5">
      <c r="A2359" s="19" t="s">
        <v>36</v>
      </c>
      <c r="B2359" s="19" t="s">
        <v>4974</v>
      </c>
      <c r="C2359" s="19" t="s">
        <v>38</v>
      </c>
      <c r="D2359" s="19" t="s">
        <v>53</v>
      </c>
      <c r="E2359" s="19" t="s">
        <v>4973</v>
      </c>
      <c r="F2359" s="19" t="s">
        <v>4658</v>
      </c>
      <c r="G2359" s="19" t="s">
        <v>4657</v>
      </c>
      <c r="H2359" s="19" t="s">
        <v>127</v>
      </c>
      <c r="I2359" s="19" t="s">
        <v>128</v>
      </c>
      <c r="J2359" s="18">
        <v>16</v>
      </c>
      <c r="K2359" s="18">
        <v>16</v>
      </c>
    </row>
    <row r="2360" spans="1:11" x14ac:dyDescent="0.5">
      <c r="A2360" s="19" t="s">
        <v>36</v>
      </c>
      <c r="B2360" s="19" t="s">
        <v>4972</v>
      </c>
      <c r="C2360" s="19" t="s">
        <v>38</v>
      </c>
      <c r="D2360" s="19" t="s">
        <v>53</v>
      </c>
      <c r="E2360" s="19" t="s">
        <v>4971</v>
      </c>
      <c r="F2360" s="19" t="s">
        <v>4497</v>
      </c>
      <c r="G2360" s="19" t="s">
        <v>4496</v>
      </c>
      <c r="H2360" s="19" t="s">
        <v>127</v>
      </c>
      <c r="I2360" s="19" t="s">
        <v>128</v>
      </c>
      <c r="J2360" s="18">
        <v>16</v>
      </c>
      <c r="K2360" s="18">
        <v>16</v>
      </c>
    </row>
    <row r="2361" spans="1:11" x14ac:dyDescent="0.5">
      <c r="A2361" s="19" t="s">
        <v>36</v>
      </c>
      <c r="B2361" s="19" t="s">
        <v>4970</v>
      </c>
      <c r="C2361" s="19" t="s">
        <v>38</v>
      </c>
      <c r="D2361" s="19" t="s">
        <v>53</v>
      </c>
      <c r="E2361" s="19" t="s">
        <v>4969</v>
      </c>
      <c r="F2361" s="19" t="s">
        <v>4463</v>
      </c>
      <c r="G2361" s="19" t="s">
        <v>4462</v>
      </c>
      <c r="H2361" s="19" t="s">
        <v>127</v>
      </c>
      <c r="I2361" s="19" t="s">
        <v>128</v>
      </c>
      <c r="J2361" s="18">
        <v>8</v>
      </c>
      <c r="K2361" s="18">
        <v>8</v>
      </c>
    </row>
    <row r="2362" spans="1:11" x14ac:dyDescent="0.5">
      <c r="A2362" s="19" t="s">
        <v>36</v>
      </c>
      <c r="B2362" s="19" t="s">
        <v>4968</v>
      </c>
      <c r="C2362" s="19" t="s">
        <v>38</v>
      </c>
      <c r="D2362" s="19" t="s">
        <v>53</v>
      </c>
      <c r="E2362" s="19" t="s">
        <v>4967</v>
      </c>
      <c r="F2362" s="19" t="s">
        <v>4635</v>
      </c>
      <c r="G2362" s="19" t="s">
        <v>4634</v>
      </c>
      <c r="H2362" s="19" t="s">
        <v>127</v>
      </c>
      <c r="I2362" s="19" t="s">
        <v>128</v>
      </c>
      <c r="J2362" s="18">
        <v>16</v>
      </c>
      <c r="K2362" s="18">
        <v>16</v>
      </c>
    </row>
    <row r="2363" spans="1:11" x14ac:dyDescent="0.5">
      <c r="A2363" s="19" t="s">
        <v>36</v>
      </c>
      <c r="B2363" s="19" t="s">
        <v>4966</v>
      </c>
      <c r="C2363" s="19" t="s">
        <v>38</v>
      </c>
      <c r="D2363" s="19" t="s">
        <v>53</v>
      </c>
      <c r="E2363" s="19" t="s">
        <v>4965</v>
      </c>
      <c r="F2363" s="19" t="s">
        <v>192</v>
      </c>
      <c r="G2363" s="19" t="s">
        <v>4675</v>
      </c>
      <c r="H2363" s="19" t="s">
        <v>127</v>
      </c>
      <c r="I2363" s="19" t="s">
        <v>128</v>
      </c>
      <c r="J2363" s="18">
        <v>144</v>
      </c>
      <c r="K2363" s="18">
        <v>144</v>
      </c>
    </row>
    <row r="2364" spans="1:11" x14ac:dyDescent="0.5">
      <c r="A2364" s="19" t="s">
        <v>36</v>
      </c>
      <c r="B2364" s="19" t="s">
        <v>5293</v>
      </c>
      <c r="C2364" s="19" t="s">
        <v>38</v>
      </c>
      <c r="D2364" s="19" t="s">
        <v>53</v>
      </c>
      <c r="E2364" s="19" t="s">
        <v>5292</v>
      </c>
      <c r="F2364" s="19" t="s">
        <v>216</v>
      </c>
      <c r="G2364" s="19" t="s">
        <v>217</v>
      </c>
      <c r="H2364" s="19" t="s">
        <v>127</v>
      </c>
      <c r="I2364" s="19" t="s">
        <v>128</v>
      </c>
      <c r="J2364" s="18">
        <v>8</v>
      </c>
      <c r="K2364" s="18">
        <v>8</v>
      </c>
    </row>
    <row r="2365" spans="1:11" x14ac:dyDescent="0.5">
      <c r="A2365" s="19" t="s">
        <v>36</v>
      </c>
      <c r="B2365" s="19" t="s">
        <v>4960</v>
      </c>
      <c r="C2365" s="19" t="s">
        <v>38</v>
      </c>
      <c r="D2365" s="19" t="s">
        <v>53</v>
      </c>
      <c r="E2365" s="19" t="s">
        <v>4959</v>
      </c>
      <c r="F2365" s="19" t="s">
        <v>161</v>
      </c>
      <c r="G2365" s="19" t="s">
        <v>162</v>
      </c>
      <c r="H2365" s="19" t="s">
        <v>127</v>
      </c>
      <c r="I2365" s="19" t="s">
        <v>128</v>
      </c>
      <c r="J2365" s="18">
        <v>48</v>
      </c>
      <c r="K2365" s="18">
        <v>48</v>
      </c>
    </row>
    <row r="2366" spans="1:11" x14ac:dyDescent="0.5">
      <c r="A2366" s="19" t="s">
        <v>36</v>
      </c>
      <c r="B2366" s="19" t="s">
        <v>4958</v>
      </c>
      <c r="C2366" s="19" t="s">
        <v>38</v>
      </c>
      <c r="D2366" s="19" t="s">
        <v>53</v>
      </c>
      <c r="E2366" s="19" t="s">
        <v>4957</v>
      </c>
      <c r="F2366" s="19" t="s">
        <v>179</v>
      </c>
      <c r="G2366" s="19" t="s">
        <v>180</v>
      </c>
      <c r="H2366" s="19" t="s">
        <v>127</v>
      </c>
      <c r="I2366" s="19" t="s">
        <v>128</v>
      </c>
      <c r="J2366" s="18">
        <v>16</v>
      </c>
      <c r="K2366" s="18">
        <v>16</v>
      </c>
    </row>
    <row r="2367" spans="1:11" x14ac:dyDescent="0.5">
      <c r="A2367" s="19" t="s">
        <v>36</v>
      </c>
      <c r="B2367" s="19" t="s">
        <v>4956</v>
      </c>
      <c r="C2367" s="19" t="s">
        <v>38</v>
      </c>
      <c r="D2367" s="19" t="s">
        <v>53</v>
      </c>
      <c r="E2367" s="19" t="s">
        <v>4955</v>
      </c>
      <c r="F2367" s="19" t="s">
        <v>4527</v>
      </c>
      <c r="G2367" s="19" t="s">
        <v>4526</v>
      </c>
      <c r="H2367" s="19" t="s">
        <v>127</v>
      </c>
      <c r="I2367" s="19" t="s">
        <v>128</v>
      </c>
      <c r="J2367" s="18">
        <v>8</v>
      </c>
      <c r="K2367" s="18">
        <v>8</v>
      </c>
    </row>
    <row r="2368" spans="1:11" x14ac:dyDescent="0.5">
      <c r="A2368" s="19" t="s">
        <v>36</v>
      </c>
      <c r="B2368" s="19" t="s">
        <v>4950</v>
      </c>
      <c r="C2368" s="19" t="s">
        <v>38</v>
      </c>
      <c r="D2368" s="19" t="s">
        <v>53</v>
      </c>
      <c r="E2368" s="19" t="s">
        <v>4949</v>
      </c>
      <c r="F2368" s="19" t="s">
        <v>214</v>
      </c>
      <c r="G2368" s="19" t="s">
        <v>215</v>
      </c>
      <c r="H2368" s="19" t="s">
        <v>127</v>
      </c>
      <c r="I2368" s="19" t="s">
        <v>128</v>
      </c>
      <c r="J2368" s="18">
        <v>8</v>
      </c>
      <c r="K2368" s="18">
        <v>8</v>
      </c>
    </row>
    <row r="2369" spans="1:11" x14ac:dyDescent="0.5">
      <c r="A2369" s="19" t="s">
        <v>36</v>
      </c>
      <c r="B2369" s="19" t="s">
        <v>4946</v>
      </c>
      <c r="C2369" s="19" t="s">
        <v>38</v>
      </c>
      <c r="D2369" s="19" t="s">
        <v>53</v>
      </c>
      <c r="E2369" s="19" t="s">
        <v>4945</v>
      </c>
      <c r="F2369" s="19" t="s">
        <v>126</v>
      </c>
      <c r="G2369" s="19" t="s">
        <v>4640</v>
      </c>
      <c r="H2369" s="19" t="s">
        <v>127</v>
      </c>
      <c r="I2369" s="19" t="s">
        <v>128</v>
      </c>
      <c r="J2369" s="18">
        <v>8</v>
      </c>
      <c r="K2369" s="18">
        <v>8</v>
      </c>
    </row>
    <row r="2370" spans="1:11" x14ac:dyDescent="0.5">
      <c r="A2370" s="19" t="s">
        <v>36</v>
      </c>
      <c r="B2370" s="19" t="s">
        <v>4942</v>
      </c>
      <c r="C2370" s="19" t="s">
        <v>38</v>
      </c>
      <c r="D2370" s="19" t="s">
        <v>53</v>
      </c>
      <c r="E2370" s="19" t="s">
        <v>4941</v>
      </c>
      <c r="F2370" s="19" t="s">
        <v>4459</v>
      </c>
      <c r="G2370" s="19" t="s">
        <v>4458</v>
      </c>
      <c r="H2370" s="19" t="s">
        <v>127</v>
      </c>
      <c r="I2370" s="19" t="s">
        <v>128</v>
      </c>
      <c r="J2370" s="18">
        <v>8</v>
      </c>
      <c r="K2370" s="18">
        <v>8</v>
      </c>
    </row>
    <row r="2371" spans="1:11" x14ac:dyDescent="0.5">
      <c r="A2371" s="19" t="s">
        <v>36</v>
      </c>
      <c r="B2371" s="19" t="s">
        <v>4938</v>
      </c>
      <c r="C2371" s="19" t="s">
        <v>38</v>
      </c>
      <c r="D2371" s="19" t="s">
        <v>53</v>
      </c>
      <c r="E2371" s="19" t="s">
        <v>4937</v>
      </c>
      <c r="F2371" s="19" t="s">
        <v>188</v>
      </c>
      <c r="G2371" s="19" t="s">
        <v>189</v>
      </c>
      <c r="H2371" s="19" t="s">
        <v>127</v>
      </c>
      <c r="I2371" s="19" t="s">
        <v>128</v>
      </c>
      <c r="J2371" s="18">
        <v>8</v>
      </c>
      <c r="K2371" s="18">
        <v>8</v>
      </c>
    </row>
    <row r="2372" spans="1:11" x14ac:dyDescent="0.5">
      <c r="A2372" s="19" t="s">
        <v>36</v>
      </c>
      <c r="B2372" s="19" t="s">
        <v>4936</v>
      </c>
      <c r="C2372" s="19" t="s">
        <v>38</v>
      </c>
      <c r="D2372" s="19" t="s">
        <v>53</v>
      </c>
      <c r="E2372" s="19" t="s">
        <v>4935</v>
      </c>
      <c r="F2372" s="19" t="s">
        <v>4934</v>
      </c>
      <c r="G2372" s="19" t="s">
        <v>4933</v>
      </c>
      <c r="H2372" s="19" t="s">
        <v>127</v>
      </c>
      <c r="I2372" s="19" t="s">
        <v>128</v>
      </c>
      <c r="J2372" s="18">
        <v>16</v>
      </c>
      <c r="K2372" s="18">
        <v>16</v>
      </c>
    </row>
    <row r="2373" spans="1:11" x14ac:dyDescent="0.5">
      <c r="A2373" s="19" t="s">
        <v>36</v>
      </c>
      <c r="B2373" s="19" t="s">
        <v>4932</v>
      </c>
      <c r="C2373" s="19" t="s">
        <v>38</v>
      </c>
      <c r="D2373" s="19" t="s">
        <v>53</v>
      </c>
      <c r="E2373" s="19" t="s">
        <v>4931</v>
      </c>
      <c r="F2373" s="19" t="s">
        <v>169</v>
      </c>
      <c r="G2373" s="19" t="s">
        <v>170</v>
      </c>
      <c r="H2373" s="19" t="s">
        <v>127</v>
      </c>
      <c r="I2373" s="19" t="s">
        <v>128</v>
      </c>
      <c r="J2373" s="18">
        <v>16</v>
      </c>
      <c r="K2373" s="18">
        <v>16</v>
      </c>
    </row>
    <row r="2374" spans="1:11" x14ac:dyDescent="0.5">
      <c r="A2374" s="19" t="s">
        <v>36</v>
      </c>
      <c r="B2374" s="19" t="s">
        <v>5291</v>
      </c>
      <c r="C2374" s="19" t="s">
        <v>38</v>
      </c>
      <c r="D2374" s="19" t="s">
        <v>53</v>
      </c>
      <c r="E2374" s="19" t="s">
        <v>5290</v>
      </c>
      <c r="F2374" s="19" t="s">
        <v>149</v>
      </c>
      <c r="G2374" s="19" t="s">
        <v>150</v>
      </c>
      <c r="H2374" s="19" t="s">
        <v>127</v>
      </c>
      <c r="I2374" s="19" t="s">
        <v>128</v>
      </c>
      <c r="J2374" s="18">
        <v>8</v>
      </c>
      <c r="K2374" s="18">
        <v>8</v>
      </c>
    </row>
    <row r="2375" spans="1:11" x14ac:dyDescent="0.5">
      <c r="A2375" s="19" t="s">
        <v>36</v>
      </c>
      <c r="B2375" s="19" t="s">
        <v>4930</v>
      </c>
      <c r="C2375" s="19" t="s">
        <v>38</v>
      </c>
      <c r="D2375" s="19" t="s">
        <v>53</v>
      </c>
      <c r="E2375" s="19" t="s">
        <v>4929</v>
      </c>
      <c r="F2375" s="19" t="s">
        <v>129</v>
      </c>
      <c r="G2375" s="19" t="s">
        <v>130</v>
      </c>
      <c r="H2375" s="19" t="s">
        <v>127</v>
      </c>
      <c r="I2375" s="19" t="s">
        <v>128</v>
      </c>
      <c r="J2375" s="18">
        <v>96</v>
      </c>
      <c r="K2375" s="18">
        <v>96</v>
      </c>
    </row>
    <row r="2376" spans="1:11" x14ac:dyDescent="0.5">
      <c r="A2376" s="19" t="s">
        <v>36</v>
      </c>
      <c r="B2376" s="19" t="s">
        <v>5289</v>
      </c>
      <c r="C2376" s="19" t="s">
        <v>38</v>
      </c>
      <c r="D2376" s="19" t="s">
        <v>53</v>
      </c>
      <c r="E2376" s="19" t="s">
        <v>5288</v>
      </c>
      <c r="F2376" s="19" t="s">
        <v>4441</v>
      </c>
      <c r="G2376" s="19" t="s">
        <v>4440</v>
      </c>
      <c r="H2376" s="19" t="s">
        <v>127</v>
      </c>
      <c r="I2376" s="19" t="s">
        <v>128</v>
      </c>
      <c r="J2376" s="18">
        <v>8</v>
      </c>
      <c r="K2376" s="18">
        <v>8</v>
      </c>
    </row>
    <row r="2377" spans="1:11" x14ac:dyDescent="0.5">
      <c r="A2377" s="19" t="s">
        <v>36</v>
      </c>
      <c r="B2377" s="19" t="s">
        <v>4928</v>
      </c>
      <c r="C2377" s="19" t="s">
        <v>38</v>
      </c>
      <c r="D2377" s="19" t="s">
        <v>53</v>
      </c>
      <c r="E2377" s="19" t="s">
        <v>4927</v>
      </c>
      <c r="F2377" s="19" t="s">
        <v>4453</v>
      </c>
      <c r="G2377" s="19" t="s">
        <v>4452</v>
      </c>
      <c r="H2377" s="19" t="s">
        <v>127</v>
      </c>
      <c r="I2377" s="19" t="s">
        <v>128</v>
      </c>
      <c r="J2377" s="18">
        <v>32</v>
      </c>
      <c r="K2377" s="18">
        <v>32</v>
      </c>
    </row>
    <row r="2378" spans="1:11" x14ac:dyDescent="0.5">
      <c r="A2378" s="19" t="s">
        <v>36</v>
      </c>
      <c r="B2378" s="19" t="s">
        <v>4924</v>
      </c>
      <c r="C2378" s="19" t="s">
        <v>38</v>
      </c>
      <c r="D2378" s="19" t="s">
        <v>53</v>
      </c>
      <c r="E2378" s="19" t="s">
        <v>4923</v>
      </c>
      <c r="F2378" s="19" t="s">
        <v>4760</v>
      </c>
      <c r="G2378" s="19" t="s">
        <v>4759</v>
      </c>
      <c r="H2378" s="19" t="s">
        <v>127</v>
      </c>
      <c r="I2378" s="19" t="s">
        <v>128</v>
      </c>
      <c r="J2378" s="18">
        <v>40</v>
      </c>
      <c r="K2378" s="18">
        <v>40</v>
      </c>
    </row>
    <row r="2379" spans="1:11" x14ac:dyDescent="0.5">
      <c r="A2379" s="19" t="s">
        <v>36</v>
      </c>
      <c r="B2379" s="19" t="s">
        <v>4920</v>
      </c>
      <c r="C2379" s="19" t="s">
        <v>38</v>
      </c>
      <c r="D2379" s="19" t="s">
        <v>53</v>
      </c>
      <c r="E2379" s="19" t="s">
        <v>4919</v>
      </c>
      <c r="F2379" s="19" t="s">
        <v>4449</v>
      </c>
      <c r="G2379" s="19" t="s">
        <v>4448</v>
      </c>
      <c r="H2379" s="19" t="s">
        <v>127</v>
      </c>
      <c r="I2379" s="19" t="s">
        <v>128</v>
      </c>
      <c r="J2379" s="18">
        <v>8</v>
      </c>
      <c r="K2379" s="18">
        <v>8</v>
      </c>
    </row>
    <row r="2380" spans="1:11" x14ac:dyDescent="0.5">
      <c r="A2380" s="19" t="s">
        <v>36</v>
      </c>
      <c r="B2380" s="19" t="s">
        <v>4916</v>
      </c>
      <c r="C2380" s="19" t="s">
        <v>38</v>
      </c>
      <c r="D2380" s="19" t="s">
        <v>53</v>
      </c>
      <c r="E2380" s="19" t="s">
        <v>4915</v>
      </c>
      <c r="F2380" s="19" t="s">
        <v>4914</v>
      </c>
      <c r="G2380" s="19" t="s">
        <v>4913</v>
      </c>
      <c r="H2380" s="19" t="s">
        <v>127</v>
      </c>
      <c r="I2380" s="19" t="s">
        <v>128</v>
      </c>
      <c r="J2380" s="18">
        <v>24</v>
      </c>
      <c r="K2380" s="18">
        <v>24</v>
      </c>
    </row>
    <row r="2381" spans="1:11" x14ac:dyDescent="0.5">
      <c r="A2381" s="19" t="s">
        <v>36</v>
      </c>
      <c r="B2381" s="19" t="s">
        <v>4912</v>
      </c>
      <c r="C2381" s="19" t="s">
        <v>38</v>
      </c>
      <c r="D2381" s="19" t="s">
        <v>53</v>
      </c>
      <c r="E2381" s="19" t="s">
        <v>4911</v>
      </c>
      <c r="F2381" s="19" t="s">
        <v>126</v>
      </c>
      <c r="G2381" s="19" t="s">
        <v>4640</v>
      </c>
      <c r="H2381" s="19" t="s">
        <v>127</v>
      </c>
      <c r="I2381" s="19" t="s">
        <v>128</v>
      </c>
      <c r="J2381" s="18">
        <v>16</v>
      </c>
      <c r="K2381" s="18">
        <v>16</v>
      </c>
    </row>
    <row r="2382" spans="1:11" x14ac:dyDescent="0.5">
      <c r="A2382" s="19" t="s">
        <v>36</v>
      </c>
      <c r="B2382" s="19" t="s">
        <v>4910</v>
      </c>
      <c r="C2382" s="19" t="s">
        <v>38</v>
      </c>
      <c r="D2382" s="19" t="s">
        <v>53</v>
      </c>
      <c r="E2382" s="19" t="s">
        <v>4909</v>
      </c>
      <c r="F2382" s="19" t="s">
        <v>143</v>
      </c>
      <c r="G2382" s="19" t="s">
        <v>144</v>
      </c>
      <c r="H2382" s="19" t="s">
        <v>127</v>
      </c>
      <c r="I2382" s="19" t="s">
        <v>128</v>
      </c>
      <c r="J2382" s="18">
        <v>96</v>
      </c>
      <c r="K2382" s="18">
        <v>96</v>
      </c>
    </row>
    <row r="2383" spans="1:11" x14ac:dyDescent="0.5">
      <c r="A2383" s="19" t="s">
        <v>36</v>
      </c>
      <c r="B2383" s="19" t="s">
        <v>4908</v>
      </c>
      <c r="C2383" s="19" t="s">
        <v>38</v>
      </c>
      <c r="D2383" s="19" t="s">
        <v>53</v>
      </c>
      <c r="E2383" s="19" t="s">
        <v>4907</v>
      </c>
      <c r="F2383" s="19" t="s">
        <v>171</v>
      </c>
      <c r="G2383" s="19" t="s">
        <v>172</v>
      </c>
      <c r="H2383" s="19" t="s">
        <v>127</v>
      </c>
      <c r="I2383" s="19" t="s">
        <v>128</v>
      </c>
      <c r="J2383" s="18">
        <v>40</v>
      </c>
      <c r="K2383" s="18">
        <v>40</v>
      </c>
    </row>
    <row r="2384" spans="1:11" x14ac:dyDescent="0.5">
      <c r="A2384" s="19" t="s">
        <v>36</v>
      </c>
      <c r="B2384" s="19" t="s">
        <v>4906</v>
      </c>
      <c r="C2384" s="19" t="s">
        <v>38</v>
      </c>
      <c r="D2384" s="19" t="s">
        <v>53</v>
      </c>
      <c r="E2384" s="19" t="s">
        <v>4905</v>
      </c>
      <c r="F2384" s="19" t="s">
        <v>4437</v>
      </c>
      <c r="G2384" s="19" t="s">
        <v>4436</v>
      </c>
      <c r="H2384" s="19" t="s">
        <v>127</v>
      </c>
      <c r="I2384" s="19" t="s">
        <v>128</v>
      </c>
      <c r="J2384" s="18">
        <v>8</v>
      </c>
      <c r="K2384" s="18">
        <v>8</v>
      </c>
    </row>
    <row r="2385" spans="1:11" x14ac:dyDescent="0.5">
      <c r="A2385" s="19" t="s">
        <v>36</v>
      </c>
      <c r="B2385" s="19" t="s">
        <v>4904</v>
      </c>
      <c r="C2385" s="19" t="s">
        <v>38</v>
      </c>
      <c r="D2385" s="19" t="s">
        <v>53</v>
      </c>
      <c r="E2385" s="19" t="s">
        <v>4903</v>
      </c>
      <c r="F2385" s="19" t="s">
        <v>4852</v>
      </c>
      <c r="G2385" s="19" t="s">
        <v>4851</v>
      </c>
      <c r="H2385" s="19" t="s">
        <v>127</v>
      </c>
      <c r="I2385" s="19" t="s">
        <v>128</v>
      </c>
      <c r="J2385" s="18">
        <v>8</v>
      </c>
      <c r="K2385" s="18">
        <v>8</v>
      </c>
    </row>
    <row r="2386" spans="1:11" x14ac:dyDescent="0.5">
      <c r="A2386" s="19" t="s">
        <v>36</v>
      </c>
      <c r="B2386" s="19" t="s">
        <v>5287</v>
      </c>
      <c r="C2386" s="19" t="s">
        <v>38</v>
      </c>
      <c r="D2386" s="19" t="s">
        <v>53</v>
      </c>
      <c r="E2386" s="19" t="s">
        <v>5286</v>
      </c>
      <c r="F2386" s="19" t="s">
        <v>165</v>
      </c>
      <c r="G2386" s="19" t="s">
        <v>166</v>
      </c>
      <c r="H2386" s="19" t="s">
        <v>127</v>
      </c>
      <c r="I2386" s="19" t="s">
        <v>128</v>
      </c>
      <c r="J2386" s="18">
        <v>16</v>
      </c>
      <c r="K2386" s="18">
        <v>16</v>
      </c>
    </row>
    <row r="2387" spans="1:11" x14ac:dyDescent="0.5">
      <c r="A2387" s="19" t="s">
        <v>36</v>
      </c>
      <c r="B2387" s="19" t="s">
        <v>4900</v>
      </c>
      <c r="C2387" s="19" t="s">
        <v>38</v>
      </c>
      <c r="D2387" s="19" t="s">
        <v>53</v>
      </c>
      <c r="E2387" s="19" t="s">
        <v>4899</v>
      </c>
      <c r="F2387" s="19" t="s">
        <v>4425</v>
      </c>
      <c r="G2387" s="19" t="s">
        <v>4424</v>
      </c>
      <c r="H2387" s="19" t="s">
        <v>127</v>
      </c>
      <c r="I2387" s="19" t="s">
        <v>128</v>
      </c>
      <c r="J2387" s="18">
        <v>8</v>
      </c>
      <c r="K2387" s="18">
        <v>8</v>
      </c>
    </row>
    <row r="2388" spans="1:11" x14ac:dyDescent="0.5">
      <c r="A2388" s="19" t="s">
        <v>36</v>
      </c>
      <c r="B2388" s="19" t="s">
        <v>4898</v>
      </c>
      <c r="C2388" s="19" t="s">
        <v>38</v>
      </c>
      <c r="D2388" s="19" t="s">
        <v>53</v>
      </c>
      <c r="E2388" s="19" t="s">
        <v>4897</v>
      </c>
      <c r="F2388" s="19" t="s">
        <v>139</v>
      </c>
      <c r="G2388" s="19" t="s">
        <v>140</v>
      </c>
      <c r="H2388" s="19" t="s">
        <v>127</v>
      </c>
      <c r="I2388" s="19" t="s">
        <v>128</v>
      </c>
      <c r="J2388" s="18">
        <v>16</v>
      </c>
      <c r="K2388" s="18">
        <v>16</v>
      </c>
    </row>
    <row r="2389" spans="1:11" x14ac:dyDescent="0.5">
      <c r="A2389" s="19" t="s">
        <v>36</v>
      </c>
      <c r="B2389" s="19" t="s">
        <v>4896</v>
      </c>
      <c r="C2389" s="19" t="s">
        <v>38</v>
      </c>
      <c r="D2389" s="19" t="s">
        <v>53</v>
      </c>
      <c r="E2389" s="19" t="s">
        <v>4895</v>
      </c>
      <c r="F2389" s="19" t="s">
        <v>216</v>
      </c>
      <c r="G2389" s="19" t="s">
        <v>217</v>
      </c>
      <c r="H2389" s="19" t="s">
        <v>127</v>
      </c>
      <c r="I2389" s="19" t="s">
        <v>128</v>
      </c>
      <c r="J2389" s="18">
        <v>8</v>
      </c>
      <c r="K2389" s="18">
        <v>8</v>
      </c>
    </row>
    <row r="2390" spans="1:11" x14ac:dyDescent="0.5">
      <c r="A2390" s="19" t="s">
        <v>36</v>
      </c>
      <c r="B2390" s="19" t="s">
        <v>4892</v>
      </c>
      <c r="C2390" s="19" t="s">
        <v>38</v>
      </c>
      <c r="D2390" s="19" t="s">
        <v>53</v>
      </c>
      <c r="E2390" s="19" t="s">
        <v>4891</v>
      </c>
      <c r="F2390" s="19" t="s">
        <v>135</v>
      </c>
      <c r="G2390" s="19" t="s">
        <v>136</v>
      </c>
      <c r="H2390" s="19" t="s">
        <v>127</v>
      </c>
      <c r="I2390" s="19" t="s">
        <v>128</v>
      </c>
      <c r="J2390" s="18">
        <v>48</v>
      </c>
      <c r="K2390" s="18">
        <v>48</v>
      </c>
    </row>
    <row r="2391" spans="1:11" x14ac:dyDescent="0.5">
      <c r="A2391" s="19" t="s">
        <v>36</v>
      </c>
      <c r="B2391" s="19" t="s">
        <v>5285</v>
      </c>
      <c r="C2391" s="19" t="s">
        <v>38</v>
      </c>
      <c r="D2391" s="19" t="s">
        <v>53</v>
      </c>
      <c r="E2391" s="19" t="s">
        <v>5284</v>
      </c>
      <c r="F2391" s="19" t="s">
        <v>5283</v>
      </c>
      <c r="G2391" s="19" t="s">
        <v>5282</v>
      </c>
      <c r="H2391" s="19" t="s">
        <v>127</v>
      </c>
      <c r="I2391" s="19" t="s">
        <v>128</v>
      </c>
      <c r="J2391" s="18">
        <v>8</v>
      </c>
      <c r="K2391" s="18">
        <v>8</v>
      </c>
    </row>
    <row r="2392" spans="1:11" x14ac:dyDescent="0.5">
      <c r="A2392" s="19" t="s">
        <v>36</v>
      </c>
      <c r="B2392" s="19" t="s">
        <v>4890</v>
      </c>
      <c r="C2392" s="19" t="s">
        <v>38</v>
      </c>
      <c r="D2392" s="19" t="s">
        <v>53</v>
      </c>
      <c r="E2392" s="19" t="s">
        <v>4889</v>
      </c>
      <c r="F2392" s="19" t="s">
        <v>151</v>
      </c>
      <c r="G2392" s="19" t="s">
        <v>152</v>
      </c>
      <c r="H2392" s="19" t="s">
        <v>127</v>
      </c>
      <c r="I2392" s="19" t="s">
        <v>128</v>
      </c>
      <c r="J2392" s="18">
        <v>8</v>
      </c>
      <c r="K2392" s="18">
        <v>8</v>
      </c>
    </row>
    <row r="2393" spans="1:11" x14ac:dyDescent="0.5">
      <c r="A2393" s="19" t="s">
        <v>36</v>
      </c>
      <c r="B2393" s="19" t="s">
        <v>4888</v>
      </c>
      <c r="C2393" s="19" t="s">
        <v>38</v>
      </c>
      <c r="D2393" s="19" t="s">
        <v>53</v>
      </c>
      <c r="E2393" s="19" t="s">
        <v>4887</v>
      </c>
      <c r="F2393" s="19" t="s">
        <v>4433</v>
      </c>
      <c r="G2393" s="19" t="s">
        <v>4432</v>
      </c>
      <c r="H2393" s="19" t="s">
        <v>127</v>
      </c>
      <c r="I2393" s="19" t="s">
        <v>128</v>
      </c>
      <c r="J2393" s="18">
        <v>8</v>
      </c>
      <c r="K2393" s="18">
        <v>8</v>
      </c>
    </row>
    <row r="2394" spans="1:11" x14ac:dyDescent="0.5">
      <c r="A2394" s="19" t="s">
        <v>36</v>
      </c>
      <c r="B2394" s="19" t="s">
        <v>4884</v>
      </c>
      <c r="C2394" s="19" t="s">
        <v>38</v>
      </c>
      <c r="D2394" s="19" t="s">
        <v>53</v>
      </c>
      <c r="E2394" s="19" t="s">
        <v>4883</v>
      </c>
      <c r="F2394" s="19" t="s">
        <v>147</v>
      </c>
      <c r="G2394" s="19" t="s">
        <v>148</v>
      </c>
      <c r="H2394" s="19" t="s">
        <v>127</v>
      </c>
      <c r="I2394" s="19" t="s">
        <v>128</v>
      </c>
      <c r="J2394" s="18">
        <v>192</v>
      </c>
      <c r="K2394" s="18">
        <v>192</v>
      </c>
    </row>
    <row r="2395" spans="1:11" x14ac:dyDescent="0.5">
      <c r="A2395" s="19" t="s">
        <v>36</v>
      </c>
      <c r="B2395" s="19" t="s">
        <v>5281</v>
      </c>
      <c r="C2395" s="19" t="s">
        <v>38</v>
      </c>
      <c r="D2395" s="19" t="s">
        <v>53</v>
      </c>
      <c r="E2395" s="19" t="s">
        <v>5280</v>
      </c>
      <c r="F2395" s="19" t="s">
        <v>153</v>
      </c>
      <c r="G2395" s="19" t="s">
        <v>154</v>
      </c>
      <c r="H2395" s="19" t="s">
        <v>127</v>
      </c>
      <c r="I2395" s="19" t="s">
        <v>128</v>
      </c>
      <c r="J2395" s="18">
        <v>8</v>
      </c>
      <c r="K2395" s="18">
        <v>8</v>
      </c>
    </row>
    <row r="2396" spans="1:11" x14ac:dyDescent="0.5">
      <c r="A2396" s="19" t="s">
        <v>36</v>
      </c>
      <c r="B2396" s="19" t="s">
        <v>4880</v>
      </c>
      <c r="C2396" s="19" t="s">
        <v>38</v>
      </c>
      <c r="D2396" s="19" t="s">
        <v>53</v>
      </c>
      <c r="E2396" s="19" t="s">
        <v>4879</v>
      </c>
      <c r="F2396" s="19" t="s">
        <v>179</v>
      </c>
      <c r="G2396" s="19" t="s">
        <v>180</v>
      </c>
      <c r="H2396" s="19" t="s">
        <v>127</v>
      </c>
      <c r="I2396" s="19" t="s">
        <v>128</v>
      </c>
      <c r="J2396" s="18">
        <v>16</v>
      </c>
      <c r="K2396" s="18">
        <v>16</v>
      </c>
    </row>
    <row r="2397" spans="1:11" x14ac:dyDescent="0.5">
      <c r="A2397" s="19" t="s">
        <v>36</v>
      </c>
      <c r="B2397" s="19" t="s">
        <v>5279</v>
      </c>
      <c r="C2397" s="19" t="s">
        <v>38</v>
      </c>
      <c r="D2397" s="19" t="s">
        <v>53</v>
      </c>
      <c r="E2397" s="19" t="s">
        <v>5278</v>
      </c>
      <c r="F2397" s="19" t="s">
        <v>4467</v>
      </c>
      <c r="G2397" s="19" t="s">
        <v>4466</v>
      </c>
      <c r="H2397" s="19" t="s">
        <v>127</v>
      </c>
      <c r="I2397" s="19" t="s">
        <v>128</v>
      </c>
      <c r="J2397" s="18">
        <v>8</v>
      </c>
      <c r="K2397" s="18">
        <v>8</v>
      </c>
    </row>
    <row r="2398" spans="1:11" x14ac:dyDescent="0.5">
      <c r="A2398" s="19" t="s">
        <v>36</v>
      </c>
      <c r="B2398" s="19" t="s">
        <v>4878</v>
      </c>
      <c r="C2398" s="19" t="s">
        <v>38</v>
      </c>
      <c r="D2398" s="19" t="s">
        <v>53</v>
      </c>
      <c r="E2398" s="19" t="s">
        <v>4877</v>
      </c>
      <c r="F2398" s="19" t="s">
        <v>181</v>
      </c>
      <c r="G2398" s="19" t="s">
        <v>182</v>
      </c>
      <c r="H2398" s="19" t="s">
        <v>127</v>
      </c>
      <c r="I2398" s="19" t="s">
        <v>128</v>
      </c>
      <c r="J2398" s="18">
        <v>8</v>
      </c>
      <c r="K2398" s="18">
        <v>8</v>
      </c>
    </row>
    <row r="2399" spans="1:11" x14ac:dyDescent="0.5">
      <c r="A2399" s="19" t="s">
        <v>36</v>
      </c>
      <c r="B2399" s="19" t="s">
        <v>4876</v>
      </c>
      <c r="C2399" s="19" t="s">
        <v>38</v>
      </c>
      <c r="D2399" s="19" t="s">
        <v>53</v>
      </c>
      <c r="E2399" s="19" t="s">
        <v>4875</v>
      </c>
      <c r="F2399" s="19" t="s">
        <v>126</v>
      </c>
      <c r="G2399" s="19" t="s">
        <v>4640</v>
      </c>
      <c r="H2399" s="19" t="s">
        <v>127</v>
      </c>
      <c r="I2399" s="19" t="s">
        <v>128</v>
      </c>
      <c r="J2399" s="18">
        <v>8</v>
      </c>
      <c r="K2399" s="18">
        <v>8</v>
      </c>
    </row>
    <row r="2400" spans="1:11" x14ac:dyDescent="0.5">
      <c r="A2400" s="19" t="s">
        <v>36</v>
      </c>
      <c r="B2400" s="19" t="s">
        <v>4874</v>
      </c>
      <c r="C2400" s="19" t="s">
        <v>38</v>
      </c>
      <c r="D2400" s="19" t="s">
        <v>53</v>
      </c>
      <c r="E2400" s="19" t="s">
        <v>4873</v>
      </c>
      <c r="F2400" s="19" t="s">
        <v>161</v>
      </c>
      <c r="G2400" s="19" t="s">
        <v>162</v>
      </c>
      <c r="H2400" s="19" t="s">
        <v>127</v>
      </c>
      <c r="I2400" s="19" t="s">
        <v>128</v>
      </c>
      <c r="J2400" s="18">
        <v>48</v>
      </c>
      <c r="K2400" s="18">
        <v>48</v>
      </c>
    </row>
    <row r="2401" spans="1:11" x14ac:dyDescent="0.5">
      <c r="A2401" s="19" t="s">
        <v>36</v>
      </c>
      <c r="B2401" s="19" t="s">
        <v>4862</v>
      </c>
      <c r="C2401" s="19" t="s">
        <v>38</v>
      </c>
      <c r="D2401" s="19" t="s">
        <v>53</v>
      </c>
      <c r="E2401" s="19" t="s">
        <v>4861</v>
      </c>
      <c r="F2401" s="19" t="s">
        <v>137</v>
      </c>
      <c r="G2401" s="19" t="s">
        <v>138</v>
      </c>
      <c r="H2401" s="19" t="s">
        <v>127</v>
      </c>
      <c r="I2401" s="19" t="s">
        <v>128</v>
      </c>
      <c r="J2401" s="18">
        <v>48</v>
      </c>
      <c r="K2401" s="18">
        <v>48</v>
      </c>
    </row>
    <row r="2402" spans="1:11" x14ac:dyDescent="0.5">
      <c r="A2402" s="19" t="s">
        <v>36</v>
      </c>
      <c r="B2402" s="19" t="s">
        <v>4860</v>
      </c>
      <c r="C2402" s="19" t="s">
        <v>38</v>
      </c>
      <c r="D2402" s="19" t="s">
        <v>53</v>
      </c>
      <c r="E2402" s="19" t="s">
        <v>4859</v>
      </c>
      <c r="F2402" s="19" t="s">
        <v>214</v>
      </c>
      <c r="G2402" s="19" t="s">
        <v>215</v>
      </c>
      <c r="H2402" s="19" t="s">
        <v>127</v>
      </c>
      <c r="I2402" s="19" t="s">
        <v>128</v>
      </c>
      <c r="J2402" s="18">
        <v>8</v>
      </c>
      <c r="K2402" s="18">
        <v>8</v>
      </c>
    </row>
    <row r="2403" spans="1:11" x14ac:dyDescent="0.5">
      <c r="A2403" s="19" t="s">
        <v>36</v>
      </c>
      <c r="B2403" s="19" t="s">
        <v>4858</v>
      </c>
      <c r="C2403" s="19" t="s">
        <v>38</v>
      </c>
      <c r="D2403" s="19" t="s">
        <v>53</v>
      </c>
      <c r="E2403" s="19" t="s">
        <v>4857</v>
      </c>
      <c r="F2403" s="19" t="s">
        <v>129</v>
      </c>
      <c r="G2403" s="19" t="s">
        <v>130</v>
      </c>
      <c r="H2403" s="19" t="s">
        <v>127</v>
      </c>
      <c r="I2403" s="19" t="s">
        <v>128</v>
      </c>
      <c r="J2403" s="18">
        <v>48</v>
      </c>
      <c r="K2403" s="18">
        <v>48</v>
      </c>
    </row>
    <row r="2404" spans="1:11" x14ac:dyDescent="0.5">
      <c r="A2404" s="19" t="s">
        <v>36</v>
      </c>
      <c r="B2404" s="19" t="s">
        <v>4856</v>
      </c>
      <c r="C2404" s="19" t="s">
        <v>38</v>
      </c>
      <c r="D2404" s="19" t="s">
        <v>53</v>
      </c>
      <c r="E2404" s="19" t="s">
        <v>4855</v>
      </c>
      <c r="F2404" s="19" t="s">
        <v>169</v>
      </c>
      <c r="G2404" s="19" t="s">
        <v>170</v>
      </c>
      <c r="H2404" s="19" t="s">
        <v>127</v>
      </c>
      <c r="I2404" s="19" t="s">
        <v>128</v>
      </c>
      <c r="J2404" s="18">
        <v>16</v>
      </c>
      <c r="K2404" s="18">
        <v>16</v>
      </c>
    </row>
    <row r="2405" spans="1:11" x14ac:dyDescent="0.5">
      <c r="A2405" s="19" t="s">
        <v>36</v>
      </c>
      <c r="B2405" s="19" t="s">
        <v>4850</v>
      </c>
      <c r="C2405" s="19" t="s">
        <v>38</v>
      </c>
      <c r="D2405" s="19" t="s">
        <v>53</v>
      </c>
      <c r="E2405" s="19" t="s">
        <v>4849</v>
      </c>
      <c r="F2405" s="19" t="s">
        <v>177</v>
      </c>
      <c r="G2405" s="19" t="s">
        <v>178</v>
      </c>
      <c r="H2405" s="19" t="s">
        <v>127</v>
      </c>
      <c r="I2405" s="19" t="s">
        <v>128</v>
      </c>
      <c r="J2405" s="18">
        <v>16</v>
      </c>
      <c r="K2405" s="18">
        <v>16</v>
      </c>
    </row>
    <row r="2406" spans="1:11" x14ac:dyDescent="0.5">
      <c r="A2406" s="19" t="s">
        <v>36</v>
      </c>
      <c r="B2406" s="19" t="s">
        <v>4844</v>
      </c>
      <c r="C2406" s="19" t="s">
        <v>38</v>
      </c>
      <c r="D2406" s="19" t="s">
        <v>53</v>
      </c>
      <c r="E2406" s="19" t="s">
        <v>4843</v>
      </c>
      <c r="F2406" s="19" t="s">
        <v>139</v>
      </c>
      <c r="G2406" s="19" t="s">
        <v>140</v>
      </c>
      <c r="H2406" s="19" t="s">
        <v>127</v>
      </c>
      <c r="I2406" s="19" t="s">
        <v>128</v>
      </c>
      <c r="J2406" s="18">
        <v>16</v>
      </c>
      <c r="K2406" s="18">
        <v>16</v>
      </c>
    </row>
    <row r="2407" spans="1:11" x14ac:dyDescent="0.5">
      <c r="A2407" s="19" t="s">
        <v>36</v>
      </c>
      <c r="B2407" s="19" t="s">
        <v>4840</v>
      </c>
      <c r="C2407" s="19" t="s">
        <v>38</v>
      </c>
      <c r="D2407" s="19" t="s">
        <v>53</v>
      </c>
      <c r="E2407" s="19" t="s">
        <v>4839</v>
      </c>
      <c r="F2407" s="19" t="s">
        <v>4784</v>
      </c>
      <c r="G2407" s="19" t="s">
        <v>4783</v>
      </c>
      <c r="H2407" s="19" t="s">
        <v>127</v>
      </c>
      <c r="I2407" s="19" t="s">
        <v>128</v>
      </c>
      <c r="J2407" s="18">
        <v>16</v>
      </c>
      <c r="K2407" s="18">
        <v>16</v>
      </c>
    </row>
    <row r="2408" spans="1:11" x14ac:dyDescent="0.5">
      <c r="A2408" s="19" t="s">
        <v>36</v>
      </c>
      <c r="B2408" s="19" t="s">
        <v>4838</v>
      </c>
      <c r="C2408" s="19" t="s">
        <v>38</v>
      </c>
      <c r="D2408" s="19" t="s">
        <v>53</v>
      </c>
      <c r="E2408" s="19" t="s">
        <v>4837</v>
      </c>
      <c r="F2408" s="19" t="s">
        <v>193</v>
      </c>
      <c r="G2408" s="19" t="s">
        <v>194</v>
      </c>
      <c r="H2408" s="19" t="s">
        <v>127</v>
      </c>
      <c r="I2408" s="19" t="s">
        <v>128</v>
      </c>
      <c r="J2408" s="18">
        <v>8</v>
      </c>
      <c r="K2408" s="18">
        <v>8</v>
      </c>
    </row>
    <row r="2409" spans="1:11" x14ac:dyDescent="0.5">
      <c r="A2409" s="19" t="s">
        <v>36</v>
      </c>
      <c r="B2409" s="19" t="s">
        <v>4836</v>
      </c>
      <c r="C2409" s="19" t="s">
        <v>38</v>
      </c>
      <c r="D2409" s="19" t="s">
        <v>53</v>
      </c>
      <c r="E2409" s="19" t="s">
        <v>4835</v>
      </c>
      <c r="F2409" s="19" t="s">
        <v>131</v>
      </c>
      <c r="G2409" s="19" t="s">
        <v>132</v>
      </c>
      <c r="H2409" s="19" t="s">
        <v>127</v>
      </c>
      <c r="I2409" s="19" t="s">
        <v>128</v>
      </c>
      <c r="J2409" s="18">
        <v>16</v>
      </c>
      <c r="K2409" s="18">
        <v>16</v>
      </c>
    </row>
    <row r="2410" spans="1:11" x14ac:dyDescent="0.5">
      <c r="A2410" s="19" t="s">
        <v>36</v>
      </c>
      <c r="B2410" s="19" t="s">
        <v>4834</v>
      </c>
      <c r="C2410" s="19" t="s">
        <v>38</v>
      </c>
      <c r="D2410" s="19" t="s">
        <v>53</v>
      </c>
      <c r="E2410" s="19" t="s">
        <v>4833</v>
      </c>
      <c r="F2410" s="19" t="s">
        <v>4832</v>
      </c>
      <c r="G2410" s="19" t="s">
        <v>4831</v>
      </c>
      <c r="H2410" s="19" t="s">
        <v>127</v>
      </c>
      <c r="I2410" s="19" t="s">
        <v>128</v>
      </c>
      <c r="J2410" s="18">
        <v>8</v>
      </c>
      <c r="K2410" s="18">
        <v>8</v>
      </c>
    </row>
    <row r="2411" spans="1:11" x14ac:dyDescent="0.5">
      <c r="A2411" s="19" t="s">
        <v>36</v>
      </c>
      <c r="B2411" s="19" t="s">
        <v>4830</v>
      </c>
      <c r="C2411" s="19" t="s">
        <v>38</v>
      </c>
      <c r="D2411" s="19" t="s">
        <v>53</v>
      </c>
      <c r="E2411" s="19" t="s">
        <v>4829</v>
      </c>
      <c r="F2411" s="19" t="s">
        <v>4778</v>
      </c>
      <c r="G2411" s="19" t="s">
        <v>4777</v>
      </c>
      <c r="H2411" s="19" t="s">
        <v>127</v>
      </c>
      <c r="I2411" s="19" t="s">
        <v>128</v>
      </c>
      <c r="J2411" s="18">
        <v>8</v>
      </c>
      <c r="K2411" s="18">
        <v>8</v>
      </c>
    </row>
    <row r="2412" spans="1:11" x14ac:dyDescent="0.5">
      <c r="A2412" s="19" t="s">
        <v>36</v>
      </c>
      <c r="B2412" s="19" t="s">
        <v>4826</v>
      </c>
      <c r="C2412" s="19" t="s">
        <v>38</v>
      </c>
      <c r="D2412" s="19" t="s">
        <v>53</v>
      </c>
      <c r="E2412" s="19" t="s">
        <v>4825</v>
      </c>
      <c r="F2412" s="19" t="s">
        <v>153</v>
      </c>
      <c r="G2412" s="19" t="s">
        <v>154</v>
      </c>
      <c r="H2412" s="19" t="s">
        <v>127</v>
      </c>
      <c r="I2412" s="19" t="s">
        <v>128</v>
      </c>
      <c r="J2412" s="18">
        <v>8</v>
      </c>
      <c r="K2412" s="18">
        <v>8</v>
      </c>
    </row>
    <row r="2413" spans="1:11" x14ac:dyDescent="0.5">
      <c r="A2413" s="19" t="s">
        <v>36</v>
      </c>
      <c r="B2413" s="19" t="s">
        <v>4824</v>
      </c>
      <c r="C2413" s="19" t="s">
        <v>38</v>
      </c>
      <c r="D2413" s="19" t="s">
        <v>53</v>
      </c>
      <c r="E2413" s="19" t="s">
        <v>4823</v>
      </c>
      <c r="F2413" s="19" t="s">
        <v>208</v>
      </c>
      <c r="G2413" s="19" t="s">
        <v>209</v>
      </c>
      <c r="H2413" s="19" t="s">
        <v>127</v>
      </c>
      <c r="I2413" s="19" t="s">
        <v>128</v>
      </c>
      <c r="J2413" s="18">
        <v>48</v>
      </c>
      <c r="K2413" s="18">
        <v>48</v>
      </c>
    </row>
    <row r="2414" spans="1:11" x14ac:dyDescent="0.5">
      <c r="A2414" s="19" t="s">
        <v>36</v>
      </c>
      <c r="B2414" s="19" t="s">
        <v>4822</v>
      </c>
      <c r="C2414" s="19" t="s">
        <v>38</v>
      </c>
      <c r="D2414" s="19" t="s">
        <v>53</v>
      </c>
      <c r="E2414" s="19" t="s">
        <v>4821</v>
      </c>
      <c r="F2414" s="19" t="s">
        <v>4459</v>
      </c>
      <c r="G2414" s="19" t="s">
        <v>4458</v>
      </c>
      <c r="H2414" s="19" t="s">
        <v>127</v>
      </c>
      <c r="I2414" s="19" t="s">
        <v>128</v>
      </c>
      <c r="J2414" s="18">
        <v>24</v>
      </c>
      <c r="K2414" s="18">
        <v>24</v>
      </c>
    </row>
    <row r="2415" spans="1:11" x14ac:dyDescent="0.5">
      <c r="A2415" s="19" t="s">
        <v>36</v>
      </c>
      <c r="B2415" s="19" t="s">
        <v>4814</v>
      </c>
      <c r="C2415" s="19" t="s">
        <v>38</v>
      </c>
      <c r="D2415" s="19" t="s">
        <v>53</v>
      </c>
      <c r="E2415" s="19" t="s">
        <v>4813</v>
      </c>
      <c r="F2415" s="19" t="s">
        <v>4812</v>
      </c>
      <c r="G2415" s="19" t="s">
        <v>4811</v>
      </c>
      <c r="H2415" s="19" t="s">
        <v>127</v>
      </c>
      <c r="I2415" s="19" t="s">
        <v>128</v>
      </c>
      <c r="J2415" s="18">
        <v>192</v>
      </c>
      <c r="K2415" s="18">
        <v>192</v>
      </c>
    </row>
    <row r="2416" spans="1:11" x14ac:dyDescent="0.5">
      <c r="A2416" s="19" t="s">
        <v>36</v>
      </c>
      <c r="B2416" s="19" t="s">
        <v>4810</v>
      </c>
      <c r="C2416" s="19" t="s">
        <v>38</v>
      </c>
      <c r="D2416" s="19" t="s">
        <v>53</v>
      </c>
      <c r="E2416" s="19" t="s">
        <v>4809</v>
      </c>
      <c r="F2416" s="19" t="s">
        <v>4409</v>
      </c>
      <c r="G2416" s="19" t="s">
        <v>4408</v>
      </c>
      <c r="H2416" s="19" t="s">
        <v>127</v>
      </c>
      <c r="I2416" s="19" t="s">
        <v>128</v>
      </c>
      <c r="J2416" s="18">
        <v>48</v>
      </c>
      <c r="K2416" s="18">
        <v>48</v>
      </c>
    </row>
    <row r="2417" spans="1:11" x14ac:dyDescent="0.5">
      <c r="A2417" s="19" t="s">
        <v>36</v>
      </c>
      <c r="B2417" s="19" t="s">
        <v>5277</v>
      </c>
      <c r="C2417" s="19" t="s">
        <v>38</v>
      </c>
      <c r="D2417" s="19" t="s">
        <v>53</v>
      </c>
      <c r="E2417" s="19" t="s">
        <v>5276</v>
      </c>
      <c r="F2417" s="19" t="s">
        <v>167</v>
      </c>
      <c r="G2417" s="19" t="s">
        <v>168</v>
      </c>
      <c r="H2417" s="19" t="s">
        <v>127</v>
      </c>
      <c r="I2417" s="19" t="s">
        <v>128</v>
      </c>
      <c r="J2417" s="18">
        <v>8</v>
      </c>
      <c r="K2417" s="18">
        <v>8</v>
      </c>
    </row>
    <row r="2418" spans="1:11" x14ac:dyDescent="0.5">
      <c r="A2418" s="19" t="s">
        <v>36</v>
      </c>
      <c r="B2418" s="19" t="s">
        <v>4802</v>
      </c>
      <c r="C2418" s="19" t="s">
        <v>38</v>
      </c>
      <c r="D2418" s="19" t="s">
        <v>53</v>
      </c>
      <c r="E2418" s="19" t="s">
        <v>4801</v>
      </c>
      <c r="F2418" s="19" t="s">
        <v>4800</v>
      </c>
      <c r="G2418" s="19" t="s">
        <v>4799</v>
      </c>
      <c r="H2418" s="19" t="s">
        <v>127</v>
      </c>
      <c r="I2418" s="19" t="s">
        <v>128</v>
      </c>
      <c r="J2418" s="18">
        <v>8</v>
      </c>
      <c r="K2418" s="18">
        <v>8</v>
      </c>
    </row>
    <row r="2419" spans="1:11" x14ac:dyDescent="0.5">
      <c r="A2419" s="19" t="s">
        <v>36</v>
      </c>
      <c r="B2419" s="19" t="s">
        <v>4792</v>
      </c>
      <c r="C2419" s="19" t="s">
        <v>38</v>
      </c>
      <c r="D2419" s="19" t="s">
        <v>53</v>
      </c>
      <c r="E2419" s="19" t="s">
        <v>4791</v>
      </c>
      <c r="F2419" s="19" t="s">
        <v>157</v>
      </c>
      <c r="G2419" s="19" t="s">
        <v>158</v>
      </c>
      <c r="H2419" s="19" t="s">
        <v>127</v>
      </c>
      <c r="I2419" s="19" t="s">
        <v>128</v>
      </c>
      <c r="J2419" s="18">
        <v>48</v>
      </c>
      <c r="K2419" s="18">
        <v>48</v>
      </c>
    </row>
    <row r="2420" spans="1:11" x14ac:dyDescent="0.5">
      <c r="A2420" s="19" t="s">
        <v>36</v>
      </c>
      <c r="B2420" s="19" t="s">
        <v>4790</v>
      </c>
      <c r="C2420" s="19" t="s">
        <v>38</v>
      </c>
      <c r="D2420" s="19" t="s">
        <v>53</v>
      </c>
      <c r="E2420" s="19" t="s">
        <v>4789</v>
      </c>
      <c r="F2420" s="19" t="s">
        <v>129</v>
      </c>
      <c r="G2420" s="19" t="s">
        <v>130</v>
      </c>
      <c r="H2420" s="19" t="s">
        <v>127</v>
      </c>
      <c r="I2420" s="19" t="s">
        <v>128</v>
      </c>
      <c r="J2420" s="18">
        <v>48</v>
      </c>
      <c r="K2420" s="18">
        <v>48</v>
      </c>
    </row>
    <row r="2421" spans="1:11" x14ac:dyDescent="0.5">
      <c r="A2421" s="19" t="s">
        <v>36</v>
      </c>
      <c r="B2421" s="19" t="s">
        <v>4780</v>
      </c>
      <c r="C2421" s="19" t="s">
        <v>38</v>
      </c>
      <c r="D2421" s="19" t="s">
        <v>53</v>
      </c>
      <c r="E2421" s="19" t="s">
        <v>4779</v>
      </c>
      <c r="F2421" s="19" t="s">
        <v>4778</v>
      </c>
      <c r="G2421" s="19" t="s">
        <v>4777</v>
      </c>
      <c r="H2421" s="19" t="s">
        <v>127</v>
      </c>
      <c r="I2421" s="19" t="s">
        <v>128</v>
      </c>
      <c r="J2421" s="18">
        <v>16</v>
      </c>
      <c r="K2421" s="18">
        <v>16</v>
      </c>
    </row>
    <row r="2422" spans="1:11" x14ac:dyDescent="0.5">
      <c r="A2422" s="19" t="s">
        <v>36</v>
      </c>
      <c r="B2422" s="19" t="s">
        <v>4776</v>
      </c>
      <c r="C2422" s="19" t="s">
        <v>38</v>
      </c>
      <c r="D2422" s="19" t="s">
        <v>53</v>
      </c>
      <c r="E2422" s="19" t="s">
        <v>4775</v>
      </c>
      <c r="F2422" s="19" t="s">
        <v>4437</v>
      </c>
      <c r="G2422" s="19" t="s">
        <v>4436</v>
      </c>
      <c r="H2422" s="19" t="s">
        <v>127</v>
      </c>
      <c r="I2422" s="19" t="s">
        <v>128</v>
      </c>
      <c r="J2422" s="18">
        <v>8</v>
      </c>
      <c r="K2422" s="18">
        <v>8</v>
      </c>
    </row>
    <row r="2423" spans="1:11" x14ac:dyDescent="0.5">
      <c r="A2423" s="19" t="s">
        <v>36</v>
      </c>
      <c r="B2423" s="19" t="s">
        <v>4774</v>
      </c>
      <c r="C2423" s="19" t="s">
        <v>38</v>
      </c>
      <c r="D2423" s="19" t="s">
        <v>53</v>
      </c>
      <c r="E2423" s="19" t="s">
        <v>4773</v>
      </c>
      <c r="F2423" s="19" t="s">
        <v>141</v>
      </c>
      <c r="G2423" s="19" t="s">
        <v>142</v>
      </c>
      <c r="H2423" s="19" t="s">
        <v>127</v>
      </c>
      <c r="I2423" s="19" t="s">
        <v>128</v>
      </c>
      <c r="J2423" s="18">
        <v>80</v>
      </c>
      <c r="K2423" s="18">
        <v>80</v>
      </c>
    </row>
    <row r="2424" spans="1:11" x14ac:dyDescent="0.5">
      <c r="A2424" s="19" t="s">
        <v>36</v>
      </c>
      <c r="B2424" s="19" t="s">
        <v>4772</v>
      </c>
      <c r="C2424" s="19" t="s">
        <v>38</v>
      </c>
      <c r="D2424" s="19" t="s">
        <v>53</v>
      </c>
      <c r="E2424" s="19" t="s">
        <v>4771</v>
      </c>
      <c r="F2424" s="19" t="s">
        <v>135</v>
      </c>
      <c r="G2424" s="19" t="s">
        <v>136</v>
      </c>
      <c r="H2424" s="19" t="s">
        <v>127</v>
      </c>
      <c r="I2424" s="19" t="s">
        <v>128</v>
      </c>
      <c r="J2424" s="18">
        <v>192</v>
      </c>
      <c r="K2424" s="18">
        <v>192</v>
      </c>
    </row>
    <row r="2425" spans="1:11" x14ac:dyDescent="0.5">
      <c r="A2425" s="19" t="s">
        <v>36</v>
      </c>
      <c r="B2425" s="19" t="s">
        <v>4770</v>
      </c>
      <c r="C2425" s="19" t="s">
        <v>38</v>
      </c>
      <c r="D2425" s="19" t="s">
        <v>53</v>
      </c>
      <c r="E2425" s="19" t="s">
        <v>4769</v>
      </c>
      <c r="F2425" s="19" t="s">
        <v>192</v>
      </c>
      <c r="G2425" s="19" t="s">
        <v>4675</v>
      </c>
      <c r="H2425" s="19" t="s">
        <v>127</v>
      </c>
      <c r="I2425" s="19" t="s">
        <v>128</v>
      </c>
      <c r="J2425" s="18">
        <v>56</v>
      </c>
      <c r="K2425" s="18">
        <v>56</v>
      </c>
    </row>
    <row r="2426" spans="1:11" x14ac:dyDescent="0.5">
      <c r="A2426" s="19" t="s">
        <v>36</v>
      </c>
      <c r="B2426" s="19" t="s">
        <v>4766</v>
      </c>
      <c r="C2426" s="19" t="s">
        <v>38</v>
      </c>
      <c r="D2426" s="19" t="s">
        <v>53</v>
      </c>
      <c r="E2426" s="19" t="s">
        <v>4765</v>
      </c>
      <c r="F2426" s="19" t="s">
        <v>4764</v>
      </c>
      <c r="G2426" s="19" t="s">
        <v>4763</v>
      </c>
      <c r="H2426" s="19" t="s">
        <v>127</v>
      </c>
      <c r="I2426" s="19" t="s">
        <v>128</v>
      </c>
      <c r="J2426" s="18">
        <v>16</v>
      </c>
      <c r="K2426" s="18">
        <v>16</v>
      </c>
    </row>
    <row r="2427" spans="1:11" x14ac:dyDescent="0.5">
      <c r="A2427" s="19" t="s">
        <v>36</v>
      </c>
      <c r="B2427" s="19" t="s">
        <v>4762</v>
      </c>
      <c r="C2427" s="19" t="s">
        <v>38</v>
      </c>
      <c r="D2427" s="19" t="s">
        <v>53</v>
      </c>
      <c r="E2427" s="19" t="s">
        <v>4761</v>
      </c>
      <c r="F2427" s="19" t="s">
        <v>4760</v>
      </c>
      <c r="G2427" s="19" t="s">
        <v>4759</v>
      </c>
      <c r="H2427" s="19" t="s">
        <v>127</v>
      </c>
      <c r="I2427" s="19" t="s">
        <v>128</v>
      </c>
      <c r="J2427" s="18">
        <v>24</v>
      </c>
      <c r="K2427" s="18">
        <v>24</v>
      </c>
    </row>
    <row r="2428" spans="1:11" x14ac:dyDescent="0.5">
      <c r="A2428" s="19" t="s">
        <v>36</v>
      </c>
      <c r="B2428" s="19" t="s">
        <v>4758</v>
      </c>
      <c r="C2428" s="19" t="s">
        <v>38</v>
      </c>
      <c r="D2428" s="19" t="s">
        <v>53</v>
      </c>
      <c r="E2428" s="19" t="s">
        <v>4757</v>
      </c>
      <c r="F2428" s="19" t="s">
        <v>139</v>
      </c>
      <c r="G2428" s="19" t="s">
        <v>140</v>
      </c>
      <c r="H2428" s="19" t="s">
        <v>127</v>
      </c>
      <c r="I2428" s="19" t="s">
        <v>128</v>
      </c>
      <c r="J2428" s="18">
        <v>16</v>
      </c>
      <c r="K2428" s="18">
        <v>16</v>
      </c>
    </row>
    <row r="2429" spans="1:11" x14ac:dyDescent="0.5">
      <c r="A2429" s="19" t="s">
        <v>36</v>
      </c>
      <c r="B2429" s="19" t="s">
        <v>4754</v>
      </c>
      <c r="C2429" s="19" t="s">
        <v>38</v>
      </c>
      <c r="D2429" s="19" t="s">
        <v>53</v>
      </c>
      <c r="E2429" s="19" t="s">
        <v>4753</v>
      </c>
      <c r="F2429" s="19" t="s">
        <v>137</v>
      </c>
      <c r="G2429" s="19" t="s">
        <v>138</v>
      </c>
      <c r="H2429" s="19" t="s">
        <v>127</v>
      </c>
      <c r="I2429" s="19" t="s">
        <v>128</v>
      </c>
      <c r="J2429" s="18">
        <v>144</v>
      </c>
      <c r="K2429" s="18">
        <v>144</v>
      </c>
    </row>
    <row r="2430" spans="1:11" x14ac:dyDescent="0.5">
      <c r="A2430" s="19" t="s">
        <v>36</v>
      </c>
      <c r="B2430" s="19" t="s">
        <v>4752</v>
      </c>
      <c r="C2430" s="19" t="s">
        <v>38</v>
      </c>
      <c r="D2430" s="19" t="s">
        <v>53</v>
      </c>
      <c r="E2430" s="19" t="s">
        <v>4751</v>
      </c>
      <c r="F2430" s="19" t="s">
        <v>126</v>
      </c>
      <c r="G2430" s="19" t="s">
        <v>4640</v>
      </c>
      <c r="H2430" s="19" t="s">
        <v>127</v>
      </c>
      <c r="I2430" s="19" t="s">
        <v>128</v>
      </c>
      <c r="J2430" s="18">
        <v>8</v>
      </c>
      <c r="K2430" s="18">
        <v>8</v>
      </c>
    </row>
    <row r="2431" spans="1:11" x14ac:dyDescent="0.5">
      <c r="A2431" s="19" t="s">
        <v>36</v>
      </c>
      <c r="B2431" s="19" t="s">
        <v>4750</v>
      </c>
      <c r="C2431" s="19" t="s">
        <v>38</v>
      </c>
      <c r="D2431" s="19" t="s">
        <v>53</v>
      </c>
      <c r="E2431" s="19" t="s">
        <v>4749</v>
      </c>
      <c r="F2431" s="19" t="s">
        <v>153</v>
      </c>
      <c r="G2431" s="19" t="s">
        <v>154</v>
      </c>
      <c r="H2431" s="19" t="s">
        <v>127</v>
      </c>
      <c r="I2431" s="19" t="s">
        <v>128</v>
      </c>
      <c r="J2431" s="18">
        <v>8</v>
      </c>
      <c r="K2431" s="18">
        <v>8</v>
      </c>
    </row>
    <row r="2432" spans="1:11" x14ac:dyDescent="0.5">
      <c r="A2432" s="19" t="s">
        <v>36</v>
      </c>
      <c r="B2432" s="19" t="s">
        <v>4748</v>
      </c>
      <c r="C2432" s="19" t="s">
        <v>38</v>
      </c>
      <c r="D2432" s="19" t="s">
        <v>53</v>
      </c>
      <c r="E2432" s="19" t="s">
        <v>4747</v>
      </c>
      <c r="F2432" s="19" t="s">
        <v>4449</v>
      </c>
      <c r="G2432" s="19" t="s">
        <v>4448</v>
      </c>
      <c r="H2432" s="19" t="s">
        <v>127</v>
      </c>
      <c r="I2432" s="19" t="s">
        <v>128</v>
      </c>
      <c r="J2432" s="18">
        <v>24</v>
      </c>
      <c r="K2432" s="18">
        <v>24</v>
      </c>
    </row>
    <row r="2433" spans="1:11" x14ac:dyDescent="0.5">
      <c r="A2433" s="19" t="s">
        <v>36</v>
      </c>
      <c r="B2433" s="19" t="s">
        <v>4746</v>
      </c>
      <c r="C2433" s="19" t="s">
        <v>38</v>
      </c>
      <c r="D2433" s="19" t="s">
        <v>53</v>
      </c>
      <c r="E2433" s="19" t="s">
        <v>4745</v>
      </c>
      <c r="F2433" s="19" t="s">
        <v>149</v>
      </c>
      <c r="G2433" s="19" t="s">
        <v>150</v>
      </c>
      <c r="H2433" s="19" t="s">
        <v>127</v>
      </c>
      <c r="I2433" s="19" t="s">
        <v>128</v>
      </c>
      <c r="J2433" s="18">
        <v>8</v>
      </c>
      <c r="K2433" s="18">
        <v>8</v>
      </c>
    </row>
    <row r="2434" spans="1:11" x14ac:dyDescent="0.5">
      <c r="A2434" s="19" t="s">
        <v>36</v>
      </c>
      <c r="B2434" s="19" t="s">
        <v>4742</v>
      </c>
      <c r="C2434" s="19" t="s">
        <v>38</v>
      </c>
      <c r="D2434" s="19" t="s">
        <v>53</v>
      </c>
      <c r="E2434" s="19" t="s">
        <v>4741</v>
      </c>
      <c r="F2434" s="19" t="s">
        <v>4575</v>
      </c>
      <c r="G2434" s="19" t="s">
        <v>4574</v>
      </c>
      <c r="H2434" s="19" t="s">
        <v>127</v>
      </c>
      <c r="I2434" s="19" t="s">
        <v>128</v>
      </c>
      <c r="J2434" s="18">
        <v>8</v>
      </c>
      <c r="K2434" s="18">
        <v>8</v>
      </c>
    </row>
    <row r="2435" spans="1:11" x14ac:dyDescent="0.5">
      <c r="A2435" s="19" t="s">
        <v>36</v>
      </c>
      <c r="B2435" s="19" t="s">
        <v>4740</v>
      </c>
      <c r="C2435" s="19" t="s">
        <v>38</v>
      </c>
      <c r="D2435" s="19" t="s">
        <v>53</v>
      </c>
      <c r="E2435" s="19" t="s">
        <v>4739</v>
      </c>
      <c r="F2435" s="19" t="s">
        <v>147</v>
      </c>
      <c r="G2435" s="19" t="s">
        <v>148</v>
      </c>
      <c r="H2435" s="19" t="s">
        <v>127</v>
      </c>
      <c r="I2435" s="19" t="s">
        <v>128</v>
      </c>
      <c r="J2435" s="18">
        <v>288</v>
      </c>
      <c r="K2435" s="18">
        <v>288</v>
      </c>
    </row>
    <row r="2436" spans="1:11" x14ac:dyDescent="0.5">
      <c r="A2436" s="19" t="s">
        <v>36</v>
      </c>
      <c r="B2436" s="19" t="s">
        <v>4738</v>
      </c>
      <c r="C2436" s="19" t="s">
        <v>38</v>
      </c>
      <c r="D2436" s="19" t="s">
        <v>53</v>
      </c>
      <c r="E2436" s="19" t="s">
        <v>4737</v>
      </c>
      <c r="F2436" s="19" t="s">
        <v>4575</v>
      </c>
      <c r="G2436" s="19" t="s">
        <v>4574</v>
      </c>
      <c r="H2436" s="19" t="s">
        <v>127</v>
      </c>
      <c r="I2436" s="19" t="s">
        <v>128</v>
      </c>
      <c r="J2436" s="18">
        <v>8</v>
      </c>
      <c r="K2436" s="18">
        <v>8</v>
      </c>
    </row>
    <row r="2437" spans="1:11" x14ac:dyDescent="0.5">
      <c r="A2437" s="19" t="s">
        <v>36</v>
      </c>
      <c r="B2437" s="19" t="s">
        <v>4736</v>
      </c>
      <c r="C2437" s="19" t="s">
        <v>38</v>
      </c>
      <c r="D2437" s="19" t="s">
        <v>53</v>
      </c>
      <c r="E2437" s="19" t="s">
        <v>4735</v>
      </c>
      <c r="F2437" s="19" t="s">
        <v>4734</v>
      </c>
      <c r="G2437" s="19" t="s">
        <v>4733</v>
      </c>
      <c r="H2437" s="19" t="s">
        <v>127</v>
      </c>
      <c r="I2437" s="19" t="s">
        <v>128</v>
      </c>
      <c r="J2437" s="18">
        <v>8</v>
      </c>
      <c r="K2437" s="18">
        <v>8</v>
      </c>
    </row>
    <row r="2438" spans="1:11" x14ac:dyDescent="0.5">
      <c r="A2438" s="19" t="s">
        <v>36</v>
      </c>
      <c r="B2438" s="19" t="s">
        <v>4720</v>
      </c>
      <c r="C2438" s="19" t="s">
        <v>38</v>
      </c>
      <c r="D2438" s="19" t="s">
        <v>53</v>
      </c>
      <c r="E2438" s="19" t="s">
        <v>4719</v>
      </c>
      <c r="F2438" s="19" t="s">
        <v>161</v>
      </c>
      <c r="G2438" s="19" t="s">
        <v>162</v>
      </c>
      <c r="H2438" s="19" t="s">
        <v>127</v>
      </c>
      <c r="I2438" s="19" t="s">
        <v>128</v>
      </c>
      <c r="J2438" s="18">
        <v>144</v>
      </c>
      <c r="K2438" s="18">
        <v>144</v>
      </c>
    </row>
    <row r="2439" spans="1:11" x14ac:dyDescent="0.5">
      <c r="A2439" s="19" t="s">
        <v>36</v>
      </c>
      <c r="B2439" s="19" t="s">
        <v>4716</v>
      </c>
      <c r="C2439" s="19" t="s">
        <v>38</v>
      </c>
      <c r="D2439" s="19" t="s">
        <v>53</v>
      </c>
      <c r="E2439" s="19" t="s">
        <v>4715</v>
      </c>
      <c r="F2439" s="19" t="s">
        <v>159</v>
      </c>
      <c r="G2439" s="19" t="s">
        <v>160</v>
      </c>
      <c r="H2439" s="19" t="s">
        <v>127</v>
      </c>
      <c r="I2439" s="19" t="s">
        <v>128</v>
      </c>
      <c r="J2439" s="18">
        <v>8</v>
      </c>
      <c r="K2439" s="18">
        <v>8</v>
      </c>
    </row>
    <row r="2440" spans="1:11" x14ac:dyDescent="0.5">
      <c r="A2440" s="19" t="s">
        <v>36</v>
      </c>
      <c r="B2440" s="19" t="s">
        <v>5275</v>
      </c>
      <c r="C2440" s="19" t="s">
        <v>38</v>
      </c>
      <c r="D2440" s="19" t="s">
        <v>53</v>
      </c>
      <c r="E2440" s="19" t="s">
        <v>5274</v>
      </c>
      <c r="F2440" s="19" t="s">
        <v>149</v>
      </c>
      <c r="G2440" s="19" t="s">
        <v>150</v>
      </c>
      <c r="H2440" s="19" t="s">
        <v>127</v>
      </c>
      <c r="I2440" s="19" t="s">
        <v>128</v>
      </c>
      <c r="J2440" s="18">
        <v>8</v>
      </c>
      <c r="K2440" s="18">
        <v>8</v>
      </c>
    </row>
    <row r="2441" spans="1:11" x14ac:dyDescent="0.5">
      <c r="A2441" s="19" t="s">
        <v>36</v>
      </c>
      <c r="B2441" s="19" t="s">
        <v>4712</v>
      </c>
      <c r="C2441" s="19" t="s">
        <v>38</v>
      </c>
      <c r="D2441" s="19" t="s">
        <v>53</v>
      </c>
      <c r="E2441" s="19" t="s">
        <v>4711</v>
      </c>
      <c r="F2441" s="19" t="s">
        <v>157</v>
      </c>
      <c r="G2441" s="19" t="s">
        <v>158</v>
      </c>
      <c r="H2441" s="19" t="s">
        <v>127</v>
      </c>
      <c r="I2441" s="19" t="s">
        <v>128</v>
      </c>
      <c r="J2441" s="18">
        <v>48</v>
      </c>
      <c r="K2441" s="18">
        <v>48</v>
      </c>
    </row>
    <row r="2442" spans="1:11" x14ac:dyDescent="0.5">
      <c r="A2442" s="19" t="s">
        <v>36</v>
      </c>
      <c r="B2442" s="19" t="s">
        <v>4710</v>
      </c>
      <c r="C2442" s="19" t="s">
        <v>38</v>
      </c>
      <c r="D2442" s="19" t="s">
        <v>53</v>
      </c>
      <c r="E2442" s="19" t="s">
        <v>4709</v>
      </c>
      <c r="F2442" s="19" t="s">
        <v>207</v>
      </c>
      <c r="G2442" s="19" t="s">
        <v>4706</v>
      </c>
      <c r="H2442" s="19" t="s">
        <v>127</v>
      </c>
      <c r="I2442" s="19" t="s">
        <v>128</v>
      </c>
      <c r="J2442" s="18">
        <v>48</v>
      </c>
      <c r="K2442" s="18">
        <v>48</v>
      </c>
    </row>
    <row r="2443" spans="1:11" x14ac:dyDescent="0.5">
      <c r="A2443" s="19" t="s">
        <v>36</v>
      </c>
      <c r="B2443" s="19" t="s">
        <v>4699</v>
      </c>
      <c r="C2443" s="19" t="s">
        <v>38</v>
      </c>
      <c r="D2443" s="19" t="s">
        <v>53</v>
      </c>
      <c r="E2443" s="19" t="s">
        <v>4698</v>
      </c>
      <c r="F2443" s="19" t="s">
        <v>4429</v>
      </c>
      <c r="G2443" s="19" t="s">
        <v>4428</v>
      </c>
      <c r="H2443" s="19" t="s">
        <v>127</v>
      </c>
      <c r="I2443" s="19" t="s">
        <v>128</v>
      </c>
      <c r="J2443" s="18">
        <v>8</v>
      </c>
      <c r="K2443" s="18">
        <v>8</v>
      </c>
    </row>
    <row r="2444" spans="1:11" x14ac:dyDescent="0.5">
      <c r="A2444" s="19" t="s">
        <v>36</v>
      </c>
      <c r="B2444" s="19" t="s">
        <v>4697</v>
      </c>
      <c r="C2444" s="19" t="s">
        <v>38</v>
      </c>
      <c r="D2444" s="19" t="s">
        <v>53</v>
      </c>
      <c r="E2444" s="19" t="s">
        <v>4696</v>
      </c>
      <c r="F2444" s="19" t="s">
        <v>4695</v>
      </c>
      <c r="G2444" s="19" t="s">
        <v>4694</v>
      </c>
      <c r="H2444" s="19" t="s">
        <v>127</v>
      </c>
      <c r="I2444" s="19" t="s">
        <v>128</v>
      </c>
      <c r="J2444" s="18">
        <v>8</v>
      </c>
      <c r="K2444" s="18">
        <v>8</v>
      </c>
    </row>
    <row r="2445" spans="1:11" x14ac:dyDescent="0.5">
      <c r="A2445" s="19" t="s">
        <v>36</v>
      </c>
      <c r="B2445" s="19" t="s">
        <v>4693</v>
      </c>
      <c r="C2445" s="19" t="s">
        <v>38</v>
      </c>
      <c r="D2445" s="19" t="s">
        <v>53</v>
      </c>
      <c r="E2445" s="19" t="s">
        <v>4692</v>
      </c>
      <c r="F2445" s="19" t="s">
        <v>4691</v>
      </c>
      <c r="G2445" s="19" t="s">
        <v>4690</v>
      </c>
      <c r="H2445" s="19" t="s">
        <v>127</v>
      </c>
      <c r="I2445" s="19" t="s">
        <v>128</v>
      </c>
      <c r="J2445" s="18">
        <v>336</v>
      </c>
      <c r="K2445" s="18">
        <v>336</v>
      </c>
    </row>
    <row r="2446" spans="1:11" x14ac:dyDescent="0.5">
      <c r="A2446" s="19" t="s">
        <v>36</v>
      </c>
      <c r="B2446" s="19" t="s">
        <v>4685</v>
      </c>
      <c r="C2446" s="19" t="s">
        <v>38</v>
      </c>
      <c r="D2446" s="19" t="s">
        <v>53</v>
      </c>
      <c r="E2446" s="19" t="s">
        <v>4684</v>
      </c>
      <c r="F2446" s="19" t="s">
        <v>235</v>
      </c>
      <c r="G2446" s="19" t="s">
        <v>236</v>
      </c>
      <c r="H2446" s="19" t="s">
        <v>127</v>
      </c>
      <c r="I2446" s="19" t="s">
        <v>128</v>
      </c>
      <c r="J2446" s="18">
        <v>48</v>
      </c>
      <c r="K2446" s="18">
        <v>48</v>
      </c>
    </row>
    <row r="2447" spans="1:11" x14ac:dyDescent="0.5">
      <c r="A2447" s="19" t="s">
        <v>36</v>
      </c>
      <c r="B2447" s="19" t="s">
        <v>4683</v>
      </c>
      <c r="C2447" s="19" t="s">
        <v>38</v>
      </c>
      <c r="D2447" s="19" t="s">
        <v>53</v>
      </c>
      <c r="E2447" s="19" t="s">
        <v>4682</v>
      </c>
      <c r="F2447" s="19" t="s">
        <v>4681</v>
      </c>
      <c r="G2447" s="19" t="s">
        <v>4680</v>
      </c>
      <c r="H2447" s="19" t="s">
        <v>127</v>
      </c>
      <c r="I2447" s="19" t="s">
        <v>128</v>
      </c>
      <c r="J2447" s="18">
        <v>24</v>
      </c>
      <c r="K2447" s="18">
        <v>24</v>
      </c>
    </row>
    <row r="2448" spans="1:11" x14ac:dyDescent="0.5">
      <c r="A2448" s="19" t="s">
        <v>36</v>
      </c>
      <c r="B2448" s="19" t="s">
        <v>4679</v>
      </c>
      <c r="C2448" s="19" t="s">
        <v>38</v>
      </c>
      <c r="D2448" s="19" t="s">
        <v>53</v>
      </c>
      <c r="E2448" s="19" t="s">
        <v>4678</v>
      </c>
      <c r="F2448" s="19" t="s">
        <v>4483</v>
      </c>
      <c r="G2448" s="19" t="s">
        <v>4482</v>
      </c>
      <c r="H2448" s="19" t="s">
        <v>127</v>
      </c>
      <c r="I2448" s="19" t="s">
        <v>128</v>
      </c>
      <c r="J2448" s="18">
        <v>16</v>
      </c>
      <c r="K2448" s="18">
        <v>16</v>
      </c>
    </row>
    <row r="2449" spans="1:11" x14ac:dyDescent="0.5">
      <c r="A2449" s="19" t="s">
        <v>36</v>
      </c>
      <c r="B2449" s="19" t="s">
        <v>4677</v>
      </c>
      <c r="C2449" s="19" t="s">
        <v>38</v>
      </c>
      <c r="D2449" s="19" t="s">
        <v>53</v>
      </c>
      <c r="E2449" s="19" t="s">
        <v>4676</v>
      </c>
      <c r="F2449" s="19" t="s">
        <v>192</v>
      </c>
      <c r="G2449" s="19" t="s">
        <v>4675</v>
      </c>
      <c r="H2449" s="19" t="s">
        <v>127</v>
      </c>
      <c r="I2449" s="19" t="s">
        <v>128</v>
      </c>
      <c r="J2449" s="18">
        <v>96</v>
      </c>
      <c r="K2449" s="18">
        <v>96</v>
      </c>
    </row>
    <row r="2450" spans="1:11" x14ac:dyDescent="0.5">
      <c r="A2450" s="19" t="s">
        <v>36</v>
      </c>
      <c r="B2450" s="19" t="s">
        <v>4672</v>
      </c>
      <c r="C2450" s="19" t="s">
        <v>38</v>
      </c>
      <c r="D2450" s="19" t="s">
        <v>53</v>
      </c>
      <c r="E2450" s="19" t="s">
        <v>4671</v>
      </c>
      <c r="F2450" s="19" t="s">
        <v>159</v>
      </c>
      <c r="G2450" s="19" t="s">
        <v>160</v>
      </c>
      <c r="H2450" s="19" t="s">
        <v>127</v>
      </c>
      <c r="I2450" s="19" t="s">
        <v>128</v>
      </c>
      <c r="J2450" s="18">
        <v>8</v>
      </c>
      <c r="K2450" s="18">
        <v>8</v>
      </c>
    </row>
    <row r="2451" spans="1:11" x14ac:dyDescent="0.5">
      <c r="A2451" s="19" t="s">
        <v>36</v>
      </c>
      <c r="B2451" s="19" t="s">
        <v>4670</v>
      </c>
      <c r="C2451" s="19" t="s">
        <v>38</v>
      </c>
      <c r="D2451" s="19" t="s">
        <v>53</v>
      </c>
      <c r="E2451" s="19" t="s">
        <v>4669</v>
      </c>
      <c r="F2451" s="19" t="s">
        <v>129</v>
      </c>
      <c r="G2451" s="19" t="s">
        <v>130</v>
      </c>
      <c r="H2451" s="19" t="s">
        <v>127</v>
      </c>
      <c r="I2451" s="19" t="s">
        <v>128</v>
      </c>
      <c r="J2451" s="18">
        <v>48</v>
      </c>
      <c r="K2451" s="18">
        <v>48</v>
      </c>
    </row>
    <row r="2452" spans="1:11" x14ac:dyDescent="0.5">
      <c r="A2452" s="19" t="s">
        <v>36</v>
      </c>
      <c r="B2452" s="19" t="s">
        <v>4668</v>
      </c>
      <c r="C2452" s="19" t="s">
        <v>38</v>
      </c>
      <c r="D2452" s="19" t="s">
        <v>53</v>
      </c>
      <c r="E2452" s="19" t="s">
        <v>4667</v>
      </c>
      <c r="F2452" s="19" t="s">
        <v>165</v>
      </c>
      <c r="G2452" s="19" t="s">
        <v>166</v>
      </c>
      <c r="H2452" s="19" t="s">
        <v>127</v>
      </c>
      <c r="I2452" s="19" t="s">
        <v>128</v>
      </c>
      <c r="J2452" s="18">
        <v>16</v>
      </c>
      <c r="K2452" s="18">
        <v>16</v>
      </c>
    </row>
    <row r="2453" spans="1:11" x14ac:dyDescent="0.5">
      <c r="A2453" s="19" t="s">
        <v>36</v>
      </c>
      <c r="B2453" s="19" t="s">
        <v>4666</v>
      </c>
      <c r="C2453" s="19" t="s">
        <v>38</v>
      </c>
      <c r="D2453" s="19" t="s">
        <v>187</v>
      </c>
      <c r="E2453" s="19" t="s">
        <v>4665</v>
      </c>
      <c r="F2453" s="19" t="s">
        <v>183</v>
      </c>
      <c r="G2453" s="19" t="s">
        <v>184</v>
      </c>
      <c r="H2453" s="19" t="s">
        <v>127</v>
      </c>
      <c r="I2453" s="19" t="s">
        <v>128</v>
      </c>
      <c r="J2453" s="18">
        <v>8</v>
      </c>
      <c r="K2453" s="18">
        <v>8</v>
      </c>
    </row>
    <row r="2454" spans="1:11" x14ac:dyDescent="0.5">
      <c r="A2454" s="19" t="s">
        <v>36</v>
      </c>
      <c r="B2454" s="19" t="s">
        <v>4664</v>
      </c>
      <c r="C2454" s="19" t="s">
        <v>38</v>
      </c>
      <c r="D2454" s="19" t="s">
        <v>53</v>
      </c>
      <c r="E2454" s="19" t="s">
        <v>4663</v>
      </c>
      <c r="F2454" s="19" t="s">
        <v>4662</v>
      </c>
      <c r="G2454" s="19" t="s">
        <v>4661</v>
      </c>
      <c r="H2454" s="19" t="s">
        <v>127</v>
      </c>
      <c r="I2454" s="19" t="s">
        <v>128</v>
      </c>
      <c r="J2454" s="18">
        <v>8</v>
      </c>
      <c r="K2454" s="18">
        <v>8</v>
      </c>
    </row>
    <row r="2455" spans="1:11" x14ac:dyDescent="0.5">
      <c r="A2455" s="19" t="s">
        <v>36</v>
      </c>
      <c r="B2455" s="19" t="s">
        <v>4660</v>
      </c>
      <c r="C2455" s="19" t="s">
        <v>38</v>
      </c>
      <c r="D2455" s="19" t="s">
        <v>53</v>
      </c>
      <c r="E2455" s="19" t="s">
        <v>4659</v>
      </c>
      <c r="F2455" s="19" t="s">
        <v>4658</v>
      </c>
      <c r="G2455" s="19" t="s">
        <v>4657</v>
      </c>
      <c r="H2455" s="19" t="s">
        <v>127</v>
      </c>
      <c r="I2455" s="19" t="s">
        <v>128</v>
      </c>
      <c r="J2455" s="18">
        <v>80</v>
      </c>
      <c r="K2455" s="18">
        <v>80</v>
      </c>
    </row>
    <row r="2456" spans="1:11" x14ac:dyDescent="0.5">
      <c r="A2456" s="19" t="s">
        <v>36</v>
      </c>
      <c r="B2456" s="19" t="s">
        <v>4656</v>
      </c>
      <c r="C2456" s="19" t="s">
        <v>38</v>
      </c>
      <c r="D2456" s="19" t="s">
        <v>53</v>
      </c>
      <c r="E2456" s="19" t="s">
        <v>4655</v>
      </c>
      <c r="F2456" s="19" t="s">
        <v>159</v>
      </c>
      <c r="G2456" s="19" t="s">
        <v>160</v>
      </c>
      <c r="H2456" s="19" t="s">
        <v>127</v>
      </c>
      <c r="I2456" s="19" t="s">
        <v>128</v>
      </c>
      <c r="J2456" s="18">
        <v>64</v>
      </c>
      <c r="K2456" s="18">
        <v>64</v>
      </c>
    </row>
    <row r="2457" spans="1:11" x14ac:dyDescent="0.5">
      <c r="A2457" s="19" t="s">
        <v>36</v>
      </c>
      <c r="B2457" s="19" t="s">
        <v>4650</v>
      </c>
      <c r="C2457" s="19" t="s">
        <v>38</v>
      </c>
      <c r="D2457" s="19" t="s">
        <v>53</v>
      </c>
      <c r="E2457" s="19" t="s">
        <v>4649</v>
      </c>
      <c r="F2457" s="19" t="s">
        <v>4648</v>
      </c>
      <c r="G2457" s="19" t="s">
        <v>4647</v>
      </c>
      <c r="H2457" s="19" t="s">
        <v>127</v>
      </c>
      <c r="I2457" s="19" t="s">
        <v>128</v>
      </c>
      <c r="J2457" s="18">
        <v>16</v>
      </c>
      <c r="K2457" s="18">
        <v>16</v>
      </c>
    </row>
    <row r="2458" spans="1:11" x14ac:dyDescent="0.5">
      <c r="A2458" s="19" t="s">
        <v>36</v>
      </c>
      <c r="B2458" s="19" t="s">
        <v>4644</v>
      </c>
      <c r="C2458" s="19" t="s">
        <v>38</v>
      </c>
      <c r="D2458" s="19" t="s">
        <v>53</v>
      </c>
      <c r="E2458" s="19" t="s">
        <v>4643</v>
      </c>
      <c r="F2458" s="19" t="s">
        <v>141</v>
      </c>
      <c r="G2458" s="19" t="s">
        <v>142</v>
      </c>
      <c r="H2458" s="19" t="s">
        <v>127</v>
      </c>
      <c r="I2458" s="19" t="s">
        <v>128</v>
      </c>
      <c r="J2458" s="18">
        <v>80</v>
      </c>
      <c r="K2458" s="18">
        <v>80</v>
      </c>
    </row>
    <row r="2459" spans="1:11" x14ac:dyDescent="0.5">
      <c r="A2459" s="19" t="s">
        <v>36</v>
      </c>
      <c r="B2459" s="19" t="s">
        <v>4642</v>
      </c>
      <c r="C2459" s="19" t="s">
        <v>38</v>
      </c>
      <c r="D2459" s="19" t="s">
        <v>53</v>
      </c>
      <c r="E2459" s="19" t="s">
        <v>4641</v>
      </c>
      <c r="F2459" s="19" t="s">
        <v>126</v>
      </c>
      <c r="G2459" s="19" t="s">
        <v>4640</v>
      </c>
      <c r="H2459" s="19" t="s">
        <v>127</v>
      </c>
      <c r="I2459" s="19" t="s">
        <v>128</v>
      </c>
      <c r="J2459" s="18">
        <v>24</v>
      </c>
      <c r="K2459" s="18">
        <v>24</v>
      </c>
    </row>
    <row r="2460" spans="1:11" x14ac:dyDescent="0.5">
      <c r="A2460" s="19" t="s">
        <v>36</v>
      </c>
      <c r="B2460" s="19" t="s">
        <v>4639</v>
      </c>
      <c r="C2460" s="19" t="s">
        <v>38</v>
      </c>
      <c r="D2460" s="19" t="s">
        <v>53</v>
      </c>
      <c r="E2460" s="19" t="s">
        <v>4638</v>
      </c>
      <c r="F2460" s="19" t="s">
        <v>214</v>
      </c>
      <c r="G2460" s="19" t="s">
        <v>215</v>
      </c>
      <c r="H2460" s="19" t="s">
        <v>127</v>
      </c>
      <c r="I2460" s="19" t="s">
        <v>128</v>
      </c>
      <c r="J2460" s="18">
        <v>8</v>
      </c>
      <c r="K2460" s="18">
        <v>8</v>
      </c>
    </row>
    <row r="2461" spans="1:11" x14ac:dyDescent="0.5">
      <c r="A2461" s="19" t="s">
        <v>36</v>
      </c>
      <c r="B2461" s="19" t="s">
        <v>4637</v>
      </c>
      <c r="C2461" s="19" t="s">
        <v>38</v>
      </c>
      <c r="D2461" s="19" t="s">
        <v>53</v>
      </c>
      <c r="E2461" s="19" t="s">
        <v>4636</v>
      </c>
      <c r="F2461" s="19" t="s">
        <v>4635</v>
      </c>
      <c r="G2461" s="19" t="s">
        <v>4634</v>
      </c>
      <c r="H2461" s="19" t="s">
        <v>127</v>
      </c>
      <c r="I2461" s="19" t="s">
        <v>128</v>
      </c>
      <c r="J2461" s="18">
        <v>32</v>
      </c>
      <c r="K2461" s="18">
        <v>32</v>
      </c>
    </row>
    <row r="2462" spans="1:11" x14ac:dyDescent="0.5">
      <c r="A2462" s="19" t="s">
        <v>65</v>
      </c>
      <c r="B2462" s="19" t="s">
        <v>4623</v>
      </c>
      <c r="C2462" s="19" t="s">
        <v>38</v>
      </c>
      <c r="D2462" s="19" t="s">
        <v>53</v>
      </c>
      <c r="E2462" s="19" t="s">
        <v>4622</v>
      </c>
      <c r="F2462" s="19" t="s">
        <v>197</v>
      </c>
      <c r="G2462" s="19" t="s">
        <v>198</v>
      </c>
      <c r="H2462" s="19" t="s">
        <v>127</v>
      </c>
      <c r="I2462" s="19" t="s">
        <v>128</v>
      </c>
      <c r="J2462" s="18">
        <v>100</v>
      </c>
      <c r="K2462" s="18">
        <v>100</v>
      </c>
    </row>
    <row r="2463" spans="1:11" x14ac:dyDescent="0.5">
      <c r="A2463" s="19" t="s">
        <v>65</v>
      </c>
      <c r="B2463" s="19" t="s">
        <v>4621</v>
      </c>
      <c r="C2463" s="19" t="s">
        <v>38</v>
      </c>
      <c r="D2463" s="19" t="s">
        <v>53</v>
      </c>
      <c r="E2463" s="19" t="s">
        <v>4620</v>
      </c>
      <c r="F2463" s="19" t="s">
        <v>197</v>
      </c>
      <c r="G2463" s="19" t="s">
        <v>198</v>
      </c>
      <c r="H2463" s="19" t="s">
        <v>127</v>
      </c>
      <c r="I2463" s="19" t="s">
        <v>128</v>
      </c>
      <c r="J2463" s="18">
        <v>96</v>
      </c>
      <c r="K2463" s="18">
        <v>96</v>
      </c>
    </row>
    <row r="2464" spans="1:11" x14ac:dyDescent="0.5">
      <c r="A2464" s="19" t="s">
        <v>65</v>
      </c>
      <c r="B2464" s="19" t="s">
        <v>4619</v>
      </c>
      <c r="C2464" s="19" t="s">
        <v>38</v>
      </c>
      <c r="D2464" s="19" t="s">
        <v>53</v>
      </c>
      <c r="E2464" s="19" t="s">
        <v>4618</v>
      </c>
      <c r="F2464" s="19" t="s">
        <v>197</v>
      </c>
      <c r="G2464" s="19" t="s">
        <v>198</v>
      </c>
      <c r="H2464" s="19" t="s">
        <v>127</v>
      </c>
      <c r="I2464" s="19" t="s">
        <v>128</v>
      </c>
      <c r="J2464" s="18">
        <v>48</v>
      </c>
      <c r="K2464" s="18">
        <v>48</v>
      </c>
    </row>
    <row r="2465" spans="1:11" x14ac:dyDescent="0.5">
      <c r="A2465" s="19" t="s">
        <v>65</v>
      </c>
      <c r="B2465" s="19" t="s">
        <v>5273</v>
      </c>
      <c r="C2465" s="19" t="s">
        <v>38</v>
      </c>
      <c r="D2465" s="19" t="s">
        <v>53</v>
      </c>
      <c r="E2465" s="19" t="s">
        <v>5272</v>
      </c>
      <c r="F2465" s="19" t="s">
        <v>197</v>
      </c>
      <c r="G2465" s="19" t="s">
        <v>198</v>
      </c>
      <c r="H2465" s="19" t="s">
        <v>127</v>
      </c>
      <c r="I2465" s="19" t="s">
        <v>128</v>
      </c>
      <c r="J2465" s="18">
        <v>1</v>
      </c>
      <c r="K2465" s="18">
        <v>1</v>
      </c>
    </row>
    <row r="2466" spans="1:11" x14ac:dyDescent="0.5">
      <c r="A2466" s="19" t="s">
        <v>65</v>
      </c>
      <c r="B2466" s="19" t="s">
        <v>4615</v>
      </c>
      <c r="C2466" s="19" t="s">
        <v>38</v>
      </c>
      <c r="D2466" s="19" t="s">
        <v>53</v>
      </c>
      <c r="E2466" s="19" t="s">
        <v>4614</v>
      </c>
      <c r="F2466" s="19" t="s">
        <v>197</v>
      </c>
      <c r="G2466" s="19" t="s">
        <v>198</v>
      </c>
      <c r="H2466" s="19" t="s">
        <v>127</v>
      </c>
      <c r="I2466" s="19" t="s">
        <v>128</v>
      </c>
      <c r="J2466" s="18">
        <v>1</v>
      </c>
      <c r="K2466" s="18">
        <v>1</v>
      </c>
    </row>
    <row r="2467" spans="1:11" x14ac:dyDescent="0.5">
      <c r="A2467" s="19" t="s">
        <v>65</v>
      </c>
      <c r="B2467" s="19" t="s">
        <v>4613</v>
      </c>
      <c r="C2467" s="19" t="s">
        <v>38</v>
      </c>
      <c r="D2467" s="19" t="s">
        <v>53</v>
      </c>
      <c r="E2467" s="19" t="s">
        <v>4612</v>
      </c>
      <c r="F2467" s="19" t="s">
        <v>4453</v>
      </c>
      <c r="G2467" s="19" t="s">
        <v>4452</v>
      </c>
      <c r="H2467" s="19" t="s">
        <v>127</v>
      </c>
      <c r="I2467" s="19" t="s">
        <v>128</v>
      </c>
      <c r="J2467" s="18">
        <v>2</v>
      </c>
      <c r="K2467" s="18">
        <v>2</v>
      </c>
    </row>
    <row r="2468" spans="1:11" x14ac:dyDescent="0.5">
      <c r="A2468" s="19" t="s">
        <v>65</v>
      </c>
      <c r="B2468" s="19" t="s">
        <v>4601</v>
      </c>
      <c r="C2468" s="19" t="s">
        <v>38</v>
      </c>
      <c r="D2468" s="19" t="s">
        <v>53</v>
      </c>
      <c r="E2468" s="19" t="s">
        <v>4600</v>
      </c>
      <c r="F2468" s="19" t="s">
        <v>4405</v>
      </c>
      <c r="G2468" s="19" t="s">
        <v>4404</v>
      </c>
      <c r="H2468" s="19" t="s">
        <v>127</v>
      </c>
      <c r="I2468" s="19" t="s">
        <v>128</v>
      </c>
      <c r="J2468" s="18">
        <v>8</v>
      </c>
      <c r="K2468" s="18">
        <v>8</v>
      </c>
    </row>
    <row r="2469" spans="1:11" x14ac:dyDescent="0.5">
      <c r="A2469" s="19" t="s">
        <v>65</v>
      </c>
      <c r="B2469" s="19" t="s">
        <v>4599</v>
      </c>
      <c r="C2469" s="19" t="s">
        <v>38</v>
      </c>
      <c r="D2469" s="19" t="s">
        <v>53</v>
      </c>
      <c r="E2469" s="19" t="s">
        <v>4598</v>
      </c>
      <c r="F2469" s="19" t="s">
        <v>197</v>
      </c>
      <c r="G2469" s="19" t="s">
        <v>198</v>
      </c>
      <c r="H2469" s="19" t="s">
        <v>127</v>
      </c>
      <c r="I2469" s="19" t="s">
        <v>128</v>
      </c>
      <c r="J2469" s="18">
        <v>8</v>
      </c>
      <c r="K2469" s="18">
        <v>8</v>
      </c>
    </row>
    <row r="2470" spans="1:11" x14ac:dyDescent="0.5">
      <c r="A2470" s="19" t="s">
        <v>65</v>
      </c>
      <c r="B2470" s="19" t="s">
        <v>4587</v>
      </c>
      <c r="C2470" s="19" t="s">
        <v>38</v>
      </c>
      <c r="D2470" s="19" t="s">
        <v>53</v>
      </c>
      <c r="E2470" s="19" t="s">
        <v>4586</v>
      </c>
      <c r="F2470" s="19" t="s">
        <v>197</v>
      </c>
      <c r="G2470" s="19" t="s">
        <v>198</v>
      </c>
      <c r="H2470" s="19" t="s">
        <v>127</v>
      </c>
      <c r="I2470" s="19" t="s">
        <v>128</v>
      </c>
      <c r="J2470" s="18">
        <v>124</v>
      </c>
      <c r="K2470" s="18">
        <v>124</v>
      </c>
    </row>
    <row r="2471" spans="1:11" x14ac:dyDescent="0.5">
      <c r="A2471" s="19" t="s">
        <v>65</v>
      </c>
      <c r="B2471" s="19" t="s">
        <v>4585</v>
      </c>
      <c r="C2471" s="19" t="s">
        <v>38</v>
      </c>
      <c r="D2471" s="19" t="s">
        <v>53</v>
      </c>
      <c r="E2471" s="19" t="s">
        <v>4584</v>
      </c>
      <c r="F2471" s="19" t="s">
        <v>197</v>
      </c>
      <c r="G2471" s="19" t="s">
        <v>198</v>
      </c>
      <c r="H2471" s="19" t="s">
        <v>127</v>
      </c>
      <c r="I2471" s="19" t="s">
        <v>128</v>
      </c>
      <c r="J2471" s="18">
        <v>96</v>
      </c>
      <c r="K2471" s="18">
        <v>96</v>
      </c>
    </row>
    <row r="2472" spans="1:11" x14ac:dyDescent="0.5">
      <c r="A2472" s="19" t="s">
        <v>65</v>
      </c>
      <c r="B2472" s="19" t="s">
        <v>4583</v>
      </c>
      <c r="C2472" s="19" t="s">
        <v>38</v>
      </c>
      <c r="D2472" s="19" t="s">
        <v>53</v>
      </c>
      <c r="E2472" s="19" t="s">
        <v>4582</v>
      </c>
      <c r="F2472" s="19" t="s">
        <v>197</v>
      </c>
      <c r="G2472" s="19" t="s">
        <v>198</v>
      </c>
      <c r="H2472" s="19" t="s">
        <v>127</v>
      </c>
      <c r="I2472" s="19" t="s">
        <v>128</v>
      </c>
      <c r="J2472" s="18">
        <v>48</v>
      </c>
      <c r="K2472" s="18">
        <v>48</v>
      </c>
    </row>
    <row r="2473" spans="1:11" x14ac:dyDescent="0.5">
      <c r="A2473" s="19" t="s">
        <v>65</v>
      </c>
      <c r="B2473" s="19" t="s">
        <v>4581</v>
      </c>
      <c r="C2473" s="19" t="s">
        <v>38</v>
      </c>
      <c r="D2473" s="19" t="s">
        <v>53</v>
      </c>
      <c r="E2473" s="19" t="s">
        <v>4580</v>
      </c>
      <c r="F2473" s="19" t="s">
        <v>197</v>
      </c>
      <c r="G2473" s="19" t="s">
        <v>198</v>
      </c>
      <c r="H2473" s="19" t="s">
        <v>127</v>
      </c>
      <c r="I2473" s="19" t="s">
        <v>128</v>
      </c>
      <c r="J2473" s="18">
        <v>48</v>
      </c>
      <c r="K2473" s="18">
        <v>48</v>
      </c>
    </row>
    <row r="2474" spans="1:11" x14ac:dyDescent="0.5">
      <c r="A2474" s="19" t="s">
        <v>65</v>
      </c>
      <c r="B2474" s="19" t="s">
        <v>4579</v>
      </c>
      <c r="C2474" s="19" t="s">
        <v>38</v>
      </c>
      <c r="D2474" s="19" t="s">
        <v>53</v>
      </c>
      <c r="E2474" s="19" t="s">
        <v>4578</v>
      </c>
      <c r="F2474" s="19" t="s">
        <v>4575</v>
      </c>
      <c r="G2474" s="19" t="s">
        <v>4574</v>
      </c>
      <c r="H2474" s="19" t="s">
        <v>127</v>
      </c>
      <c r="I2474" s="19" t="s">
        <v>128</v>
      </c>
      <c r="J2474" s="18">
        <v>2</v>
      </c>
      <c r="K2474" s="18">
        <v>2</v>
      </c>
    </row>
    <row r="2475" spans="1:11" x14ac:dyDescent="0.5">
      <c r="A2475" s="19" t="s">
        <v>65</v>
      </c>
      <c r="B2475" s="19" t="s">
        <v>4577</v>
      </c>
      <c r="C2475" s="19" t="s">
        <v>38</v>
      </c>
      <c r="D2475" s="19" t="s">
        <v>53</v>
      </c>
      <c r="E2475" s="19" t="s">
        <v>4576</v>
      </c>
      <c r="F2475" s="19" t="s">
        <v>4575</v>
      </c>
      <c r="G2475" s="19" t="s">
        <v>4574</v>
      </c>
      <c r="H2475" s="19" t="s">
        <v>127</v>
      </c>
      <c r="I2475" s="19" t="s">
        <v>128</v>
      </c>
      <c r="J2475" s="18">
        <v>2</v>
      </c>
      <c r="K2475" s="18">
        <v>2</v>
      </c>
    </row>
    <row r="2476" spans="1:11" x14ac:dyDescent="0.5">
      <c r="A2476" s="19" t="s">
        <v>65</v>
      </c>
      <c r="B2476" s="19" t="s">
        <v>4573</v>
      </c>
      <c r="C2476" s="19" t="s">
        <v>38</v>
      </c>
      <c r="D2476" s="19" t="s">
        <v>53</v>
      </c>
      <c r="E2476" s="19" t="s">
        <v>4572</v>
      </c>
      <c r="F2476" s="19" t="s">
        <v>193</v>
      </c>
      <c r="G2476" s="19" t="s">
        <v>194</v>
      </c>
      <c r="H2476" s="19" t="s">
        <v>127</v>
      </c>
      <c r="I2476" s="19" t="s">
        <v>128</v>
      </c>
      <c r="J2476" s="18">
        <v>2</v>
      </c>
      <c r="K2476" s="18">
        <v>2</v>
      </c>
    </row>
    <row r="2477" spans="1:11" x14ac:dyDescent="0.5">
      <c r="A2477" s="19" t="s">
        <v>65</v>
      </c>
      <c r="B2477" s="19" t="s">
        <v>4569</v>
      </c>
      <c r="C2477" s="19" t="s">
        <v>38</v>
      </c>
      <c r="D2477" s="19" t="s">
        <v>53</v>
      </c>
      <c r="E2477" s="19" t="s">
        <v>4568</v>
      </c>
      <c r="F2477" s="19" t="s">
        <v>197</v>
      </c>
      <c r="G2477" s="19" t="s">
        <v>198</v>
      </c>
      <c r="H2477" s="19" t="s">
        <v>127</v>
      </c>
      <c r="I2477" s="19" t="s">
        <v>128</v>
      </c>
      <c r="J2477" s="18">
        <v>1</v>
      </c>
      <c r="K2477" s="18">
        <v>1</v>
      </c>
    </row>
    <row r="2478" spans="1:11" x14ac:dyDescent="0.5">
      <c r="A2478" s="19" t="s">
        <v>65</v>
      </c>
      <c r="B2478" s="19" t="s">
        <v>4567</v>
      </c>
      <c r="C2478" s="19" t="s">
        <v>38</v>
      </c>
      <c r="D2478" s="19" t="s">
        <v>53</v>
      </c>
      <c r="E2478" s="19" t="s">
        <v>4566</v>
      </c>
      <c r="F2478" s="19" t="s">
        <v>197</v>
      </c>
      <c r="G2478" s="19" t="s">
        <v>198</v>
      </c>
      <c r="H2478" s="19" t="s">
        <v>127</v>
      </c>
      <c r="I2478" s="19" t="s">
        <v>128</v>
      </c>
      <c r="J2478" s="18">
        <v>1</v>
      </c>
      <c r="K2478" s="18">
        <v>1</v>
      </c>
    </row>
    <row r="2479" spans="1:11" x14ac:dyDescent="0.5">
      <c r="A2479" s="19" t="s">
        <v>65</v>
      </c>
      <c r="B2479" s="19" t="s">
        <v>4565</v>
      </c>
      <c r="C2479" s="19" t="s">
        <v>38</v>
      </c>
      <c r="D2479" s="19" t="s">
        <v>53</v>
      </c>
      <c r="E2479" s="19" t="s">
        <v>4564</v>
      </c>
      <c r="F2479" s="19" t="s">
        <v>197</v>
      </c>
      <c r="G2479" s="19" t="s">
        <v>198</v>
      </c>
      <c r="H2479" s="19" t="s">
        <v>127</v>
      </c>
      <c r="I2479" s="19" t="s">
        <v>128</v>
      </c>
      <c r="J2479" s="18">
        <v>7</v>
      </c>
      <c r="K2479" s="18">
        <v>7</v>
      </c>
    </row>
    <row r="2480" spans="1:11" x14ac:dyDescent="0.5">
      <c r="A2480" s="19" t="s">
        <v>65</v>
      </c>
      <c r="B2480" s="19" t="s">
        <v>4557</v>
      </c>
      <c r="C2480" s="19" t="s">
        <v>38</v>
      </c>
      <c r="D2480" s="19" t="s">
        <v>53</v>
      </c>
      <c r="E2480" s="19" t="s">
        <v>4556</v>
      </c>
      <c r="F2480" s="19" t="s">
        <v>197</v>
      </c>
      <c r="G2480" s="19" t="s">
        <v>198</v>
      </c>
      <c r="H2480" s="19" t="s">
        <v>127</v>
      </c>
      <c r="I2480" s="19" t="s">
        <v>128</v>
      </c>
      <c r="J2480" s="18">
        <v>48</v>
      </c>
      <c r="K2480" s="18">
        <v>48</v>
      </c>
    </row>
    <row r="2481" spans="1:11" x14ac:dyDescent="0.5">
      <c r="A2481" s="19" t="s">
        <v>65</v>
      </c>
      <c r="B2481" s="19" t="s">
        <v>4555</v>
      </c>
      <c r="C2481" s="19" t="s">
        <v>38</v>
      </c>
      <c r="D2481" s="19" t="s">
        <v>53</v>
      </c>
      <c r="E2481" s="19" t="s">
        <v>4554</v>
      </c>
      <c r="F2481" s="19" t="s">
        <v>197</v>
      </c>
      <c r="G2481" s="19" t="s">
        <v>198</v>
      </c>
      <c r="H2481" s="19" t="s">
        <v>127</v>
      </c>
      <c r="I2481" s="19" t="s">
        <v>128</v>
      </c>
      <c r="J2481" s="18">
        <v>48</v>
      </c>
      <c r="K2481" s="18">
        <v>48</v>
      </c>
    </row>
    <row r="2482" spans="1:11" x14ac:dyDescent="0.5">
      <c r="A2482" s="19" t="s">
        <v>65</v>
      </c>
      <c r="B2482" s="19" t="s">
        <v>4553</v>
      </c>
      <c r="C2482" s="19" t="s">
        <v>38</v>
      </c>
      <c r="D2482" s="19" t="s">
        <v>53</v>
      </c>
      <c r="E2482" s="19" t="s">
        <v>4552</v>
      </c>
      <c r="F2482" s="19" t="s">
        <v>197</v>
      </c>
      <c r="G2482" s="19" t="s">
        <v>198</v>
      </c>
      <c r="H2482" s="19" t="s">
        <v>127</v>
      </c>
      <c r="I2482" s="19" t="s">
        <v>128</v>
      </c>
      <c r="J2482" s="18">
        <v>48</v>
      </c>
      <c r="K2482" s="18">
        <v>48</v>
      </c>
    </row>
    <row r="2483" spans="1:11" x14ac:dyDescent="0.5">
      <c r="A2483" s="19" t="s">
        <v>65</v>
      </c>
      <c r="B2483" s="19" t="s">
        <v>4551</v>
      </c>
      <c r="C2483" s="19" t="s">
        <v>38</v>
      </c>
      <c r="D2483" s="19" t="s">
        <v>53</v>
      </c>
      <c r="E2483" s="19" t="s">
        <v>4550</v>
      </c>
      <c r="F2483" s="19" t="s">
        <v>197</v>
      </c>
      <c r="G2483" s="19" t="s">
        <v>198</v>
      </c>
      <c r="H2483" s="19" t="s">
        <v>127</v>
      </c>
      <c r="I2483" s="19" t="s">
        <v>128</v>
      </c>
      <c r="J2483" s="18">
        <v>48</v>
      </c>
      <c r="K2483" s="18">
        <v>48</v>
      </c>
    </row>
    <row r="2484" spans="1:11" x14ac:dyDescent="0.5">
      <c r="A2484" s="19" t="s">
        <v>65</v>
      </c>
      <c r="B2484" s="19" t="s">
        <v>4549</v>
      </c>
      <c r="C2484" s="19" t="s">
        <v>38</v>
      </c>
      <c r="D2484" s="19" t="s">
        <v>187</v>
      </c>
      <c r="E2484" s="19" t="s">
        <v>4548</v>
      </c>
      <c r="F2484" s="19" t="s">
        <v>197</v>
      </c>
      <c r="G2484" s="19" t="s">
        <v>198</v>
      </c>
      <c r="H2484" s="19" t="s">
        <v>127</v>
      </c>
      <c r="I2484" s="19" t="s">
        <v>128</v>
      </c>
      <c r="J2484" s="18">
        <v>48</v>
      </c>
      <c r="K2484" s="18">
        <v>48</v>
      </c>
    </row>
    <row r="2485" spans="1:11" x14ac:dyDescent="0.5">
      <c r="A2485" s="19" t="s">
        <v>65</v>
      </c>
      <c r="B2485" s="19" t="s">
        <v>4547</v>
      </c>
      <c r="C2485" s="19" t="s">
        <v>38</v>
      </c>
      <c r="D2485" s="19" t="s">
        <v>53</v>
      </c>
      <c r="E2485" s="19" t="s">
        <v>4546</v>
      </c>
      <c r="F2485" s="19" t="s">
        <v>197</v>
      </c>
      <c r="G2485" s="19" t="s">
        <v>198</v>
      </c>
      <c r="H2485" s="19" t="s">
        <v>127</v>
      </c>
      <c r="I2485" s="19" t="s">
        <v>128</v>
      </c>
      <c r="J2485" s="18">
        <v>48</v>
      </c>
      <c r="K2485" s="18">
        <v>48</v>
      </c>
    </row>
    <row r="2486" spans="1:11" x14ac:dyDescent="0.5">
      <c r="A2486" s="19" t="s">
        <v>65</v>
      </c>
      <c r="B2486" s="19" t="s">
        <v>4545</v>
      </c>
      <c r="C2486" s="19" t="s">
        <v>38</v>
      </c>
      <c r="D2486" s="19" t="s">
        <v>53</v>
      </c>
      <c r="E2486" s="19" t="s">
        <v>4544</v>
      </c>
      <c r="F2486" s="19" t="s">
        <v>197</v>
      </c>
      <c r="G2486" s="19" t="s">
        <v>198</v>
      </c>
      <c r="H2486" s="19" t="s">
        <v>127</v>
      </c>
      <c r="I2486" s="19" t="s">
        <v>128</v>
      </c>
      <c r="J2486" s="18">
        <v>48</v>
      </c>
      <c r="K2486" s="18">
        <v>48</v>
      </c>
    </row>
    <row r="2487" spans="1:11" x14ac:dyDescent="0.5">
      <c r="A2487" s="19" t="s">
        <v>65</v>
      </c>
      <c r="B2487" s="19" t="s">
        <v>4543</v>
      </c>
      <c r="C2487" s="19" t="s">
        <v>38</v>
      </c>
      <c r="D2487" s="19" t="s">
        <v>53</v>
      </c>
      <c r="E2487" s="19" t="s">
        <v>4542</v>
      </c>
      <c r="F2487" s="19" t="s">
        <v>197</v>
      </c>
      <c r="G2487" s="19" t="s">
        <v>198</v>
      </c>
      <c r="H2487" s="19" t="s">
        <v>127</v>
      </c>
      <c r="I2487" s="19" t="s">
        <v>128</v>
      </c>
      <c r="J2487" s="18">
        <v>48</v>
      </c>
      <c r="K2487" s="18">
        <v>48</v>
      </c>
    </row>
    <row r="2488" spans="1:11" x14ac:dyDescent="0.5">
      <c r="A2488" s="19" t="s">
        <v>65</v>
      </c>
      <c r="B2488" s="19" t="s">
        <v>5271</v>
      </c>
      <c r="C2488" s="19" t="s">
        <v>38</v>
      </c>
      <c r="D2488" s="19" t="s">
        <v>53</v>
      </c>
      <c r="E2488" s="19" t="s">
        <v>5270</v>
      </c>
      <c r="F2488" s="19" t="s">
        <v>197</v>
      </c>
      <c r="G2488" s="19" t="s">
        <v>198</v>
      </c>
      <c r="H2488" s="19" t="s">
        <v>127</v>
      </c>
      <c r="I2488" s="19" t="s">
        <v>128</v>
      </c>
      <c r="J2488" s="18">
        <v>96</v>
      </c>
      <c r="K2488" s="18">
        <v>96</v>
      </c>
    </row>
    <row r="2489" spans="1:11" x14ac:dyDescent="0.5">
      <c r="A2489" s="19" t="s">
        <v>65</v>
      </c>
      <c r="B2489" s="19" t="s">
        <v>4541</v>
      </c>
      <c r="C2489" s="19" t="s">
        <v>38</v>
      </c>
      <c r="D2489" s="19" t="s">
        <v>53</v>
      </c>
      <c r="E2489" s="19" t="s">
        <v>4540</v>
      </c>
      <c r="F2489" s="19" t="s">
        <v>197</v>
      </c>
      <c r="G2489" s="19" t="s">
        <v>198</v>
      </c>
      <c r="H2489" s="19" t="s">
        <v>127</v>
      </c>
      <c r="I2489" s="19" t="s">
        <v>128</v>
      </c>
      <c r="J2489" s="18">
        <v>3</v>
      </c>
      <c r="K2489" s="18">
        <v>3</v>
      </c>
    </row>
    <row r="2490" spans="1:11" x14ac:dyDescent="0.5">
      <c r="A2490" s="19" t="s">
        <v>65</v>
      </c>
      <c r="B2490" s="19" t="s">
        <v>4539</v>
      </c>
      <c r="C2490" s="19" t="s">
        <v>38</v>
      </c>
      <c r="D2490" s="19" t="s">
        <v>53</v>
      </c>
      <c r="E2490" s="19" t="s">
        <v>4538</v>
      </c>
      <c r="F2490" s="19" t="s">
        <v>197</v>
      </c>
      <c r="G2490" s="19" t="s">
        <v>198</v>
      </c>
      <c r="H2490" s="19" t="s">
        <v>127</v>
      </c>
      <c r="I2490" s="19" t="s">
        <v>128</v>
      </c>
      <c r="J2490" s="18">
        <v>2</v>
      </c>
      <c r="K2490" s="18">
        <v>2</v>
      </c>
    </row>
    <row r="2491" spans="1:11" x14ac:dyDescent="0.5">
      <c r="A2491" s="19" t="s">
        <v>65</v>
      </c>
      <c r="B2491" s="19" t="s">
        <v>4537</v>
      </c>
      <c r="C2491" s="19" t="s">
        <v>38</v>
      </c>
      <c r="D2491" s="19" t="s">
        <v>53</v>
      </c>
      <c r="E2491" s="19" t="s">
        <v>4536</v>
      </c>
      <c r="F2491" s="19" t="s">
        <v>197</v>
      </c>
      <c r="G2491" s="19" t="s">
        <v>198</v>
      </c>
      <c r="H2491" s="19" t="s">
        <v>127</v>
      </c>
      <c r="I2491" s="19" t="s">
        <v>128</v>
      </c>
      <c r="J2491" s="18">
        <v>2</v>
      </c>
      <c r="K2491" s="18">
        <v>2</v>
      </c>
    </row>
    <row r="2492" spans="1:11" x14ac:dyDescent="0.5">
      <c r="A2492" s="19" t="s">
        <v>65</v>
      </c>
      <c r="B2492" s="19" t="s">
        <v>4535</v>
      </c>
      <c r="C2492" s="19" t="s">
        <v>38</v>
      </c>
      <c r="D2492" s="19" t="s">
        <v>53</v>
      </c>
      <c r="E2492" s="19" t="s">
        <v>4534</v>
      </c>
      <c r="F2492" s="19" t="s">
        <v>197</v>
      </c>
      <c r="G2492" s="19" t="s">
        <v>198</v>
      </c>
      <c r="H2492" s="19" t="s">
        <v>127</v>
      </c>
      <c r="I2492" s="19" t="s">
        <v>128</v>
      </c>
      <c r="J2492" s="18">
        <v>6</v>
      </c>
      <c r="K2492" s="18">
        <v>6</v>
      </c>
    </row>
    <row r="2493" spans="1:11" x14ac:dyDescent="0.5">
      <c r="A2493" s="19" t="s">
        <v>65</v>
      </c>
      <c r="B2493" s="19" t="s">
        <v>4533</v>
      </c>
      <c r="C2493" s="19" t="s">
        <v>38</v>
      </c>
      <c r="D2493" s="19" t="s">
        <v>187</v>
      </c>
      <c r="E2493" s="19" t="s">
        <v>4532</v>
      </c>
      <c r="F2493" s="19" t="s">
        <v>197</v>
      </c>
      <c r="G2493" s="19" t="s">
        <v>198</v>
      </c>
      <c r="H2493" s="19" t="s">
        <v>127</v>
      </c>
      <c r="I2493" s="19" t="s">
        <v>128</v>
      </c>
      <c r="J2493" s="18">
        <v>1</v>
      </c>
      <c r="K2493" s="18">
        <v>1</v>
      </c>
    </row>
    <row r="2494" spans="1:11" x14ac:dyDescent="0.5">
      <c r="A2494" s="19" t="s">
        <v>88</v>
      </c>
      <c r="B2494" s="19" t="s">
        <v>5269</v>
      </c>
      <c r="C2494" s="19" t="s">
        <v>38</v>
      </c>
      <c r="D2494" s="19" t="s">
        <v>53</v>
      </c>
      <c r="E2494" s="19" t="s">
        <v>5268</v>
      </c>
      <c r="F2494" s="19" t="s">
        <v>199</v>
      </c>
      <c r="G2494" s="19" t="s">
        <v>200</v>
      </c>
      <c r="H2494" s="19" t="s">
        <v>127</v>
      </c>
      <c r="I2494" s="19" t="s">
        <v>128</v>
      </c>
      <c r="J2494" s="18">
        <v>1</v>
      </c>
      <c r="K2494" s="18">
        <v>1</v>
      </c>
    </row>
    <row r="2495" spans="1:11" x14ac:dyDescent="0.5">
      <c r="A2495" s="19" t="s">
        <v>88</v>
      </c>
      <c r="B2495" s="19" t="s">
        <v>5267</v>
      </c>
      <c r="C2495" s="19" t="s">
        <v>38</v>
      </c>
      <c r="D2495" s="19" t="s">
        <v>53</v>
      </c>
      <c r="E2495" s="19" t="s">
        <v>5266</v>
      </c>
      <c r="F2495" s="19" t="s">
        <v>199</v>
      </c>
      <c r="G2495" s="19" t="s">
        <v>200</v>
      </c>
      <c r="H2495" s="19" t="s">
        <v>127</v>
      </c>
      <c r="I2495" s="19" t="s">
        <v>128</v>
      </c>
      <c r="J2495" s="18">
        <v>1</v>
      </c>
      <c r="K2495" s="18">
        <v>1</v>
      </c>
    </row>
    <row r="2496" spans="1:11" x14ac:dyDescent="0.5">
      <c r="A2496" s="19" t="s">
        <v>88</v>
      </c>
      <c r="B2496" s="19" t="s">
        <v>5265</v>
      </c>
      <c r="C2496" s="19" t="s">
        <v>38</v>
      </c>
      <c r="D2496" s="19" t="s">
        <v>53</v>
      </c>
      <c r="E2496" s="19" t="s">
        <v>5264</v>
      </c>
      <c r="F2496" s="19" t="s">
        <v>199</v>
      </c>
      <c r="G2496" s="19" t="s">
        <v>200</v>
      </c>
      <c r="H2496" s="19" t="s">
        <v>127</v>
      </c>
      <c r="I2496" s="19" t="s">
        <v>128</v>
      </c>
      <c r="J2496" s="18">
        <v>1</v>
      </c>
      <c r="K2496" s="18">
        <v>1</v>
      </c>
    </row>
    <row r="2497" spans="1:11" x14ac:dyDescent="0.5">
      <c r="A2497" s="19" t="s">
        <v>88</v>
      </c>
      <c r="B2497" s="19" t="s">
        <v>5263</v>
      </c>
      <c r="C2497" s="19" t="s">
        <v>38</v>
      </c>
      <c r="D2497" s="19" t="s">
        <v>53</v>
      </c>
      <c r="E2497" s="19" t="s">
        <v>5262</v>
      </c>
      <c r="F2497" s="19" t="s">
        <v>199</v>
      </c>
      <c r="G2497" s="19" t="s">
        <v>200</v>
      </c>
      <c r="H2497" s="19" t="s">
        <v>127</v>
      </c>
      <c r="I2497" s="19" t="s">
        <v>128</v>
      </c>
      <c r="J2497" s="18">
        <v>1</v>
      </c>
      <c r="K2497" s="18">
        <v>1</v>
      </c>
    </row>
    <row r="2498" spans="1:11" x14ac:dyDescent="0.5">
      <c r="A2498" s="19" t="s">
        <v>88</v>
      </c>
      <c r="B2498" s="19" t="s">
        <v>5261</v>
      </c>
      <c r="C2498" s="19" t="s">
        <v>38</v>
      </c>
      <c r="D2498" s="19" t="s">
        <v>53</v>
      </c>
      <c r="E2498" s="19" t="s">
        <v>5260</v>
      </c>
      <c r="F2498" s="19" t="s">
        <v>199</v>
      </c>
      <c r="G2498" s="19" t="s">
        <v>200</v>
      </c>
      <c r="H2498" s="19" t="s">
        <v>127</v>
      </c>
      <c r="I2498" s="19" t="s">
        <v>128</v>
      </c>
      <c r="J2498" s="18">
        <v>1</v>
      </c>
      <c r="K2498" s="18">
        <v>1</v>
      </c>
    </row>
    <row r="2499" spans="1:11" x14ac:dyDescent="0.5">
      <c r="A2499" s="19" t="s">
        <v>91</v>
      </c>
      <c r="B2499" s="19" t="s">
        <v>5259</v>
      </c>
      <c r="C2499" s="19" t="s">
        <v>38</v>
      </c>
      <c r="D2499" s="19" t="s">
        <v>53</v>
      </c>
      <c r="E2499" s="19" t="s">
        <v>5258</v>
      </c>
      <c r="F2499" s="19" t="s">
        <v>201</v>
      </c>
      <c r="G2499" s="19" t="s">
        <v>202</v>
      </c>
      <c r="H2499" s="19" t="s">
        <v>127</v>
      </c>
      <c r="I2499" s="19" t="s">
        <v>128</v>
      </c>
      <c r="J2499" s="18">
        <v>2</v>
      </c>
      <c r="K2499" s="18">
        <v>2</v>
      </c>
    </row>
    <row r="2500" spans="1:11" x14ac:dyDescent="0.5">
      <c r="A2500" s="19" t="s">
        <v>91</v>
      </c>
      <c r="B2500" s="19" t="s">
        <v>5257</v>
      </c>
      <c r="C2500" s="19" t="s">
        <v>38</v>
      </c>
      <c r="D2500" s="19" t="s">
        <v>53</v>
      </c>
      <c r="E2500" s="19" t="s">
        <v>5256</v>
      </c>
      <c r="F2500" s="19" t="s">
        <v>201</v>
      </c>
      <c r="G2500" s="19" t="s">
        <v>202</v>
      </c>
      <c r="H2500" s="19" t="s">
        <v>127</v>
      </c>
      <c r="I2500" s="19" t="s">
        <v>128</v>
      </c>
      <c r="J2500" s="18">
        <v>1</v>
      </c>
      <c r="K2500" s="18">
        <v>1</v>
      </c>
    </row>
    <row r="2501" spans="1:11" x14ac:dyDescent="0.5">
      <c r="A2501" s="19" t="s">
        <v>91</v>
      </c>
      <c r="B2501" s="19" t="s">
        <v>5255</v>
      </c>
      <c r="C2501" s="19" t="s">
        <v>38</v>
      </c>
      <c r="D2501" s="19" t="s">
        <v>53</v>
      </c>
      <c r="E2501" s="19" t="s">
        <v>5254</v>
      </c>
      <c r="F2501" s="19" t="s">
        <v>201</v>
      </c>
      <c r="G2501" s="19" t="s">
        <v>202</v>
      </c>
      <c r="H2501" s="19" t="s">
        <v>127</v>
      </c>
      <c r="I2501" s="19" t="s">
        <v>128</v>
      </c>
      <c r="J2501" s="18">
        <v>1</v>
      </c>
      <c r="K2501" s="18">
        <v>1</v>
      </c>
    </row>
    <row r="2502" spans="1:11" x14ac:dyDescent="0.5">
      <c r="A2502" s="19" t="s">
        <v>91</v>
      </c>
      <c r="B2502" s="19" t="s">
        <v>5253</v>
      </c>
      <c r="C2502" s="19" t="s">
        <v>38</v>
      </c>
      <c r="D2502" s="19" t="s">
        <v>53</v>
      </c>
      <c r="E2502" s="19" t="s">
        <v>5252</v>
      </c>
      <c r="F2502" s="19" t="s">
        <v>201</v>
      </c>
      <c r="G2502" s="19" t="s">
        <v>202</v>
      </c>
      <c r="H2502" s="19" t="s">
        <v>127</v>
      </c>
      <c r="I2502" s="19" t="s">
        <v>128</v>
      </c>
      <c r="J2502" s="18">
        <v>1</v>
      </c>
      <c r="K2502" s="18">
        <v>1</v>
      </c>
    </row>
    <row r="2503" spans="1:11" x14ac:dyDescent="0.5">
      <c r="A2503" s="19" t="s">
        <v>91</v>
      </c>
      <c r="B2503" s="19" t="s">
        <v>5251</v>
      </c>
      <c r="C2503" s="19" t="s">
        <v>38</v>
      </c>
      <c r="D2503" s="19" t="s">
        <v>53</v>
      </c>
      <c r="E2503" s="19" t="s">
        <v>5250</v>
      </c>
      <c r="F2503" s="19" t="s">
        <v>201</v>
      </c>
      <c r="G2503" s="19" t="s">
        <v>202</v>
      </c>
      <c r="H2503" s="19" t="s">
        <v>127</v>
      </c>
      <c r="I2503" s="19" t="s">
        <v>128</v>
      </c>
      <c r="J2503" s="18">
        <v>1</v>
      </c>
      <c r="K2503" s="18">
        <v>1</v>
      </c>
    </row>
    <row r="2504" spans="1:11" x14ac:dyDescent="0.5">
      <c r="A2504" s="19" t="s">
        <v>91</v>
      </c>
      <c r="B2504" s="19" t="s">
        <v>5249</v>
      </c>
      <c r="C2504" s="19" t="s">
        <v>38</v>
      </c>
      <c r="D2504" s="19" t="s">
        <v>53</v>
      </c>
      <c r="E2504" s="19" t="s">
        <v>5248</v>
      </c>
      <c r="F2504" s="19" t="s">
        <v>201</v>
      </c>
      <c r="G2504" s="19" t="s">
        <v>202</v>
      </c>
      <c r="H2504" s="19" t="s">
        <v>127</v>
      </c>
      <c r="I2504" s="19" t="s">
        <v>128</v>
      </c>
      <c r="J2504" s="18">
        <v>2</v>
      </c>
      <c r="K2504" s="18">
        <v>2</v>
      </c>
    </row>
    <row r="2505" spans="1:11" x14ac:dyDescent="0.5">
      <c r="A2505" s="19" t="s">
        <v>91</v>
      </c>
      <c r="B2505" s="19" t="s">
        <v>5247</v>
      </c>
      <c r="C2505" s="19" t="s">
        <v>38</v>
      </c>
      <c r="D2505" s="19" t="s">
        <v>53</v>
      </c>
      <c r="E2505" s="19" t="s">
        <v>5246</v>
      </c>
      <c r="F2505" s="19" t="s">
        <v>201</v>
      </c>
      <c r="G2505" s="19" t="s">
        <v>202</v>
      </c>
      <c r="H2505" s="19" t="s">
        <v>127</v>
      </c>
      <c r="I2505" s="19" t="s">
        <v>128</v>
      </c>
      <c r="J2505" s="18">
        <v>5</v>
      </c>
      <c r="K2505" s="18">
        <v>5</v>
      </c>
    </row>
    <row r="2506" spans="1:11" x14ac:dyDescent="0.5">
      <c r="A2506" s="19" t="s">
        <v>91</v>
      </c>
      <c r="B2506" s="19" t="s">
        <v>5245</v>
      </c>
      <c r="C2506" s="19" t="s">
        <v>38</v>
      </c>
      <c r="D2506" s="19" t="s">
        <v>53</v>
      </c>
      <c r="E2506" s="19" t="s">
        <v>5244</v>
      </c>
      <c r="F2506" s="19" t="s">
        <v>201</v>
      </c>
      <c r="G2506" s="19" t="s">
        <v>202</v>
      </c>
      <c r="H2506" s="19" t="s">
        <v>127</v>
      </c>
      <c r="I2506" s="19" t="s">
        <v>128</v>
      </c>
      <c r="J2506" s="18">
        <v>3</v>
      </c>
      <c r="K2506" s="18">
        <v>3</v>
      </c>
    </row>
    <row r="2507" spans="1:11" x14ac:dyDescent="0.5">
      <c r="A2507" s="19" t="s">
        <v>91</v>
      </c>
      <c r="B2507" s="19" t="s">
        <v>5243</v>
      </c>
      <c r="C2507" s="19" t="s">
        <v>38</v>
      </c>
      <c r="D2507" s="19" t="s">
        <v>53</v>
      </c>
      <c r="E2507" s="19" t="s">
        <v>5242</v>
      </c>
      <c r="F2507" s="19" t="s">
        <v>201</v>
      </c>
      <c r="G2507" s="19" t="s">
        <v>202</v>
      </c>
      <c r="H2507" s="19" t="s">
        <v>127</v>
      </c>
      <c r="I2507" s="19" t="s">
        <v>128</v>
      </c>
      <c r="J2507" s="18">
        <v>2</v>
      </c>
      <c r="K2507" s="18">
        <v>2</v>
      </c>
    </row>
    <row r="2508" spans="1:11" x14ac:dyDescent="0.5">
      <c r="A2508" s="19" t="s">
        <v>91</v>
      </c>
      <c r="B2508" s="19" t="s">
        <v>5241</v>
      </c>
      <c r="C2508" s="19" t="s">
        <v>38</v>
      </c>
      <c r="D2508" s="19" t="s">
        <v>53</v>
      </c>
      <c r="E2508" s="19" t="s">
        <v>5240</v>
      </c>
      <c r="F2508" s="19" t="s">
        <v>201</v>
      </c>
      <c r="G2508" s="19" t="s">
        <v>202</v>
      </c>
      <c r="H2508" s="19" t="s">
        <v>127</v>
      </c>
      <c r="I2508" s="19" t="s">
        <v>128</v>
      </c>
      <c r="J2508" s="18">
        <v>1</v>
      </c>
      <c r="K2508" s="18">
        <v>1</v>
      </c>
    </row>
    <row r="2509" spans="1:11" x14ac:dyDescent="0.5">
      <c r="A2509" s="19" t="s">
        <v>91</v>
      </c>
      <c r="B2509" s="19" t="s">
        <v>5239</v>
      </c>
      <c r="C2509" s="19" t="s">
        <v>38</v>
      </c>
      <c r="D2509" s="19" t="s">
        <v>53</v>
      </c>
      <c r="E2509" s="19" t="s">
        <v>5238</v>
      </c>
      <c r="F2509" s="19" t="s">
        <v>201</v>
      </c>
      <c r="G2509" s="19" t="s">
        <v>202</v>
      </c>
      <c r="H2509" s="19" t="s">
        <v>127</v>
      </c>
      <c r="I2509" s="19" t="s">
        <v>128</v>
      </c>
      <c r="J2509" s="18">
        <v>1</v>
      </c>
      <c r="K2509" s="18">
        <v>1</v>
      </c>
    </row>
    <row r="2510" spans="1:11" x14ac:dyDescent="0.5">
      <c r="A2510" s="19" t="s">
        <v>91</v>
      </c>
      <c r="B2510" s="19" t="s">
        <v>5237</v>
      </c>
      <c r="C2510" s="19" t="s">
        <v>38</v>
      </c>
      <c r="D2510" s="19" t="s">
        <v>53</v>
      </c>
      <c r="E2510" s="19" t="s">
        <v>5236</v>
      </c>
      <c r="F2510" s="19" t="s">
        <v>201</v>
      </c>
      <c r="G2510" s="19" t="s">
        <v>202</v>
      </c>
      <c r="H2510" s="19" t="s">
        <v>127</v>
      </c>
      <c r="I2510" s="19" t="s">
        <v>128</v>
      </c>
      <c r="J2510" s="18">
        <v>1</v>
      </c>
      <c r="K2510" s="18">
        <v>1</v>
      </c>
    </row>
    <row r="2511" spans="1:11" x14ac:dyDescent="0.5">
      <c r="A2511" s="19" t="s">
        <v>91</v>
      </c>
      <c r="B2511" s="19" t="s">
        <v>5235</v>
      </c>
      <c r="C2511" s="19" t="s">
        <v>38</v>
      </c>
      <c r="D2511" s="19" t="s">
        <v>53</v>
      </c>
      <c r="E2511" s="19" t="s">
        <v>5234</v>
      </c>
      <c r="F2511" s="19" t="s">
        <v>201</v>
      </c>
      <c r="G2511" s="19" t="s">
        <v>202</v>
      </c>
      <c r="H2511" s="19" t="s">
        <v>127</v>
      </c>
      <c r="I2511" s="19" t="s">
        <v>128</v>
      </c>
      <c r="J2511" s="18">
        <v>1</v>
      </c>
      <c r="K2511" s="18">
        <v>1</v>
      </c>
    </row>
    <row r="2512" spans="1:11" x14ac:dyDescent="0.5">
      <c r="A2512" s="19" t="s">
        <v>91</v>
      </c>
      <c r="B2512" s="19" t="s">
        <v>5233</v>
      </c>
      <c r="C2512" s="19" t="s">
        <v>38</v>
      </c>
      <c r="D2512" s="19" t="s">
        <v>53</v>
      </c>
      <c r="E2512" s="19" t="s">
        <v>5232</v>
      </c>
      <c r="F2512" s="19" t="s">
        <v>201</v>
      </c>
      <c r="G2512" s="19" t="s">
        <v>202</v>
      </c>
      <c r="H2512" s="19" t="s">
        <v>127</v>
      </c>
      <c r="I2512" s="19" t="s">
        <v>128</v>
      </c>
      <c r="J2512" s="18">
        <v>1</v>
      </c>
      <c r="K2512" s="18">
        <v>1</v>
      </c>
    </row>
    <row r="2513" spans="1:11" x14ac:dyDescent="0.5">
      <c r="A2513" s="19" t="s">
        <v>91</v>
      </c>
      <c r="B2513" s="19" t="s">
        <v>5231</v>
      </c>
      <c r="C2513" s="19" t="s">
        <v>38</v>
      </c>
      <c r="D2513" s="19" t="s">
        <v>53</v>
      </c>
      <c r="E2513" s="19" t="s">
        <v>5230</v>
      </c>
      <c r="F2513" s="19" t="s">
        <v>201</v>
      </c>
      <c r="G2513" s="19" t="s">
        <v>202</v>
      </c>
      <c r="H2513" s="19" t="s">
        <v>127</v>
      </c>
      <c r="I2513" s="19" t="s">
        <v>128</v>
      </c>
      <c r="J2513" s="18">
        <v>1</v>
      </c>
      <c r="K2513" s="18">
        <v>1</v>
      </c>
    </row>
    <row r="2514" spans="1:11" x14ac:dyDescent="0.5">
      <c r="A2514" s="19" t="s">
        <v>91</v>
      </c>
      <c r="B2514" s="19" t="s">
        <v>5229</v>
      </c>
      <c r="C2514" s="19" t="s">
        <v>38</v>
      </c>
      <c r="D2514" s="19" t="s">
        <v>53</v>
      </c>
      <c r="E2514" s="19" t="s">
        <v>5228</v>
      </c>
      <c r="F2514" s="19" t="s">
        <v>201</v>
      </c>
      <c r="G2514" s="19" t="s">
        <v>202</v>
      </c>
      <c r="H2514" s="19" t="s">
        <v>127</v>
      </c>
      <c r="I2514" s="19" t="s">
        <v>128</v>
      </c>
      <c r="J2514" s="18">
        <v>1</v>
      </c>
      <c r="K2514" s="18">
        <v>1</v>
      </c>
    </row>
    <row r="2515" spans="1:11" x14ac:dyDescent="0.5">
      <c r="A2515" s="19" t="s">
        <v>91</v>
      </c>
      <c r="B2515" s="19" t="s">
        <v>5227</v>
      </c>
      <c r="C2515" s="19" t="s">
        <v>38</v>
      </c>
      <c r="D2515" s="19" t="s">
        <v>53</v>
      </c>
      <c r="E2515" s="19" t="s">
        <v>5226</v>
      </c>
      <c r="F2515" s="19" t="s">
        <v>201</v>
      </c>
      <c r="G2515" s="19" t="s">
        <v>202</v>
      </c>
      <c r="H2515" s="19" t="s">
        <v>127</v>
      </c>
      <c r="I2515" s="19" t="s">
        <v>128</v>
      </c>
      <c r="J2515" s="18">
        <v>1</v>
      </c>
      <c r="K2515" s="18">
        <v>1</v>
      </c>
    </row>
    <row r="2516" spans="1:11" x14ac:dyDescent="0.5">
      <c r="A2516" s="19" t="s">
        <v>91</v>
      </c>
      <c r="B2516" s="19" t="s">
        <v>5225</v>
      </c>
      <c r="C2516" s="19" t="s">
        <v>38</v>
      </c>
      <c r="D2516" s="19" t="s">
        <v>53</v>
      </c>
      <c r="E2516" s="19" t="s">
        <v>5224</v>
      </c>
      <c r="F2516" s="19" t="s">
        <v>201</v>
      </c>
      <c r="G2516" s="19" t="s">
        <v>202</v>
      </c>
      <c r="H2516" s="19" t="s">
        <v>127</v>
      </c>
      <c r="I2516" s="19" t="s">
        <v>128</v>
      </c>
      <c r="J2516" s="18">
        <v>1</v>
      </c>
      <c r="K2516" s="18">
        <v>1</v>
      </c>
    </row>
    <row r="2517" spans="1:11" x14ac:dyDescent="0.5">
      <c r="A2517" s="19" t="s">
        <v>91</v>
      </c>
      <c r="B2517" s="19" t="s">
        <v>5223</v>
      </c>
      <c r="C2517" s="19" t="s">
        <v>38</v>
      </c>
      <c r="D2517" s="19" t="s">
        <v>53</v>
      </c>
      <c r="E2517" s="19" t="s">
        <v>5222</v>
      </c>
      <c r="F2517" s="19" t="s">
        <v>201</v>
      </c>
      <c r="G2517" s="19" t="s">
        <v>202</v>
      </c>
      <c r="H2517" s="19" t="s">
        <v>127</v>
      </c>
      <c r="I2517" s="19" t="s">
        <v>128</v>
      </c>
      <c r="J2517" s="18">
        <v>4</v>
      </c>
      <c r="K2517" s="18">
        <v>4</v>
      </c>
    </row>
    <row r="2518" spans="1:11" x14ac:dyDescent="0.5">
      <c r="A2518" s="19" t="s">
        <v>91</v>
      </c>
      <c r="B2518" s="19" t="s">
        <v>5221</v>
      </c>
      <c r="C2518" s="19" t="s">
        <v>38</v>
      </c>
      <c r="D2518" s="19" t="s">
        <v>53</v>
      </c>
      <c r="E2518" s="19" t="s">
        <v>5220</v>
      </c>
      <c r="F2518" s="19" t="s">
        <v>201</v>
      </c>
      <c r="G2518" s="19" t="s">
        <v>202</v>
      </c>
      <c r="H2518" s="19" t="s">
        <v>127</v>
      </c>
      <c r="I2518" s="19" t="s">
        <v>128</v>
      </c>
      <c r="J2518" s="18">
        <v>5</v>
      </c>
      <c r="K2518" s="18">
        <v>5</v>
      </c>
    </row>
    <row r="2519" spans="1:11" x14ac:dyDescent="0.5">
      <c r="A2519" s="19" t="s">
        <v>91</v>
      </c>
      <c r="B2519" s="19" t="s">
        <v>5219</v>
      </c>
      <c r="C2519" s="19" t="s">
        <v>38</v>
      </c>
      <c r="D2519" s="19" t="s">
        <v>53</v>
      </c>
      <c r="E2519" s="19" t="s">
        <v>5218</v>
      </c>
      <c r="F2519" s="19" t="s">
        <v>201</v>
      </c>
      <c r="G2519" s="19" t="s">
        <v>202</v>
      </c>
      <c r="H2519" s="19" t="s">
        <v>127</v>
      </c>
      <c r="I2519" s="19" t="s">
        <v>128</v>
      </c>
      <c r="J2519" s="18">
        <v>1</v>
      </c>
      <c r="K2519" s="18">
        <v>1</v>
      </c>
    </row>
    <row r="2520" spans="1:11" x14ac:dyDescent="0.5">
      <c r="A2520" s="19" t="s">
        <v>91</v>
      </c>
      <c r="B2520" s="19" t="s">
        <v>5217</v>
      </c>
      <c r="C2520" s="19" t="s">
        <v>38</v>
      </c>
      <c r="D2520" s="19" t="s">
        <v>53</v>
      </c>
      <c r="E2520" s="19" t="s">
        <v>5216</v>
      </c>
      <c r="F2520" s="19" t="s">
        <v>201</v>
      </c>
      <c r="G2520" s="19" t="s">
        <v>202</v>
      </c>
      <c r="H2520" s="19" t="s">
        <v>127</v>
      </c>
      <c r="I2520" s="19" t="s">
        <v>128</v>
      </c>
      <c r="J2520" s="18">
        <v>5</v>
      </c>
      <c r="K2520" s="18">
        <v>5</v>
      </c>
    </row>
    <row r="2521" spans="1:11" x14ac:dyDescent="0.5">
      <c r="A2521" s="19" t="s">
        <v>91</v>
      </c>
      <c r="B2521" s="19" t="s">
        <v>5215</v>
      </c>
      <c r="C2521" s="19" t="s">
        <v>38</v>
      </c>
      <c r="D2521" s="19" t="s">
        <v>53</v>
      </c>
      <c r="E2521" s="19" t="s">
        <v>5214</v>
      </c>
      <c r="F2521" s="19" t="s">
        <v>201</v>
      </c>
      <c r="G2521" s="19" t="s">
        <v>202</v>
      </c>
      <c r="H2521" s="19" t="s">
        <v>127</v>
      </c>
      <c r="I2521" s="19" t="s">
        <v>128</v>
      </c>
      <c r="J2521" s="18">
        <v>4</v>
      </c>
      <c r="K2521" s="18">
        <v>4</v>
      </c>
    </row>
    <row r="2522" spans="1:11" x14ac:dyDescent="0.5">
      <c r="A2522" s="19" t="s">
        <v>91</v>
      </c>
      <c r="B2522" s="19" t="s">
        <v>5213</v>
      </c>
      <c r="C2522" s="19" t="s">
        <v>38</v>
      </c>
      <c r="D2522" s="19" t="s">
        <v>53</v>
      </c>
      <c r="E2522" s="19" t="s">
        <v>5212</v>
      </c>
      <c r="F2522" s="19" t="s">
        <v>201</v>
      </c>
      <c r="G2522" s="19" t="s">
        <v>202</v>
      </c>
      <c r="H2522" s="19" t="s">
        <v>127</v>
      </c>
      <c r="I2522" s="19" t="s">
        <v>128</v>
      </c>
      <c r="J2522" s="18">
        <v>1</v>
      </c>
      <c r="K2522" s="18">
        <v>1</v>
      </c>
    </row>
    <row r="2523" spans="1:11" x14ac:dyDescent="0.5">
      <c r="A2523" s="19" t="s">
        <v>91</v>
      </c>
      <c r="B2523" s="19" t="s">
        <v>5211</v>
      </c>
      <c r="C2523" s="19" t="s">
        <v>38</v>
      </c>
      <c r="D2523" s="19" t="s">
        <v>53</v>
      </c>
      <c r="E2523" s="19" t="s">
        <v>5210</v>
      </c>
      <c r="F2523" s="19" t="s">
        <v>201</v>
      </c>
      <c r="G2523" s="19" t="s">
        <v>202</v>
      </c>
      <c r="H2523" s="19" t="s">
        <v>127</v>
      </c>
      <c r="I2523" s="19" t="s">
        <v>128</v>
      </c>
      <c r="J2523" s="18">
        <v>1</v>
      </c>
      <c r="K2523" s="18">
        <v>1</v>
      </c>
    </row>
    <row r="2524" spans="1:11" x14ac:dyDescent="0.5">
      <c r="A2524" s="19" t="s">
        <v>91</v>
      </c>
      <c r="B2524" s="19" t="s">
        <v>5209</v>
      </c>
      <c r="C2524" s="19" t="s">
        <v>38</v>
      </c>
      <c r="D2524" s="19" t="s">
        <v>53</v>
      </c>
      <c r="E2524" s="19" t="s">
        <v>5208</v>
      </c>
      <c r="F2524" s="19" t="s">
        <v>201</v>
      </c>
      <c r="G2524" s="19" t="s">
        <v>202</v>
      </c>
      <c r="H2524" s="19" t="s">
        <v>127</v>
      </c>
      <c r="I2524" s="19" t="s">
        <v>128</v>
      </c>
      <c r="J2524" s="18">
        <v>6</v>
      </c>
      <c r="K2524" s="18">
        <v>6</v>
      </c>
    </row>
    <row r="2525" spans="1:11" x14ac:dyDescent="0.5">
      <c r="A2525" s="19" t="s">
        <v>91</v>
      </c>
      <c r="B2525" s="19" t="s">
        <v>5207</v>
      </c>
      <c r="C2525" s="19" t="s">
        <v>38</v>
      </c>
      <c r="D2525" s="19" t="s">
        <v>53</v>
      </c>
      <c r="E2525" s="19" t="s">
        <v>5206</v>
      </c>
      <c r="F2525" s="19" t="s">
        <v>201</v>
      </c>
      <c r="G2525" s="19" t="s">
        <v>202</v>
      </c>
      <c r="H2525" s="19" t="s">
        <v>127</v>
      </c>
      <c r="I2525" s="19" t="s">
        <v>128</v>
      </c>
      <c r="J2525" s="18">
        <v>1</v>
      </c>
      <c r="K2525" s="18">
        <v>1</v>
      </c>
    </row>
    <row r="2526" spans="1:11" x14ac:dyDescent="0.5">
      <c r="A2526" s="19" t="s">
        <v>91</v>
      </c>
      <c r="B2526" s="19" t="s">
        <v>5205</v>
      </c>
      <c r="C2526" s="19" t="s">
        <v>38</v>
      </c>
      <c r="D2526" s="19" t="s">
        <v>53</v>
      </c>
      <c r="E2526" s="19" t="s">
        <v>5204</v>
      </c>
      <c r="F2526" s="19" t="s">
        <v>201</v>
      </c>
      <c r="G2526" s="19" t="s">
        <v>202</v>
      </c>
      <c r="H2526" s="19" t="s">
        <v>127</v>
      </c>
      <c r="I2526" s="19" t="s">
        <v>128</v>
      </c>
      <c r="J2526" s="18">
        <v>1</v>
      </c>
      <c r="K2526" s="18">
        <v>1</v>
      </c>
    </row>
    <row r="2527" spans="1:11" x14ac:dyDescent="0.5">
      <c r="A2527" s="19" t="s">
        <v>91</v>
      </c>
      <c r="B2527" s="19" t="s">
        <v>5203</v>
      </c>
      <c r="C2527" s="19" t="s">
        <v>38</v>
      </c>
      <c r="D2527" s="19" t="s">
        <v>53</v>
      </c>
      <c r="E2527" s="19" t="s">
        <v>5202</v>
      </c>
      <c r="F2527" s="19" t="s">
        <v>201</v>
      </c>
      <c r="G2527" s="19" t="s">
        <v>202</v>
      </c>
      <c r="H2527" s="19" t="s">
        <v>127</v>
      </c>
      <c r="I2527" s="19" t="s">
        <v>128</v>
      </c>
      <c r="J2527" s="18">
        <v>1</v>
      </c>
      <c r="K2527" s="18">
        <v>1</v>
      </c>
    </row>
    <row r="2528" spans="1:11" x14ac:dyDescent="0.5">
      <c r="A2528" s="19" t="s">
        <v>91</v>
      </c>
      <c r="B2528" s="19" t="s">
        <v>5201</v>
      </c>
      <c r="C2528" s="19" t="s">
        <v>38</v>
      </c>
      <c r="D2528" s="19" t="s">
        <v>53</v>
      </c>
      <c r="E2528" s="19" t="s">
        <v>5200</v>
      </c>
      <c r="F2528" s="19" t="s">
        <v>201</v>
      </c>
      <c r="G2528" s="19" t="s">
        <v>202</v>
      </c>
      <c r="H2528" s="19" t="s">
        <v>127</v>
      </c>
      <c r="I2528" s="19" t="s">
        <v>128</v>
      </c>
      <c r="J2528" s="18">
        <v>1</v>
      </c>
      <c r="K2528" s="18">
        <v>1</v>
      </c>
    </row>
    <row r="2529" spans="1:11" x14ac:dyDescent="0.5">
      <c r="A2529" s="19" t="s">
        <v>91</v>
      </c>
      <c r="B2529" s="19" t="s">
        <v>5199</v>
      </c>
      <c r="C2529" s="19" t="s">
        <v>38</v>
      </c>
      <c r="D2529" s="19" t="s">
        <v>53</v>
      </c>
      <c r="E2529" s="19" t="s">
        <v>5198</v>
      </c>
      <c r="F2529" s="19" t="s">
        <v>201</v>
      </c>
      <c r="G2529" s="19" t="s">
        <v>202</v>
      </c>
      <c r="H2529" s="19" t="s">
        <v>127</v>
      </c>
      <c r="I2529" s="19" t="s">
        <v>128</v>
      </c>
      <c r="J2529" s="18">
        <v>1</v>
      </c>
      <c r="K2529" s="18">
        <v>1</v>
      </c>
    </row>
    <row r="2530" spans="1:11" x14ac:dyDescent="0.5">
      <c r="A2530" s="19" t="s">
        <v>91</v>
      </c>
      <c r="B2530" s="19" t="s">
        <v>5197</v>
      </c>
      <c r="C2530" s="19" t="s">
        <v>38</v>
      </c>
      <c r="D2530" s="19" t="s">
        <v>53</v>
      </c>
      <c r="E2530" s="19" t="s">
        <v>5196</v>
      </c>
      <c r="F2530" s="19" t="s">
        <v>201</v>
      </c>
      <c r="G2530" s="19" t="s">
        <v>202</v>
      </c>
      <c r="H2530" s="19" t="s">
        <v>127</v>
      </c>
      <c r="I2530" s="19" t="s">
        <v>128</v>
      </c>
      <c r="J2530" s="18">
        <v>1</v>
      </c>
      <c r="K2530" s="18">
        <v>1</v>
      </c>
    </row>
    <row r="2531" spans="1:11" x14ac:dyDescent="0.5">
      <c r="A2531" s="19" t="s">
        <v>91</v>
      </c>
      <c r="B2531" s="19" t="s">
        <v>5195</v>
      </c>
      <c r="C2531" s="19" t="s">
        <v>38</v>
      </c>
      <c r="D2531" s="19" t="s">
        <v>53</v>
      </c>
      <c r="E2531" s="19" t="s">
        <v>5194</v>
      </c>
      <c r="F2531" s="19" t="s">
        <v>201</v>
      </c>
      <c r="G2531" s="19" t="s">
        <v>202</v>
      </c>
      <c r="H2531" s="19" t="s">
        <v>127</v>
      </c>
      <c r="I2531" s="19" t="s">
        <v>128</v>
      </c>
      <c r="J2531" s="18">
        <v>1</v>
      </c>
      <c r="K2531" s="18">
        <v>1</v>
      </c>
    </row>
    <row r="2532" spans="1:11" x14ac:dyDescent="0.5">
      <c r="A2532" s="19" t="s">
        <v>91</v>
      </c>
      <c r="B2532" s="19" t="s">
        <v>5193</v>
      </c>
      <c r="C2532" s="19" t="s">
        <v>38</v>
      </c>
      <c r="D2532" s="19" t="s">
        <v>53</v>
      </c>
      <c r="E2532" s="19" t="s">
        <v>5192</v>
      </c>
      <c r="F2532" s="19" t="s">
        <v>201</v>
      </c>
      <c r="G2532" s="19" t="s">
        <v>202</v>
      </c>
      <c r="H2532" s="19" t="s">
        <v>127</v>
      </c>
      <c r="I2532" s="19" t="s">
        <v>128</v>
      </c>
      <c r="J2532" s="18">
        <v>2</v>
      </c>
      <c r="K2532" s="18">
        <v>2</v>
      </c>
    </row>
    <row r="2533" spans="1:11" x14ac:dyDescent="0.5">
      <c r="A2533" s="19" t="s">
        <v>91</v>
      </c>
      <c r="B2533" s="19" t="s">
        <v>5191</v>
      </c>
      <c r="C2533" s="19" t="s">
        <v>38</v>
      </c>
      <c r="D2533" s="19" t="s">
        <v>53</v>
      </c>
      <c r="E2533" s="19" t="s">
        <v>5190</v>
      </c>
      <c r="F2533" s="19" t="s">
        <v>201</v>
      </c>
      <c r="G2533" s="19" t="s">
        <v>202</v>
      </c>
      <c r="H2533" s="19" t="s">
        <v>127</v>
      </c>
      <c r="I2533" s="19" t="s">
        <v>128</v>
      </c>
      <c r="J2533" s="18">
        <v>2</v>
      </c>
      <c r="K2533" s="18">
        <v>2</v>
      </c>
    </row>
    <row r="2534" spans="1:11" x14ac:dyDescent="0.5">
      <c r="A2534" s="19" t="s">
        <v>91</v>
      </c>
      <c r="B2534" s="19" t="s">
        <v>5189</v>
      </c>
      <c r="C2534" s="19" t="s">
        <v>38</v>
      </c>
      <c r="D2534" s="19" t="s">
        <v>53</v>
      </c>
      <c r="E2534" s="19" t="s">
        <v>5188</v>
      </c>
      <c r="F2534" s="19" t="s">
        <v>201</v>
      </c>
      <c r="G2534" s="19" t="s">
        <v>202</v>
      </c>
      <c r="H2534" s="19" t="s">
        <v>127</v>
      </c>
      <c r="I2534" s="19" t="s">
        <v>128</v>
      </c>
      <c r="J2534" s="18">
        <v>2</v>
      </c>
      <c r="K2534" s="18">
        <v>2</v>
      </c>
    </row>
    <row r="2535" spans="1:11" x14ac:dyDescent="0.5">
      <c r="A2535" s="19" t="s">
        <v>91</v>
      </c>
      <c r="B2535" s="19" t="s">
        <v>5187</v>
      </c>
      <c r="C2535" s="19" t="s">
        <v>38</v>
      </c>
      <c r="D2535" s="19" t="s">
        <v>53</v>
      </c>
      <c r="E2535" s="19" t="s">
        <v>5186</v>
      </c>
      <c r="F2535" s="19" t="s">
        <v>201</v>
      </c>
      <c r="G2535" s="19" t="s">
        <v>202</v>
      </c>
      <c r="H2535" s="19" t="s">
        <v>127</v>
      </c>
      <c r="I2535" s="19" t="s">
        <v>128</v>
      </c>
      <c r="J2535" s="18">
        <v>3</v>
      </c>
      <c r="K2535" s="18">
        <v>3</v>
      </c>
    </row>
    <row r="2536" spans="1:11" x14ac:dyDescent="0.5">
      <c r="A2536" s="19" t="s">
        <v>91</v>
      </c>
      <c r="B2536" s="19" t="s">
        <v>5185</v>
      </c>
      <c r="C2536" s="19" t="s">
        <v>38</v>
      </c>
      <c r="D2536" s="19" t="s">
        <v>53</v>
      </c>
      <c r="E2536" s="19" t="s">
        <v>5184</v>
      </c>
      <c r="F2536" s="19" t="s">
        <v>201</v>
      </c>
      <c r="G2536" s="19" t="s">
        <v>202</v>
      </c>
      <c r="H2536" s="19" t="s">
        <v>127</v>
      </c>
      <c r="I2536" s="19" t="s">
        <v>128</v>
      </c>
      <c r="J2536" s="18">
        <v>1</v>
      </c>
      <c r="K2536" s="18">
        <v>1</v>
      </c>
    </row>
    <row r="2537" spans="1:11" x14ac:dyDescent="0.5">
      <c r="A2537" s="19" t="s">
        <v>91</v>
      </c>
      <c r="B2537" s="19" t="s">
        <v>5183</v>
      </c>
      <c r="C2537" s="19" t="s">
        <v>38</v>
      </c>
      <c r="D2537" s="19" t="s">
        <v>53</v>
      </c>
      <c r="E2537" s="19" t="s">
        <v>5182</v>
      </c>
      <c r="F2537" s="19" t="s">
        <v>201</v>
      </c>
      <c r="G2537" s="19" t="s">
        <v>202</v>
      </c>
      <c r="H2537" s="19" t="s">
        <v>127</v>
      </c>
      <c r="I2537" s="19" t="s">
        <v>128</v>
      </c>
      <c r="J2537" s="18">
        <v>1</v>
      </c>
      <c r="K2537" s="18">
        <v>1</v>
      </c>
    </row>
    <row r="2538" spans="1:11" x14ac:dyDescent="0.5">
      <c r="A2538" s="19" t="s">
        <v>91</v>
      </c>
      <c r="B2538" s="19" t="s">
        <v>5181</v>
      </c>
      <c r="C2538" s="19" t="s">
        <v>38</v>
      </c>
      <c r="D2538" s="19" t="s">
        <v>53</v>
      </c>
      <c r="E2538" s="19" t="s">
        <v>5180</v>
      </c>
      <c r="F2538" s="19" t="s">
        <v>201</v>
      </c>
      <c r="G2538" s="19" t="s">
        <v>202</v>
      </c>
      <c r="H2538" s="19" t="s">
        <v>127</v>
      </c>
      <c r="I2538" s="19" t="s">
        <v>128</v>
      </c>
      <c r="J2538" s="18">
        <v>2</v>
      </c>
      <c r="K2538" s="18">
        <v>2</v>
      </c>
    </row>
    <row r="2539" spans="1:11" x14ac:dyDescent="0.5">
      <c r="A2539" s="19" t="s">
        <v>91</v>
      </c>
      <c r="B2539" s="19" t="s">
        <v>5179</v>
      </c>
      <c r="C2539" s="19" t="s">
        <v>38</v>
      </c>
      <c r="D2539" s="19" t="s">
        <v>53</v>
      </c>
      <c r="E2539" s="19" t="s">
        <v>5178</v>
      </c>
      <c r="F2539" s="19" t="s">
        <v>201</v>
      </c>
      <c r="G2539" s="19" t="s">
        <v>202</v>
      </c>
      <c r="H2539" s="19" t="s">
        <v>127</v>
      </c>
      <c r="I2539" s="19" t="s">
        <v>128</v>
      </c>
      <c r="J2539" s="18">
        <v>1</v>
      </c>
      <c r="K2539" s="18">
        <v>1</v>
      </c>
    </row>
    <row r="2540" spans="1:11" x14ac:dyDescent="0.5">
      <c r="A2540" s="19" t="s">
        <v>91</v>
      </c>
      <c r="B2540" s="19" t="s">
        <v>5177</v>
      </c>
      <c r="C2540" s="19" t="s">
        <v>38</v>
      </c>
      <c r="D2540" s="19" t="s">
        <v>53</v>
      </c>
      <c r="E2540" s="19" t="s">
        <v>5176</v>
      </c>
      <c r="F2540" s="19" t="s">
        <v>201</v>
      </c>
      <c r="G2540" s="19" t="s">
        <v>202</v>
      </c>
      <c r="H2540" s="19" t="s">
        <v>127</v>
      </c>
      <c r="I2540" s="19" t="s">
        <v>128</v>
      </c>
      <c r="J2540" s="18">
        <v>1</v>
      </c>
      <c r="K2540" s="18">
        <v>1</v>
      </c>
    </row>
    <row r="2541" spans="1:11" x14ac:dyDescent="0.5">
      <c r="A2541" s="19" t="s">
        <v>91</v>
      </c>
      <c r="B2541" s="19" t="s">
        <v>5175</v>
      </c>
      <c r="C2541" s="19" t="s">
        <v>38</v>
      </c>
      <c r="D2541" s="19" t="s">
        <v>53</v>
      </c>
      <c r="E2541" s="19" t="s">
        <v>5174</v>
      </c>
      <c r="F2541" s="19" t="s">
        <v>201</v>
      </c>
      <c r="G2541" s="19" t="s">
        <v>202</v>
      </c>
      <c r="H2541" s="19" t="s">
        <v>127</v>
      </c>
      <c r="I2541" s="19" t="s">
        <v>128</v>
      </c>
      <c r="J2541" s="18">
        <v>1</v>
      </c>
      <c r="K2541" s="18">
        <v>1</v>
      </c>
    </row>
    <row r="2542" spans="1:11" x14ac:dyDescent="0.5">
      <c r="A2542" s="19" t="s">
        <v>91</v>
      </c>
      <c r="B2542" s="19" t="s">
        <v>5173</v>
      </c>
      <c r="C2542" s="19" t="s">
        <v>38</v>
      </c>
      <c r="D2542" s="19" t="s">
        <v>53</v>
      </c>
      <c r="E2542" s="19" t="s">
        <v>5172</v>
      </c>
      <c r="F2542" s="19" t="s">
        <v>201</v>
      </c>
      <c r="G2542" s="19" t="s">
        <v>202</v>
      </c>
      <c r="H2542" s="19" t="s">
        <v>127</v>
      </c>
      <c r="I2542" s="19" t="s">
        <v>128</v>
      </c>
      <c r="J2542" s="18">
        <v>1</v>
      </c>
      <c r="K2542" s="18">
        <v>1</v>
      </c>
    </row>
    <row r="2543" spans="1:11" x14ac:dyDescent="0.5">
      <c r="A2543" s="19" t="s">
        <v>91</v>
      </c>
      <c r="B2543" s="19" t="s">
        <v>5171</v>
      </c>
      <c r="C2543" s="19" t="s">
        <v>38</v>
      </c>
      <c r="D2543" s="19" t="s">
        <v>53</v>
      </c>
      <c r="E2543" s="19" t="s">
        <v>5170</v>
      </c>
      <c r="F2543" s="19" t="s">
        <v>201</v>
      </c>
      <c r="G2543" s="19" t="s">
        <v>202</v>
      </c>
      <c r="H2543" s="19" t="s">
        <v>127</v>
      </c>
      <c r="I2543" s="19" t="s">
        <v>128</v>
      </c>
      <c r="J2543" s="18">
        <v>1</v>
      </c>
      <c r="K2543" s="18">
        <v>1</v>
      </c>
    </row>
    <row r="2544" spans="1:11" x14ac:dyDescent="0.5">
      <c r="A2544" s="19" t="s">
        <v>91</v>
      </c>
      <c r="B2544" s="19" t="s">
        <v>5169</v>
      </c>
      <c r="C2544" s="19" t="s">
        <v>38</v>
      </c>
      <c r="D2544" s="19" t="s">
        <v>53</v>
      </c>
      <c r="E2544" s="19" t="s">
        <v>5168</v>
      </c>
      <c r="F2544" s="19" t="s">
        <v>201</v>
      </c>
      <c r="G2544" s="19" t="s">
        <v>202</v>
      </c>
      <c r="H2544" s="19" t="s">
        <v>127</v>
      </c>
      <c r="I2544" s="19" t="s">
        <v>128</v>
      </c>
      <c r="J2544" s="18">
        <v>1</v>
      </c>
      <c r="K2544" s="18">
        <v>1</v>
      </c>
    </row>
    <row r="2545" spans="1:11" x14ac:dyDescent="0.5">
      <c r="A2545" s="19" t="s">
        <v>91</v>
      </c>
      <c r="B2545" s="19" t="s">
        <v>5167</v>
      </c>
      <c r="C2545" s="19" t="s">
        <v>38</v>
      </c>
      <c r="D2545" s="19" t="s">
        <v>53</v>
      </c>
      <c r="E2545" s="19" t="s">
        <v>5166</v>
      </c>
      <c r="F2545" s="19" t="s">
        <v>201</v>
      </c>
      <c r="G2545" s="19" t="s">
        <v>202</v>
      </c>
      <c r="H2545" s="19" t="s">
        <v>127</v>
      </c>
      <c r="I2545" s="19" t="s">
        <v>128</v>
      </c>
      <c r="J2545" s="18">
        <v>1</v>
      </c>
      <c r="K2545" s="18">
        <v>1</v>
      </c>
    </row>
    <row r="2546" spans="1:11" x14ac:dyDescent="0.5">
      <c r="A2546" s="19" t="s">
        <v>91</v>
      </c>
      <c r="B2546" s="19" t="s">
        <v>5165</v>
      </c>
      <c r="C2546" s="19" t="s">
        <v>38</v>
      </c>
      <c r="D2546" s="19" t="s">
        <v>53</v>
      </c>
      <c r="E2546" s="19" t="s">
        <v>5164</v>
      </c>
      <c r="F2546" s="19" t="s">
        <v>201</v>
      </c>
      <c r="G2546" s="19" t="s">
        <v>202</v>
      </c>
      <c r="H2546" s="19" t="s">
        <v>127</v>
      </c>
      <c r="I2546" s="19" t="s">
        <v>128</v>
      </c>
      <c r="J2546" s="18">
        <v>1</v>
      </c>
      <c r="K2546" s="18">
        <v>1</v>
      </c>
    </row>
    <row r="2547" spans="1:11" x14ac:dyDescent="0.5">
      <c r="A2547" s="19" t="s">
        <v>91</v>
      </c>
      <c r="B2547" s="19" t="s">
        <v>5163</v>
      </c>
      <c r="C2547" s="19" t="s">
        <v>38</v>
      </c>
      <c r="D2547" s="19" t="s">
        <v>53</v>
      </c>
      <c r="E2547" s="19" t="s">
        <v>5162</v>
      </c>
      <c r="F2547" s="19" t="s">
        <v>201</v>
      </c>
      <c r="G2547" s="19" t="s">
        <v>202</v>
      </c>
      <c r="H2547" s="19" t="s">
        <v>127</v>
      </c>
      <c r="I2547" s="19" t="s">
        <v>128</v>
      </c>
      <c r="J2547" s="18">
        <v>1</v>
      </c>
      <c r="K2547" s="18">
        <v>1</v>
      </c>
    </row>
    <row r="2548" spans="1:11" x14ac:dyDescent="0.5">
      <c r="A2548" s="19" t="s">
        <v>91</v>
      </c>
      <c r="B2548" s="19" t="s">
        <v>5161</v>
      </c>
      <c r="C2548" s="19" t="s">
        <v>38</v>
      </c>
      <c r="D2548" s="19" t="s">
        <v>53</v>
      </c>
      <c r="E2548" s="19" t="s">
        <v>5160</v>
      </c>
      <c r="F2548" s="19" t="s">
        <v>201</v>
      </c>
      <c r="G2548" s="19" t="s">
        <v>202</v>
      </c>
      <c r="H2548" s="19" t="s">
        <v>127</v>
      </c>
      <c r="I2548" s="19" t="s">
        <v>128</v>
      </c>
      <c r="J2548" s="18">
        <v>1</v>
      </c>
      <c r="K2548" s="18">
        <v>1</v>
      </c>
    </row>
    <row r="2549" spans="1:11" x14ac:dyDescent="0.5">
      <c r="A2549" s="19" t="s">
        <v>91</v>
      </c>
      <c r="B2549" s="19" t="s">
        <v>5159</v>
      </c>
      <c r="C2549" s="19" t="s">
        <v>38</v>
      </c>
      <c r="D2549" s="19" t="s">
        <v>53</v>
      </c>
      <c r="E2549" s="19" t="s">
        <v>5158</v>
      </c>
      <c r="F2549" s="19" t="s">
        <v>201</v>
      </c>
      <c r="G2549" s="19" t="s">
        <v>202</v>
      </c>
      <c r="H2549" s="19" t="s">
        <v>127</v>
      </c>
      <c r="I2549" s="19" t="s">
        <v>128</v>
      </c>
      <c r="J2549" s="18">
        <v>1</v>
      </c>
      <c r="K2549" s="18">
        <v>1</v>
      </c>
    </row>
    <row r="2550" spans="1:11" x14ac:dyDescent="0.5">
      <c r="A2550" s="19" t="s">
        <v>91</v>
      </c>
      <c r="B2550" s="19" t="s">
        <v>5157</v>
      </c>
      <c r="C2550" s="19" t="s">
        <v>38</v>
      </c>
      <c r="D2550" s="19" t="s">
        <v>53</v>
      </c>
      <c r="E2550" s="19" t="s">
        <v>5156</v>
      </c>
      <c r="F2550" s="19" t="s">
        <v>201</v>
      </c>
      <c r="G2550" s="19" t="s">
        <v>202</v>
      </c>
      <c r="H2550" s="19" t="s">
        <v>127</v>
      </c>
      <c r="I2550" s="19" t="s">
        <v>128</v>
      </c>
      <c r="J2550" s="18">
        <v>1</v>
      </c>
      <c r="K2550" s="18">
        <v>1</v>
      </c>
    </row>
    <row r="2551" spans="1:11" x14ac:dyDescent="0.5">
      <c r="A2551" s="19" t="s">
        <v>91</v>
      </c>
      <c r="B2551" s="19" t="s">
        <v>5155</v>
      </c>
      <c r="C2551" s="19" t="s">
        <v>38</v>
      </c>
      <c r="D2551" s="19" t="s">
        <v>53</v>
      </c>
      <c r="E2551" s="19" t="s">
        <v>5154</v>
      </c>
      <c r="F2551" s="19" t="s">
        <v>201</v>
      </c>
      <c r="G2551" s="19" t="s">
        <v>202</v>
      </c>
      <c r="H2551" s="19" t="s">
        <v>127</v>
      </c>
      <c r="I2551" s="19" t="s">
        <v>128</v>
      </c>
      <c r="J2551" s="18">
        <v>1</v>
      </c>
      <c r="K2551" s="18">
        <v>1</v>
      </c>
    </row>
    <row r="2552" spans="1:11" x14ac:dyDescent="0.5">
      <c r="A2552" s="19" t="s">
        <v>91</v>
      </c>
      <c r="B2552" s="19" t="s">
        <v>5153</v>
      </c>
      <c r="C2552" s="19" t="s">
        <v>38</v>
      </c>
      <c r="D2552" s="19" t="s">
        <v>53</v>
      </c>
      <c r="E2552" s="19" t="s">
        <v>5152</v>
      </c>
      <c r="F2552" s="19" t="s">
        <v>201</v>
      </c>
      <c r="G2552" s="19" t="s">
        <v>202</v>
      </c>
      <c r="H2552" s="19" t="s">
        <v>127</v>
      </c>
      <c r="I2552" s="19" t="s">
        <v>128</v>
      </c>
      <c r="J2552" s="18">
        <v>1</v>
      </c>
      <c r="K2552" s="18">
        <v>1</v>
      </c>
    </row>
    <row r="2553" spans="1:11" x14ac:dyDescent="0.5">
      <c r="A2553" s="19" t="s">
        <v>91</v>
      </c>
      <c r="B2553" s="19" t="s">
        <v>5151</v>
      </c>
      <c r="C2553" s="19" t="s">
        <v>38</v>
      </c>
      <c r="D2553" s="19" t="s">
        <v>53</v>
      </c>
      <c r="E2553" s="19" t="s">
        <v>5150</v>
      </c>
      <c r="F2553" s="19" t="s">
        <v>201</v>
      </c>
      <c r="G2553" s="19" t="s">
        <v>202</v>
      </c>
      <c r="H2553" s="19" t="s">
        <v>127</v>
      </c>
      <c r="I2553" s="19" t="s">
        <v>128</v>
      </c>
      <c r="J2553" s="18">
        <v>1</v>
      </c>
      <c r="K2553" s="18">
        <v>1</v>
      </c>
    </row>
    <row r="2554" spans="1:11" x14ac:dyDescent="0.5">
      <c r="A2554" s="19" t="s">
        <v>91</v>
      </c>
      <c r="B2554" s="19" t="s">
        <v>5149</v>
      </c>
      <c r="C2554" s="19" t="s">
        <v>38</v>
      </c>
      <c r="D2554" s="19" t="s">
        <v>53</v>
      </c>
      <c r="E2554" s="19" t="s">
        <v>5148</v>
      </c>
      <c r="F2554" s="19" t="s">
        <v>201</v>
      </c>
      <c r="G2554" s="19" t="s">
        <v>202</v>
      </c>
      <c r="H2554" s="19" t="s">
        <v>127</v>
      </c>
      <c r="I2554" s="19" t="s">
        <v>128</v>
      </c>
      <c r="J2554" s="18">
        <v>3</v>
      </c>
      <c r="K2554" s="18">
        <v>3</v>
      </c>
    </row>
    <row r="2555" spans="1:11" x14ac:dyDescent="0.5">
      <c r="A2555" s="19" t="s">
        <v>91</v>
      </c>
      <c r="B2555" s="19" t="s">
        <v>5147</v>
      </c>
      <c r="C2555" s="19" t="s">
        <v>38</v>
      </c>
      <c r="D2555" s="19" t="s">
        <v>53</v>
      </c>
      <c r="E2555" s="19" t="s">
        <v>5146</v>
      </c>
      <c r="F2555" s="19" t="s">
        <v>201</v>
      </c>
      <c r="G2555" s="19" t="s">
        <v>202</v>
      </c>
      <c r="H2555" s="19" t="s">
        <v>127</v>
      </c>
      <c r="I2555" s="19" t="s">
        <v>128</v>
      </c>
      <c r="J2555" s="18">
        <v>1</v>
      </c>
      <c r="K2555" s="18">
        <v>1</v>
      </c>
    </row>
    <row r="2556" spans="1:11" x14ac:dyDescent="0.5">
      <c r="A2556" s="19" t="s">
        <v>91</v>
      </c>
      <c r="B2556" s="19" t="s">
        <v>5145</v>
      </c>
      <c r="C2556" s="19" t="s">
        <v>38</v>
      </c>
      <c r="D2556" s="19" t="s">
        <v>53</v>
      </c>
      <c r="E2556" s="19" t="s">
        <v>5144</v>
      </c>
      <c r="F2556" s="19" t="s">
        <v>201</v>
      </c>
      <c r="G2556" s="19" t="s">
        <v>202</v>
      </c>
      <c r="H2556" s="19" t="s">
        <v>127</v>
      </c>
      <c r="I2556" s="19" t="s">
        <v>128</v>
      </c>
      <c r="J2556" s="18">
        <v>1</v>
      </c>
      <c r="K2556" s="18">
        <v>1</v>
      </c>
    </row>
    <row r="2557" spans="1:11" x14ac:dyDescent="0.5">
      <c r="A2557" s="19" t="s">
        <v>91</v>
      </c>
      <c r="B2557" s="19" t="s">
        <v>5143</v>
      </c>
      <c r="C2557" s="19" t="s">
        <v>38</v>
      </c>
      <c r="D2557" s="19" t="s">
        <v>53</v>
      </c>
      <c r="E2557" s="19" t="s">
        <v>5142</v>
      </c>
      <c r="F2557" s="19" t="s">
        <v>201</v>
      </c>
      <c r="G2557" s="19" t="s">
        <v>202</v>
      </c>
      <c r="H2557" s="19" t="s">
        <v>127</v>
      </c>
      <c r="I2557" s="19" t="s">
        <v>128</v>
      </c>
      <c r="J2557" s="18">
        <v>1</v>
      </c>
      <c r="K2557" s="18">
        <v>1</v>
      </c>
    </row>
    <row r="2558" spans="1:11" x14ac:dyDescent="0.5">
      <c r="A2558" s="19" t="s">
        <v>91</v>
      </c>
      <c r="B2558" s="19" t="s">
        <v>5141</v>
      </c>
      <c r="C2558" s="19" t="s">
        <v>38</v>
      </c>
      <c r="D2558" s="19" t="s">
        <v>53</v>
      </c>
      <c r="E2558" s="19" t="s">
        <v>5140</v>
      </c>
      <c r="F2558" s="19" t="s">
        <v>201</v>
      </c>
      <c r="G2558" s="19" t="s">
        <v>202</v>
      </c>
      <c r="H2558" s="19" t="s">
        <v>127</v>
      </c>
      <c r="I2558" s="19" t="s">
        <v>128</v>
      </c>
      <c r="J2558" s="18">
        <v>1</v>
      </c>
      <c r="K2558" s="18">
        <v>1</v>
      </c>
    </row>
    <row r="2559" spans="1:11" x14ac:dyDescent="0.5">
      <c r="A2559" s="19" t="s">
        <v>91</v>
      </c>
      <c r="B2559" s="19" t="s">
        <v>5139</v>
      </c>
      <c r="C2559" s="19" t="s">
        <v>38</v>
      </c>
      <c r="D2559" s="19" t="s">
        <v>53</v>
      </c>
      <c r="E2559" s="19" t="s">
        <v>5138</v>
      </c>
      <c r="F2559" s="19" t="s">
        <v>201</v>
      </c>
      <c r="G2559" s="19" t="s">
        <v>202</v>
      </c>
      <c r="H2559" s="19" t="s">
        <v>127</v>
      </c>
      <c r="I2559" s="19" t="s">
        <v>128</v>
      </c>
      <c r="J2559" s="18">
        <v>1</v>
      </c>
      <c r="K2559" s="18">
        <v>1</v>
      </c>
    </row>
    <row r="2560" spans="1:11" x14ac:dyDescent="0.5">
      <c r="A2560" s="19" t="s">
        <v>91</v>
      </c>
      <c r="B2560" s="19" t="s">
        <v>5137</v>
      </c>
      <c r="C2560" s="19" t="s">
        <v>38</v>
      </c>
      <c r="D2560" s="19" t="s">
        <v>53</v>
      </c>
      <c r="E2560" s="19" t="s">
        <v>5136</v>
      </c>
      <c r="F2560" s="19" t="s">
        <v>201</v>
      </c>
      <c r="G2560" s="19" t="s">
        <v>202</v>
      </c>
      <c r="H2560" s="19" t="s">
        <v>127</v>
      </c>
      <c r="I2560" s="19" t="s">
        <v>128</v>
      </c>
      <c r="J2560" s="18">
        <v>1</v>
      </c>
      <c r="K2560" s="18">
        <v>1</v>
      </c>
    </row>
    <row r="2561" spans="1:11" x14ac:dyDescent="0.5">
      <c r="A2561" s="19" t="s">
        <v>91</v>
      </c>
      <c r="B2561" s="19" t="s">
        <v>5135</v>
      </c>
      <c r="C2561" s="19" t="s">
        <v>38</v>
      </c>
      <c r="D2561" s="19" t="s">
        <v>53</v>
      </c>
      <c r="E2561" s="19" t="s">
        <v>5134</v>
      </c>
      <c r="F2561" s="19" t="s">
        <v>201</v>
      </c>
      <c r="G2561" s="19" t="s">
        <v>202</v>
      </c>
      <c r="H2561" s="19" t="s">
        <v>127</v>
      </c>
      <c r="I2561" s="19" t="s">
        <v>128</v>
      </c>
      <c r="J2561" s="18">
        <v>2</v>
      </c>
      <c r="K2561" s="18">
        <v>2</v>
      </c>
    </row>
    <row r="2562" spans="1:11" x14ac:dyDescent="0.5">
      <c r="A2562" s="19" t="s">
        <v>91</v>
      </c>
      <c r="B2562" s="19" t="s">
        <v>5133</v>
      </c>
      <c r="C2562" s="19" t="s">
        <v>38</v>
      </c>
      <c r="D2562" s="19" t="s">
        <v>53</v>
      </c>
      <c r="E2562" s="19" t="s">
        <v>5132</v>
      </c>
      <c r="F2562" s="19" t="s">
        <v>201</v>
      </c>
      <c r="G2562" s="19" t="s">
        <v>202</v>
      </c>
      <c r="H2562" s="19" t="s">
        <v>127</v>
      </c>
      <c r="I2562" s="19" t="s">
        <v>128</v>
      </c>
      <c r="J2562" s="18">
        <v>3</v>
      </c>
      <c r="K2562" s="18">
        <v>3</v>
      </c>
    </row>
    <row r="2563" spans="1:11" x14ac:dyDescent="0.5">
      <c r="A2563" s="19" t="s">
        <v>91</v>
      </c>
      <c r="B2563" s="19" t="s">
        <v>5131</v>
      </c>
      <c r="C2563" s="19" t="s">
        <v>38</v>
      </c>
      <c r="D2563" s="19" t="s">
        <v>53</v>
      </c>
      <c r="E2563" s="19" t="s">
        <v>5130</v>
      </c>
      <c r="F2563" s="19" t="s">
        <v>201</v>
      </c>
      <c r="G2563" s="19" t="s">
        <v>202</v>
      </c>
      <c r="H2563" s="19" t="s">
        <v>127</v>
      </c>
      <c r="I2563" s="19" t="s">
        <v>128</v>
      </c>
      <c r="J2563" s="18">
        <v>1</v>
      </c>
      <c r="K2563" s="18">
        <v>1</v>
      </c>
    </row>
    <row r="2564" spans="1:11" x14ac:dyDescent="0.5">
      <c r="A2564" s="19" t="s">
        <v>91</v>
      </c>
      <c r="B2564" s="19" t="s">
        <v>5129</v>
      </c>
      <c r="C2564" s="19" t="s">
        <v>38</v>
      </c>
      <c r="D2564" s="19" t="s">
        <v>53</v>
      </c>
      <c r="E2564" s="19" t="s">
        <v>5128</v>
      </c>
      <c r="F2564" s="19" t="s">
        <v>201</v>
      </c>
      <c r="G2564" s="19" t="s">
        <v>202</v>
      </c>
      <c r="H2564" s="19" t="s">
        <v>127</v>
      </c>
      <c r="I2564" s="19" t="s">
        <v>128</v>
      </c>
      <c r="J2564" s="18">
        <v>2</v>
      </c>
      <c r="K2564" s="18">
        <v>2</v>
      </c>
    </row>
    <row r="2565" spans="1:11" x14ac:dyDescent="0.5">
      <c r="A2565" s="19" t="s">
        <v>91</v>
      </c>
      <c r="B2565" s="19" t="s">
        <v>5127</v>
      </c>
      <c r="C2565" s="19" t="s">
        <v>38</v>
      </c>
      <c r="D2565" s="19" t="s">
        <v>53</v>
      </c>
      <c r="E2565" s="19" t="s">
        <v>5126</v>
      </c>
      <c r="F2565" s="19" t="s">
        <v>201</v>
      </c>
      <c r="G2565" s="19" t="s">
        <v>202</v>
      </c>
      <c r="H2565" s="19" t="s">
        <v>127</v>
      </c>
      <c r="I2565" s="19" t="s">
        <v>128</v>
      </c>
      <c r="J2565" s="18">
        <v>6</v>
      </c>
      <c r="K2565" s="18">
        <v>6</v>
      </c>
    </row>
    <row r="2566" spans="1:11" x14ac:dyDescent="0.5">
      <c r="A2566" s="19" t="s">
        <v>91</v>
      </c>
      <c r="B2566" s="19" t="s">
        <v>5125</v>
      </c>
      <c r="C2566" s="19" t="s">
        <v>38</v>
      </c>
      <c r="D2566" s="19" t="s">
        <v>53</v>
      </c>
      <c r="E2566" s="19" t="s">
        <v>5124</v>
      </c>
      <c r="F2566" s="19" t="s">
        <v>201</v>
      </c>
      <c r="G2566" s="19" t="s">
        <v>202</v>
      </c>
      <c r="H2566" s="19" t="s">
        <v>127</v>
      </c>
      <c r="I2566" s="19" t="s">
        <v>128</v>
      </c>
      <c r="J2566" s="18">
        <v>1</v>
      </c>
      <c r="K2566" s="18">
        <v>1</v>
      </c>
    </row>
    <row r="2567" spans="1:11" x14ac:dyDescent="0.5">
      <c r="A2567" s="19" t="s">
        <v>91</v>
      </c>
      <c r="B2567" s="19" t="s">
        <v>5123</v>
      </c>
      <c r="C2567" s="19" t="s">
        <v>38</v>
      </c>
      <c r="D2567" s="19" t="s">
        <v>53</v>
      </c>
      <c r="E2567" s="19" t="s">
        <v>5122</v>
      </c>
      <c r="F2567" s="19" t="s">
        <v>201</v>
      </c>
      <c r="G2567" s="19" t="s">
        <v>202</v>
      </c>
      <c r="H2567" s="19" t="s">
        <v>127</v>
      </c>
      <c r="I2567" s="19" t="s">
        <v>128</v>
      </c>
      <c r="J2567" s="18">
        <v>1</v>
      </c>
      <c r="K2567" s="18">
        <v>1</v>
      </c>
    </row>
    <row r="2568" spans="1:11" x14ac:dyDescent="0.5">
      <c r="A2568" s="19" t="s">
        <v>91</v>
      </c>
      <c r="B2568" s="19" t="s">
        <v>5121</v>
      </c>
      <c r="C2568" s="19" t="s">
        <v>38</v>
      </c>
      <c r="D2568" s="19" t="s">
        <v>53</v>
      </c>
      <c r="E2568" s="19" t="s">
        <v>5120</v>
      </c>
      <c r="F2568" s="19" t="s">
        <v>201</v>
      </c>
      <c r="G2568" s="19" t="s">
        <v>202</v>
      </c>
      <c r="H2568" s="19" t="s">
        <v>127</v>
      </c>
      <c r="I2568" s="19" t="s">
        <v>128</v>
      </c>
      <c r="J2568" s="18">
        <v>1</v>
      </c>
      <c r="K2568" s="18">
        <v>1</v>
      </c>
    </row>
    <row r="2569" spans="1:11" x14ac:dyDescent="0.5">
      <c r="A2569" s="19" t="s">
        <v>91</v>
      </c>
      <c r="B2569" s="19" t="s">
        <v>5119</v>
      </c>
      <c r="C2569" s="19" t="s">
        <v>38</v>
      </c>
      <c r="D2569" s="19" t="s">
        <v>53</v>
      </c>
      <c r="E2569" s="19" t="s">
        <v>5118</v>
      </c>
      <c r="F2569" s="19" t="s">
        <v>201</v>
      </c>
      <c r="G2569" s="19" t="s">
        <v>202</v>
      </c>
      <c r="H2569" s="19" t="s">
        <v>127</v>
      </c>
      <c r="I2569" s="19" t="s">
        <v>128</v>
      </c>
      <c r="J2569" s="18">
        <v>1</v>
      </c>
      <c r="K2569" s="18">
        <v>1</v>
      </c>
    </row>
    <row r="2570" spans="1:11" x14ac:dyDescent="0.5">
      <c r="A2570" s="19" t="s">
        <v>91</v>
      </c>
      <c r="B2570" s="19" t="s">
        <v>5117</v>
      </c>
      <c r="C2570" s="19" t="s">
        <v>38</v>
      </c>
      <c r="D2570" s="19" t="s">
        <v>53</v>
      </c>
      <c r="E2570" s="19" t="s">
        <v>5116</v>
      </c>
      <c r="F2570" s="19" t="s">
        <v>201</v>
      </c>
      <c r="G2570" s="19" t="s">
        <v>202</v>
      </c>
      <c r="H2570" s="19" t="s">
        <v>127</v>
      </c>
      <c r="I2570" s="19" t="s">
        <v>128</v>
      </c>
      <c r="J2570" s="18">
        <v>1</v>
      </c>
      <c r="K2570" s="18">
        <v>1</v>
      </c>
    </row>
    <row r="2571" spans="1:11" x14ac:dyDescent="0.5">
      <c r="A2571" s="19" t="s">
        <v>91</v>
      </c>
      <c r="B2571" s="19" t="s">
        <v>5115</v>
      </c>
      <c r="C2571" s="19" t="s">
        <v>38</v>
      </c>
      <c r="D2571" s="19" t="s">
        <v>53</v>
      </c>
      <c r="E2571" s="19" t="s">
        <v>5114</v>
      </c>
      <c r="F2571" s="19" t="s">
        <v>201</v>
      </c>
      <c r="G2571" s="19" t="s">
        <v>202</v>
      </c>
      <c r="H2571" s="19" t="s">
        <v>127</v>
      </c>
      <c r="I2571" s="19" t="s">
        <v>128</v>
      </c>
      <c r="J2571" s="18">
        <v>2</v>
      </c>
      <c r="K2571" s="18">
        <v>2</v>
      </c>
    </row>
    <row r="2572" spans="1:11" x14ac:dyDescent="0.5">
      <c r="A2572" s="19" t="s">
        <v>91</v>
      </c>
      <c r="B2572" s="19" t="s">
        <v>5113</v>
      </c>
      <c r="C2572" s="19" t="s">
        <v>38</v>
      </c>
      <c r="D2572" s="19" t="s">
        <v>53</v>
      </c>
      <c r="E2572" s="19" t="s">
        <v>5112</v>
      </c>
      <c r="F2572" s="19" t="s">
        <v>201</v>
      </c>
      <c r="G2572" s="19" t="s">
        <v>202</v>
      </c>
      <c r="H2572" s="19" t="s">
        <v>127</v>
      </c>
      <c r="I2572" s="19" t="s">
        <v>128</v>
      </c>
      <c r="J2572" s="18">
        <v>2</v>
      </c>
      <c r="K2572" s="18">
        <v>2</v>
      </c>
    </row>
    <row r="2573" spans="1:11" x14ac:dyDescent="0.5">
      <c r="A2573" s="19" t="s">
        <v>91</v>
      </c>
      <c r="B2573" s="19" t="s">
        <v>5111</v>
      </c>
      <c r="C2573" s="19" t="s">
        <v>38</v>
      </c>
      <c r="D2573" s="19" t="s">
        <v>53</v>
      </c>
      <c r="E2573" s="19" t="s">
        <v>5110</v>
      </c>
      <c r="F2573" s="19" t="s">
        <v>201</v>
      </c>
      <c r="G2573" s="19" t="s">
        <v>202</v>
      </c>
      <c r="H2573" s="19" t="s">
        <v>127</v>
      </c>
      <c r="I2573" s="19" t="s">
        <v>128</v>
      </c>
      <c r="J2573" s="18">
        <v>1</v>
      </c>
      <c r="K2573" s="18">
        <v>1</v>
      </c>
    </row>
    <row r="2574" spans="1:11" x14ac:dyDescent="0.5">
      <c r="A2574" s="19" t="s">
        <v>91</v>
      </c>
      <c r="B2574" s="19" t="s">
        <v>5109</v>
      </c>
      <c r="C2574" s="19" t="s">
        <v>38</v>
      </c>
      <c r="D2574" s="19" t="s">
        <v>53</v>
      </c>
      <c r="E2574" s="19" t="s">
        <v>5108</v>
      </c>
      <c r="F2574" s="19" t="s">
        <v>201</v>
      </c>
      <c r="G2574" s="19" t="s">
        <v>202</v>
      </c>
      <c r="H2574" s="19" t="s">
        <v>127</v>
      </c>
      <c r="I2574" s="19" t="s">
        <v>128</v>
      </c>
      <c r="J2574" s="18">
        <v>2</v>
      </c>
      <c r="K2574" s="18">
        <v>2</v>
      </c>
    </row>
    <row r="2575" spans="1:11" x14ac:dyDescent="0.5">
      <c r="A2575" s="19" t="s">
        <v>91</v>
      </c>
      <c r="B2575" s="19" t="s">
        <v>5107</v>
      </c>
      <c r="C2575" s="19" t="s">
        <v>38</v>
      </c>
      <c r="D2575" s="19" t="s">
        <v>53</v>
      </c>
      <c r="E2575" s="19" t="s">
        <v>5106</v>
      </c>
      <c r="F2575" s="19" t="s">
        <v>201</v>
      </c>
      <c r="G2575" s="19" t="s">
        <v>202</v>
      </c>
      <c r="H2575" s="19" t="s">
        <v>127</v>
      </c>
      <c r="I2575" s="19" t="s">
        <v>128</v>
      </c>
      <c r="J2575" s="18">
        <v>5</v>
      </c>
      <c r="K2575" s="18">
        <v>5</v>
      </c>
    </row>
    <row r="2576" spans="1:11" x14ac:dyDescent="0.5">
      <c r="A2576" s="19" t="s">
        <v>91</v>
      </c>
      <c r="B2576" s="19" t="s">
        <v>5105</v>
      </c>
      <c r="C2576" s="19" t="s">
        <v>38</v>
      </c>
      <c r="D2576" s="19" t="s">
        <v>53</v>
      </c>
      <c r="E2576" s="19" t="s">
        <v>5104</v>
      </c>
      <c r="F2576" s="19" t="s">
        <v>201</v>
      </c>
      <c r="G2576" s="19" t="s">
        <v>202</v>
      </c>
      <c r="H2576" s="19" t="s">
        <v>127</v>
      </c>
      <c r="I2576" s="19" t="s">
        <v>128</v>
      </c>
      <c r="J2576" s="18">
        <v>1</v>
      </c>
      <c r="K2576" s="18">
        <v>1</v>
      </c>
    </row>
    <row r="2577" spans="1:11" x14ac:dyDescent="0.5">
      <c r="A2577" s="19" t="s">
        <v>91</v>
      </c>
      <c r="B2577" s="19" t="s">
        <v>5103</v>
      </c>
      <c r="C2577" s="19" t="s">
        <v>38</v>
      </c>
      <c r="D2577" s="19" t="s">
        <v>53</v>
      </c>
      <c r="E2577" s="19" t="s">
        <v>5102</v>
      </c>
      <c r="F2577" s="19" t="s">
        <v>201</v>
      </c>
      <c r="G2577" s="19" t="s">
        <v>202</v>
      </c>
      <c r="H2577" s="19" t="s">
        <v>127</v>
      </c>
      <c r="I2577" s="19" t="s">
        <v>128</v>
      </c>
      <c r="J2577" s="18">
        <v>2</v>
      </c>
      <c r="K2577" s="18">
        <v>2</v>
      </c>
    </row>
    <row r="2578" spans="1:11" x14ac:dyDescent="0.5">
      <c r="A2578" s="19" t="s">
        <v>91</v>
      </c>
      <c r="B2578" s="19" t="s">
        <v>5101</v>
      </c>
      <c r="C2578" s="19" t="s">
        <v>38</v>
      </c>
      <c r="D2578" s="19" t="s">
        <v>53</v>
      </c>
      <c r="E2578" s="19" t="s">
        <v>5100</v>
      </c>
      <c r="F2578" s="19" t="s">
        <v>201</v>
      </c>
      <c r="G2578" s="19" t="s">
        <v>202</v>
      </c>
      <c r="H2578" s="19" t="s">
        <v>127</v>
      </c>
      <c r="I2578" s="19" t="s">
        <v>128</v>
      </c>
      <c r="J2578" s="18">
        <v>3</v>
      </c>
      <c r="K2578" s="18">
        <v>3</v>
      </c>
    </row>
    <row r="2579" spans="1:11" x14ac:dyDescent="0.5">
      <c r="A2579" s="19" t="s">
        <v>91</v>
      </c>
      <c r="B2579" s="19" t="s">
        <v>5099</v>
      </c>
      <c r="C2579" s="19" t="s">
        <v>38</v>
      </c>
      <c r="D2579" s="19" t="s">
        <v>53</v>
      </c>
      <c r="E2579" s="19" t="s">
        <v>5098</v>
      </c>
      <c r="F2579" s="19" t="s">
        <v>201</v>
      </c>
      <c r="G2579" s="19" t="s">
        <v>202</v>
      </c>
      <c r="H2579" s="19" t="s">
        <v>127</v>
      </c>
      <c r="I2579" s="19" t="s">
        <v>128</v>
      </c>
      <c r="J2579" s="18">
        <v>1</v>
      </c>
      <c r="K2579" s="18">
        <v>1</v>
      </c>
    </row>
    <row r="2580" spans="1:11" x14ac:dyDescent="0.5">
      <c r="A2580" s="19" t="s">
        <v>91</v>
      </c>
      <c r="B2580" s="19" t="s">
        <v>5097</v>
      </c>
      <c r="C2580" s="19" t="s">
        <v>38</v>
      </c>
      <c r="D2580" s="19" t="s">
        <v>53</v>
      </c>
      <c r="E2580" s="19" t="s">
        <v>5096</v>
      </c>
      <c r="F2580" s="19" t="s">
        <v>201</v>
      </c>
      <c r="G2580" s="19" t="s">
        <v>202</v>
      </c>
      <c r="H2580" s="19" t="s">
        <v>127</v>
      </c>
      <c r="I2580" s="19" t="s">
        <v>128</v>
      </c>
      <c r="J2580" s="18">
        <v>2</v>
      </c>
      <c r="K2580" s="18">
        <v>2</v>
      </c>
    </row>
    <row r="2581" spans="1:11" x14ac:dyDescent="0.5">
      <c r="A2581" s="19" t="s">
        <v>91</v>
      </c>
      <c r="B2581" s="19" t="s">
        <v>5095</v>
      </c>
      <c r="C2581" s="19" t="s">
        <v>38</v>
      </c>
      <c r="D2581" s="19" t="s">
        <v>53</v>
      </c>
      <c r="E2581" s="19" t="s">
        <v>5094</v>
      </c>
      <c r="F2581" s="19" t="s">
        <v>201</v>
      </c>
      <c r="G2581" s="19" t="s">
        <v>202</v>
      </c>
      <c r="H2581" s="19" t="s">
        <v>127</v>
      </c>
      <c r="I2581" s="19" t="s">
        <v>128</v>
      </c>
      <c r="J2581" s="18">
        <v>1</v>
      </c>
      <c r="K2581" s="18">
        <v>1</v>
      </c>
    </row>
    <row r="2582" spans="1:11" x14ac:dyDescent="0.5">
      <c r="A2582" s="19" t="s">
        <v>91</v>
      </c>
      <c r="B2582" s="19" t="s">
        <v>5093</v>
      </c>
      <c r="C2582" s="19" t="s">
        <v>38</v>
      </c>
      <c r="D2582" s="19" t="s">
        <v>53</v>
      </c>
      <c r="E2582" s="19" t="s">
        <v>5092</v>
      </c>
      <c r="F2582" s="19" t="s">
        <v>201</v>
      </c>
      <c r="G2582" s="19" t="s">
        <v>202</v>
      </c>
      <c r="H2582" s="19" t="s">
        <v>127</v>
      </c>
      <c r="I2582" s="19" t="s">
        <v>128</v>
      </c>
      <c r="J2582" s="18">
        <v>2</v>
      </c>
      <c r="K2582" s="18">
        <v>2</v>
      </c>
    </row>
    <row r="2583" spans="1:11" x14ac:dyDescent="0.5">
      <c r="A2583" s="19" t="s">
        <v>91</v>
      </c>
      <c r="B2583" s="19" t="s">
        <v>5091</v>
      </c>
      <c r="C2583" s="19" t="s">
        <v>38</v>
      </c>
      <c r="D2583" s="19" t="s">
        <v>53</v>
      </c>
      <c r="E2583" s="19" t="s">
        <v>5090</v>
      </c>
      <c r="F2583" s="19" t="s">
        <v>201</v>
      </c>
      <c r="G2583" s="19" t="s">
        <v>202</v>
      </c>
      <c r="H2583" s="19" t="s">
        <v>127</v>
      </c>
      <c r="I2583" s="19" t="s">
        <v>128</v>
      </c>
      <c r="J2583" s="18">
        <v>1</v>
      </c>
      <c r="K2583" s="18">
        <v>1</v>
      </c>
    </row>
    <row r="2584" spans="1:11" x14ac:dyDescent="0.5">
      <c r="A2584" s="19" t="s">
        <v>91</v>
      </c>
      <c r="B2584" s="19" t="s">
        <v>5089</v>
      </c>
      <c r="C2584" s="19" t="s">
        <v>38</v>
      </c>
      <c r="D2584" s="19" t="s">
        <v>53</v>
      </c>
      <c r="E2584" s="19" t="s">
        <v>5088</v>
      </c>
      <c r="F2584" s="19" t="s">
        <v>201</v>
      </c>
      <c r="G2584" s="19" t="s">
        <v>202</v>
      </c>
      <c r="H2584" s="19" t="s">
        <v>127</v>
      </c>
      <c r="I2584" s="19" t="s">
        <v>128</v>
      </c>
      <c r="J2584" s="18">
        <v>1</v>
      </c>
      <c r="K2584" s="18">
        <v>1</v>
      </c>
    </row>
    <row r="2585" spans="1:11" x14ac:dyDescent="0.5">
      <c r="A2585" s="19" t="s">
        <v>91</v>
      </c>
      <c r="B2585" s="19" t="s">
        <v>5087</v>
      </c>
      <c r="C2585" s="19" t="s">
        <v>38</v>
      </c>
      <c r="D2585" s="19" t="s">
        <v>53</v>
      </c>
      <c r="E2585" s="19" t="s">
        <v>5086</v>
      </c>
      <c r="F2585" s="19" t="s">
        <v>201</v>
      </c>
      <c r="G2585" s="19" t="s">
        <v>202</v>
      </c>
      <c r="H2585" s="19" t="s">
        <v>127</v>
      </c>
      <c r="I2585" s="19" t="s">
        <v>128</v>
      </c>
      <c r="J2585" s="18">
        <v>1</v>
      </c>
      <c r="K2585" s="18">
        <v>1</v>
      </c>
    </row>
    <row r="2586" spans="1:11" x14ac:dyDescent="0.5">
      <c r="A2586" s="19" t="s">
        <v>91</v>
      </c>
      <c r="B2586" s="19" t="s">
        <v>5085</v>
      </c>
      <c r="C2586" s="19" t="s">
        <v>38</v>
      </c>
      <c r="D2586" s="19" t="s">
        <v>53</v>
      </c>
      <c r="E2586" s="19" t="s">
        <v>5084</v>
      </c>
      <c r="F2586" s="19" t="s">
        <v>201</v>
      </c>
      <c r="G2586" s="19" t="s">
        <v>202</v>
      </c>
      <c r="H2586" s="19" t="s">
        <v>127</v>
      </c>
      <c r="I2586" s="19" t="s">
        <v>128</v>
      </c>
      <c r="J2586" s="18">
        <v>1</v>
      </c>
      <c r="K2586" s="18">
        <v>1</v>
      </c>
    </row>
    <row r="2587" spans="1:11" x14ac:dyDescent="0.5">
      <c r="A2587" s="19" t="s">
        <v>91</v>
      </c>
      <c r="B2587" s="19" t="s">
        <v>5083</v>
      </c>
      <c r="C2587" s="19" t="s">
        <v>38</v>
      </c>
      <c r="D2587" s="19" t="s">
        <v>53</v>
      </c>
      <c r="E2587" s="19" t="s">
        <v>5082</v>
      </c>
      <c r="F2587" s="19" t="s">
        <v>201</v>
      </c>
      <c r="G2587" s="19" t="s">
        <v>202</v>
      </c>
      <c r="H2587" s="19" t="s">
        <v>127</v>
      </c>
      <c r="I2587" s="19" t="s">
        <v>128</v>
      </c>
      <c r="J2587" s="18">
        <v>1</v>
      </c>
      <c r="K2587" s="18">
        <v>1</v>
      </c>
    </row>
    <row r="2588" spans="1:11" x14ac:dyDescent="0.5">
      <c r="A2588" s="19" t="s">
        <v>91</v>
      </c>
      <c r="B2588" s="19" t="s">
        <v>5081</v>
      </c>
      <c r="C2588" s="19" t="s">
        <v>38</v>
      </c>
      <c r="D2588" s="19" t="s">
        <v>53</v>
      </c>
      <c r="E2588" s="19" t="s">
        <v>5080</v>
      </c>
      <c r="F2588" s="19" t="s">
        <v>201</v>
      </c>
      <c r="G2588" s="19" t="s">
        <v>202</v>
      </c>
      <c r="H2588" s="19" t="s">
        <v>127</v>
      </c>
      <c r="I2588" s="19" t="s">
        <v>128</v>
      </c>
      <c r="J2588" s="18">
        <v>2</v>
      </c>
      <c r="K2588" s="18">
        <v>2</v>
      </c>
    </row>
    <row r="2589" spans="1:11" x14ac:dyDescent="0.5">
      <c r="A2589" s="19" t="s">
        <v>91</v>
      </c>
      <c r="B2589" s="19" t="s">
        <v>5079</v>
      </c>
      <c r="C2589" s="19" t="s">
        <v>38</v>
      </c>
      <c r="D2589" s="19" t="s">
        <v>53</v>
      </c>
      <c r="E2589" s="19" t="s">
        <v>5078</v>
      </c>
      <c r="F2589" s="19" t="s">
        <v>201</v>
      </c>
      <c r="G2589" s="19" t="s">
        <v>202</v>
      </c>
      <c r="H2589" s="19" t="s">
        <v>127</v>
      </c>
      <c r="I2589" s="19" t="s">
        <v>128</v>
      </c>
      <c r="J2589" s="18">
        <v>2</v>
      </c>
      <c r="K2589" s="18">
        <v>2</v>
      </c>
    </row>
    <row r="2590" spans="1:11" x14ac:dyDescent="0.5">
      <c r="A2590" s="19" t="s">
        <v>91</v>
      </c>
      <c r="B2590" s="19" t="s">
        <v>5077</v>
      </c>
      <c r="C2590" s="19" t="s">
        <v>38</v>
      </c>
      <c r="D2590" s="19" t="s">
        <v>53</v>
      </c>
      <c r="E2590" s="19" t="s">
        <v>5076</v>
      </c>
      <c r="F2590" s="19" t="s">
        <v>201</v>
      </c>
      <c r="G2590" s="19" t="s">
        <v>202</v>
      </c>
      <c r="H2590" s="19" t="s">
        <v>127</v>
      </c>
      <c r="I2590" s="19" t="s">
        <v>128</v>
      </c>
      <c r="J2590" s="18">
        <v>2</v>
      </c>
      <c r="K2590" s="18">
        <v>2</v>
      </c>
    </row>
    <row r="2591" spans="1:11" x14ac:dyDescent="0.5">
      <c r="A2591" s="17"/>
      <c r="B2591" s="17"/>
      <c r="C2591" s="17"/>
      <c r="D2591" s="17"/>
      <c r="E2591" s="17"/>
      <c r="F2591" s="17"/>
      <c r="G2591" s="17"/>
      <c r="H2591" s="17"/>
      <c r="I2591" s="16" t="s">
        <v>18</v>
      </c>
      <c r="J2591" s="15">
        <v>6806</v>
      </c>
      <c r="K2591" s="15">
        <v>6806</v>
      </c>
    </row>
    <row r="2592" spans="1:11" x14ac:dyDescent="0.5">
      <c r="A2592" s="17"/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</row>
    <row r="2593" spans="1:11" x14ac:dyDescent="0.5">
      <c r="A2593" s="23" t="s">
        <v>232</v>
      </c>
      <c r="B2593" s="22"/>
      <c r="C2593" s="23" t="s">
        <v>233</v>
      </c>
      <c r="D2593" s="22"/>
      <c r="E2593" s="22"/>
      <c r="F2593" s="22"/>
      <c r="G2593" s="22"/>
      <c r="H2593" s="22"/>
      <c r="I2593" s="22"/>
      <c r="J2593" s="22"/>
      <c r="K2593" s="22"/>
    </row>
    <row r="2594" spans="1:11" x14ac:dyDescent="0.5">
      <c r="A2594" s="21" t="s">
        <v>24</v>
      </c>
      <c r="B2594" s="21" t="s">
        <v>117</v>
      </c>
      <c r="C2594" s="21" t="s">
        <v>35</v>
      </c>
      <c r="D2594" s="21" t="s">
        <v>118</v>
      </c>
      <c r="E2594" s="21" t="s">
        <v>119</v>
      </c>
      <c r="F2594" s="21" t="s">
        <v>120</v>
      </c>
      <c r="G2594" s="21" t="s">
        <v>121</v>
      </c>
      <c r="H2594" s="21" t="s">
        <v>122</v>
      </c>
      <c r="I2594" s="21" t="s">
        <v>110</v>
      </c>
      <c r="J2594" s="20" t="s">
        <v>123</v>
      </c>
      <c r="K2594" s="20" t="s">
        <v>34</v>
      </c>
    </row>
    <row r="2595" spans="1:11" x14ac:dyDescent="0.5">
      <c r="A2595" s="19" t="s">
        <v>36</v>
      </c>
      <c r="B2595" s="19" t="s">
        <v>5075</v>
      </c>
      <c r="C2595" s="19" t="s">
        <v>38</v>
      </c>
      <c r="D2595" s="19" t="s">
        <v>53</v>
      </c>
      <c r="E2595" s="19" t="s">
        <v>5074</v>
      </c>
      <c r="F2595" s="19" t="s">
        <v>5073</v>
      </c>
      <c r="G2595" s="19" t="s">
        <v>5072</v>
      </c>
      <c r="H2595" s="19" t="s">
        <v>127</v>
      </c>
      <c r="I2595" s="19" t="s">
        <v>128</v>
      </c>
      <c r="J2595" s="18">
        <v>8</v>
      </c>
      <c r="K2595" s="18">
        <v>8</v>
      </c>
    </row>
    <row r="2596" spans="1:11" x14ac:dyDescent="0.5">
      <c r="A2596" s="19" t="s">
        <v>36</v>
      </c>
      <c r="B2596" s="19" t="s">
        <v>5071</v>
      </c>
      <c r="C2596" s="19" t="s">
        <v>38</v>
      </c>
      <c r="D2596" s="19" t="s">
        <v>53</v>
      </c>
      <c r="E2596" s="19" t="s">
        <v>5070</v>
      </c>
      <c r="F2596" s="19" t="s">
        <v>4635</v>
      </c>
      <c r="G2596" s="19" t="s">
        <v>4634</v>
      </c>
      <c r="H2596" s="19" t="s">
        <v>127</v>
      </c>
      <c r="I2596" s="19" t="s">
        <v>128</v>
      </c>
      <c r="J2596" s="18">
        <v>16</v>
      </c>
      <c r="K2596" s="18">
        <v>16</v>
      </c>
    </row>
    <row r="2597" spans="1:11" x14ac:dyDescent="0.5">
      <c r="A2597" s="19" t="s">
        <v>36</v>
      </c>
      <c r="B2597" s="19" t="s">
        <v>5069</v>
      </c>
      <c r="C2597" s="19" t="s">
        <v>38</v>
      </c>
      <c r="D2597" s="19" t="s">
        <v>53</v>
      </c>
      <c r="E2597" s="19" t="s">
        <v>5068</v>
      </c>
      <c r="F2597" s="19" t="s">
        <v>135</v>
      </c>
      <c r="G2597" s="19" t="s">
        <v>136</v>
      </c>
      <c r="H2597" s="19" t="s">
        <v>127</v>
      </c>
      <c r="I2597" s="19" t="s">
        <v>128</v>
      </c>
      <c r="J2597" s="18">
        <v>48</v>
      </c>
      <c r="K2597" s="18">
        <v>48</v>
      </c>
    </row>
    <row r="2598" spans="1:11" x14ac:dyDescent="0.5">
      <c r="A2598" s="19" t="s">
        <v>36</v>
      </c>
      <c r="B2598" s="19" t="s">
        <v>5067</v>
      </c>
      <c r="C2598" s="19" t="s">
        <v>38</v>
      </c>
      <c r="D2598" s="19" t="s">
        <v>53</v>
      </c>
      <c r="E2598" s="19" t="s">
        <v>5066</v>
      </c>
      <c r="F2598" s="19" t="s">
        <v>190</v>
      </c>
      <c r="G2598" s="19" t="s">
        <v>191</v>
      </c>
      <c r="H2598" s="19" t="s">
        <v>127</v>
      </c>
      <c r="I2598" s="19" t="s">
        <v>128</v>
      </c>
      <c r="J2598" s="18">
        <v>8</v>
      </c>
      <c r="K2598" s="18">
        <v>8</v>
      </c>
    </row>
    <row r="2599" spans="1:11" x14ac:dyDescent="0.5">
      <c r="A2599" s="19" t="s">
        <v>36</v>
      </c>
      <c r="B2599" s="19" t="s">
        <v>5065</v>
      </c>
      <c r="C2599" s="19" t="s">
        <v>38</v>
      </c>
      <c r="D2599" s="19" t="s">
        <v>53</v>
      </c>
      <c r="E2599" s="19" t="s">
        <v>5064</v>
      </c>
      <c r="F2599" s="19" t="s">
        <v>205</v>
      </c>
      <c r="G2599" s="19" t="s">
        <v>206</v>
      </c>
      <c r="H2599" s="19" t="s">
        <v>127</v>
      </c>
      <c r="I2599" s="19" t="s">
        <v>128</v>
      </c>
      <c r="J2599" s="18">
        <v>160</v>
      </c>
      <c r="K2599" s="18">
        <v>160</v>
      </c>
    </row>
    <row r="2600" spans="1:11" x14ac:dyDescent="0.5">
      <c r="A2600" s="19" t="s">
        <v>36</v>
      </c>
      <c r="B2600" s="19" t="s">
        <v>5063</v>
      </c>
      <c r="C2600" s="19" t="s">
        <v>38</v>
      </c>
      <c r="D2600" s="19" t="s">
        <v>53</v>
      </c>
      <c r="E2600" s="19" t="s">
        <v>5062</v>
      </c>
      <c r="F2600" s="19" t="s">
        <v>157</v>
      </c>
      <c r="G2600" s="19" t="s">
        <v>158</v>
      </c>
      <c r="H2600" s="19" t="s">
        <v>127</v>
      </c>
      <c r="I2600" s="19" t="s">
        <v>128</v>
      </c>
      <c r="J2600" s="18">
        <v>192</v>
      </c>
      <c r="K2600" s="18">
        <v>192</v>
      </c>
    </row>
    <row r="2601" spans="1:11" x14ac:dyDescent="0.5">
      <c r="A2601" s="19" t="s">
        <v>36</v>
      </c>
      <c r="B2601" s="19" t="s">
        <v>5061</v>
      </c>
      <c r="C2601" s="19" t="s">
        <v>38</v>
      </c>
      <c r="D2601" s="19" t="s">
        <v>53</v>
      </c>
      <c r="E2601" s="19" t="s">
        <v>5060</v>
      </c>
      <c r="F2601" s="19" t="s">
        <v>147</v>
      </c>
      <c r="G2601" s="19" t="s">
        <v>148</v>
      </c>
      <c r="H2601" s="19" t="s">
        <v>127</v>
      </c>
      <c r="I2601" s="19" t="s">
        <v>128</v>
      </c>
      <c r="J2601" s="18">
        <v>288</v>
      </c>
      <c r="K2601" s="18">
        <v>288</v>
      </c>
    </row>
    <row r="2602" spans="1:11" x14ac:dyDescent="0.5">
      <c r="A2602" s="19" t="s">
        <v>36</v>
      </c>
      <c r="B2602" s="19" t="s">
        <v>5059</v>
      </c>
      <c r="C2602" s="19" t="s">
        <v>38</v>
      </c>
      <c r="D2602" s="19" t="s">
        <v>53</v>
      </c>
      <c r="E2602" s="19" t="s">
        <v>5058</v>
      </c>
      <c r="F2602" s="19" t="s">
        <v>153</v>
      </c>
      <c r="G2602" s="19" t="s">
        <v>154</v>
      </c>
      <c r="H2602" s="19" t="s">
        <v>127</v>
      </c>
      <c r="I2602" s="19" t="s">
        <v>128</v>
      </c>
      <c r="J2602" s="18">
        <v>16</v>
      </c>
      <c r="K2602" s="18">
        <v>16</v>
      </c>
    </row>
    <row r="2603" spans="1:11" x14ac:dyDescent="0.5">
      <c r="A2603" s="19" t="s">
        <v>36</v>
      </c>
      <c r="B2603" s="19" t="s">
        <v>5057</v>
      </c>
      <c r="C2603" s="19" t="s">
        <v>38</v>
      </c>
      <c r="D2603" s="19" t="s">
        <v>53</v>
      </c>
      <c r="E2603" s="19" t="s">
        <v>5056</v>
      </c>
      <c r="F2603" s="19" t="s">
        <v>137</v>
      </c>
      <c r="G2603" s="19" t="s">
        <v>138</v>
      </c>
      <c r="H2603" s="19" t="s">
        <v>127</v>
      </c>
      <c r="I2603" s="19" t="s">
        <v>128</v>
      </c>
      <c r="J2603" s="18">
        <v>48</v>
      </c>
      <c r="K2603" s="18">
        <v>48</v>
      </c>
    </row>
    <row r="2604" spans="1:11" x14ac:dyDescent="0.5">
      <c r="A2604" s="19" t="s">
        <v>36</v>
      </c>
      <c r="B2604" s="19" t="s">
        <v>5055</v>
      </c>
      <c r="C2604" s="19" t="s">
        <v>38</v>
      </c>
      <c r="D2604" s="19" t="s">
        <v>53</v>
      </c>
      <c r="E2604" s="19" t="s">
        <v>5054</v>
      </c>
      <c r="F2604" s="19" t="s">
        <v>4648</v>
      </c>
      <c r="G2604" s="19" t="s">
        <v>4647</v>
      </c>
      <c r="H2604" s="19" t="s">
        <v>127</v>
      </c>
      <c r="I2604" s="19" t="s">
        <v>128</v>
      </c>
      <c r="J2604" s="18">
        <v>32</v>
      </c>
      <c r="K2604" s="18">
        <v>32</v>
      </c>
    </row>
    <row r="2605" spans="1:11" x14ac:dyDescent="0.5">
      <c r="A2605" s="19" t="s">
        <v>36</v>
      </c>
      <c r="B2605" s="19" t="s">
        <v>5053</v>
      </c>
      <c r="C2605" s="19" t="s">
        <v>38</v>
      </c>
      <c r="D2605" s="19" t="s">
        <v>53</v>
      </c>
      <c r="E2605" s="19" t="s">
        <v>5052</v>
      </c>
      <c r="F2605" s="19" t="s">
        <v>133</v>
      </c>
      <c r="G2605" s="19" t="s">
        <v>134</v>
      </c>
      <c r="H2605" s="19" t="s">
        <v>127</v>
      </c>
      <c r="I2605" s="19" t="s">
        <v>128</v>
      </c>
      <c r="J2605" s="18">
        <v>24</v>
      </c>
      <c r="K2605" s="18">
        <v>24</v>
      </c>
    </row>
    <row r="2606" spans="1:11" x14ac:dyDescent="0.5">
      <c r="A2606" s="19" t="s">
        <v>36</v>
      </c>
      <c r="B2606" s="19" t="s">
        <v>5051</v>
      </c>
      <c r="C2606" s="19" t="s">
        <v>38</v>
      </c>
      <c r="D2606" s="19" t="s">
        <v>53</v>
      </c>
      <c r="E2606" s="19" t="s">
        <v>5050</v>
      </c>
      <c r="F2606" s="19" t="s">
        <v>165</v>
      </c>
      <c r="G2606" s="19" t="s">
        <v>166</v>
      </c>
      <c r="H2606" s="19" t="s">
        <v>127</v>
      </c>
      <c r="I2606" s="19" t="s">
        <v>128</v>
      </c>
      <c r="J2606" s="18">
        <v>40</v>
      </c>
      <c r="K2606" s="18">
        <v>40</v>
      </c>
    </row>
    <row r="2607" spans="1:11" x14ac:dyDescent="0.5">
      <c r="A2607" s="19" t="s">
        <v>36</v>
      </c>
      <c r="B2607" s="19" t="s">
        <v>5049</v>
      </c>
      <c r="C2607" s="19" t="s">
        <v>38</v>
      </c>
      <c r="D2607" s="19" t="s">
        <v>5048</v>
      </c>
      <c r="E2607" s="19" t="s">
        <v>5047</v>
      </c>
      <c r="F2607" s="19" t="s">
        <v>4445</v>
      </c>
      <c r="G2607" s="19" t="s">
        <v>4444</v>
      </c>
      <c r="H2607" s="19" t="s">
        <v>127</v>
      </c>
      <c r="I2607" s="19" t="s">
        <v>128</v>
      </c>
      <c r="J2607" s="18">
        <v>48</v>
      </c>
      <c r="K2607" s="18">
        <v>48</v>
      </c>
    </row>
    <row r="2608" spans="1:11" x14ac:dyDescent="0.5">
      <c r="A2608" s="19" t="s">
        <v>36</v>
      </c>
      <c r="B2608" s="19" t="s">
        <v>5046</v>
      </c>
      <c r="C2608" s="19" t="s">
        <v>38</v>
      </c>
      <c r="D2608" s="19" t="s">
        <v>53</v>
      </c>
      <c r="E2608" s="19" t="s">
        <v>5045</v>
      </c>
      <c r="F2608" s="19" t="s">
        <v>4405</v>
      </c>
      <c r="G2608" s="19" t="s">
        <v>4404</v>
      </c>
      <c r="H2608" s="19" t="s">
        <v>127</v>
      </c>
      <c r="I2608" s="19" t="s">
        <v>128</v>
      </c>
      <c r="J2608" s="18">
        <v>8</v>
      </c>
      <c r="K2608" s="18">
        <v>8</v>
      </c>
    </row>
    <row r="2609" spans="1:11" x14ac:dyDescent="0.5">
      <c r="A2609" s="19" t="s">
        <v>36</v>
      </c>
      <c r="B2609" s="19" t="s">
        <v>5044</v>
      </c>
      <c r="C2609" s="19" t="s">
        <v>38</v>
      </c>
      <c r="D2609" s="19" t="s">
        <v>53</v>
      </c>
      <c r="E2609" s="19" t="s">
        <v>5043</v>
      </c>
      <c r="F2609" s="19" t="s">
        <v>193</v>
      </c>
      <c r="G2609" s="19" t="s">
        <v>194</v>
      </c>
      <c r="H2609" s="19" t="s">
        <v>127</v>
      </c>
      <c r="I2609" s="19" t="s">
        <v>128</v>
      </c>
      <c r="J2609" s="18">
        <v>16</v>
      </c>
      <c r="K2609" s="18">
        <v>16</v>
      </c>
    </row>
    <row r="2610" spans="1:11" x14ac:dyDescent="0.5">
      <c r="A2610" s="19" t="s">
        <v>36</v>
      </c>
      <c r="B2610" s="19" t="s">
        <v>5042</v>
      </c>
      <c r="C2610" s="19" t="s">
        <v>38</v>
      </c>
      <c r="D2610" s="19" t="s">
        <v>53</v>
      </c>
      <c r="E2610" s="19" t="s">
        <v>5041</v>
      </c>
      <c r="F2610" s="19" t="s">
        <v>4475</v>
      </c>
      <c r="G2610" s="19" t="s">
        <v>4474</v>
      </c>
      <c r="H2610" s="19" t="s">
        <v>127</v>
      </c>
      <c r="I2610" s="19" t="s">
        <v>128</v>
      </c>
      <c r="J2610" s="18">
        <v>16</v>
      </c>
      <c r="K2610" s="18">
        <v>16</v>
      </c>
    </row>
    <row r="2611" spans="1:11" x14ac:dyDescent="0.5">
      <c r="A2611" s="19" t="s">
        <v>36</v>
      </c>
      <c r="B2611" s="19" t="s">
        <v>5040</v>
      </c>
      <c r="C2611" s="19" t="s">
        <v>38</v>
      </c>
      <c r="D2611" s="19" t="s">
        <v>53</v>
      </c>
      <c r="E2611" s="19" t="s">
        <v>5039</v>
      </c>
      <c r="F2611" s="19" t="s">
        <v>139</v>
      </c>
      <c r="G2611" s="19" t="s">
        <v>140</v>
      </c>
      <c r="H2611" s="19" t="s">
        <v>127</v>
      </c>
      <c r="I2611" s="19" t="s">
        <v>128</v>
      </c>
      <c r="J2611" s="18">
        <v>16</v>
      </c>
      <c r="K2611" s="18">
        <v>16</v>
      </c>
    </row>
    <row r="2612" spans="1:11" x14ac:dyDescent="0.5">
      <c r="A2612" s="19" t="s">
        <v>36</v>
      </c>
      <c r="B2612" s="19" t="s">
        <v>5038</v>
      </c>
      <c r="C2612" s="19" t="s">
        <v>38</v>
      </c>
      <c r="D2612" s="19" t="s">
        <v>53</v>
      </c>
      <c r="E2612" s="19" t="s">
        <v>5037</v>
      </c>
      <c r="F2612" s="19" t="s">
        <v>4784</v>
      </c>
      <c r="G2612" s="19" t="s">
        <v>4783</v>
      </c>
      <c r="H2612" s="19" t="s">
        <v>127</v>
      </c>
      <c r="I2612" s="19" t="s">
        <v>128</v>
      </c>
      <c r="J2612" s="18">
        <v>8</v>
      </c>
      <c r="K2612" s="18">
        <v>8</v>
      </c>
    </row>
    <row r="2613" spans="1:11" x14ac:dyDescent="0.5">
      <c r="A2613" s="19" t="s">
        <v>36</v>
      </c>
      <c r="B2613" s="19" t="s">
        <v>5036</v>
      </c>
      <c r="C2613" s="19" t="s">
        <v>38</v>
      </c>
      <c r="D2613" s="19" t="s">
        <v>53</v>
      </c>
      <c r="E2613" s="19" t="s">
        <v>5035</v>
      </c>
      <c r="F2613" s="19" t="s">
        <v>139</v>
      </c>
      <c r="G2613" s="19" t="s">
        <v>140</v>
      </c>
      <c r="H2613" s="19" t="s">
        <v>127</v>
      </c>
      <c r="I2613" s="19" t="s">
        <v>128</v>
      </c>
      <c r="J2613" s="18">
        <v>64</v>
      </c>
      <c r="K2613" s="18">
        <v>64</v>
      </c>
    </row>
    <row r="2614" spans="1:11" x14ac:dyDescent="0.5">
      <c r="A2614" s="19" t="s">
        <v>36</v>
      </c>
      <c r="B2614" s="19" t="s">
        <v>5034</v>
      </c>
      <c r="C2614" s="19" t="s">
        <v>38</v>
      </c>
      <c r="D2614" s="19" t="s">
        <v>53</v>
      </c>
      <c r="E2614" s="19" t="s">
        <v>5033</v>
      </c>
      <c r="F2614" s="19" t="s">
        <v>129</v>
      </c>
      <c r="G2614" s="19" t="s">
        <v>130</v>
      </c>
      <c r="H2614" s="19" t="s">
        <v>127</v>
      </c>
      <c r="I2614" s="19" t="s">
        <v>128</v>
      </c>
      <c r="J2614" s="18">
        <v>192</v>
      </c>
      <c r="K2614" s="18">
        <v>192</v>
      </c>
    </row>
    <row r="2615" spans="1:11" x14ac:dyDescent="0.5">
      <c r="A2615" s="19" t="s">
        <v>36</v>
      </c>
      <c r="B2615" s="19" t="s">
        <v>5032</v>
      </c>
      <c r="C2615" s="19" t="s">
        <v>38</v>
      </c>
      <c r="D2615" s="19" t="s">
        <v>53</v>
      </c>
      <c r="E2615" s="19" t="s">
        <v>5031</v>
      </c>
      <c r="F2615" s="19" t="s">
        <v>214</v>
      </c>
      <c r="G2615" s="19" t="s">
        <v>215</v>
      </c>
      <c r="H2615" s="19" t="s">
        <v>127</v>
      </c>
      <c r="I2615" s="19" t="s">
        <v>128</v>
      </c>
      <c r="J2615" s="18">
        <v>8</v>
      </c>
      <c r="K2615" s="18">
        <v>8</v>
      </c>
    </row>
    <row r="2616" spans="1:11" x14ac:dyDescent="0.5">
      <c r="A2616" s="19" t="s">
        <v>36</v>
      </c>
      <c r="B2616" s="19" t="s">
        <v>5030</v>
      </c>
      <c r="C2616" s="19" t="s">
        <v>38</v>
      </c>
      <c r="D2616" s="19" t="s">
        <v>53</v>
      </c>
      <c r="E2616" s="19" t="s">
        <v>5029</v>
      </c>
      <c r="F2616" s="19" t="s">
        <v>5028</v>
      </c>
      <c r="G2616" s="19" t="s">
        <v>5027</v>
      </c>
      <c r="H2616" s="19" t="s">
        <v>127</v>
      </c>
      <c r="I2616" s="19" t="s">
        <v>128</v>
      </c>
      <c r="J2616" s="18">
        <v>200</v>
      </c>
      <c r="K2616" s="18">
        <v>200</v>
      </c>
    </row>
    <row r="2617" spans="1:11" x14ac:dyDescent="0.5">
      <c r="A2617" s="19" t="s">
        <v>36</v>
      </c>
      <c r="B2617" s="19" t="s">
        <v>5026</v>
      </c>
      <c r="C2617" s="19" t="s">
        <v>38</v>
      </c>
      <c r="D2617" s="19" t="s">
        <v>53</v>
      </c>
      <c r="E2617" s="19" t="s">
        <v>5025</v>
      </c>
      <c r="F2617" s="19" t="s">
        <v>169</v>
      </c>
      <c r="G2617" s="19" t="s">
        <v>170</v>
      </c>
      <c r="H2617" s="19" t="s">
        <v>127</v>
      </c>
      <c r="I2617" s="19" t="s">
        <v>128</v>
      </c>
      <c r="J2617" s="18">
        <v>32</v>
      </c>
      <c r="K2617" s="18">
        <v>32</v>
      </c>
    </row>
    <row r="2618" spans="1:11" x14ac:dyDescent="0.5">
      <c r="A2618" s="19" t="s">
        <v>36</v>
      </c>
      <c r="B2618" s="19" t="s">
        <v>5024</v>
      </c>
      <c r="C2618" s="19" t="s">
        <v>38</v>
      </c>
      <c r="D2618" s="19" t="s">
        <v>53</v>
      </c>
      <c r="E2618" s="19" t="s">
        <v>5023</v>
      </c>
      <c r="F2618" s="19" t="s">
        <v>5022</v>
      </c>
      <c r="G2618" s="19" t="s">
        <v>5021</v>
      </c>
      <c r="H2618" s="19" t="s">
        <v>127</v>
      </c>
      <c r="I2618" s="19" t="s">
        <v>128</v>
      </c>
      <c r="J2618" s="18">
        <v>8</v>
      </c>
      <c r="K2618" s="18">
        <v>8</v>
      </c>
    </row>
    <row r="2619" spans="1:11" x14ac:dyDescent="0.5">
      <c r="A2619" s="19" t="s">
        <v>36</v>
      </c>
      <c r="B2619" s="19" t="s">
        <v>5020</v>
      </c>
      <c r="C2619" s="19" t="s">
        <v>38</v>
      </c>
      <c r="D2619" s="19" t="s">
        <v>53</v>
      </c>
      <c r="E2619" s="19" t="s">
        <v>5019</v>
      </c>
      <c r="F2619" s="19" t="s">
        <v>5018</v>
      </c>
      <c r="G2619" s="19" t="s">
        <v>5017</v>
      </c>
      <c r="H2619" s="19" t="s">
        <v>127</v>
      </c>
      <c r="I2619" s="19" t="s">
        <v>128</v>
      </c>
      <c r="J2619" s="18">
        <v>8</v>
      </c>
      <c r="K2619" s="18">
        <v>8</v>
      </c>
    </row>
    <row r="2620" spans="1:11" x14ac:dyDescent="0.5">
      <c r="A2620" s="19" t="s">
        <v>36</v>
      </c>
      <c r="B2620" s="19" t="s">
        <v>5016</v>
      </c>
      <c r="C2620" s="19" t="s">
        <v>38</v>
      </c>
      <c r="D2620" s="19" t="s">
        <v>53</v>
      </c>
      <c r="E2620" s="19" t="s">
        <v>5015</v>
      </c>
      <c r="F2620" s="19" t="s">
        <v>145</v>
      </c>
      <c r="G2620" s="19" t="s">
        <v>146</v>
      </c>
      <c r="H2620" s="19" t="s">
        <v>127</v>
      </c>
      <c r="I2620" s="19" t="s">
        <v>128</v>
      </c>
      <c r="J2620" s="18">
        <v>24</v>
      </c>
      <c r="K2620" s="18">
        <v>24</v>
      </c>
    </row>
    <row r="2621" spans="1:11" x14ac:dyDescent="0.5">
      <c r="A2621" s="19" t="s">
        <v>36</v>
      </c>
      <c r="B2621" s="19" t="s">
        <v>5014</v>
      </c>
      <c r="C2621" s="19" t="s">
        <v>38</v>
      </c>
      <c r="D2621" s="19" t="s">
        <v>53</v>
      </c>
      <c r="E2621" s="19" t="s">
        <v>5013</v>
      </c>
      <c r="F2621" s="19" t="s">
        <v>177</v>
      </c>
      <c r="G2621" s="19" t="s">
        <v>178</v>
      </c>
      <c r="H2621" s="19" t="s">
        <v>127</v>
      </c>
      <c r="I2621" s="19" t="s">
        <v>128</v>
      </c>
      <c r="J2621" s="18">
        <v>8</v>
      </c>
      <c r="K2621" s="18">
        <v>8</v>
      </c>
    </row>
    <row r="2622" spans="1:11" x14ac:dyDescent="0.5">
      <c r="A2622" s="19" t="s">
        <v>36</v>
      </c>
      <c r="B2622" s="19" t="s">
        <v>5012</v>
      </c>
      <c r="C2622" s="19" t="s">
        <v>38</v>
      </c>
      <c r="D2622" s="19" t="s">
        <v>53</v>
      </c>
      <c r="E2622" s="19" t="s">
        <v>5011</v>
      </c>
      <c r="F2622" s="19" t="s">
        <v>5010</v>
      </c>
      <c r="G2622" s="19" t="s">
        <v>5009</v>
      </c>
      <c r="H2622" s="19" t="s">
        <v>127</v>
      </c>
      <c r="I2622" s="19" t="s">
        <v>128</v>
      </c>
      <c r="J2622" s="18">
        <v>16</v>
      </c>
      <c r="K2622" s="18">
        <v>16</v>
      </c>
    </row>
    <row r="2623" spans="1:11" x14ac:dyDescent="0.5">
      <c r="A2623" s="19" t="s">
        <v>36</v>
      </c>
      <c r="B2623" s="19" t="s">
        <v>5008</v>
      </c>
      <c r="C2623" s="19" t="s">
        <v>38</v>
      </c>
      <c r="D2623" s="19" t="s">
        <v>53</v>
      </c>
      <c r="E2623" s="19" t="s">
        <v>5007</v>
      </c>
      <c r="F2623" s="19" t="s">
        <v>141</v>
      </c>
      <c r="G2623" s="19" t="s">
        <v>142</v>
      </c>
      <c r="H2623" s="19" t="s">
        <v>127</v>
      </c>
      <c r="I2623" s="19" t="s">
        <v>128</v>
      </c>
      <c r="J2623" s="18">
        <v>160</v>
      </c>
      <c r="K2623" s="18">
        <v>160</v>
      </c>
    </row>
    <row r="2624" spans="1:11" x14ac:dyDescent="0.5">
      <c r="A2624" s="19" t="s">
        <v>36</v>
      </c>
      <c r="B2624" s="19" t="s">
        <v>5006</v>
      </c>
      <c r="C2624" s="19" t="s">
        <v>38</v>
      </c>
      <c r="D2624" s="19" t="s">
        <v>53</v>
      </c>
      <c r="E2624" s="19" t="s">
        <v>5005</v>
      </c>
      <c r="F2624" s="19" t="s">
        <v>235</v>
      </c>
      <c r="G2624" s="19" t="s">
        <v>236</v>
      </c>
      <c r="H2624" s="19" t="s">
        <v>127</v>
      </c>
      <c r="I2624" s="19" t="s">
        <v>128</v>
      </c>
      <c r="J2624" s="18">
        <v>96</v>
      </c>
      <c r="K2624" s="18">
        <v>96</v>
      </c>
    </row>
    <row r="2625" spans="1:11" x14ac:dyDescent="0.5">
      <c r="A2625" s="19" t="s">
        <v>36</v>
      </c>
      <c r="B2625" s="19" t="s">
        <v>5004</v>
      </c>
      <c r="C2625" s="19" t="s">
        <v>38</v>
      </c>
      <c r="D2625" s="19" t="s">
        <v>53</v>
      </c>
      <c r="E2625" s="19" t="s">
        <v>5003</v>
      </c>
      <c r="F2625" s="19" t="s">
        <v>205</v>
      </c>
      <c r="G2625" s="19" t="s">
        <v>206</v>
      </c>
      <c r="H2625" s="19" t="s">
        <v>127</v>
      </c>
      <c r="I2625" s="19" t="s">
        <v>128</v>
      </c>
      <c r="J2625" s="18">
        <v>200</v>
      </c>
      <c r="K2625" s="18">
        <v>200</v>
      </c>
    </row>
    <row r="2626" spans="1:11" x14ac:dyDescent="0.5">
      <c r="A2626" s="19" t="s">
        <v>36</v>
      </c>
      <c r="B2626" s="19" t="s">
        <v>5002</v>
      </c>
      <c r="C2626" s="19" t="s">
        <v>38</v>
      </c>
      <c r="D2626" s="19" t="s">
        <v>53</v>
      </c>
      <c r="E2626" s="19" t="s">
        <v>5001</v>
      </c>
      <c r="F2626" s="19" t="s">
        <v>153</v>
      </c>
      <c r="G2626" s="19" t="s">
        <v>154</v>
      </c>
      <c r="H2626" s="19" t="s">
        <v>127</v>
      </c>
      <c r="I2626" s="19" t="s">
        <v>128</v>
      </c>
      <c r="J2626" s="18">
        <v>8</v>
      </c>
      <c r="K2626" s="18">
        <v>8</v>
      </c>
    </row>
    <row r="2627" spans="1:11" x14ac:dyDescent="0.5">
      <c r="A2627" s="19" t="s">
        <v>36</v>
      </c>
      <c r="B2627" s="19" t="s">
        <v>5000</v>
      </c>
      <c r="C2627" s="19" t="s">
        <v>38</v>
      </c>
      <c r="D2627" s="19" t="s">
        <v>53</v>
      </c>
      <c r="E2627" s="19" t="s">
        <v>4999</v>
      </c>
      <c r="F2627" s="19" t="s">
        <v>126</v>
      </c>
      <c r="G2627" s="19" t="s">
        <v>4640</v>
      </c>
      <c r="H2627" s="19" t="s">
        <v>127</v>
      </c>
      <c r="I2627" s="19" t="s">
        <v>128</v>
      </c>
      <c r="J2627" s="18">
        <v>32</v>
      </c>
      <c r="K2627" s="18">
        <v>32</v>
      </c>
    </row>
    <row r="2628" spans="1:11" x14ac:dyDescent="0.5">
      <c r="A2628" s="19" t="s">
        <v>36</v>
      </c>
      <c r="B2628" s="19" t="s">
        <v>4998</v>
      </c>
      <c r="C2628" s="19" t="s">
        <v>38</v>
      </c>
      <c r="D2628" s="19" t="s">
        <v>53</v>
      </c>
      <c r="E2628" s="19" t="s">
        <v>4997</v>
      </c>
      <c r="F2628" s="19" t="s">
        <v>165</v>
      </c>
      <c r="G2628" s="19" t="s">
        <v>166</v>
      </c>
      <c r="H2628" s="19" t="s">
        <v>127</v>
      </c>
      <c r="I2628" s="19" t="s">
        <v>128</v>
      </c>
      <c r="J2628" s="18">
        <v>8</v>
      </c>
      <c r="K2628" s="18">
        <v>8</v>
      </c>
    </row>
    <row r="2629" spans="1:11" x14ac:dyDescent="0.5">
      <c r="A2629" s="19" t="s">
        <v>36</v>
      </c>
      <c r="B2629" s="19" t="s">
        <v>4996</v>
      </c>
      <c r="C2629" s="19" t="s">
        <v>38</v>
      </c>
      <c r="D2629" s="19" t="s">
        <v>53</v>
      </c>
      <c r="E2629" s="19" t="s">
        <v>4995</v>
      </c>
      <c r="F2629" s="19" t="s">
        <v>165</v>
      </c>
      <c r="G2629" s="19" t="s">
        <v>166</v>
      </c>
      <c r="H2629" s="19" t="s">
        <v>127</v>
      </c>
      <c r="I2629" s="19" t="s">
        <v>128</v>
      </c>
      <c r="J2629" s="18">
        <v>24</v>
      </c>
      <c r="K2629" s="18">
        <v>24</v>
      </c>
    </row>
    <row r="2630" spans="1:11" x14ac:dyDescent="0.5">
      <c r="A2630" s="19" t="s">
        <v>36</v>
      </c>
      <c r="B2630" s="19" t="s">
        <v>4994</v>
      </c>
      <c r="C2630" s="19" t="s">
        <v>38</v>
      </c>
      <c r="D2630" s="19" t="s">
        <v>53</v>
      </c>
      <c r="E2630" s="19" t="s">
        <v>4993</v>
      </c>
      <c r="F2630" s="19" t="s">
        <v>159</v>
      </c>
      <c r="G2630" s="19" t="s">
        <v>160</v>
      </c>
      <c r="H2630" s="19" t="s">
        <v>127</v>
      </c>
      <c r="I2630" s="19" t="s">
        <v>128</v>
      </c>
      <c r="J2630" s="18">
        <v>16</v>
      </c>
      <c r="K2630" s="18">
        <v>16</v>
      </c>
    </row>
    <row r="2631" spans="1:11" x14ac:dyDescent="0.5">
      <c r="A2631" s="19" t="s">
        <v>36</v>
      </c>
      <c r="B2631" s="19" t="s">
        <v>4992</v>
      </c>
      <c r="C2631" s="19" t="s">
        <v>38</v>
      </c>
      <c r="D2631" s="19" t="s">
        <v>53</v>
      </c>
      <c r="E2631" s="19" t="s">
        <v>4991</v>
      </c>
      <c r="F2631" s="19" t="s">
        <v>129</v>
      </c>
      <c r="G2631" s="19" t="s">
        <v>130</v>
      </c>
      <c r="H2631" s="19" t="s">
        <v>127</v>
      </c>
      <c r="I2631" s="19" t="s">
        <v>128</v>
      </c>
      <c r="J2631" s="18">
        <v>96</v>
      </c>
      <c r="K2631" s="18">
        <v>96</v>
      </c>
    </row>
    <row r="2632" spans="1:11" x14ac:dyDescent="0.5">
      <c r="A2632" s="19" t="s">
        <v>36</v>
      </c>
      <c r="B2632" s="19" t="s">
        <v>4990</v>
      </c>
      <c r="C2632" s="19" t="s">
        <v>38</v>
      </c>
      <c r="D2632" s="19" t="s">
        <v>53</v>
      </c>
      <c r="E2632" s="19" t="s">
        <v>4989</v>
      </c>
      <c r="F2632" s="19" t="s">
        <v>171</v>
      </c>
      <c r="G2632" s="19" t="s">
        <v>172</v>
      </c>
      <c r="H2632" s="19" t="s">
        <v>127</v>
      </c>
      <c r="I2632" s="19" t="s">
        <v>128</v>
      </c>
      <c r="J2632" s="18">
        <v>16</v>
      </c>
      <c r="K2632" s="18">
        <v>16</v>
      </c>
    </row>
    <row r="2633" spans="1:11" x14ac:dyDescent="0.5">
      <c r="A2633" s="19" t="s">
        <v>36</v>
      </c>
      <c r="B2633" s="19" t="s">
        <v>4988</v>
      </c>
      <c r="C2633" s="19" t="s">
        <v>38</v>
      </c>
      <c r="D2633" s="19" t="s">
        <v>53</v>
      </c>
      <c r="E2633" s="19" t="s">
        <v>4987</v>
      </c>
      <c r="F2633" s="19" t="s">
        <v>4471</v>
      </c>
      <c r="G2633" s="19" t="s">
        <v>4470</v>
      </c>
      <c r="H2633" s="19" t="s">
        <v>127</v>
      </c>
      <c r="I2633" s="19" t="s">
        <v>128</v>
      </c>
      <c r="J2633" s="18">
        <v>8</v>
      </c>
      <c r="K2633" s="18">
        <v>8</v>
      </c>
    </row>
    <row r="2634" spans="1:11" x14ac:dyDescent="0.5">
      <c r="A2634" s="19" t="s">
        <v>36</v>
      </c>
      <c r="B2634" s="19" t="s">
        <v>4986</v>
      </c>
      <c r="C2634" s="19" t="s">
        <v>38</v>
      </c>
      <c r="D2634" s="19" t="s">
        <v>53</v>
      </c>
      <c r="E2634" s="19" t="s">
        <v>4985</v>
      </c>
      <c r="F2634" s="19" t="s">
        <v>165</v>
      </c>
      <c r="G2634" s="19" t="s">
        <v>166</v>
      </c>
      <c r="H2634" s="19" t="s">
        <v>127</v>
      </c>
      <c r="I2634" s="19" t="s">
        <v>128</v>
      </c>
      <c r="J2634" s="18">
        <v>40</v>
      </c>
      <c r="K2634" s="18">
        <v>40</v>
      </c>
    </row>
    <row r="2635" spans="1:11" x14ac:dyDescent="0.5">
      <c r="A2635" s="19" t="s">
        <v>36</v>
      </c>
      <c r="B2635" s="19" t="s">
        <v>4984</v>
      </c>
      <c r="C2635" s="19" t="s">
        <v>38</v>
      </c>
      <c r="D2635" s="19" t="s">
        <v>53</v>
      </c>
      <c r="E2635" s="19" t="s">
        <v>4983</v>
      </c>
      <c r="F2635" s="19" t="s">
        <v>135</v>
      </c>
      <c r="G2635" s="19" t="s">
        <v>136</v>
      </c>
      <c r="H2635" s="19" t="s">
        <v>127</v>
      </c>
      <c r="I2635" s="19" t="s">
        <v>128</v>
      </c>
      <c r="J2635" s="18">
        <v>336</v>
      </c>
      <c r="K2635" s="18">
        <v>336</v>
      </c>
    </row>
    <row r="2636" spans="1:11" x14ac:dyDescent="0.5">
      <c r="A2636" s="19" t="s">
        <v>36</v>
      </c>
      <c r="B2636" s="19" t="s">
        <v>4982</v>
      </c>
      <c r="C2636" s="19" t="s">
        <v>38</v>
      </c>
      <c r="D2636" s="19" t="s">
        <v>53</v>
      </c>
      <c r="E2636" s="19" t="s">
        <v>4981</v>
      </c>
      <c r="F2636" s="19" t="s">
        <v>207</v>
      </c>
      <c r="G2636" s="19" t="s">
        <v>4706</v>
      </c>
      <c r="H2636" s="19" t="s">
        <v>127</v>
      </c>
      <c r="I2636" s="19" t="s">
        <v>128</v>
      </c>
      <c r="J2636" s="18">
        <v>48</v>
      </c>
      <c r="K2636" s="18">
        <v>48</v>
      </c>
    </row>
    <row r="2637" spans="1:11" x14ac:dyDescent="0.5">
      <c r="A2637" s="19" t="s">
        <v>36</v>
      </c>
      <c r="B2637" s="19" t="s">
        <v>4980</v>
      </c>
      <c r="C2637" s="19" t="s">
        <v>38</v>
      </c>
      <c r="D2637" s="19" t="s">
        <v>53</v>
      </c>
      <c r="E2637" s="19" t="s">
        <v>4979</v>
      </c>
      <c r="F2637" s="19" t="s">
        <v>207</v>
      </c>
      <c r="G2637" s="19" t="s">
        <v>4706</v>
      </c>
      <c r="H2637" s="19" t="s">
        <v>127</v>
      </c>
      <c r="I2637" s="19" t="s">
        <v>128</v>
      </c>
      <c r="J2637" s="18">
        <v>48</v>
      </c>
      <c r="K2637" s="18">
        <v>48</v>
      </c>
    </row>
    <row r="2638" spans="1:11" x14ac:dyDescent="0.5">
      <c r="A2638" s="19" t="s">
        <v>36</v>
      </c>
      <c r="B2638" s="19" t="s">
        <v>4978</v>
      </c>
      <c r="C2638" s="19" t="s">
        <v>38</v>
      </c>
      <c r="D2638" s="19" t="s">
        <v>53</v>
      </c>
      <c r="E2638" s="19" t="s">
        <v>4977</v>
      </c>
      <c r="F2638" s="19" t="s">
        <v>207</v>
      </c>
      <c r="G2638" s="19" t="s">
        <v>4706</v>
      </c>
      <c r="H2638" s="19" t="s">
        <v>127</v>
      </c>
      <c r="I2638" s="19" t="s">
        <v>128</v>
      </c>
      <c r="J2638" s="18">
        <v>48</v>
      </c>
      <c r="K2638" s="18">
        <v>48</v>
      </c>
    </row>
    <row r="2639" spans="1:11" x14ac:dyDescent="0.5">
      <c r="A2639" s="19" t="s">
        <v>36</v>
      </c>
      <c r="B2639" s="19" t="s">
        <v>4976</v>
      </c>
      <c r="C2639" s="19" t="s">
        <v>38</v>
      </c>
      <c r="D2639" s="19" t="s">
        <v>53</v>
      </c>
      <c r="E2639" s="19" t="s">
        <v>4975</v>
      </c>
      <c r="F2639" s="19" t="s">
        <v>183</v>
      </c>
      <c r="G2639" s="19" t="s">
        <v>184</v>
      </c>
      <c r="H2639" s="19" t="s">
        <v>127</v>
      </c>
      <c r="I2639" s="19" t="s">
        <v>128</v>
      </c>
      <c r="J2639" s="18">
        <v>24</v>
      </c>
      <c r="K2639" s="18">
        <v>24</v>
      </c>
    </row>
    <row r="2640" spans="1:11" x14ac:dyDescent="0.5">
      <c r="A2640" s="19" t="s">
        <v>36</v>
      </c>
      <c r="B2640" s="19" t="s">
        <v>4974</v>
      </c>
      <c r="C2640" s="19" t="s">
        <v>38</v>
      </c>
      <c r="D2640" s="19" t="s">
        <v>53</v>
      </c>
      <c r="E2640" s="19" t="s">
        <v>4973</v>
      </c>
      <c r="F2640" s="19" t="s">
        <v>4658</v>
      </c>
      <c r="G2640" s="19" t="s">
        <v>4657</v>
      </c>
      <c r="H2640" s="19" t="s">
        <v>127</v>
      </c>
      <c r="I2640" s="19" t="s">
        <v>128</v>
      </c>
      <c r="J2640" s="18">
        <v>16</v>
      </c>
      <c r="K2640" s="18">
        <v>16</v>
      </c>
    </row>
    <row r="2641" spans="1:11" x14ac:dyDescent="0.5">
      <c r="A2641" s="19" t="s">
        <v>36</v>
      </c>
      <c r="B2641" s="19" t="s">
        <v>4972</v>
      </c>
      <c r="C2641" s="19" t="s">
        <v>38</v>
      </c>
      <c r="D2641" s="19" t="s">
        <v>53</v>
      </c>
      <c r="E2641" s="19" t="s">
        <v>4971</v>
      </c>
      <c r="F2641" s="19" t="s">
        <v>4497</v>
      </c>
      <c r="G2641" s="19" t="s">
        <v>4496</v>
      </c>
      <c r="H2641" s="19" t="s">
        <v>127</v>
      </c>
      <c r="I2641" s="19" t="s">
        <v>128</v>
      </c>
      <c r="J2641" s="18">
        <v>16</v>
      </c>
      <c r="K2641" s="18">
        <v>16</v>
      </c>
    </row>
    <row r="2642" spans="1:11" x14ac:dyDescent="0.5">
      <c r="A2642" s="19" t="s">
        <v>36</v>
      </c>
      <c r="B2642" s="19" t="s">
        <v>4970</v>
      </c>
      <c r="C2642" s="19" t="s">
        <v>38</v>
      </c>
      <c r="D2642" s="19" t="s">
        <v>53</v>
      </c>
      <c r="E2642" s="19" t="s">
        <v>4969</v>
      </c>
      <c r="F2642" s="19" t="s">
        <v>4463</v>
      </c>
      <c r="G2642" s="19" t="s">
        <v>4462</v>
      </c>
      <c r="H2642" s="19" t="s">
        <v>127</v>
      </c>
      <c r="I2642" s="19" t="s">
        <v>128</v>
      </c>
      <c r="J2642" s="18">
        <v>8</v>
      </c>
      <c r="K2642" s="18">
        <v>8</v>
      </c>
    </row>
    <row r="2643" spans="1:11" x14ac:dyDescent="0.5">
      <c r="A2643" s="19" t="s">
        <v>36</v>
      </c>
      <c r="B2643" s="19" t="s">
        <v>4968</v>
      </c>
      <c r="C2643" s="19" t="s">
        <v>38</v>
      </c>
      <c r="D2643" s="19" t="s">
        <v>53</v>
      </c>
      <c r="E2643" s="19" t="s">
        <v>4967</v>
      </c>
      <c r="F2643" s="19" t="s">
        <v>4635</v>
      </c>
      <c r="G2643" s="19" t="s">
        <v>4634</v>
      </c>
      <c r="H2643" s="19" t="s">
        <v>127</v>
      </c>
      <c r="I2643" s="19" t="s">
        <v>128</v>
      </c>
      <c r="J2643" s="18">
        <v>32</v>
      </c>
      <c r="K2643" s="18">
        <v>32</v>
      </c>
    </row>
    <row r="2644" spans="1:11" x14ac:dyDescent="0.5">
      <c r="A2644" s="19" t="s">
        <v>36</v>
      </c>
      <c r="B2644" s="19" t="s">
        <v>4966</v>
      </c>
      <c r="C2644" s="19" t="s">
        <v>38</v>
      </c>
      <c r="D2644" s="19" t="s">
        <v>53</v>
      </c>
      <c r="E2644" s="19" t="s">
        <v>4965</v>
      </c>
      <c r="F2644" s="19" t="s">
        <v>192</v>
      </c>
      <c r="G2644" s="19" t="s">
        <v>4675</v>
      </c>
      <c r="H2644" s="19" t="s">
        <v>127</v>
      </c>
      <c r="I2644" s="19" t="s">
        <v>128</v>
      </c>
      <c r="J2644" s="18">
        <v>168</v>
      </c>
      <c r="K2644" s="18">
        <v>168</v>
      </c>
    </row>
    <row r="2645" spans="1:11" x14ac:dyDescent="0.5">
      <c r="A2645" s="19" t="s">
        <v>36</v>
      </c>
      <c r="B2645" s="19" t="s">
        <v>4964</v>
      </c>
      <c r="C2645" s="19" t="s">
        <v>38</v>
      </c>
      <c r="D2645" s="19" t="s">
        <v>53</v>
      </c>
      <c r="E2645" s="19" t="s">
        <v>4963</v>
      </c>
      <c r="F2645" s="19" t="s">
        <v>195</v>
      </c>
      <c r="G2645" s="19" t="s">
        <v>196</v>
      </c>
      <c r="H2645" s="19" t="s">
        <v>127</v>
      </c>
      <c r="I2645" s="19" t="s">
        <v>128</v>
      </c>
      <c r="J2645" s="18">
        <v>8</v>
      </c>
      <c r="K2645" s="18">
        <v>8</v>
      </c>
    </row>
    <row r="2646" spans="1:11" x14ac:dyDescent="0.5">
      <c r="A2646" s="19" t="s">
        <v>36</v>
      </c>
      <c r="B2646" s="19" t="s">
        <v>4962</v>
      </c>
      <c r="C2646" s="19" t="s">
        <v>38</v>
      </c>
      <c r="D2646" s="19" t="s">
        <v>53</v>
      </c>
      <c r="E2646" s="19" t="s">
        <v>4961</v>
      </c>
      <c r="F2646" s="19" t="s">
        <v>4467</v>
      </c>
      <c r="G2646" s="19" t="s">
        <v>4466</v>
      </c>
      <c r="H2646" s="19" t="s">
        <v>127</v>
      </c>
      <c r="I2646" s="19" t="s">
        <v>128</v>
      </c>
      <c r="J2646" s="18">
        <v>8</v>
      </c>
      <c r="K2646" s="18">
        <v>8</v>
      </c>
    </row>
    <row r="2647" spans="1:11" x14ac:dyDescent="0.5">
      <c r="A2647" s="19" t="s">
        <v>36</v>
      </c>
      <c r="B2647" s="19" t="s">
        <v>4960</v>
      </c>
      <c r="C2647" s="19" t="s">
        <v>38</v>
      </c>
      <c r="D2647" s="19" t="s">
        <v>53</v>
      </c>
      <c r="E2647" s="19" t="s">
        <v>4959</v>
      </c>
      <c r="F2647" s="19" t="s">
        <v>161</v>
      </c>
      <c r="G2647" s="19" t="s">
        <v>162</v>
      </c>
      <c r="H2647" s="19" t="s">
        <v>127</v>
      </c>
      <c r="I2647" s="19" t="s">
        <v>128</v>
      </c>
      <c r="J2647" s="18">
        <v>96</v>
      </c>
      <c r="K2647" s="18">
        <v>96</v>
      </c>
    </row>
    <row r="2648" spans="1:11" x14ac:dyDescent="0.5">
      <c r="A2648" s="19" t="s">
        <v>36</v>
      </c>
      <c r="B2648" s="19" t="s">
        <v>4958</v>
      </c>
      <c r="C2648" s="19" t="s">
        <v>38</v>
      </c>
      <c r="D2648" s="19" t="s">
        <v>53</v>
      </c>
      <c r="E2648" s="19" t="s">
        <v>4957</v>
      </c>
      <c r="F2648" s="19" t="s">
        <v>179</v>
      </c>
      <c r="G2648" s="19" t="s">
        <v>180</v>
      </c>
      <c r="H2648" s="19" t="s">
        <v>127</v>
      </c>
      <c r="I2648" s="19" t="s">
        <v>128</v>
      </c>
      <c r="J2648" s="18">
        <v>24</v>
      </c>
      <c r="K2648" s="18">
        <v>24</v>
      </c>
    </row>
    <row r="2649" spans="1:11" x14ac:dyDescent="0.5">
      <c r="A2649" s="19" t="s">
        <v>36</v>
      </c>
      <c r="B2649" s="19" t="s">
        <v>4956</v>
      </c>
      <c r="C2649" s="19" t="s">
        <v>38</v>
      </c>
      <c r="D2649" s="19" t="s">
        <v>53</v>
      </c>
      <c r="E2649" s="19" t="s">
        <v>4955</v>
      </c>
      <c r="F2649" s="19" t="s">
        <v>4527</v>
      </c>
      <c r="G2649" s="19" t="s">
        <v>4526</v>
      </c>
      <c r="H2649" s="19" t="s">
        <v>127</v>
      </c>
      <c r="I2649" s="19" t="s">
        <v>128</v>
      </c>
      <c r="J2649" s="18">
        <v>8</v>
      </c>
      <c r="K2649" s="18">
        <v>8</v>
      </c>
    </row>
    <row r="2650" spans="1:11" x14ac:dyDescent="0.5">
      <c r="A2650" s="19" t="s">
        <v>36</v>
      </c>
      <c r="B2650" s="19" t="s">
        <v>4954</v>
      </c>
      <c r="C2650" s="19" t="s">
        <v>38</v>
      </c>
      <c r="D2650" s="19" t="s">
        <v>53</v>
      </c>
      <c r="E2650" s="19" t="s">
        <v>4953</v>
      </c>
      <c r="F2650" s="19" t="s">
        <v>177</v>
      </c>
      <c r="G2650" s="19" t="s">
        <v>178</v>
      </c>
      <c r="H2650" s="19" t="s">
        <v>127</v>
      </c>
      <c r="I2650" s="19" t="s">
        <v>128</v>
      </c>
      <c r="J2650" s="18">
        <v>16</v>
      </c>
      <c r="K2650" s="18">
        <v>16</v>
      </c>
    </row>
    <row r="2651" spans="1:11" x14ac:dyDescent="0.5">
      <c r="A2651" s="19" t="s">
        <v>36</v>
      </c>
      <c r="B2651" s="19" t="s">
        <v>4952</v>
      </c>
      <c r="C2651" s="19" t="s">
        <v>38</v>
      </c>
      <c r="D2651" s="19" t="s">
        <v>53</v>
      </c>
      <c r="E2651" s="19" t="s">
        <v>4951</v>
      </c>
      <c r="F2651" s="19" t="s">
        <v>137</v>
      </c>
      <c r="G2651" s="19" t="s">
        <v>138</v>
      </c>
      <c r="H2651" s="19" t="s">
        <v>127</v>
      </c>
      <c r="I2651" s="19" t="s">
        <v>128</v>
      </c>
      <c r="J2651" s="18">
        <v>48</v>
      </c>
      <c r="K2651" s="18">
        <v>48</v>
      </c>
    </row>
    <row r="2652" spans="1:11" x14ac:dyDescent="0.5">
      <c r="A2652" s="19" t="s">
        <v>36</v>
      </c>
      <c r="B2652" s="19" t="s">
        <v>4950</v>
      </c>
      <c r="C2652" s="19" t="s">
        <v>38</v>
      </c>
      <c r="D2652" s="19" t="s">
        <v>53</v>
      </c>
      <c r="E2652" s="19" t="s">
        <v>4949</v>
      </c>
      <c r="F2652" s="19" t="s">
        <v>214</v>
      </c>
      <c r="G2652" s="19" t="s">
        <v>215</v>
      </c>
      <c r="H2652" s="19" t="s">
        <v>127</v>
      </c>
      <c r="I2652" s="19" t="s">
        <v>128</v>
      </c>
      <c r="J2652" s="18">
        <v>8</v>
      </c>
      <c r="K2652" s="18">
        <v>8</v>
      </c>
    </row>
    <row r="2653" spans="1:11" x14ac:dyDescent="0.5">
      <c r="A2653" s="19" t="s">
        <v>36</v>
      </c>
      <c r="B2653" s="19" t="s">
        <v>4948</v>
      </c>
      <c r="C2653" s="19" t="s">
        <v>38</v>
      </c>
      <c r="D2653" s="19" t="s">
        <v>53</v>
      </c>
      <c r="E2653" s="19" t="s">
        <v>4947</v>
      </c>
      <c r="F2653" s="19" t="s">
        <v>153</v>
      </c>
      <c r="G2653" s="19" t="s">
        <v>154</v>
      </c>
      <c r="H2653" s="19" t="s">
        <v>127</v>
      </c>
      <c r="I2653" s="19" t="s">
        <v>128</v>
      </c>
      <c r="J2653" s="18">
        <v>16</v>
      </c>
      <c r="K2653" s="18">
        <v>16</v>
      </c>
    </row>
    <row r="2654" spans="1:11" x14ac:dyDescent="0.5">
      <c r="A2654" s="19" t="s">
        <v>36</v>
      </c>
      <c r="B2654" s="19" t="s">
        <v>4946</v>
      </c>
      <c r="C2654" s="19" t="s">
        <v>38</v>
      </c>
      <c r="D2654" s="19" t="s">
        <v>53</v>
      </c>
      <c r="E2654" s="19" t="s">
        <v>4945</v>
      </c>
      <c r="F2654" s="19" t="s">
        <v>126</v>
      </c>
      <c r="G2654" s="19" t="s">
        <v>4640</v>
      </c>
      <c r="H2654" s="19" t="s">
        <v>127</v>
      </c>
      <c r="I2654" s="19" t="s">
        <v>128</v>
      </c>
      <c r="J2654" s="18">
        <v>32</v>
      </c>
      <c r="K2654" s="18">
        <v>32</v>
      </c>
    </row>
    <row r="2655" spans="1:11" x14ac:dyDescent="0.5">
      <c r="A2655" s="19" t="s">
        <v>36</v>
      </c>
      <c r="B2655" s="19" t="s">
        <v>4944</v>
      </c>
      <c r="C2655" s="19" t="s">
        <v>38</v>
      </c>
      <c r="D2655" s="19" t="s">
        <v>53</v>
      </c>
      <c r="E2655" s="19" t="s">
        <v>4943</v>
      </c>
      <c r="F2655" s="19" t="s">
        <v>145</v>
      </c>
      <c r="G2655" s="19" t="s">
        <v>146</v>
      </c>
      <c r="H2655" s="19" t="s">
        <v>127</v>
      </c>
      <c r="I2655" s="19" t="s">
        <v>128</v>
      </c>
      <c r="J2655" s="18">
        <v>32</v>
      </c>
      <c r="K2655" s="18">
        <v>32</v>
      </c>
    </row>
    <row r="2656" spans="1:11" x14ac:dyDescent="0.5">
      <c r="A2656" s="19" t="s">
        <v>36</v>
      </c>
      <c r="B2656" s="19" t="s">
        <v>4942</v>
      </c>
      <c r="C2656" s="19" t="s">
        <v>38</v>
      </c>
      <c r="D2656" s="19" t="s">
        <v>53</v>
      </c>
      <c r="E2656" s="19" t="s">
        <v>4941</v>
      </c>
      <c r="F2656" s="19" t="s">
        <v>4459</v>
      </c>
      <c r="G2656" s="19" t="s">
        <v>4458</v>
      </c>
      <c r="H2656" s="19" t="s">
        <v>127</v>
      </c>
      <c r="I2656" s="19" t="s">
        <v>128</v>
      </c>
      <c r="J2656" s="18">
        <v>24</v>
      </c>
      <c r="K2656" s="18">
        <v>24</v>
      </c>
    </row>
    <row r="2657" spans="1:11" x14ac:dyDescent="0.5">
      <c r="A2657" s="19" t="s">
        <v>36</v>
      </c>
      <c r="B2657" s="19" t="s">
        <v>4940</v>
      </c>
      <c r="C2657" s="19" t="s">
        <v>38</v>
      </c>
      <c r="D2657" s="19" t="s">
        <v>53</v>
      </c>
      <c r="E2657" s="19" t="s">
        <v>4939</v>
      </c>
      <c r="F2657" s="19" t="s">
        <v>4648</v>
      </c>
      <c r="G2657" s="19" t="s">
        <v>4647</v>
      </c>
      <c r="H2657" s="19" t="s">
        <v>127</v>
      </c>
      <c r="I2657" s="19" t="s">
        <v>128</v>
      </c>
      <c r="J2657" s="18">
        <v>24</v>
      </c>
      <c r="K2657" s="18">
        <v>24</v>
      </c>
    </row>
    <row r="2658" spans="1:11" x14ac:dyDescent="0.5">
      <c r="A2658" s="19" t="s">
        <v>36</v>
      </c>
      <c r="B2658" s="19" t="s">
        <v>4938</v>
      </c>
      <c r="C2658" s="19" t="s">
        <v>38</v>
      </c>
      <c r="D2658" s="19" t="s">
        <v>53</v>
      </c>
      <c r="E2658" s="19" t="s">
        <v>4937</v>
      </c>
      <c r="F2658" s="19" t="s">
        <v>188</v>
      </c>
      <c r="G2658" s="19" t="s">
        <v>189</v>
      </c>
      <c r="H2658" s="19" t="s">
        <v>127</v>
      </c>
      <c r="I2658" s="19" t="s">
        <v>128</v>
      </c>
      <c r="J2658" s="18">
        <v>16</v>
      </c>
      <c r="K2658" s="18">
        <v>16</v>
      </c>
    </row>
    <row r="2659" spans="1:11" x14ac:dyDescent="0.5">
      <c r="A2659" s="19" t="s">
        <v>36</v>
      </c>
      <c r="B2659" s="19" t="s">
        <v>4936</v>
      </c>
      <c r="C2659" s="19" t="s">
        <v>38</v>
      </c>
      <c r="D2659" s="19" t="s">
        <v>53</v>
      </c>
      <c r="E2659" s="19" t="s">
        <v>4935</v>
      </c>
      <c r="F2659" s="19" t="s">
        <v>4934</v>
      </c>
      <c r="G2659" s="19" t="s">
        <v>4933</v>
      </c>
      <c r="H2659" s="19" t="s">
        <v>127</v>
      </c>
      <c r="I2659" s="19" t="s">
        <v>128</v>
      </c>
      <c r="J2659" s="18">
        <v>16</v>
      </c>
      <c r="K2659" s="18">
        <v>16</v>
      </c>
    </row>
    <row r="2660" spans="1:11" x14ac:dyDescent="0.5">
      <c r="A2660" s="19" t="s">
        <v>36</v>
      </c>
      <c r="B2660" s="19" t="s">
        <v>4932</v>
      </c>
      <c r="C2660" s="19" t="s">
        <v>38</v>
      </c>
      <c r="D2660" s="19" t="s">
        <v>53</v>
      </c>
      <c r="E2660" s="19" t="s">
        <v>4931</v>
      </c>
      <c r="F2660" s="19" t="s">
        <v>169</v>
      </c>
      <c r="G2660" s="19" t="s">
        <v>170</v>
      </c>
      <c r="H2660" s="19" t="s">
        <v>127</v>
      </c>
      <c r="I2660" s="19" t="s">
        <v>128</v>
      </c>
      <c r="J2660" s="18">
        <v>16</v>
      </c>
      <c r="K2660" s="18">
        <v>16</v>
      </c>
    </row>
    <row r="2661" spans="1:11" x14ac:dyDescent="0.5">
      <c r="A2661" s="19" t="s">
        <v>36</v>
      </c>
      <c r="B2661" s="19" t="s">
        <v>4930</v>
      </c>
      <c r="C2661" s="19" t="s">
        <v>38</v>
      </c>
      <c r="D2661" s="19" t="s">
        <v>53</v>
      </c>
      <c r="E2661" s="19" t="s">
        <v>4929</v>
      </c>
      <c r="F2661" s="19" t="s">
        <v>129</v>
      </c>
      <c r="G2661" s="19" t="s">
        <v>130</v>
      </c>
      <c r="H2661" s="19" t="s">
        <v>127</v>
      </c>
      <c r="I2661" s="19" t="s">
        <v>128</v>
      </c>
      <c r="J2661" s="18">
        <v>192</v>
      </c>
      <c r="K2661" s="18">
        <v>192</v>
      </c>
    </row>
    <row r="2662" spans="1:11" x14ac:dyDescent="0.5">
      <c r="A2662" s="19" t="s">
        <v>36</v>
      </c>
      <c r="B2662" s="19" t="s">
        <v>4928</v>
      </c>
      <c r="C2662" s="19" t="s">
        <v>38</v>
      </c>
      <c r="D2662" s="19" t="s">
        <v>53</v>
      </c>
      <c r="E2662" s="19" t="s">
        <v>4927</v>
      </c>
      <c r="F2662" s="19" t="s">
        <v>4453</v>
      </c>
      <c r="G2662" s="19" t="s">
        <v>4452</v>
      </c>
      <c r="H2662" s="19" t="s">
        <v>127</v>
      </c>
      <c r="I2662" s="19" t="s">
        <v>128</v>
      </c>
      <c r="J2662" s="18">
        <v>32</v>
      </c>
      <c r="K2662" s="18">
        <v>32</v>
      </c>
    </row>
    <row r="2663" spans="1:11" x14ac:dyDescent="0.5">
      <c r="A2663" s="19" t="s">
        <v>36</v>
      </c>
      <c r="B2663" s="19" t="s">
        <v>4926</v>
      </c>
      <c r="C2663" s="19" t="s">
        <v>38</v>
      </c>
      <c r="D2663" s="19" t="s">
        <v>53</v>
      </c>
      <c r="E2663" s="19" t="s">
        <v>4925</v>
      </c>
      <c r="F2663" s="19" t="s">
        <v>167</v>
      </c>
      <c r="G2663" s="19" t="s">
        <v>168</v>
      </c>
      <c r="H2663" s="19" t="s">
        <v>127</v>
      </c>
      <c r="I2663" s="19" t="s">
        <v>128</v>
      </c>
      <c r="J2663" s="18">
        <v>24</v>
      </c>
      <c r="K2663" s="18">
        <v>24</v>
      </c>
    </row>
    <row r="2664" spans="1:11" x14ac:dyDescent="0.5">
      <c r="A2664" s="19" t="s">
        <v>36</v>
      </c>
      <c r="B2664" s="19" t="s">
        <v>4924</v>
      </c>
      <c r="C2664" s="19" t="s">
        <v>38</v>
      </c>
      <c r="D2664" s="19" t="s">
        <v>53</v>
      </c>
      <c r="E2664" s="19" t="s">
        <v>4923</v>
      </c>
      <c r="F2664" s="19" t="s">
        <v>4760</v>
      </c>
      <c r="G2664" s="19" t="s">
        <v>4759</v>
      </c>
      <c r="H2664" s="19" t="s">
        <v>127</v>
      </c>
      <c r="I2664" s="19" t="s">
        <v>128</v>
      </c>
      <c r="J2664" s="18">
        <v>40</v>
      </c>
      <c r="K2664" s="18">
        <v>40</v>
      </c>
    </row>
    <row r="2665" spans="1:11" x14ac:dyDescent="0.5">
      <c r="A2665" s="19" t="s">
        <v>36</v>
      </c>
      <c r="B2665" s="19" t="s">
        <v>4922</v>
      </c>
      <c r="C2665" s="19" t="s">
        <v>38</v>
      </c>
      <c r="D2665" s="19" t="s">
        <v>53</v>
      </c>
      <c r="E2665" s="19" t="s">
        <v>4921</v>
      </c>
      <c r="F2665" s="19" t="s">
        <v>155</v>
      </c>
      <c r="G2665" s="19" t="s">
        <v>156</v>
      </c>
      <c r="H2665" s="19" t="s">
        <v>127</v>
      </c>
      <c r="I2665" s="19" t="s">
        <v>128</v>
      </c>
      <c r="J2665" s="18">
        <v>8</v>
      </c>
      <c r="K2665" s="18">
        <v>8</v>
      </c>
    </row>
    <row r="2666" spans="1:11" x14ac:dyDescent="0.5">
      <c r="A2666" s="19" t="s">
        <v>36</v>
      </c>
      <c r="B2666" s="19" t="s">
        <v>4920</v>
      </c>
      <c r="C2666" s="19" t="s">
        <v>38</v>
      </c>
      <c r="D2666" s="19" t="s">
        <v>53</v>
      </c>
      <c r="E2666" s="19" t="s">
        <v>4919</v>
      </c>
      <c r="F2666" s="19" t="s">
        <v>4449</v>
      </c>
      <c r="G2666" s="19" t="s">
        <v>4448</v>
      </c>
      <c r="H2666" s="19" t="s">
        <v>127</v>
      </c>
      <c r="I2666" s="19" t="s">
        <v>128</v>
      </c>
      <c r="J2666" s="18">
        <v>8</v>
      </c>
      <c r="K2666" s="18">
        <v>8</v>
      </c>
    </row>
    <row r="2667" spans="1:11" x14ac:dyDescent="0.5">
      <c r="A2667" s="19" t="s">
        <v>36</v>
      </c>
      <c r="B2667" s="19" t="s">
        <v>4918</v>
      </c>
      <c r="C2667" s="19" t="s">
        <v>38</v>
      </c>
      <c r="D2667" s="19" t="s">
        <v>53</v>
      </c>
      <c r="E2667" s="19" t="s">
        <v>4917</v>
      </c>
      <c r="F2667" s="19" t="s">
        <v>212</v>
      </c>
      <c r="G2667" s="19" t="s">
        <v>213</v>
      </c>
      <c r="H2667" s="19" t="s">
        <v>127</v>
      </c>
      <c r="I2667" s="19" t="s">
        <v>128</v>
      </c>
      <c r="J2667" s="18">
        <v>8</v>
      </c>
      <c r="K2667" s="18">
        <v>8</v>
      </c>
    </row>
    <row r="2668" spans="1:11" x14ac:dyDescent="0.5">
      <c r="A2668" s="19" t="s">
        <v>36</v>
      </c>
      <c r="B2668" s="19" t="s">
        <v>4916</v>
      </c>
      <c r="C2668" s="19" t="s">
        <v>38</v>
      </c>
      <c r="D2668" s="19" t="s">
        <v>53</v>
      </c>
      <c r="E2668" s="19" t="s">
        <v>4915</v>
      </c>
      <c r="F2668" s="19" t="s">
        <v>4914</v>
      </c>
      <c r="G2668" s="19" t="s">
        <v>4913</v>
      </c>
      <c r="H2668" s="19" t="s">
        <v>127</v>
      </c>
      <c r="I2668" s="19" t="s">
        <v>128</v>
      </c>
      <c r="J2668" s="18">
        <v>24</v>
      </c>
      <c r="K2668" s="18">
        <v>24</v>
      </c>
    </row>
    <row r="2669" spans="1:11" x14ac:dyDescent="0.5">
      <c r="A2669" s="19" t="s">
        <v>36</v>
      </c>
      <c r="B2669" s="19" t="s">
        <v>4912</v>
      </c>
      <c r="C2669" s="19" t="s">
        <v>38</v>
      </c>
      <c r="D2669" s="19" t="s">
        <v>53</v>
      </c>
      <c r="E2669" s="19" t="s">
        <v>4911</v>
      </c>
      <c r="F2669" s="19" t="s">
        <v>126</v>
      </c>
      <c r="G2669" s="19" t="s">
        <v>4640</v>
      </c>
      <c r="H2669" s="19" t="s">
        <v>127</v>
      </c>
      <c r="I2669" s="19" t="s">
        <v>128</v>
      </c>
      <c r="J2669" s="18">
        <v>24</v>
      </c>
      <c r="K2669" s="18">
        <v>24</v>
      </c>
    </row>
    <row r="2670" spans="1:11" x14ac:dyDescent="0.5">
      <c r="A2670" s="19" t="s">
        <v>36</v>
      </c>
      <c r="B2670" s="19" t="s">
        <v>4910</v>
      </c>
      <c r="C2670" s="19" t="s">
        <v>38</v>
      </c>
      <c r="D2670" s="19" t="s">
        <v>53</v>
      </c>
      <c r="E2670" s="19" t="s">
        <v>4909</v>
      </c>
      <c r="F2670" s="19" t="s">
        <v>143</v>
      </c>
      <c r="G2670" s="19" t="s">
        <v>144</v>
      </c>
      <c r="H2670" s="19" t="s">
        <v>127</v>
      </c>
      <c r="I2670" s="19" t="s">
        <v>128</v>
      </c>
      <c r="J2670" s="18">
        <v>144</v>
      </c>
      <c r="K2670" s="18">
        <v>144</v>
      </c>
    </row>
    <row r="2671" spans="1:11" x14ac:dyDescent="0.5">
      <c r="A2671" s="19" t="s">
        <v>36</v>
      </c>
      <c r="B2671" s="19" t="s">
        <v>4908</v>
      </c>
      <c r="C2671" s="19" t="s">
        <v>38</v>
      </c>
      <c r="D2671" s="19" t="s">
        <v>53</v>
      </c>
      <c r="E2671" s="19" t="s">
        <v>4907</v>
      </c>
      <c r="F2671" s="19" t="s">
        <v>171</v>
      </c>
      <c r="G2671" s="19" t="s">
        <v>172</v>
      </c>
      <c r="H2671" s="19" t="s">
        <v>127</v>
      </c>
      <c r="I2671" s="19" t="s">
        <v>128</v>
      </c>
      <c r="J2671" s="18">
        <v>40</v>
      </c>
      <c r="K2671" s="18">
        <v>40</v>
      </c>
    </row>
    <row r="2672" spans="1:11" x14ac:dyDescent="0.5">
      <c r="A2672" s="19" t="s">
        <v>36</v>
      </c>
      <c r="B2672" s="19" t="s">
        <v>4906</v>
      </c>
      <c r="C2672" s="19" t="s">
        <v>38</v>
      </c>
      <c r="D2672" s="19" t="s">
        <v>53</v>
      </c>
      <c r="E2672" s="19" t="s">
        <v>4905</v>
      </c>
      <c r="F2672" s="19" t="s">
        <v>4437</v>
      </c>
      <c r="G2672" s="19" t="s">
        <v>4436</v>
      </c>
      <c r="H2672" s="19" t="s">
        <v>127</v>
      </c>
      <c r="I2672" s="19" t="s">
        <v>128</v>
      </c>
      <c r="J2672" s="18">
        <v>8</v>
      </c>
      <c r="K2672" s="18">
        <v>8</v>
      </c>
    </row>
    <row r="2673" spans="1:11" x14ac:dyDescent="0.5">
      <c r="A2673" s="19" t="s">
        <v>36</v>
      </c>
      <c r="B2673" s="19" t="s">
        <v>4904</v>
      </c>
      <c r="C2673" s="19" t="s">
        <v>38</v>
      </c>
      <c r="D2673" s="19" t="s">
        <v>53</v>
      </c>
      <c r="E2673" s="19" t="s">
        <v>4903</v>
      </c>
      <c r="F2673" s="19" t="s">
        <v>4852</v>
      </c>
      <c r="G2673" s="19" t="s">
        <v>4851</v>
      </c>
      <c r="H2673" s="19" t="s">
        <v>127</v>
      </c>
      <c r="I2673" s="19" t="s">
        <v>128</v>
      </c>
      <c r="J2673" s="18">
        <v>16</v>
      </c>
      <c r="K2673" s="18">
        <v>16</v>
      </c>
    </row>
    <row r="2674" spans="1:11" x14ac:dyDescent="0.5">
      <c r="A2674" s="19" t="s">
        <v>36</v>
      </c>
      <c r="B2674" s="19" t="s">
        <v>4902</v>
      </c>
      <c r="C2674" s="19" t="s">
        <v>38</v>
      </c>
      <c r="D2674" s="19" t="s">
        <v>53</v>
      </c>
      <c r="E2674" s="19" t="s">
        <v>4901</v>
      </c>
      <c r="F2674" s="19" t="s">
        <v>4575</v>
      </c>
      <c r="G2674" s="19" t="s">
        <v>4574</v>
      </c>
      <c r="H2674" s="19" t="s">
        <v>127</v>
      </c>
      <c r="I2674" s="19" t="s">
        <v>128</v>
      </c>
      <c r="J2674" s="18">
        <v>8</v>
      </c>
      <c r="K2674" s="18">
        <v>8</v>
      </c>
    </row>
    <row r="2675" spans="1:11" x14ac:dyDescent="0.5">
      <c r="A2675" s="19" t="s">
        <v>36</v>
      </c>
      <c r="B2675" s="19" t="s">
        <v>4900</v>
      </c>
      <c r="C2675" s="19" t="s">
        <v>38</v>
      </c>
      <c r="D2675" s="19" t="s">
        <v>53</v>
      </c>
      <c r="E2675" s="19" t="s">
        <v>4899</v>
      </c>
      <c r="F2675" s="19" t="s">
        <v>4425</v>
      </c>
      <c r="G2675" s="19" t="s">
        <v>4424</v>
      </c>
      <c r="H2675" s="19" t="s">
        <v>127</v>
      </c>
      <c r="I2675" s="19" t="s">
        <v>128</v>
      </c>
      <c r="J2675" s="18">
        <v>8</v>
      </c>
      <c r="K2675" s="18">
        <v>8</v>
      </c>
    </row>
    <row r="2676" spans="1:11" x14ac:dyDescent="0.5">
      <c r="A2676" s="19" t="s">
        <v>36</v>
      </c>
      <c r="B2676" s="19" t="s">
        <v>4898</v>
      </c>
      <c r="C2676" s="19" t="s">
        <v>38</v>
      </c>
      <c r="D2676" s="19" t="s">
        <v>53</v>
      </c>
      <c r="E2676" s="19" t="s">
        <v>4897</v>
      </c>
      <c r="F2676" s="19" t="s">
        <v>139</v>
      </c>
      <c r="G2676" s="19" t="s">
        <v>140</v>
      </c>
      <c r="H2676" s="19" t="s">
        <v>127</v>
      </c>
      <c r="I2676" s="19" t="s">
        <v>128</v>
      </c>
      <c r="J2676" s="18">
        <v>24</v>
      </c>
      <c r="K2676" s="18">
        <v>24</v>
      </c>
    </row>
    <row r="2677" spans="1:11" x14ac:dyDescent="0.5">
      <c r="A2677" s="19" t="s">
        <v>36</v>
      </c>
      <c r="B2677" s="19" t="s">
        <v>4896</v>
      </c>
      <c r="C2677" s="19" t="s">
        <v>38</v>
      </c>
      <c r="D2677" s="19" t="s">
        <v>53</v>
      </c>
      <c r="E2677" s="19" t="s">
        <v>4895</v>
      </c>
      <c r="F2677" s="19" t="s">
        <v>216</v>
      </c>
      <c r="G2677" s="19" t="s">
        <v>217</v>
      </c>
      <c r="H2677" s="19" t="s">
        <v>127</v>
      </c>
      <c r="I2677" s="19" t="s">
        <v>128</v>
      </c>
      <c r="J2677" s="18">
        <v>16</v>
      </c>
      <c r="K2677" s="18">
        <v>16</v>
      </c>
    </row>
    <row r="2678" spans="1:11" x14ac:dyDescent="0.5">
      <c r="A2678" s="19" t="s">
        <v>36</v>
      </c>
      <c r="B2678" s="19" t="s">
        <v>4894</v>
      </c>
      <c r="C2678" s="19" t="s">
        <v>38</v>
      </c>
      <c r="D2678" s="19" t="s">
        <v>53</v>
      </c>
      <c r="E2678" s="19" t="s">
        <v>4893</v>
      </c>
      <c r="F2678" s="19" t="s">
        <v>159</v>
      </c>
      <c r="G2678" s="19" t="s">
        <v>160</v>
      </c>
      <c r="H2678" s="19" t="s">
        <v>127</v>
      </c>
      <c r="I2678" s="19" t="s">
        <v>128</v>
      </c>
      <c r="J2678" s="18">
        <v>16</v>
      </c>
      <c r="K2678" s="18">
        <v>16</v>
      </c>
    </row>
    <row r="2679" spans="1:11" x14ac:dyDescent="0.5">
      <c r="A2679" s="19" t="s">
        <v>36</v>
      </c>
      <c r="B2679" s="19" t="s">
        <v>4892</v>
      </c>
      <c r="C2679" s="19" t="s">
        <v>38</v>
      </c>
      <c r="D2679" s="19" t="s">
        <v>53</v>
      </c>
      <c r="E2679" s="19" t="s">
        <v>4891</v>
      </c>
      <c r="F2679" s="19" t="s">
        <v>135</v>
      </c>
      <c r="G2679" s="19" t="s">
        <v>136</v>
      </c>
      <c r="H2679" s="19" t="s">
        <v>127</v>
      </c>
      <c r="I2679" s="19" t="s">
        <v>128</v>
      </c>
      <c r="J2679" s="18">
        <v>288</v>
      </c>
      <c r="K2679" s="18">
        <v>288</v>
      </c>
    </row>
    <row r="2680" spans="1:11" x14ac:dyDescent="0.5">
      <c r="A2680" s="19" t="s">
        <v>36</v>
      </c>
      <c r="B2680" s="19" t="s">
        <v>4890</v>
      </c>
      <c r="C2680" s="19" t="s">
        <v>38</v>
      </c>
      <c r="D2680" s="19" t="s">
        <v>53</v>
      </c>
      <c r="E2680" s="19" t="s">
        <v>4889</v>
      </c>
      <c r="F2680" s="19" t="s">
        <v>151</v>
      </c>
      <c r="G2680" s="19" t="s">
        <v>152</v>
      </c>
      <c r="H2680" s="19" t="s">
        <v>127</v>
      </c>
      <c r="I2680" s="19" t="s">
        <v>128</v>
      </c>
      <c r="J2680" s="18">
        <v>8</v>
      </c>
      <c r="K2680" s="18">
        <v>8</v>
      </c>
    </row>
    <row r="2681" spans="1:11" x14ac:dyDescent="0.5">
      <c r="A2681" s="19" t="s">
        <v>36</v>
      </c>
      <c r="B2681" s="19" t="s">
        <v>4888</v>
      </c>
      <c r="C2681" s="19" t="s">
        <v>38</v>
      </c>
      <c r="D2681" s="19" t="s">
        <v>53</v>
      </c>
      <c r="E2681" s="19" t="s">
        <v>4887</v>
      </c>
      <c r="F2681" s="19" t="s">
        <v>4433</v>
      </c>
      <c r="G2681" s="19" t="s">
        <v>4432</v>
      </c>
      <c r="H2681" s="19" t="s">
        <v>127</v>
      </c>
      <c r="I2681" s="19" t="s">
        <v>128</v>
      </c>
      <c r="J2681" s="18">
        <v>8</v>
      </c>
      <c r="K2681" s="18">
        <v>8</v>
      </c>
    </row>
    <row r="2682" spans="1:11" x14ac:dyDescent="0.5">
      <c r="A2682" s="19" t="s">
        <v>36</v>
      </c>
      <c r="B2682" s="19" t="s">
        <v>4886</v>
      </c>
      <c r="C2682" s="19" t="s">
        <v>38</v>
      </c>
      <c r="D2682" s="19" t="s">
        <v>53</v>
      </c>
      <c r="E2682" s="19" t="s">
        <v>4885</v>
      </c>
      <c r="F2682" s="19" t="s">
        <v>129</v>
      </c>
      <c r="G2682" s="19" t="s">
        <v>130</v>
      </c>
      <c r="H2682" s="19" t="s">
        <v>127</v>
      </c>
      <c r="I2682" s="19" t="s">
        <v>128</v>
      </c>
      <c r="J2682" s="18">
        <v>144</v>
      </c>
      <c r="K2682" s="18">
        <v>144</v>
      </c>
    </row>
    <row r="2683" spans="1:11" x14ac:dyDescent="0.5">
      <c r="A2683" s="19" t="s">
        <v>36</v>
      </c>
      <c r="B2683" s="19" t="s">
        <v>4884</v>
      </c>
      <c r="C2683" s="19" t="s">
        <v>38</v>
      </c>
      <c r="D2683" s="19" t="s">
        <v>53</v>
      </c>
      <c r="E2683" s="19" t="s">
        <v>4883</v>
      </c>
      <c r="F2683" s="19" t="s">
        <v>147</v>
      </c>
      <c r="G2683" s="19" t="s">
        <v>148</v>
      </c>
      <c r="H2683" s="19" t="s">
        <v>127</v>
      </c>
      <c r="I2683" s="19" t="s">
        <v>128</v>
      </c>
      <c r="J2683" s="18">
        <v>288</v>
      </c>
      <c r="K2683" s="18">
        <v>288</v>
      </c>
    </row>
    <row r="2684" spans="1:11" x14ac:dyDescent="0.5">
      <c r="A2684" s="19" t="s">
        <v>36</v>
      </c>
      <c r="B2684" s="19" t="s">
        <v>4882</v>
      </c>
      <c r="C2684" s="19" t="s">
        <v>38</v>
      </c>
      <c r="D2684" s="19" t="s">
        <v>53</v>
      </c>
      <c r="E2684" s="19" t="s">
        <v>4881</v>
      </c>
      <c r="F2684" s="19" t="s">
        <v>4635</v>
      </c>
      <c r="G2684" s="19" t="s">
        <v>4634</v>
      </c>
      <c r="H2684" s="19" t="s">
        <v>127</v>
      </c>
      <c r="I2684" s="19" t="s">
        <v>128</v>
      </c>
      <c r="J2684" s="18">
        <v>16</v>
      </c>
      <c r="K2684" s="18">
        <v>16</v>
      </c>
    </row>
    <row r="2685" spans="1:11" x14ac:dyDescent="0.5">
      <c r="A2685" s="19" t="s">
        <v>36</v>
      </c>
      <c r="B2685" s="19" t="s">
        <v>4880</v>
      </c>
      <c r="C2685" s="19" t="s">
        <v>38</v>
      </c>
      <c r="D2685" s="19" t="s">
        <v>53</v>
      </c>
      <c r="E2685" s="19" t="s">
        <v>4879</v>
      </c>
      <c r="F2685" s="19" t="s">
        <v>179</v>
      </c>
      <c r="G2685" s="19" t="s">
        <v>180</v>
      </c>
      <c r="H2685" s="19" t="s">
        <v>127</v>
      </c>
      <c r="I2685" s="19" t="s">
        <v>128</v>
      </c>
      <c r="J2685" s="18">
        <v>32</v>
      </c>
      <c r="K2685" s="18">
        <v>32</v>
      </c>
    </row>
    <row r="2686" spans="1:11" x14ac:dyDescent="0.5">
      <c r="A2686" s="19" t="s">
        <v>36</v>
      </c>
      <c r="B2686" s="19" t="s">
        <v>4878</v>
      </c>
      <c r="C2686" s="19" t="s">
        <v>38</v>
      </c>
      <c r="D2686" s="19" t="s">
        <v>53</v>
      </c>
      <c r="E2686" s="19" t="s">
        <v>4877</v>
      </c>
      <c r="F2686" s="19" t="s">
        <v>181</v>
      </c>
      <c r="G2686" s="19" t="s">
        <v>182</v>
      </c>
      <c r="H2686" s="19" t="s">
        <v>127</v>
      </c>
      <c r="I2686" s="19" t="s">
        <v>128</v>
      </c>
      <c r="J2686" s="18">
        <v>8</v>
      </c>
      <c r="K2686" s="18">
        <v>8</v>
      </c>
    </row>
    <row r="2687" spans="1:11" x14ac:dyDescent="0.5">
      <c r="A2687" s="19" t="s">
        <v>36</v>
      </c>
      <c r="B2687" s="19" t="s">
        <v>4876</v>
      </c>
      <c r="C2687" s="19" t="s">
        <v>38</v>
      </c>
      <c r="D2687" s="19" t="s">
        <v>53</v>
      </c>
      <c r="E2687" s="19" t="s">
        <v>4875</v>
      </c>
      <c r="F2687" s="19" t="s">
        <v>126</v>
      </c>
      <c r="G2687" s="19" t="s">
        <v>4640</v>
      </c>
      <c r="H2687" s="19" t="s">
        <v>127</v>
      </c>
      <c r="I2687" s="19" t="s">
        <v>128</v>
      </c>
      <c r="J2687" s="18">
        <v>32</v>
      </c>
      <c r="K2687" s="18">
        <v>32</v>
      </c>
    </row>
    <row r="2688" spans="1:11" x14ac:dyDescent="0.5">
      <c r="A2688" s="19" t="s">
        <v>36</v>
      </c>
      <c r="B2688" s="19" t="s">
        <v>4874</v>
      </c>
      <c r="C2688" s="19" t="s">
        <v>38</v>
      </c>
      <c r="D2688" s="19" t="s">
        <v>53</v>
      </c>
      <c r="E2688" s="19" t="s">
        <v>4873</v>
      </c>
      <c r="F2688" s="19" t="s">
        <v>161</v>
      </c>
      <c r="G2688" s="19" t="s">
        <v>162</v>
      </c>
      <c r="H2688" s="19" t="s">
        <v>127</v>
      </c>
      <c r="I2688" s="19" t="s">
        <v>128</v>
      </c>
      <c r="J2688" s="18">
        <v>96</v>
      </c>
      <c r="K2688" s="18">
        <v>96</v>
      </c>
    </row>
    <row r="2689" spans="1:11" x14ac:dyDescent="0.5">
      <c r="A2689" s="19" t="s">
        <v>36</v>
      </c>
      <c r="B2689" s="19" t="s">
        <v>4872</v>
      </c>
      <c r="C2689" s="19" t="s">
        <v>38</v>
      </c>
      <c r="D2689" s="19" t="s">
        <v>53</v>
      </c>
      <c r="E2689" s="19" t="s">
        <v>4871</v>
      </c>
      <c r="F2689" s="19" t="s">
        <v>4575</v>
      </c>
      <c r="G2689" s="19" t="s">
        <v>4574</v>
      </c>
      <c r="H2689" s="19" t="s">
        <v>127</v>
      </c>
      <c r="I2689" s="19" t="s">
        <v>128</v>
      </c>
      <c r="J2689" s="18">
        <v>8</v>
      </c>
      <c r="K2689" s="18">
        <v>8</v>
      </c>
    </row>
    <row r="2690" spans="1:11" x14ac:dyDescent="0.5">
      <c r="A2690" s="19" t="s">
        <v>36</v>
      </c>
      <c r="B2690" s="19" t="s">
        <v>4870</v>
      </c>
      <c r="C2690" s="19" t="s">
        <v>38</v>
      </c>
      <c r="D2690" s="19" t="s">
        <v>53</v>
      </c>
      <c r="E2690" s="19" t="s">
        <v>4869</v>
      </c>
      <c r="F2690" s="19" t="s">
        <v>165</v>
      </c>
      <c r="G2690" s="19" t="s">
        <v>166</v>
      </c>
      <c r="H2690" s="19" t="s">
        <v>127</v>
      </c>
      <c r="I2690" s="19" t="s">
        <v>128</v>
      </c>
      <c r="J2690" s="18">
        <v>16</v>
      </c>
      <c r="K2690" s="18">
        <v>16</v>
      </c>
    </row>
    <row r="2691" spans="1:11" x14ac:dyDescent="0.5">
      <c r="A2691" s="19" t="s">
        <v>36</v>
      </c>
      <c r="B2691" s="19" t="s">
        <v>4868</v>
      </c>
      <c r="C2691" s="19" t="s">
        <v>38</v>
      </c>
      <c r="D2691" s="19" t="s">
        <v>53</v>
      </c>
      <c r="E2691" s="19" t="s">
        <v>4867</v>
      </c>
      <c r="F2691" s="19" t="s">
        <v>157</v>
      </c>
      <c r="G2691" s="19" t="s">
        <v>158</v>
      </c>
      <c r="H2691" s="19" t="s">
        <v>127</v>
      </c>
      <c r="I2691" s="19" t="s">
        <v>128</v>
      </c>
      <c r="J2691" s="18">
        <v>96</v>
      </c>
      <c r="K2691" s="18">
        <v>96</v>
      </c>
    </row>
    <row r="2692" spans="1:11" x14ac:dyDescent="0.5">
      <c r="A2692" s="19" t="s">
        <v>36</v>
      </c>
      <c r="B2692" s="19" t="s">
        <v>4866</v>
      </c>
      <c r="C2692" s="19" t="s">
        <v>38</v>
      </c>
      <c r="D2692" s="19" t="s">
        <v>53</v>
      </c>
      <c r="E2692" s="19" t="s">
        <v>4865</v>
      </c>
      <c r="F2692" s="19" t="s">
        <v>149</v>
      </c>
      <c r="G2692" s="19" t="s">
        <v>150</v>
      </c>
      <c r="H2692" s="19" t="s">
        <v>127</v>
      </c>
      <c r="I2692" s="19" t="s">
        <v>128</v>
      </c>
      <c r="J2692" s="18">
        <v>8</v>
      </c>
      <c r="K2692" s="18">
        <v>8</v>
      </c>
    </row>
    <row r="2693" spans="1:11" x14ac:dyDescent="0.5">
      <c r="A2693" s="19" t="s">
        <v>36</v>
      </c>
      <c r="B2693" s="19" t="s">
        <v>4864</v>
      </c>
      <c r="C2693" s="19" t="s">
        <v>38</v>
      </c>
      <c r="D2693" s="19" t="s">
        <v>53</v>
      </c>
      <c r="E2693" s="19" t="s">
        <v>4863</v>
      </c>
      <c r="F2693" s="19" t="s">
        <v>4648</v>
      </c>
      <c r="G2693" s="19" t="s">
        <v>4647</v>
      </c>
      <c r="H2693" s="19" t="s">
        <v>127</v>
      </c>
      <c r="I2693" s="19" t="s">
        <v>128</v>
      </c>
      <c r="J2693" s="18">
        <v>56</v>
      </c>
      <c r="K2693" s="18">
        <v>56</v>
      </c>
    </row>
    <row r="2694" spans="1:11" x14ac:dyDescent="0.5">
      <c r="A2694" s="19" t="s">
        <v>36</v>
      </c>
      <c r="B2694" s="19" t="s">
        <v>4862</v>
      </c>
      <c r="C2694" s="19" t="s">
        <v>38</v>
      </c>
      <c r="D2694" s="19" t="s">
        <v>53</v>
      </c>
      <c r="E2694" s="19" t="s">
        <v>4861</v>
      </c>
      <c r="F2694" s="19" t="s">
        <v>137</v>
      </c>
      <c r="G2694" s="19" t="s">
        <v>138</v>
      </c>
      <c r="H2694" s="19" t="s">
        <v>127</v>
      </c>
      <c r="I2694" s="19" t="s">
        <v>128</v>
      </c>
      <c r="J2694" s="18">
        <v>48</v>
      </c>
      <c r="K2694" s="18">
        <v>48</v>
      </c>
    </row>
    <row r="2695" spans="1:11" x14ac:dyDescent="0.5">
      <c r="A2695" s="19" t="s">
        <v>36</v>
      </c>
      <c r="B2695" s="19" t="s">
        <v>4860</v>
      </c>
      <c r="C2695" s="19" t="s">
        <v>38</v>
      </c>
      <c r="D2695" s="19" t="s">
        <v>53</v>
      </c>
      <c r="E2695" s="19" t="s">
        <v>4859</v>
      </c>
      <c r="F2695" s="19" t="s">
        <v>214</v>
      </c>
      <c r="G2695" s="19" t="s">
        <v>215</v>
      </c>
      <c r="H2695" s="19" t="s">
        <v>127</v>
      </c>
      <c r="I2695" s="19" t="s">
        <v>128</v>
      </c>
      <c r="J2695" s="18">
        <v>16</v>
      </c>
      <c r="K2695" s="18">
        <v>16</v>
      </c>
    </row>
    <row r="2696" spans="1:11" x14ac:dyDescent="0.5">
      <c r="A2696" s="19" t="s">
        <v>36</v>
      </c>
      <c r="B2696" s="19" t="s">
        <v>4858</v>
      </c>
      <c r="C2696" s="19" t="s">
        <v>38</v>
      </c>
      <c r="D2696" s="19" t="s">
        <v>53</v>
      </c>
      <c r="E2696" s="19" t="s">
        <v>4857</v>
      </c>
      <c r="F2696" s="19" t="s">
        <v>129</v>
      </c>
      <c r="G2696" s="19" t="s">
        <v>130</v>
      </c>
      <c r="H2696" s="19" t="s">
        <v>127</v>
      </c>
      <c r="I2696" s="19" t="s">
        <v>128</v>
      </c>
      <c r="J2696" s="18">
        <v>240</v>
      </c>
      <c r="K2696" s="18">
        <v>240</v>
      </c>
    </row>
    <row r="2697" spans="1:11" x14ac:dyDescent="0.5">
      <c r="A2697" s="19" t="s">
        <v>36</v>
      </c>
      <c r="B2697" s="19" t="s">
        <v>4856</v>
      </c>
      <c r="C2697" s="19" t="s">
        <v>38</v>
      </c>
      <c r="D2697" s="19" t="s">
        <v>53</v>
      </c>
      <c r="E2697" s="19" t="s">
        <v>4855</v>
      </c>
      <c r="F2697" s="19" t="s">
        <v>169</v>
      </c>
      <c r="G2697" s="19" t="s">
        <v>170</v>
      </c>
      <c r="H2697" s="19" t="s">
        <v>127</v>
      </c>
      <c r="I2697" s="19" t="s">
        <v>128</v>
      </c>
      <c r="J2697" s="18">
        <v>48</v>
      </c>
      <c r="K2697" s="18">
        <v>48</v>
      </c>
    </row>
    <row r="2698" spans="1:11" x14ac:dyDescent="0.5">
      <c r="A2698" s="19" t="s">
        <v>36</v>
      </c>
      <c r="B2698" s="19" t="s">
        <v>4854</v>
      </c>
      <c r="C2698" s="19" t="s">
        <v>38</v>
      </c>
      <c r="D2698" s="19" t="s">
        <v>53</v>
      </c>
      <c r="E2698" s="19" t="s">
        <v>4853</v>
      </c>
      <c r="F2698" s="19" t="s">
        <v>4852</v>
      </c>
      <c r="G2698" s="19" t="s">
        <v>4851</v>
      </c>
      <c r="H2698" s="19" t="s">
        <v>127</v>
      </c>
      <c r="I2698" s="19" t="s">
        <v>128</v>
      </c>
      <c r="J2698" s="18">
        <v>8</v>
      </c>
      <c r="K2698" s="18">
        <v>8</v>
      </c>
    </row>
    <row r="2699" spans="1:11" x14ac:dyDescent="0.5">
      <c r="A2699" s="19" t="s">
        <v>36</v>
      </c>
      <c r="B2699" s="19" t="s">
        <v>4850</v>
      </c>
      <c r="C2699" s="19" t="s">
        <v>38</v>
      </c>
      <c r="D2699" s="19" t="s">
        <v>53</v>
      </c>
      <c r="E2699" s="19" t="s">
        <v>4849</v>
      </c>
      <c r="F2699" s="19" t="s">
        <v>177</v>
      </c>
      <c r="G2699" s="19" t="s">
        <v>178</v>
      </c>
      <c r="H2699" s="19" t="s">
        <v>127</v>
      </c>
      <c r="I2699" s="19" t="s">
        <v>128</v>
      </c>
      <c r="J2699" s="18">
        <v>16</v>
      </c>
      <c r="K2699" s="18">
        <v>16</v>
      </c>
    </row>
    <row r="2700" spans="1:11" x14ac:dyDescent="0.5">
      <c r="A2700" s="19" t="s">
        <v>36</v>
      </c>
      <c r="B2700" s="19" t="s">
        <v>4848</v>
      </c>
      <c r="C2700" s="19" t="s">
        <v>38</v>
      </c>
      <c r="D2700" s="19" t="s">
        <v>53</v>
      </c>
      <c r="E2700" s="19" t="s">
        <v>4847</v>
      </c>
      <c r="F2700" s="19" t="s">
        <v>4635</v>
      </c>
      <c r="G2700" s="19" t="s">
        <v>4634</v>
      </c>
      <c r="H2700" s="19" t="s">
        <v>127</v>
      </c>
      <c r="I2700" s="19" t="s">
        <v>128</v>
      </c>
      <c r="J2700" s="18">
        <v>8</v>
      </c>
      <c r="K2700" s="18">
        <v>8</v>
      </c>
    </row>
    <row r="2701" spans="1:11" x14ac:dyDescent="0.5">
      <c r="A2701" s="19" t="s">
        <v>36</v>
      </c>
      <c r="B2701" s="19" t="s">
        <v>4846</v>
      </c>
      <c r="C2701" s="19" t="s">
        <v>38</v>
      </c>
      <c r="D2701" s="19" t="s">
        <v>53</v>
      </c>
      <c r="E2701" s="19" t="s">
        <v>4845</v>
      </c>
      <c r="F2701" s="19" t="s">
        <v>159</v>
      </c>
      <c r="G2701" s="19" t="s">
        <v>160</v>
      </c>
      <c r="H2701" s="19" t="s">
        <v>127</v>
      </c>
      <c r="I2701" s="19" t="s">
        <v>128</v>
      </c>
      <c r="J2701" s="18">
        <v>8</v>
      </c>
      <c r="K2701" s="18">
        <v>8</v>
      </c>
    </row>
    <row r="2702" spans="1:11" x14ac:dyDescent="0.5">
      <c r="A2702" s="19" t="s">
        <v>36</v>
      </c>
      <c r="B2702" s="19" t="s">
        <v>4844</v>
      </c>
      <c r="C2702" s="19" t="s">
        <v>38</v>
      </c>
      <c r="D2702" s="19" t="s">
        <v>53</v>
      </c>
      <c r="E2702" s="19" t="s">
        <v>4843</v>
      </c>
      <c r="F2702" s="19" t="s">
        <v>139</v>
      </c>
      <c r="G2702" s="19" t="s">
        <v>140</v>
      </c>
      <c r="H2702" s="19" t="s">
        <v>127</v>
      </c>
      <c r="I2702" s="19" t="s">
        <v>128</v>
      </c>
      <c r="J2702" s="18">
        <v>24</v>
      </c>
      <c r="K2702" s="18">
        <v>24</v>
      </c>
    </row>
    <row r="2703" spans="1:11" x14ac:dyDescent="0.5">
      <c r="A2703" s="19" t="s">
        <v>36</v>
      </c>
      <c r="B2703" s="19" t="s">
        <v>4842</v>
      </c>
      <c r="C2703" s="19" t="s">
        <v>38</v>
      </c>
      <c r="D2703" s="19" t="s">
        <v>53</v>
      </c>
      <c r="E2703" s="19" t="s">
        <v>4841</v>
      </c>
      <c r="F2703" s="19" t="s">
        <v>159</v>
      </c>
      <c r="G2703" s="19" t="s">
        <v>160</v>
      </c>
      <c r="H2703" s="19" t="s">
        <v>127</v>
      </c>
      <c r="I2703" s="19" t="s">
        <v>128</v>
      </c>
      <c r="J2703" s="18">
        <v>8</v>
      </c>
      <c r="K2703" s="18">
        <v>8</v>
      </c>
    </row>
    <row r="2704" spans="1:11" x14ac:dyDescent="0.5">
      <c r="A2704" s="19" t="s">
        <v>36</v>
      </c>
      <c r="B2704" s="19" t="s">
        <v>4840</v>
      </c>
      <c r="C2704" s="19" t="s">
        <v>38</v>
      </c>
      <c r="D2704" s="19" t="s">
        <v>53</v>
      </c>
      <c r="E2704" s="19" t="s">
        <v>4839</v>
      </c>
      <c r="F2704" s="19" t="s">
        <v>4784</v>
      </c>
      <c r="G2704" s="19" t="s">
        <v>4783</v>
      </c>
      <c r="H2704" s="19" t="s">
        <v>127</v>
      </c>
      <c r="I2704" s="19" t="s">
        <v>128</v>
      </c>
      <c r="J2704" s="18">
        <v>8</v>
      </c>
      <c r="K2704" s="18">
        <v>8</v>
      </c>
    </row>
    <row r="2705" spans="1:11" x14ac:dyDescent="0.5">
      <c r="A2705" s="19" t="s">
        <v>36</v>
      </c>
      <c r="B2705" s="19" t="s">
        <v>4838</v>
      </c>
      <c r="C2705" s="19" t="s">
        <v>38</v>
      </c>
      <c r="D2705" s="19" t="s">
        <v>53</v>
      </c>
      <c r="E2705" s="19" t="s">
        <v>4837</v>
      </c>
      <c r="F2705" s="19" t="s">
        <v>193</v>
      </c>
      <c r="G2705" s="19" t="s">
        <v>194</v>
      </c>
      <c r="H2705" s="19" t="s">
        <v>127</v>
      </c>
      <c r="I2705" s="19" t="s">
        <v>128</v>
      </c>
      <c r="J2705" s="18">
        <v>8</v>
      </c>
      <c r="K2705" s="18">
        <v>8</v>
      </c>
    </row>
    <row r="2706" spans="1:11" x14ac:dyDescent="0.5">
      <c r="A2706" s="19" t="s">
        <v>36</v>
      </c>
      <c r="B2706" s="19" t="s">
        <v>4836</v>
      </c>
      <c r="C2706" s="19" t="s">
        <v>38</v>
      </c>
      <c r="D2706" s="19" t="s">
        <v>53</v>
      </c>
      <c r="E2706" s="19" t="s">
        <v>4835</v>
      </c>
      <c r="F2706" s="19" t="s">
        <v>131</v>
      </c>
      <c r="G2706" s="19" t="s">
        <v>132</v>
      </c>
      <c r="H2706" s="19" t="s">
        <v>127</v>
      </c>
      <c r="I2706" s="19" t="s">
        <v>128</v>
      </c>
      <c r="J2706" s="18">
        <v>8</v>
      </c>
      <c r="K2706" s="18">
        <v>8</v>
      </c>
    </row>
    <row r="2707" spans="1:11" x14ac:dyDescent="0.5">
      <c r="A2707" s="19" t="s">
        <v>36</v>
      </c>
      <c r="B2707" s="19" t="s">
        <v>4834</v>
      </c>
      <c r="C2707" s="19" t="s">
        <v>38</v>
      </c>
      <c r="D2707" s="19" t="s">
        <v>53</v>
      </c>
      <c r="E2707" s="19" t="s">
        <v>4833</v>
      </c>
      <c r="F2707" s="19" t="s">
        <v>4832</v>
      </c>
      <c r="G2707" s="19" t="s">
        <v>4831</v>
      </c>
      <c r="H2707" s="19" t="s">
        <v>127</v>
      </c>
      <c r="I2707" s="19" t="s">
        <v>128</v>
      </c>
      <c r="J2707" s="18">
        <v>8</v>
      </c>
      <c r="K2707" s="18">
        <v>8</v>
      </c>
    </row>
    <row r="2708" spans="1:11" x14ac:dyDescent="0.5">
      <c r="A2708" s="19" t="s">
        <v>36</v>
      </c>
      <c r="B2708" s="19" t="s">
        <v>4830</v>
      </c>
      <c r="C2708" s="19" t="s">
        <v>38</v>
      </c>
      <c r="D2708" s="19" t="s">
        <v>53</v>
      </c>
      <c r="E2708" s="19" t="s">
        <v>4829</v>
      </c>
      <c r="F2708" s="19" t="s">
        <v>4778</v>
      </c>
      <c r="G2708" s="19" t="s">
        <v>4777</v>
      </c>
      <c r="H2708" s="19" t="s">
        <v>127</v>
      </c>
      <c r="I2708" s="19" t="s">
        <v>128</v>
      </c>
      <c r="J2708" s="18">
        <v>16</v>
      </c>
      <c r="K2708" s="18">
        <v>16</v>
      </c>
    </row>
    <row r="2709" spans="1:11" x14ac:dyDescent="0.5">
      <c r="A2709" s="19" t="s">
        <v>36</v>
      </c>
      <c r="B2709" s="19" t="s">
        <v>4828</v>
      </c>
      <c r="C2709" s="19" t="s">
        <v>38</v>
      </c>
      <c r="D2709" s="19" t="s">
        <v>53</v>
      </c>
      <c r="E2709" s="19" t="s">
        <v>4827</v>
      </c>
      <c r="F2709" s="19" t="s">
        <v>145</v>
      </c>
      <c r="G2709" s="19" t="s">
        <v>146</v>
      </c>
      <c r="H2709" s="19" t="s">
        <v>127</v>
      </c>
      <c r="I2709" s="19" t="s">
        <v>128</v>
      </c>
      <c r="J2709" s="18">
        <v>24</v>
      </c>
      <c r="K2709" s="18">
        <v>24</v>
      </c>
    </row>
    <row r="2710" spans="1:11" x14ac:dyDescent="0.5">
      <c r="A2710" s="19" t="s">
        <v>36</v>
      </c>
      <c r="B2710" s="19" t="s">
        <v>4826</v>
      </c>
      <c r="C2710" s="19" t="s">
        <v>38</v>
      </c>
      <c r="D2710" s="19" t="s">
        <v>53</v>
      </c>
      <c r="E2710" s="19" t="s">
        <v>4825</v>
      </c>
      <c r="F2710" s="19" t="s">
        <v>153</v>
      </c>
      <c r="G2710" s="19" t="s">
        <v>154</v>
      </c>
      <c r="H2710" s="19" t="s">
        <v>127</v>
      </c>
      <c r="I2710" s="19" t="s">
        <v>128</v>
      </c>
      <c r="J2710" s="18">
        <v>24</v>
      </c>
      <c r="K2710" s="18">
        <v>24</v>
      </c>
    </row>
    <row r="2711" spans="1:11" x14ac:dyDescent="0.5">
      <c r="A2711" s="19" t="s">
        <v>36</v>
      </c>
      <c r="B2711" s="19" t="s">
        <v>4824</v>
      </c>
      <c r="C2711" s="19" t="s">
        <v>38</v>
      </c>
      <c r="D2711" s="19" t="s">
        <v>53</v>
      </c>
      <c r="E2711" s="19" t="s">
        <v>4823</v>
      </c>
      <c r="F2711" s="19" t="s">
        <v>208</v>
      </c>
      <c r="G2711" s="19" t="s">
        <v>209</v>
      </c>
      <c r="H2711" s="19" t="s">
        <v>127</v>
      </c>
      <c r="I2711" s="19" t="s">
        <v>128</v>
      </c>
      <c r="J2711" s="18">
        <v>1872</v>
      </c>
      <c r="K2711" s="18">
        <v>1872</v>
      </c>
    </row>
    <row r="2712" spans="1:11" x14ac:dyDescent="0.5">
      <c r="A2712" s="19" t="s">
        <v>36</v>
      </c>
      <c r="B2712" s="19" t="s">
        <v>4822</v>
      </c>
      <c r="C2712" s="19" t="s">
        <v>38</v>
      </c>
      <c r="D2712" s="19" t="s">
        <v>53</v>
      </c>
      <c r="E2712" s="19" t="s">
        <v>4821</v>
      </c>
      <c r="F2712" s="19" t="s">
        <v>4459</v>
      </c>
      <c r="G2712" s="19" t="s">
        <v>4458</v>
      </c>
      <c r="H2712" s="19" t="s">
        <v>127</v>
      </c>
      <c r="I2712" s="19" t="s">
        <v>128</v>
      </c>
      <c r="J2712" s="18">
        <v>8</v>
      </c>
      <c r="K2712" s="18">
        <v>8</v>
      </c>
    </row>
    <row r="2713" spans="1:11" x14ac:dyDescent="0.5">
      <c r="A2713" s="19" t="s">
        <v>36</v>
      </c>
      <c r="B2713" s="19" t="s">
        <v>4820</v>
      </c>
      <c r="C2713" s="19" t="s">
        <v>38</v>
      </c>
      <c r="D2713" s="19" t="s">
        <v>53</v>
      </c>
      <c r="E2713" s="19" t="s">
        <v>4819</v>
      </c>
      <c r="F2713" s="19" t="s">
        <v>4441</v>
      </c>
      <c r="G2713" s="19" t="s">
        <v>4440</v>
      </c>
      <c r="H2713" s="19" t="s">
        <v>127</v>
      </c>
      <c r="I2713" s="19" t="s">
        <v>128</v>
      </c>
      <c r="J2713" s="18">
        <v>8</v>
      </c>
      <c r="K2713" s="18">
        <v>8</v>
      </c>
    </row>
    <row r="2714" spans="1:11" x14ac:dyDescent="0.5">
      <c r="A2714" s="19" t="s">
        <v>36</v>
      </c>
      <c r="B2714" s="19" t="s">
        <v>4818</v>
      </c>
      <c r="C2714" s="19" t="s">
        <v>38</v>
      </c>
      <c r="D2714" s="19" t="s">
        <v>53</v>
      </c>
      <c r="E2714" s="19" t="s">
        <v>4817</v>
      </c>
      <c r="F2714" s="19" t="s">
        <v>4429</v>
      </c>
      <c r="G2714" s="19" t="s">
        <v>4428</v>
      </c>
      <c r="H2714" s="19" t="s">
        <v>127</v>
      </c>
      <c r="I2714" s="19" t="s">
        <v>128</v>
      </c>
      <c r="J2714" s="18">
        <v>8</v>
      </c>
      <c r="K2714" s="18">
        <v>8</v>
      </c>
    </row>
    <row r="2715" spans="1:11" x14ac:dyDescent="0.5">
      <c r="A2715" s="19" t="s">
        <v>36</v>
      </c>
      <c r="B2715" s="19" t="s">
        <v>4816</v>
      </c>
      <c r="C2715" s="19" t="s">
        <v>38</v>
      </c>
      <c r="D2715" s="19" t="s">
        <v>53</v>
      </c>
      <c r="E2715" s="19" t="s">
        <v>4815</v>
      </c>
      <c r="F2715" s="19" t="s">
        <v>207</v>
      </c>
      <c r="G2715" s="19" t="s">
        <v>4706</v>
      </c>
      <c r="H2715" s="19" t="s">
        <v>127</v>
      </c>
      <c r="I2715" s="19" t="s">
        <v>128</v>
      </c>
      <c r="J2715" s="18">
        <v>48</v>
      </c>
      <c r="K2715" s="18">
        <v>48</v>
      </c>
    </row>
    <row r="2716" spans="1:11" x14ac:dyDescent="0.5">
      <c r="A2716" s="19" t="s">
        <v>36</v>
      </c>
      <c r="B2716" s="19" t="s">
        <v>4814</v>
      </c>
      <c r="C2716" s="19" t="s">
        <v>38</v>
      </c>
      <c r="D2716" s="19" t="s">
        <v>53</v>
      </c>
      <c r="E2716" s="19" t="s">
        <v>4813</v>
      </c>
      <c r="F2716" s="19" t="s">
        <v>4812</v>
      </c>
      <c r="G2716" s="19" t="s">
        <v>4811</v>
      </c>
      <c r="H2716" s="19" t="s">
        <v>127</v>
      </c>
      <c r="I2716" s="19" t="s">
        <v>128</v>
      </c>
      <c r="J2716" s="18">
        <v>192</v>
      </c>
      <c r="K2716" s="18">
        <v>192</v>
      </c>
    </row>
    <row r="2717" spans="1:11" x14ac:dyDescent="0.5">
      <c r="A2717" s="19" t="s">
        <v>36</v>
      </c>
      <c r="B2717" s="19" t="s">
        <v>4810</v>
      </c>
      <c r="C2717" s="19" t="s">
        <v>38</v>
      </c>
      <c r="D2717" s="19" t="s">
        <v>53</v>
      </c>
      <c r="E2717" s="19" t="s">
        <v>4809</v>
      </c>
      <c r="F2717" s="19" t="s">
        <v>4409</v>
      </c>
      <c r="G2717" s="19" t="s">
        <v>4408</v>
      </c>
      <c r="H2717" s="19" t="s">
        <v>127</v>
      </c>
      <c r="I2717" s="19" t="s">
        <v>128</v>
      </c>
      <c r="J2717" s="18">
        <v>48</v>
      </c>
      <c r="K2717" s="18">
        <v>48</v>
      </c>
    </row>
    <row r="2718" spans="1:11" x14ac:dyDescent="0.5">
      <c r="A2718" s="19" t="s">
        <v>36</v>
      </c>
      <c r="B2718" s="19" t="s">
        <v>4808</v>
      </c>
      <c r="C2718" s="19" t="s">
        <v>38</v>
      </c>
      <c r="D2718" s="19" t="s">
        <v>53</v>
      </c>
      <c r="E2718" s="19" t="s">
        <v>4807</v>
      </c>
      <c r="F2718" s="19" t="s">
        <v>205</v>
      </c>
      <c r="G2718" s="19" t="s">
        <v>206</v>
      </c>
      <c r="H2718" s="19" t="s">
        <v>127</v>
      </c>
      <c r="I2718" s="19" t="s">
        <v>128</v>
      </c>
      <c r="J2718" s="18">
        <v>280</v>
      </c>
      <c r="K2718" s="18">
        <v>280</v>
      </c>
    </row>
    <row r="2719" spans="1:11" x14ac:dyDescent="0.5">
      <c r="A2719" s="19" t="s">
        <v>36</v>
      </c>
      <c r="B2719" s="19" t="s">
        <v>4806</v>
      </c>
      <c r="C2719" s="19" t="s">
        <v>38</v>
      </c>
      <c r="D2719" s="19" t="s">
        <v>53</v>
      </c>
      <c r="E2719" s="19" t="s">
        <v>4805</v>
      </c>
      <c r="F2719" s="19" t="s">
        <v>126</v>
      </c>
      <c r="G2719" s="19" t="s">
        <v>4640</v>
      </c>
      <c r="H2719" s="19" t="s">
        <v>127</v>
      </c>
      <c r="I2719" s="19" t="s">
        <v>128</v>
      </c>
      <c r="J2719" s="18">
        <v>8</v>
      </c>
      <c r="K2719" s="18">
        <v>8</v>
      </c>
    </row>
    <row r="2720" spans="1:11" x14ac:dyDescent="0.5">
      <c r="A2720" s="19" t="s">
        <v>36</v>
      </c>
      <c r="B2720" s="19" t="s">
        <v>4804</v>
      </c>
      <c r="C2720" s="19" t="s">
        <v>38</v>
      </c>
      <c r="D2720" s="19" t="s">
        <v>53</v>
      </c>
      <c r="E2720" s="19" t="s">
        <v>4803</v>
      </c>
      <c r="F2720" s="19" t="s">
        <v>159</v>
      </c>
      <c r="G2720" s="19" t="s">
        <v>160</v>
      </c>
      <c r="H2720" s="19" t="s">
        <v>127</v>
      </c>
      <c r="I2720" s="19" t="s">
        <v>128</v>
      </c>
      <c r="J2720" s="18">
        <v>8</v>
      </c>
      <c r="K2720" s="18">
        <v>8</v>
      </c>
    </row>
    <row r="2721" spans="1:11" x14ac:dyDescent="0.5">
      <c r="A2721" s="19" t="s">
        <v>36</v>
      </c>
      <c r="B2721" s="19" t="s">
        <v>4802</v>
      </c>
      <c r="C2721" s="19" t="s">
        <v>38</v>
      </c>
      <c r="D2721" s="19" t="s">
        <v>53</v>
      </c>
      <c r="E2721" s="19" t="s">
        <v>4801</v>
      </c>
      <c r="F2721" s="19" t="s">
        <v>4800</v>
      </c>
      <c r="G2721" s="19" t="s">
        <v>4799</v>
      </c>
      <c r="H2721" s="19" t="s">
        <v>127</v>
      </c>
      <c r="I2721" s="19" t="s">
        <v>128</v>
      </c>
      <c r="J2721" s="18">
        <v>8</v>
      </c>
      <c r="K2721" s="18">
        <v>8</v>
      </c>
    </row>
    <row r="2722" spans="1:11" x14ac:dyDescent="0.5">
      <c r="A2722" s="19" t="s">
        <v>36</v>
      </c>
      <c r="B2722" s="19" t="s">
        <v>4798</v>
      </c>
      <c r="C2722" s="19" t="s">
        <v>38</v>
      </c>
      <c r="D2722" s="19" t="s">
        <v>53</v>
      </c>
      <c r="E2722" s="19" t="s">
        <v>4797</v>
      </c>
      <c r="F2722" s="19" t="s">
        <v>4483</v>
      </c>
      <c r="G2722" s="19" t="s">
        <v>4482</v>
      </c>
      <c r="H2722" s="19" t="s">
        <v>127</v>
      </c>
      <c r="I2722" s="19" t="s">
        <v>128</v>
      </c>
      <c r="J2722" s="18">
        <v>16</v>
      </c>
      <c r="K2722" s="18">
        <v>16</v>
      </c>
    </row>
    <row r="2723" spans="1:11" x14ac:dyDescent="0.5">
      <c r="A2723" s="19" t="s">
        <v>36</v>
      </c>
      <c r="B2723" s="19" t="s">
        <v>4796</v>
      </c>
      <c r="C2723" s="19" t="s">
        <v>38</v>
      </c>
      <c r="D2723" s="19" t="s">
        <v>53</v>
      </c>
      <c r="E2723" s="19" t="s">
        <v>4795</v>
      </c>
      <c r="F2723" s="19" t="s">
        <v>165</v>
      </c>
      <c r="G2723" s="19" t="s">
        <v>166</v>
      </c>
      <c r="H2723" s="19" t="s">
        <v>127</v>
      </c>
      <c r="I2723" s="19" t="s">
        <v>128</v>
      </c>
      <c r="J2723" s="18">
        <v>16</v>
      </c>
      <c r="K2723" s="18">
        <v>16</v>
      </c>
    </row>
    <row r="2724" spans="1:11" x14ac:dyDescent="0.5">
      <c r="A2724" s="19" t="s">
        <v>36</v>
      </c>
      <c r="B2724" s="19" t="s">
        <v>4794</v>
      </c>
      <c r="C2724" s="19" t="s">
        <v>38</v>
      </c>
      <c r="D2724" s="19" t="s">
        <v>53</v>
      </c>
      <c r="E2724" s="19" t="s">
        <v>4793</v>
      </c>
      <c r="F2724" s="19" t="s">
        <v>195</v>
      </c>
      <c r="G2724" s="19" t="s">
        <v>196</v>
      </c>
      <c r="H2724" s="19" t="s">
        <v>127</v>
      </c>
      <c r="I2724" s="19" t="s">
        <v>128</v>
      </c>
      <c r="J2724" s="18">
        <v>8</v>
      </c>
      <c r="K2724" s="18">
        <v>8</v>
      </c>
    </row>
    <row r="2725" spans="1:11" x14ac:dyDescent="0.5">
      <c r="A2725" s="19" t="s">
        <v>36</v>
      </c>
      <c r="B2725" s="19" t="s">
        <v>4792</v>
      </c>
      <c r="C2725" s="19" t="s">
        <v>38</v>
      </c>
      <c r="D2725" s="19" t="s">
        <v>53</v>
      </c>
      <c r="E2725" s="19" t="s">
        <v>4791</v>
      </c>
      <c r="F2725" s="19" t="s">
        <v>157</v>
      </c>
      <c r="G2725" s="19" t="s">
        <v>158</v>
      </c>
      <c r="H2725" s="19" t="s">
        <v>127</v>
      </c>
      <c r="I2725" s="19" t="s">
        <v>128</v>
      </c>
      <c r="J2725" s="18">
        <v>96</v>
      </c>
      <c r="K2725" s="18">
        <v>96</v>
      </c>
    </row>
    <row r="2726" spans="1:11" x14ac:dyDescent="0.5">
      <c r="A2726" s="19" t="s">
        <v>36</v>
      </c>
      <c r="B2726" s="19" t="s">
        <v>4790</v>
      </c>
      <c r="C2726" s="19" t="s">
        <v>38</v>
      </c>
      <c r="D2726" s="19" t="s">
        <v>53</v>
      </c>
      <c r="E2726" s="19" t="s">
        <v>4789</v>
      </c>
      <c r="F2726" s="19" t="s">
        <v>129</v>
      </c>
      <c r="G2726" s="19" t="s">
        <v>130</v>
      </c>
      <c r="H2726" s="19" t="s">
        <v>127</v>
      </c>
      <c r="I2726" s="19" t="s">
        <v>128</v>
      </c>
      <c r="J2726" s="18">
        <v>48</v>
      </c>
      <c r="K2726" s="18">
        <v>48</v>
      </c>
    </row>
    <row r="2727" spans="1:11" x14ac:dyDescent="0.5">
      <c r="A2727" s="19" t="s">
        <v>36</v>
      </c>
      <c r="B2727" s="19" t="s">
        <v>4788</v>
      </c>
      <c r="C2727" s="19" t="s">
        <v>38</v>
      </c>
      <c r="D2727" s="19" t="s">
        <v>53</v>
      </c>
      <c r="E2727" s="19" t="s">
        <v>4787</v>
      </c>
      <c r="F2727" s="19" t="s">
        <v>218</v>
      </c>
      <c r="G2727" s="19" t="s">
        <v>219</v>
      </c>
      <c r="H2727" s="19" t="s">
        <v>127</v>
      </c>
      <c r="I2727" s="19" t="s">
        <v>128</v>
      </c>
      <c r="J2727" s="18">
        <v>8</v>
      </c>
      <c r="K2727" s="18">
        <v>8</v>
      </c>
    </row>
    <row r="2728" spans="1:11" x14ac:dyDescent="0.5">
      <c r="A2728" s="19" t="s">
        <v>36</v>
      </c>
      <c r="B2728" s="19" t="s">
        <v>4786</v>
      </c>
      <c r="C2728" s="19" t="s">
        <v>38</v>
      </c>
      <c r="D2728" s="19" t="s">
        <v>53</v>
      </c>
      <c r="E2728" s="19" t="s">
        <v>4785</v>
      </c>
      <c r="F2728" s="19" t="s">
        <v>4784</v>
      </c>
      <c r="G2728" s="19" t="s">
        <v>4783</v>
      </c>
      <c r="H2728" s="19" t="s">
        <v>127</v>
      </c>
      <c r="I2728" s="19" t="s">
        <v>128</v>
      </c>
      <c r="J2728" s="18">
        <v>16</v>
      </c>
      <c r="K2728" s="18">
        <v>16</v>
      </c>
    </row>
    <row r="2729" spans="1:11" x14ac:dyDescent="0.5">
      <c r="A2729" s="19" t="s">
        <v>36</v>
      </c>
      <c r="B2729" s="19" t="s">
        <v>4782</v>
      </c>
      <c r="C2729" s="19" t="s">
        <v>38</v>
      </c>
      <c r="D2729" s="19" t="s">
        <v>53</v>
      </c>
      <c r="E2729" s="19" t="s">
        <v>4781</v>
      </c>
      <c r="F2729" s="19" t="s">
        <v>155</v>
      </c>
      <c r="G2729" s="19" t="s">
        <v>156</v>
      </c>
      <c r="H2729" s="19" t="s">
        <v>127</v>
      </c>
      <c r="I2729" s="19" t="s">
        <v>128</v>
      </c>
      <c r="J2729" s="18">
        <v>8</v>
      </c>
      <c r="K2729" s="18">
        <v>8</v>
      </c>
    </row>
    <row r="2730" spans="1:11" x14ac:dyDescent="0.5">
      <c r="A2730" s="19" t="s">
        <v>36</v>
      </c>
      <c r="B2730" s="19" t="s">
        <v>4780</v>
      </c>
      <c r="C2730" s="19" t="s">
        <v>38</v>
      </c>
      <c r="D2730" s="19" t="s">
        <v>53</v>
      </c>
      <c r="E2730" s="19" t="s">
        <v>4779</v>
      </c>
      <c r="F2730" s="19" t="s">
        <v>4778</v>
      </c>
      <c r="G2730" s="19" t="s">
        <v>4777</v>
      </c>
      <c r="H2730" s="19" t="s">
        <v>127</v>
      </c>
      <c r="I2730" s="19" t="s">
        <v>128</v>
      </c>
      <c r="J2730" s="18">
        <v>8</v>
      </c>
      <c r="K2730" s="18">
        <v>8</v>
      </c>
    </row>
    <row r="2731" spans="1:11" x14ac:dyDescent="0.5">
      <c r="A2731" s="19" t="s">
        <v>36</v>
      </c>
      <c r="B2731" s="19" t="s">
        <v>4776</v>
      </c>
      <c r="C2731" s="19" t="s">
        <v>38</v>
      </c>
      <c r="D2731" s="19" t="s">
        <v>53</v>
      </c>
      <c r="E2731" s="19" t="s">
        <v>4775</v>
      </c>
      <c r="F2731" s="19" t="s">
        <v>4437</v>
      </c>
      <c r="G2731" s="19" t="s">
        <v>4436</v>
      </c>
      <c r="H2731" s="19" t="s">
        <v>127</v>
      </c>
      <c r="I2731" s="19" t="s">
        <v>128</v>
      </c>
      <c r="J2731" s="18">
        <v>8</v>
      </c>
      <c r="K2731" s="18">
        <v>8</v>
      </c>
    </row>
    <row r="2732" spans="1:11" x14ac:dyDescent="0.5">
      <c r="A2732" s="19" t="s">
        <v>36</v>
      </c>
      <c r="B2732" s="19" t="s">
        <v>4774</v>
      </c>
      <c r="C2732" s="19" t="s">
        <v>38</v>
      </c>
      <c r="D2732" s="19" t="s">
        <v>53</v>
      </c>
      <c r="E2732" s="19" t="s">
        <v>4773</v>
      </c>
      <c r="F2732" s="19" t="s">
        <v>141</v>
      </c>
      <c r="G2732" s="19" t="s">
        <v>142</v>
      </c>
      <c r="H2732" s="19" t="s">
        <v>127</v>
      </c>
      <c r="I2732" s="19" t="s">
        <v>128</v>
      </c>
      <c r="J2732" s="18">
        <v>248</v>
      </c>
      <c r="K2732" s="18">
        <v>248</v>
      </c>
    </row>
    <row r="2733" spans="1:11" x14ac:dyDescent="0.5">
      <c r="A2733" s="19" t="s">
        <v>36</v>
      </c>
      <c r="B2733" s="19" t="s">
        <v>4772</v>
      </c>
      <c r="C2733" s="19" t="s">
        <v>38</v>
      </c>
      <c r="D2733" s="19" t="s">
        <v>53</v>
      </c>
      <c r="E2733" s="19" t="s">
        <v>4771</v>
      </c>
      <c r="F2733" s="19" t="s">
        <v>135</v>
      </c>
      <c r="G2733" s="19" t="s">
        <v>136</v>
      </c>
      <c r="H2733" s="19" t="s">
        <v>127</v>
      </c>
      <c r="I2733" s="19" t="s">
        <v>128</v>
      </c>
      <c r="J2733" s="18">
        <v>336</v>
      </c>
      <c r="K2733" s="18">
        <v>336</v>
      </c>
    </row>
    <row r="2734" spans="1:11" x14ac:dyDescent="0.5">
      <c r="A2734" s="19" t="s">
        <v>36</v>
      </c>
      <c r="B2734" s="19" t="s">
        <v>4770</v>
      </c>
      <c r="C2734" s="19" t="s">
        <v>38</v>
      </c>
      <c r="D2734" s="19" t="s">
        <v>53</v>
      </c>
      <c r="E2734" s="19" t="s">
        <v>4769</v>
      </c>
      <c r="F2734" s="19" t="s">
        <v>192</v>
      </c>
      <c r="G2734" s="19" t="s">
        <v>4675</v>
      </c>
      <c r="H2734" s="19" t="s">
        <v>127</v>
      </c>
      <c r="I2734" s="19" t="s">
        <v>128</v>
      </c>
      <c r="J2734" s="18">
        <v>96</v>
      </c>
      <c r="K2734" s="18">
        <v>96</v>
      </c>
    </row>
    <row r="2735" spans="1:11" x14ac:dyDescent="0.5">
      <c r="A2735" s="19" t="s">
        <v>36</v>
      </c>
      <c r="B2735" s="19" t="s">
        <v>4768</v>
      </c>
      <c r="C2735" s="19" t="s">
        <v>38</v>
      </c>
      <c r="D2735" s="19" t="s">
        <v>53</v>
      </c>
      <c r="E2735" s="19" t="s">
        <v>4767</v>
      </c>
      <c r="F2735" s="19" t="s">
        <v>163</v>
      </c>
      <c r="G2735" s="19" t="s">
        <v>164</v>
      </c>
      <c r="H2735" s="19" t="s">
        <v>127</v>
      </c>
      <c r="I2735" s="19" t="s">
        <v>128</v>
      </c>
      <c r="J2735" s="18">
        <v>16</v>
      </c>
      <c r="K2735" s="18">
        <v>16</v>
      </c>
    </row>
    <row r="2736" spans="1:11" x14ac:dyDescent="0.5">
      <c r="A2736" s="19" t="s">
        <v>36</v>
      </c>
      <c r="B2736" s="19" t="s">
        <v>4766</v>
      </c>
      <c r="C2736" s="19" t="s">
        <v>38</v>
      </c>
      <c r="D2736" s="19" t="s">
        <v>53</v>
      </c>
      <c r="E2736" s="19" t="s">
        <v>4765</v>
      </c>
      <c r="F2736" s="19" t="s">
        <v>4764</v>
      </c>
      <c r="G2736" s="19" t="s">
        <v>4763</v>
      </c>
      <c r="H2736" s="19" t="s">
        <v>127</v>
      </c>
      <c r="I2736" s="19" t="s">
        <v>128</v>
      </c>
      <c r="J2736" s="18">
        <v>24</v>
      </c>
      <c r="K2736" s="18">
        <v>24</v>
      </c>
    </row>
    <row r="2737" spans="1:11" x14ac:dyDescent="0.5">
      <c r="A2737" s="19" t="s">
        <v>36</v>
      </c>
      <c r="B2737" s="19" t="s">
        <v>4762</v>
      </c>
      <c r="C2737" s="19" t="s">
        <v>38</v>
      </c>
      <c r="D2737" s="19" t="s">
        <v>53</v>
      </c>
      <c r="E2737" s="19" t="s">
        <v>4761</v>
      </c>
      <c r="F2737" s="19" t="s">
        <v>4760</v>
      </c>
      <c r="G2737" s="19" t="s">
        <v>4759</v>
      </c>
      <c r="H2737" s="19" t="s">
        <v>127</v>
      </c>
      <c r="I2737" s="19" t="s">
        <v>128</v>
      </c>
      <c r="J2737" s="18">
        <v>88</v>
      </c>
      <c r="K2737" s="18">
        <v>88</v>
      </c>
    </row>
    <row r="2738" spans="1:11" x14ac:dyDescent="0.5">
      <c r="A2738" s="19" t="s">
        <v>36</v>
      </c>
      <c r="B2738" s="19" t="s">
        <v>4758</v>
      </c>
      <c r="C2738" s="19" t="s">
        <v>38</v>
      </c>
      <c r="D2738" s="19" t="s">
        <v>53</v>
      </c>
      <c r="E2738" s="19" t="s">
        <v>4757</v>
      </c>
      <c r="F2738" s="19" t="s">
        <v>139</v>
      </c>
      <c r="G2738" s="19" t="s">
        <v>140</v>
      </c>
      <c r="H2738" s="19" t="s">
        <v>127</v>
      </c>
      <c r="I2738" s="19" t="s">
        <v>128</v>
      </c>
      <c r="J2738" s="18">
        <v>24</v>
      </c>
      <c r="K2738" s="18">
        <v>24</v>
      </c>
    </row>
    <row r="2739" spans="1:11" x14ac:dyDescent="0.5">
      <c r="A2739" s="19" t="s">
        <v>36</v>
      </c>
      <c r="B2739" s="19" t="s">
        <v>4756</v>
      </c>
      <c r="C2739" s="19" t="s">
        <v>38</v>
      </c>
      <c r="D2739" s="19" t="s">
        <v>53</v>
      </c>
      <c r="E2739" s="19" t="s">
        <v>4755</v>
      </c>
      <c r="F2739" s="19" t="s">
        <v>129</v>
      </c>
      <c r="G2739" s="19" t="s">
        <v>130</v>
      </c>
      <c r="H2739" s="19" t="s">
        <v>127</v>
      </c>
      <c r="I2739" s="19" t="s">
        <v>128</v>
      </c>
      <c r="J2739" s="18">
        <v>48</v>
      </c>
      <c r="K2739" s="18">
        <v>48</v>
      </c>
    </row>
    <row r="2740" spans="1:11" x14ac:dyDescent="0.5">
      <c r="A2740" s="19" t="s">
        <v>36</v>
      </c>
      <c r="B2740" s="19" t="s">
        <v>4754</v>
      </c>
      <c r="C2740" s="19" t="s">
        <v>38</v>
      </c>
      <c r="D2740" s="19" t="s">
        <v>53</v>
      </c>
      <c r="E2740" s="19" t="s">
        <v>4753</v>
      </c>
      <c r="F2740" s="19" t="s">
        <v>137</v>
      </c>
      <c r="G2740" s="19" t="s">
        <v>138</v>
      </c>
      <c r="H2740" s="19" t="s">
        <v>127</v>
      </c>
      <c r="I2740" s="19" t="s">
        <v>128</v>
      </c>
      <c r="J2740" s="18">
        <v>144</v>
      </c>
      <c r="K2740" s="18">
        <v>144</v>
      </c>
    </row>
    <row r="2741" spans="1:11" x14ac:dyDescent="0.5">
      <c r="A2741" s="19" t="s">
        <v>36</v>
      </c>
      <c r="B2741" s="19" t="s">
        <v>4752</v>
      </c>
      <c r="C2741" s="19" t="s">
        <v>38</v>
      </c>
      <c r="D2741" s="19" t="s">
        <v>53</v>
      </c>
      <c r="E2741" s="19" t="s">
        <v>4751</v>
      </c>
      <c r="F2741" s="19" t="s">
        <v>126</v>
      </c>
      <c r="G2741" s="19" t="s">
        <v>4640</v>
      </c>
      <c r="H2741" s="19" t="s">
        <v>127</v>
      </c>
      <c r="I2741" s="19" t="s">
        <v>128</v>
      </c>
      <c r="J2741" s="18">
        <v>24</v>
      </c>
      <c r="K2741" s="18">
        <v>24</v>
      </c>
    </row>
    <row r="2742" spans="1:11" x14ac:dyDescent="0.5">
      <c r="A2742" s="19" t="s">
        <v>36</v>
      </c>
      <c r="B2742" s="19" t="s">
        <v>4750</v>
      </c>
      <c r="C2742" s="19" t="s">
        <v>38</v>
      </c>
      <c r="D2742" s="19" t="s">
        <v>53</v>
      </c>
      <c r="E2742" s="19" t="s">
        <v>4749</v>
      </c>
      <c r="F2742" s="19" t="s">
        <v>153</v>
      </c>
      <c r="G2742" s="19" t="s">
        <v>154</v>
      </c>
      <c r="H2742" s="19" t="s">
        <v>127</v>
      </c>
      <c r="I2742" s="19" t="s">
        <v>128</v>
      </c>
      <c r="J2742" s="18">
        <v>8</v>
      </c>
      <c r="K2742" s="18">
        <v>8</v>
      </c>
    </row>
    <row r="2743" spans="1:11" x14ac:dyDescent="0.5">
      <c r="A2743" s="19" t="s">
        <v>36</v>
      </c>
      <c r="B2743" s="19" t="s">
        <v>4748</v>
      </c>
      <c r="C2743" s="19" t="s">
        <v>38</v>
      </c>
      <c r="D2743" s="19" t="s">
        <v>53</v>
      </c>
      <c r="E2743" s="19" t="s">
        <v>4747</v>
      </c>
      <c r="F2743" s="19" t="s">
        <v>4449</v>
      </c>
      <c r="G2743" s="19" t="s">
        <v>4448</v>
      </c>
      <c r="H2743" s="19" t="s">
        <v>127</v>
      </c>
      <c r="I2743" s="19" t="s">
        <v>128</v>
      </c>
      <c r="J2743" s="18">
        <v>24</v>
      </c>
      <c r="K2743" s="18">
        <v>24</v>
      </c>
    </row>
    <row r="2744" spans="1:11" x14ac:dyDescent="0.5">
      <c r="A2744" s="19" t="s">
        <v>36</v>
      </c>
      <c r="B2744" s="19" t="s">
        <v>4746</v>
      </c>
      <c r="C2744" s="19" t="s">
        <v>38</v>
      </c>
      <c r="D2744" s="19" t="s">
        <v>53</v>
      </c>
      <c r="E2744" s="19" t="s">
        <v>4745</v>
      </c>
      <c r="F2744" s="19" t="s">
        <v>149</v>
      </c>
      <c r="G2744" s="19" t="s">
        <v>150</v>
      </c>
      <c r="H2744" s="19" t="s">
        <v>127</v>
      </c>
      <c r="I2744" s="19" t="s">
        <v>128</v>
      </c>
      <c r="J2744" s="18">
        <v>16</v>
      </c>
      <c r="K2744" s="18">
        <v>16</v>
      </c>
    </row>
    <row r="2745" spans="1:11" x14ac:dyDescent="0.5">
      <c r="A2745" s="19" t="s">
        <v>36</v>
      </c>
      <c r="B2745" s="19" t="s">
        <v>4744</v>
      </c>
      <c r="C2745" s="19" t="s">
        <v>38</v>
      </c>
      <c r="D2745" s="19" t="s">
        <v>53</v>
      </c>
      <c r="E2745" s="19" t="s">
        <v>4743</v>
      </c>
      <c r="F2745" s="19" t="s">
        <v>145</v>
      </c>
      <c r="G2745" s="19" t="s">
        <v>146</v>
      </c>
      <c r="H2745" s="19" t="s">
        <v>127</v>
      </c>
      <c r="I2745" s="19" t="s">
        <v>128</v>
      </c>
      <c r="J2745" s="18">
        <v>40</v>
      </c>
      <c r="K2745" s="18">
        <v>40</v>
      </c>
    </row>
    <row r="2746" spans="1:11" x14ac:dyDescent="0.5">
      <c r="A2746" s="19" t="s">
        <v>36</v>
      </c>
      <c r="B2746" s="19" t="s">
        <v>4742</v>
      </c>
      <c r="C2746" s="19" t="s">
        <v>38</v>
      </c>
      <c r="D2746" s="19" t="s">
        <v>53</v>
      </c>
      <c r="E2746" s="19" t="s">
        <v>4741</v>
      </c>
      <c r="F2746" s="19" t="s">
        <v>4575</v>
      </c>
      <c r="G2746" s="19" t="s">
        <v>4574</v>
      </c>
      <c r="H2746" s="19" t="s">
        <v>127</v>
      </c>
      <c r="I2746" s="19" t="s">
        <v>128</v>
      </c>
      <c r="J2746" s="18">
        <v>8</v>
      </c>
      <c r="K2746" s="18">
        <v>8</v>
      </c>
    </row>
    <row r="2747" spans="1:11" x14ac:dyDescent="0.5">
      <c r="A2747" s="19" t="s">
        <v>36</v>
      </c>
      <c r="B2747" s="19" t="s">
        <v>4740</v>
      </c>
      <c r="C2747" s="19" t="s">
        <v>38</v>
      </c>
      <c r="D2747" s="19" t="s">
        <v>53</v>
      </c>
      <c r="E2747" s="19" t="s">
        <v>4739</v>
      </c>
      <c r="F2747" s="19" t="s">
        <v>147</v>
      </c>
      <c r="G2747" s="19" t="s">
        <v>148</v>
      </c>
      <c r="H2747" s="19" t="s">
        <v>127</v>
      </c>
      <c r="I2747" s="19" t="s">
        <v>128</v>
      </c>
      <c r="J2747" s="18">
        <v>576</v>
      </c>
      <c r="K2747" s="18">
        <v>576</v>
      </c>
    </row>
    <row r="2748" spans="1:11" x14ac:dyDescent="0.5">
      <c r="A2748" s="19" t="s">
        <v>36</v>
      </c>
      <c r="B2748" s="19" t="s">
        <v>4738</v>
      </c>
      <c r="C2748" s="19" t="s">
        <v>38</v>
      </c>
      <c r="D2748" s="19" t="s">
        <v>53</v>
      </c>
      <c r="E2748" s="19" t="s">
        <v>4737</v>
      </c>
      <c r="F2748" s="19" t="s">
        <v>4575</v>
      </c>
      <c r="G2748" s="19" t="s">
        <v>4574</v>
      </c>
      <c r="H2748" s="19" t="s">
        <v>127</v>
      </c>
      <c r="I2748" s="19" t="s">
        <v>128</v>
      </c>
      <c r="J2748" s="18">
        <v>8</v>
      </c>
      <c r="K2748" s="18">
        <v>8</v>
      </c>
    </row>
    <row r="2749" spans="1:11" x14ac:dyDescent="0.5">
      <c r="A2749" s="19" t="s">
        <v>36</v>
      </c>
      <c r="B2749" s="19" t="s">
        <v>4736</v>
      </c>
      <c r="C2749" s="19" t="s">
        <v>38</v>
      </c>
      <c r="D2749" s="19" t="s">
        <v>53</v>
      </c>
      <c r="E2749" s="19" t="s">
        <v>4735</v>
      </c>
      <c r="F2749" s="19" t="s">
        <v>4734</v>
      </c>
      <c r="G2749" s="19" t="s">
        <v>4733</v>
      </c>
      <c r="H2749" s="19" t="s">
        <v>127</v>
      </c>
      <c r="I2749" s="19" t="s">
        <v>128</v>
      </c>
      <c r="J2749" s="18">
        <v>8</v>
      </c>
      <c r="K2749" s="18">
        <v>8</v>
      </c>
    </row>
    <row r="2750" spans="1:11" x14ac:dyDescent="0.5">
      <c r="A2750" s="19" t="s">
        <v>36</v>
      </c>
      <c r="B2750" s="19" t="s">
        <v>4732</v>
      </c>
      <c r="C2750" s="19" t="s">
        <v>38</v>
      </c>
      <c r="D2750" s="19" t="s">
        <v>53</v>
      </c>
      <c r="E2750" s="19" t="s">
        <v>4731</v>
      </c>
      <c r="F2750" s="19" t="s">
        <v>159</v>
      </c>
      <c r="G2750" s="19" t="s">
        <v>160</v>
      </c>
      <c r="H2750" s="19" t="s">
        <v>127</v>
      </c>
      <c r="I2750" s="19" t="s">
        <v>128</v>
      </c>
      <c r="J2750" s="18">
        <v>8</v>
      </c>
      <c r="K2750" s="18">
        <v>8</v>
      </c>
    </row>
    <row r="2751" spans="1:11" x14ac:dyDescent="0.5">
      <c r="A2751" s="19" t="s">
        <v>36</v>
      </c>
      <c r="B2751" s="19" t="s">
        <v>4730</v>
      </c>
      <c r="C2751" s="19" t="s">
        <v>38</v>
      </c>
      <c r="D2751" s="19" t="s">
        <v>53</v>
      </c>
      <c r="E2751" s="19" t="s">
        <v>4729</v>
      </c>
      <c r="F2751" s="19" t="s">
        <v>4459</v>
      </c>
      <c r="G2751" s="19" t="s">
        <v>4458</v>
      </c>
      <c r="H2751" s="19" t="s">
        <v>127</v>
      </c>
      <c r="I2751" s="19" t="s">
        <v>128</v>
      </c>
      <c r="J2751" s="18">
        <v>24</v>
      </c>
      <c r="K2751" s="18">
        <v>24</v>
      </c>
    </row>
    <row r="2752" spans="1:11" x14ac:dyDescent="0.5">
      <c r="A2752" s="19" t="s">
        <v>36</v>
      </c>
      <c r="B2752" s="19" t="s">
        <v>4728</v>
      </c>
      <c r="C2752" s="19" t="s">
        <v>38</v>
      </c>
      <c r="D2752" s="19" t="s">
        <v>53</v>
      </c>
      <c r="E2752" s="19" t="s">
        <v>4727</v>
      </c>
      <c r="F2752" s="19" t="s">
        <v>165</v>
      </c>
      <c r="G2752" s="19" t="s">
        <v>166</v>
      </c>
      <c r="H2752" s="19" t="s">
        <v>127</v>
      </c>
      <c r="I2752" s="19" t="s">
        <v>128</v>
      </c>
      <c r="J2752" s="18">
        <v>24</v>
      </c>
      <c r="K2752" s="18">
        <v>24</v>
      </c>
    </row>
    <row r="2753" spans="1:11" x14ac:dyDescent="0.5">
      <c r="A2753" s="19" t="s">
        <v>36</v>
      </c>
      <c r="B2753" s="19" t="s">
        <v>4726</v>
      </c>
      <c r="C2753" s="19" t="s">
        <v>38</v>
      </c>
      <c r="D2753" s="19" t="s">
        <v>53</v>
      </c>
      <c r="E2753" s="19" t="s">
        <v>4725</v>
      </c>
      <c r="F2753" s="19" t="s">
        <v>4399</v>
      </c>
      <c r="G2753" s="19" t="s">
        <v>4398</v>
      </c>
      <c r="H2753" s="19" t="s">
        <v>127</v>
      </c>
      <c r="I2753" s="19" t="s">
        <v>128</v>
      </c>
      <c r="J2753" s="18">
        <v>8</v>
      </c>
      <c r="K2753" s="18">
        <v>8</v>
      </c>
    </row>
    <row r="2754" spans="1:11" x14ac:dyDescent="0.5">
      <c r="A2754" s="19" t="s">
        <v>36</v>
      </c>
      <c r="B2754" s="19" t="s">
        <v>4724</v>
      </c>
      <c r="C2754" s="19" t="s">
        <v>38</v>
      </c>
      <c r="D2754" s="19" t="s">
        <v>53</v>
      </c>
      <c r="E2754" s="19" t="s">
        <v>4723</v>
      </c>
      <c r="F2754" s="19" t="s">
        <v>4421</v>
      </c>
      <c r="G2754" s="19" t="s">
        <v>4420</v>
      </c>
      <c r="H2754" s="19" t="s">
        <v>127</v>
      </c>
      <c r="I2754" s="19" t="s">
        <v>128</v>
      </c>
      <c r="J2754" s="18">
        <v>8</v>
      </c>
      <c r="K2754" s="18">
        <v>8</v>
      </c>
    </row>
    <row r="2755" spans="1:11" x14ac:dyDescent="0.5">
      <c r="A2755" s="19" t="s">
        <v>36</v>
      </c>
      <c r="B2755" s="19" t="s">
        <v>4722</v>
      </c>
      <c r="C2755" s="19" t="s">
        <v>38</v>
      </c>
      <c r="D2755" s="19" t="s">
        <v>53</v>
      </c>
      <c r="E2755" s="19" t="s">
        <v>4721</v>
      </c>
      <c r="F2755" s="19" t="s">
        <v>4425</v>
      </c>
      <c r="G2755" s="19" t="s">
        <v>4424</v>
      </c>
      <c r="H2755" s="19" t="s">
        <v>127</v>
      </c>
      <c r="I2755" s="19" t="s">
        <v>128</v>
      </c>
      <c r="J2755" s="18">
        <v>8</v>
      </c>
      <c r="K2755" s="18">
        <v>8</v>
      </c>
    </row>
    <row r="2756" spans="1:11" x14ac:dyDescent="0.5">
      <c r="A2756" s="19" t="s">
        <v>36</v>
      </c>
      <c r="B2756" s="19" t="s">
        <v>4720</v>
      </c>
      <c r="C2756" s="19" t="s">
        <v>38</v>
      </c>
      <c r="D2756" s="19" t="s">
        <v>53</v>
      </c>
      <c r="E2756" s="19" t="s">
        <v>4719</v>
      </c>
      <c r="F2756" s="19" t="s">
        <v>161</v>
      </c>
      <c r="G2756" s="19" t="s">
        <v>162</v>
      </c>
      <c r="H2756" s="19" t="s">
        <v>127</v>
      </c>
      <c r="I2756" s="19" t="s">
        <v>128</v>
      </c>
      <c r="J2756" s="18">
        <v>192</v>
      </c>
      <c r="K2756" s="18">
        <v>192</v>
      </c>
    </row>
    <row r="2757" spans="1:11" x14ac:dyDescent="0.5">
      <c r="A2757" s="19" t="s">
        <v>36</v>
      </c>
      <c r="B2757" s="19" t="s">
        <v>4718</v>
      </c>
      <c r="C2757" s="19" t="s">
        <v>38</v>
      </c>
      <c r="D2757" s="19" t="s">
        <v>53</v>
      </c>
      <c r="E2757" s="19" t="s">
        <v>4717</v>
      </c>
      <c r="F2757" s="19" t="s">
        <v>193</v>
      </c>
      <c r="G2757" s="19" t="s">
        <v>194</v>
      </c>
      <c r="H2757" s="19" t="s">
        <v>127</v>
      </c>
      <c r="I2757" s="19" t="s">
        <v>128</v>
      </c>
      <c r="J2757" s="18">
        <v>16</v>
      </c>
      <c r="K2757" s="18">
        <v>16</v>
      </c>
    </row>
    <row r="2758" spans="1:11" x14ac:dyDescent="0.5">
      <c r="A2758" s="19" t="s">
        <v>36</v>
      </c>
      <c r="B2758" s="19" t="s">
        <v>4716</v>
      </c>
      <c r="C2758" s="19" t="s">
        <v>38</v>
      </c>
      <c r="D2758" s="19" t="s">
        <v>53</v>
      </c>
      <c r="E2758" s="19" t="s">
        <v>4715</v>
      </c>
      <c r="F2758" s="19" t="s">
        <v>159</v>
      </c>
      <c r="G2758" s="19" t="s">
        <v>160</v>
      </c>
      <c r="H2758" s="19" t="s">
        <v>127</v>
      </c>
      <c r="I2758" s="19" t="s">
        <v>128</v>
      </c>
      <c r="J2758" s="18">
        <v>8</v>
      </c>
      <c r="K2758" s="18">
        <v>8</v>
      </c>
    </row>
    <row r="2759" spans="1:11" x14ac:dyDescent="0.5">
      <c r="A2759" s="19" t="s">
        <v>36</v>
      </c>
      <c r="B2759" s="19" t="s">
        <v>4714</v>
      </c>
      <c r="C2759" s="19" t="s">
        <v>38</v>
      </c>
      <c r="D2759" s="19" t="s">
        <v>53</v>
      </c>
      <c r="E2759" s="19" t="s">
        <v>4713</v>
      </c>
      <c r="F2759" s="19" t="s">
        <v>169</v>
      </c>
      <c r="G2759" s="19" t="s">
        <v>170</v>
      </c>
      <c r="H2759" s="19" t="s">
        <v>127</v>
      </c>
      <c r="I2759" s="19" t="s">
        <v>128</v>
      </c>
      <c r="J2759" s="18">
        <v>48</v>
      </c>
      <c r="K2759" s="18">
        <v>48</v>
      </c>
    </row>
    <row r="2760" spans="1:11" x14ac:dyDescent="0.5">
      <c r="A2760" s="19" t="s">
        <v>36</v>
      </c>
      <c r="B2760" s="19" t="s">
        <v>4712</v>
      </c>
      <c r="C2760" s="19" t="s">
        <v>38</v>
      </c>
      <c r="D2760" s="19" t="s">
        <v>53</v>
      </c>
      <c r="E2760" s="19" t="s">
        <v>4711</v>
      </c>
      <c r="F2760" s="19" t="s">
        <v>157</v>
      </c>
      <c r="G2760" s="19" t="s">
        <v>158</v>
      </c>
      <c r="H2760" s="19" t="s">
        <v>127</v>
      </c>
      <c r="I2760" s="19" t="s">
        <v>128</v>
      </c>
      <c r="J2760" s="18">
        <v>96</v>
      </c>
      <c r="K2760" s="18">
        <v>96</v>
      </c>
    </row>
    <row r="2761" spans="1:11" x14ac:dyDescent="0.5">
      <c r="A2761" s="19" t="s">
        <v>36</v>
      </c>
      <c r="B2761" s="19" t="s">
        <v>4710</v>
      </c>
      <c r="C2761" s="19" t="s">
        <v>38</v>
      </c>
      <c r="D2761" s="19" t="s">
        <v>53</v>
      </c>
      <c r="E2761" s="19" t="s">
        <v>4709</v>
      </c>
      <c r="F2761" s="19" t="s">
        <v>207</v>
      </c>
      <c r="G2761" s="19" t="s">
        <v>4706</v>
      </c>
      <c r="H2761" s="19" t="s">
        <v>127</v>
      </c>
      <c r="I2761" s="19" t="s">
        <v>128</v>
      </c>
      <c r="J2761" s="18">
        <v>48</v>
      </c>
      <c r="K2761" s="18">
        <v>48</v>
      </c>
    </row>
    <row r="2762" spans="1:11" x14ac:dyDescent="0.5">
      <c r="A2762" s="19" t="s">
        <v>36</v>
      </c>
      <c r="B2762" s="19" t="s">
        <v>4708</v>
      </c>
      <c r="C2762" s="19" t="s">
        <v>38</v>
      </c>
      <c r="D2762" s="19" t="s">
        <v>53</v>
      </c>
      <c r="E2762" s="19" t="s">
        <v>4707</v>
      </c>
      <c r="F2762" s="19" t="s">
        <v>207</v>
      </c>
      <c r="G2762" s="19" t="s">
        <v>4706</v>
      </c>
      <c r="H2762" s="19" t="s">
        <v>127</v>
      </c>
      <c r="I2762" s="19" t="s">
        <v>128</v>
      </c>
      <c r="J2762" s="18">
        <v>48</v>
      </c>
      <c r="K2762" s="18">
        <v>48</v>
      </c>
    </row>
    <row r="2763" spans="1:11" x14ac:dyDescent="0.5">
      <c r="A2763" s="19" t="s">
        <v>36</v>
      </c>
      <c r="B2763" s="19" t="s">
        <v>4705</v>
      </c>
      <c r="C2763" s="19" t="s">
        <v>38</v>
      </c>
      <c r="D2763" s="19" t="s">
        <v>53</v>
      </c>
      <c r="E2763" s="19" t="s">
        <v>4704</v>
      </c>
      <c r="F2763" s="19" t="s">
        <v>4395</v>
      </c>
      <c r="G2763" s="19" t="s">
        <v>4394</v>
      </c>
      <c r="H2763" s="19" t="s">
        <v>127</v>
      </c>
      <c r="I2763" s="19" t="s">
        <v>128</v>
      </c>
      <c r="J2763" s="18">
        <v>8</v>
      </c>
      <c r="K2763" s="18">
        <v>8</v>
      </c>
    </row>
    <row r="2764" spans="1:11" x14ac:dyDescent="0.5">
      <c r="A2764" s="19" t="s">
        <v>36</v>
      </c>
      <c r="B2764" s="19" t="s">
        <v>4703</v>
      </c>
      <c r="C2764" s="19" t="s">
        <v>38</v>
      </c>
      <c r="D2764" s="19" t="s">
        <v>53</v>
      </c>
      <c r="E2764" s="19" t="s">
        <v>4702</v>
      </c>
      <c r="F2764" s="19" t="s">
        <v>133</v>
      </c>
      <c r="G2764" s="19" t="s">
        <v>134</v>
      </c>
      <c r="H2764" s="19" t="s">
        <v>127</v>
      </c>
      <c r="I2764" s="19" t="s">
        <v>128</v>
      </c>
      <c r="J2764" s="18">
        <v>16</v>
      </c>
      <c r="K2764" s="18">
        <v>16</v>
      </c>
    </row>
    <row r="2765" spans="1:11" x14ac:dyDescent="0.5">
      <c r="A2765" s="19" t="s">
        <v>36</v>
      </c>
      <c r="B2765" s="19" t="s">
        <v>4701</v>
      </c>
      <c r="C2765" s="19" t="s">
        <v>38</v>
      </c>
      <c r="D2765" s="19" t="s">
        <v>53</v>
      </c>
      <c r="E2765" s="19" t="s">
        <v>4700</v>
      </c>
      <c r="F2765" s="19" t="s">
        <v>4561</v>
      </c>
      <c r="G2765" s="19" t="s">
        <v>4560</v>
      </c>
      <c r="H2765" s="19" t="s">
        <v>127</v>
      </c>
      <c r="I2765" s="19" t="s">
        <v>128</v>
      </c>
      <c r="J2765" s="18">
        <v>8</v>
      </c>
      <c r="K2765" s="18">
        <v>8</v>
      </c>
    </row>
    <row r="2766" spans="1:11" x14ac:dyDescent="0.5">
      <c r="A2766" s="19" t="s">
        <v>36</v>
      </c>
      <c r="B2766" s="19" t="s">
        <v>4699</v>
      </c>
      <c r="C2766" s="19" t="s">
        <v>38</v>
      </c>
      <c r="D2766" s="19" t="s">
        <v>53</v>
      </c>
      <c r="E2766" s="19" t="s">
        <v>4698</v>
      </c>
      <c r="F2766" s="19" t="s">
        <v>4429</v>
      </c>
      <c r="G2766" s="19" t="s">
        <v>4428</v>
      </c>
      <c r="H2766" s="19" t="s">
        <v>127</v>
      </c>
      <c r="I2766" s="19" t="s">
        <v>128</v>
      </c>
      <c r="J2766" s="18">
        <v>16</v>
      </c>
      <c r="K2766" s="18">
        <v>16</v>
      </c>
    </row>
    <row r="2767" spans="1:11" x14ac:dyDescent="0.5">
      <c r="A2767" s="19" t="s">
        <v>36</v>
      </c>
      <c r="B2767" s="19" t="s">
        <v>4697</v>
      </c>
      <c r="C2767" s="19" t="s">
        <v>38</v>
      </c>
      <c r="D2767" s="19" t="s">
        <v>53</v>
      </c>
      <c r="E2767" s="19" t="s">
        <v>4696</v>
      </c>
      <c r="F2767" s="19" t="s">
        <v>4695</v>
      </c>
      <c r="G2767" s="19" t="s">
        <v>4694</v>
      </c>
      <c r="H2767" s="19" t="s">
        <v>127</v>
      </c>
      <c r="I2767" s="19" t="s">
        <v>128</v>
      </c>
      <c r="J2767" s="18">
        <v>8</v>
      </c>
      <c r="K2767" s="18">
        <v>8</v>
      </c>
    </row>
    <row r="2768" spans="1:11" x14ac:dyDescent="0.5">
      <c r="A2768" s="19" t="s">
        <v>36</v>
      </c>
      <c r="B2768" s="19" t="s">
        <v>4693</v>
      </c>
      <c r="C2768" s="19" t="s">
        <v>38</v>
      </c>
      <c r="D2768" s="19" t="s">
        <v>53</v>
      </c>
      <c r="E2768" s="19" t="s">
        <v>4692</v>
      </c>
      <c r="F2768" s="19" t="s">
        <v>4691</v>
      </c>
      <c r="G2768" s="19" t="s">
        <v>4690</v>
      </c>
      <c r="H2768" s="19" t="s">
        <v>127</v>
      </c>
      <c r="I2768" s="19" t="s">
        <v>128</v>
      </c>
      <c r="J2768" s="18">
        <v>336</v>
      </c>
      <c r="K2768" s="18">
        <v>336</v>
      </c>
    </row>
    <row r="2769" spans="1:11" x14ac:dyDescent="0.5">
      <c r="A2769" s="19" t="s">
        <v>36</v>
      </c>
      <c r="B2769" s="19" t="s">
        <v>4689</v>
      </c>
      <c r="C2769" s="19" t="s">
        <v>38</v>
      </c>
      <c r="D2769" s="19" t="s">
        <v>53</v>
      </c>
      <c r="E2769" s="19" t="s">
        <v>4688</v>
      </c>
      <c r="F2769" s="19" t="s">
        <v>126</v>
      </c>
      <c r="G2769" s="19" t="s">
        <v>4640</v>
      </c>
      <c r="H2769" s="19" t="s">
        <v>127</v>
      </c>
      <c r="I2769" s="19" t="s">
        <v>128</v>
      </c>
      <c r="J2769" s="18">
        <v>24</v>
      </c>
      <c r="K2769" s="18">
        <v>24</v>
      </c>
    </row>
    <row r="2770" spans="1:11" x14ac:dyDescent="0.5">
      <c r="A2770" s="19" t="s">
        <v>36</v>
      </c>
      <c r="B2770" s="19" t="s">
        <v>4687</v>
      </c>
      <c r="C2770" s="19" t="s">
        <v>38</v>
      </c>
      <c r="D2770" s="19" t="s">
        <v>53</v>
      </c>
      <c r="E2770" s="19" t="s">
        <v>4686</v>
      </c>
      <c r="F2770" s="19" t="s">
        <v>205</v>
      </c>
      <c r="G2770" s="19" t="s">
        <v>206</v>
      </c>
      <c r="H2770" s="19" t="s">
        <v>127</v>
      </c>
      <c r="I2770" s="19" t="s">
        <v>128</v>
      </c>
      <c r="J2770" s="18">
        <v>400</v>
      </c>
      <c r="K2770" s="18">
        <v>400</v>
      </c>
    </row>
    <row r="2771" spans="1:11" x14ac:dyDescent="0.5">
      <c r="A2771" s="19" t="s">
        <v>36</v>
      </c>
      <c r="B2771" s="19" t="s">
        <v>4685</v>
      </c>
      <c r="C2771" s="19" t="s">
        <v>38</v>
      </c>
      <c r="D2771" s="19" t="s">
        <v>53</v>
      </c>
      <c r="E2771" s="19" t="s">
        <v>4684</v>
      </c>
      <c r="F2771" s="19" t="s">
        <v>235</v>
      </c>
      <c r="G2771" s="19" t="s">
        <v>236</v>
      </c>
      <c r="H2771" s="19" t="s">
        <v>127</v>
      </c>
      <c r="I2771" s="19" t="s">
        <v>128</v>
      </c>
      <c r="J2771" s="18">
        <v>144</v>
      </c>
      <c r="K2771" s="18">
        <v>144</v>
      </c>
    </row>
    <row r="2772" spans="1:11" x14ac:dyDescent="0.5">
      <c r="A2772" s="19" t="s">
        <v>36</v>
      </c>
      <c r="B2772" s="19" t="s">
        <v>4683</v>
      </c>
      <c r="C2772" s="19" t="s">
        <v>38</v>
      </c>
      <c r="D2772" s="19" t="s">
        <v>53</v>
      </c>
      <c r="E2772" s="19" t="s">
        <v>4682</v>
      </c>
      <c r="F2772" s="19" t="s">
        <v>4681</v>
      </c>
      <c r="G2772" s="19" t="s">
        <v>4680</v>
      </c>
      <c r="H2772" s="19" t="s">
        <v>127</v>
      </c>
      <c r="I2772" s="19" t="s">
        <v>128</v>
      </c>
      <c r="J2772" s="18">
        <v>24</v>
      </c>
      <c r="K2772" s="18">
        <v>24</v>
      </c>
    </row>
    <row r="2773" spans="1:11" x14ac:dyDescent="0.5">
      <c r="A2773" s="19" t="s">
        <v>36</v>
      </c>
      <c r="B2773" s="19" t="s">
        <v>4679</v>
      </c>
      <c r="C2773" s="19" t="s">
        <v>38</v>
      </c>
      <c r="D2773" s="19" t="s">
        <v>53</v>
      </c>
      <c r="E2773" s="19" t="s">
        <v>4678</v>
      </c>
      <c r="F2773" s="19" t="s">
        <v>4483</v>
      </c>
      <c r="G2773" s="19" t="s">
        <v>4482</v>
      </c>
      <c r="H2773" s="19" t="s">
        <v>127</v>
      </c>
      <c r="I2773" s="19" t="s">
        <v>128</v>
      </c>
      <c r="J2773" s="18">
        <v>16</v>
      </c>
      <c r="K2773" s="18">
        <v>16</v>
      </c>
    </row>
    <row r="2774" spans="1:11" x14ac:dyDescent="0.5">
      <c r="A2774" s="19" t="s">
        <v>36</v>
      </c>
      <c r="B2774" s="19" t="s">
        <v>4677</v>
      </c>
      <c r="C2774" s="19" t="s">
        <v>38</v>
      </c>
      <c r="D2774" s="19" t="s">
        <v>53</v>
      </c>
      <c r="E2774" s="19" t="s">
        <v>4676</v>
      </c>
      <c r="F2774" s="19" t="s">
        <v>192</v>
      </c>
      <c r="G2774" s="19" t="s">
        <v>4675</v>
      </c>
      <c r="H2774" s="19" t="s">
        <v>127</v>
      </c>
      <c r="I2774" s="19" t="s">
        <v>128</v>
      </c>
      <c r="J2774" s="18">
        <v>128</v>
      </c>
      <c r="K2774" s="18">
        <v>128</v>
      </c>
    </row>
    <row r="2775" spans="1:11" x14ac:dyDescent="0.5">
      <c r="A2775" s="19" t="s">
        <v>36</v>
      </c>
      <c r="B2775" s="19" t="s">
        <v>4674</v>
      </c>
      <c r="C2775" s="19" t="s">
        <v>38</v>
      </c>
      <c r="D2775" s="19" t="s">
        <v>53</v>
      </c>
      <c r="E2775" s="19" t="s">
        <v>4673</v>
      </c>
      <c r="F2775" s="19" t="s">
        <v>4475</v>
      </c>
      <c r="G2775" s="19" t="s">
        <v>4474</v>
      </c>
      <c r="H2775" s="19" t="s">
        <v>127</v>
      </c>
      <c r="I2775" s="19" t="s">
        <v>128</v>
      </c>
      <c r="J2775" s="18">
        <v>24</v>
      </c>
      <c r="K2775" s="18">
        <v>24</v>
      </c>
    </row>
    <row r="2776" spans="1:11" x14ac:dyDescent="0.5">
      <c r="A2776" s="19" t="s">
        <v>36</v>
      </c>
      <c r="B2776" s="19" t="s">
        <v>4672</v>
      </c>
      <c r="C2776" s="19" t="s">
        <v>38</v>
      </c>
      <c r="D2776" s="19" t="s">
        <v>53</v>
      </c>
      <c r="E2776" s="19" t="s">
        <v>4671</v>
      </c>
      <c r="F2776" s="19" t="s">
        <v>159</v>
      </c>
      <c r="G2776" s="19" t="s">
        <v>160</v>
      </c>
      <c r="H2776" s="19" t="s">
        <v>127</v>
      </c>
      <c r="I2776" s="19" t="s">
        <v>128</v>
      </c>
      <c r="J2776" s="18">
        <v>8</v>
      </c>
      <c r="K2776" s="18">
        <v>8</v>
      </c>
    </row>
    <row r="2777" spans="1:11" x14ac:dyDescent="0.5">
      <c r="A2777" s="19" t="s">
        <v>36</v>
      </c>
      <c r="B2777" s="19" t="s">
        <v>4670</v>
      </c>
      <c r="C2777" s="19" t="s">
        <v>38</v>
      </c>
      <c r="D2777" s="19" t="s">
        <v>53</v>
      </c>
      <c r="E2777" s="19" t="s">
        <v>4669</v>
      </c>
      <c r="F2777" s="19" t="s">
        <v>129</v>
      </c>
      <c r="G2777" s="19" t="s">
        <v>130</v>
      </c>
      <c r="H2777" s="19" t="s">
        <v>127</v>
      </c>
      <c r="I2777" s="19" t="s">
        <v>128</v>
      </c>
      <c r="J2777" s="18">
        <v>192</v>
      </c>
      <c r="K2777" s="18">
        <v>192</v>
      </c>
    </row>
    <row r="2778" spans="1:11" x14ac:dyDescent="0.5">
      <c r="A2778" s="19" t="s">
        <v>36</v>
      </c>
      <c r="B2778" s="19" t="s">
        <v>4668</v>
      </c>
      <c r="C2778" s="19" t="s">
        <v>38</v>
      </c>
      <c r="D2778" s="19" t="s">
        <v>53</v>
      </c>
      <c r="E2778" s="19" t="s">
        <v>4667</v>
      </c>
      <c r="F2778" s="19" t="s">
        <v>165</v>
      </c>
      <c r="G2778" s="19" t="s">
        <v>166</v>
      </c>
      <c r="H2778" s="19" t="s">
        <v>127</v>
      </c>
      <c r="I2778" s="19" t="s">
        <v>128</v>
      </c>
      <c r="J2778" s="18">
        <v>16</v>
      </c>
      <c r="K2778" s="18">
        <v>16</v>
      </c>
    </row>
    <row r="2779" spans="1:11" x14ac:dyDescent="0.5">
      <c r="A2779" s="19" t="s">
        <v>36</v>
      </c>
      <c r="B2779" s="19" t="s">
        <v>4666</v>
      </c>
      <c r="C2779" s="19" t="s">
        <v>38</v>
      </c>
      <c r="D2779" s="19" t="s">
        <v>187</v>
      </c>
      <c r="E2779" s="19" t="s">
        <v>4665</v>
      </c>
      <c r="F2779" s="19" t="s">
        <v>183</v>
      </c>
      <c r="G2779" s="19" t="s">
        <v>184</v>
      </c>
      <c r="H2779" s="19" t="s">
        <v>127</v>
      </c>
      <c r="I2779" s="19" t="s">
        <v>128</v>
      </c>
      <c r="J2779" s="18">
        <v>16</v>
      </c>
      <c r="K2779" s="18">
        <v>16</v>
      </c>
    </row>
    <row r="2780" spans="1:11" x14ac:dyDescent="0.5">
      <c r="A2780" s="19" t="s">
        <v>36</v>
      </c>
      <c r="B2780" s="19" t="s">
        <v>4664</v>
      </c>
      <c r="C2780" s="19" t="s">
        <v>38</v>
      </c>
      <c r="D2780" s="19" t="s">
        <v>53</v>
      </c>
      <c r="E2780" s="19" t="s">
        <v>4663</v>
      </c>
      <c r="F2780" s="19" t="s">
        <v>4662</v>
      </c>
      <c r="G2780" s="19" t="s">
        <v>4661</v>
      </c>
      <c r="H2780" s="19" t="s">
        <v>127</v>
      </c>
      <c r="I2780" s="19" t="s">
        <v>128</v>
      </c>
      <c r="J2780" s="18">
        <v>8</v>
      </c>
      <c r="K2780" s="18">
        <v>8</v>
      </c>
    </row>
    <row r="2781" spans="1:11" x14ac:dyDescent="0.5">
      <c r="A2781" s="19" t="s">
        <v>36</v>
      </c>
      <c r="B2781" s="19" t="s">
        <v>4660</v>
      </c>
      <c r="C2781" s="19" t="s">
        <v>38</v>
      </c>
      <c r="D2781" s="19" t="s">
        <v>53</v>
      </c>
      <c r="E2781" s="19" t="s">
        <v>4659</v>
      </c>
      <c r="F2781" s="19" t="s">
        <v>4658</v>
      </c>
      <c r="G2781" s="19" t="s">
        <v>4657</v>
      </c>
      <c r="H2781" s="19" t="s">
        <v>127</v>
      </c>
      <c r="I2781" s="19" t="s">
        <v>128</v>
      </c>
      <c r="J2781" s="18">
        <v>80</v>
      </c>
      <c r="K2781" s="18">
        <v>80</v>
      </c>
    </row>
    <row r="2782" spans="1:11" x14ac:dyDescent="0.5">
      <c r="A2782" s="19" t="s">
        <v>36</v>
      </c>
      <c r="B2782" s="19" t="s">
        <v>4656</v>
      </c>
      <c r="C2782" s="19" t="s">
        <v>38</v>
      </c>
      <c r="D2782" s="19" t="s">
        <v>53</v>
      </c>
      <c r="E2782" s="19" t="s">
        <v>4655</v>
      </c>
      <c r="F2782" s="19" t="s">
        <v>159</v>
      </c>
      <c r="G2782" s="19" t="s">
        <v>160</v>
      </c>
      <c r="H2782" s="19" t="s">
        <v>127</v>
      </c>
      <c r="I2782" s="19" t="s">
        <v>128</v>
      </c>
      <c r="J2782" s="18">
        <v>32</v>
      </c>
      <c r="K2782" s="18">
        <v>32</v>
      </c>
    </row>
    <row r="2783" spans="1:11" x14ac:dyDescent="0.5">
      <c r="A2783" s="19" t="s">
        <v>36</v>
      </c>
      <c r="B2783" s="19" t="s">
        <v>4654</v>
      </c>
      <c r="C2783" s="19" t="s">
        <v>38</v>
      </c>
      <c r="D2783" s="19" t="s">
        <v>53</v>
      </c>
      <c r="E2783" s="19" t="s">
        <v>4653</v>
      </c>
      <c r="F2783" s="19" t="s">
        <v>145</v>
      </c>
      <c r="G2783" s="19" t="s">
        <v>146</v>
      </c>
      <c r="H2783" s="19" t="s">
        <v>127</v>
      </c>
      <c r="I2783" s="19" t="s">
        <v>128</v>
      </c>
      <c r="J2783" s="18">
        <v>48</v>
      </c>
      <c r="K2783" s="18">
        <v>48</v>
      </c>
    </row>
    <row r="2784" spans="1:11" x14ac:dyDescent="0.5">
      <c r="A2784" s="19" t="s">
        <v>36</v>
      </c>
      <c r="B2784" s="19" t="s">
        <v>4652</v>
      </c>
      <c r="C2784" s="19" t="s">
        <v>38</v>
      </c>
      <c r="D2784" s="19" t="s">
        <v>53</v>
      </c>
      <c r="E2784" s="19" t="s">
        <v>4651</v>
      </c>
      <c r="F2784" s="19" t="s">
        <v>159</v>
      </c>
      <c r="G2784" s="19" t="s">
        <v>160</v>
      </c>
      <c r="H2784" s="19" t="s">
        <v>127</v>
      </c>
      <c r="I2784" s="19" t="s">
        <v>128</v>
      </c>
      <c r="J2784" s="18">
        <v>16</v>
      </c>
      <c r="K2784" s="18">
        <v>16</v>
      </c>
    </row>
    <row r="2785" spans="1:11" x14ac:dyDescent="0.5">
      <c r="A2785" s="19" t="s">
        <v>36</v>
      </c>
      <c r="B2785" s="19" t="s">
        <v>4650</v>
      </c>
      <c r="C2785" s="19" t="s">
        <v>38</v>
      </c>
      <c r="D2785" s="19" t="s">
        <v>53</v>
      </c>
      <c r="E2785" s="19" t="s">
        <v>4649</v>
      </c>
      <c r="F2785" s="19" t="s">
        <v>4648</v>
      </c>
      <c r="G2785" s="19" t="s">
        <v>4647</v>
      </c>
      <c r="H2785" s="19" t="s">
        <v>127</v>
      </c>
      <c r="I2785" s="19" t="s">
        <v>128</v>
      </c>
      <c r="J2785" s="18">
        <v>16</v>
      </c>
      <c r="K2785" s="18">
        <v>16</v>
      </c>
    </row>
    <row r="2786" spans="1:11" x14ac:dyDescent="0.5">
      <c r="A2786" s="19" t="s">
        <v>36</v>
      </c>
      <c r="B2786" s="19" t="s">
        <v>4646</v>
      </c>
      <c r="C2786" s="19" t="s">
        <v>38</v>
      </c>
      <c r="D2786" s="19" t="s">
        <v>53</v>
      </c>
      <c r="E2786" s="19" t="s">
        <v>4645</v>
      </c>
      <c r="F2786" s="19" t="s">
        <v>153</v>
      </c>
      <c r="G2786" s="19" t="s">
        <v>154</v>
      </c>
      <c r="H2786" s="19" t="s">
        <v>127</v>
      </c>
      <c r="I2786" s="19" t="s">
        <v>128</v>
      </c>
      <c r="J2786" s="18">
        <v>16</v>
      </c>
      <c r="K2786" s="18">
        <v>16</v>
      </c>
    </row>
    <row r="2787" spans="1:11" x14ac:dyDescent="0.5">
      <c r="A2787" s="19" t="s">
        <v>36</v>
      </c>
      <c r="B2787" s="19" t="s">
        <v>4644</v>
      </c>
      <c r="C2787" s="19" t="s">
        <v>38</v>
      </c>
      <c r="D2787" s="19" t="s">
        <v>53</v>
      </c>
      <c r="E2787" s="19" t="s">
        <v>4643</v>
      </c>
      <c r="F2787" s="19" t="s">
        <v>141</v>
      </c>
      <c r="G2787" s="19" t="s">
        <v>142</v>
      </c>
      <c r="H2787" s="19" t="s">
        <v>127</v>
      </c>
      <c r="I2787" s="19" t="s">
        <v>128</v>
      </c>
      <c r="J2787" s="18">
        <v>72</v>
      </c>
      <c r="K2787" s="18">
        <v>72</v>
      </c>
    </row>
    <row r="2788" spans="1:11" x14ac:dyDescent="0.5">
      <c r="A2788" s="19" t="s">
        <v>36</v>
      </c>
      <c r="B2788" s="19" t="s">
        <v>4642</v>
      </c>
      <c r="C2788" s="19" t="s">
        <v>38</v>
      </c>
      <c r="D2788" s="19" t="s">
        <v>53</v>
      </c>
      <c r="E2788" s="19" t="s">
        <v>4641</v>
      </c>
      <c r="F2788" s="19" t="s">
        <v>126</v>
      </c>
      <c r="G2788" s="19" t="s">
        <v>4640</v>
      </c>
      <c r="H2788" s="19" t="s">
        <v>127</v>
      </c>
      <c r="I2788" s="19" t="s">
        <v>128</v>
      </c>
      <c r="J2788" s="18">
        <v>16</v>
      </c>
      <c r="K2788" s="18">
        <v>16</v>
      </c>
    </row>
    <row r="2789" spans="1:11" x14ac:dyDescent="0.5">
      <c r="A2789" s="19" t="s">
        <v>36</v>
      </c>
      <c r="B2789" s="19" t="s">
        <v>4639</v>
      </c>
      <c r="C2789" s="19" t="s">
        <v>38</v>
      </c>
      <c r="D2789" s="19" t="s">
        <v>53</v>
      </c>
      <c r="E2789" s="19" t="s">
        <v>4638</v>
      </c>
      <c r="F2789" s="19" t="s">
        <v>214</v>
      </c>
      <c r="G2789" s="19" t="s">
        <v>215</v>
      </c>
      <c r="H2789" s="19" t="s">
        <v>127</v>
      </c>
      <c r="I2789" s="19" t="s">
        <v>128</v>
      </c>
      <c r="J2789" s="18">
        <v>16</v>
      </c>
      <c r="K2789" s="18">
        <v>16</v>
      </c>
    </row>
    <row r="2790" spans="1:11" x14ac:dyDescent="0.5">
      <c r="A2790" s="19" t="s">
        <v>36</v>
      </c>
      <c r="B2790" s="19" t="s">
        <v>4637</v>
      </c>
      <c r="C2790" s="19" t="s">
        <v>38</v>
      </c>
      <c r="D2790" s="19" t="s">
        <v>53</v>
      </c>
      <c r="E2790" s="19" t="s">
        <v>4636</v>
      </c>
      <c r="F2790" s="19" t="s">
        <v>4635</v>
      </c>
      <c r="G2790" s="19" t="s">
        <v>4634</v>
      </c>
      <c r="H2790" s="19" t="s">
        <v>127</v>
      </c>
      <c r="I2790" s="19" t="s">
        <v>128</v>
      </c>
      <c r="J2790" s="18">
        <v>32</v>
      </c>
      <c r="K2790" s="18">
        <v>32</v>
      </c>
    </row>
    <row r="2791" spans="1:11" x14ac:dyDescent="0.5">
      <c r="A2791" s="19" t="s">
        <v>36</v>
      </c>
      <c r="B2791" s="19" t="s">
        <v>4633</v>
      </c>
      <c r="C2791" s="19" t="s">
        <v>38</v>
      </c>
      <c r="D2791" s="19" t="s">
        <v>53</v>
      </c>
      <c r="E2791" s="19" t="s">
        <v>4632</v>
      </c>
      <c r="F2791" s="19" t="s">
        <v>157</v>
      </c>
      <c r="G2791" s="19" t="s">
        <v>158</v>
      </c>
      <c r="H2791" s="19" t="s">
        <v>127</v>
      </c>
      <c r="I2791" s="19" t="s">
        <v>128</v>
      </c>
      <c r="J2791" s="18">
        <v>96</v>
      </c>
      <c r="K2791" s="18">
        <v>96</v>
      </c>
    </row>
    <row r="2792" spans="1:11" x14ac:dyDescent="0.5">
      <c r="A2792" s="19" t="s">
        <v>36</v>
      </c>
      <c r="B2792" s="19" t="s">
        <v>4631</v>
      </c>
      <c r="C2792" s="19" t="s">
        <v>38</v>
      </c>
      <c r="D2792" s="19" t="s">
        <v>187</v>
      </c>
      <c r="E2792" s="19" t="s">
        <v>4630</v>
      </c>
      <c r="F2792" s="19" t="s">
        <v>165</v>
      </c>
      <c r="G2792" s="19" t="s">
        <v>166</v>
      </c>
      <c r="H2792" s="19" t="s">
        <v>127</v>
      </c>
      <c r="I2792" s="19" t="s">
        <v>128</v>
      </c>
      <c r="J2792" s="18">
        <v>16</v>
      </c>
      <c r="K2792" s="18">
        <v>16</v>
      </c>
    </row>
    <row r="2793" spans="1:11" x14ac:dyDescent="0.5">
      <c r="A2793" s="19" t="s">
        <v>36</v>
      </c>
      <c r="B2793" s="19" t="s">
        <v>4629</v>
      </c>
      <c r="C2793" s="19" t="s">
        <v>38</v>
      </c>
      <c r="D2793" s="19" t="s">
        <v>53</v>
      </c>
      <c r="E2793" s="19" t="s">
        <v>4628</v>
      </c>
      <c r="F2793" s="19" t="s">
        <v>171</v>
      </c>
      <c r="G2793" s="19" t="s">
        <v>172</v>
      </c>
      <c r="H2793" s="19" t="s">
        <v>127</v>
      </c>
      <c r="I2793" s="19" t="s">
        <v>128</v>
      </c>
      <c r="J2793" s="18">
        <v>16</v>
      </c>
      <c r="K2793" s="18">
        <v>16</v>
      </c>
    </row>
    <row r="2794" spans="1:11" x14ac:dyDescent="0.5">
      <c r="A2794" s="19" t="s">
        <v>65</v>
      </c>
      <c r="B2794" s="19" t="s">
        <v>4627</v>
      </c>
      <c r="C2794" s="19" t="s">
        <v>38</v>
      </c>
      <c r="D2794" s="19" t="s">
        <v>53</v>
      </c>
      <c r="E2794" s="19" t="s">
        <v>4626</v>
      </c>
      <c r="F2794" s="19" t="s">
        <v>197</v>
      </c>
      <c r="G2794" s="19" t="s">
        <v>198</v>
      </c>
      <c r="H2794" s="19" t="s">
        <v>127</v>
      </c>
      <c r="I2794" s="19" t="s">
        <v>128</v>
      </c>
      <c r="J2794" s="18">
        <v>8</v>
      </c>
      <c r="K2794" s="18">
        <v>8</v>
      </c>
    </row>
    <row r="2795" spans="1:11" x14ac:dyDescent="0.5">
      <c r="A2795" s="19" t="s">
        <v>65</v>
      </c>
      <c r="B2795" s="19" t="s">
        <v>4625</v>
      </c>
      <c r="C2795" s="19" t="s">
        <v>38</v>
      </c>
      <c r="D2795" s="19" t="s">
        <v>53</v>
      </c>
      <c r="E2795" s="19" t="s">
        <v>4624</v>
      </c>
      <c r="F2795" s="19" t="s">
        <v>197</v>
      </c>
      <c r="G2795" s="19" t="s">
        <v>198</v>
      </c>
      <c r="H2795" s="19" t="s">
        <v>127</v>
      </c>
      <c r="I2795" s="19" t="s">
        <v>128</v>
      </c>
      <c r="J2795" s="18">
        <v>8</v>
      </c>
      <c r="K2795" s="18">
        <v>8</v>
      </c>
    </row>
    <row r="2796" spans="1:11" x14ac:dyDescent="0.5">
      <c r="A2796" s="19" t="s">
        <v>65</v>
      </c>
      <c r="B2796" s="19" t="s">
        <v>4623</v>
      </c>
      <c r="C2796" s="19" t="s">
        <v>38</v>
      </c>
      <c r="D2796" s="19" t="s">
        <v>53</v>
      </c>
      <c r="E2796" s="19" t="s">
        <v>4622</v>
      </c>
      <c r="F2796" s="19" t="s">
        <v>197</v>
      </c>
      <c r="G2796" s="19" t="s">
        <v>198</v>
      </c>
      <c r="H2796" s="19" t="s">
        <v>127</v>
      </c>
      <c r="I2796" s="19" t="s">
        <v>128</v>
      </c>
      <c r="J2796" s="18">
        <v>100</v>
      </c>
      <c r="K2796" s="18">
        <v>100</v>
      </c>
    </row>
    <row r="2797" spans="1:11" x14ac:dyDescent="0.5">
      <c r="A2797" s="19" t="s">
        <v>65</v>
      </c>
      <c r="B2797" s="19" t="s">
        <v>4621</v>
      </c>
      <c r="C2797" s="19" t="s">
        <v>38</v>
      </c>
      <c r="D2797" s="19" t="s">
        <v>53</v>
      </c>
      <c r="E2797" s="19" t="s">
        <v>4620</v>
      </c>
      <c r="F2797" s="19" t="s">
        <v>197</v>
      </c>
      <c r="G2797" s="19" t="s">
        <v>198</v>
      </c>
      <c r="H2797" s="19" t="s">
        <v>127</v>
      </c>
      <c r="I2797" s="19" t="s">
        <v>128</v>
      </c>
      <c r="J2797" s="18">
        <v>96</v>
      </c>
      <c r="K2797" s="18">
        <v>96</v>
      </c>
    </row>
    <row r="2798" spans="1:11" x14ac:dyDescent="0.5">
      <c r="A2798" s="19" t="s">
        <v>65</v>
      </c>
      <c r="B2798" s="19" t="s">
        <v>4619</v>
      </c>
      <c r="C2798" s="19" t="s">
        <v>38</v>
      </c>
      <c r="D2798" s="19" t="s">
        <v>53</v>
      </c>
      <c r="E2798" s="19" t="s">
        <v>4618</v>
      </c>
      <c r="F2798" s="19" t="s">
        <v>197</v>
      </c>
      <c r="G2798" s="19" t="s">
        <v>198</v>
      </c>
      <c r="H2798" s="19" t="s">
        <v>127</v>
      </c>
      <c r="I2798" s="19" t="s">
        <v>128</v>
      </c>
      <c r="J2798" s="18">
        <v>48</v>
      </c>
      <c r="K2798" s="18">
        <v>48</v>
      </c>
    </row>
    <row r="2799" spans="1:11" x14ac:dyDescent="0.5">
      <c r="A2799" s="19" t="s">
        <v>65</v>
      </c>
      <c r="B2799" s="19" t="s">
        <v>4617</v>
      </c>
      <c r="C2799" s="19" t="s">
        <v>38</v>
      </c>
      <c r="D2799" s="19" t="s">
        <v>53</v>
      </c>
      <c r="E2799" s="19" t="s">
        <v>4616</v>
      </c>
      <c r="F2799" s="19" t="s">
        <v>197</v>
      </c>
      <c r="G2799" s="19" t="s">
        <v>198</v>
      </c>
      <c r="H2799" s="19" t="s">
        <v>127</v>
      </c>
      <c r="I2799" s="19" t="s">
        <v>128</v>
      </c>
      <c r="J2799" s="18">
        <v>8</v>
      </c>
      <c r="K2799" s="18">
        <v>8</v>
      </c>
    </row>
    <row r="2800" spans="1:11" x14ac:dyDescent="0.5">
      <c r="A2800" s="19" t="s">
        <v>65</v>
      </c>
      <c r="B2800" s="19" t="s">
        <v>4615</v>
      </c>
      <c r="C2800" s="19" t="s">
        <v>38</v>
      </c>
      <c r="D2800" s="19" t="s">
        <v>53</v>
      </c>
      <c r="E2800" s="19" t="s">
        <v>4614</v>
      </c>
      <c r="F2800" s="19" t="s">
        <v>197</v>
      </c>
      <c r="G2800" s="19" t="s">
        <v>198</v>
      </c>
      <c r="H2800" s="19" t="s">
        <v>127</v>
      </c>
      <c r="I2800" s="19" t="s">
        <v>128</v>
      </c>
      <c r="J2800" s="18">
        <v>1</v>
      </c>
      <c r="K2800" s="18">
        <v>1</v>
      </c>
    </row>
    <row r="2801" spans="1:11" x14ac:dyDescent="0.5">
      <c r="A2801" s="19" t="s">
        <v>65</v>
      </c>
      <c r="B2801" s="19" t="s">
        <v>4613</v>
      </c>
      <c r="C2801" s="19" t="s">
        <v>38</v>
      </c>
      <c r="D2801" s="19" t="s">
        <v>53</v>
      </c>
      <c r="E2801" s="19" t="s">
        <v>4612</v>
      </c>
      <c r="F2801" s="19" t="s">
        <v>4453</v>
      </c>
      <c r="G2801" s="19" t="s">
        <v>4452</v>
      </c>
      <c r="H2801" s="19" t="s">
        <v>127</v>
      </c>
      <c r="I2801" s="19" t="s">
        <v>128</v>
      </c>
      <c r="J2801" s="18">
        <v>2</v>
      </c>
      <c r="K2801" s="18">
        <v>2</v>
      </c>
    </row>
    <row r="2802" spans="1:11" x14ac:dyDescent="0.5">
      <c r="A2802" s="19" t="s">
        <v>65</v>
      </c>
      <c r="B2802" s="19" t="s">
        <v>4611</v>
      </c>
      <c r="C2802" s="19" t="s">
        <v>38</v>
      </c>
      <c r="D2802" s="19" t="s">
        <v>53</v>
      </c>
      <c r="E2802" s="19" t="s">
        <v>4610</v>
      </c>
      <c r="F2802" s="19" t="s">
        <v>4405</v>
      </c>
      <c r="G2802" s="19" t="s">
        <v>4404</v>
      </c>
      <c r="H2802" s="19" t="s">
        <v>127</v>
      </c>
      <c r="I2802" s="19" t="s">
        <v>128</v>
      </c>
      <c r="J2802" s="18">
        <v>1</v>
      </c>
      <c r="K2802" s="18">
        <v>1</v>
      </c>
    </row>
    <row r="2803" spans="1:11" x14ac:dyDescent="0.5">
      <c r="A2803" s="19" t="s">
        <v>65</v>
      </c>
      <c r="B2803" s="19" t="s">
        <v>4609</v>
      </c>
      <c r="C2803" s="19" t="s">
        <v>38</v>
      </c>
      <c r="D2803" s="19" t="s">
        <v>53</v>
      </c>
      <c r="E2803" s="19" t="s">
        <v>4608</v>
      </c>
      <c r="F2803" s="19" t="s">
        <v>4527</v>
      </c>
      <c r="G2803" s="19" t="s">
        <v>4526</v>
      </c>
      <c r="H2803" s="19" t="s">
        <v>127</v>
      </c>
      <c r="I2803" s="19" t="s">
        <v>128</v>
      </c>
      <c r="J2803" s="18">
        <v>1</v>
      </c>
      <c r="K2803" s="18">
        <v>1</v>
      </c>
    </row>
    <row r="2804" spans="1:11" x14ac:dyDescent="0.5">
      <c r="A2804" s="19" t="s">
        <v>65</v>
      </c>
      <c r="B2804" s="19" t="s">
        <v>4607</v>
      </c>
      <c r="C2804" s="19" t="s">
        <v>38</v>
      </c>
      <c r="D2804" s="19" t="s">
        <v>53</v>
      </c>
      <c r="E2804" s="19" t="s">
        <v>4606</v>
      </c>
      <c r="F2804" s="19" t="s">
        <v>197</v>
      </c>
      <c r="G2804" s="19" t="s">
        <v>198</v>
      </c>
      <c r="H2804" s="19" t="s">
        <v>127</v>
      </c>
      <c r="I2804" s="19" t="s">
        <v>128</v>
      </c>
      <c r="J2804" s="18">
        <v>1</v>
      </c>
      <c r="K2804" s="18">
        <v>1</v>
      </c>
    </row>
    <row r="2805" spans="1:11" x14ac:dyDescent="0.5">
      <c r="A2805" s="19" t="s">
        <v>65</v>
      </c>
      <c r="B2805" s="19" t="s">
        <v>4605</v>
      </c>
      <c r="C2805" s="19" t="s">
        <v>38</v>
      </c>
      <c r="D2805" s="19" t="s">
        <v>53</v>
      </c>
      <c r="E2805" s="19" t="s">
        <v>4604</v>
      </c>
      <c r="F2805" s="19" t="s">
        <v>181</v>
      </c>
      <c r="G2805" s="19" t="s">
        <v>182</v>
      </c>
      <c r="H2805" s="19" t="s">
        <v>127</v>
      </c>
      <c r="I2805" s="19" t="s">
        <v>128</v>
      </c>
      <c r="J2805" s="18">
        <v>3</v>
      </c>
      <c r="K2805" s="18">
        <v>3</v>
      </c>
    </row>
    <row r="2806" spans="1:11" x14ac:dyDescent="0.5">
      <c r="A2806" s="19" t="s">
        <v>65</v>
      </c>
      <c r="B2806" s="19" t="s">
        <v>4603</v>
      </c>
      <c r="C2806" s="19" t="s">
        <v>38</v>
      </c>
      <c r="D2806" s="19" t="s">
        <v>53</v>
      </c>
      <c r="E2806" s="19" t="s">
        <v>4602</v>
      </c>
      <c r="F2806" s="19" t="s">
        <v>4445</v>
      </c>
      <c r="G2806" s="19" t="s">
        <v>4444</v>
      </c>
      <c r="H2806" s="19" t="s">
        <v>127</v>
      </c>
      <c r="I2806" s="19" t="s">
        <v>128</v>
      </c>
      <c r="J2806" s="18">
        <v>8</v>
      </c>
      <c r="K2806" s="18">
        <v>8</v>
      </c>
    </row>
    <row r="2807" spans="1:11" x14ac:dyDescent="0.5">
      <c r="A2807" s="19" t="s">
        <v>65</v>
      </c>
      <c r="B2807" s="19" t="s">
        <v>4601</v>
      </c>
      <c r="C2807" s="19" t="s">
        <v>38</v>
      </c>
      <c r="D2807" s="19" t="s">
        <v>53</v>
      </c>
      <c r="E2807" s="19" t="s">
        <v>4600</v>
      </c>
      <c r="F2807" s="19" t="s">
        <v>4405</v>
      </c>
      <c r="G2807" s="19" t="s">
        <v>4404</v>
      </c>
      <c r="H2807" s="19" t="s">
        <v>127</v>
      </c>
      <c r="I2807" s="19" t="s">
        <v>128</v>
      </c>
      <c r="J2807" s="18">
        <v>8</v>
      </c>
      <c r="K2807" s="18">
        <v>8</v>
      </c>
    </row>
    <row r="2808" spans="1:11" x14ac:dyDescent="0.5">
      <c r="A2808" s="19" t="s">
        <v>65</v>
      </c>
      <c r="B2808" s="19" t="s">
        <v>4599</v>
      </c>
      <c r="C2808" s="19" t="s">
        <v>38</v>
      </c>
      <c r="D2808" s="19" t="s">
        <v>53</v>
      </c>
      <c r="E2808" s="19" t="s">
        <v>4598</v>
      </c>
      <c r="F2808" s="19" t="s">
        <v>197</v>
      </c>
      <c r="G2808" s="19" t="s">
        <v>198</v>
      </c>
      <c r="H2808" s="19" t="s">
        <v>127</v>
      </c>
      <c r="I2808" s="19" t="s">
        <v>128</v>
      </c>
      <c r="J2808" s="18">
        <v>48</v>
      </c>
      <c r="K2808" s="18">
        <v>48</v>
      </c>
    </row>
    <row r="2809" spans="1:11" x14ac:dyDescent="0.5">
      <c r="A2809" s="19" t="s">
        <v>65</v>
      </c>
      <c r="B2809" s="19" t="s">
        <v>4597</v>
      </c>
      <c r="C2809" s="19" t="s">
        <v>38</v>
      </c>
      <c r="D2809" s="19" t="s">
        <v>53</v>
      </c>
      <c r="E2809" s="19" t="s">
        <v>4596</v>
      </c>
      <c r="F2809" s="19" t="s">
        <v>4409</v>
      </c>
      <c r="G2809" s="19" t="s">
        <v>4408</v>
      </c>
      <c r="H2809" s="19" t="s">
        <v>127</v>
      </c>
      <c r="I2809" s="19" t="s">
        <v>128</v>
      </c>
      <c r="J2809" s="18">
        <v>1</v>
      </c>
      <c r="K2809" s="18">
        <v>1</v>
      </c>
    </row>
    <row r="2810" spans="1:11" x14ac:dyDescent="0.5">
      <c r="A2810" s="19" t="s">
        <v>65</v>
      </c>
      <c r="B2810" s="19" t="s">
        <v>4595</v>
      </c>
      <c r="C2810" s="19" t="s">
        <v>38</v>
      </c>
      <c r="D2810" s="19" t="s">
        <v>53</v>
      </c>
      <c r="E2810" s="19" t="s">
        <v>4594</v>
      </c>
      <c r="F2810" s="19" t="s">
        <v>4409</v>
      </c>
      <c r="G2810" s="19" t="s">
        <v>4408</v>
      </c>
      <c r="H2810" s="19" t="s">
        <v>127</v>
      </c>
      <c r="I2810" s="19" t="s">
        <v>128</v>
      </c>
      <c r="J2810" s="18">
        <v>1</v>
      </c>
      <c r="K2810" s="18">
        <v>1</v>
      </c>
    </row>
    <row r="2811" spans="1:11" x14ac:dyDescent="0.5">
      <c r="A2811" s="19" t="s">
        <v>65</v>
      </c>
      <c r="B2811" s="19" t="s">
        <v>4593</v>
      </c>
      <c r="C2811" s="19" t="s">
        <v>38</v>
      </c>
      <c r="D2811" s="19" t="s">
        <v>53</v>
      </c>
      <c r="E2811" s="19" t="s">
        <v>4592</v>
      </c>
      <c r="F2811" s="19" t="s">
        <v>4409</v>
      </c>
      <c r="G2811" s="19" t="s">
        <v>4408</v>
      </c>
      <c r="H2811" s="19" t="s">
        <v>127</v>
      </c>
      <c r="I2811" s="19" t="s">
        <v>128</v>
      </c>
      <c r="J2811" s="18">
        <v>1</v>
      </c>
      <c r="K2811" s="18">
        <v>1</v>
      </c>
    </row>
    <row r="2812" spans="1:11" x14ac:dyDescent="0.5">
      <c r="A2812" s="19" t="s">
        <v>65</v>
      </c>
      <c r="B2812" s="19" t="s">
        <v>4591</v>
      </c>
      <c r="C2812" s="19" t="s">
        <v>38</v>
      </c>
      <c r="D2812" s="19" t="s">
        <v>53</v>
      </c>
      <c r="E2812" s="19" t="s">
        <v>4590</v>
      </c>
      <c r="F2812" s="19" t="s">
        <v>4409</v>
      </c>
      <c r="G2812" s="19" t="s">
        <v>4408</v>
      </c>
      <c r="H2812" s="19" t="s">
        <v>127</v>
      </c>
      <c r="I2812" s="19" t="s">
        <v>128</v>
      </c>
      <c r="J2812" s="18">
        <v>1</v>
      </c>
      <c r="K2812" s="18">
        <v>1</v>
      </c>
    </row>
    <row r="2813" spans="1:11" x14ac:dyDescent="0.5">
      <c r="A2813" s="19" t="s">
        <v>65</v>
      </c>
      <c r="B2813" s="19" t="s">
        <v>4589</v>
      </c>
      <c r="C2813" s="19" t="s">
        <v>38</v>
      </c>
      <c r="D2813" s="19" t="s">
        <v>53</v>
      </c>
      <c r="E2813" s="19" t="s">
        <v>4588</v>
      </c>
      <c r="F2813" s="19" t="s">
        <v>4409</v>
      </c>
      <c r="G2813" s="19" t="s">
        <v>4408</v>
      </c>
      <c r="H2813" s="19" t="s">
        <v>127</v>
      </c>
      <c r="I2813" s="19" t="s">
        <v>128</v>
      </c>
      <c r="J2813" s="18">
        <v>1</v>
      </c>
      <c r="K2813" s="18">
        <v>1</v>
      </c>
    </row>
    <row r="2814" spans="1:11" x14ac:dyDescent="0.5">
      <c r="A2814" s="19" t="s">
        <v>65</v>
      </c>
      <c r="B2814" s="19" t="s">
        <v>4587</v>
      </c>
      <c r="C2814" s="19" t="s">
        <v>38</v>
      </c>
      <c r="D2814" s="19" t="s">
        <v>53</v>
      </c>
      <c r="E2814" s="19" t="s">
        <v>4586</v>
      </c>
      <c r="F2814" s="19" t="s">
        <v>197</v>
      </c>
      <c r="G2814" s="19" t="s">
        <v>198</v>
      </c>
      <c r="H2814" s="19" t="s">
        <v>127</v>
      </c>
      <c r="I2814" s="19" t="s">
        <v>128</v>
      </c>
      <c r="J2814" s="18">
        <v>124</v>
      </c>
      <c r="K2814" s="18">
        <v>124</v>
      </c>
    </row>
    <row r="2815" spans="1:11" x14ac:dyDescent="0.5">
      <c r="A2815" s="19" t="s">
        <v>65</v>
      </c>
      <c r="B2815" s="19" t="s">
        <v>4585</v>
      </c>
      <c r="C2815" s="19" t="s">
        <v>38</v>
      </c>
      <c r="D2815" s="19" t="s">
        <v>53</v>
      </c>
      <c r="E2815" s="19" t="s">
        <v>4584</v>
      </c>
      <c r="F2815" s="19" t="s">
        <v>197</v>
      </c>
      <c r="G2815" s="19" t="s">
        <v>198</v>
      </c>
      <c r="H2815" s="19" t="s">
        <v>127</v>
      </c>
      <c r="I2815" s="19" t="s">
        <v>128</v>
      </c>
      <c r="J2815" s="18">
        <v>96</v>
      </c>
      <c r="K2815" s="18">
        <v>96</v>
      </c>
    </row>
    <row r="2816" spans="1:11" x14ac:dyDescent="0.5">
      <c r="A2816" s="19" t="s">
        <v>65</v>
      </c>
      <c r="B2816" s="19" t="s">
        <v>4583</v>
      </c>
      <c r="C2816" s="19" t="s">
        <v>38</v>
      </c>
      <c r="D2816" s="19" t="s">
        <v>53</v>
      </c>
      <c r="E2816" s="19" t="s">
        <v>4582</v>
      </c>
      <c r="F2816" s="19" t="s">
        <v>197</v>
      </c>
      <c r="G2816" s="19" t="s">
        <v>198</v>
      </c>
      <c r="H2816" s="19" t="s">
        <v>127</v>
      </c>
      <c r="I2816" s="19" t="s">
        <v>128</v>
      </c>
      <c r="J2816" s="18">
        <v>48</v>
      </c>
      <c r="K2816" s="18">
        <v>48</v>
      </c>
    </row>
    <row r="2817" spans="1:11" x14ac:dyDescent="0.5">
      <c r="A2817" s="19" t="s">
        <v>65</v>
      </c>
      <c r="B2817" s="19" t="s">
        <v>4581</v>
      </c>
      <c r="C2817" s="19" t="s">
        <v>38</v>
      </c>
      <c r="D2817" s="19" t="s">
        <v>53</v>
      </c>
      <c r="E2817" s="19" t="s">
        <v>4580</v>
      </c>
      <c r="F2817" s="19" t="s">
        <v>197</v>
      </c>
      <c r="G2817" s="19" t="s">
        <v>198</v>
      </c>
      <c r="H2817" s="19" t="s">
        <v>127</v>
      </c>
      <c r="I2817" s="19" t="s">
        <v>128</v>
      </c>
      <c r="J2817" s="18">
        <v>48</v>
      </c>
      <c r="K2817" s="18">
        <v>48</v>
      </c>
    </row>
    <row r="2818" spans="1:11" x14ac:dyDescent="0.5">
      <c r="A2818" s="19" t="s">
        <v>65</v>
      </c>
      <c r="B2818" s="19" t="s">
        <v>4579</v>
      </c>
      <c r="C2818" s="19" t="s">
        <v>38</v>
      </c>
      <c r="D2818" s="19" t="s">
        <v>53</v>
      </c>
      <c r="E2818" s="19" t="s">
        <v>4578</v>
      </c>
      <c r="F2818" s="19" t="s">
        <v>4575</v>
      </c>
      <c r="G2818" s="19" t="s">
        <v>4574</v>
      </c>
      <c r="H2818" s="19" t="s">
        <v>127</v>
      </c>
      <c r="I2818" s="19" t="s">
        <v>128</v>
      </c>
      <c r="J2818" s="18">
        <v>2</v>
      </c>
      <c r="K2818" s="18">
        <v>2</v>
      </c>
    </row>
    <row r="2819" spans="1:11" x14ac:dyDescent="0.5">
      <c r="A2819" s="19" t="s">
        <v>65</v>
      </c>
      <c r="B2819" s="19" t="s">
        <v>4577</v>
      </c>
      <c r="C2819" s="19" t="s">
        <v>38</v>
      </c>
      <c r="D2819" s="19" t="s">
        <v>53</v>
      </c>
      <c r="E2819" s="19" t="s">
        <v>4576</v>
      </c>
      <c r="F2819" s="19" t="s">
        <v>4575</v>
      </c>
      <c r="G2819" s="19" t="s">
        <v>4574</v>
      </c>
      <c r="H2819" s="19" t="s">
        <v>127</v>
      </c>
      <c r="I2819" s="19" t="s">
        <v>128</v>
      </c>
      <c r="J2819" s="18">
        <v>2</v>
      </c>
      <c r="K2819" s="18">
        <v>2</v>
      </c>
    </row>
    <row r="2820" spans="1:11" x14ac:dyDescent="0.5">
      <c r="A2820" s="19" t="s">
        <v>65</v>
      </c>
      <c r="B2820" s="19" t="s">
        <v>4573</v>
      </c>
      <c r="C2820" s="19" t="s">
        <v>38</v>
      </c>
      <c r="D2820" s="19" t="s">
        <v>53</v>
      </c>
      <c r="E2820" s="19" t="s">
        <v>4572</v>
      </c>
      <c r="F2820" s="19" t="s">
        <v>193</v>
      </c>
      <c r="G2820" s="19" t="s">
        <v>194</v>
      </c>
      <c r="H2820" s="19" t="s">
        <v>127</v>
      </c>
      <c r="I2820" s="19" t="s">
        <v>128</v>
      </c>
      <c r="J2820" s="18">
        <v>2</v>
      </c>
      <c r="K2820" s="18">
        <v>2</v>
      </c>
    </row>
    <row r="2821" spans="1:11" x14ac:dyDescent="0.5">
      <c r="A2821" s="19" t="s">
        <v>65</v>
      </c>
      <c r="B2821" s="19" t="s">
        <v>4571</v>
      </c>
      <c r="C2821" s="19" t="s">
        <v>38</v>
      </c>
      <c r="D2821" s="19" t="s">
        <v>53</v>
      </c>
      <c r="E2821" s="19" t="s">
        <v>4570</v>
      </c>
      <c r="F2821" s="19" t="s">
        <v>197</v>
      </c>
      <c r="G2821" s="19" t="s">
        <v>198</v>
      </c>
      <c r="H2821" s="19" t="s">
        <v>127</v>
      </c>
      <c r="I2821" s="19" t="s">
        <v>128</v>
      </c>
      <c r="J2821" s="18">
        <v>12</v>
      </c>
      <c r="K2821" s="18">
        <v>12</v>
      </c>
    </row>
    <row r="2822" spans="1:11" x14ac:dyDescent="0.5">
      <c r="A2822" s="19" t="s">
        <v>65</v>
      </c>
      <c r="B2822" s="19" t="s">
        <v>4569</v>
      </c>
      <c r="C2822" s="19" t="s">
        <v>38</v>
      </c>
      <c r="D2822" s="19" t="s">
        <v>53</v>
      </c>
      <c r="E2822" s="19" t="s">
        <v>4568</v>
      </c>
      <c r="F2822" s="19" t="s">
        <v>197</v>
      </c>
      <c r="G2822" s="19" t="s">
        <v>198</v>
      </c>
      <c r="H2822" s="19" t="s">
        <v>127</v>
      </c>
      <c r="I2822" s="19" t="s">
        <v>128</v>
      </c>
      <c r="J2822" s="18">
        <v>2</v>
      </c>
      <c r="K2822" s="18">
        <v>2</v>
      </c>
    </row>
    <row r="2823" spans="1:11" x14ac:dyDescent="0.5">
      <c r="A2823" s="19" t="s">
        <v>65</v>
      </c>
      <c r="B2823" s="19" t="s">
        <v>4567</v>
      </c>
      <c r="C2823" s="19" t="s">
        <v>38</v>
      </c>
      <c r="D2823" s="19" t="s">
        <v>53</v>
      </c>
      <c r="E2823" s="19" t="s">
        <v>4566</v>
      </c>
      <c r="F2823" s="19" t="s">
        <v>197</v>
      </c>
      <c r="G2823" s="19" t="s">
        <v>198</v>
      </c>
      <c r="H2823" s="19" t="s">
        <v>127</v>
      </c>
      <c r="I2823" s="19" t="s">
        <v>128</v>
      </c>
      <c r="J2823" s="18">
        <v>4</v>
      </c>
      <c r="K2823" s="18">
        <v>4</v>
      </c>
    </row>
    <row r="2824" spans="1:11" x14ac:dyDescent="0.5">
      <c r="A2824" s="19" t="s">
        <v>65</v>
      </c>
      <c r="B2824" s="19" t="s">
        <v>4565</v>
      </c>
      <c r="C2824" s="19" t="s">
        <v>38</v>
      </c>
      <c r="D2824" s="19" t="s">
        <v>53</v>
      </c>
      <c r="E2824" s="19" t="s">
        <v>4564</v>
      </c>
      <c r="F2824" s="19" t="s">
        <v>197</v>
      </c>
      <c r="G2824" s="19" t="s">
        <v>198</v>
      </c>
      <c r="H2824" s="19" t="s">
        <v>127</v>
      </c>
      <c r="I2824" s="19" t="s">
        <v>128</v>
      </c>
      <c r="J2824" s="18">
        <v>3</v>
      </c>
      <c r="K2824" s="18">
        <v>3</v>
      </c>
    </row>
    <row r="2825" spans="1:11" x14ac:dyDescent="0.5">
      <c r="A2825" s="19" t="s">
        <v>65</v>
      </c>
      <c r="B2825" s="19" t="s">
        <v>4563</v>
      </c>
      <c r="C2825" s="19" t="s">
        <v>38</v>
      </c>
      <c r="D2825" s="19" t="s">
        <v>53</v>
      </c>
      <c r="E2825" s="19" t="s">
        <v>4562</v>
      </c>
      <c r="F2825" s="19" t="s">
        <v>4561</v>
      </c>
      <c r="G2825" s="19" t="s">
        <v>4560</v>
      </c>
      <c r="H2825" s="19" t="s">
        <v>127</v>
      </c>
      <c r="I2825" s="19" t="s">
        <v>128</v>
      </c>
      <c r="J2825" s="18">
        <v>1</v>
      </c>
      <c r="K2825" s="18">
        <v>1</v>
      </c>
    </row>
    <row r="2826" spans="1:11" x14ac:dyDescent="0.5">
      <c r="A2826" s="19" t="s">
        <v>65</v>
      </c>
      <c r="B2826" s="19" t="s">
        <v>4559</v>
      </c>
      <c r="C2826" s="19" t="s">
        <v>38</v>
      </c>
      <c r="D2826" s="19" t="s">
        <v>53</v>
      </c>
      <c r="E2826" s="19" t="s">
        <v>4558</v>
      </c>
      <c r="F2826" s="19" t="s">
        <v>4409</v>
      </c>
      <c r="G2826" s="19" t="s">
        <v>4408</v>
      </c>
      <c r="H2826" s="19" t="s">
        <v>127</v>
      </c>
      <c r="I2826" s="19" t="s">
        <v>128</v>
      </c>
      <c r="J2826" s="18">
        <v>2</v>
      </c>
      <c r="K2826" s="18">
        <v>2</v>
      </c>
    </row>
    <row r="2827" spans="1:11" x14ac:dyDescent="0.5">
      <c r="A2827" s="19" t="s">
        <v>65</v>
      </c>
      <c r="B2827" s="19" t="s">
        <v>4557</v>
      </c>
      <c r="C2827" s="19" t="s">
        <v>38</v>
      </c>
      <c r="D2827" s="19" t="s">
        <v>53</v>
      </c>
      <c r="E2827" s="19" t="s">
        <v>4556</v>
      </c>
      <c r="F2827" s="19" t="s">
        <v>197</v>
      </c>
      <c r="G2827" s="19" t="s">
        <v>198</v>
      </c>
      <c r="H2827" s="19" t="s">
        <v>127</v>
      </c>
      <c r="I2827" s="19" t="s">
        <v>128</v>
      </c>
      <c r="J2827" s="18">
        <v>48</v>
      </c>
      <c r="K2827" s="18">
        <v>48</v>
      </c>
    </row>
    <row r="2828" spans="1:11" x14ac:dyDescent="0.5">
      <c r="A2828" s="19" t="s">
        <v>65</v>
      </c>
      <c r="B2828" s="19" t="s">
        <v>4555</v>
      </c>
      <c r="C2828" s="19" t="s">
        <v>38</v>
      </c>
      <c r="D2828" s="19" t="s">
        <v>53</v>
      </c>
      <c r="E2828" s="19" t="s">
        <v>4554</v>
      </c>
      <c r="F2828" s="19" t="s">
        <v>197</v>
      </c>
      <c r="G2828" s="19" t="s">
        <v>198</v>
      </c>
      <c r="H2828" s="19" t="s">
        <v>127</v>
      </c>
      <c r="I2828" s="19" t="s">
        <v>128</v>
      </c>
      <c r="J2828" s="18">
        <v>48</v>
      </c>
      <c r="K2828" s="18">
        <v>48</v>
      </c>
    </row>
    <row r="2829" spans="1:11" x14ac:dyDescent="0.5">
      <c r="A2829" s="19" t="s">
        <v>65</v>
      </c>
      <c r="B2829" s="19" t="s">
        <v>4553</v>
      </c>
      <c r="C2829" s="19" t="s">
        <v>38</v>
      </c>
      <c r="D2829" s="19" t="s">
        <v>53</v>
      </c>
      <c r="E2829" s="19" t="s">
        <v>4552</v>
      </c>
      <c r="F2829" s="19" t="s">
        <v>197</v>
      </c>
      <c r="G2829" s="19" t="s">
        <v>198</v>
      </c>
      <c r="H2829" s="19" t="s">
        <v>127</v>
      </c>
      <c r="I2829" s="19" t="s">
        <v>128</v>
      </c>
      <c r="J2829" s="18">
        <v>48</v>
      </c>
      <c r="K2829" s="18">
        <v>48</v>
      </c>
    </row>
    <row r="2830" spans="1:11" x14ac:dyDescent="0.5">
      <c r="A2830" s="19" t="s">
        <v>65</v>
      </c>
      <c r="B2830" s="19" t="s">
        <v>4551</v>
      </c>
      <c r="C2830" s="19" t="s">
        <v>38</v>
      </c>
      <c r="D2830" s="19" t="s">
        <v>53</v>
      </c>
      <c r="E2830" s="19" t="s">
        <v>4550</v>
      </c>
      <c r="F2830" s="19" t="s">
        <v>197</v>
      </c>
      <c r="G2830" s="19" t="s">
        <v>198</v>
      </c>
      <c r="H2830" s="19" t="s">
        <v>127</v>
      </c>
      <c r="I2830" s="19" t="s">
        <v>128</v>
      </c>
      <c r="J2830" s="18">
        <v>48</v>
      </c>
      <c r="K2830" s="18">
        <v>48</v>
      </c>
    </row>
    <row r="2831" spans="1:11" x14ac:dyDescent="0.5">
      <c r="A2831" s="19" t="s">
        <v>65</v>
      </c>
      <c r="B2831" s="19" t="s">
        <v>4549</v>
      </c>
      <c r="C2831" s="19" t="s">
        <v>38</v>
      </c>
      <c r="D2831" s="19" t="s">
        <v>187</v>
      </c>
      <c r="E2831" s="19" t="s">
        <v>4548</v>
      </c>
      <c r="F2831" s="19" t="s">
        <v>197</v>
      </c>
      <c r="G2831" s="19" t="s">
        <v>198</v>
      </c>
      <c r="H2831" s="19" t="s">
        <v>127</v>
      </c>
      <c r="I2831" s="19" t="s">
        <v>128</v>
      </c>
      <c r="J2831" s="18">
        <v>48</v>
      </c>
      <c r="K2831" s="18">
        <v>48</v>
      </c>
    </row>
    <row r="2832" spans="1:11" x14ac:dyDescent="0.5">
      <c r="A2832" s="19" t="s">
        <v>65</v>
      </c>
      <c r="B2832" s="19" t="s">
        <v>4547</v>
      </c>
      <c r="C2832" s="19" t="s">
        <v>38</v>
      </c>
      <c r="D2832" s="19" t="s">
        <v>53</v>
      </c>
      <c r="E2832" s="19" t="s">
        <v>4546</v>
      </c>
      <c r="F2832" s="19" t="s">
        <v>197</v>
      </c>
      <c r="G2832" s="19" t="s">
        <v>198</v>
      </c>
      <c r="H2832" s="19" t="s">
        <v>127</v>
      </c>
      <c r="I2832" s="19" t="s">
        <v>128</v>
      </c>
      <c r="J2832" s="18">
        <v>48</v>
      </c>
      <c r="K2832" s="18">
        <v>48</v>
      </c>
    </row>
    <row r="2833" spans="1:11" x14ac:dyDescent="0.5">
      <c r="A2833" s="19" t="s">
        <v>65</v>
      </c>
      <c r="B2833" s="19" t="s">
        <v>4545</v>
      </c>
      <c r="C2833" s="19" t="s">
        <v>38</v>
      </c>
      <c r="D2833" s="19" t="s">
        <v>53</v>
      </c>
      <c r="E2833" s="19" t="s">
        <v>4544</v>
      </c>
      <c r="F2833" s="19" t="s">
        <v>197</v>
      </c>
      <c r="G2833" s="19" t="s">
        <v>198</v>
      </c>
      <c r="H2833" s="19" t="s">
        <v>127</v>
      </c>
      <c r="I2833" s="19" t="s">
        <v>128</v>
      </c>
      <c r="J2833" s="18">
        <v>48</v>
      </c>
      <c r="K2833" s="18">
        <v>48</v>
      </c>
    </row>
    <row r="2834" spans="1:11" x14ac:dyDescent="0.5">
      <c r="A2834" s="19" t="s">
        <v>65</v>
      </c>
      <c r="B2834" s="19" t="s">
        <v>4543</v>
      </c>
      <c r="C2834" s="19" t="s">
        <v>38</v>
      </c>
      <c r="D2834" s="19" t="s">
        <v>53</v>
      </c>
      <c r="E2834" s="19" t="s">
        <v>4542</v>
      </c>
      <c r="F2834" s="19" t="s">
        <v>197</v>
      </c>
      <c r="G2834" s="19" t="s">
        <v>198</v>
      </c>
      <c r="H2834" s="19" t="s">
        <v>127</v>
      </c>
      <c r="I2834" s="19" t="s">
        <v>128</v>
      </c>
      <c r="J2834" s="18">
        <v>48</v>
      </c>
      <c r="K2834" s="18">
        <v>48</v>
      </c>
    </row>
    <row r="2835" spans="1:11" x14ac:dyDescent="0.5">
      <c r="A2835" s="19" t="s">
        <v>65</v>
      </c>
      <c r="B2835" s="19" t="s">
        <v>4541</v>
      </c>
      <c r="C2835" s="19" t="s">
        <v>38</v>
      </c>
      <c r="D2835" s="19" t="s">
        <v>53</v>
      </c>
      <c r="E2835" s="19" t="s">
        <v>4540</v>
      </c>
      <c r="F2835" s="19" t="s">
        <v>197</v>
      </c>
      <c r="G2835" s="19" t="s">
        <v>198</v>
      </c>
      <c r="H2835" s="19" t="s">
        <v>127</v>
      </c>
      <c r="I2835" s="19" t="s">
        <v>128</v>
      </c>
      <c r="J2835" s="18">
        <v>4</v>
      </c>
      <c r="K2835" s="18">
        <v>4</v>
      </c>
    </row>
    <row r="2836" spans="1:11" x14ac:dyDescent="0.5">
      <c r="A2836" s="19" t="s">
        <v>65</v>
      </c>
      <c r="B2836" s="19" t="s">
        <v>4539</v>
      </c>
      <c r="C2836" s="19" t="s">
        <v>38</v>
      </c>
      <c r="D2836" s="19" t="s">
        <v>53</v>
      </c>
      <c r="E2836" s="19" t="s">
        <v>4538</v>
      </c>
      <c r="F2836" s="19" t="s">
        <v>197</v>
      </c>
      <c r="G2836" s="19" t="s">
        <v>198</v>
      </c>
      <c r="H2836" s="19" t="s">
        <v>127</v>
      </c>
      <c r="I2836" s="19" t="s">
        <v>128</v>
      </c>
      <c r="J2836" s="18">
        <v>2</v>
      </c>
      <c r="K2836" s="18">
        <v>2</v>
      </c>
    </row>
    <row r="2837" spans="1:11" x14ac:dyDescent="0.5">
      <c r="A2837" s="19" t="s">
        <v>65</v>
      </c>
      <c r="B2837" s="19" t="s">
        <v>4537</v>
      </c>
      <c r="C2837" s="19" t="s">
        <v>38</v>
      </c>
      <c r="D2837" s="19" t="s">
        <v>53</v>
      </c>
      <c r="E2837" s="19" t="s">
        <v>4536</v>
      </c>
      <c r="F2837" s="19" t="s">
        <v>197</v>
      </c>
      <c r="G2837" s="19" t="s">
        <v>198</v>
      </c>
      <c r="H2837" s="19" t="s">
        <v>127</v>
      </c>
      <c r="I2837" s="19" t="s">
        <v>128</v>
      </c>
      <c r="J2837" s="18">
        <v>5</v>
      </c>
      <c r="K2837" s="18">
        <v>5</v>
      </c>
    </row>
    <row r="2838" spans="1:11" x14ac:dyDescent="0.5">
      <c r="A2838" s="19" t="s">
        <v>65</v>
      </c>
      <c r="B2838" s="19" t="s">
        <v>4535</v>
      </c>
      <c r="C2838" s="19" t="s">
        <v>38</v>
      </c>
      <c r="D2838" s="19" t="s">
        <v>53</v>
      </c>
      <c r="E2838" s="19" t="s">
        <v>4534</v>
      </c>
      <c r="F2838" s="19" t="s">
        <v>197</v>
      </c>
      <c r="G2838" s="19" t="s">
        <v>198</v>
      </c>
      <c r="H2838" s="19" t="s">
        <v>127</v>
      </c>
      <c r="I2838" s="19" t="s">
        <v>128</v>
      </c>
      <c r="J2838" s="18">
        <v>2</v>
      </c>
      <c r="K2838" s="18">
        <v>2</v>
      </c>
    </row>
    <row r="2839" spans="1:11" x14ac:dyDescent="0.5">
      <c r="A2839" s="19" t="s">
        <v>65</v>
      </c>
      <c r="B2839" s="19" t="s">
        <v>4533</v>
      </c>
      <c r="C2839" s="19" t="s">
        <v>38</v>
      </c>
      <c r="D2839" s="19" t="s">
        <v>187</v>
      </c>
      <c r="E2839" s="19" t="s">
        <v>4532</v>
      </c>
      <c r="F2839" s="19" t="s">
        <v>197</v>
      </c>
      <c r="G2839" s="19" t="s">
        <v>198</v>
      </c>
      <c r="H2839" s="19" t="s">
        <v>127</v>
      </c>
      <c r="I2839" s="19" t="s">
        <v>128</v>
      </c>
      <c r="J2839" s="18">
        <v>3</v>
      </c>
      <c r="K2839" s="18">
        <v>3</v>
      </c>
    </row>
    <row r="2840" spans="1:11" x14ac:dyDescent="0.5">
      <c r="A2840" s="19" t="s">
        <v>65</v>
      </c>
      <c r="B2840" s="19" t="s">
        <v>4531</v>
      </c>
      <c r="C2840" s="19" t="s">
        <v>38</v>
      </c>
      <c r="D2840" s="19" t="s">
        <v>53</v>
      </c>
      <c r="E2840" s="19" t="s">
        <v>4530</v>
      </c>
      <c r="F2840" s="19" t="s">
        <v>197</v>
      </c>
      <c r="G2840" s="19" t="s">
        <v>198</v>
      </c>
      <c r="H2840" s="19" t="s">
        <v>127</v>
      </c>
      <c r="I2840" s="19" t="s">
        <v>128</v>
      </c>
      <c r="J2840" s="18">
        <v>8</v>
      </c>
      <c r="K2840" s="18">
        <v>8</v>
      </c>
    </row>
    <row r="2841" spans="1:11" x14ac:dyDescent="0.5">
      <c r="A2841" s="17"/>
      <c r="B2841" s="17"/>
      <c r="C2841" s="17"/>
      <c r="D2841" s="17"/>
      <c r="E2841" s="17"/>
      <c r="F2841" s="17"/>
      <c r="G2841" s="17"/>
      <c r="H2841" s="17"/>
      <c r="I2841" s="16" t="s">
        <v>18</v>
      </c>
      <c r="J2841" s="15">
        <v>13612</v>
      </c>
      <c r="K2841" s="15">
        <v>13612</v>
      </c>
    </row>
    <row r="2842" spans="1:11" x14ac:dyDescent="0.5">
      <c r="A2842" s="17"/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</row>
    <row r="2843" spans="1:11" x14ac:dyDescent="0.5">
      <c r="A2843" s="23" t="s">
        <v>83</v>
      </c>
      <c r="B2843" s="22"/>
      <c r="C2843" s="23" t="s">
        <v>234</v>
      </c>
      <c r="D2843" s="22"/>
      <c r="E2843" s="22"/>
      <c r="F2843" s="22"/>
      <c r="G2843" s="22"/>
      <c r="H2843" s="22"/>
      <c r="I2843" s="22"/>
      <c r="J2843" s="22"/>
      <c r="K2843" s="22"/>
    </row>
    <row r="2844" spans="1:11" x14ac:dyDescent="0.5">
      <c r="A2844" s="21" t="s">
        <v>24</v>
      </c>
      <c r="B2844" s="21" t="s">
        <v>117</v>
      </c>
      <c r="C2844" s="21" t="s">
        <v>35</v>
      </c>
      <c r="D2844" s="21" t="s">
        <v>118</v>
      </c>
      <c r="E2844" s="21" t="s">
        <v>119</v>
      </c>
      <c r="F2844" s="21" t="s">
        <v>120</v>
      </c>
      <c r="G2844" s="21" t="s">
        <v>121</v>
      </c>
      <c r="H2844" s="21" t="s">
        <v>122</v>
      </c>
      <c r="I2844" s="21" t="s">
        <v>110</v>
      </c>
      <c r="J2844" s="20" t="s">
        <v>123</v>
      </c>
      <c r="K2844" s="20" t="s">
        <v>34</v>
      </c>
    </row>
    <row r="2845" spans="1:11" x14ac:dyDescent="0.5">
      <c r="A2845" s="19" t="s">
        <v>36</v>
      </c>
      <c r="B2845" s="19" t="s">
        <v>4529</v>
      </c>
      <c r="C2845" s="19" t="s">
        <v>38</v>
      </c>
      <c r="D2845" s="19" t="s">
        <v>53</v>
      </c>
      <c r="E2845" s="19" t="s">
        <v>4528</v>
      </c>
      <c r="F2845" s="19" t="s">
        <v>4527</v>
      </c>
      <c r="G2845" s="19" t="s">
        <v>4526</v>
      </c>
      <c r="H2845" s="19" t="s">
        <v>127</v>
      </c>
      <c r="I2845" s="19" t="s">
        <v>128</v>
      </c>
      <c r="J2845" s="18">
        <v>1</v>
      </c>
      <c r="K2845" s="18">
        <v>1</v>
      </c>
    </row>
    <row r="2846" spans="1:11" x14ac:dyDescent="0.5">
      <c r="A2846" s="19" t="s">
        <v>65</v>
      </c>
      <c r="B2846" s="19" t="s">
        <v>4525</v>
      </c>
      <c r="C2846" s="19" t="s">
        <v>38</v>
      </c>
      <c r="D2846" s="19" t="s">
        <v>53</v>
      </c>
      <c r="E2846" s="19" t="s">
        <v>4524</v>
      </c>
      <c r="F2846" s="19" t="s">
        <v>197</v>
      </c>
      <c r="G2846" s="19" t="s">
        <v>198</v>
      </c>
      <c r="H2846" s="19" t="s">
        <v>127</v>
      </c>
      <c r="I2846" s="19" t="s">
        <v>128</v>
      </c>
      <c r="J2846" s="18">
        <v>2</v>
      </c>
      <c r="K2846" s="18">
        <v>2</v>
      </c>
    </row>
    <row r="2847" spans="1:11" x14ac:dyDescent="0.5">
      <c r="A2847" s="19" t="s">
        <v>65</v>
      </c>
      <c r="B2847" s="19" t="s">
        <v>4523</v>
      </c>
      <c r="C2847" s="19" t="s">
        <v>38</v>
      </c>
      <c r="D2847" s="19" t="s">
        <v>53</v>
      </c>
      <c r="E2847" s="19" t="s">
        <v>4522</v>
      </c>
      <c r="F2847" s="19" t="s">
        <v>197</v>
      </c>
      <c r="G2847" s="19" t="s">
        <v>198</v>
      </c>
      <c r="H2847" s="19" t="s">
        <v>127</v>
      </c>
      <c r="I2847" s="19" t="s">
        <v>128</v>
      </c>
      <c r="J2847" s="18">
        <v>1</v>
      </c>
      <c r="K2847" s="18">
        <v>1</v>
      </c>
    </row>
    <row r="2848" spans="1:11" x14ac:dyDescent="0.5">
      <c r="A2848" s="19" t="s">
        <v>65</v>
      </c>
      <c r="B2848" s="19" t="s">
        <v>4521</v>
      </c>
      <c r="C2848" s="19" t="s">
        <v>38</v>
      </c>
      <c r="D2848" s="19" t="s">
        <v>53</v>
      </c>
      <c r="E2848" s="19" t="s">
        <v>4520</v>
      </c>
      <c r="F2848" s="19" t="s">
        <v>197</v>
      </c>
      <c r="G2848" s="19" t="s">
        <v>198</v>
      </c>
      <c r="H2848" s="19" t="s">
        <v>127</v>
      </c>
      <c r="I2848" s="19" t="s">
        <v>128</v>
      </c>
      <c r="J2848" s="18">
        <v>1</v>
      </c>
      <c r="K2848" s="18">
        <v>1</v>
      </c>
    </row>
    <row r="2849" spans="1:11" x14ac:dyDescent="0.5">
      <c r="A2849" s="19" t="s">
        <v>65</v>
      </c>
      <c r="B2849" s="19" t="s">
        <v>4519</v>
      </c>
      <c r="C2849" s="19" t="s">
        <v>38</v>
      </c>
      <c r="D2849" s="19" t="s">
        <v>53</v>
      </c>
      <c r="E2849" s="19" t="s">
        <v>4518</v>
      </c>
      <c r="F2849" s="19" t="s">
        <v>197</v>
      </c>
      <c r="G2849" s="19" t="s">
        <v>198</v>
      </c>
      <c r="H2849" s="19" t="s">
        <v>127</v>
      </c>
      <c r="I2849" s="19" t="s">
        <v>128</v>
      </c>
      <c r="J2849" s="18">
        <v>1</v>
      </c>
      <c r="K2849" s="18">
        <v>1</v>
      </c>
    </row>
    <row r="2850" spans="1:11" x14ac:dyDescent="0.5">
      <c r="A2850" s="19" t="s">
        <v>65</v>
      </c>
      <c r="B2850" s="19" t="s">
        <v>4517</v>
      </c>
      <c r="C2850" s="19" t="s">
        <v>38</v>
      </c>
      <c r="D2850" s="19" t="s">
        <v>53</v>
      </c>
      <c r="E2850" s="19" t="s">
        <v>4516</v>
      </c>
      <c r="F2850" s="19" t="s">
        <v>197</v>
      </c>
      <c r="G2850" s="19" t="s">
        <v>198</v>
      </c>
      <c r="H2850" s="19" t="s">
        <v>127</v>
      </c>
      <c r="I2850" s="19" t="s">
        <v>128</v>
      </c>
      <c r="J2850" s="18">
        <v>1</v>
      </c>
      <c r="K2850" s="18">
        <v>1</v>
      </c>
    </row>
    <row r="2851" spans="1:11" x14ac:dyDescent="0.5">
      <c r="A2851" s="19" t="s">
        <v>65</v>
      </c>
      <c r="B2851" s="19" t="s">
        <v>4515</v>
      </c>
      <c r="C2851" s="19" t="s">
        <v>38</v>
      </c>
      <c r="D2851" s="19" t="s">
        <v>53</v>
      </c>
      <c r="E2851" s="19" t="s">
        <v>4514</v>
      </c>
      <c r="F2851" s="19" t="s">
        <v>197</v>
      </c>
      <c r="G2851" s="19" t="s">
        <v>198</v>
      </c>
      <c r="H2851" s="19" t="s">
        <v>127</v>
      </c>
      <c r="I2851" s="19" t="s">
        <v>128</v>
      </c>
      <c r="J2851" s="18">
        <v>1</v>
      </c>
      <c r="K2851" s="18">
        <v>1</v>
      </c>
    </row>
    <row r="2852" spans="1:11" x14ac:dyDescent="0.5">
      <c r="A2852" s="19" t="s">
        <v>65</v>
      </c>
      <c r="B2852" s="19" t="s">
        <v>4513</v>
      </c>
      <c r="C2852" s="19" t="s">
        <v>38</v>
      </c>
      <c r="D2852" s="19" t="s">
        <v>53</v>
      </c>
      <c r="E2852" s="19" t="s">
        <v>4512</v>
      </c>
      <c r="F2852" s="19" t="s">
        <v>197</v>
      </c>
      <c r="G2852" s="19" t="s">
        <v>198</v>
      </c>
      <c r="H2852" s="19" t="s">
        <v>127</v>
      </c>
      <c r="I2852" s="19" t="s">
        <v>128</v>
      </c>
      <c r="J2852" s="18">
        <v>1</v>
      </c>
      <c r="K2852" s="18">
        <v>1</v>
      </c>
    </row>
    <row r="2853" spans="1:11" x14ac:dyDescent="0.5">
      <c r="A2853" s="19" t="s">
        <v>65</v>
      </c>
      <c r="B2853" s="19" t="s">
        <v>4511</v>
      </c>
      <c r="C2853" s="19" t="s">
        <v>38</v>
      </c>
      <c r="D2853" s="19" t="s">
        <v>53</v>
      </c>
      <c r="E2853" s="19" t="s">
        <v>4510</v>
      </c>
      <c r="F2853" s="19" t="s">
        <v>197</v>
      </c>
      <c r="G2853" s="19" t="s">
        <v>198</v>
      </c>
      <c r="H2853" s="19" t="s">
        <v>127</v>
      </c>
      <c r="I2853" s="19" t="s">
        <v>128</v>
      </c>
      <c r="J2853" s="18">
        <v>1</v>
      </c>
      <c r="K2853" s="18">
        <v>1</v>
      </c>
    </row>
    <row r="2854" spans="1:11" x14ac:dyDescent="0.5">
      <c r="A2854" s="19" t="s">
        <v>65</v>
      </c>
      <c r="B2854" s="19" t="s">
        <v>4509</v>
      </c>
      <c r="C2854" s="19" t="s">
        <v>38</v>
      </c>
      <c r="D2854" s="19" t="s">
        <v>53</v>
      </c>
      <c r="E2854" s="19" t="s">
        <v>4508</v>
      </c>
      <c r="F2854" s="19" t="s">
        <v>197</v>
      </c>
      <c r="G2854" s="19" t="s">
        <v>198</v>
      </c>
      <c r="H2854" s="19" t="s">
        <v>127</v>
      </c>
      <c r="I2854" s="19" t="s">
        <v>128</v>
      </c>
      <c r="J2854" s="18">
        <v>1</v>
      </c>
      <c r="K2854" s="18">
        <v>1</v>
      </c>
    </row>
    <row r="2855" spans="1:11" x14ac:dyDescent="0.5">
      <c r="A2855" s="19" t="s">
        <v>65</v>
      </c>
      <c r="B2855" s="19" t="s">
        <v>4507</v>
      </c>
      <c r="C2855" s="19" t="s">
        <v>38</v>
      </c>
      <c r="D2855" s="19" t="s">
        <v>53</v>
      </c>
      <c r="E2855" s="19" t="s">
        <v>4506</v>
      </c>
      <c r="F2855" s="19" t="s">
        <v>197</v>
      </c>
      <c r="G2855" s="19" t="s">
        <v>198</v>
      </c>
      <c r="H2855" s="19" t="s">
        <v>127</v>
      </c>
      <c r="I2855" s="19" t="s">
        <v>128</v>
      </c>
      <c r="J2855" s="18">
        <v>1</v>
      </c>
      <c r="K2855" s="18">
        <v>1</v>
      </c>
    </row>
    <row r="2856" spans="1:11" x14ac:dyDescent="0.5">
      <c r="A2856" s="19" t="s">
        <v>65</v>
      </c>
      <c r="B2856" s="19" t="s">
        <v>4505</v>
      </c>
      <c r="C2856" s="19" t="s">
        <v>38</v>
      </c>
      <c r="D2856" s="19" t="s">
        <v>53</v>
      </c>
      <c r="E2856" s="19" t="s">
        <v>4504</v>
      </c>
      <c r="F2856" s="19" t="s">
        <v>197</v>
      </c>
      <c r="G2856" s="19" t="s">
        <v>198</v>
      </c>
      <c r="H2856" s="19" t="s">
        <v>127</v>
      </c>
      <c r="I2856" s="19" t="s">
        <v>128</v>
      </c>
      <c r="J2856" s="18">
        <v>1</v>
      </c>
      <c r="K2856" s="18">
        <v>1</v>
      </c>
    </row>
    <row r="2857" spans="1:11" x14ac:dyDescent="0.5">
      <c r="A2857" s="19" t="s">
        <v>65</v>
      </c>
      <c r="B2857" s="19" t="s">
        <v>4503</v>
      </c>
      <c r="C2857" s="19" t="s">
        <v>38</v>
      </c>
      <c r="D2857" s="19" t="s">
        <v>53</v>
      </c>
      <c r="E2857" s="19" t="s">
        <v>4502</v>
      </c>
      <c r="F2857" s="19" t="s">
        <v>181</v>
      </c>
      <c r="G2857" s="19" t="s">
        <v>182</v>
      </c>
      <c r="H2857" s="19" t="s">
        <v>127</v>
      </c>
      <c r="I2857" s="19" t="s">
        <v>128</v>
      </c>
      <c r="J2857" s="18">
        <v>3</v>
      </c>
      <c r="K2857" s="18">
        <v>3</v>
      </c>
    </row>
    <row r="2858" spans="1:11" x14ac:dyDescent="0.5">
      <c r="A2858" s="19" t="s">
        <v>65</v>
      </c>
      <c r="B2858" s="19" t="s">
        <v>4501</v>
      </c>
      <c r="C2858" s="19" t="s">
        <v>38</v>
      </c>
      <c r="D2858" s="19" t="s">
        <v>53</v>
      </c>
      <c r="E2858" s="19" t="s">
        <v>4500</v>
      </c>
      <c r="F2858" s="19" t="s">
        <v>4497</v>
      </c>
      <c r="G2858" s="19" t="s">
        <v>4496</v>
      </c>
      <c r="H2858" s="19" t="s">
        <v>127</v>
      </c>
      <c r="I2858" s="19" t="s">
        <v>128</v>
      </c>
      <c r="J2858" s="18">
        <v>1</v>
      </c>
      <c r="K2858" s="18">
        <v>1</v>
      </c>
    </row>
    <row r="2859" spans="1:11" x14ac:dyDescent="0.5">
      <c r="A2859" s="19" t="s">
        <v>65</v>
      </c>
      <c r="B2859" s="19" t="s">
        <v>4499</v>
      </c>
      <c r="C2859" s="19" t="s">
        <v>38</v>
      </c>
      <c r="D2859" s="19" t="s">
        <v>53</v>
      </c>
      <c r="E2859" s="19" t="s">
        <v>4498</v>
      </c>
      <c r="F2859" s="19" t="s">
        <v>4497</v>
      </c>
      <c r="G2859" s="19" t="s">
        <v>4496</v>
      </c>
      <c r="H2859" s="19" t="s">
        <v>127</v>
      </c>
      <c r="I2859" s="19" t="s">
        <v>128</v>
      </c>
      <c r="J2859" s="18">
        <v>1</v>
      </c>
      <c r="K2859" s="18">
        <v>1</v>
      </c>
    </row>
    <row r="2860" spans="1:11" x14ac:dyDescent="0.5">
      <c r="A2860" s="19" t="s">
        <v>65</v>
      </c>
      <c r="B2860" s="19" t="s">
        <v>4495</v>
      </c>
      <c r="C2860" s="19" t="s">
        <v>38</v>
      </c>
      <c r="D2860" s="19" t="s">
        <v>53</v>
      </c>
      <c r="E2860" s="19" t="s">
        <v>4494</v>
      </c>
      <c r="F2860" s="19" t="s">
        <v>4479</v>
      </c>
      <c r="G2860" s="19" t="s">
        <v>4478</v>
      </c>
      <c r="H2860" s="19" t="s">
        <v>127</v>
      </c>
      <c r="I2860" s="19" t="s">
        <v>128</v>
      </c>
      <c r="J2860" s="18">
        <v>1</v>
      </c>
      <c r="K2860" s="18">
        <v>1</v>
      </c>
    </row>
    <row r="2861" spans="1:11" x14ac:dyDescent="0.5">
      <c r="A2861" s="19" t="s">
        <v>65</v>
      </c>
      <c r="B2861" s="19" t="s">
        <v>4493</v>
      </c>
      <c r="C2861" s="19" t="s">
        <v>38</v>
      </c>
      <c r="D2861" s="19" t="s">
        <v>53</v>
      </c>
      <c r="E2861" s="19" t="s">
        <v>4492</v>
      </c>
      <c r="F2861" s="19" t="s">
        <v>4475</v>
      </c>
      <c r="G2861" s="19" t="s">
        <v>4474</v>
      </c>
      <c r="H2861" s="19" t="s">
        <v>127</v>
      </c>
      <c r="I2861" s="19" t="s">
        <v>128</v>
      </c>
      <c r="J2861" s="18">
        <v>1</v>
      </c>
      <c r="K2861" s="18">
        <v>1</v>
      </c>
    </row>
    <row r="2862" spans="1:11" x14ac:dyDescent="0.5">
      <c r="A2862" s="19" t="s">
        <v>65</v>
      </c>
      <c r="B2862" s="19" t="s">
        <v>4491</v>
      </c>
      <c r="C2862" s="19" t="s">
        <v>38</v>
      </c>
      <c r="D2862" s="19" t="s">
        <v>53</v>
      </c>
      <c r="E2862" s="19" t="s">
        <v>4490</v>
      </c>
      <c r="F2862" s="19" t="s">
        <v>4471</v>
      </c>
      <c r="G2862" s="19" t="s">
        <v>4470</v>
      </c>
      <c r="H2862" s="19" t="s">
        <v>127</v>
      </c>
      <c r="I2862" s="19" t="s">
        <v>128</v>
      </c>
      <c r="J2862" s="18">
        <v>1</v>
      </c>
      <c r="K2862" s="18">
        <v>1</v>
      </c>
    </row>
    <row r="2863" spans="1:11" x14ac:dyDescent="0.5">
      <c r="A2863" s="19" t="s">
        <v>65</v>
      </c>
      <c r="B2863" s="19" t="s">
        <v>4489</v>
      </c>
      <c r="C2863" s="19" t="s">
        <v>38</v>
      </c>
      <c r="D2863" s="19" t="s">
        <v>53</v>
      </c>
      <c r="E2863" s="19" t="s">
        <v>4488</v>
      </c>
      <c r="F2863" s="19" t="s">
        <v>159</v>
      </c>
      <c r="G2863" s="19" t="s">
        <v>160</v>
      </c>
      <c r="H2863" s="19" t="s">
        <v>127</v>
      </c>
      <c r="I2863" s="19" t="s">
        <v>128</v>
      </c>
      <c r="J2863" s="18">
        <v>1</v>
      </c>
      <c r="K2863" s="18">
        <v>1</v>
      </c>
    </row>
    <row r="2864" spans="1:11" x14ac:dyDescent="0.5">
      <c r="A2864" s="19" t="s">
        <v>65</v>
      </c>
      <c r="B2864" s="19" t="s">
        <v>4487</v>
      </c>
      <c r="C2864" s="19" t="s">
        <v>38</v>
      </c>
      <c r="D2864" s="19" t="s">
        <v>53</v>
      </c>
      <c r="E2864" s="19" t="s">
        <v>4486</v>
      </c>
      <c r="F2864" s="19" t="s">
        <v>159</v>
      </c>
      <c r="G2864" s="19" t="s">
        <v>160</v>
      </c>
      <c r="H2864" s="19" t="s">
        <v>127</v>
      </c>
      <c r="I2864" s="19" t="s">
        <v>128</v>
      </c>
      <c r="J2864" s="18">
        <v>1</v>
      </c>
      <c r="K2864" s="18">
        <v>1</v>
      </c>
    </row>
    <row r="2865" spans="1:11" x14ac:dyDescent="0.5">
      <c r="A2865" s="19" t="s">
        <v>65</v>
      </c>
      <c r="B2865" s="19" t="s">
        <v>4485</v>
      </c>
      <c r="C2865" s="19" t="s">
        <v>38</v>
      </c>
      <c r="D2865" s="19" t="s">
        <v>53</v>
      </c>
      <c r="E2865" s="19" t="s">
        <v>4484</v>
      </c>
      <c r="F2865" s="19" t="s">
        <v>4483</v>
      </c>
      <c r="G2865" s="19" t="s">
        <v>4482</v>
      </c>
      <c r="H2865" s="19" t="s">
        <v>127</v>
      </c>
      <c r="I2865" s="19" t="s">
        <v>128</v>
      </c>
      <c r="J2865" s="18">
        <v>1</v>
      </c>
      <c r="K2865" s="18">
        <v>1</v>
      </c>
    </row>
    <row r="2866" spans="1:11" x14ac:dyDescent="0.5">
      <c r="A2866" s="19" t="s">
        <v>65</v>
      </c>
      <c r="B2866" s="19" t="s">
        <v>4481</v>
      </c>
      <c r="C2866" s="19" t="s">
        <v>38</v>
      </c>
      <c r="D2866" s="19" t="s">
        <v>53</v>
      </c>
      <c r="E2866" s="19" t="s">
        <v>4480</v>
      </c>
      <c r="F2866" s="19" t="s">
        <v>4479</v>
      </c>
      <c r="G2866" s="19" t="s">
        <v>4478</v>
      </c>
      <c r="H2866" s="19" t="s">
        <v>127</v>
      </c>
      <c r="I2866" s="19" t="s">
        <v>128</v>
      </c>
      <c r="J2866" s="18">
        <v>1</v>
      </c>
      <c r="K2866" s="18">
        <v>1</v>
      </c>
    </row>
    <row r="2867" spans="1:11" x14ac:dyDescent="0.5">
      <c r="A2867" s="19" t="s">
        <v>65</v>
      </c>
      <c r="B2867" s="19" t="s">
        <v>4477</v>
      </c>
      <c r="C2867" s="19" t="s">
        <v>38</v>
      </c>
      <c r="D2867" s="19" t="s">
        <v>53</v>
      </c>
      <c r="E2867" s="19" t="s">
        <v>4476</v>
      </c>
      <c r="F2867" s="19" t="s">
        <v>4475</v>
      </c>
      <c r="G2867" s="19" t="s">
        <v>4474</v>
      </c>
      <c r="H2867" s="19" t="s">
        <v>127</v>
      </c>
      <c r="I2867" s="19" t="s">
        <v>128</v>
      </c>
      <c r="J2867" s="18">
        <v>1</v>
      </c>
      <c r="K2867" s="18">
        <v>1</v>
      </c>
    </row>
    <row r="2868" spans="1:11" x14ac:dyDescent="0.5">
      <c r="A2868" s="19" t="s">
        <v>65</v>
      </c>
      <c r="B2868" s="19" t="s">
        <v>4473</v>
      </c>
      <c r="C2868" s="19" t="s">
        <v>38</v>
      </c>
      <c r="D2868" s="19" t="s">
        <v>53</v>
      </c>
      <c r="E2868" s="19" t="s">
        <v>4472</v>
      </c>
      <c r="F2868" s="19" t="s">
        <v>4471</v>
      </c>
      <c r="G2868" s="19" t="s">
        <v>4470</v>
      </c>
      <c r="H2868" s="19" t="s">
        <v>127</v>
      </c>
      <c r="I2868" s="19" t="s">
        <v>128</v>
      </c>
      <c r="J2868" s="18">
        <v>1</v>
      </c>
      <c r="K2868" s="18">
        <v>1</v>
      </c>
    </row>
    <row r="2869" spans="1:11" x14ac:dyDescent="0.5">
      <c r="A2869" s="19" t="s">
        <v>65</v>
      </c>
      <c r="B2869" s="19" t="s">
        <v>4469</v>
      </c>
      <c r="C2869" s="19" t="s">
        <v>38</v>
      </c>
      <c r="D2869" s="19" t="s">
        <v>53</v>
      </c>
      <c r="E2869" s="19" t="s">
        <v>4468</v>
      </c>
      <c r="F2869" s="19" t="s">
        <v>4467</v>
      </c>
      <c r="G2869" s="19" t="s">
        <v>4466</v>
      </c>
      <c r="H2869" s="19" t="s">
        <v>127</v>
      </c>
      <c r="I2869" s="19" t="s">
        <v>128</v>
      </c>
      <c r="J2869" s="18">
        <v>1</v>
      </c>
      <c r="K2869" s="18">
        <v>1</v>
      </c>
    </row>
    <row r="2870" spans="1:11" x14ac:dyDescent="0.5">
      <c r="A2870" s="19" t="s">
        <v>65</v>
      </c>
      <c r="B2870" s="19" t="s">
        <v>4465</v>
      </c>
      <c r="C2870" s="19" t="s">
        <v>38</v>
      </c>
      <c r="D2870" s="19" t="s">
        <v>53</v>
      </c>
      <c r="E2870" s="19" t="s">
        <v>4464</v>
      </c>
      <c r="F2870" s="19" t="s">
        <v>4463</v>
      </c>
      <c r="G2870" s="19" t="s">
        <v>4462</v>
      </c>
      <c r="H2870" s="19" t="s">
        <v>127</v>
      </c>
      <c r="I2870" s="19" t="s">
        <v>128</v>
      </c>
      <c r="J2870" s="18">
        <v>1</v>
      </c>
      <c r="K2870" s="18">
        <v>1</v>
      </c>
    </row>
    <row r="2871" spans="1:11" x14ac:dyDescent="0.5">
      <c r="A2871" s="19" t="s">
        <v>65</v>
      </c>
      <c r="B2871" s="19" t="s">
        <v>4461</v>
      </c>
      <c r="C2871" s="19" t="s">
        <v>38</v>
      </c>
      <c r="D2871" s="19" t="s">
        <v>53</v>
      </c>
      <c r="E2871" s="19" t="s">
        <v>4460</v>
      </c>
      <c r="F2871" s="19" t="s">
        <v>4459</v>
      </c>
      <c r="G2871" s="19" t="s">
        <v>4458</v>
      </c>
      <c r="H2871" s="19" t="s">
        <v>127</v>
      </c>
      <c r="I2871" s="19" t="s">
        <v>128</v>
      </c>
      <c r="J2871" s="18">
        <v>1</v>
      </c>
      <c r="K2871" s="18">
        <v>1</v>
      </c>
    </row>
    <row r="2872" spans="1:11" x14ac:dyDescent="0.5">
      <c r="A2872" s="19" t="s">
        <v>65</v>
      </c>
      <c r="B2872" s="19" t="s">
        <v>4457</v>
      </c>
      <c r="C2872" s="19" t="s">
        <v>38</v>
      </c>
      <c r="D2872" s="19" t="s">
        <v>53</v>
      </c>
      <c r="E2872" s="19" t="s">
        <v>4456</v>
      </c>
      <c r="F2872" s="19" t="s">
        <v>197</v>
      </c>
      <c r="G2872" s="19" t="s">
        <v>198</v>
      </c>
      <c r="H2872" s="19" t="s">
        <v>127</v>
      </c>
      <c r="I2872" s="19" t="s">
        <v>128</v>
      </c>
      <c r="J2872" s="18">
        <v>1</v>
      </c>
      <c r="K2872" s="18">
        <v>1</v>
      </c>
    </row>
    <row r="2873" spans="1:11" x14ac:dyDescent="0.5">
      <c r="A2873" s="19" t="s">
        <v>65</v>
      </c>
      <c r="B2873" s="19" t="s">
        <v>4455</v>
      </c>
      <c r="C2873" s="19" t="s">
        <v>38</v>
      </c>
      <c r="D2873" s="19" t="s">
        <v>53</v>
      </c>
      <c r="E2873" s="19" t="s">
        <v>4454</v>
      </c>
      <c r="F2873" s="19" t="s">
        <v>4453</v>
      </c>
      <c r="G2873" s="19" t="s">
        <v>4452</v>
      </c>
      <c r="H2873" s="19" t="s">
        <v>127</v>
      </c>
      <c r="I2873" s="19" t="s">
        <v>128</v>
      </c>
      <c r="J2873" s="18">
        <v>1</v>
      </c>
      <c r="K2873" s="18">
        <v>1</v>
      </c>
    </row>
    <row r="2874" spans="1:11" x14ac:dyDescent="0.5">
      <c r="A2874" s="19" t="s">
        <v>65</v>
      </c>
      <c r="B2874" s="19" t="s">
        <v>4451</v>
      </c>
      <c r="C2874" s="19" t="s">
        <v>38</v>
      </c>
      <c r="D2874" s="19" t="s">
        <v>53</v>
      </c>
      <c r="E2874" s="19" t="s">
        <v>4450</v>
      </c>
      <c r="F2874" s="19" t="s">
        <v>4449</v>
      </c>
      <c r="G2874" s="19" t="s">
        <v>4448</v>
      </c>
      <c r="H2874" s="19" t="s">
        <v>127</v>
      </c>
      <c r="I2874" s="19" t="s">
        <v>128</v>
      </c>
      <c r="J2874" s="18">
        <v>1</v>
      </c>
      <c r="K2874" s="18">
        <v>1</v>
      </c>
    </row>
    <row r="2875" spans="1:11" x14ac:dyDescent="0.5">
      <c r="A2875" s="19" t="s">
        <v>65</v>
      </c>
      <c r="B2875" s="19" t="s">
        <v>4447</v>
      </c>
      <c r="C2875" s="19" t="s">
        <v>38</v>
      </c>
      <c r="D2875" s="19" t="s">
        <v>53</v>
      </c>
      <c r="E2875" s="19" t="s">
        <v>4446</v>
      </c>
      <c r="F2875" s="19" t="s">
        <v>4445</v>
      </c>
      <c r="G2875" s="19" t="s">
        <v>4444</v>
      </c>
      <c r="H2875" s="19" t="s">
        <v>127</v>
      </c>
      <c r="I2875" s="19" t="s">
        <v>128</v>
      </c>
      <c r="J2875" s="18">
        <v>11</v>
      </c>
      <c r="K2875" s="18">
        <v>11</v>
      </c>
    </row>
    <row r="2876" spans="1:11" x14ac:dyDescent="0.5">
      <c r="A2876" s="19" t="s">
        <v>65</v>
      </c>
      <c r="B2876" s="19" t="s">
        <v>4443</v>
      </c>
      <c r="C2876" s="19" t="s">
        <v>38</v>
      </c>
      <c r="D2876" s="19" t="s">
        <v>53</v>
      </c>
      <c r="E2876" s="19" t="s">
        <v>4442</v>
      </c>
      <c r="F2876" s="19" t="s">
        <v>4441</v>
      </c>
      <c r="G2876" s="19" t="s">
        <v>4440</v>
      </c>
      <c r="H2876" s="19" t="s">
        <v>127</v>
      </c>
      <c r="I2876" s="19" t="s">
        <v>128</v>
      </c>
      <c r="J2876" s="18">
        <v>3</v>
      </c>
      <c r="K2876" s="18">
        <v>3</v>
      </c>
    </row>
    <row r="2877" spans="1:11" x14ac:dyDescent="0.5">
      <c r="A2877" s="19" t="s">
        <v>65</v>
      </c>
      <c r="B2877" s="19" t="s">
        <v>4439</v>
      </c>
      <c r="C2877" s="19" t="s">
        <v>38</v>
      </c>
      <c r="D2877" s="19" t="s">
        <v>53</v>
      </c>
      <c r="E2877" s="19" t="s">
        <v>4438</v>
      </c>
      <c r="F2877" s="19" t="s">
        <v>4437</v>
      </c>
      <c r="G2877" s="19" t="s">
        <v>4436</v>
      </c>
      <c r="H2877" s="19" t="s">
        <v>127</v>
      </c>
      <c r="I2877" s="19" t="s">
        <v>128</v>
      </c>
      <c r="J2877" s="18">
        <v>1</v>
      </c>
      <c r="K2877" s="18">
        <v>1</v>
      </c>
    </row>
    <row r="2878" spans="1:11" x14ac:dyDescent="0.5">
      <c r="A2878" s="19" t="s">
        <v>65</v>
      </c>
      <c r="B2878" s="19" t="s">
        <v>4435</v>
      </c>
      <c r="C2878" s="19" t="s">
        <v>38</v>
      </c>
      <c r="D2878" s="19" t="s">
        <v>53</v>
      </c>
      <c r="E2878" s="19" t="s">
        <v>4434</v>
      </c>
      <c r="F2878" s="19" t="s">
        <v>4433</v>
      </c>
      <c r="G2878" s="19" t="s">
        <v>4432</v>
      </c>
      <c r="H2878" s="19" t="s">
        <v>127</v>
      </c>
      <c r="I2878" s="19" t="s">
        <v>128</v>
      </c>
      <c r="J2878" s="18">
        <v>1</v>
      </c>
      <c r="K2878" s="18">
        <v>1</v>
      </c>
    </row>
    <row r="2879" spans="1:11" x14ac:dyDescent="0.5">
      <c r="A2879" s="19" t="s">
        <v>65</v>
      </c>
      <c r="B2879" s="19" t="s">
        <v>4431</v>
      </c>
      <c r="C2879" s="19" t="s">
        <v>38</v>
      </c>
      <c r="D2879" s="19" t="s">
        <v>53</v>
      </c>
      <c r="E2879" s="19" t="s">
        <v>4430</v>
      </c>
      <c r="F2879" s="19" t="s">
        <v>4429</v>
      </c>
      <c r="G2879" s="19" t="s">
        <v>4428</v>
      </c>
      <c r="H2879" s="19" t="s">
        <v>127</v>
      </c>
      <c r="I2879" s="19" t="s">
        <v>128</v>
      </c>
      <c r="J2879" s="18">
        <v>1</v>
      </c>
      <c r="K2879" s="18">
        <v>1</v>
      </c>
    </row>
    <row r="2880" spans="1:11" x14ac:dyDescent="0.5">
      <c r="A2880" s="19" t="s">
        <v>65</v>
      </c>
      <c r="B2880" s="19" t="s">
        <v>4427</v>
      </c>
      <c r="C2880" s="19" t="s">
        <v>38</v>
      </c>
      <c r="D2880" s="19" t="s">
        <v>53</v>
      </c>
      <c r="E2880" s="19" t="s">
        <v>4426</v>
      </c>
      <c r="F2880" s="19" t="s">
        <v>4425</v>
      </c>
      <c r="G2880" s="19" t="s">
        <v>4424</v>
      </c>
      <c r="H2880" s="19" t="s">
        <v>127</v>
      </c>
      <c r="I2880" s="19" t="s">
        <v>128</v>
      </c>
      <c r="J2880" s="18">
        <v>1</v>
      </c>
      <c r="K2880" s="18">
        <v>1</v>
      </c>
    </row>
    <row r="2881" spans="1:11" x14ac:dyDescent="0.5">
      <c r="A2881" s="19" t="s">
        <v>65</v>
      </c>
      <c r="B2881" s="19" t="s">
        <v>4423</v>
      </c>
      <c r="C2881" s="19" t="s">
        <v>38</v>
      </c>
      <c r="D2881" s="19" t="s">
        <v>53</v>
      </c>
      <c r="E2881" s="19" t="s">
        <v>4422</v>
      </c>
      <c r="F2881" s="19" t="s">
        <v>4421</v>
      </c>
      <c r="G2881" s="19" t="s">
        <v>4420</v>
      </c>
      <c r="H2881" s="19" t="s">
        <v>127</v>
      </c>
      <c r="I2881" s="19" t="s">
        <v>128</v>
      </c>
      <c r="J2881" s="18">
        <v>1</v>
      </c>
      <c r="K2881" s="18">
        <v>1</v>
      </c>
    </row>
    <row r="2882" spans="1:11" x14ac:dyDescent="0.5">
      <c r="A2882" s="19" t="s">
        <v>65</v>
      </c>
      <c r="B2882" s="19" t="s">
        <v>4419</v>
      </c>
      <c r="C2882" s="19" t="s">
        <v>38</v>
      </c>
      <c r="D2882" s="19" t="s">
        <v>53</v>
      </c>
      <c r="E2882" s="19" t="s">
        <v>4418</v>
      </c>
      <c r="F2882" s="19" t="s">
        <v>4409</v>
      </c>
      <c r="G2882" s="19" t="s">
        <v>4408</v>
      </c>
      <c r="H2882" s="19" t="s">
        <v>127</v>
      </c>
      <c r="I2882" s="19" t="s">
        <v>128</v>
      </c>
      <c r="J2882" s="18">
        <v>1</v>
      </c>
      <c r="K2882" s="18">
        <v>1</v>
      </c>
    </row>
    <row r="2883" spans="1:11" x14ac:dyDescent="0.5">
      <c r="A2883" s="19" t="s">
        <v>65</v>
      </c>
      <c r="B2883" s="19" t="s">
        <v>4417</v>
      </c>
      <c r="C2883" s="19" t="s">
        <v>38</v>
      </c>
      <c r="D2883" s="19" t="s">
        <v>53</v>
      </c>
      <c r="E2883" s="19" t="s">
        <v>4416</v>
      </c>
      <c r="F2883" s="19" t="s">
        <v>4409</v>
      </c>
      <c r="G2883" s="19" t="s">
        <v>4408</v>
      </c>
      <c r="H2883" s="19" t="s">
        <v>127</v>
      </c>
      <c r="I2883" s="19" t="s">
        <v>128</v>
      </c>
      <c r="J2883" s="18">
        <v>1</v>
      </c>
      <c r="K2883" s="18">
        <v>1</v>
      </c>
    </row>
    <row r="2884" spans="1:11" x14ac:dyDescent="0.5">
      <c r="A2884" s="19" t="s">
        <v>65</v>
      </c>
      <c r="B2884" s="19" t="s">
        <v>4415</v>
      </c>
      <c r="C2884" s="19" t="s">
        <v>38</v>
      </c>
      <c r="D2884" s="19" t="s">
        <v>53</v>
      </c>
      <c r="E2884" s="19" t="s">
        <v>4414</v>
      </c>
      <c r="F2884" s="19" t="s">
        <v>4409</v>
      </c>
      <c r="G2884" s="19" t="s">
        <v>4408</v>
      </c>
      <c r="H2884" s="19" t="s">
        <v>127</v>
      </c>
      <c r="I2884" s="19" t="s">
        <v>128</v>
      </c>
      <c r="J2884" s="18">
        <v>1</v>
      </c>
      <c r="K2884" s="18">
        <v>1</v>
      </c>
    </row>
    <row r="2885" spans="1:11" x14ac:dyDescent="0.5">
      <c r="A2885" s="19" t="s">
        <v>65</v>
      </c>
      <c r="B2885" s="19" t="s">
        <v>4413</v>
      </c>
      <c r="C2885" s="19" t="s">
        <v>38</v>
      </c>
      <c r="D2885" s="19" t="s">
        <v>53</v>
      </c>
      <c r="E2885" s="19" t="s">
        <v>4412</v>
      </c>
      <c r="F2885" s="19" t="s">
        <v>4409</v>
      </c>
      <c r="G2885" s="19" t="s">
        <v>4408</v>
      </c>
      <c r="H2885" s="19" t="s">
        <v>127</v>
      </c>
      <c r="I2885" s="19" t="s">
        <v>128</v>
      </c>
      <c r="J2885" s="18">
        <v>1</v>
      </c>
      <c r="K2885" s="18">
        <v>1</v>
      </c>
    </row>
    <row r="2886" spans="1:11" x14ac:dyDescent="0.5">
      <c r="A2886" s="19" t="s">
        <v>65</v>
      </c>
      <c r="B2886" s="19" t="s">
        <v>4411</v>
      </c>
      <c r="C2886" s="19" t="s">
        <v>38</v>
      </c>
      <c r="D2886" s="19" t="s">
        <v>53</v>
      </c>
      <c r="E2886" s="19" t="s">
        <v>4410</v>
      </c>
      <c r="F2886" s="19" t="s">
        <v>4409</v>
      </c>
      <c r="G2886" s="19" t="s">
        <v>4408</v>
      </c>
      <c r="H2886" s="19" t="s">
        <v>127</v>
      </c>
      <c r="I2886" s="19" t="s">
        <v>128</v>
      </c>
      <c r="J2886" s="18">
        <v>1</v>
      </c>
      <c r="K2886" s="18">
        <v>1</v>
      </c>
    </row>
    <row r="2887" spans="1:11" x14ac:dyDescent="0.5">
      <c r="A2887" s="19" t="s">
        <v>65</v>
      </c>
      <c r="B2887" s="19" t="s">
        <v>4407</v>
      </c>
      <c r="C2887" s="19" t="s">
        <v>38</v>
      </c>
      <c r="D2887" s="19" t="s">
        <v>53</v>
      </c>
      <c r="E2887" s="19" t="s">
        <v>4406</v>
      </c>
      <c r="F2887" s="19" t="s">
        <v>4405</v>
      </c>
      <c r="G2887" s="19" t="s">
        <v>4404</v>
      </c>
      <c r="H2887" s="19" t="s">
        <v>127</v>
      </c>
      <c r="I2887" s="19" t="s">
        <v>128</v>
      </c>
      <c r="J2887" s="18">
        <v>1</v>
      </c>
      <c r="K2887" s="18">
        <v>1</v>
      </c>
    </row>
    <row r="2888" spans="1:11" x14ac:dyDescent="0.5">
      <c r="A2888" s="19" t="s">
        <v>65</v>
      </c>
      <c r="B2888" s="19" t="s">
        <v>4403</v>
      </c>
      <c r="C2888" s="19" t="s">
        <v>38</v>
      </c>
      <c r="D2888" s="19" t="s">
        <v>53</v>
      </c>
      <c r="E2888" s="19" t="s">
        <v>4402</v>
      </c>
      <c r="F2888" s="19" t="s">
        <v>197</v>
      </c>
      <c r="G2888" s="19" t="s">
        <v>198</v>
      </c>
      <c r="H2888" s="19" t="s">
        <v>127</v>
      </c>
      <c r="I2888" s="19" t="s">
        <v>128</v>
      </c>
      <c r="J2888" s="18">
        <v>1</v>
      </c>
      <c r="K2888" s="18">
        <v>1</v>
      </c>
    </row>
    <row r="2889" spans="1:11" x14ac:dyDescent="0.5">
      <c r="A2889" s="19" t="s">
        <v>65</v>
      </c>
      <c r="B2889" s="19" t="s">
        <v>4401</v>
      </c>
      <c r="C2889" s="19" t="s">
        <v>38</v>
      </c>
      <c r="D2889" s="19" t="s">
        <v>53</v>
      </c>
      <c r="E2889" s="19" t="s">
        <v>4400</v>
      </c>
      <c r="F2889" s="19" t="s">
        <v>4399</v>
      </c>
      <c r="G2889" s="19" t="s">
        <v>4398</v>
      </c>
      <c r="H2889" s="19" t="s">
        <v>127</v>
      </c>
      <c r="I2889" s="19" t="s">
        <v>128</v>
      </c>
      <c r="J2889" s="18">
        <v>1</v>
      </c>
      <c r="K2889" s="18">
        <v>1</v>
      </c>
    </row>
    <row r="2890" spans="1:11" x14ac:dyDescent="0.5">
      <c r="A2890" s="19" t="s">
        <v>65</v>
      </c>
      <c r="B2890" s="19" t="s">
        <v>4397</v>
      </c>
      <c r="C2890" s="19" t="s">
        <v>38</v>
      </c>
      <c r="D2890" s="19" t="s">
        <v>53</v>
      </c>
      <c r="E2890" s="19" t="s">
        <v>4396</v>
      </c>
      <c r="F2890" s="19" t="s">
        <v>4395</v>
      </c>
      <c r="G2890" s="19" t="s">
        <v>4394</v>
      </c>
      <c r="H2890" s="19" t="s">
        <v>127</v>
      </c>
      <c r="I2890" s="19" t="s">
        <v>128</v>
      </c>
      <c r="J2890" s="18">
        <v>9</v>
      </c>
      <c r="K2890" s="18">
        <v>9</v>
      </c>
    </row>
    <row r="2891" spans="1:11" x14ac:dyDescent="0.5">
      <c r="A2891" s="17"/>
      <c r="B2891" s="17"/>
      <c r="C2891" s="17"/>
      <c r="D2891" s="17"/>
      <c r="E2891" s="17"/>
      <c r="F2891" s="17"/>
      <c r="G2891" s="17"/>
      <c r="H2891" s="17"/>
      <c r="I2891" s="16" t="s">
        <v>18</v>
      </c>
      <c r="J2891" s="15">
        <v>69</v>
      </c>
      <c r="K2891" s="15">
        <v>69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DC" dvAspect="DVASPECT_ICON" shapeId="3073" r:id="rId4">
          <objectPr defaultSize="0" r:id="rId5">
            <anchor moveWithCells="1">
              <from>
                <xdr:col>12</xdr:col>
                <xdr:colOff>57150</xdr:colOff>
                <xdr:row>2</xdr:row>
                <xdr:rowOff>63500</xdr:rowOff>
              </from>
              <to>
                <xdr:col>13</xdr:col>
                <xdr:colOff>412750</xdr:colOff>
                <xdr:row>7</xdr:row>
                <xdr:rowOff>19050</xdr:rowOff>
              </to>
            </anchor>
          </objectPr>
        </oleObject>
      </mc:Choice>
      <mc:Fallback>
        <oleObject progId="AcroExch.Document.DC" dvAspect="DVASPECT_ICON" shapeId="3073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399B-919C-45EB-89D2-150F8AC12D8A}">
  <sheetPr>
    <tabColor theme="5" tint="0.79998168889431442"/>
  </sheetPr>
  <dimension ref="A1:Z2115"/>
  <sheetViews>
    <sheetView workbookViewId="0">
      <selection activeCell="B18" sqref="B18"/>
    </sheetView>
  </sheetViews>
  <sheetFormatPr defaultRowHeight="11.5" x14ac:dyDescent="0.5"/>
  <cols>
    <col min="1" max="1" width="25.09765625" bestFit="1" customWidth="1"/>
    <col min="2" max="4" width="10.09765625" customWidth="1"/>
    <col min="5" max="5" width="87.3984375" bestFit="1" customWidth="1"/>
    <col min="6" max="6" width="14.796875" bestFit="1" customWidth="1"/>
    <col min="7" max="7" width="16.69921875" bestFit="1" customWidth="1"/>
    <col min="8" max="8" width="5.69921875" bestFit="1" customWidth="1"/>
    <col min="9" max="9" width="18.5" bestFit="1" customWidth="1"/>
    <col min="10" max="10" width="13.3984375" bestFit="1" customWidth="1"/>
    <col min="11" max="11" width="13" bestFit="1" customWidth="1"/>
    <col min="12" max="12" width="16.59765625" bestFit="1" customWidth="1"/>
    <col min="13" max="13" width="18.69921875" bestFit="1" customWidth="1"/>
    <col min="14" max="14" width="22.69921875" bestFit="1" customWidth="1"/>
    <col min="15" max="15" width="17.19921875" bestFit="1" customWidth="1"/>
    <col min="16" max="16" width="22.69921875" bestFit="1" customWidth="1"/>
    <col min="17" max="17" width="14.09765625" bestFit="1" customWidth="1"/>
    <col min="18" max="18" width="22.69921875" bestFit="1" customWidth="1"/>
    <col min="19" max="19" width="19.59765625" bestFit="1" customWidth="1"/>
    <col min="20" max="20" width="22.69921875" bestFit="1" customWidth="1"/>
    <col min="21" max="21" width="13.09765625" bestFit="1" customWidth="1"/>
    <col min="22" max="22" width="22.69921875" bestFit="1" customWidth="1"/>
    <col min="23" max="23" width="23" bestFit="1" customWidth="1"/>
    <col min="24" max="24" width="22.69921875" bestFit="1" customWidth="1"/>
    <col min="27" max="16384" width="8.796875" style="4"/>
  </cols>
  <sheetData>
    <row r="1" spans="1:24" ht="14.75" x14ac:dyDescent="0.75">
      <c r="A1" s="32" t="s">
        <v>0</v>
      </c>
      <c r="B1" s="33" t="s">
        <v>237</v>
      </c>
      <c r="C1" s="14"/>
      <c r="D1" s="14"/>
    </row>
    <row r="2" spans="1:24" ht="14.75" x14ac:dyDescent="0.75">
      <c r="A2" s="32" t="s">
        <v>1</v>
      </c>
      <c r="B2" s="33" t="s">
        <v>2</v>
      </c>
      <c r="C2" s="14"/>
      <c r="D2" s="14"/>
    </row>
    <row r="3" spans="1:24" ht="14.75" x14ac:dyDescent="0.75">
      <c r="A3" s="32" t="s">
        <v>3</v>
      </c>
      <c r="B3" s="33" t="s">
        <v>8314</v>
      </c>
      <c r="C3" s="14"/>
      <c r="D3" s="14"/>
    </row>
    <row r="4" spans="1:24" x14ac:dyDescent="0.5">
      <c r="C4" s="179" t="s">
        <v>3929</v>
      </c>
      <c r="D4" s="179"/>
    </row>
    <row r="5" spans="1:24" ht="14.75" x14ac:dyDescent="0.75">
      <c r="A5" s="32" t="s">
        <v>238</v>
      </c>
      <c r="B5" s="32" t="s">
        <v>239</v>
      </c>
      <c r="C5" s="13" t="s">
        <v>240</v>
      </c>
      <c r="D5" s="13" t="s">
        <v>241</v>
      </c>
      <c r="E5" s="32" t="s">
        <v>6</v>
      </c>
      <c r="F5" s="32" t="s">
        <v>242</v>
      </c>
      <c r="G5" s="32" t="s">
        <v>243</v>
      </c>
      <c r="H5" s="32" t="s">
        <v>244</v>
      </c>
      <c r="I5" s="32" t="s">
        <v>245</v>
      </c>
      <c r="J5" s="32" t="s">
        <v>246</v>
      </c>
      <c r="K5" s="32" t="s">
        <v>247</v>
      </c>
      <c r="L5" s="32" t="s">
        <v>248</v>
      </c>
      <c r="M5" s="32" t="s">
        <v>249</v>
      </c>
      <c r="N5" s="32" t="s">
        <v>250</v>
      </c>
      <c r="O5" s="32" t="s">
        <v>251</v>
      </c>
      <c r="P5" s="32" t="s">
        <v>252</v>
      </c>
      <c r="Q5" s="32" t="s">
        <v>253</v>
      </c>
      <c r="R5" s="32" t="s">
        <v>254</v>
      </c>
      <c r="S5" s="32" t="s">
        <v>255</v>
      </c>
      <c r="T5" s="32" t="s">
        <v>256</v>
      </c>
      <c r="U5" s="32" t="s">
        <v>257</v>
      </c>
      <c r="V5" s="32" t="s">
        <v>258</v>
      </c>
      <c r="W5" s="32" t="s">
        <v>259</v>
      </c>
      <c r="X5" s="32" t="s">
        <v>260</v>
      </c>
    </row>
    <row r="6" spans="1:24" ht="14.75" x14ac:dyDescent="0.75">
      <c r="A6" s="33" t="s">
        <v>277</v>
      </c>
      <c r="B6" s="33" t="s">
        <v>262</v>
      </c>
      <c r="C6" s="33" t="s">
        <v>278</v>
      </c>
      <c r="D6" s="33" t="s">
        <v>30</v>
      </c>
      <c r="E6" s="33" t="s">
        <v>279</v>
      </c>
      <c r="F6" s="33" t="s">
        <v>280</v>
      </c>
      <c r="G6" s="33" t="s">
        <v>281</v>
      </c>
      <c r="H6" s="33" t="s">
        <v>268</v>
      </c>
      <c r="I6" s="33" t="s">
        <v>269</v>
      </c>
      <c r="J6" s="33" t="s">
        <v>270</v>
      </c>
      <c r="K6" s="33" t="s">
        <v>282</v>
      </c>
      <c r="L6" s="33" t="s">
        <v>283</v>
      </c>
      <c r="M6" s="33" t="s">
        <v>284</v>
      </c>
      <c r="N6" s="33" t="s">
        <v>16</v>
      </c>
      <c r="O6" s="33" t="s">
        <v>285</v>
      </c>
      <c r="P6" s="33" t="s">
        <v>274</v>
      </c>
      <c r="Q6" s="33" t="s">
        <v>286</v>
      </c>
      <c r="R6" s="33" t="s">
        <v>274</v>
      </c>
      <c r="S6" s="33" t="s">
        <v>275</v>
      </c>
      <c r="T6" s="33" t="s">
        <v>274</v>
      </c>
      <c r="U6" s="33" t="s">
        <v>276</v>
      </c>
      <c r="V6" s="33" t="s">
        <v>274</v>
      </c>
      <c r="W6" s="33" t="s">
        <v>20</v>
      </c>
      <c r="X6" s="33" t="s">
        <v>287</v>
      </c>
    </row>
    <row r="7" spans="1:24" ht="14.75" x14ac:dyDescent="0.75">
      <c r="A7" s="33" t="s">
        <v>331</v>
      </c>
      <c r="B7" s="33" t="s">
        <v>262</v>
      </c>
      <c r="C7" s="33" t="s">
        <v>263</v>
      </c>
      <c r="D7" s="33" t="s">
        <v>332</v>
      </c>
      <c r="E7" s="33" t="s">
        <v>333</v>
      </c>
      <c r="F7" s="33" t="s">
        <v>295</v>
      </c>
      <c r="G7" s="33" t="s">
        <v>281</v>
      </c>
      <c r="H7" s="33" t="s">
        <v>268</v>
      </c>
      <c r="I7" s="33" t="s">
        <v>269</v>
      </c>
      <c r="J7" s="33" t="s">
        <v>270</v>
      </c>
      <c r="K7" s="33" t="s">
        <v>296</v>
      </c>
      <c r="L7" s="33" t="s">
        <v>272</v>
      </c>
      <c r="M7" s="33" t="s">
        <v>291</v>
      </c>
      <c r="N7" s="33" t="s">
        <v>297</v>
      </c>
      <c r="O7" s="33" t="s">
        <v>285</v>
      </c>
      <c r="P7" s="33" t="s">
        <v>298</v>
      </c>
      <c r="Q7" s="33" t="s">
        <v>286</v>
      </c>
      <c r="R7" s="33" t="s">
        <v>298</v>
      </c>
      <c r="S7" s="33" t="s">
        <v>275</v>
      </c>
      <c r="T7" s="33" t="s">
        <v>298</v>
      </c>
      <c r="U7" s="33" t="s">
        <v>276</v>
      </c>
      <c r="V7" s="33" t="s">
        <v>14</v>
      </c>
      <c r="W7" s="33"/>
      <c r="X7" s="33"/>
    </row>
    <row r="8" spans="1:24" ht="14.75" x14ac:dyDescent="0.75">
      <c r="A8" s="33" t="s">
        <v>261</v>
      </c>
      <c r="B8" s="33" t="s">
        <v>262</v>
      </c>
      <c r="C8" s="33" t="s">
        <v>263</v>
      </c>
      <c r="D8" s="33" t="s">
        <v>264</v>
      </c>
      <c r="E8" s="33" t="s">
        <v>265</v>
      </c>
      <c r="F8" s="33" t="s">
        <v>266</v>
      </c>
      <c r="G8" s="33" t="s">
        <v>267</v>
      </c>
      <c r="H8" s="33" t="s">
        <v>268</v>
      </c>
      <c r="I8" s="33" t="s">
        <v>269</v>
      </c>
      <c r="J8" s="33" t="s">
        <v>270</v>
      </c>
      <c r="K8" s="33" t="s">
        <v>271</v>
      </c>
      <c r="L8" s="33" t="s">
        <v>272</v>
      </c>
      <c r="M8" s="33" t="s">
        <v>273</v>
      </c>
      <c r="N8" s="33" t="s">
        <v>16</v>
      </c>
      <c r="O8" s="33" t="s">
        <v>273</v>
      </c>
      <c r="P8" s="33" t="s">
        <v>274</v>
      </c>
      <c r="Q8" s="33" t="s">
        <v>273</v>
      </c>
      <c r="R8" s="33" t="s">
        <v>16</v>
      </c>
      <c r="S8" s="33" t="s">
        <v>275</v>
      </c>
      <c r="T8" s="33" t="s">
        <v>16</v>
      </c>
      <c r="U8" s="33" t="s">
        <v>276</v>
      </c>
      <c r="V8" s="33" t="s">
        <v>16</v>
      </c>
      <c r="W8" s="33" t="s">
        <v>276</v>
      </c>
      <c r="X8" s="33" t="s">
        <v>16</v>
      </c>
    </row>
    <row r="9" spans="1:24" ht="14.75" x14ac:dyDescent="0.75">
      <c r="A9" s="33" t="s">
        <v>288</v>
      </c>
      <c r="B9" s="33" t="s">
        <v>262</v>
      </c>
      <c r="C9" s="33" t="s">
        <v>263</v>
      </c>
      <c r="D9" s="33" t="s">
        <v>289</v>
      </c>
      <c r="E9" s="33" t="s">
        <v>290</v>
      </c>
      <c r="F9" s="33" t="s">
        <v>266</v>
      </c>
      <c r="G9" s="33" t="s">
        <v>267</v>
      </c>
      <c r="H9" s="33" t="s">
        <v>268</v>
      </c>
      <c r="I9" s="33" t="s">
        <v>269</v>
      </c>
      <c r="J9" s="33" t="s">
        <v>270</v>
      </c>
      <c r="K9" s="33" t="s">
        <v>271</v>
      </c>
      <c r="L9" s="33" t="s">
        <v>272</v>
      </c>
      <c r="M9" s="33" t="s">
        <v>291</v>
      </c>
      <c r="N9" s="33" t="s">
        <v>16</v>
      </c>
      <c r="O9" s="33" t="s">
        <v>291</v>
      </c>
      <c r="P9" s="33" t="s">
        <v>274</v>
      </c>
      <c r="Q9" s="33" t="s">
        <v>291</v>
      </c>
      <c r="R9" s="33" t="s">
        <v>16</v>
      </c>
      <c r="S9" s="33" t="s">
        <v>275</v>
      </c>
      <c r="T9" s="33" t="s">
        <v>16</v>
      </c>
      <c r="U9" s="33" t="s">
        <v>291</v>
      </c>
      <c r="V9" s="33" t="s">
        <v>16</v>
      </c>
      <c r="W9" s="33" t="s">
        <v>291</v>
      </c>
      <c r="X9" s="33" t="s">
        <v>16</v>
      </c>
    </row>
    <row r="10" spans="1:24" ht="14.75" x14ac:dyDescent="0.75">
      <c r="A10" s="33" t="s">
        <v>292</v>
      </c>
      <c r="B10" s="33" t="s">
        <v>262</v>
      </c>
      <c r="C10" s="33" t="s">
        <v>263</v>
      </c>
      <c r="D10" s="33" t="s">
        <v>289</v>
      </c>
      <c r="E10" s="33" t="s">
        <v>293</v>
      </c>
      <c r="F10" s="33" t="s">
        <v>266</v>
      </c>
      <c r="G10" s="33" t="s">
        <v>267</v>
      </c>
      <c r="H10" s="33" t="s">
        <v>268</v>
      </c>
      <c r="I10" s="33" t="s">
        <v>269</v>
      </c>
      <c r="J10" s="33" t="s">
        <v>270</v>
      </c>
      <c r="K10" s="33" t="s">
        <v>271</v>
      </c>
      <c r="L10" s="33" t="s">
        <v>272</v>
      </c>
      <c r="M10" s="33" t="s">
        <v>291</v>
      </c>
      <c r="N10" s="33" t="s">
        <v>16</v>
      </c>
      <c r="O10" s="33" t="s">
        <v>273</v>
      </c>
      <c r="P10" s="33" t="s">
        <v>274</v>
      </c>
      <c r="Q10" s="33" t="s">
        <v>273</v>
      </c>
      <c r="R10" s="33" t="s">
        <v>16</v>
      </c>
      <c r="S10" s="33" t="s">
        <v>275</v>
      </c>
      <c r="T10" s="33" t="s">
        <v>16</v>
      </c>
      <c r="U10" s="33" t="s">
        <v>276</v>
      </c>
      <c r="V10" s="33" t="s">
        <v>16</v>
      </c>
      <c r="W10" s="33" t="s">
        <v>276</v>
      </c>
      <c r="X10" s="33" t="s">
        <v>16</v>
      </c>
    </row>
    <row r="11" spans="1:24" ht="14.75" x14ac:dyDescent="0.75">
      <c r="A11" s="33" t="s">
        <v>4356</v>
      </c>
      <c r="B11" s="33" t="s">
        <v>262</v>
      </c>
      <c r="C11" s="33" t="s">
        <v>263</v>
      </c>
      <c r="D11" s="33" t="s">
        <v>4357</v>
      </c>
      <c r="E11" s="33" t="s">
        <v>4358</v>
      </c>
      <c r="F11" s="33" t="s">
        <v>266</v>
      </c>
      <c r="G11" s="33" t="s">
        <v>267</v>
      </c>
      <c r="H11" s="33" t="s">
        <v>268</v>
      </c>
      <c r="I11" s="33" t="s">
        <v>269</v>
      </c>
      <c r="J11" s="33" t="s">
        <v>270</v>
      </c>
      <c r="K11" s="33" t="s">
        <v>271</v>
      </c>
      <c r="L11" s="33" t="s">
        <v>272</v>
      </c>
      <c r="M11" s="33" t="s">
        <v>291</v>
      </c>
      <c r="N11" s="33" t="s">
        <v>16</v>
      </c>
      <c r="O11" s="33" t="s">
        <v>285</v>
      </c>
      <c r="P11" s="33" t="s">
        <v>274</v>
      </c>
      <c r="Q11" s="33" t="s">
        <v>286</v>
      </c>
      <c r="R11" s="33" t="s">
        <v>274</v>
      </c>
      <c r="S11" s="33" t="s">
        <v>275</v>
      </c>
      <c r="T11" s="33" t="s">
        <v>16</v>
      </c>
      <c r="U11" s="33" t="s">
        <v>276</v>
      </c>
      <c r="V11" s="33" t="s">
        <v>16</v>
      </c>
      <c r="W11" s="33"/>
      <c r="X11" s="33"/>
    </row>
    <row r="12" spans="1:24" ht="14.75" x14ac:dyDescent="0.75">
      <c r="A12" s="33" t="s">
        <v>106</v>
      </c>
      <c r="B12" s="33" t="s">
        <v>262</v>
      </c>
      <c r="C12" s="33" t="s">
        <v>263</v>
      </c>
      <c r="D12" s="33" t="s">
        <v>289</v>
      </c>
      <c r="E12" s="33" t="s">
        <v>294</v>
      </c>
      <c r="F12" s="33" t="s">
        <v>295</v>
      </c>
      <c r="G12" s="33" t="s">
        <v>281</v>
      </c>
      <c r="H12" s="33" t="s">
        <v>268</v>
      </c>
      <c r="I12" s="33" t="s">
        <v>269</v>
      </c>
      <c r="J12" s="33" t="s">
        <v>270</v>
      </c>
      <c r="K12" s="33" t="s">
        <v>296</v>
      </c>
      <c r="L12" s="33" t="s">
        <v>272</v>
      </c>
      <c r="M12" s="33" t="s">
        <v>291</v>
      </c>
      <c r="N12" s="33" t="s">
        <v>297</v>
      </c>
      <c r="O12" s="33" t="s">
        <v>285</v>
      </c>
      <c r="P12" s="33" t="s">
        <v>298</v>
      </c>
      <c r="Q12" s="33" t="s">
        <v>286</v>
      </c>
      <c r="R12" s="33" t="s">
        <v>298</v>
      </c>
      <c r="S12" s="33" t="s">
        <v>275</v>
      </c>
      <c r="T12" s="33" t="s">
        <v>298</v>
      </c>
      <c r="U12" s="33" t="s">
        <v>276</v>
      </c>
      <c r="V12" s="33" t="s">
        <v>14</v>
      </c>
      <c r="W12" s="33"/>
      <c r="X12" s="33"/>
    </row>
    <row r="13" spans="1:24" ht="14.75" x14ac:dyDescent="0.75">
      <c r="A13" s="33" t="s">
        <v>299</v>
      </c>
      <c r="B13" s="33" t="s">
        <v>262</v>
      </c>
      <c r="C13" s="33" t="s">
        <v>263</v>
      </c>
      <c r="D13" s="33" t="s">
        <v>300</v>
      </c>
      <c r="E13" s="33" t="s">
        <v>301</v>
      </c>
      <c r="F13" s="33" t="s">
        <v>295</v>
      </c>
      <c r="G13" s="33" t="s">
        <v>267</v>
      </c>
      <c r="H13" s="33" t="s">
        <v>268</v>
      </c>
      <c r="I13" s="33" t="s">
        <v>269</v>
      </c>
      <c r="J13" s="33" t="s">
        <v>270</v>
      </c>
      <c r="K13" s="33" t="s">
        <v>271</v>
      </c>
      <c r="L13" s="33" t="s">
        <v>272</v>
      </c>
      <c r="M13" s="33" t="s">
        <v>291</v>
      </c>
      <c r="N13" s="33" t="s">
        <v>16</v>
      </c>
      <c r="O13" s="33" t="s">
        <v>285</v>
      </c>
      <c r="P13" s="33" t="s">
        <v>274</v>
      </c>
      <c r="Q13" s="33" t="s">
        <v>286</v>
      </c>
      <c r="R13" s="33" t="s">
        <v>274</v>
      </c>
      <c r="S13" s="33" t="s">
        <v>275</v>
      </c>
      <c r="T13" s="33" t="s">
        <v>274</v>
      </c>
      <c r="U13" s="33" t="s">
        <v>276</v>
      </c>
      <c r="V13" s="33" t="s">
        <v>14</v>
      </c>
      <c r="W13" s="33"/>
      <c r="X13" s="33"/>
    </row>
    <row r="14" spans="1:24" ht="14.75" x14ac:dyDescent="0.75">
      <c r="A14" s="33" t="s">
        <v>302</v>
      </c>
      <c r="B14" s="33" t="s">
        <v>262</v>
      </c>
      <c r="C14" s="33" t="s">
        <v>263</v>
      </c>
      <c r="D14" s="33" t="s">
        <v>300</v>
      </c>
      <c r="E14" s="33" t="s">
        <v>303</v>
      </c>
      <c r="F14" s="33" t="s">
        <v>295</v>
      </c>
      <c r="G14" s="33" t="s">
        <v>267</v>
      </c>
      <c r="H14" s="33" t="s">
        <v>268</v>
      </c>
      <c r="I14" s="33" t="s">
        <v>269</v>
      </c>
      <c r="J14" s="33" t="s">
        <v>270</v>
      </c>
      <c r="K14" s="33" t="s">
        <v>271</v>
      </c>
      <c r="L14" s="33" t="s">
        <v>272</v>
      </c>
      <c r="M14" s="33" t="s">
        <v>291</v>
      </c>
      <c r="N14" s="33" t="s">
        <v>16</v>
      </c>
      <c r="O14" s="33" t="s">
        <v>285</v>
      </c>
      <c r="P14" s="33" t="s">
        <v>274</v>
      </c>
      <c r="Q14" s="33" t="s">
        <v>286</v>
      </c>
      <c r="R14" s="33" t="s">
        <v>274</v>
      </c>
      <c r="S14" s="33" t="s">
        <v>275</v>
      </c>
      <c r="T14" s="33" t="s">
        <v>274</v>
      </c>
      <c r="U14" s="33" t="s">
        <v>276</v>
      </c>
      <c r="V14" s="33" t="s">
        <v>14</v>
      </c>
      <c r="W14" s="33"/>
      <c r="X14" s="33"/>
    </row>
    <row r="15" spans="1:24" ht="14.75" x14ac:dyDescent="0.75">
      <c r="A15" s="33" t="s">
        <v>304</v>
      </c>
      <c r="B15" s="33" t="s">
        <v>262</v>
      </c>
      <c r="C15" s="33" t="s">
        <v>263</v>
      </c>
      <c r="D15" s="33" t="s">
        <v>300</v>
      </c>
      <c r="E15" s="33" t="s">
        <v>305</v>
      </c>
      <c r="F15" s="33" t="s">
        <v>295</v>
      </c>
      <c r="G15" s="33" t="s">
        <v>281</v>
      </c>
      <c r="H15" s="33" t="s">
        <v>268</v>
      </c>
      <c r="I15" s="33" t="s">
        <v>269</v>
      </c>
      <c r="J15" s="33" t="s">
        <v>270</v>
      </c>
      <c r="K15" s="33" t="s">
        <v>296</v>
      </c>
      <c r="L15" s="33" t="s">
        <v>272</v>
      </c>
      <c r="M15" s="33" t="s">
        <v>291</v>
      </c>
      <c r="N15" s="33" t="s">
        <v>297</v>
      </c>
      <c r="O15" s="33" t="s">
        <v>285</v>
      </c>
      <c r="P15" s="33" t="s">
        <v>298</v>
      </c>
      <c r="Q15" s="33" t="s">
        <v>286</v>
      </c>
      <c r="R15" s="33" t="s">
        <v>298</v>
      </c>
      <c r="S15" s="33" t="s">
        <v>275</v>
      </c>
      <c r="T15" s="33" t="s">
        <v>298</v>
      </c>
      <c r="U15" s="33" t="s">
        <v>276</v>
      </c>
      <c r="V15" s="33" t="s">
        <v>14</v>
      </c>
      <c r="W15" s="33"/>
      <c r="X15" s="33"/>
    </row>
    <row r="16" spans="1:24" ht="14.75" x14ac:dyDescent="0.75">
      <c r="A16" s="33" t="s">
        <v>306</v>
      </c>
      <c r="B16" s="33" t="s">
        <v>262</v>
      </c>
      <c r="C16" s="33" t="s">
        <v>263</v>
      </c>
      <c r="D16" s="33" t="s">
        <v>300</v>
      </c>
      <c r="E16" s="33" t="s">
        <v>307</v>
      </c>
      <c r="F16" s="33" t="s">
        <v>295</v>
      </c>
      <c r="G16" s="33" t="s">
        <v>267</v>
      </c>
      <c r="H16" s="33" t="s">
        <v>268</v>
      </c>
      <c r="I16" s="33" t="s">
        <v>269</v>
      </c>
      <c r="J16" s="33" t="s">
        <v>270</v>
      </c>
      <c r="K16" s="33" t="s">
        <v>271</v>
      </c>
      <c r="L16" s="33" t="s">
        <v>272</v>
      </c>
      <c r="M16" s="33" t="s">
        <v>291</v>
      </c>
      <c r="N16" s="33" t="s">
        <v>16</v>
      </c>
      <c r="O16" s="33" t="s">
        <v>285</v>
      </c>
      <c r="P16" s="33" t="s">
        <v>274</v>
      </c>
      <c r="Q16" s="33" t="s">
        <v>286</v>
      </c>
      <c r="R16" s="33" t="s">
        <v>274</v>
      </c>
      <c r="S16" s="33" t="s">
        <v>275</v>
      </c>
      <c r="T16" s="33" t="s">
        <v>274</v>
      </c>
      <c r="U16" s="33" t="s">
        <v>276</v>
      </c>
      <c r="V16" s="33" t="s">
        <v>14</v>
      </c>
      <c r="W16" s="33"/>
      <c r="X16" s="33"/>
    </row>
    <row r="17" spans="1:24" ht="14.75" x14ac:dyDescent="0.75">
      <c r="A17" s="33" t="s">
        <v>308</v>
      </c>
      <c r="B17" s="33" t="s">
        <v>262</v>
      </c>
      <c r="C17" s="33" t="s">
        <v>263</v>
      </c>
      <c r="D17" s="33" t="s">
        <v>300</v>
      </c>
      <c r="E17" s="33" t="s">
        <v>309</v>
      </c>
      <c r="F17" s="33" t="s">
        <v>295</v>
      </c>
      <c r="G17" s="33" t="s">
        <v>267</v>
      </c>
      <c r="H17" s="33" t="s">
        <v>268</v>
      </c>
      <c r="I17" s="33" t="s">
        <v>269</v>
      </c>
      <c r="J17" s="33" t="s">
        <v>270</v>
      </c>
      <c r="K17" s="33" t="s">
        <v>271</v>
      </c>
      <c r="L17" s="33" t="s">
        <v>272</v>
      </c>
      <c r="M17" s="33" t="s">
        <v>291</v>
      </c>
      <c r="N17" s="33" t="s">
        <v>16</v>
      </c>
      <c r="O17" s="33" t="s">
        <v>285</v>
      </c>
      <c r="P17" s="33" t="s">
        <v>274</v>
      </c>
      <c r="Q17" s="33" t="s">
        <v>286</v>
      </c>
      <c r="R17" s="33" t="s">
        <v>274</v>
      </c>
      <c r="S17" s="33" t="s">
        <v>275</v>
      </c>
      <c r="T17" s="33" t="s">
        <v>14</v>
      </c>
      <c r="U17" s="33" t="s">
        <v>276</v>
      </c>
      <c r="V17" s="33" t="s">
        <v>14</v>
      </c>
      <c r="W17" s="33"/>
      <c r="X17" s="33"/>
    </row>
    <row r="18" spans="1:24" ht="14.75" x14ac:dyDescent="0.75">
      <c r="A18" s="33" t="s">
        <v>310</v>
      </c>
      <c r="B18" s="33" t="s">
        <v>262</v>
      </c>
      <c r="C18" s="33" t="s">
        <v>263</v>
      </c>
      <c r="D18" s="33" t="s">
        <v>300</v>
      </c>
      <c r="E18" s="33" t="s">
        <v>311</v>
      </c>
      <c r="F18" s="33" t="s">
        <v>295</v>
      </c>
      <c r="G18" s="33" t="s">
        <v>281</v>
      </c>
      <c r="H18" s="33" t="s">
        <v>268</v>
      </c>
      <c r="I18" s="33" t="s">
        <v>269</v>
      </c>
      <c r="J18" s="33" t="s">
        <v>312</v>
      </c>
      <c r="K18" s="33" t="s">
        <v>313</v>
      </c>
      <c r="L18" s="33" t="s">
        <v>272</v>
      </c>
      <c r="M18" s="33" t="s">
        <v>291</v>
      </c>
      <c r="N18" s="33" t="s">
        <v>16</v>
      </c>
      <c r="O18" s="33" t="s">
        <v>291</v>
      </c>
      <c r="P18" s="33" t="s">
        <v>16</v>
      </c>
      <c r="Q18" s="33" t="s">
        <v>291</v>
      </c>
      <c r="R18" s="33" t="s">
        <v>16</v>
      </c>
      <c r="S18" s="33" t="s">
        <v>275</v>
      </c>
      <c r="T18" s="33" t="s">
        <v>16</v>
      </c>
      <c r="U18" s="33" t="s">
        <v>291</v>
      </c>
      <c r="V18" s="33" t="s">
        <v>16</v>
      </c>
      <c r="W18" s="33" t="s">
        <v>20</v>
      </c>
      <c r="X18" s="33" t="s">
        <v>314</v>
      </c>
    </row>
    <row r="19" spans="1:24" ht="14.75" x14ac:dyDescent="0.75">
      <c r="A19" s="33" t="s">
        <v>315</v>
      </c>
      <c r="B19" s="33" t="s">
        <v>262</v>
      </c>
      <c r="C19" s="33" t="s">
        <v>263</v>
      </c>
      <c r="D19" s="33" t="s">
        <v>300</v>
      </c>
      <c r="E19" s="33" t="s">
        <v>316</v>
      </c>
      <c r="F19" s="33" t="s">
        <v>295</v>
      </c>
      <c r="G19" s="33" t="s">
        <v>281</v>
      </c>
      <c r="H19" s="33" t="s">
        <v>268</v>
      </c>
      <c r="I19" s="33" t="s">
        <v>269</v>
      </c>
      <c r="J19" s="33" t="s">
        <v>312</v>
      </c>
      <c r="K19" s="33" t="s">
        <v>313</v>
      </c>
      <c r="L19" s="33" t="s">
        <v>272</v>
      </c>
      <c r="M19" s="33" t="s">
        <v>291</v>
      </c>
      <c r="N19" s="33" t="s">
        <v>16</v>
      </c>
      <c r="O19" s="33" t="s">
        <v>291</v>
      </c>
      <c r="P19" s="33" t="s">
        <v>16</v>
      </c>
      <c r="Q19" s="33" t="s">
        <v>291</v>
      </c>
      <c r="R19" s="33" t="s">
        <v>16</v>
      </c>
      <c r="S19" s="33" t="s">
        <v>275</v>
      </c>
      <c r="T19" s="33" t="s">
        <v>16</v>
      </c>
      <c r="U19" s="33" t="s">
        <v>291</v>
      </c>
      <c r="V19" s="33" t="s">
        <v>16</v>
      </c>
      <c r="W19" s="33" t="s">
        <v>20</v>
      </c>
      <c r="X19" s="33" t="s">
        <v>314</v>
      </c>
    </row>
    <row r="20" spans="1:24" ht="14.75" x14ac:dyDescent="0.75">
      <c r="A20" s="33" t="s">
        <v>317</v>
      </c>
      <c r="B20" s="33" t="s">
        <v>262</v>
      </c>
      <c r="C20" s="33" t="s">
        <v>263</v>
      </c>
      <c r="D20" s="33" t="s">
        <v>300</v>
      </c>
      <c r="E20" s="33" t="s">
        <v>318</v>
      </c>
      <c r="F20" s="33" t="s">
        <v>295</v>
      </c>
      <c r="G20" s="33" t="s">
        <v>281</v>
      </c>
      <c r="H20" s="33" t="s">
        <v>268</v>
      </c>
      <c r="I20" s="33" t="s">
        <v>269</v>
      </c>
      <c r="J20" s="33" t="s">
        <v>312</v>
      </c>
      <c r="K20" s="33" t="s">
        <v>313</v>
      </c>
      <c r="L20" s="33" t="s">
        <v>272</v>
      </c>
      <c r="M20" s="33" t="s">
        <v>291</v>
      </c>
      <c r="N20" s="33" t="s">
        <v>16</v>
      </c>
      <c r="O20" s="33" t="s">
        <v>291</v>
      </c>
      <c r="P20" s="33" t="s">
        <v>16</v>
      </c>
      <c r="Q20" s="33" t="s">
        <v>291</v>
      </c>
      <c r="R20" s="33" t="s">
        <v>16</v>
      </c>
      <c r="S20" s="33" t="s">
        <v>275</v>
      </c>
      <c r="T20" s="33" t="s">
        <v>16</v>
      </c>
      <c r="U20" s="33" t="s">
        <v>291</v>
      </c>
      <c r="V20" s="33" t="s">
        <v>16</v>
      </c>
      <c r="W20" s="33" t="s">
        <v>20</v>
      </c>
      <c r="X20" s="33" t="s">
        <v>314</v>
      </c>
    </row>
    <row r="21" spans="1:24" ht="14.75" x14ac:dyDescent="0.75">
      <c r="A21" s="33" t="s">
        <v>3915</v>
      </c>
      <c r="B21" s="33" t="s">
        <v>262</v>
      </c>
      <c r="C21" s="33" t="s">
        <v>263</v>
      </c>
      <c r="D21" s="33" t="s">
        <v>300</v>
      </c>
      <c r="E21" s="33" t="s">
        <v>3916</v>
      </c>
      <c r="F21" s="33" t="s">
        <v>295</v>
      </c>
      <c r="G21" s="33" t="s">
        <v>267</v>
      </c>
      <c r="H21" s="33" t="s">
        <v>268</v>
      </c>
      <c r="I21" s="33" t="s">
        <v>269</v>
      </c>
      <c r="J21" s="33" t="s">
        <v>270</v>
      </c>
      <c r="K21" s="33" t="s">
        <v>296</v>
      </c>
      <c r="L21" s="33" t="s">
        <v>272</v>
      </c>
      <c r="M21" s="33" t="s">
        <v>291</v>
      </c>
      <c r="N21" s="33" t="s">
        <v>16</v>
      </c>
      <c r="O21" s="33" t="s">
        <v>273</v>
      </c>
      <c r="P21" s="33" t="s">
        <v>16</v>
      </c>
      <c r="Q21" s="33" t="s">
        <v>273</v>
      </c>
      <c r="R21" s="33" t="s">
        <v>16</v>
      </c>
      <c r="S21" s="33" t="s">
        <v>275</v>
      </c>
      <c r="T21" s="33" t="s">
        <v>16</v>
      </c>
      <c r="U21" s="33" t="s">
        <v>276</v>
      </c>
      <c r="V21" s="33" t="s">
        <v>14</v>
      </c>
      <c r="W21" s="33"/>
      <c r="X21" s="33"/>
    </row>
    <row r="22" spans="1:24" ht="14.75" x14ac:dyDescent="0.75">
      <c r="A22" s="33" t="s">
        <v>319</v>
      </c>
      <c r="B22" s="33" t="s">
        <v>262</v>
      </c>
      <c r="C22" s="33" t="s">
        <v>263</v>
      </c>
      <c r="D22" s="33" t="s">
        <v>300</v>
      </c>
      <c r="E22" s="33" t="s">
        <v>320</v>
      </c>
      <c r="F22" s="33" t="s">
        <v>295</v>
      </c>
      <c r="G22" s="33" t="s">
        <v>281</v>
      </c>
      <c r="H22" s="33" t="s">
        <v>268</v>
      </c>
      <c r="I22" s="33" t="s">
        <v>269</v>
      </c>
      <c r="J22" s="33" t="s">
        <v>270</v>
      </c>
      <c r="K22" s="33" t="s">
        <v>296</v>
      </c>
      <c r="L22" s="33" t="s">
        <v>272</v>
      </c>
      <c r="M22" s="33" t="s">
        <v>291</v>
      </c>
      <c r="N22" s="33" t="s">
        <v>297</v>
      </c>
      <c r="O22" s="33" t="s">
        <v>285</v>
      </c>
      <c r="P22" s="33" t="s">
        <v>298</v>
      </c>
      <c r="Q22" s="33" t="s">
        <v>286</v>
      </c>
      <c r="R22" s="33" t="s">
        <v>298</v>
      </c>
      <c r="S22" s="33" t="s">
        <v>275</v>
      </c>
      <c r="T22" s="33" t="s">
        <v>298</v>
      </c>
      <c r="U22" s="33" t="s">
        <v>276</v>
      </c>
      <c r="V22" s="33" t="s">
        <v>14</v>
      </c>
      <c r="W22" s="33"/>
      <c r="X22" s="33"/>
    </row>
    <row r="23" spans="1:24" ht="14.75" x14ac:dyDescent="0.75">
      <c r="A23" s="33" t="s">
        <v>321</v>
      </c>
      <c r="B23" s="33" t="s">
        <v>262</v>
      </c>
      <c r="C23" s="33" t="s">
        <v>263</v>
      </c>
      <c r="D23" s="33" t="s">
        <v>300</v>
      </c>
      <c r="E23" s="33" t="s">
        <v>322</v>
      </c>
      <c r="F23" s="33" t="s">
        <v>295</v>
      </c>
      <c r="G23" s="33" t="s">
        <v>281</v>
      </c>
      <c r="H23" s="33" t="s">
        <v>268</v>
      </c>
      <c r="I23" s="33" t="s">
        <v>269</v>
      </c>
      <c r="J23" s="33" t="s">
        <v>312</v>
      </c>
      <c r="K23" s="33" t="s">
        <v>313</v>
      </c>
      <c r="L23" s="33" t="s">
        <v>272</v>
      </c>
      <c r="M23" s="33" t="s">
        <v>291</v>
      </c>
      <c r="N23" s="33" t="s">
        <v>16</v>
      </c>
      <c r="O23" s="33" t="s">
        <v>291</v>
      </c>
      <c r="P23" s="33" t="s">
        <v>16</v>
      </c>
      <c r="Q23" s="33" t="s">
        <v>291</v>
      </c>
      <c r="R23" s="33" t="s">
        <v>16</v>
      </c>
      <c r="S23" s="33" t="s">
        <v>275</v>
      </c>
      <c r="T23" s="33" t="s">
        <v>16</v>
      </c>
      <c r="U23" s="33" t="s">
        <v>291</v>
      </c>
      <c r="V23" s="33" t="s">
        <v>16</v>
      </c>
      <c r="W23" s="33" t="s">
        <v>20</v>
      </c>
      <c r="X23" s="33" t="s">
        <v>314</v>
      </c>
    </row>
    <row r="24" spans="1:24" ht="14.75" x14ac:dyDescent="0.75">
      <c r="A24" s="33" t="s">
        <v>323</v>
      </c>
      <c r="B24" s="33" t="s">
        <v>262</v>
      </c>
      <c r="C24" s="33" t="s">
        <v>263</v>
      </c>
      <c r="D24" s="33" t="s">
        <v>300</v>
      </c>
      <c r="E24" s="33" t="s">
        <v>324</v>
      </c>
      <c r="F24" s="33" t="s">
        <v>295</v>
      </c>
      <c r="G24" s="33" t="s">
        <v>281</v>
      </c>
      <c r="H24" s="33" t="s">
        <v>268</v>
      </c>
      <c r="I24" s="33" t="s">
        <v>269</v>
      </c>
      <c r="J24" s="33" t="s">
        <v>312</v>
      </c>
      <c r="K24" s="33" t="s">
        <v>313</v>
      </c>
      <c r="L24" s="33" t="s">
        <v>272</v>
      </c>
      <c r="M24" s="33" t="s">
        <v>291</v>
      </c>
      <c r="N24" s="33" t="s">
        <v>16</v>
      </c>
      <c r="O24" s="33" t="s">
        <v>291</v>
      </c>
      <c r="P24" s="33" t="s">
        <v>16</v>
      </c>
      <c r="Q24" s="33" t="s">
        <v>291</v>
      </c>
      <c r="R24" s="33" t="s">
        <v>16</v>
      </c>
      <c r="S24" s="33" t="s">
        <v>275</v>
      </c>
      <c r="T24" s="33" t="s">
        <v>16</v>
      </c>
      <c r="U24" s="33" t="s">
        <v>291</v>
      </c>
      <c r="V24" s="33" t="s">
        <v>16</v>
      </c>
      <c r="W24" s="33" t="s">
        <v>20</v>
      </c>
      <c r="X24" s="33" t="s">
        <v>314</v>
      </c>
    </row>
    <row r="25" spans="1:24" ht="14.75" x14ac:dyDescent="0.75">
      <c r="A25" s="33" t="s">
        <v>325</v>
      </c>
      <c r="B25" s="33" t="s">
        <v>262</v>
      </c>
      <c r="C25" s="33" t="s">
        <v>263</v>
      </c>
      <c r="D25" s="33" t="s">
        <v>300</v>
      </c>
      <c r="E25" s="33" t="s">
        <v>326</v>
      </c>
      <c r="F25" s="33" t="s">
        <v>295</v>
      </c>
      <c r="G25" s="33" t="s">
        <v>281</v>
      </c>
      <c r="H25" s="33" t="s">
        <v>268</v>
      </c>
      <c r="I25" s="33" t="s">
        <v>269</v>
      </c>
      <c r="J25" s="33" t="s">
        <v>270</v>
      </c>
      <c r="K25" s="33" t="s">
        <v>296</v>
      </c>
      <c r="L25" s="33" t="s">
        <v>272</v>
      </c>
      <c r="M25" s="33" t="s">
        <v>291</v>
      </c>
      <c r="N25" s="33" t="s">
        <v>16</v>
      </c>
      <c r="O25" s="33" t="s">
        <v>273</v>
      </c>
      <c r="P25" s="33" t="s">
        <v>16</v>
      </c>
      <c r="Q25" s="33" t="s">
        <v>273</v>
      </c>
      <c r="R25" s="33" t="s">
        <v>16</v>
      </c>
      <c r="S25" s="33" t="s">
        <v>275</v>
      </c>
      <c r="T25" s="33" t="s">
        <v>16</v>
      </c>
      <c r="U25" s="33" t="s">
        <v>276</v>
      </c>
      <c r="V25" s="33" t="s">
        <v>14</v>
      </c>
      <c r="W25" s="33"/>
      <c r="X25" s="33"/>
    </row>
    <row r="26" spans="1:24" ht="14.75" x14ac:dyDescent="0.75">
      <c r="A26" s="33" t="s">
        <v>327</v>
      </c>
      <c r="B26" s="33" t="s">
        <v>262</v>
      </c>
      <c r="C26" s="33" t="s">
        <v>263</v>
      </c>
      <c r="D26" s="33" t="s">
        <v>300</v>
      </c>
      <c r="E26" s="33" t="s">
        <v>328</v>
      </c>
      <c r="F26" s="33" t="s">
        <v>295</v>
      </c>
      <c r="G26" s="33" t="s">
        <v>281</v>
      </c>
      <c r="H26" s="33" t="s">
        <v>268</v>
      </c>
      <c r="I26" s="33" t="s">
        <v>269</v>
      </c>
      <c r="J26" s="33" t="s">
        <v>270</v>
      </c>
      <c r="K26" s="33" t="s">
        <v>296</v>
      </c>
      <c r="L26" s="33" t="s">
        <v>272</v>
      </c>
      <c r="M26" s="33" t="s">
        <v>291</v>
      </c>
      <c r="N26" s="33" t="s">
        <v>16</v>
      </c>
      <c r="O26" s="33" t="s">
        <v>273</v>
      </c>
      <c r="P26" s="33" t="s">
        <v>16</v>
      </c>
      <c r="Q26" s="33" t="s">
        <v>273</v>
      </c>
      <c r="R26" s="33" t="s">
        <v>16</v>
      </c>
      <c r="S26" s="33" t="s">
        <v>275</v>
      </c>
      <c r="T26" s="33" t="s">
        <v>16</v>
      </c>
      <c r="U26" s="33" t="s">
        <v>276</v>
      </c>
      <c r="V26" s="33" t="s">
        <v>14</v>
      </c>
      <c r="W26" s="33"/>
      <c r="X26" s="33"/>
    </row>
    <row r="27" spans="1:24" ht="14.75" x14ac:dyDescent="0.75">
      <c r="A27" s="33" t="s">
        <v>329</v>
      </c>
      <c r="B27" s="33" t="s">
        <v>262</v>
      </c>
      <c r="C27" s="33" t="s">
        <v>263</v>
      </c>
      <c r="D27" s="33" t="s">
        <v>300</v>
      </c>
      <c r="E27" s="33" t="s">
        <v>330</v>
      </c>
      <c r="F27" s="33" t="s">
        <v>295</v>
      </c>
      <c r="G27" s="33" t="s">
        <v>281</v>
      </c>
      <c r="H27" s="33" t="s">
        <v>268</v>
      </c>
      <c r="I27" s="33" t="s">
        <v>269</v>
      </c>
      <c r="J27" s="33" t="s">
        <v>312</v>
      </c>
      <c r="K27" s="33" t="s">
        <v>313</v>
      </c>
      <c r="L27" s="33" t="s">
        <v>272</v>
      </c>
      <c r="M27" s="33" t="s">
        <v>291</v>
      </c>
      <c r="N27" s="33" t="s">
        <v>16</v>
      </c>
      <c r="O27" s="33" t="s">
        <v>291</v>
      </c>
      <c r="P27" s="33" t="s">
        <v>16</v>
      </c>
      <c r="Q27" s="33" t="s">
        <v>291</v>
      </c>
      <c r="R27" s="33" t="s">
        <v>16</v>
      </c>
      <c r="S27" s="33" t="s">
        <v>275</v>
      </c>
      <c r="T27" s="33" t="s">
        <v>16</v>
      </c>
      <c r="U27" s="33" t="s">
        <v>291</v>
      </c>
      <c r="V27" s="33" t="s">
        <v>16</v>
      </c>
      <c r="W27" s="33" t="s">
        <v>20</v>
      </c>
      <c r="X27" s="33" t="s">
        <v>314</v>
      </c>
    </row>
    <row r="28" spans="1:24" ht="14.75" x14ac:dyDescent="0.75">
      <c r="A28" s="33" t="s">
        <v>3899</v>
      </c>
      <c r="B28" s="33" t="s">
        <v>262</v>
      </c>
      <c r="C28" s="33" t="s">
        <v>263</v>
      </c>
      <c r="D28" s="33" t="s">
        <v>300</v>
      </c>
      <c r="E28" s="33" t="s">
        <v>3900</v>
      </c>
      <c r="F28" s="33" t="s">
        <v>295</v>
      </c>
      <c r="G28" s="33" t="s">
        <v>267</v>
      </c>
      <c r="H28" s="33" t="s">
        <v>268</v>
      </c>
      <c r="I28" s="33" t="s">
        <v>269</v>
      </c>
      <c r="J28" s="33" t="s">
        <v>270</v>
      </c>
      <c r="K28" s="33" t="s">
        <v>296</v>
      </c>
      <c r="L28" s="33" t="s">
        <v>272</v>
      </c>
      <c r="M28" s="33" t="s">
        <v>291</v>
      </c>
      <c r="N28" s="33" t="s">
        <v>16</v>
      </c>
      <c r="O28" s="33" t="s">
        <v>273</v>
      </c>
      <c r="P28" s="33" t="s">
        <v>16</v>
      </c>
      <c r="Q28" s="33" t="s">
        <v>273</v>
      </c>
      <c r="R28" s="33" t="s">
        <v>16</v>
      </c>
      <c r="S28" s="33" t="s">
        <v>275</v>
      </c>
      <c r="T28" s="33" t="s">
        <v>16</v>
      </c>
      <c r="U28" s="33" t="s">
        <v>276</v>
      </c>
      <c r="V28" s="33" t="s">
        <v>14</v>
      </c>
      <c r="W28" s="33"/>
      <c r="X28" s="33"/>
    </row>
    <row r="29" spans="1:24" ht="14.75" x14ac:dyDescent="0.75">
      <c r="A29" s="33" t="s">
        <v>3897</v>
      </c>
      <c r="B29" s="33" t="s">
        <v>262</v>
      </c>
      <c r="C29" s="33" t="s">
        <v>263</v>
      </c>
      <c r="D29" s="33" t="s">
        <v>300</v>
      </c>
      <c r="E29" s="33" t="s">
        <v>3898</v>
      </c>
      <c r="F29" s="33" t="s">
        <v>295</v>
      </c>
      <c r="G29" s="33" t="s">
        <v>267</v>
      </c>
      <c r="H29" s="33" t="s">
        <v>268</v>
      </c>
      <c r="I29" s="33" t="s">
        <v>269</v>
      </c>
      <c r="J29" s="33" t="s">
        <v>270</v>
      </c>
      <c r="K29" s="33" t="s">
        <v>296</v>
      </c>
      <c r="L29" s="33" t="s">
        <v>272</v>
      </c>
      <c r="M29" s="33" t="s">
        <v>291</v>
      </c>
      <c r="N29" s="33" t="s">
        <v>16</v>
      </c>
      <c r="O29" s="33" t="s">
        <v>273</v>
      </c>
      <c r="P29" s="33" t="s">
        <v>16</v>
      </c>
      <c r="Q29" s="33" t="s">
        <v>273</v>
      </c>
      <c r="R29" s="33" t="s">
        <v>16</v>
      </c>
      <c r="S29" s="33" t="s">
        <v>275</v>
      </c>
      <c r="T29" s="33" t="s">
        <v>16</v>
      </c>
      <c r="U29" s="33" t="s">
        <v>276</v>
      </c>
      <c r="V29" s="33" t="s">
        <v>14</v>
      </c>
      <c r="W29" s="33"/>
      <c r="X29" s="33"/>
    </row>
    <row r="30" spans="1:24" ht="14.75" x14ac:dyDescent="0.75">
      <c r="A30" s="33" t="s">
        <v>3875</v>
      </c>
      <c r="B30" s="33" t="s">
        <v>262</v>
      </c>
      <c r="C30" s="33" t="s">
        <v>263</v>
      </c>
      <c r="D30" s="33" t="s">
        <v>300</v>
      </c>
      <c r="E30" s="33" t="s">
        <v>3876</v>
      </c>
      <c r="F30" s="33" t="s">
        <v>295</v>
      </c>
      <c r="G30" s="33" t="s">
        <v>267</v>
      </c>
      <c r="H30" s="33" t="s">
        <v>268</v>
      </c>
      <c r="I30" s="33" t="s">
        <v>269</v>
      </c>
      <c r="J30" s="33" t="s">
        <v>270</v>
      </c>
      <c r="K30" s="33" t="s">
        <v>296</v>
      </c>
      <c r="L30" s="33" t="s">
        <v>272</v>
      </c>
      <c r="M30" s="33" t="s">
        <v>291</v>
      </c>
      <c r="N30" s="33" t="s">
        <v>16</v>
      </c>
      <c r="O30" s="33" t="s">
        <v>273</v>
      </c>
      <c r="P30" s="33" t="s">
        <v>16</v>
      </c>
      <c r="Q30" s="33" t="s">
        <v>273</v>
      </c>
      <c r="R30" s="33" t="s">
        <v>16</v>
      </c>
      <c r="S30" s="33" t="s">
        <v>275</v>
      </c>
      <c r="T30" s="33" t="s">
        <v>16</v>
      </c>
      <c r="U30" s="33" t="s">
        <v>276</v>
      </c>
      <c r="V30" s="33" t="s">
        <v>14</v>
      </c>
      <c r="W30" s="33"/>
      <c r="X30" s="33"/>
    </row>
    <row r="31" spans="1:24" ht="14.75" x14ac:dyDescent="0.75">
      <c r="A31" s="33" t="s">
        <v>3871</v>
      </c>
      <c r="B31" s="33" t="s">
        <v>262</v>
      </c>
      <c r="C31" s="33" t="s">
        <v>263</v>
      </c>
      <c r="D31" s="33" t="s">
        <v>300</v>
      </c>
      <c r="E31" s="33" t="s">
        <v>3872</v>
      </c>
      <c r="F31" s="33" t="s">
        <v>295</v>
      </c>
      <c r="G31" s="33" t="s">
        <v>267</v>
      </c>
      <c r="H31" s="33" t="s">
        <v>268</v>
      </c>
      <c r="I31" s="33" t="s">
        <v>269</v>
      </c>
      <c r="J31" s="33" t="s">
        <v>270</v>
      </c>
      <c r="K31" s="33" t="s">
        <v>296</v>
      </c>
      <c r="L31" s="33" t="s">
        <v>272</v>
      </c>
      <c r="M31" s="33" t="s">
        <v>291</v>
      </c>
      <c r="N31" s="33" t="s">
        <v>16</v>
      </c>
      <c r="O31" s="33" t="s">
        <v>273</v>
      </c>
      <c r="P31" s="33" t="s">
        <v>16</v>
      </c>
      <c r="Q31" s="33" t="s">
        <v>273</v>
      </c>
      <c r="R31" s="33" t="s">
        <v>16</v>
      </c>
      <c r="S31" s="33" t="s">
        <v>275</v>
      </c>
      <c r="T31" s="33" t="s">
        <v>16</v>
      </c>
      <c r="U31" s="33" t="s">
        <v>276</v>
      </c>
      <c r="V31" s="33" t="s">
        <v>14</v>
      </c>
      <c r="W31" s="33"/>
      <c r="X31" s="33"/>
    </row>
    <row r="32" spans="1:24" ht="14.75" x14ac:dyDescent="0.75">
      <c r="A32" s="33" t="s">
        <v>3869</v>
      </c>
      <c r="B32" s="33" t="s">
        <v>262</v>
      </c>
      <c r="C32" s="33" t="s">
        <v>263</v>
      </c>
      <c r="D32" s="33" t="s">
        <v>300</v>
      </c>
      <c r="E32" s="33" t="s">
        <v>3870</v>
      </c>
      <c r="F32" s="33" t="s">
        <v>295</v>
      </c>
      <c r="G32" s="33" t="s">
        <v>267</v>
      </c>
      <c r="H32" s="33" t="s">
        <v>268</v>
      </c>
      <c r="I32" s="33" t="s">
        <v>269</v>
      </c>
      <c r="J32" s="33" t="s">
        <v>270</v>
      </c>
      <c r="K32" s="33" t="s">
        <v>296</v>
      </c>
      <c r="L32" s="33" t="s">
        <v>272</v>
      </c>
      <c r="M32" s="33" t="s">
        <v>291</v>
      </c>
      <c r="N32" s="33" t="s">
        <v>16</v>
      </c>
      <c r="O32" s="33" t="s">
        <v>273</v>
      </c>
      <c r="P32" s="33" t="s">
        <v>16</v>
      </c>
      <c r="Q32" s="33" t="s">
        <v>273</v>
      </c>
      <c r="R32" s="33" t="s">
        <v>16</v>
      </c>
      <c r="S32" s="33" t="s">
        <v>275</v>
      </c>
      <c r="T32" s="33" t="s">
        <v>16</v>
      </c>
      <c r="U32" s="33" t="s">
        <v>276</v>
      </c>
      <c r="V32" s="33" t="s">
        <v>14</v>
      </c>
      <c r="W32" s="33"/>
      <c r="X32" s="33"/>
    </row>
    <row r="33" spans="1:24" ht="14.75" x14ac:dyDescent="0.75">
      <c r="A33" s="33" t="s">
        <v>3867</v>
      </c>
      <c r="B33" s="33" t="s">
        <v>262</v>
      </c>
      <c r="C33" s="33" t="s">
        <v>263</v>
      </c>
      <c r="D33" s="33" t="s">
        <v>300</v>
      </c>
      <c r="E33" s="33" t="s">
        <v>3868</v>
      </c>
      <c r="F33" s="33" t="s">
        <v>295</v>
      </c>
      <c r="G33" s="33" t="s">
        <v>267</v>
      </c>
      <c r="H33" s="33" t="s">
        <v>268</v>
      </c>
      <c r="I33" s="33" t="s">
        <v>269</v>
      </c>
      <c r="J33" s="33" t="s">
        <v>270</v>
      </c>
      <c r="K33" s="33" t="s">
        <v>296</v>
      </c>
      <c r="L33" s="33" t="s">
        <v>272</v>
      </c>
      <c r="M33" s="33" t="s">
        <v>291</v>
      </c>
      <c r="N33" s="33" t="s">
        <v>16</v>
      </c>
      <c r="O33" s="33" t="s">
        <v>273</v>
      </c>
      <c r="P33" s="33" t="s">
        <v>16</v>
      </c>
      <c r="Q33" s="33" t="s">
        <v>273</v>
      </c>
      <c r="R33" s="33" t="s">
        <v>16</v>
      </c>
      <c r="S33" s="33" t="s">
        <v>275</v>
      </c>
      <c r="T33" s="33" t="s">
        <v>16</v>
      </c>
      <c r="U33" s="33" t="s">
        <v>276</v>
      </c>
      <c r="V33" s="33" t="s">
        <v>14</v>
      </c>
      <c r="W33" s="33"/>
      <c r="X33" s="33"/>
    </row>
    <row r="34" spans="1:24" ht="14.75" x14ac:dyDescent="0.75">
      <c r="A34" s="33" t="s">
        <v>3873</v>
      </c>
      <c r="B34" s="33" t="s">
        <v>262</v>
      </c>
      <c r="C34" s="33" t="s">
        <v>263</v>
      </c>
      <c r="D34" s="33" t="s">
        <v>300</v>
      </c>
      <c r="E34" s="33" t="s">
        <v>3874</v>
      </c>
      <c r="F34" s="33" t="s">
        <v>295</v>
      </c>
      <c r="G34" s="33" t="s">
        <v>267</v>
      </c>
      <c r="H34" s="33" t="s">
        <v>268</v>
      </c>
      <c r="I34" s="33" t="s">
        <v>269</v>
      </c>
      <c r="J34" s="33" t="s">
        <v>270</v>
      </c>
      <c r="K34" s="33" t="s">
        <v>296</v>
      </c>
      <c r="L34" s="33" t="s">
        <v>272</v>
      </c>
      <c r="M34" s="33" t="s">
        <v>291</v>
      </c>
      <c r="N34" s="33" t="s">
        <v>16</v>
      </c>
      <c r="O34" s="33" t="s">
        <v>273</v>
      </c>
      <c r="P34" s="33" t="s">
        <v>16</v>
      </c>
      <c r="Q34" s="33" t="s">
        <v>273</v>
      </c>
      <c r="R34" s="33" t="s">
        <v>16</v>
      </c>
      <c r="S34" s="33" t="s">
        <v>275</v>
      </c>
      <c r="T34" s="33" t="s">
        <v>16</v>
      </c>
      <c r="U34" s="33" t="s">
        <v>276</v>
      </c>
      <c r="V34" s="33" t="s">
        <v>14</v>
      </c>
      <c r="W34" s="33"/>
      <c r="X34" s="33"/>
    </row>
    <row r="35" spans="1:24" ht="14.75" x14ac:dyDescent="0.75">
      <c r="A35" s="33" t="s">
        <v>3911</v>
      </c>
      <c r="B35" s="33" t="s">
        <v>262</v>
      </c>
      <c r="C35" s="33" t="s">
        <v>263</v>
      </c>
      <c r="D35" s="33" t="s">
        <v>300</v>
      </c>
      <c r="E35" s="33" t="s">
        <v>3912</v>
      </c>
      <c r="F35" s="33" t="s">
        <v>295</v>
      </c>
      <c r="G35" s="33" t="s">
        <v>267</v>
      </c>
      <c r="H35" s="33" t="s">
        <v>268</v>
      </c>
      <c r="I35" s="33" t="s">
        <v>269</v>
      </c>
      <c r="J35" s="33" t="s">
        <v>270</v>
      </c>
      <c r="K35" s="33" t="s">
        <v>296</v>
      </c>
      <c r="L35" s="33" t="s">
        <v>272</v>
      </c>
      <c r="M35" s="33" t="s">
        <v>291</v>
      </c>
      <c r="N35" s="33" t="s">
        <v>16</v>
      </c>
      <c r="O35" s="33" t="s">
        <v>273</v>
      </c>
      <c r="P35" s="33" t="s">
        <v>16</v>
      </c>
      <c r="Q35" s="33" t="s">
        <v>273</v>
      </c>
      <c r="R35" s="33" t="s">
        <v>16</v>
      </c>
      <c r="S35" s="33" t="s">
        <v>275</v>
      </c>
      <c r="T35" s="33" t="s">
        <v>16</v>
      </c>
      <c r="U35" s="33" t="s">
        <v>276</v>
      </c>
      <c r="V35" s="33" t="s">
        <v>14</v>
      </c>
      <c r="W35" s="33"/>
      <c r="X35" s="33"/>
    </row>
    <row r="36" spans="1:24" ht="14.75" x14ac:dyDescent="0.75">
      <c r="A36" s="33" t="s">
        <v>3913</v>
      </c>
      <c r="B36" s="33" t="s">
        <v>262</v>
      </c>
      <c r="C36" s="33" t="s">
        <v>263</v>
      </c>
      <c r="D36" s="33" t="s">
        <v>300</v>
      </c>
      <c r="E36" s="33" t="s">
        <v>3914</v>
      </c>
      <c r="F36" s="33" t="s">
        <v>295</v>
      </c>
      <c r="G36" s="33" t="s">
        <v>267</v>
      </c>
      <c r="H36" s="33" t="s">
        <v>268</v>
      </c>
      <c r="I36" s="33" t="s">
        <v>269</v>
      </c>
      <c r="J36" s="33" t="s">
        <v>270</v>
      </c>
      <c r="K36" s="33" t="s">
        <v>296</v>
      </c>
      <c r="L36" s="33" t="s">
        <v>272</v>
      </c>
      <c r="M36" s="33" t="s">
        <v>291</v>
      </c>
      <c r="N36" s="33" t="s">
        <v>16</v>
      </c>
      <c r="O36" s="33" t="s">
        <v>273</v>
      </c>
      <c r="P36" s="33" t="s">
        <v>16</v>
      </c>
      <c r="Q36" s="33" t="s">
        <v>273</v>
      </c>
      <c r="R36" s="33" t="s">
        <v>16</v>
      </c>
      <c r="S36" s="33" t="s">
        <v>275</v>
      </c>
      <c r="T36" s="33" t="s">
        <v>16</v>
      </c>
      <c r="U36" s="33" t="s">
        <v>276</v>
      </c>
      <c r="V36" s="33" t="s">
        <v>14</v>
      </c>
      <c r="W36" s="33"/>
      <c r="X36" s="33"/>
    </row>
    <row r="37" spans="1:24" ht="14.75" x14ac:dyDescent="0.75">
      <c r="A37" s="33" t="s">
        <v>3909</v>
      </c>
      <c r="B37" s="33" t="s">
        <v>262</v>
      </c>
      <c r="C37" s="33" t="s">
        <v>263</v>
      </c>
      <c r="D37" s="33" t="s">
        <v>300</v>
      </c>
      <c r="E37" s="33" t="s">
        <v>3910</v>
      </c>
      <c r="F37" s="33" t="s">
        <v>295</v>
      </c>
      <c r="G37" s="33" t="s">
        <v>267</v>
      </c>
      <c r="H37" s="33" t="s">
        <v>268</v>
      </c>
      <c r="I37" s="33" t="s">
        <v>269</v>
      </c>
      <c r="J37" s="33" t="s">
        <v>270</v>
      </c>
      <c r="K37" s="33" t="s">
        <v>296</v>
      </c>
      <c r="L37" s="33" t="s">
        <v>272</v>
      </c>
      <c r="M37" s="33" t="s">
        <v>291</v>
      </c>
      <c r="N37" s="33" t="s">
        <v>16</v>
      </c>
      <c r="O37" s="33" t="s">
        <v>273</v>
      </c>
      <c r="P37" s="33" t="s">
        <v>16</v>
      </c>
      <c r="Q37" s="33" t="s">
        <v>273</v>
      </c>
      <c r="R37" s="33" t="s">
        <v>16</v>
      </c>
      <c r="S37" s="33" t="s">
        <v>275</v>
      </c>
      <c r="T37" s="33" t="s">
        <v>16</v>
      </c>
      <c r="U37" s="33" t="s">
        <v>276</v>
      </c>
      <c r="V37" s="33" t="s">
        <v>14</v>
      </c>
      <c r="W37" s="33"/>
      <c r="X37" s="33"/>
    </row>
    <row r="38" spans="1:24" ht="14.75" x14ac:dyDescent="0.75">
      <c r="A38" s="33" t="s">
        <v>4022</v>
      </c>
      <c r="B38" s="33" t="s">
        <v>262</v>
      </c>
      <c r="C38" s="33" t="s">
        <v>263</v>
      </c>
      <c r="D38" s="33" t="s">
        <v>300</v>
      </c>
      <c r="E38" s="33" t="s">
        <v>8315</v>
      </c>
      <c r="F38" s="33" t="s">
        <v>295</v>
      </c>
      <c r="G38" s="33" t="s">
        <v>267</v>
      </c>
      <c r="H38" s="33" t="s">
        <v>268</v>
      </c>
      <c r="I38" s="33" t="s">
        <v>269</v>
      </c>
      <c r="J38" s="33" t="s">
        <v>270</v>
      </c>
      <c r="K38" s="33" t="s">
        <v>296</v>
      </c>
      <c r="L38" s="33" t="s">
        <v>272</v>
      </c>
      <c r="M38" s="33" t="s">
        <v>284</v>
      </c>
      <c r="N38" s="33" t="s">
        <v>297</v>
      </c>
      <c r="O38" s="33" t="s">
        <v>285</v>
      </c>
      <c r="P38" s="33" t="s">
        <v>298</v>
      </c>
      <c r="Q38" s="33" t="s">
        <v>286</v>
      </c>
      <c r="R38" s="33" t="s">
        <v>298</v>
      </c>
      <c r="S38" s="33" t="s">
        <v>275</v>
      </c>
      <c r="T38" s="33" t="s">
        <v>298</v>
      </c>
      <c r="U38" s="33"/>
      <c r="V38" s="33"/>
      <c r="W38" s="33"/>
      <c r="X38" s="33"/>
    </row>
    <row r="39" spans="1:24" ht="14.75" x14ac:dyDescent="0.75">
      <c r="A39" s="33" t="s">
        <v>3889</v>
      </c>
      <c r="B39" s="33" t="s">
        <v>262</v>
      </c>
      <c r="C39" s="33" t="s">
        <v>263</v>
      </c>
      <c r="D39" s="33" t="s">
        <v>300</v>
      </c>
      <c r="E39" s="33" t="s">
        <v>3890</v>
      </c>
      <c r="F39" s="33" t="s">
        <v>295</v>
      </c>
      <c r="G39" s="33" t="s">
        <v>267</v>
      </c>
      <c r="H39" s="33" t="s">
        <v>268</v>
      </c>
      <c r="I39" s="33" t="s">
        <v>269</v>
      </c>
      <c r="J39" s="33" t="s">
        <v>270</v>
      </c>
      <c r="K39" s="33" t="s">
        <v>296</v>
      </c>
      <c r="L39" s="33" t="s">
        <v>272</v>
      </c>
      <c r="M39" s="33" t="s">
        <v>291</v>
      </c>
      <c r="N39" s="33" t="s">
        <v>16</v>
      </c>
      <c r="O39" s="33" t="s">
        <v>273</v>
      </c>
      <c r="P39" s="33" t="s">
        <v>16</v>
      </c>
      <c r="Q39" s="33" t="s">
        <v>273</v>
      </c>
      <c r="R39" s="33" t="s">
        <v>16</v>
      </c>
      <c r="S39" s="33" t="s">
        <v>275</v>
      </c>
      <c r="T39" s="33" t="s">
        <v>16</v>
      </c>
      <c r="U39" s="33" t="s">
        <v>276</v>
      </c>
      <c r="V39" s="33" t="s">
        <v>14</v>
      </c>
      <c r="W39" s="33"/>
      <c r="X39" s="33"/>
    </row>
    <row r="40" spans="1:24" ht="14.75" x14ac:dyDescent="0.75">
      <c r="A40" s="33" t="s">
        <v>3907</v>
      </c>
      <c r="B40" s="33" t="s">
        <v>262</v>
      </c>
      <c r="C40" s="33" t="s">
        <v>263</v>
      </c>
      <c r="D40" s="33" t="s">
        <v>300</v>
      </c>
      <c r="E40" s="33" t="s">
        <v>3908</v>
      </c>
      <c r="F40" s="33" t="s">
        <v>295</v>
      </c>
      <c r="G40" s="33" t="s">
        <v>267</v>
      </c>
      <c r="H40" s="33" t="s">
        <v>268</v>
      </c>
      <c r="I40" s="33" t="s">
        <v>269</v>
      </c>
      <c r="J40" s="33" t="s">
        <v>270</v>
      </c>
      <c r="K40" s="33" t="s">
        <v>296</v>
      </c>
      <c r="L40" s="33" t="s">
        <v>272</v>
      </c>
      <c r="M40" s="33" t="s">
        <v>291</v>
      </c>
      <c r="N40" s="33" t="s">
        <v>16</v>
      </c>
      <c r="O40" s="33" t="s">
        <v>273</v>
      </c>
      <c r="P40" s="33" t="s">
        <v>16</v>
      </c>
      <c r="Q40" s="33" t="s">
        <v>273</v>
      </c>
      <c r="R40" s="33" t="s">
        <v>16</v>
      </c>
      <c r="S40" s="33" t="s">
        <v>275</v>
      </c>
      <c r="T40" s="33" t="s">
        <v>16</v>
      </c>
      <c r="U40" s="33" t="s">
        <v>276</v>
      </c>
      <c r="V40" s="33" t="s">
        <v>14</v>
      </c>
      <c r="W40" s="33"/>
      <c r="X40" s="33"/>
    </row>
    <row r="41" spans="1:24" ht="14.75" x14ac:dyDescent="0.75">
      <c r="A41" s="33" t="s">
        <v>3887</v>
      </c>
      <c r="B41" s="33" t="s">
        <v>262</v>
      </c>
      <c r="C41" s="33" t="s">
        <v>263</v>
      </c>
      <c r="D41" s="33" t="s">
        <v>300</v>
      </c>
      <c r="E41" s="33" t="s">
        <v>3888</v>
      </c>
      <c r="F41" s="33" t="s">
        <v>295</v>
      </c>
      <c r="G41" s="33" t="s">
        <v>267</v>
      </c>
      <c r="H41" s="33" t="s">
        <v>268</v>
      </c>
      <c r="I41" s="33" t="s">
        <v>269</v>
      </c>
      <c r="J41" s="33" t="s">
        <v>270</v>
      </c>
      <c r="K41" s="33" t="s">
        <v>296</v>
      </c>
      <c r="L41" s="33" t="s">
        <v>272</v>
      </c>
      <c r="M41" s="33" t="s">
        <v>291</v>
      </c>
      <c r="N41" s="33" t="s">
        <v>16</v>
      </c>
      <c r="O41" s="33" t="s">
        <v>273</v>
      </c>
      <c r="P41" s="33" t="s">
        <v>16</v>
      </c>
      <c r="Q41" s="33" t="s">
        <v>273</v>
      </c>
      <c r="R41" s="33" t="s">
        <v>16</v>
      </c>
      <c r="S41" s="33" t="s">
        <v>275</v>
      </c>
      <c r="T41" s="33" t="s">
        <v>16</v>
      </c>
      <c r="U41" s="33" t="s">
        <v>276</v>
      </c>
      <c r="V41" s="33" t="s">
        <v>14</v>
      </c>
      <c r="W41" s="33"/>
      <c r="X41" s="33"/>
    </row>
    <row r="42" spans="1:24" ht="14.75" x14ac:dyDescent="0.75">
      <c r="A42" s="33" t="s">
        <v>3917</v>
      </c>
      <c r="B42" s="33" t="s">
        <v>262</v>
      </c>
      <c r="C42" s="33" t="s">
        <v>263</v>
      </c>
      <c r="D42" s="33" t="s">
        <v>300</v>
      </c>
      <c r="E42" s="33" t="s">
        <v>3918</v>
      </c>
      <c r="F42" s="33" t="s">
        <v>295</v>
      </c>
      <c r="G42" s="33" t="s">
        <v>267</v>
      </c>
      <c r="H42" s="33" t="s">
        <v>268</v>
      </c>
      <c r="I42" s="33" t="s">
        <v>269</v>
      </c>
      <c r="J42" s="33" t="s">
        <v>270</v>
      </c>
      <c r="K42" s="33" t="s">
        <v>296</v>
      </c>
      <c r="L42" s="33" t="s">
        <v>272</v>
      </c>
      <c r="M42" s="33" t="s">
        <v>291</v>
      </c>
      <c r="N42" s="33" t="s">
        <v>16</v>
      </c>
      <c r="O42" s="33" t="s">
        <v>273</v>
      </c>
      <c r="P42" s="33" t="s">
        <v>16</v>
      </c>
      <c r="Q42" s="33" t="s">
        <v>273</v>
      </c>
      <c r="R42" s="33" t="s">
        <v>16</v>
      </c>
      <c r="S42" s="33" t="s">
        <v>275</v>
      </c>
      <c r="T42" s="33" t="s">
        <v>16</v>
      </c>
      <c r="U42" s="33" t="s">
        <v>276</v>
      </c>
      <c r="V42" s="33" t="s">
        <v>14</v>
      </c>
      <c r="W42" s="33"/>
      <c r="X42" s="33"/>
    </row>
    <row r="43" spans="1:24" ht="14.75" x14ac:dyDescent="0.75">
      <c r="A43" s="33" t="s">
        <v>3881</v>
      </c>
      <c r="B43" s="33" t="s">
        <v>262</v>
      </c>
      <c r="C43" s="33" t="s">
        <v>263</v>
      </c>
      <c r="D43" s="33" t="s">
        <v>300</v>
      </c>
      <c r="E43" s="33" t="s">
        <v>3882</v>
      </c>
      <c r="F43" s="33" t="s">
        <v>295</v>
      </c>
      <c r="G43" s="33" t="s">
        <v>267</v>
      </c>
      <c r="H43" s="33" t="s">
        <v>268</v>
      </c>
      <c r="I43" s="33" t="s">
        <v>269</v>
      </c>
      <c r="J43" s="33" t="s">
        <v>270</v>
      </c>
      <c r="K43" s="33" t="s">
        <v>296</v>
      </c>
      <c r="L43" s="33" t="s">
        <v>272</v>
      </c>
      <c r="M43" s="33" t="s">
        <v>291</v>
      </c>
      <c r="N43" s="33" t="s">
        <v>16</v>
      </c>
      <c r="O43" s="33" t="s">
        <v>273</v>
      </c>
      <c r="P43" s="33" t="s">
        <v>16</v>
      </c>
      <c r="Q43" s="33" t="s">
        <v>273</v>
      </c>
      <c r="R43" s="33" t="s">
        <v>16</v>
      </c>
      <c r="S43" s="33" t="s">
        <v>275</v>
      </c>
      <c r="T43" s="33" t="s">
        <v>16</v>
      </c>
      <c r="U43" s="33" t="s">
        <v>276</v>
      </c>
      <c r="V43" s="33" t="s">
        <v>14</v>
      </c>
      <c r="W43" s="33"/>
      <c r="X43" s="33"/>
    </row>
    <row r="44" spans="1:24" ht="14.75" x14ac:dyDescent="0.75">
      <c r="A44" s="33" t="s">
        <v>3885</v>
      </c>
      <c r="B44" s="33" t="s">
        <v>262</v>
      </c>
      <c r="C44" s="33" t="s">
        <v>263</v>
      </c>
      <c r="D44" s="33" t="s">
        <v>300</v>
      </c>
      <c r="E44" s="33" t="s">
        <v>3886</v>
      </c>
      <c r="F44" s="33" t="s">
        <v>295</v>
      </c>
      <c r="G44" s="33" t="s">
        <v>267</v>
      </c>
      <c r="H44" s="33" t="s">
        <v>268</v>
      </c>
      <c r="I44" s="33" t="s">
        <v>269</v>
      </c>
      <c r="J44" s="33" t="s">
        <v>270</v>
      </c>
      <c r="K44" s="33" t="s">
        <v>296</v>
      </c>
      <c r="L44" s="33" t="s">
        <v>272</v>
      </c>
      <c r="M44" s="33" t="s">
        <v>291</v>
      </c>
      <c r="N44" s="33" t="s">
        <v>16</v>
      </c>
      <c r="O44" s="33" t="s">
        <v>273</v>
      </c>
      <c r="P44" s="33" t="s">
        <v>16</v>
      </c>
      <c r="Q44" s="33" t="s">
        <v>273</v>
      </c>
      <c r="R44" s="33" t="s">
        <v>16</v>
      </c>
      <c r="S44" s="33" t="s">
        <v>275</v>
      </c>
      <c r="T44" s="33" t="s">
        <v>16</v>
      </c>
      <c r="U44" s="33" t="s">
        <v>276</v>
      </c>
      <c r="V44" s="33" t="s">
        <v>14</v>
      </c>
      <c r="W44" s="33"/>
      <c r="X44" s="33"/>
    </row>
    <row r="45" spans="1:24" ht="14.75" x14ac:dyDescent="0.75">
      <c r="A45" s="33" t="s">
        <v>3879</v>
      </c>
      <c r="B45" s="33" t="s">
        <v>262</v>
      </c>
      <c r="C45" s="33" t="s">
        <v>263</v>
      </c>
      <c r="D45" s="33" t="s">
        <v>300</v>
      </c>
      <c r="E45" s="33" t="s">
        <v>3880</v>
      </c>
      <c r="F45" s="33" t="s">
        <v>295</v>
      </c>
      <c r="G45" s="33" t="s">
        <v>267</v>
      </c>
      <c r="H45" s="33" t="s">
        <v>268</v>
      </c>
      <c r="I45" s="33" t="s">
        <v>269</v>
      </c>
      <c r="J45" s="33" t="s">
        <v>270</v>
      </c>
      <c r="K45" s="33" t="s">
        <v>296</v>
      </c>
      <c r="L45" s="33" t="s">
        <v>272</v>
      </c>
      <c r="M45" s="33" t="s">
        <v>291</v>
      </c>
      <c r="N45" s="33" t="s">
        <v>16</v>
      </c>
      <c r="O45" s="33" t="s">
        <v>273</v>
      </c>
      <c r="P45" s="33" t="s">
        <v>16</v>
      </c>
      <c r="Q45" s="33" t="s">
        <v>273</v>
      </c>
      <c r="R45" s="33" t="s">
        <v>16</v>
      </c>
      <c r="S45" s="33" t="s">
        <v>275</v>
      </c>
      <c r="T45" s="33" t="s">
        <v>16</v>
      </c>
      <c r="U45" s="33" t="s">
        <v>276</v>
      </c>
      <c r="V45" s="33" t="s">
        <v>14</v>
      </c>
      <c r="W45" s="33"/>
      <c r="X45" s="33"/>
    </row>
    <row r="46" spans="1:24" ht="14.75" x14ac:dyDescent="0.75">
      <c r="A46" s="33" t="s">
        <v>3883</v>
      </c>
      <c r="B46" s="33" t="s">
        <v>262</v>
      </c>
      <c r="C46" s="33" t="s">
        <v>263</v>
      </c>
      <c r="D46" s="33" t="s">
        <v>300</v>
      </c>
      <c r="E46" s="33" t="s">
        <v>3884</v>
      </c>
      <c r="F46" s="33" t="s">
        <v>295</v>
      </c>
      <c r="G46" s="33" t="s">
        <v>267</v>
      </c>
      <c r="H46" s="33" t="s">
        <v>268</v>
      </c>
      <c r="I46" s="33" t="s">
        <v>269</v>
      </c>
      <c r="J46" s="33" t="s">
        <v>270</v>
      </c>
      <c r="K46" s="33" t="s">
        <v>296</v>
      </c>
      <c r="L46" s="33" t="s">
        <v>272</v>
      </c>
      <c r="M46" s="33" t="s">
        <v>291</v>
      </c>
      <c r="N46" s="33" t="s">
        <v>16</v>
      </c>
      <c r="O46" s="33" t="s">
        <v>273</v>
      </c>
      <c r="P46" s="33" t="s">
        <v>16</v>
      </c>
      <c r="Q46" s="33" t="s">
        <v>273</v>
      </c>
      <c r="R46" s="33" t="s">
        <v>16</v>
      </c>
      <c r="S46" s="33" t="s">
        <v>275</v>
      </c>
      <c r="T46" s="33" t="s">
        <v>16</v>
      </c>
      <c r="U46" s="33" t="s">
        <v>276</v>
      </c>
      <c r="V46" s="33" t="s">
        <v>14</v>
      </c>
      <c r="W46" s="33"/>
      <c r="X46" s="33"/>
    </row>
    <row r="47" spans="1:24" ht="14.75" x14ac:dyDescent="0.75">
      <c r="A47" s="33" t="s">
        <v>3877</v>
      </c>
      <c r="B47" s="33" t="s">
        <v>262</v>
      </c>
      <c r="C47" s="33" t="s">
        <v>263</v>
      </c>
      <c r="D47" s="33" t="s">
        <v>300</v>
      </c>
      <c r="E47" s="33" t="s">
        <v>3878</v>
      </c>
      <c r="F47" s="33" t="s">
        <v>295</v>
      </c>
      <c r="G47" s="33" t="s">
        <v>267</v>
      </c>
      <c r="H47" s="33" t="s">
        <v>268</v>
      </c>
      <c r="I47" s="33" t="s">
        <v>269</v>
      </c>
      <c r="J47" s="33" t="s">
        <v>270</v>
      </c>
      <c r="K47" s="33" t="s">
        <v>296</v>
      </c>
      <c r="L47" s="33" t="s">
        <v>272</v>
      </c>
      <c r="M47" s="33" t="s">
        <v>291</v>
      </c>
      <c r="N47" s="33" t="s">
        <v>16</v>
      </c>
      <c r="O47" s="33" t="s">
        <v>273</v>
      </c>
      <c r="P47" s="33" t="s">
        <v>16</v>
      </c>
      <c r="Q47" s="33" t="s">
        <v>273</v>
      </c>
      <c r="R47" s="33" t="s">
        <v>16</v>
      </c>
      <c r="S47" s="33" t="s">
        <v>275</v>
      </c>
      <c r="T47" s="33" t="s">
        <v>16</v>
      </c>
      <c r="U47" s="33" t="s">
        <v>276</v>
      </c>
      <c r="V47" s="33" t="s">
        <v>14</v>
      </c>
      <c r="W47" s="33"/>
      <c r="X47" s="33"/>
    </row>
    <row r="48" spans="1:24" ht="14.75" x14ac:dyDescent="0.75">
      <c r="A48" s="33" t="s">
        <v>3893</v>
      </c>
      <c r="B48" s="33" t="s">
        <v>262</v>
      </c>
      <c r="C48" s="33" t="s">
        <v>263</v>
      </c>
      <c r="D48" s="33" t="s">
        <v>300</v>
      </c>
      <c r="E48" s="33" t="s">
        <v>3894</v>
      </c>
      <c r="F48" s="33" t="s">
        <v>295</v>
      </c>
      <c r="G48" s="33" t="s">
        <v>267</v>
      </c>
      <c r="H48" s="33" t="s">
        <v>268</v>
      </c>
      <c r="I48" s="33" t="s">
        <v>269</v>
      </c>
      <c r="J48" s="33" t="s">
        <v>270</v>
      </c>
      <c r="K48" s="33" t="s">
        <v>296</v>
      </c>
      <c r="L48" s="33" t="s">
        <v>272</v>
      </c>
      <c r="M48" s="33" t="s">
        <v>291</v>
      </c>
      <c r="N48" s="33" t="s">
        <v>16</v>
      </c>
      <c r="O48" s="33" t="s">
        <v>273</v>
      </c>
      <c r="P48" s="33" t="s">
        <v>16</v>
      </c>
      <c r="Q48" s="33" t="s">
        <v>273</v>
      </c>
      <c r="R48" s="33" t="s">
        <v>16</v>
      </c>
      <c r="S48" s="33" t="s">
        <v>275</v>
      </c>
      <c r="T48" s="33" t="s">
        <v>16</v>
      </c>
      <c r="U48" s="33" t="s">
        <v>276</v>
      </c>
      <c r="V48" s="33" t="s">
        <v>14</v>
      </c>
      <c r="W48" s="33"/>
      <c r="X48" s="33"/>
    </row>
    <row r="49" spans="1:24" ht="14.75" x14ac:dyDescent="0.75">
      <c r="A49" s="33" t="s">
        <v>3901</v>
      </c>
      <c r="B49" s="33" t="s">
        <v>262</v>
      </c>
      <c r="C49" s="33" t="s">
        <v>263</v>
      </c>
      <c r="D49" s="33" t="s">
        <v>300</v>
      </c>
      <c r="E49" s="33" t="s">
        <v>3902</v>
      </c>
      <c r="F49" s="33" t="s">
        <v>295</v>
      </c>
      <c r="G49" s="33" t="s">
        <v>267</v>
      </c>
      <c r="H49" s="33" t="s">
        <v>268</v>
      </c>
      <c r="I49" s="33" t="s">
        <v>269</v>
      </c>
      <c r="J49" s="33" t="s">
        <v>270</v>
      </c>
      <c r="K49" s="33" t="s">
        <v>296</v>
      </c>
      <c r="L49" s="33" t="s">
        <v>272</v>
      </c>
      <c r="M49" s="33" t="s">
        <v>291</v>
      </c>
      <c r="N49" s="33" t="s">
        <v>16</v>
      </c>
      <c r="O49" s="33" t="s">
        <v>273</v>
      </c>
      <c r="P49" s="33" t="s">
        <v>16</v>
      </c>
      <c r="Q49" s="33" t="s">
        <v>273</v>
      </c>
      <c r="R49" s="33" t="s">
        <v>16</v>
      </c>
      <c r="S49" s="33" t="s">
        <v>275</v>
      </c>
      <c r="T49" s="33" t="s">
        <v>16</v>
      </c>
      <c r="U49" s="33" t="s">
        <v>276</v>
      </c>
      <c r="V49" s="33" t="s">
        <v>14</v>
      </c>
      <c r="W49" s="33"/>
      <c r="X49" s="33"/>
    </row>
    <row r="50" spans="1:24" ht="14.75" x14ac:dyDescent="0.75">
      <c r="A50" s="33" t="s">
        <v>3903</v>
      </c>
      <c r="B50" s="33" t="s">
        <v>262</v>
      </c>
      <c r="C50" s="33" t="s">
        <v>263</v>
      </c>
      <c r="D50" s="33" t="s">
        <v>300</v>
      </c>
      <c r="E50" s="33" t="s">
        <v>3904</v>
      </c>
      <c r="F50" s="33" t="s">
        <v>295</v>
      </c>
      <c r="G50" s="33" t="s">
        <v>267</v>
      </c>
      <c r="H50" s="33" t="s">
        <v>268</v>
      </c>
      <c r="I50" s="33" t="s">
        <v>269</v>
      </c>
      <c r="J50" s="33" t="s">
        <v>270</v>
      </c>
      <c r="K50" s="33" t="s">
        <v>296</v>
      </c>
      <c r="L50" s="33" t="s">
        <v>272</v>
      </c>
      <c r="M50" s="33" t="s">
        <v>291</v>
      </c>
      <c r="N50" s="33" t="s">
        <v>16</v>
      </c>
      <c r="O50" s="33" t="s">
        <v>273</v>
      </c>
      <c r="P50" s="33" t="s">
        <v>16</v>
      </c>
      <c r="Q50" s="33" t="s">
        <v>273</v>
      </c>
      <c r="R50" s="33" t="s">
        <v>16</v>
      </c>
      <c r="S50" s="33" t="s">
        <v>275</v>
      </c>
      <c r="T50" s="33" t="s">
        <v>16</v>
      </c>
      <c r="U50" s="33" t="s">
        <v>276</v>
      </c>
      <c r="V50" s="33" t="s">
        <v>14</v>
      </c>
      <c r="W50" s="33"/>
      <c r="X50" s="33"/>
    </row>
    <row r="51" spans="1:24" ht="14.75" x14ac:dyDescent="0.75">
      <c r="A51" s="33" t="s">
        <v>3905</v>
      </c>
      <c r="B51" s="33" t="s">
        <v>262</v>
      </c>
      <c r="C51" s="33" t="s">
        <v>263</v>
      </c>
      <c r="D51" s="33" t="s">
        <v>300</v>
      </c>
      <c r="E51" s="33" t="s">
        <v>3906</v>
      </c>
      <c r="F51" s="33" t="s">
        <v>295</v>
      </c>
      <c r="G51" s="33" t="s">
        <v>267</v>
      </c>
      <c r="H51" s="33" t="s">
        <v>268</v>
      </c>
      <c r="I51" s="33" t="s">
        <v>269</v>
      </c>
      <c r="J51" s="33" t="s">
        <v>270</v>
      </c>
      <c r="K51" s="33" t="s">
        <v>296</v>
      </c>
      <c r="L51" s="33" t="s">
        <v>272</v>
      </c>
      <c r="M51" s="33" t="s">
        <v>291</v>
      </c>
      <c r="N51" s="33" t="s">
        <v>16</v>
      </c>
      <c r="O51" s="33" t="s">
        <v>273</v>
      </c>
      <c r="P51" s="33" t="s">
        <v>16</v>
      </c>
      <c r="Q51" s="33" t="s">
        <v>273</v>
      </c>
      <c r="R51" s="33" t="s">
        <v>16</v>
      </c>
      <c r="S51" s="33" t="s">
        <v>275</v>
      </c>
      <c r="T51" s="33" t="s">
        <v>16</v>
      </c>
      <c r="U51" s="33" t="s">
        <v>276</v>
      </c>
      <c r="V51" s="33" t="s">
        <v>14</v>
      </c>
      <c r="W51" s="33"/>
      <c r="X51" s="33"/>
    </row>
    <row r="52" spans="1:24" ht="14.75" x14ac:dyDescent="0.75">
      <c r="A52" s="33" t="s">
        <v>3891</v>
      </c>
      <c r="B52" s="33" t="s">
        <v>262</v>
      </c>
      <c r="C52" s="33" t="s">
        <v>263</v>
      </c>
      <c r="D52" s="33" t="s">
        <v>300</v>
      </c>
      <c r="E52" s="33" t="s">
        <v>3892</v>
      </c>
      <c r="F52" s="33" t="s">
        <v>295</v>
      </c>
      <c r="G52" s="33" t="s">
        <v>267</v>
      </c>
      <c r="H52" s="33" t="s">
        <v>268</v>
      </c>
      <c r="I52" s="33" t="s">
        <v>269</v>
      </c>
      <c r="J52" s="33" t="s">
        <v>270</v>
      </c>
      <c r="K52" s="33" t="s">
        <v>296</v>
      </c>
      <c r="L52" s="33" t="s">
        <v>272</v>
      </c>
      <c r="M52" s="33" t="s">
        <v>291</v>
      </c>
      <c r="N52" s="33" t="s">
        <v>16</v>
      </c>
      <c r="O52" s="33" t="s">
        <v>273</v>
      </c>
      <c r="P52" s="33" t="s">
        <v>16</v>
      </c>
      <c r="Q52" s="33" t="s">
        <v>273</v>
      </c>
      <c r="R52" s="33" t="s">
        <v>16</v>
      </c>
      <c r="S52" s="33" t="s">
        <v>275</v>
      </c>
      <c r="T52" s="33" t="s">
        <v>16</v>
      </c>
      <c r="U52" s="33" t="s">
        <v>276</v>
      </c>
      <c r="V52" s="33" t="s">
        <v>14</v>
      </c>
      <c r="W52" s="33"/>
      <c r="X52" s="33"/>
    </row>
    <row r="53" spans="1:24" ht="14.75" x14ac:dyDescent="0.75">
      <c r="A53" s="33" t="s">
        <v>3895</v>
      </c>
      <c r="B53" s="33" t="s">
        <v>262</v>
      </c>
      <c r="C53" s="33" t="s">
        <v>263</v>
      </c>
      <c r="D53" s="33" t="s">
        <v>300</v>
      </c>
      <c r="E53" s="33" t="s">
        <v>3896</v>
      </c>
      <c r="F53" s="33" t="s">
        <v>295</v>
      </c>
      <c r="G53" s="33" t="s">
        <v>267</v>
      </c>
      <c r="H53" s="33" t="s">
        <v>268</v>
      </c>
      <c r="I53" s="33" t="s">
        <v>269</v>
      </c>
      <c r="J53" s="33" t="s">
        <v>270</v>
      </c>
      <c r="K53" s="33" t="s">
        <v>296</v>
      </c>
      <c r="L53" s="33" t="s">
        <v>272</v>
      </c>
      <c r="M53" s="33" t="s">
        <v>291</v>
      </c>
      <c r="N53" s="33" t="s">
        <v>16</v>
      </c>
      <c r="O53" s="33" t="s">
        <v>273</v>
      </c>
      <c r="P53" s="33" t="s">
        <v>16</v>
      </c>
      <c r="Q53" s="33" t="s">
        <v>273</v>
      </c>
      <c r="R53" s="33" t="s">
        <v>16</v>
      </c>
      <c r="S53" s="33" t="s">
        <v>275</v>
      </c>
      <c r="T53" s="33" t="s">
        <v>16</v>
      </c>
      <c r="U53" s="33" t="s">
        <v>276</v>
      </c>
      <c r="V53" s="33" t="s">
        <v>14</v>
      </c>
      <c r="W53" s="33"/>
      <c r="X53" s="33"/>
    </row>
    <row r="54" spans="1:24" ht="14.75" x14ac:dyDescent="0.75">
      <c r="A54" s="33" t="s">
        <v>334</v>
      </c>
      <c r="B54" s="33" t="s">
        <v>262</v>
      </c>
      <c r="C54" s="33" t="s">
        <v>263</v>
      </c>
      <c r="D54" s="33" t="s">
        <v>300</v>
      </c>
      <c r="E54" s="33" t="s">
        <v>335</v>
      </c>
      <c r="F54" s="33" t="s">
        <v>295</v>
      </c>
      <c r="G54" s="33" t="s">
        <v>281</v>
      </c>
      <c r="H54" s="33" t="s">
        <v>268</v>
      </c>
      <c r="I54" s="33" t="s">
        <v>269</v>
      </c>
      <c r="J54" s="33" t="s">
        <v>312</v>
      </c>
      <c r="K54" s="33" t="s">
        <v>313</v>
      </c>
      <c r="L54" s="33" t="s">
        <v>272</v>
      </c>
      <c r="M54" s="33" t="s">
        <v>291</v>
      </c>
      <c r="N54" s="33" t="s">
        <v>16</v>
      </c>
      <c r="O54" s="33" t="s">
        <v>291</v>
      </c>
      <c r="P54" s="33" t="s">
        <v>16</v>
      </c>
      <c r="Q54" s="33" t="s">
        <v>291</v>
      </c>
      <c r="R54" s="33" t="s">
        <v>16</v>
      </c>
      <c r="S54" s="33" t="s">
        <v>275</v>
      </c>
      <c r="T54" s="33" t="s">
        <v>16</v>
      </c>
      <c r="U54" s="33" t="s">
        <v>291</v>
      </c>
      <c r="V54" s="33" t="s">
        <v>16</v>
      </c>
      <c r="W54" s="33"/>
      <c r="X54" s="33"/>
    </row>
    <row r="55" spans="1:24" ht="14.75" x14ac:dyDescent="0.75">
      <c r="A55" s="33" t="s">
        <v>336</v>
      </c>
      <c r="B55" s="33" t="s">
        <v>262</v>
      </c>
      <c r="C55" s="33" t="s">
        <v>263</v>
      </c>
      <c r="D55" s="33" t="s">
        <v>300</v>
      </c>
      <c r="E55" s="33" t="s">
        <v>337</v>
      </c>
      <c r="F55" s="33" t="s">
        <v>295</v>
      </c>
      <c r="G55" s="33" t="s">
        <v>281</v>
      </c>
      <c r="H55" s="33" t="s">
        <v>268</v>
      </c>
      <c r="I55" s="33" t="s">
        <v>269</v>
      </c>
      <c r="J55" s="33" t="s">
        <v>312</v>
      </c>
      <c r="K55" s="33" t="s">
        <v>313</v>
      </c>
      <c r="L55" s="33" t="s">
        <v>272</v>
      </c>
      <c r="M55" s="33" t="s">
        <v>291</v>
      </c>
      <c r="N55" s="33" t="s">
        <v>16</v>
      </c>
      <c r="O55" s="33" t="s">
        <v>291</v>
      </c>
      <c r="P55" s="33" t="s">
        <v>16</v>
      </c>
      <c r="Q55" s="33" t="s">
        <v>291</v>
      </c>
      <c r="R55" s="33" t="s">
        <v>16</v>
      </c>
      <c r="S55" s="33" t="s">
        <v>275</v>
      </c>
      <c r="T55" s="33" t="s">
        <v>16</v>
      </c>
      <c r="U55" s="33" t="s">
        <v>291</v>
      </c>
      <c r="V55" s="33" t="s">
        <v>16</v>
      </c>
      <c r="W55" s="33"/>
      <c r="X55" s="33"/>
    </row>
    <row r="56" spans="1:24" ht="14.75" x14ac:dyDescent="0.75">
      <c r="A56" s="33" t="s">
        <v>338</v>
      </c>
      <c r="B56" s="33" t="s">
        <v>262</v>
      </c>
      <c r="C56" s="33" t="s">
        <v>263</v>
      </c>
      <c r="D56" s="33" t="s">
        <v>300</v>
      </c>
      <c r="E56" s="33" t="s">
        <v>339</v>
      </c>
      <c r="F56" s="33" t="s">
        <v>295</v>
      </c>
      <c r="G56" s="33" t="s">
        <v>281</v>
      </c>
      <c r="H56" s="33" t="s">
        <v>268</v>
      </c>
      <c r="I56" s="33" t="s">
        <v>269</v>
      </c>
      <c r="J56" s="33" t="s">
        <v>312</v>
      </c>
      <c r="K56" s="33" t="s">
        <v>313</v>
      </c>
      <c r="L56" s="33" t="s">
        <v>272</v>
      </c>
      <c r="M56" s="33" t="s">
        <v>291</v>
      </c>
      <c r="N56" s="33" t="s">
        <v>16</v>
      </c>
      <c r="O56" s="33" t="s">
        <v>291</v>
      </c>
      <c r="P56" s="33" t="s">
        <v>16</v>
      </c>
      <c r="Q56" s="33" t="s">
        <v>291</v>
      </c>
      <c r="R56" s="33" t="s">
        <v>16</v>
      </c>
      <c r="S56" s="33" t="s">
        <v>275</v>
      </c>
      <c r="T56" s="33" t="s">
        <v>16</v>
      </c>
      <c r="U56" s="33" t="s">
        <v>291</v>
      </c>
      <c r="V56" s="33" t="s">
        <v>16</v>
      </c>
      <c r="W56" s="33"/>
      <c r="X56" s="33"/>
    </row>
    <row r="57" spans="1:24" ht="14.75" x14ac:dyDescent="0.75">
      <c r="A57" s="33" t="s">
        <v>340</v>
      </c>
      <c r="B57" s="33" t="s">
        <v>262</v>
      </c>
      <c r="C57" s="33" t="s">
        <v>263</v>
      </c>
      <c r="D57" s="33" t="s">
        <v>300</v>
      </c>
      <c r="E57" s="33" t="s">
        <v>341</v>
      </c>
      <c r="F57" s="33" t="s">
        <v>295</v>
      </c>
      <c r="G57" s="33" t="s">
        <v>281</v>
      </c>
      <c r="H57" s="33" t="s">
        <v>268</v>
      </c>
      <c r="I57" s="33" t="s">
        <v>269</v>
      </c>
      <c r="J57" s="33" t="s">
        <v>312</v>
      </c>
      <c r="K57" s="33" t="s">
        <v>313</v>
      </c>
      <c r="L57" s="33" t="s">
        <v>272</v>
      </c>
      <c r="M57" s="33" t="s">
        <v>291</v>
      </c>
      <c r="N57" s="33" t="s">
        <v>16</v>
      </c>
      <c r="O57" s="33" t="s">
        <v>291</v>
      </c>
      <c r="P57" s="33" t="s">
        <v>16</v>
      </c>
      <c r="Q57" s="33" t="s">
        <v>291</v>
      </c>
      <c r="R57" s="33" t="s">
        <v>16</v>
      </c>
      <c r="S57" s="33" t="s">
        <v>275</v>
      </c>
      <c r="T57" s="33" t="s">
        <v>16</v>
      </c>
      <c r="U57" s="33" t="s">
        <v>291</v>
      </c>
      <c r="V57" s="33" t="s">
        <v>16</v>
      </c>
      <c r="W57" s="33"/>
      <c r="X57" s="33"/>
    </row>
    <row r="58" spans="1:24" ht="14.75" x14ac:dyDescent="0.75">
      <c r="A58" s="33" t="s">
        <v>342</v>
      </c>
      <c r="B58" s="33" t="s">
        <v>262</v>
      </c>
      <c r="C58" s="33" t="s">
        <v>263</v>
      </c>
      <c r="D58" s="33" t="s">
        <v>300</v>
      </c>
      <c r="E58" s="33" t="s">
        <v>343</v>
      </c>
      <c r="F58" s="33" t="s">
        <v>295</v>
      </c>
      <c r="G58" s="33" t="s">
        <v>281</v>
      </c>
      <c r="H58" s="33" t="s">
        <v>268</v>
      </c>
      <c r="I58" s="33" t="s">
        <v>269</v>
      </c>
      <c r="J58" s="33" t="s">
        <v>312</v>
      </c>
      <c r="K58" s="33" t="s">
        <v>313</v>
      </c>
      <c r="L58" s="33" t="s">
        <v>272</v>
      </c>
      <c r="M58" s="33" t="s">
        <v>291</v>
      </c>
      <c r="N58" s="33" t="s">
        <v>16</v>
      </c>
      <c r="O58" s="33" t="s">
        <v>291</v>
      </c>
      <c r="P58" s="33" t="s">
        <v>16</v>
      </c>
      <c r="Q58" s="33" t="s">
        <v>291</v>
      </c>
      <c r="R58" s="33" t="s">
        <v>16</v>
      </c>
      <c r="S58" s="33" t="s">
        <v>275</v>
      </c>
      <c r="T58" s="33" t="s">
        <v>16</v>
      </c>
      <c r="U58" s="33" t="s">
        <v>291</v>
      </c>
      <c r="V58" s="33" t="s">
        <v>16</v>
      </c>
      <c r="W58" s="33"/>
      <c r="X58" s="33"/>
    </row>
    <row r="59" spans="1:24" ht="14.75" x14ac:dyDescent="0.75">
      <c r="A59" s="33" t="s">
        <v>344</v>
      </c>
      <c r="B59" s="33" t="s">
        <v>262</v>
      </c>
      <c r="C59" s="33" t="s">
        <v>263</v>
      </c>
      <c r="D59" s="33" t="s">
        <v>332</v>
      </c>
      <c r="E59" s="33" t="s">
        <v>345</v>
      </c>
      <c r="F59" s="33" t="s">
        <v>295</v>
      </c>
      <c r="G59" s="33" t="s">
        <v>281</v>
      </c>
      <c r="H59" s="33" t="s">
        <v>268</v>
      </c>
      <c r="I59" s="33" t="s">
        <v>269</v>
      </c>
      <c r="J59" s="33" t="s">
        <v>312</v>
      </c>
      <c r="K59" s="33" t="s">
        <v>313</v>
      </c>
      <c r="L59" s="33" t="s">
        <v>272</v>
      </c>
      <c r="M59" s="33" t="s">
        <v>291</v>
      </c>
      <c r="N59" s="33" t="s">
        <v>14</v>
      </c>
      <c r="O59" s="33" t="s">
        <v>285</v>
      </c>
      <c r="P59" s="33" t="s">
        <v>14</v>
      </c>
      <c r="Q59" s="33" t="s">
        <v>286</v>
      </c>
      <c r="R59" s="33" t="s">
        <v>274</v>
      </c>
      <c r="S59" s="33" t="s">
        <v>275</v>
      </c>
      <c r="T59" s="33" t="s">
        <v>14</v>
      </c>
      <c r="U59" s="33" t="s">
        <v>276</v>
      </c>
      <c r="V59" s="33" t="s">
        <v>14</v>
      </c>
      <c r="W59" s="33"/>
      <c r="X59" s="33"/>
    </row>
    <row r="60" spans="1:24" ht="14.75" x14ac:dyDescent="0.75">
      <c r="A60" s="33" t="s">
        <v>347</v>
      </c>
      <c r="B60" s="33" t="s">
        <v>262</v>
      </c>
      <c r="C60" s="33" t="s">
        <v>263</v>
      </c>
      <c r="D60" s="33" t="s">
        <v>332</v>
      </c>
      <c r="E60" s="33" t="s">
        <v>348</v>
      </c>
      <c r="F60" s="33" t="s">
        <v>295</v>
      </c>
      <c r="G60" s="33" t="s">
        <v>281</v>
      </c>
      <c r="H60" s="33" t="s">
        <v>268</v>
      </c>
      <c r="I60" s="33" t="s">
        <v>269</v>
      </c>
      <c r="J60" s="33" t="s">
        <v>312</v>
      </c>
      <c r="K60" s="33" t="s">
        <v>313</v>
      </c>
      <c r="L60" s="33" t="s">
        <v>272</v>
      </c>
      <c r="M60" s="33" t="s">
        <v>291</v>
      </c>
      <c r="N60" s="33" t="s">
        <v>14</v>
      </c>
      <c r="O60" s="33" t="s">
        <v>285</v>
      </c>
      <c r="P60" s="33" t="s">
        <v>274</v>
      </c>
      <c r="Q60" s="33" t="s">
        <v>286</v>
      </c>
      <c r="R60" s="33" t="s">
        <v>274</v>
      </c>
      <c r="S60" s="33" t="s">
        <v>275</v>
      </c>
      <c r="T60" s="33" t="s">
        <v>14</v>
      </c>
      <c r="U60" s="33" t="s">
        <v>346</v>
      </c>
      <c r="V60" s="33" t="s">
        <v>14</v>
      </c>
      <c r="W60" s="33"/>
      <c r="X60" s="33"/>
    </row>
    <row r="61" spans="1:24" ht="14.75" x14ac:dyDescent="0.75">
      <c r="A61" s="33" t="s">
        <v>349</v>
      </c>
      <c r="B61" s="33" t="s">
        <v>262</v>
      </c>
      <c r="C61" s="33" t="s">
        <v>263</v>
      </c>
      <c r="D61" s="33" t="s">
        <v>332</v>
      </c>
      <c r="E61" s="33" t="s">
        <v>350</v>
      </c>
      <c r="F61" s="33" t="s">
        <v>295</v>
      </c>
      <c r="G61" s="33" t="s">
        <v>281</v>
      </c>
      <c r="H61" s="33" t="s">
        <v>268</v>
      </c>
      <c r="I61" s="33" t="s">
        <v>269</v>
      </c>
      <c r="J61" s="33" t="s">
        <v>312</v>
      </c>
      <c r="K61" s="33" t="s">
        <v>313</v>
      </c>
      <c r="L61" s="33" t="s">
        <v>272</v>
      </c>
      <c r="M61" s="33" t="s">
        <v>291</v>
      </c>
      <c r="N61" s="33" t="s">
        <v>14</v>
      </c>
      <c r="O61" s="33" t="s">
        <v>285</v>
      </c>
      <c r="P61" s="33" t="s">
        <v>14</v>
      </c>
      <c r="Q61" s="33" t="s">
        <v>286</v>
      </c>
      <c r="R61" s="33" t="s">
        <v>274</v>
      </c>
      <c r="S61" s="33" t="s">
        <v>275</v>
      </c>
      <c r="T61" s="33" t="s">
        <v>14</v>
      </c>
      <c r="U61" s="33" t="s">
        <v>276</v>
      </c>
      <c r="V61" s="33" t="s">
        <v>14</v>
      </c>
      <c r="W61" s="33"/>
      <c r="X61" s="33"/>
    </row>
    <row r="62" spans="1:24" ht="14.75" x14ac:dyDescent="0.75">
      <c r="A62" s="33" t="s">
        <v>351</v>
      </c>
      <c r="B62" s="33" t="s">
        <v>262</v>
      </c>
      <c r="C62" s="33" t="s">
        <v>263</v>
      </c>
      <c r="D62" s="33" t="s">
        <v>332</v>
      </c>
      <c r="E62" s="33" t="s">
        <v>352</v>
      </c>
      <c r="F62" s="33" t="s">
        <v>295</v>
      </c>
      <c r="G62" s="33" t="s">
        <v>281</v>
      </c>
      <c r="H62" s="33" t="s">
        <v>268</v>
      </c>
      <c r="I62" s="33" t="s">
        <v>269</v>
      </c>
      <c r="J62" s="33" t="s">
        <v>312</v>
      </c>
      <c r="K62" s="33" t="s">
        <v>313</v>
      </c>
      <c r="L62" s="33" t="s">
        <v>272</v>
      </c>
      <c r="M62" s="33" t="s">
        <v>291</v>
      </c>
      <c r="N62" s="33" t="s">
        <v>14</v>
      </c>
      <c r="O62" s="33" t="s">
        <v>285</v>
      </c>
      <c r="P62" s="33" t="s">
        <v>14</v>
      </c>
      <c r="Q62" s="33" t="s">
        <v>286</v>
      </c>
      <c r="R62" s="33" t="s">
        <v>274</v>
      </c>
      <c r="S62" s="33" t="s">
        <v>275</v>
      </c>
      <c r="T62" s="33" t="s">
        <v>14</v>
      </c>
      <c r="U62" s="33" t="s">
        <v>276</v>
      </c>
      <c r="V62" s="33" t="s">
        <v>14</v>
      </c>
      <c r="W62" s="33"/>
      <c r="X62" s="33"/>
    </row>
    <row r="63" spans="1:24" ht="14.75" x14ac:dyDescent="0.75">
      <c r="A63" s="33" t="s">
        <v>353</v>
      </c>
      <c r="B63" s="33" t="s">
        <v>262</v>
      </c>
      <c r="C63" s="33" t="s">
        <v>263</v>
      </c>
      <c r="D63" s="33" t="s">
        <v>332</v>
      </c>
      <c r="E63" s="33" t="s">
        <v>354</v>
      </c>
      <c r="F63" s="33" t="s">
        <v>295</v>
      </c>
      <c r="G63" s="33" t="s">
        <v>267</v>
      </c>
      <c r="H63" s="33" t="s">
        <v>268</v>
      </c>
      <c r="I63" s="33" t="s">
        <v>269</v>
      </c>
      <c r="J63" s="33" t="s">
        <v>270</v>
      </c>
      <c r="K63" s="33" t="s">
        <v>296</v>
      </c>
      <c r="L63" s="33" t="s">
        <v>272</v>
      </c>
      <c r="M63" s="33" t="s">
        <v>291</v>
      </c>
      <c r="N63" s="33" t="s">
        <v>16</v>
      </c>
      <c r="O63" s="33" t="s">
        <v>285</v>
      </c>
      <c r="P63" s="33" t="s">
        <v>16</v>
      </c>
      <c r="Q63" s="33" t="s">
        <v>286</v>
      </c>
      <c r="R63" s="33" t="s">
        <v>274</v>
      </c>
      <c r="S63" s="33" t="s">
        <v>275</v>
      </c>
      <c r="T63" s="33" t="s">
        <v>16</v>
      </c>
      <c r="U63" s="33" t="s">
        <v>276</v>
      </c>
      <c r="V63" s="33" t="s">
        <v>14</v>
      </c>
      <c r="W63" s="33"/>
      <c r="X63" s="33"/>
    </row>
    <row r="64" spans="1:24" ht="14.75" x14ac:dyDescent="0.75">
      <c r="A64" s="33" t="s">
        <v>355</v>
      </c>
      <c r="B64" s="33" t="s">
        <v>262</v>
      </c>
      <c r="C64" s="33" t="s">
        <v>263</v>
      </c>
      <c r="D64" s="33" t="s">
        <v>332</v>
      </c>
      <c r="E64" s="33" t="s">
        <v>356</v>
      </c>
      <c r="F64" s="33" t="s">
        <v>295</v>
      </c>
      <c r="G64" s="33" t="s">
        <v>281</v>
      </c>
      <c r="H64" s="33" t="s">
        <v>268</v>
      </c>
      <c r="I64" s="33" t="s">
        <v>269</v>
      </c>
      <c r="J64" s="33" t="s">
        <v>312</v>
      </c>
      <c r="K64" s="33" t="s">
        <v>313</v>
      </c>
      <c r="L64" s="33" t="s">
        <v>272</v>
      </c>
      <c r="M64" s="33" t="s">
        <v>291</v>
      </c>
      <c r="N64" s="33" t="s">
        <v>16</v>
      </c>
      <c r="O64" s="33" t="s">
        <v>285</v>
      </c>
      <c r="P64" s="33" t="s">
        <v>14</v>
      </c>
      <c r="Q64" s="33" t="s">
        <v>286</v>
      </c>
      <c r="R64" s="33" t="s">
        <v>3939</v>
      </c>
      <c r="S64" s="33" t="s">
        <v>275</v>
      </c>
      <c r="T64" s="33" t="s">
        <v>297</v>
      </c>
      <c r="U64" s="33" t="s">
        <v>276</v>
      </c>
      <c r="V64" s="33" t="s">
        <v>14</v>
      </c>
      <c r="W64" s="33"/>
      <c r="X64" s="33"/>
    </row>
    <row r="65" spans="1:24" ht="14.75" x14ac:dyDescent="0.75">
      <c r="A65" s="33" t="s">
        <v>357</v>
      </c>
      <c r="B65" s="33" t="s">
        <v>262</v>
      </c>
      <c r="C65" s="33" t="s">
        <v>263</v>
      </c>
      <c r="D65" s="33" t="s">
        <v>332</v>
      </c>
      <c r="E65" s="33" t="s">
        <v>358</v>
      </c>
      <c r="F65" s="33" t="s">
        <v>295</v>
      </c>
      <c r="G65" s="33" t="s">
        <v>281</v>
      </c>
      <c r="H65" s="33" t="s">
        <v>268</v>
      </c>
      <c r="I65" s="33" t="s">
        <v>269</v>
      </c>
      <c r="J65" s="33" t="s">
        <v>312</v>
      </c>
      <c r="K65" s="33" t="s">
        <v>313</v>
      </c>
      <c r="L65" s="33" t="s">
        <v>272</v>
      </c>
      <c r="M65" s="33" t="s">
        <v>291</v>
      </c>
      <c r="N65" s="33" t="s">
        <v>16</v>
      </c>
      <c r="O65" s="33" t="s">
        <v>285</v>
      </c>
      <c r="P65" s="33" t="s">
        <v>14</v>
      </c>
      <c r="Q65" s="33" t="s">
        <v>286</v>
      </c>
      <c r="R65" s="33" t="s">
        <v>3939</v>
      </c>
      <c r="S65" s="33" t="s">
        <v>275</v>
      </c>
      <c r="T65" s="33" t="s">
        <v>16</v>
      </c>
      <c r="U65" s="33" t="s">
        <v>276</v>
      </c>
      <c r="V65" s="33" t="s">
        <v>14</v>
      </c>
      <c r="W65" s="33"/>
      <c r="X65" s="33"/>
    </row>
    <row r="66" spans="1:24" ht="14.75" x14ac:dyDescent="0.75">
      <c r="A66" s="33" t="s">
        <v>359</v>
      </c>
      <c r="B66" s="33" t="s">
        <v>262</v>
      </c>
      <c r="C66" s="33" t="s">
        <v>263</v>
      </c>
      <c r="D66" s="33" t="s">
        <v>332</v>
      </c>
      <c r="E66" s="33" t="s">
        <v>360</v>
      </c>
      <c r="F66" s="33" t="s">
        <v>295</v>
      </c>
      <c r="G66" s="33" t="s">
        <v>281</v>
      </c>
      <c r="H66" s="33" t="s">
        <v>268</v>
      </c>
      <c r="I66" s="33" t="s">
        <v>269</v>
      </c>
      <c r="J66" s="33" t="s">
        <v>312</v>
      </c>
      <c r="K66" s="33" t="s">
        <v>313</v>
      </c>
      <c r="L66" s="33" t="s">
        <v>272</v>
      </c>
      <c r="M66" s="33" t="s">
        <v>291</v>
      </c>
      <c r="N66" s="33" t="s">
        <v>16</v>
      </c>
      <c r="O66" s="33" t="s">
        <v>285</v>
      </c>
      <c r="P66" s="33" t="s">
        <v>14</v>
      </c>
      <c r="Q66" s="33" t="s">
        <v>286</v>
      </c>
      <c r="R66" s="33" t="s">
        <v>274</v>
      </c>
      <c r="S66" s="33" t="s">
        <v>275</v>
      </c>
      <c r="T66" s="33" t="s">
        <v>297</v>
      </c>
      <c r="U66" s="33" t="s">
        <v>276</v>
      </c>
      <c r="V66" s="33" t="s">
        <v>14</v>
      </c>
      <c r="W66" s="33"/>
      <c r="X66" s="33"/>
    </row>
    <row r="67" spans="1:24" ht="14.75" x14ac:dyDescent="0.75">
      <c r="A67" s="33" t="s">
        <v>361</v>
      </c>
      <c r="B67" s="33" t="s">
        <v>262</v>
      </c>
      <c r="C67" s="33" t="s">
        <v>263</v>
      </c>
      <c r="D67" s="33" t="s">
        <v>332</v>
      </c>
      <c r="E67" s="33" t="s">
        <v>362</v>
      </c>
      <c r="F67" s="33" t="s">
        <v>295</v>
      </c>
      <c r="G67" s="33" t="s">
        <v>281</v>
      </c>
      <c r="H67" s="33" t="s">
        <v>268</v>
      </c>
      <c r="I67" s="33" t="s">
        <v>269</v>
      </c>
      <c r="J67" s="33" t="s">
        <v>312</v>
      </c>
      <c r="K67" s="33" t="s">
        <v>313</v>
      </c>
      <c r="L67" s="33" t="s">
        <v>272</v>
      </c>
      <c r="M67" s="33" t="s">
        <v>291</v>
      </c>
      <c r="N67" s="33" t="s">
        <v>16</v>
      </c>
      <c r="O67" s="33" t="s">
        <v>285</v>
      </c>
      <c r="P67" s="33" t="s">
        <v>14</v>
      </c>
      <c r="Q67" s="33" t="s">
        <v>286</v>
      </c>
      <c r="R67" s="33" t="s">
        <v>274</v>
      </c>
      <c r="S67" s="33" t="s">
        <v>275</v>
      </c>
      <c r="T67" s="33" t="s">
        <v>297</v>
      </c>
      <c r="U67" s="33" t="s">
        <v>276</v>
      </c>
      <c r="V67" s="33" t="s">
        <v>14</v>
      </c>
      <c r="W67" s="33"/>
      <c r="X67" s="33"/>
    </row>
    <row r="68" spans="1:24" ht="14.75" x14ac:dyDescent="0.75">
      <c r="A68" s="33" t="s">
        <v>363</v>
      </c>
      <c r="B68" s="33" t="s">
        <v>262</v>
      </c>
      <c r="C68" s="33" t="s">
        <v>263</v>
      </c>
      <c r="D68" s="33" t="s">
        <v>332</v>
      </c>
      <c r="E68" s="33" t="s">
        <v>364</v>
      </c>
      <c r="F68" s="33" t="s">
        <v>295</v>
      </c>
      <c r="G68" s="33" t="s">
        <v>281</v>
      </c>
      <c r="H68" s="33" t="s">
        <v>268</v>
      </c>
      <c r="I68" s="33" t="s">
        <v>269</v>
      </c>
      <c r="J68" s="33" t="s">
        <v>312</v>
      </c>
      <c r="K68" s="33" t="s">
        <v>313</v>
      </c>
      <c r="L68" s="33" t="s">
        <v>272</v>
      </c>
      <c r="M68" s="33" t="s">
        <v>291</v>
      </c>
      <c r="N68" s="33" t="s">
        <v>16</v>
      </c>
      <c r="O68" s="33" t="s">
        <v>285</v>
      </c>
      <c r="P68" s="33" t="s">
        <v>14</v>
      </c>
      <c r="Q68" s="33" t="s">
        <v>286</v>
      </c>
      <c r="R68" s="33" t="s">
        <v>274</v>
      </c>
      <c r="S68" s="33" t="s">
        <v>275</v>
      </c>
      <c r="T68" s="33" t="s">
        <v>297</v>
      </c>
      <c r="U68" s="33" t="s">
        <v>276</v>
      </c>
      <c r="V68" s="33" t="s">
        <v>14</v>
      </c>
      <c r="W68" s="33"/>
      <c r="X68" s="33"/>
    </row>
    <row r="69" spans="1:24" ht="14.75" x14ac:dyDescent="0.75">
      <c r="A69" s="33" t="s">
        <v>365</v>
      </c>
      <c r="B69" s="33" t="s">
        <v>262</v>
      </c>
      <c r="C69" s="33" t="s">
        <v>263</v>
      </c>
      <c r="D69" s="33" t="s">
        <v>332</v>
      </c>
      <c r="E69" s="33" t="s">
        <v>366</v>
      </c>
      <c r="F69" s="33" t="s">
        <v>295</v>
      </c>
      <c r="G69" s="33" t="s">
        <v>281</v>
      </c>
      <c r="H69" s="33" t="s">
        <v>268</v>
      </c>
      <c r="I69" s="33" t="s">
        <v>269</v>
      </c>
      <c r="J69" s="33" t="s">
        <v>312</v>
      </c>
      <c r="K69" s="33" t="s">
        <v>313</v>
      </c>
      <c r="L69" s="33" t="s">
        <v>272</v>
      </c>
      <c r="M69" s="33" t="s">
        <v>291</v>
      </c>
      <c r="N69" s="33" t="s">
        <v>16</v>
      </c>
      <c r="O69" s="33" t="s">
        <v>285</v>
      </c>
      <c r="P69" s="33" t="s">
        <v>14</v>
      </c>
      <c r="Q69" s="33" t="s">
        <v>286</v>
      </c>
      <c r="R69" s="33" t="s">
        <v>274</v>
      </c>
      <c r="S69" s="33" t="s">
        <v>275</v>
      </c>
      <c r="T69" s="33" t="s">
        <v>16</v>
      </c>
      <c r="U69" s="33" t="s">
        <v>276</v>
      </c>
      <c r="V69" s="33" t="s">
        <v>14</v>
      </c>
      <c r="W69" s="33"/>
      <c r="X69" s="33"/>
    </row>
    <row r="70" spans="1:24" ht="14.75" x14ac:dyDescent="0.75">
      <c r="A70" s="33" t="s">
        <v>367</v>
      </c>
      <c r="B70" s="33" t="s">
        <v>262</v>
      </c>
      <c r="C70" s="33" t="s">
        <v>263</v>
      </c>
      <c r="D70" s="33" t="s">
        <v>332</v>
      </c>
      <c r="E70" s="33" t="s">
        <v>368</v>
      </c>
      <c r="F70" s="33" t="s">
        <v>295</v>
      </c>
      <c r="G70" s="33" t="s">
        <v>281</v>
      </c>
      <c r="H70" s="33" t="s">
        <v>268</v>
      </c>
      <c r="I70" s="33" t="s">
        <v>269</v>
      </c>
      <c r="J70" s="33" t="s">
        <v>312</v>
      </c>
      <c r="K70" s="33" t="s">
        <v>313</v>
      </c>
      <c r="L70" s="33" t="s">
        <v>272</v>
      </c>
      <c r="M70" s="33" t="s">
        <v>291</v>
      </c>
      <c r="N70" s="33" t="s">
        <v>16</v>
      </c>
      <c r="O70" s="33" t="s">
        <v>285</v>
      </c>
      <c r="P70" s="33" t="s">
        <v>14</v>
      </c>
      <c r="Q70" s="33" t="s">
        <v>286</v>
      </c>
      <c r="R70" s="33" t="s">
        <v>274</v>
      </c>
      <c r="S70" s="33" t="s">
        <v>275</v>
      </c>
      <c r="T70" s="33" t="s">
        <v>16</v>
      </c>
      <c r="U70" s="33" t="s">
        <v>276</v>
      </c>
      <c r="V70" s="33" t="s">
        <v>14</v>
      </c>
      <c r="W70" s="33"/>
      <c r="X70" s="33"/>
    </row>
    <row r="71" spans="1:24" ht="14.75" x14ac:dyDescent="0.75">
      <c r="A71" s="33" t="s">
        <v>369</v>
      </c>
      <c r="B71" s="33" t="s">
        <v>262</v>
      </c>
      <c r="C71" s="33" t="s">
        <v>263</v>
      </c>
      <c r="D71" s="33" t="s">
        <v>332</v>
      </c>
      <c r="E71" s="33" t="s">
        <v>370</v>
      </c>
      <c r="F71" s="33" t="s">
        <v>295</v>
      </c>
      <c r="G71" s="33" t="s">
        <v>267</v>
      </c>
      <c r="H71" s="33" t="s">
        <v>268</v>
      </c>
      <c r="I71" s="33" t="s">
        <v>269</v>
      </c>
      <c r="J71" s="33" t="s">
        <v>270</v>
      </c>
      <c r="K71" s="33" t="s">
        <v>296</v>
      </c>
      <c r="L71" s="33" t="s">
        <v>272</v>
      </c>
      <c r="M71" s="33" t="s">
        <v>291</v>
      </c>
      <c r="N71" s="33" t="s">
        <v>16</v>
      </c>
      <c r="O71" s="33" t="s">
        <v>285</v>
      </c>
      <c r="P71" s="33" t="s">
        <v>16</v>
      </c>
      <c r="Q71" s="33" t="s">
        <v>286</v>
      </c>
      <c r="R71" s="33" t="s">
        <v>274</v>
      </c>
      <c r="S71" s="33" t="s">
        <v>275</v>
      </c>
      <c r="T71" s="33" t="s">
        <v>16</v>
      </c>
      <c r="U71" s="33" t="s">
        <v>276</v>
      </c>
      <c r="V71" s="33" t="s">
        <v>14</v>
      </c>
      <c r="W71" s="33"/>
      <c r="X71" s="33"/>
    </row>
    <row r="72" spans="1:24" ht="14.75" x14ac:dyDescent="0.75">
      <c r="A72" s="33" t="s">
        <v>371</v>
      </c>
      <c r="B72" s="33" t="s">
        <v>262</v>
      </c>
      <c r="C72" s="33" t="s">
        <v>263</v>
      </c>
      <c r="D72" s="33" t="s">
        <v>332</v>
      </c>
      <c r="E72" s="33" t="s">
        <v>372</v>
      </c>
      <c r="F72" s="33" t="s">
        <v>295</v>
      </c>
      <c r="G72" s="33" t="s">
        <v>267</v>
      </c>
      <c r="H72" s="33" t="s">
        <v>268</v>
      </c>
      <c r="I72" s="33" t="s">
        <v>269</v>
      </c>
      <c r="J72" s="33" t="s">
        <v>270</v>
      </c>
      <c r="K72" s="33" t="s">
        <v>296</v>
      </c>
      <c r="L72" s="33" t="s">
        <v>272</v>
      </c>
      <c r="M72" s="33" t="s">
        <v>291</v>
      </c>
      <c r="N72" s="33" t="s">
        <v>16</v>
      </c>
      <c r="O72" s="33" t="s">
        <v>285</v>
      </c>
      <c r="P72" s="33" t="s">
        <v>16</v>
      </c>
      <c r="Q72" s="33" t="s">
        <v>286</v>
      </c>
      <c r="R72" s="33" t="s">
        <v>274</v>
      </c>
      <c r="S72" s="33" t="s">
        <v>275</v>
      </c>
      <c r="T72" s="33" t="s">
        <v>16</v>
      </c>
      <c r="U72" s="33" t="s">
        <v>276</v>
      </c>
      <c r="V72" s="33" t="s">
        <v>14</v>
      </c>
      <c r="W72" s="33"/>
      <c r="X72" s="33"/>
    </row>
    <row r="73" spans="1:24" ht="14.75" x14ac:dyDescent="0.75">
      <c r="A73" s="33" t="s">
        <v>373</v>
      </c>
      <c r="B73" s="33" t="s">
        <v>374</v>
      </c>
      <c r="C73" s="33" t="s">
        <v>374</v>
      </c>
      <c r="D73" s="33" t="s">
        <v>374</v>
      </c>
      <c r="E73" s="33" t="s">
        <v>375</v>
      </c>
      <c r="F73" s="33" t="s">
        <v>376</v>
      </c>
      <c r="G73" s="33" t="s">
        <v>281</v>
      </c>
      <c r="H73" s="33" t="s">
        <v>268</v>
      </c>
      <c r="I73" s="33" t="s">
        <v>269</v>
      </c>
      <c r="J73" s="33" t="s">
        <v>270</v>
      </c>
      <c r="K73" s="33" t="s">
        <v>377</v>
      </c>
      <c r="L73" s="33" t="s">
        <v>272</v>
      </c>
      <c r="M73" s="33" t="s">
        <v>284</v>
      </c>
      <c r="N73" s="33" t="s">
        <v>378</v>
      </c>
      <c r="O73" s="33" t="s">
        <v>285</v>
      </c>
      <c r="P73" s="33" t="s">
        <v>378</v>
      </c>
      <c r="Q73" s="33" t="s">
        <v>286</v>
      </c>
      <c r="R73" s="33" t="s">
        <v>378</v>
      </c>
      <c r="S73" s="33" t="s">
        <v>275</v>
      </c>
      <c r="T73" s="33" t="s">
        <v>378</v>
      </c>
      <c r="U73" s="33" t="s">
        <v>276</v>
      </c>
      <c r="V73" s="33"/>
      <c r="W73" s="33"/>
      <c r="X73" s="33"/>
    </row>
    <row r="74" spans="1:24" ht="14.75" x14ac:dyDescent="0.75">
      <c r="A74" s="33" t="s">
        <v>379</v>
      </c>
      <c r="B74" s="33" t="s">
        <v>262</v>
      </c>
      <c r="C74" s="33" t="s">
        <v>374</v>
      </c>
      <c r="D74" s="33" t="s">
        <v>374</v>
      </c>
      <c r="E74" s="33" t="s">
        <v>380</v>
      </c>
      <c r="F74" s="33" t="s">
        <v>376</v>
      </c>
      <c r="G74" s="33" t="s">
        <v>281</v>
      </c>
      <c r="H74" s="33" t="s">
        <v>268</v>
      </c>
      <c r="I74" s="33" t="s">
        <v>269</v>
      </c>
      <c r="J74" s="33" t="s">
        <v>270</v>
      </c>
      <c r="K74" s="33" t="s">
        <v>377</v>
      </c>
      <c r="L74" s="33" t="s">
        <v>272</v>
      </c>
      <c r="M74" s="33" t="s">
        <v>284</v>
      </c>
      <c r="N74" s="33" t="s">
        <v>378</v>
      </c>
      <c r="O74" s="33" t="s">
        <v>285</v>
      </c>
      <c r="P74" s="33" t="s">
        <v>378</v>
      </c>
      <c r="Q74" s="33" t="s">
        <v>286</v>
      </c>
      <c r="R74" s="33" t="s">
        <v>378</v>
      </c>
      <c r="S74" s="33" t="s">
        <v>275</v>
      </c>
      <c r="T74" s="33" t="s">
        <v>378</v>
      </c>
      <c r="U74" s="33"/>
      <c r="V74" s="33"/>
      <c r="W74" s="33" t="s">
        <v>20</v>
      </c>
      <c r="X74" s="33" t="s">
        <v>287</v>
      </c>
    </row>
    <row r="75" spans="1:24" ht="14.75" x14ac:dyDescent="0.75">
      <c r="A75" s="33" t="s">
        <v>381</v>
      </c>
      <c r="B75" s="33" t="s">
        <v>262</v>
      </c>
      <c r="C75" s="33" t="s">
        <v>374</v>
      </c>
      <c r="D75" s="33" t="s">
        <v>374</v>
      </c>
      <c r="E75" s="33" t="s">
        <v>382</v>
      </c>
      <c r="F75" s="33" t="s">
        <v>376</v>
      </c>
      <c r="G75" s="33" t="s">
        <v>281</v>
      </c>
      <c r="H75" s="33" t="s">
        <v>268</v>
      </c>
      <c r="I75" s="33" t="s">
        <v>269</v>
      </c>
      <c r="J75" s="33" t="s">
        <v>270</v>
      </c>
      <c r="K75" s="33" t="s">
        <v>377</v>
      </c>
      <c r="L75" s="33" t="s">
        <v>272</v>
      </c>
      <c r="M75" s="33" t="s">
        <v>284</v>
      </c>
      <c r="N75" s="33" t="s">
        <v>378</v>
      </c>
      <c r="O75" s="33" t="s">
        <v>285</v>
      </c>
      <c r="P75" s="33" t="s">
        <v>378</v>
      </c>
      <c r="Q75" s="33" t="s">
        <v>286</v>
      </c>
      <c r="R75" s="33" t="s">
        <v>378</v>
      </c>
      <c r="S75" s="33" t="s">
        <v>275</v>
      </c>
      <c r="T75" s="33" t="s">
        <v>378</v>
      </c>
      <c r="U75" s="33"/>
      <c r="V75" s="33"/>
      <c r="W75" s="33" t="s">
        <v>20</v>
      </c>
      <c r="X75" s="33" t="s">
        <v>287</v>
      </c>
    </row>
    <row r="76" spans="1:24" ht="14.75" x14ac:dyDescent="0.75">
      <c r="A76" s="33" t="s">
        <v>383</v>
      </c>
      <c r="B76" s="33" t="s">
        <v>262</v>
      </c>
      <c r="C76" s="33" t="s">
        <v>374</v>
      </c>
      <c r="D76" s="33" t="s">
        <v>374</v>
      </c>
      <c r="E76" s="33" t="s">
        <v>384</v>
      </c>
      <c r="F76" s="33" t="s">
        <v>385</v>
      </c>
      <c r="G76" s="33" t="s">
        <v>281</v>
      </c>
      <c r="H76" s="33" t="s">
        <v>268</v>
      </c>
      <c r="I76" s="33" t="s">
        <v>269</v>
      </c>
      <c r="J76" s="33" t="s">
        <v>270</v>
      </c>
      <c r="K76" s="33" t="s">
        <v>377</v>
      </c>
      <c r="L76" s="33" t="s">
        <v>272</v>
      </c>
      <c r="M76" s="33" t="s">
        <v>284</v>
      </c>
      <c r="N76" s="33" t="s">
        <v>378</v>
      </c>
      <c r="O76" s="33" t="s">
        <v>285</v>
      </c>
      <c r="P76" s="33" t="s">
        <v>378</v>
      </c>
      <c r="Q76" s="33" t="s">
        <v>286</v>
      </c>
      <c r="R76" s="33" t="s">
        <v>378</v>
      </c>
      <c r="S76" s="33" t="s">
        <v>275</v>
      </c>
      <c r="T76" s="33" t="s">
        <v>378</v>
      </c>
      <c r="U76" s="33"/>
      <c r="V76" s="33"/>
      <c r="W76" s="33" t="s">
        <v>20</v>
      </c>
      <c r="X76" s="33" t="s">
        <v>287</v>
      </c>
    </row>
    <row r="77" spans="1:24" ht="14.75" x14ac:dyDescent="0.75">
      <c r="A77" s="33" t="s">
        <v>386</v>
      </c>
      <c r="B77" s="33" t="s">
        <v>262</v>
      </c>
      <c r="C77" s="33" t="s">
        <v>374</v>
      </c>
      <c r="D77" s="33" t="s">
        <v>374</v>
      </c>
      <c r="E77" s="33" t="s">
        <v>387</v>
      </c>
      <c r="F77" s="33" t="s">
        <v>385</v>
      </c>
      <c r="G77" s="33" t="s">
        <v>281</v>
      </c>
      <c r="H77" s="33" t="s">
        <v>268</v>
      </c>
      <c r="I77" s="33" t="s">
        <v>269</v>
      </c>
      <c r="J77" s="33" t="s">
        <v>270</v>
      </c>
      <c r="K77" s="33" t="s">
        <v>377</v>
      </c>
      <c r="L77" s="33" t="s">
        <v>272</v>
      </c>
      <c r="M77" s="33" t="s">
        <v>284</v>
      </c>
      <c r="N77" s="33" t="s">
        <v>378</v>
      </c>
      <c r="O77" s="33" t="s">
        <v>285</v>
      </c>
      <c r="P77" s="33" t="s">
        <v>378</v>
      </c>
      <c r="Q77" s="33" t="s">
        <v>286</v>
      </c>
      <c r="R77" s="33" t="s">
        <v>378</v>
      </c>
      <c r="S77" s="33" t="s">
        <v>275</v>
      </c>
      <c r="T77" s="33" t="s">
        <v>378</v>
      </c>
      <c r="U77" s="33"/>
      <c r="V77" s="33"/>
      <c r="W77" s="33" t="s">
        <v>20</v>
      </c>
      <c r="X77" s="33" t="s">
        <v>287</v>
      </c>
    </row>
    <row r="78" spans="1:24" ht="14.75" x14ac:dyDescent="0.75">
      <c r="A78" s="33" t="s">
        <v>388</v>
      </c>
      <c r="B78" s="33" t="s">
        <v>262</v>
      </c>
      <c r="C78" s="33" t="s">
        <v>374</v>
      </c>
      <c r="D78" s="33" t="s">
        <v>374</v>
      </c>
      <c r="E78" s="33" t="s">
        <v>389</v>
      </c>
      <c r="F78" s="33" t="s">
        <v>385</v>
      </c>
      <c r="G78" s="33" t="s">
        <v>281</v>
      </c>
      <c r="H78" s="33" t="s">
        <v>268</v>
      </c>
      <c r="I78" s="33" t="s">
        <v>269</v>
      </c>
      <c r="J78" s="33" t="s">
        <v>270</v>
      </c>
      <c r="K78" s="33" t="s">
        <v>377</v>
      </c>
      <c r="L78" s="33" t="s">
        <v>272</v>
      </c>
      <c r="M78" s="33" t="s">
        <v>284</v>
      </c>
      <c r="N78" s="33" t="s">
        <v>378</v>
      </c>
      <c r="O78" s="33" t="s">
        <v>285</v>
      </c>
      <c r="P78" s="33" t="s">
        <v>378</v>
      </c>
      <c r="Q78" s="33" t="s">
        <v>286</v>
      </c>
      <c r="R78" s="33" t="s">
        <v>378</v>
      </c>
      <c r="S78" s="33" t="s">
        <v>275</v>
      </c>
      <c r="T78" s="33" t="s">
        <v>378</v>
      </c>
      <c r="U78" s="33"/>
      <c r="V78" s="33"/>
      <c r="W78" s="33" t="s">
        <v>20</v>
      </c>
      <c r="X78" s="33" t="s">
        <v>287</v>
      </c>
    </row>
    <row r="79" spans="1:24" ht="14.75" x14ac:dyDescent="0.75">
      <c r="A79" s="33" t="s">
        <v>390</v>
      </c>
      <c r="B79" s="33" t="s">
        <v>262</v>
      </c>
      <c r="C79" s="33" t="s">
        <v>374</v>
      </c>
      <c r="D79" s="33" t="s">
        <v>374</v>
      </c>
      <c r="E79" s="33" t="s">
        <v>391</v>
      </c>
      <c r="F79" s="33" t="s">
        <v>385</v>
      </c>
      <c r="G79" s="33" t="s">
        <v>281</v>
      </c>
      <c r="H79" s="33" t="s">
        <v>268</v>
      </c>
      <c r="I79" s="33" t="s">
        <v>269</v>
      </c>
      <c r="J79" s="33" t="s">
        <v>270</v>
      </c>
      <c r="K79" s="33" t="s">
        <v>377</v>
      </c>
      <c r="L79" s="33" t="s">
        <v>272</v>
      </c>
      <c r="M79" s="33" t="s">
        <v>284</v>
      </c>
      <c r="N79" s="33" t="s">
        <v>378</v>
      </c>
      <c r="O79" s="33" t="s">
        <v>285</v>
      </c>
      <c r="P79" s="33" t="s">
        <v>378</v>
      </c>
      <c r="Q79" s="33" t="s">
        <v>286</v>
      </c>
      <c r="R79" s="33" t="s">
        <v>378</v>
      </c>
      <c r="S79" s="33" t="s">
        <v>275</v>
      </c>
      <c r="T79" s="33" t="s">
        <v>378</v>
      </c>
      <c r="U79" s="33"/>
      <c r="V79" s="33"/>
      <c r="W79" s="33" t="s">
        <v>20</v>
      </c>
      <c r="X79" s="33" t="s">
        <v>287</v>
      </c>
    </row>
    <row r="80" spans="1:24" ht="14.75" x14ac:dyDescent="0.75">
      <c r="A80" s="33" t="s">
        <v>392</v>
      </c>
      <c r="B80" s="33" t="s">
        <v>262</v>
      </c>
      <c r="C80" s="33" t="s">
        <v>374</v>
      </c>
      <c r="D80" s="33" t="s">
        <v>374</v>
      </c>
      <c r="E80" s="33" t="s">
        <v>393</v>
      </c>
      <c r="F80" s="33" t="s">
        <v>385</v>
      </c>
      <c r="G80" s="33" t="s">
        <v>281</v>
      </c>
      <c r="H80" s="33" t="s">
        <v>268</v>
      </c>
      <c r="I80" s="33" t="s">
        <v>269</v>
      </c>
      <c r="J80" s="33" t="s">
        <v>270</v>
      </c>
      <c r="K80" s="33" t="s">
        <v>377</v>
      </c>
      <c r="L80" s="33" t="s">
        <v>272</v>
      </c>
      <c r="M80" s="33" t="s">
        <v>284</v>
      </c>
      <c r="N80" s="33" t="s">
        <v>378</v>
      </c>
      <c r="O80" s="33" t="s">
        <v>285</v>
      </c>
      <c r="P80" s="33" t="s">
        <v>378</v>
      </c>
      <c r="Q80" s="33" t="s">
        <v>286</v>
      </c>
      <c r="R80" s="33" t="s">
        <v>378</v>
      </c>
      <c r="S80" s="33" t="s">
        <v>275</v>
      </c>
      <c r="T80" s="33" t="s">
        <v>378</v>
      </c>
      <c r="U80" s="33"/>
      <c r="V80" s="33"/>
      <c r="W80" s="33" t="s">
        <v>20</v>
      </c>
      <c r="X80" s="33" t="s">
        <v>287</v>
      </c>
    </row>
    <row r="81" spans="1:24" ht="14.75" x14ac:dyDescent="0.75">
      <c r="A81" s="33" t="s">
        <v>394</v>
      </c>
      <c r="B81" s="33" t="s">
        <v>262</v>
      </c>
      <c r="C81" s="33" t="s">
        <v>374</v>
      </c>
      <c r="D81" s="33" t="s">
        <v>374</v>
      </c>
      <c r="E81" s="33" t="s">
        <v>395</v>
      </c>
      <c r="F81" s="33" t="s">
        <v>385</v>
      </c>
      <c r="G81" s="33" t="s">
        <v>281</v>
      </c>
      <c r="H81" s="33" t="s">
        <v>268</v>
      </c>
      <c r="I81" s="33" t="s">
        <v>269</v>
      </c>
      <c r="J81" s="33" t="s">
        <v>270</v>
      </c>
      <c r="K81" s="33" t="s">
        <v>377</v>
      </c>
      <c r="L81" s="33" t="s">
        <v>272</v>
      </c>
      <c r="M81" s="33" t="s">
        <v>284</v>
      </c>
      <c r="N81" s="33" t="s">
        <v>378</v>
      </c>
      <c r="O81" s="33" t="s">
        <v>285</v>
      </c>
      <c r="P81" s="33" t="s">
        <v>378</v>
      </c>
      <c r="Q81" s="33" t="s">
        <v>286</v>
      </c>
      <c r="R81" s="33" t="s">
        <v>378</v>
      </c>
      <c r="S81" s="33" t="s">
        <v>275</v>
      </c>
      <c r="T81" s="33" t="s">
        <v>378</v>
      </c>
      <c r="U81" s="33"/>
      <c r="V81" s="33"/>
      <c r="W81" s="33" t="s">
        <v>20</v>
      </c>
      <c r="X81" s="33" t="s">
        <v>287</v>
      </c>
    </row>
    <row r="82" spans="1:24" ht="14.75" x14ac:dyDescent="0.75">
      <c r="A82" s="33" t="s">
        <v>396</v>
      </c>
      <c r="B82" s="33" t="s">
        <v>262</v>
      </c>
      <c r="C82" s="33" t="s">
        <v>374</v>
      </c>
      <c r="D82" s="33" t="s">
        <v>374</v>
      </c>
      <c r="E82" s="33" t="s">
        <v>397</v>
      </c>
      <c r="F82" s="33" t="s">
        <v>385</v>
      </c>
      <c r="G82" s="33" t="s">
        <v>281</v>
      </c>
      <c r="H82" s="33" t="s">
        <v>268</v>
      </c>
      <c r="I82" s="33" t="s">
        <v>269</v>
      </c>
      <c r="J82" s="33" t="s">
        <v>270</v>
      </c>
      <c r="K82" s="33" t="s">
        <v>377</v>
      </c>
      <c r="L82" s="33" t="s">
        <v>272</v>
      </c>
      <c r="M82" s="33" t="s">
        <v>284</v>
      </c>
      <c r="N82" s="33" t="s">
        <v>378</v>
      </c>
      <c r="O82" s="33" t="s">
        <v>285</v>
      </c>
      <c r="P82" s="33" t="s">
        <v>378</v>
      </c>
      <c r="Q82" s="33" t="s">
        <v>286</v>
      </c>
      <c r="R82" s="33" t="s">
        <v>378</v>
      </c>
      <c r="S82" s="33" t="s">
        <v>275</v>
      </c>
      <c r="T82" s="33" t="s">
        <v>378</v>
      </c>
      <c r="U82" s="33"/>
      <c r="V82" s="33"/>
      <c r="W82" s="33" t="s">
        <v>20</v>
      </c>
      <c r="X82" s="33" t="s">
        <v>287</v>
      </c>
    </row>
    <row r="83" spans="1:24" ht="14.75" x14ac:dyDescent="0.75">
      <c r="A83" s="33" t="s">
        <v>398</v>
      </c>
      <c r="B83" s="33" t="s">
        <v>262</v>
      </c>
      <c r="C83" s="33" t="s">
        <v>374</v>
      </c>
      <c r="D83" s="33" t="s">
        <v>374</v>
      </c>
      <c r="E83" s="33" t="s">
        <v>399</v>
      </c>
      <c r="F83" s="33" t="s">
        <v>385</v>
      </c>
      <c r="G83" s="33" t="s">
        <v>281</v>
      </c>
      <c r="H83" s="33" t="s">
        <v>268</v>
      </c>
      <c r="I83" s="33" t="s">
        <v>269</v>
      </c>
      <c r="J83" s="33" t="s">
        <v>270</v>
      </c>
      <c r="K83" s="33" t="s">
        <v>377</v>
      </c>
      <c r="L83" s="33" t="s">
        <v>272</v>
      </c>
      <c r="M83" s="33" t="s">
        <v>284</v>
      </c>
      <c r="N83" s="33" t="s">
        <v>378</v>
      </c>
      <c r="O83" s="33" t="s">
        <v>285</v>
      </c>
      <c r="P83" s="33" t="s">
        <v>378</v>
      </c>
      <c r="Q83" s="33" t="s">
        <v>286</v>
      </c>
      <c r="R83" s="33" t="s">
        <v>378</v>
      </c>
      <c r="S83" s="33" t="s">
        <v>275</v>
      </c>
      <c r="T83" s="33" t="s">
        <v>378</v>
      </c>
      <c r="U83" s="33"/>
      <c r="V83" s="33"/>
      <c r="W83" s="33" t="s">
        <v>20</v>
      </c>
      <c r="X83" s="33" t="s">
        <v>287</v>
      </c>
    </row>
    <row r="84" spans="1:24" ht="14.75" x14ac:dyDescent="0.75">
      <c r="A84" s="33" t="s">
        <v>400</v>
      </c>
      <c r="B84" s="33" t="s">
        <v>262</v>
      </c>
      <c r="C84" s="33" t="s">
        <v>374</v>
      </c>
      <c r="D84" s="33" t="s">
        <v>374</v>
      </c>
      <c r="E84" s="33" t="s">
        <v>401</v>
      </c>
      <c r="F84" s="33" t="s">
        <v>385</v>
      </c>
      <c r="G84" s="33" t="s">
        <v>281</v>
      </c>
      <c r="H84" s="33" t="s">
        <v>268</v>
      </c>
      <c r="I84" s="33" t="s">
        <v>269</v>
      </c>
      <c r="J84" s="33" t="s">
        <v>270</v>
      </c>
      <c r="K84" s="33" t="s">
        <v>377</v>
      </c>
      <c r="L84" s="33" t="s">
        <v>272</v>
      </c>
      <c r="M84" s="33" t="s">
        <v>284</v>
      </c>
      <c r="N84" s="33" t="s">
        <v>378</v>
      </c>
      <c r="O84" s="33" t="s">
        <v>285</v>
      </c>
      <c r="P84" s="33" t="s">
        <v>378</v>
      </c>
      <c r="Q84" s="33" t="s">
        <v>286</v>
      </c>
      <c r="R84" s="33" t="s">
        <v>378</v>
      </c>
      <c r="S84" s="33" t="s">
        <v>275</v>
      </c>
      <c r="T84" s="33" t="s">
        <v>378</v>
      </c>
      <c r="U84" s="33"/>
      <c r="V84" s="33"/>
      <c r="W84" s="33" t="s">
        <v>20</v>
      </c>
      <c r="X84" s="33" t="s">
        <v>287</v>
      </c>
    </row>
    <row r="85" spans="1:24" ht="14.75" x14ac:dyDescent="0.75">
      <c r="A85" s="33" t="s">
        <v>402</v>
      </c>
      <c r="B85" s="33" t="s">
        <v>262</v>
      </c>
      <c r="C85" s="33" t="s">
        <v>374</v>
      </c>
      <c r="D85" s="33" t="s">
        <v>374</v>
      </c>
      <c r="E85" s="33" t="s">
        <v>403</v>
      </c>
      <c r="F85" s="33" t="s">
        <v>385</v>
      </c>
      <c r="G85" s="33" t="s">
        <v>281</v>
      </c>
      <c r="H85" s="33" t="s">
        <v>268</v>
      </c>
      <c r="I85" s="33" t="s">
        <v>269</v>
      </c>
      <c r="J85" s="33" t="s">
        <v>270</v>
      </c>
      <c r="K85" s="33" t="s">
        <v>377</v>
      </c>
      <c r="L85" s="33" t="s">
        <v>272</v>
      </c>
      <c r="M85" s="33" t="s">
        <v>284</v>
      </c>
      <c r="N85" s="33" t="s">
        <v>378</v>
      </c>
      <c r="O85" s="33" t="s">
        <v>285</v>
      </c>
      <c r="P85" s="33" t="s">
        <v>378</v>
      </c>
      <c r="Q85" s="33" t="s">
        <v>286</v>
      </c>
      <c r="R85" s="33" t="s">
        <v>378</v>
      </c>
      <c r="S85" s="33" t="s">
        <v>275</v>
      </c>
      <c r="T85" s="33" t="s">
        <v>378</v>
      </c>
      <c r="U85" s="33"/>
      <c r="V85" s="33"/>
      <c r="W85" s="33" t="s">
        <v>20</v>
      </c>
      <c r="X85" s="33" t="s">
        <v>287</v>
      </c>
    </row>
    <row r="86" spans="1:24" ht="14.75" x14ac:dyDescent="0.75">
      <c r="A86" s="33" t="s">
        <v>404</v>
      </c>
      <c r="B86" s="33" t="s">
        <v>262</v>
      </c>
      <c r="C86" s="33" t="s">
        <v>374</v>
      </c>
      <c r="D86" s="33" t="s">
        <v>374</v>
      </c>
      <c r="E86" s="33" t="s">
        <v>405</v>
      </c>
      <c r="F86" s="33" t="s">
        <v>385</v>
      </c>
      <c r="G86" s="33" t="s">
        <v>281</v>
      </c>
      <c r="H86" s="33" t="s">
        <v>268</v>
      </c>
      <c r="I86" s="33" t="s">
        <v>269</v>
      </c>
      <c r="J86" s="33" t="s">
        <v>270</v>
      </c>
      <c r="K86" s="33" t="s">
        <v>377</v>
      </c>
      <c r="L86" s="33" t="s">
        <v>272</v>
      </c>
      <c r="M86" s="33" t="s">
        <v>284</v>
      </c>
      <c r="N86" s="33" t="s">
        <v>378</v>
      </c>
      <c r="O86" s="33" t="s">
        <v>285</v>
      </c>
      <c r="P86" s="33" t="s">
        <v>378</v>
      </c>
      <c r="Q86" s="33" t="s">
        <v>286</v>
      </c>
      <c r="R86" s="33" t="s">
        <v>378</v>
      </c>
      <c r="S86" s="33" t="s">
        <v>275</v>
      </c>
      <c r="T86" s="33" t="s">
        <v>378</v>
      </c>
      <c r="U86" s="33"/>
      <c r="V86" s="33"/>
      <c r="W86" s="33" t="s">
        <v>20</v>
      </c>
      <c r="X86" s="33" t="s">
        <v>287</v>
      </c>
    </row>
    <row r="87" spans="1:24" ht="14.75" x14ac:dyDescent="0.75">
      <c r="A87" s="33" t="s">
        <v>406</v>
      </c>
      <c r="B87" s="33" t="s">
        <v>262</v>
      </c>
      <c r="C87" s="33" t="s">
        <v>374</v>
      </c>
      <c r="D87" s="33" t="s">
        <v>374</v>
      </c>
      <c r="E87" s="33" t="s">
        <v>407</v>
      </c>
      <c r="F87" s="33" t="s">
        <v>313</v>
      </c>
      <c r="G87" s="33" t="s">
        <v>281</v>
      </c>
      <c r="H87" s="33" t="s">
        <v>268</v>
      </c>
      <c r="I87" s="33" t="s">
        <v>269</v>
      </c>
      <c r="J87" s="33" t="s">
        <v>270</v>
      </c>
      <c r="K87" s="33" t="s">
        <v>377</v>
      </c>
      <c r="L87" s="33" t="s">
        <v>272</v>
      </c>
      <c r="M87" s="33" t="s">
        <v>284</v>
      </c>
      <c r="N87" s="33" t="s">
        <v>378</v>
      </c>
      <c r="O87" s="33" t="s">
        <v>285</v>
      </c>
      <c r="P87" s="33" t="s">
        <v>298</v>
      </c>
      <c r="Q87" s="33" t="s">
        <v>286</v>
      </c>
      <c r="R87" s="33" t="s">
        <v>298</v>
      </c>
      <c r="S87" s="33" t="s">
        <v>275</v>
      </c>
      <c r="T87" s="33" t="s">
        <v>298</v>
      </c>
      <c r="U87" s="33"/>
      <c r="V87" s="33"/>
      <c r="W87" s="33" t="s">
        <v>20</v>
      </c>
      <c r="X87" s="33" t="s">
        <v>287</v>
      </c>
    </row>
    <row r="88" spans="1:24" ht="14.75" x14ac:dyDescent="0.75">
      <c r="A88" s="33" t="s">
        <v>408</v>
      </c>
      <c r="B88" s="33" t="s">
        <v>262</v>
      </c>
      <c r="C88" s="33" t="s">
        <v>374</v>
      </c>
      <c r="D88" s="33" t="s">
        <v>374</v>
      </c>
      <c r="E88" s="33" t="s">
        <v>409</v>
      </c>
      <c r="F88" s="33" t="s">
        <v>376</v>
      </c>
      <c r="G88" s="33" t="s">
        <v>281</v>
      </c>
      <c r="H88" s="33" t="s">
        <v>268</v>
      </c>
      <c r="I88" s="33" t="s">
        <v>269</v>
      </c>
      <c r="J88" s="33" t="s">
        <v>270</v>
      </c>
      <c r="K88" s="33" t="s">
        <v>377</v>
      </c>
      <c r="L88" s="33" t="s">
        <v>272</v>
      </c>
      <c r="M88" s="33" t="s">
        <v>284</v>
      </c>
      <c r="N88" s="33" t="s">
        <v>378</v>
      </c>
      <c r="O88" s="33" t="s">
        <v>285</v>
      </c>
      <c r="P88" s="33" t="s">
        <v>378</v>
      </c>
      <c r="Q88" s="33" t="s">
        <v>286</v>
      </c>
      <c r="R88" s="33" t="s">
        <v>378</v>
      </c>
      <c r="S88" s="33" t="s">
        <v>275</v>
      </c>
      <c r="T88" s="33" t="s">
        <v>378</v>
      </c>
      <c r="U88" s="33"/>
      <c r="V88" s="33"/>
      <c r="W88" s="33" t="s">
        <v>20</v>
      </c>
      <c r="X88" s="33" t="s">
        <v>287</v>
      </c>
    </row>
    <row r="89" spans="1:24" ht="14.75" x14ac:dyDescent="0.75">
      <c r="A89" s="33" t="s">
        <v>410</v>
      </c>
      <c r="B89" s="33" t="s">
        <v>262</v>
      </c>
      <c r="C89" s="33" t="s">
        <v>374</v>
      </c>
      <c r="D89" s="33" t="s">
        <v>374</v>
      </c>
      <c r="E89" s="33" t="s">
        <v>411</v>
      </c>
      <c r="F89" s="33" t="s">
        <v>376</v>
      </c>
      <c r="G89" s="33" t="s">
        <v>281</v>
      </c>
      <c r="H89" s="33" t="s">
        <v>268</v>
      </c>
      <c r="I89" s="33" t="s">
        <v>269</v>
      </c>
      <c r="J89" s="33" t="s">
        <v>270</v>
      </c>
      <c r="K89" s="33" t="s">
        <v>377</v>
      </c>
      <c r="L89" s="33" t="s">
        <v>272</v>
      </c>
      <c r="M89" s="33" t="s">
        <v>284</v>
      </c>
      <c r="N89" s="33" t="s">
        <v>378</v>
      </c>
      <c r="O89" s="33" t="s">
        <v>285</v>
      </c>
      <c r="P89" s="33" t="s">
        <v>378</v>
      </c>
      <c r="Q89" s="33" t="s">
        <v>286</v>
      </c>
      <c r="R89" s="33" t="s">
        <v>378</v>
      </c>
      <c r="S89" s="33" t="s">
        <v>275</v>
      </c>
      <c r="T89" s="33" t="s">
        <v>378</v>
      </c>
      <c r="U89" s="33"/>
      <c r="V89" s="33"/>
      <c r="W89" s="33" t="s">
        <v>20</v>
      </c>
      <c r="X89" s="33" t="s">
        <v>287</v>
      </c>
    </row>
    <row r="90" spans="1:24" ht="14.75" x14ac:dyDescent="0.75">
      <c r="A90" s="33" t="s">
        <v>412</v>
      </c>
      <c r="B90" s="33" t="s">
        <v>374</v>
      </c>
      <c r="C90" s="33" t="s">
        <v>374</v>
      </c>
      <c r="D90" s="33" t="s">
        <v>374</v>
      </c>
      <c r="E90" s="33" t="s">
        <v>413</v>
      </c>
      <c r="F90" s="33" t="s">
        <v>313</v>
      </c>
      <c r="G90" s="33" t="s">
        <v>281</v>
      </c>
      <c r="H90" s="33" t="s">
        <v>268</v>
      </c>
      <c r="I90" s="33" t="s">
        <v>269</v>
      </c>
      <c r="J90" s="33" t="s">
        <v>270</v>
      </c>
      <c r="K90" s="33" t="s">
        <v>296</v>
      </c>
      <c r="L90" s="33" t="s">
        <v>272</v>
      </c>
      <c r="M90" s="33" t="s">
        <v>284</v>
      </c>
      <c r="N90" s="33" t="s">
        <v>297</v>
      </c>
      <c r="O90" s="33" t="s">
        <v>285</v>
      </c>
      <c r="P90" s="33" t="s">
        <v>298</v>
      </c>
      <c r="Q90" s="33" t="s">
        <v>286</v>
      </c>
      <c r="R90" s="33" t="s">
        <v>298</v>
      </c>
      <c r="S90" s="33" t="s">
        <v>275</v>
      </c>
      <c r="T90" s="33" t="s">
        <v>298</v>
      </c>
      <c r="U90" s="33"/>
      <c r="V90" s="33"/>
      <c r="W90" s="33" t="s">
        <v>20</v>
      </c>
      <c r="X90" s="33" t="s">
        <v>287</v>
      </c>
    </row>
    <row r="91" spans="1:24" ht="14.75" x14ac:dyDescent="0.75">
      <c r="A91" s="33" t="s">
        <v>414</v>
      </c>
      <c r="B91" s="33" t="s">
        <v>262</v>
      </c>
      <c r="C91" s="33" t="s">
        <v>415</v>
      </c>
      <c r="D91" s="33" t="s">
        <v>415</v>
      </c>
      <c r="E91" s="33" t="s">
        <v>416</v>
      </c>
      <c r="F91" s="33" t="s">
        <v>417</v>
      </c>
      <c r="G91" s="33" t="s">
        <v>415</v>
      </c>
      <c r="H91" s="33" t="s">
        <v>268</v>
      </c>
      <c r="I91" s="33" t="s">
        <v>418</v>
      </c>
      <c r="J91" s="33" t="s">
        <v>312</v>
      </c>
      <c r="K91" s="33" t="s">
        <v>313</v>
      </c>
      <c r="L91" s="33"/>
      <c r="M91" s="33" t="s">
        <v>419</v>
      </c>
      <c r="N91" s="33" t="s">
        <v>16</v>
      </c>
      <c r="O91" s="33" t="s">
        <v>419</v>
      </c>
      <c r="P91" s="33" t="s">
        <v>16</v>
      </c>
      <c r="Q91" s="33"/>
      <c r="R91" s="33"/>
      <c r="S91" s="33" t="s">
        <v>275</v>
      </c>
      <c r="T91" s="33" t="s">
        <v>16</v>
      </c>
      <c r="U91" s="33"/>
      <c r="V91" s="33"/>
      <c r="W91" s="33"/>
      <c r="X91" s="33"/>
    </row>
    <row r="92" spans="1:24" ht="14.75" x14ac:dyDescent="0.75">
      <c r="A92" s="33" t="s">
        <v>420</v>
      </c>
      <c r="B92" s="33" t="s">
        <v>374</v>
      </c>
      <c r="C92" s="33" t="s">
        <v>374</v>
      </c>
      <c r="D92" s="33" t="s">
        <v>374</v>
      </c>
      <c r="E92" s="33" t="s">
        <v>421</v>
      </c>
      <c r="F92" s="33" t="s">
        <v>417</v>
      </c>
      <c r="G92" s="33" t="s">
        <v>415</v>
      </c>
      <c r="H92" s="33" t="s">
        <v>268</v>
      </c>
      <c r="I92" s="33" t="s">
        <v>418</v>
      </c>
      <c r="J92" s="33" t="s">
        <v>312</v>
      </c>
      <c r="K92" s="33" t="s">
        <v>313</v>
      </c>
      <c r="L92" s="33"/>
      <c r="M92" s="33" t="s">
        <v>284</v>
      </c>
      <c r="N92" s="33" t="s">
        <v>297</v>
      </c>
      <c r="O92" s="33" t="s">
        <v>422</v>
      </c>
      <c r="P92" s="33" t="s">
        <v>423</v>
      </c>
      <c r="Q92" s="33" t="s">
        <v>286</v>
      </c>
      <c r="R92" s="33" t="s">
        <v>298</v>
      </c>
      <c r="S92" s="33" t="s">
        <v>275</v>
      </c>
      <c r="T92" s="33" t="s">
        <v>298</v>
      </c>
      <c r="U92" s="33" t="s">
        <v>276</v>
      </c>
      <c r="V92" s="33" t="s">
        <v>314</v>
      </c>
      <c r="W92" s="33"/>
      <c r="X92" s="33"/>
    </row>
    <row r="93" spans="1:24" ht="14.75" x14ac:dyDescent="0.75">
      <c r="A93" s="33" t="s">
        <v>424</v>
      </c>
      <c r="B93" s="33" t="s">
        <v>262</v>
      </c>
      <c r="C93" s="33" t="s">
        <v>415</v>
      </c>
      <c r="D93" s="33" t="s">
        <v>415</v>
      </c>
      <c r="E93" s="33" t="s">
        <v>425</v>
      </c>
      <c r="F93" s="33" t="s">
        <v>417</v>
      </c>
      <c r="G93" s="33" t="s">
        <v>415</v>
      </c>
      <c r="H93" s="33" t="s">
        <v>268</v>
      </c>
      <c r="I93" s="33" t="s">
        <v>418</v>
      </c>
      <c r="J93" s="33" t="s">
        <v>312</v>
      </c>
      <c r="K93" s="33" t="s">
        <v>313</v>
      </c>
      <c r="L93" s="33"/>
      <c r="M93" s="33" t="s">
        <v>426</v>
      </c>
      <c r="N93" s="33" t="s">
        <v>16</v>
      </c>
      <c r="O93" s="33" t="s">
        <v>426</v>
      </c>
      <c r="P93" s="33" t="s">
        <v>16</v>
      </c>
      <c r="Q93" s="33"/>
      <c r="R93" s="33"/>
      <c r="S93" s="33" t="s">
        <v>275</v>
      </c>
      <c r="T93" s="33" t="s">
        <v>16</v>
      </c>
      <c r="U93" s="33"/>
      <c r="V93" s="33"/>
      <c r="W93" s="33"/>
      <c r="X93" s="33"/>
    </row>
    <row r="94" spans="1:24" ht="14.75" x14ac:dyDescent="0.75">
      <c r="A94" s="33" t="s">
        <v>427</v>
      </c>
      <c r="B94" s="33" t="s">
        <v>262</v>
      </c>
      <c r="C94" s="33" t="s">
        <v>415</v>
      </c>
      <c r="D94" s="33" t="s">
        <v>415</v>
      </c>
      <c r="E94" s="33" t="s">
        <v>428</v>
      </c>
      <c r="F94" s="33" t="s">
        <v>417</v>
      </c>
      <c r="G94" s="33" t="s">
        <v>415</v>
      </c>
      <c r="H94" s="33" t="s">
        <v>268</v>
      </c>
      <c r="I94" s="33" t="s">
        <v>418</v>
      </c>
      <c r="J94" s="33" t="s">
        <v>312</v>
      </c>
      <c r="K94" s="33" t="s">
        <v>313</v>
      </c>
      <c r="L94" s="33"/>
      <c r="M94" s="33" t="s">
        <v>429</v>
      </c>
      <c r="N94" s="33" t="s">
        <v>16</v>
      </c>
      <c r="O94" s="33" t="s">
        <v>429</v>
      </c>
      <c r="P94" s="33" t="s">
        <v>16</v>
      </c>
      <c r="Q94" s="33"/>
      <c r="R94" s="33"/>
      <c r="S94" s="33" t="s">
        <v>275</v>
      </c>
      <c r="T94" s="33" t="s">
        <v>298</v>
      </c>
      <c r="U94" s="33"/>
      <c r="V94" s="33"/>
      <c r="W94" s="33"/>
      <c r="X94" s="33"/>
    </row>
    <row r="95" spans="1:24" ht="14.75" x14ac:dyDescent="0.75">
      <c r="A95" s="33" t="s">
        <v>430</v>
      </c>
      <c r="B95" s="33" t="s">
        <v>262</v>
      </c>
      <c r="C95" s="33" t="s">
        <v>415</v>
      </c>
      <c r="D95" s="33" t="s">
        <v>415</v>
      </c>
      <c r="E95" s="33" t="s">
        <v>431</v>
      </c>
      <c r="F95" s="33" t="s">
        <v>417</v>
      </c>
      <c r="G95" s="33" t="s">
        <v>415</v>
      </c>
      <c r="H95" s="33" t="s">
        <v>268</v>
      </c>
      <c r="I95" s="33" t="s">
        <v>418</v>
      </c>
      <c r="J95" s="33" t="s">
        <v>312</v>
      </c>
      <c r="K95" s="33" t="s">
        <v>313</v>
      </c>
      <c r="L95" s="33"/>
      <c r="M95" s="33" t="s">
        <v>432</v>
      </c>
      <c r="N95" s="33" t="s">
        <v>16</v>
      </c>
      <c r="O95" s="33" t="s">
        <v>432</v>
      </c>
      <c r="P95" s="33" t="s">
        <v>16</v>
      </c>
      <c r="Q95" s="33"/>
      <c r="R95" s="33"/>
      <c r="S95" s="33" t="s">
        <v>275</v>
      </c>
      <c r="T95" s="33" t="s">
        <v>16</v>
      </c>
      <c r="U95" s="33"/>
      <c r="V95" s="33"/>
      <c r="W95" s="33"/>
      <c r="X95" s="33"/>
    </row>
    <row r="96" spans="1:24" ht="14.75" x14ac:dyDescent="0.75">
      <c r="A96" s="33" t="s">
        <v>433</v>
      </c>
      <c r="B96" s="33" t="s">
        <v>262</v>
      </c>
      <c r="C96" s="33" t="s">
        <v>415</v>
      </c>
      <c r="D96" s="33" t="s">
        <v>415</v>
      </c>
      <c r="E96" s="33" t="s">
        <v>434</v>
      </c>
      <c r="F96" s="33" t="s">
        <v>417</v>
      </c>
      <c r="G96" s="33" t="s">
        <v>415</v>
      </c>
      <c r="H96" s="33" t="s">
        <v>268</v>
      </c>
      <c r="I96" s="33" t="s">
        <v>418</v>
      </c>
      <c r="J96" s="33" t="s">
        <v>312</v>
      </c>
      <c r="K96" s="33" t="s">
        <v>313</v>
      </c>
      <c r="L96" s="33"/>
      <c r="M96" s="33" t="s">
        <v>284</v>
      </c>
      <c r="N96" s="33" t="s">
        <v>16</v>
      </c>
      <c r="O96" s="33" t="s">
        <v>435</v>
      </c>
      <c r="P96" s="33" t="s">
        <v>16</v>
      </c>
      <c r="Q96" s="33"/>
      <c r="R96" s="33"/>
      <c r="S96" s="33" t="s">
        <v>275</v>
      </c>
      <c r="T96" s="33" t="s">
        <v>16</v>
      </c>
      <c r="U96" s="33"/>
      <c r="V96" s="33"/>
      <c r="W96" s="33"/>
      <c r="X96" s="33"/>
    </row>
    <row r="97" spans="1:24" ht="14.75" x14ac:dyDescent="0.75">
      <c r="A97" s="33" t="s">
        <v>436</v>
      </c>
      <c r="B97" s="33" t="s">
        <v>262</v>
      </c>
      <c r="C97" s="33" t="s">
        <v>415</v>
      </c>
      <c r="D97" s="33" t="s">
        <v>415</v>
      </c>
      <c r="E97" s="33" t="s">
        <v>437</v>
      </c>
      <c r="F97" s="33" t="s">
        <v>417</v>
      </c>
      <c r="G97" s="33" t="s">
        <v>415</v>
      </c>
      <c r="H97" s="33" t="s">
        <v>268</v>
      </c>
      <c r="I97" s="33" t="s">
        <v>418</v>
      </c>
      <c r="J97" s="33" t="s">
        <v>312</v>
      </c>
      <c r="K97" s="33" t="s">
        <v>313</v>
      </c>
      <c r="L97" s="33"/>
      <c r="M97" s="33" t="s">
        <v>284</v>
      </c>
      <c r="N97" s="33" t="s">
        <v>16</v>
      </c>
      <c r="O97" s="33" t="s">
        <v>438</v>
      </c>
      <c r="P97" s="33" t="s">
        <v>16</v>
      </c>
      <c r="Q97" s="33"/>
      <c r="R97" s="33"/>
      <c r="S97" s="33" t="s">
        <v>275</v>
      </c>
      <c r="T97" s="33" t="s">
        <v>16</v>
      </c>
      <c r="U97" s="33"/>
      <c r="V97" s="33"/>
      <c r="W97" s="33"/>
      <c r="X97" s="33"/>
    </row>
    <row r="98" spans="1:24" ht="14.75" x14ac:dyDescent="0.75">
      <c r="A98" s="33" t="s">
        <v>439</v>
      </c>
      <c r="B98" s="33" t="s">
        <v>262</v>
      </c>
      <c r="C98" s="33" t="s">
        <v>415</v>
      </c>
      <c r="D98" s="33" t="s">
        <v>415</v>
      </c>
      <c r="E98" s="33" t="s">
        <v>440</v>
      </c>
      <c r="F98" s="33" t="s">
        <v>417</v>
      </c>
      <c r="G98" s="33" t="s">
        <v>415</v>
      </c>
      <c r="H98" s="33" t="s">
        <v>268</v>
      </c>
      <c r="I98" s="33" t="s">
        <v>418</v>
      </c>
      <c r="J98" s="33" t="s">
        <v>312</v>
      </c>
      <c r="K98" s="33" t="s">
        <v>313</v>
      </c>
      <c r="L98" s="33"/>
      <c r="M98" s="33" t="s">
        <v>284</v>
      </c>
      <c r="N98" s="33" t="s">
        <v>16</v>
      </c>
      <c r="O98" s="33" t="s">
        <v>441</v>
      </c>
      <c r="P98" s="33" t="s">
        <v>16</v>
      </c>
      <c r="Q98" s="33"/>
      <c r="R98" s="33"/>
      <c r="S98" s="33" t="s">
        <v>275</v>
      </c>
      <c r="T98" s="33" t="s">
        <v>16</v>
      </c>
      <c r="U98" s="33"/>
      <c r="V98" s="33"/>
      <c r="W98" s="33"/>
      <c r="X98" s="33"/>
    </row>
    <row r="99" spans="1:24" ht="14.75" x14ac:dyDescent="0.75">
      <c r="A99" s="33" t="s">
        <v>442</v>
      </c>
      <c r="B99" s="33" t="s">
        <v>262</v>
      </c>
      <c r="C99" s="33" t="s">
        <v>415</v>
      </c>
      <c r="D99" s="33" t="s">
        <v>415</v>
      </c>
      <c r="E99" s="33" t="s">
        <v>443</v>
      </c>
      <c r="F99" s="33" t="s">
        <v>417</v>
      </c>
      <c r="G99" s="33" t="s">
        <v>415</v>
      </c>
      <c r="H99" s="33" t="s">
        <v>268</v>
      </c>
      <c r="I99" s="33" t="s">
        <v>418</v>
      </c>
      <c r="J99" s="33" t="s">
        <v>312</v>
      </c>
      <c r="K99" s="33" t="s">
        <v>313</v>
      </c>
      <c r="L99" s="33"/>
      <c r="M99" s="33" t="s">
        <v>284</v>
      </c>
      <c r="N99" s="33" t="s">
        <v>16</v>
      </c>
      <c r="O99" s="33" t="s">
        <v>444</v>
      </c>
      <c r="P99" s="33" t="s">
        <v>16</v>
      </c>
      <c r="Q99" s="33"/>
      <c r="R99" s="33"/>
      <c r="S99" s="33" t="s">
        <v>275</v>
      </c>
      <c r="T99" s="33" t="s">
        <v>16</v>
      </c>
      <c r="U99" s="33"/>
      <c r="V99" s="33"/>
      <c r="W99" s="33"/>
      <c r="X99" s="33"/>
    </row>
    <row r="100" spans="1:24" ht="14.75" x14ac:dyDescent="0.75">
      <c r="A100" s="33" t="s">
        <v>4391</v>
      </c>
      <c r="B100" s="33" t="s">
        <v>262</v>
      </c>
      <c r="C100" s="33" t="s">
        <v>415</v>
      </c>
      <c r="D100" s="33" t="s">
        <v>415</v>
      </c>
      <c r="E100" s="33" t="s">
        <v>4392</v>
      </c>
      <c r="F100" s="33" t="s">
        <v>417</v>
      </c>
      <c r="G100" s="33" t="s">
        <v>415</v>
      </c>
      <c r="H100" s="33" t="s">
        <v>268</v>
      </c>
      <c r="I100" s="33" t="s">
        <v>418</v>
      </c>
      <c r="J100" s="33" t="s">
        <v>312</v>
      </c>
      <c r="K100" s="33" t="s">
        <v>313</v>
      </c>
      <c r="L100" s="33"/>
      <c r="M100" s="33"/>
      <c r="N100" s="33"/>
      <c r="O100" s="33" t="s">
        <v>4393</v>
      </c>
      <c r="P100" s="33" t="s">
        <v>16</v>
      </c>
      <c r="Q100" s="33"/>
      <c r="R100" s="33"/>
      <c r="S100" s="33" t="s">
        <v>275</v>
      </c>
      <c r="T100" s="33" t="s">
        <v>16</v>
      </c>
      <c r="U100" s="33"/>
      <c r="V100" s="33"/>
      <c r="W100" s="33"/>
      <c r="X100" s="33"/>
    </row>
    <row r="101" spans="1:24" ht="14.75" x14ac:dyDescent="0.75">
      <c r="A101" s="33" t="s">
        <v>8316</v>
      </c>
      <c r="B101" s="33" t="s">
        <v>262</v>
      </c>
      <c r="C101" s="33" t="s">
        <v>415</v>
      </c>
      <c r="D101" s="33" t="s">
        <v>415</v>
      </c>
      <c r="E101" s="33" t="s">
        <v>8317</v>
      </c>
      <c r="F101" s="33" t="s">
        <v>417</v>
      </c>
      <c r="G101" s="33" t="s">
        <v>415</v>
      </c>
      <c r="H101" s="33" t="s">
        <v>268</v>
      </c>
      <c r="I101" s="33" t="s">
        <v>418</v>
      </c>
      <c r="J101" s="33" t="s">
        <v>312</v>
      </c>
      <c r="K101" s="33" t="s">
        <v>313</v>
      </c>
      <c r="L101" s="33"/>
      <c r="M101" s="33" t="s">
        <v>8318</v>
      </c>
      <c r="N101" s="33" t="s">
        <v>8319</v>
      </c>
      <c r="O101" s="33" t="s">
        <v>8318</v>
      </c>
      <c r="P101" s="33" t="s">
        <v>8319</v>
      </c>
      <c r="Q101" s="33"/>
      <c r="R101" s="33"/>
      <c r="S101" s="33" t="s">
        <v>275</v>
      </c>
      <c r="T101" s="33" t="s">
        <v>8319</v>
      </c>
      <c r="U101" s="33" t="s">
        <v>276</v>
      </c>
      <c r="V101" s="33" t="s">
        <v>16</v>
      </c>
      <c r="W101" s="33"/>
      <c r="X101" s="33"/>
    </row>
    <row r="102" spans="1:24" ht="14.75" x14ac:dyDescent="0.75">
      <c r="A102" s="33" t="s">
        <v>445</v>
      </c>
      <c r="B102" s="33" t="s">
        <v>262</v>
      </c>
      <c r="C102" s="33" t="s">
        <v>415</v>
      </c>
      <c r="D102" s="33" t="s">
        <v>415</v>
      </c>
      <c r="E102" s="33" t="s">
        <v>446</v>
      </c>
      <c r="F102" s="33" t="s">
        <v>417</v>
      </c>
      <c r="G102" s="33" t="s">
        <v>415</v>
      </c>
      <c r="H102" s="33" t="s">
        <v>268</v>
      </c>
      <c r="I102" s="33" t="s">
        <v>418</v>
      </c>
      <c r="J102" s="33" t="s">
        <v>312</v>
      </c>
      <c r="K102" s="33" t="s">
        <v>313</v>
      </c>
      <c r="L102" s="33"/>
      <c r="M102" s="33" t="s">
        <v>291</v>
      </c>
      <c r="N102" s="33" t="s">
        <v>16</v>
      </c>
      <c r="O102" s="33" t="s">
        <v>291</v>
      </c>
      <c r="P102" s="33" t="s">
        <v>16</v>
      </c>
      <c r="Q102" s="33" t="s">
        <v>286</v>
      </c>
      <c r="R102" s="33" t="s">
        <v>274</v>
      </c>
      <c r="S102" s="33" t="s">
        <v>275</v>
      </c>
      <c r="T102" s="33" t="s">
        <v>16</v>
      </c>
      <c r="U102" s="33" t="s">
        <v>276</v>
      </c>
      <c r="V102" s="33" t="s">
        <v>14</v>
      </c>
      <c r="W102" s="33"/>
      <c r="X102" s="33"/>
    </row>
    <row r="103" spans="1:24" ht="14.75" x14ac:dyDescent="0.75">
      <c r="A103" s="33" t="s">
        <v>447</v>
      </c>
      <c r="B103" s="33" t="s">
        <v>262</v>
      </c>
      <c r="C103" s="33" t="s">
        <v>415</v>
      </c>
      <c r="D103" s="33" t="s">
        <v>415</v>
      </c>
      <c r="E103" s="33" t="s">
        <v>446</v>
      </c>
      <c r="F103" s="33" t="s">
        <v>417</v>
      </c>
      <c r="G103" s="33" t="s">
        <v>415</v>
      </c>
      <c r="H103" s="33" t="s">
        <v>268</v>
      </c>
      <c r="I103" s="33" t="s">
        <v>418</v>
      </c>
      <c r="J103" s="33" t="s">
        <v>312</v>
      </c>
      <c r="K103" s="33" t="s">
        <v>313</v>
      </c>
      <c r="L103" s="33"/>
      <c r="M103" s="33" t="s">
        <v>291</v>
      </c>
      <c r="N103" s="33" t="s">
        <v>16</v>
      </c>
      <c r="O103" s="33" t="s">
        <v>291</v>
      </c>
      <c r="P103" s="33" t="s">
        <v>16</v>
      </c>
      <c r="Q103" s="33" t="s">
        <v>286</v>
      </c>
      <c r="R103" s="33" t="s">
        <v>274</v>
      </c>
      <c r="S103" s="33" t="s">
        <v>275</v>
      </c>
      <c r="T103" s="33" t="s">
        <v>16</v>
      </c>
      <c r="U103" s="33" t="s">
        <v>276</v>
      </c>
      <c r="V103" s="33" t="s">
        <v>14</v>
      </c>
      <c r="W103" s="33"/>
      <c r="X103" s="33"/>
    </row>
    <row r="104" spans="1:24" ht="14.75" x14ac:dyDescent="0.75">
      <c r="A104" s="33" t="s">
        <v>448</v>
      </c>
      <c r="B104" s="33" t="s">
        <v>262</v>
      </c>
      <c r="C104" s="33" t="s">
        <v>415</v>
      </c>
      <c r="D104" s="33" t="s">
        <v>415</v>
      </c>
      <c r="E104" s="33" t="s">
        <v>449</v>
      </c>
      <c r="F104" s="33" t="s">
        <v>417</v>
      </c>
      <c r="G104" s="33" t="s">
        <v>415</v>
      </c>
      <c r="H104" s="33" t="s">
        <v>268</v>
      </c>
      <c r="I104" s="33" t="s">
        <v>418</v>
      </c>
      <c r="J104" s="33" t="s">
        <v>312</v>
      </c>
      <c r="K104" s="33" t="s">
        <v>313</v>
      </c>
      <c r="L104" s="33"/>
      <c r="M104" s="33" t="s">
        <v>450</v>
      </c>
      <c r="N104" s="33" t="s">
        <v>16</v>
      </c>
      <c r="O104" s="33" t="s">
        <v>450</v>
      </c>
      <c r="P104" s="33" t="s">
        <v>16</v>
      </c>
      <c r="Q104" s="33" t="s">
        <v>450</v>
      </c>
      <c r="R104" s="33" t="s">
        <v>274</v>
      </c>
      <c r="S104" s="33" t="s">
        <v>275</v>
      </c>
      <c r="T104" s="33" t="s">
        <v>16</v>
      </c>
      <c r="U104" s="33" t="s">
        <v>450</v>
      </c>
      <c r="V104" s="33" t="s">
        <v>14</v>
      </c>
      <c r="W104" s="33"/>
      <c r="X104" s="33"/>
    </row>
    <row r="105" spans="1:24" ht="14.75" x14ac:dyDescent="0.75">
      <c r="A105" s="33" t="s">
        <v>451</v>
      </c>
      <c r="B105" s="33" t="s">
        <v>262</v>
      </c>
      <c r="C105" s="33" t="s">
        <v>415</v>
      </c>
      <c r="D105" s="33" t="s">
        <v>415</v>
      </c>
      <c r="E105" s="33" t="s">
        <v>452</v>
      </c>
      <c r="F105" s="33" t="s">
        <v>417</v>
      </c>
      <c r="G105" s="33" t="s">
        <v>415</v>
      </c>
      <c r="H105" s="33" t="s">
        <v>268</v>
      </c>
      <c r="I105" s="33" t="s">
        <v>418</v>
      </c>
      <c r="J105" s="33" t="s">
        <v>312</v>
      </c>
      <c r="K105" s="33" t="s">
        <v>313</v>
      </c>
      <c r="L105" s="33"/>
      <c r="M105" s="33" t="s">
        <v>284</v>
      </c>
      <c r="N105" s="33" t="s">
        <v>297</v>
      </c>
      <c r="O105" s="33" t="s">
        <v>453</v>
      </c>
      <c r="P105" s="33" t="s">
        <v>454</v>
      </c>
      <c r="Q105" s="33" t="s">
        <v>286</v>
      </c>
      <c r="R105" s="33" t="s">
        <v>298</v>
      </c>
      <c r="S105" s="33" t="s">
        <v>275</v>
      </c>
      <c r="T105" s="33" t="s">
        <v>298</v>
      </c>
      <c r="U105" s="33" t="s">
        <v>453</v>
      </c>
      <c r="V105" s="33" t="s">
        <v>454</v>
      </c>
      <c r="W105" s="33"/>
      <c r="X105" s="33"/>
    </row>
    <row r="106" spans="1:24" ht="14.75" x14ac:dyDescent="0.75">
      <c r="A106" s="33" t="s">
        <v>455</v>
      </c>
      <c r="B106" s="33" t="s">
        <v>262</v>
      </c>
      <c r="C106" s="33" t="s">
        <v>415</v>
      </c>
      <c r="D106" s="33" t="s">
        <v>415</v>
      </c>
      <c r="E106" s="33" t="s">
        <v>456</v>
      </c>
      <c r="F106" s="33" t="s">
        <v>417</v>
      </c>
      <c r="G106" s="33" t="s">
        <v>415</v>
      </c>
      <c r="H106" s="33" t="s">
        <v>268</v>
      </c>
      <c r="I106" s="33" t="s">
        <v>418</v>
      </c>
      <c r="J106" s="33" t="s">
        <v>312</v>
      </c>
      <c r="K106" s="33" t="s">
        <v>313</v>
      </c>
      <c r="L106" s="33"/>
      <c r="M106" s="33" t="s">
        <v>284</v>
      </c>
      <c r="N106" s="33" t="s">
        <v>297</v>
      </c>
      <c r="O106" s="33" t="s">
        <v>457</v>
      </c>
      <c r="P106" s="33" t="s">
        <v>454</v>
      </c>
      <c r="Q106" s="33" t="s">
        <v>286</v>
      </c>
      <c r="R106" s="33" t="s">
        <v>298</v>
      </c>
      <c r="S106" s="33" t="s">
        <v>275</v>
      </c>
      <c r="T106" s="33" t="s">
        <v>298</v>
      </c>
      <c r="U106" s="33"/>
      <c r="V106" s="33"/>
      <c r="W106" s="33"/>
      <c r="X106" s="33"/>
    </row>
    <row r="107" spans="1:24" ht="14.75" x14ac:dyDescent="0.75">
      <c r="A107" s="33" t="s">
        <v>458</v>
      </c>
      <c r="B107" s="33" t="s">
        <v>262</v>
      </c>
      <c r="C107" s="33" t="s">
        <v>415</v>
      </c>
      <c r="D107" s="33" t="s">
        <v>415</v>
      </c>
      <c r="E107" s="33" t="s">
        <v>459</v>
      </c>
      <c r="F107" s="33" t="s">
        <v>417</v>
      </c>
      <c r="G107" s="33" t="s">
        <v>415</v>
      </c>
      <c r="H107" s="33" t="s">
        <v>268</v>
      </c>
      <c r="I107" s="33" t="s">
        <v>418</v>
      </c>
      <c r="J107" s="33" t="s">
        <v>312</v>
      </c>
      <c r="K107" s="33" t="s">
        <v>313</v>
      </c>
      <c r="L107" s="33"/>
      <c r="M107" s="33" t="s">
        <v>460</v>
      </c>
      <c r="N107" s="33" t="s">
        <v>16</v>
      </c>
      <c r="O107" s="33" t="s">
        <v>460</v>
      </c>
      <c r="P107" s="33" t="s">
        <v>16</v>
      </c>
      <c r="Q107" s="33" t="s">
        <v>286</v>
      </c>
      <c r="R107" s="33" t="s">
        <v>274</v>
      </c>
      <c r="S107" s="33" t="s">
        <v>275</v>
      </c>
      <c r="T107" s="33" t="s">
        <v>16</v>
      </c>
      <c r="U107" s="33" t="s">
        <v>460</v>
      </c>
      <c r="V107" s="33" t="s">
        <v>16</v>
      </c>
      <c r="W107" s="33"/>
      <c r="X107" s="33"/>
    </row>
    <row r="108" spans="1:24" ht="14.75" x14ac:dyDescent="0.75">
      <c r="A108" s="33" t="s">
        <v>461</v>
      </c>
      <c r="B108" s="33" t="s">
        <v>262</v>
      </c>
      <c r="C108" s="33" t="s">
        <v>415</v>
      </c>
      <c r="D108" s="33" t="s">
        <v>415</v>
      </c>
      <c r="E108" s="33" t="s">
        <v>462</v>
      </c>
      <c r="F108" s="33" t="s">
        <v>417</v>
      </c>
      <c r="G108" s="33" t="s">
        <v>415</v>
      </c>
      <c r="H108" s="33" t="s">
        <v>268</v>
      </c>
      <c r="I108" s="33" t="s">
        <v>418</v>
      </c>
      <c r="J108" s="33" t="s">
        <v>312</v>
      </c>
      <c r="K108" s="33" t="s">
        <v>313</v>
      </c>
      <c r="L108" s="33"/>
      <c r="M108" s="33" t="s">
        <v>284</v>
      </c>
      <c r="N108" s="33" t="s">
        <v>297</v>
      </c>
      <c r="O108" s="33" t="s">
        <v>463</v>
      </c>
      <c r="P108" s="33" t="s">
        <v>423</v>
      </c>
      <c r="Q108" s="33" t="s">
        <v>286</v>
      </c>
      <c r="R108" s="33" t="s">
        <v>298</v>
      </c>
      <c r="S108" s="33" t="s">
        <v>275</v>
      </c>
      <c r="T108" s="33" t="s">
        <v>298</v>
      </c>
      <c r="U108" s="33" t="s">
        <v>463</v>
      </c>
      <c r="V108" s="33" t="s">
        <v>423</v>
      </c>
      <c r="W108" s="33"/>
      <c r="X108" s="33"/>
    </row>
    <row r="109" spans="1:24" ht="14.75" x14ac:dyDescent="0.75">
      <c r="A109" s="33" t="s">
        <v>464</v>
      </c>
      <c r="B109" s="33" t="s">
        <v>262</v>
      </c>
      <c r="C109" s="33" t="s">
        <v>415</v>
      </c>
      <c r="D109" s="33" t="s">
        <v>415</v>
      </c>
      <c r="E109" s="33" t="s">
        <v>465</v>
      </c>
      <c r="F109" s="33" t="s">
        <v>417</v>
      </c>
      <c r="G109" s="33" t="s">
        <v>415</v>
      </c>
      <c r="H109" s="33" t="s">
        <v>268</v>
      </c>
      <c r="I109" s="33" t="s">
        <v>418</v>
      </c>
      <c r="J109" s="33" t="s">
        <v>312</v>
      </c>
      <c r="K109" s="33" t="s">
        <v>313</v>
      </c>
      <c r="L109" s="33"/>
      <c r="M109" s="33" t="s">
        <v>466</v>
      </c>
      <c r="N109" s="33" t="s">
        <v>467</v>
      </c>
      <c r="O109" s="33" t="s">
        <v>466</v>
      </c>
      <c r="P109" s="33" t="s">
        <v>467</v>
      </c>
      <c r="Q109" s="33" t="s">
        <v>286</v>
      </c>
      <c r="R109" s="33" t="s">
        <v>314</v>
      </c>
      <c r="S109" s="33" t="s">
        <v>275</v>
      </c>
      <c r="T109" s="33" t="s">
        <v>467</v>
      </c>
      <c r="U109" s="33" t="s">
        <v>276</v>
      </c>
      <c r="V109" s="33" t="s">
        <v>467</v>
      </c>
      <c r="W109" s="33"/>
      <c r="X109" s="33"/>
    </row>
    <row r="110" spans="1:24" ht="14.75" x14ac:dyDescent="0.75">
      <c r="A110" s="33" t="s">
        <v>468</v>
      </c>
      <c r="B110" s="33" t="s">
        <v>262</v>
      </c>
      <c r="C110" s="33" t="s">
        <v>415</v>
      </c>
      <c r="D110" s="33" t="s">
        <v>415</v>
      </c>
      <c r="E110" s="33" t="s">
        <v>469</v>
      </c>
      <c r="F110" s="33" t="s">
        <v>417</v>
      </c>
      <c r="G110" s="33" t="s">
        <v>415</v>
      </c>
      <c r="H110" s="33" t="s">
        <v>268</v>
      </c>
      <c r="I110" s="33" t="s">
        <v>418</v>
      </c>
      <c r="J110" s="33" t="s">
        <v>312</v>
      </c>
      <c r="K110" s="33" t="s">
        <v>313</v>
      </c>
      <c r="L110" s="33"/>
      <c r="M110" s="33" t="s">
        <v>284</v>
      </c>
      <c r="N110" s="33" t="s">
        <v>297</v>
      </c>
      <c r="O110" s="33" t="s">
        <v>470</v>
      </c>
      <c r="P110" s="33" t="s">
        <v>471</v>
      </c>
      <c r="Q110" s="33" t="s">
        <v>286</v>
      </c>
      <c r="R110" s="33" t="s">
        <v>298</v>
      </c>
      <c r="S110" s="33" t="s">
        <v>275</v>
      </c>
      <c r="T110" s="33" t="s">
        <v>298</v>
      </c>
      <c r="U110" s="33" t="s">
        <v>276</v>
      </c>
      <c r="V110" s="33" t="s">
        <v>314</v>
      </c>
      <c r="W110" s="33"/>
      <c r="X110" s="33"/>
    </row>
    <row r="111" spans="1:24" ht="14.75" x14ac:dyDescent="0.75">
      <c r="A111" s="33" t="s">
        <v>472</v>
      </c>
      <c r="B111" s="33" t="s">
        <v>262</v>
      </c>
      <c r="C111" s="33" t="s">
        <v>415</v>
      </c>
      <c r="D111" s="33" t="s">
        <v>415</v>
      </c>
      <c r="E111" s="33" t="s">
        <v>473</v>
      </c>
      <c r="F111" s="33" t="s">
        <v>417</v>
      </c>
      <c r="G111" s="33" t="s">
        <v>415</v>
      </c>
      <c r="H111" s="33" t="s">
        <v>268</v>
      </c>
      <c r="I111" s="33" t="s">
        <v>418</v>
      </c>
      <c r="J111" s="33" t="s">
        <v>312</v>
      </c>
      <c r="K111" s="33" t="s">
        <v>313</v>
      </c>
      <c r="L111" s="33"/>
      <c r="M111" s="33" t="s">
        <v>474</v>
      </c>
      <c r="N111" s="33" t="s">
        <v>475</v>
      </c>
      <c r="O111" s="33" t="s">
        <v>474</v>
      </c>
      <c r="P111" s="33" t="s">
        <v>475</v>
      </c>
      <c r="Q111" s="33" t="s">
        <v>286</v>
      </c>
      <c r="R111" s="33" t="s">
        <v>475</v>
      </c>
      <c r="S111" s="33" t="s">
        <v>275</v>
      </c>
      <c r="T111" s="33" t="s">
        <v>475</v>
      </c>
      <c r="U111" s="33" t="s">
        <v>276</v>
      </c>
      <c r="V111" s="33" t="s">
        <v>475</v>
      </c>
      <c r="W111" s="33"/>
      <c r="X111" s="33"/>
    </row>
    <row r="112" spans="1:24" ht="14.75" x14ac:dyDescent="0.75">
      <c r="A112" s="33" t="s">
        <v>8320</v>
      </c>
      <c r="B112" s="33" t="s">
        <v>262</v>
      </c>
      <c r="C112" s="33" t="s">
        <v>415</v>
      </c>
      <c r="D112" s="33" t="s">
        <v>415</v>
      </c>
      <c r="E112" s="33" t="s">
        <v>3928</v>
      </c>
      <c r="F112" s="33" t="s">
        <v>417</v>
      </c>
      <c r="G112" s="33" t="s">
        <v>415</v>
      </c>
      <c r="H112" s="33" t="s">
        <v>268</v>
      </c>
      <c r="I112" s="33" t="s">
        <v>418</v>
      </c>
      <c r="J112" s="33" t="s">
        <v>312</v>
      </c>
      <c r="K112" s="33" t="s">
        <v>313</v>
      </c>
      <c r="L112" s="33"/>
      <c r="M112" s="33" t="s">
        <v>624</v>
      </c>
      <c r="N112" s="33" t="s">
        <v>16</v>
      </c>
      <c r="O112" s="33" t="s">
        <v>624</v>
      </c>
      <c r="P112" s="33" t="s">
        <v>16</v>
      </c>
      <c r="Q112" s="33" t="s">
        <v>286</v>
      </c>
      <c r="R112" s="33" t="s">
        <v>274</v>
      </c>
      <c r="S112" s="33" t="s">
        <v>275</v>
      </c>
      <c r="T112" s="33" t="s">
        <v>16</v>
      </c>
      <c r="U112" s="33" t="s">
        <v>276</v>
      </c>
      <c r="V112" s="33" t="s">
        <v>14</v>
      </c>
      <c r="W112" s="33"/>
      <c r="X112" s="33"/>
    </row>
    <row r="113" spans="1:24" ht="14.75" x14ac:dyDescent="0.75">
      <c r="A113" s="33" t="s">
        <v>476</v>
      </c>
      <c r="B113" s="33" t="s">
        <v>262</v>
      </c>
      <c r="C113" s="33" t="s">
        <v>415</v>
      </c>
      <c r="D113" s="33" t="s">
        <v>415</v>
      </c>
      <c r="E113" s="33" t="s">
        <v>477</v>
      </c>
      <c r="F113" s="33" t="s">
        <v>417</v>
      </c>
      <c r="G113" s="33" t="s">
        <v>415</v>
      </c>
      <c r="H113" s="33" t="s">
        <v>268</v>
      </c>
      <c r="I113" s="33" t="s">
        <v>418</v>
      </c>
      <c r="J113" s="33" t="s">
        <v>312</v>
      </c>
      <c r="K113" s="33" t="s">
        <v>313</v>
      </c>
      <c r="L113" s="33"/>
      <c r="M113" s="33" t="s">
        <v>478</v>
      </c>
      <c r="N113" s="33" t="s">
        <v>16</v>
      </c>
      <c r="O113" s="33" t="s">
        <v>478</v>
      </c>
      <c r="P113" s="33" t="s">
        <v>16</v>
      </c>
      <c r="Q113" s="33"/>
      <c r="R113" s="33"/>
      <c r="S113" s="33" t="s">
        <v>275</v>
      </c>
      <c r="T113" s="33" t="s">
        <v>16</v>
      </c>
      <c r="U113" s="33"/>
      <c r="V113" s="33"/>
      <c r="W113" s="33"/>
      <c r="X113" s="33"/>
    </row>
    <row r="114" spans="1:24" ht="14.75" x14ac:dyDescent="0.75">
      <c r="A114" s="33" t="s">
        <v>479</v>
      </c>
      <c r="B114" s="33" t="s">
        <v>262</v>
      </c>
      <c r="C114" s="33" t="s">
        <v>415</v>
      </c>
      <c r="D114" s="33" t="s">
        <v>415</v>
      </c>
      <c r="E114" s="33" t="s">
        <v>480</v>
      </c>
      <c r="F114" s="33" t="s">
        <v>417</v>
      </c>
      <c r="G114" s="33" t="s">
        <v>415</v>
      </c>
      <c r="H114" s="33" t="s">
        <v>268</v>
      </c>
      <c r="I114" s="33" t="s">
        <v>418</v>
      </c>
      <c r="J114" s="33" t="s">
        <v>312</v>
      </c>
      <c r="K114" s="33" t="s">
        <v>313</v>
      </c>
      <c r="L114" s="33"/>
      <c r="M114" s="33" t="s">
        <v>481</v>
      </c>
      <c r="N114" s="33" t="s">
        <v>482</v>
      </c>
      <c r="O114" s="33" t="s">
        <v>481</v>
      </c>
      <c r="P114" s="33" t="s">
        <v>482</v>
      </c>
      <c r="Q114" s="33" t="s">
        <v>286</v>
      </c>
      <c r="R114" s="33" t="s">
        <v>482</v>
      </c>
      <c r="S114" s="33" t="s">
        <v>275</v>
      </c>
      <c r="T114" s="33" t="s">
        <v>482</v>
      </c>
      <c r="U114" s="33" t="s">
        <v>276</v>
      </c>
      <c r="V114" s="33" t="s">
        <v>482</v>
      </c>
      <c r="W114" s="33"/>
      <c r="X114" s="33"/>
    </row>
    <row r="115" spans="1:24" ht="14.75" x14ac:dyDescent="0.75">
      <c r="A115" s="33" t="s">
        <v>483</v>
      </c>
      <c r="B115" s="33" t="s">
        <v>262</v>
      </c>
      <c r="C115" s="33" t="s">
        <v>415</v>
      </c>
      <c r="D115" s="33" t="s">
        <v>415</v>
      </c>
      <c r="E115" s="33" t="s">
        <v>484</v>
      </c>
      <c r="F115" s="33" t="s">
        <v>417</v>
      </c>
      <c r="G115" s="33" t="s">
        <v>415</v>
      </c>
      <c r="H115" s="33" t="s">
        <v>268</v>
      </c>
      <c r="I115" s="33" t="s">
        <v>418</v>
      </c>
      <c r="J115" s="33" t="s">
        <v>312</v>
      </c>
      <c r="K115" s="33" t="s">
        <v>313</v>
      </c>
      <c r="L115" s="33"/>
      <c r="M115" s="33" t="s">
        <v>485</v>
      </c>
      <c r="N115" s="33" t="s">
        <v>486</v>
      </c>
      <c r="O115" s="33" t="s">
        <v>485</v>
      </c>
      <c r="P115" s="33" t="s">
        <v>486</v>
      </c>
      <c r="Q115" s="33" t="s">
        <v>286</v>
      </c>
      <c r="R115" s="33" t="s">
        <v>298</v>
      </c>
      <c r="S115" s="33" t="s">
        <v>275</v>
      </c>
      <c r="T115" s="33" t="s">
        <v>298</v>
      </c>
      <c r="U115" s="33" t="s">
        <v>485</v>
      </c>
      <c r="V115" s="33" t="s">
        <v>486</v>
      </c>
      <c r="W115" s="33"/>
      <c r="X115" s="33"/>
    </row>
    <row r="116" spans="1:24" ht="14.75" x14ac:dyDescent="0.75">
      <c r="A116" s="33" t="s">
        <v>487</v>
      </c>
      <c r="B116" s="33" t="s">
        <v>262</v>
      </c>
      <c r="C116" s="33" t="s">
        <v>415</v>
      </c>
      <c r="D116" s="33" t="s">
        <v>415</v>
      </c>
      <c r="E116" s="33" t="s">
        <v>488</v>
      </c>
      <c r="F116" s="33" t="s">
        <v>417</v>
      </c>
      <c r="G116" s="33" t="s">
        <v>415</v>
      </c>
      <c r="H116" s="33" t="s">
        <v>268</v>
      </c>
      <c r="I116" s="33" t="s">
        <v>418</v>
      </c>
      <c r="J116" s="33" t="s">
        <v>312</v>
      </c>
      <c r="K116" s="33" t="s">
        <v>313</v>
      </c>
      <c r="L116" s="33"/>
      <c r="M116" s="33" t="s">
        <v>489</v>
      </c>
      <c r="N116" s="33" t="s">
        <v>475</v>
      </c>
      <c r="O116" s="33" t="s">
        <v>489</v>
      </c>
      <c r="P116" s="33" t="s">
        <v>475</v>
      </c>
      <c r="Q116" s="33" t="s">
        <v>286</v>
      </c>
      <c r="R116" s="33" t="s">
        <v>475</v>
      </c>
      <c r="S116" s="33" t="s">
        <v>275</v>
      </c>
      <c r="T116" s="33" t="s">
        <v>475</v>
      </c>
      <c r="U116" s="33" t="s">
        <v>276</v>
      </c>
      <c r="V116" s="33" t="s">
        <v>475</v>
      </c>
      <c r="W116" s="33"/>
      <c r="X116" s="33"/>
    </row>
    <row r="117" spans="1:24" ht="14.75" x14ac:dyDescent="0.75">
      <c r="A117" s="33" t="s">
        <v>490</v>
      </c>
      <c r="B117" s="33" t="s">
        <v>262</v>
      </c>
      <c r="C117" s="33" t="s">
        <v>415</v>
      </c>
      <c r="D117" s="33" t="s">
        <v>415</v>
      </c>
      <c r="E117" s="33" t="s">
        <v>491</v>
      </c>
      <c r="F117" s="33" t="s">
        <v>417</v>
      </c>
      <c r="G117" s="33" t="s">
        <v>492</v>
      </c>
      <c r="H117" s="33" t="s">
        <v>268</v>
      </c>
      <c r="I117" s="33" t="s">
        <v>418</v>
      </c>
      <c r="J117" s="33" t="s">
        <v>312</v>
      </c>
      <c r="K117" s="33" t="s">
        <v>313</v>
      </c>
      <c r="L117" s="33"/>
      <c r="M117" s="33" t="s">
        <v>493</v>
      </c>
      <c r="N117" s="33" t="s">
        <v>475</v>
      </c>
      <c r="O117" s="33" t="s">
        <v>493</v>
      </c>
      <c r="P117" s="33" t="s">
        <v>475</v>
      </c>
      <c r="Q117" s="33" t="s">
        <v>286</v>
      </c>
      <c r="R117" s="33" t="s">
        <v>475</v>
      </c>
      <c r="S117" s="33" t="s">
        <v>275</v>
      </c>
      <c r="T117" s="33" t="s">
        <v>475</v>
      </c>
      <c r="U117" s="33" t="s">
        <v>276</v>
      </c>
      <c r="V117" s="33"/>
      <c r="W117" s="33"/>
      <c r="X117" s="33"/>
    </row>
    <row r="118" spans="1:24" ht="14.75" x14ac:dyDescent="0.75">
      <c r="A118" s="33" t="s">
        <v>494</v>
      </c>
      <c r="B118" s="33" t="s">
        <v>262</v>
      </c>
      <c r="C118" s="33" t="s">
        <v>415</v>
      </c>
      <c r="D118" s="33" t="s">
        <v>415</v>
      </c>
      <c r="E118" s="33" t="s">
        <v>495</v>
      </c>
      <c r="F118" s="33" t="s">
        <v>417</v>
      </c>
      <c r="G118" s="33" t="s">
        <v>415</v>
      </c>
      <c r="H118" s="33" t="s">
        <v>268</v>
      </c>
      <c r="I118" s="33" t="s">
        <v>418</v>
      </c>
      <c r="J118" s="33" t="s">
        <v>312</v>
      </c>
      <c r="K118" s="33" t="s">
        <v>313</v>
      </c>
      <c r="L118" s="33"/>
      <c r="M118" s="33" t="s">
        <v>496</v>
      </c>
      <c r="N118" s="33" t="s">
        <v>16</v>
      </c>
      <c r="O118" s="33" t="s">
        <v>497</v>
      </c>
      <c r="P118" s="33" t="s">
        <v>14</v>
      </c>
      <c r="Q118" s="33"/>
      <c r="R118" s="33"/>
      <c r="S118" s="33" t="s">
        <v>275</v>
      </c>
      <c r="T118" s="33" t="s">
        <v>16</v>
      </c>
      <c r="U118" s="33"/>
      <c r="V118" s="33"/>
      <c r="W118" s="33"/>
      <c r="X118" s="33"/>
    </row>
    <row r="119" spans="1:24" ht="14.75" x14ac:dyDescent="0.75">
      <c r="A119" s="33" t="s">
        <v>498</v>
      </c>
      <c r="B119" s="33" t="s">
        <v>262</v>
      </c>
      <c r="C119" s="33" t="s">
        <v>415</v>
      </c>
      <c r="D119" s="33" t="s">
        <v>415</v>
      </c>
      <c r="E119" s="33" t="s">
        <v>499</v>
      </c>
      <c r="F119" s="33" t="s">
        <v>417</v>
      </c>
      <c r="G119" s="33" t="s">
        <v>415</v>
      </c>
      <c r="H119" s="33" t="s">
        <v>268</v>
      </c>
      <c r="I119" s="33" t="s">
        <v>418</v>
      </c>
      <c r="J119" s="33" t="s">
        <v>312</v>
      </c>
      <c r="K119" s="33" t="s">
        <v>313</v>
      </c>
      <c r="L119" s="33"/>
      <c r="M119" s="33" t="s">
        <v>496</v>
      </c>
      <c r="N119" s="33" t="s">
        <v>16</v>
      </c>
      <c r="O119" s="33" t="s">
        <v>276</v>
      </c>
      <c r="P119" s="33" t="s">
        <v>14</v>
      </c>
      <c r="Q119" s="33"/>
      <c r="R119" s="33"/>
      <c r="S119" s="33" t="s">
        <v>275</v>
      </c>
      <c r="T119" s="33" t="s">
        <v>16</v>
      </c>
      <c r="U119" s="33"/>
      <c r="V119" s="33"/>
      <c r="W119" s="33"/>
      <c r="X119" s="33"/>
    </row>
    <row r="120" spans="1:24" ht="14.75" x14ac:dyDescent="0.75">
      <c r="A120" s="33" t="s">
        <v>4117</v>
      </c>
      <c r="B120" s="33" t="s">
        <v>262</v>
      </c>
      <c r="C120" s="33" t="s">
        <v>415</v>
      </c>
      <c r="D120" s="33" t="s">
        <v>415</v>
      </c>
      <c r="E120" s="33" t="s">
        <v>4118</v>
      </c>
      <c r="F120" s="33" t="s">
        <v>417</v>
      </c>
      <c r="G120" s="33" t="s">
        <v>415</v>
      </c>
      <c r="H120" s="33" t="s">
        <v>268</v>
      </c>
      <c r="I120" s="33" t="s">
        <v>418</v>
      </c>
      <c r="J120" s="33" t="s">
        <v>312</v>
      </c>
      <c r="K120" s="33" t="s">
        <v>313</v>
      </c>
      <c r="L120" s="33"/>
      <c r="M120" s="33" t="s">
        <v>3866</v>
      </c>
      <c r="N120" s="33" t="s">
        <v>503</v>
      </c>
      <c r="O120" s="33" t="s">
        <v>4119</v>
      </c>
      <c r="P120" s="33" t="s">
        <v>503</v>
      </c>
      <c r="Q120" s="33"/>
      <c r="R120" s="33"/>
      <c r="S120" s="33" t="s">
        <v>275</v>
      </c>
      <c r="T120" s="33" t="s">
        <v>314</v>
      </c>
      <c r="U120" s="33"/>
      <c r="V120" s="33"/>
      <c r="W120" s="33"/>
      <c r="X120" s="33"/>
    </row>
    <row r="121" spans="1:24" ht="14.75" x14ac:dyDescent="0.75">
      <c r="A121" s="33" t="s">
        <v>500</v>
      </c>
      <c r="B121" s="33" t="s">
        <v>262</v>
      </c>
      <c r="C121" s="33" t="s">
        <v>415</v>
      </c>
      <c r="D121" s="33" t="s">
        <v>415</v>
      </c>
      <c r="E121" s="33" t="s">
        <v>501</v>
      </c>
      <c r="F121" s="33" t="s">
        <v>417</v>
      </c>
      <c r="G121" s="33" t="s">
        <v>415</v>
      </c>
      <c r="H121" s="33" t="s">
        <v>268</v>
      </c>
      <c r="I121" s="33" t="s">
        <v>418</v>
      </c>
      <c r="J121" s="33" t="s">
        <v>312</v>
      </c>
      <c r="K121" s="33" t="s">
        <v>313</v>
      </c>
      <c r="L121" s="33"/>
      <c r="M121" s="33" t="s">
        <v>496</v>
      </c>
      <c r="N121" s="33" t="s">
        <v>16</v>
      </c>
      <c r="O121" s="33" t="s">
        <v>502</v>
      </c>
      <c r="P121" s="33" t="s">
        <v>503</v>
      </c>
      <c r="Q121" s="33"/>
      <c r="R121" s="33"/>
      <c r="S121" s="33" t="s">
        <v>275</v>
      </c>
      <c r="T121" s="33" t="s">
        <v>16</v>
      </c>
      <c r="U121" s="33"/>
      <c r="V121" s="33"/>
      <c r="W121" s="33"/>
      <c r="X121" s="33"/>
    </row>
    <row r="122" spans="1:24" ht="14.75" x14ac:dyDescent="0.75">
      <c r="A122" s="33" t="s">
        <v>504</v>
      </c>
      <c r="B122" s="33" t="s">
        <v>262</v>
      </c>
      <c r="C122" s="33" t="s">
        <v>415</v>
      </c>
      <c r="D122" s="33" t="s">
        <v>415</v>
      </c>
      <c r="E122" s="33" t="s">
        <v>505</v>
      </c>
      <c r="F122" s="33" t="s">
        <v>417</v>
      </c>
      <c r="G122" s="33" t="s">
        <v>415</v>
      </c>
      <c r="H122" s="33" t="s">
        <v>268</v>
      </c>
      <c r="I122" s="33" t="s">
        <v>418</v>
      </c>
      <c r="J122" s="33" t="s">
        <v>312</v>
      </c>
      <c r="K122" s="33" t="s">
        <v>313</v>
      </c>
      <c r="L122" s="33"/>
      <c r="M122" s="33" t="s">
        <v>496</v>
      </c>
      <c r="N122" s="33" t="s">
        <v>16</v>
      </c>
      <c r="O122" s="33" t="s">
        <v>506</v>
      </c>
      <c r="P122" s="33" t="s">
        <v>503</v>
      </c>
      <c r="Q122" s="33"/>
      <c r="R122" s="33"/>
      <c r="S122" s="33" t="s">
        <v>275</v>
      </c>
      <c r="T122" s="33" t="s">
        <v>16</v>
      </c>
      <c r="U122" s="33"/>
      <c r="V122" s="33"/>
      <c r="W122" s="33"/>
      <c r="X122" s="33"/>
    </row>
    <row r="123" spans="1:24" ht="14.75" x14ac:dyDescent="0.75">
      <c r="A123" s="33" t="s">
        <v>507</v>
      </c>
      <c r="B123" s="33" t="s">
        <v>262</v>
      </c>
      <c r="C123" s="33" t="s">
        <v>415</v>
      </c>
      <c r="D123" s="33" t="s">
        <v>415</v>
      </c>
      <c r="E123" s="33" t="s">
        <v>508</v>
      </c>
      <c r="F123" s="33" t="s">
        <v>417</v>
      </c>
      <c r="G123" s="33" t="s">
        <v>415</v>
      </c>
      <c r="H123" s="33" t="s">
        <v>268</v>
      </c>
      <c r="I123" s="33" t="s">
        <v>418</v>
      </c>
      <c r="J123" s="33" t="s">
        <v>312</v>
      </c>
      <c r="K123" s="33" t="s">
        <v>313</v>
      </c>
      <c r="L123" s="33"/>
      <c r="M123" s="33" t="s">
        <v>496</v>
      </c>
      <c r="N123" s="33" t="s">
        <v>16</v>
      </c>
      <c r="O123" s="33" t="s">
        <v>509</v>
      </c>
      <c r="P123" s="33" t="s">
        <v>14</v>
      </c>
      <c r="Q123" s="33"/>
      <c r="R123" s="33"/>
      <c r="S123" s="33" t="s">
        <v>275</v>
      </c>
      <c r="T123" s="33" t="s">
        <v>16</v>
      </c>
      <c r="U123" s="33"/>
      <c r="V123" s="33"/>
      <c r="W123" s="33"/>
      <c r="X123" s="33"/>
    </row>
    <row r="124" spans="1:24" ht="14.75" x14ac:dyDescent="0.75">
      <c r="A124" s="33" t="s">
        <v>510</v>
      </c>
      <c r="B124" s="33" t="s">
        <v>262</v>
      </c>
      <c r="C124" s="33" t="s">
        <v>415</v>
      </c>
      <c r="D124" s="33" t="s">
        <v>415</v>
      </c>
      <c r="E124" s="33" t="s">
        <v>511</v>
      </c>
      <c r="F124" s="33" t="s">
        <v>417</v>
      </c>
      <c r="G124" s="33" t="s">
        <v>415</v>
      </c>
      <c r="H124" s="33" t="s">
        <v>268</v>
      </c>
      <c r="I124" s="33" t="s">
        <v>418</v>
      </c>
      <c r="J124" s="33" t="s">
        <v>312</v>
      </c>
      <c r="K124" s="33" t="s">
        <v>313</v>
      </c>
      <c r="L124" s="33"/>
      <c r="M124" s="33" t="s">
        <v>496</v>
      </c>
      <c r="N124" s="33" t="s">
        <v>16</v>
      </c>
      <c r="O124" s="33" t="s">
        <v>512</v>
      </c>
      <c r="P124" s="33" t="s">
        <v>14</v>
      </c>
      <c r="Q124" s="33"/>
      <c r="R124" s="33"/>
      <c r="S124" s="33" t="s">
        <v>275</v>
      </c>
      <c r="T124" s="33" t="s">
        <v>16</v>
      </c>
      <c r="U124" s="33"/>
      <c r="V124" s="33"/>
      <c r="W124" s="33"/>
      <c r="X124" s="33"/>
    </row>
    <row r="125" spans="1:24" ht="14.75" x14ac:dyDescent="0.75">
      <c r="A125" s="33" t="s">
        <v>513</v>
      </c>
      <c r="B125" s="33" t="s">
        <v>262</v>
      </c>
      <c r="C125" s="33" t="s">
        <v>415</v>
      </c>
      <c r="D125" s="33" t="s">
        <v>415</v>
      </c>
      <c r="E125" s="33" t="s">
        <v>514</v>
      </c>
      <c r="F125" s="33" t="s">
        <v>417</v>
      </c>
      <c r="G125" s="33" t="s">
        <v>415</v>
      </c>
      <c r="H125" s="33" t="s">
        <v>268</v>
      </c>
      <c r="I125" s="33" t="s">
        <v>418</v>
      </c>
      <c r="J125" s="33" t="s">
        <v>312</v>
      </c>
      <c r="K125" s="33" t="s">
        <v>313</v>
      </c>
      <c r="L125" s="33"/>
      <c r="M125" s="33" t="s">
        <v>496</v>
      </c>
      <c r="N125" s="33" t="s">
        <v>16</v>
      </c>
      <c r="O125" s="33" t="s">
        <v>515</v>
      </c>
      <c r="P125" s="33" t="s">
        <v>14</v>
      </c>
      <c r="Q125" s="33"/>
      <c r="R125" s="33"/>
      <c r="S125" s="33" t="s">
        <v>275</v>
      </c>
      <c r="T125" s="33" t="s">
        <v>16</v>
      </c>
      <c r="U125" s="33"/>
      <c r="V125" s="33"/>
      <c r="W125" s="33"/>
      <c r="X125" s="33"/>
    </row>
    <row r="126" spans="1:24" ht="14.75" x14ac:dyDescent="0.75">
      <c r="A126" s="33" t="s">
        <v>516</v>
      </c>
      <c r="B126" s="33" t="s">
        <v>262</v>
      </c>
      <c r="C126" s="33" t="s">
        <v>415</v>
      </c>
      <c r="D126" s="33" t="s">
        <v>415</v>
      </c>
      <c r="E126" s="33" t="s">
        <v>517</v>
      </c>
      <c r="F126" s="33" t="s">
        <v>417</v>
      </c>
      <c r="G126" s="33" t="s">
        <v>415</v>
      </c>
      <c r="H126" s="33" t="s">
        <v>268</v>
      </c>
      <c r="I126" s="33" t="s">
        <v>418</v>
      </c>
      <c r="J126" s="33" t="s">
        <v>312</v>
      </c>
      <c r="K126" s="33" t="s">
        <v>313</v>
      </c>
      <c r="L126" s="33"/>
      <c r="M126" s="33" t="s">
        <v>496</v>
      </c>
      <c r="N126" s="33" t="s">
        <v>16</v>
      </c>
      <c r="O126" s="33" t="s">
        <v>497</v>
      </c>
      <c r="P126" s="33" t="s">
        <v>14</v>
      </c>
      <c r="Q126" s="33"/>
      <c r="R126" s="33"/>
      <c r="S126" s="33" t="s">
        <v>275</v>
      </c>
      <c r="T126" s="33" t="s">
        <v>16</v>
      </c>
      <c r="U126" s="33"/>
      <c r="V126" s="33"/>
      <c r="W126" s="33"/>
      <c r="X126" s="33"/>
    </row>
    <row r="127" spans="1:24" ht="14.75" x14ac:dyDescent="0.75">
      <c r="A127" s="33" t="s">
        <v>3995</v>
      </c>
      <c r="B127" s="33" t="s">
        <v>262</v>
      </c>
      <c r="C127" s="33" t="s">
        <v>415</v>
      </c>
      <c r="D127" s="33" t="s">
        <v>415</v>
      </c>
      <c r="E127" s="33" t="s">
        <v>3996</v>
      </c>
      <c r="F127" s="33" t="s">
        <v>417</v>
      </c>
      <c r="G127" s="33" t="s">
        <v>415</v>
      </c>
      <c r="H127" s="33" t="s">
        <v>268</v>
      </c>
      <c r="I127" s="33" t="s">
        <v>418</v>
      </c>
      <c r="J127" s="33" t="s">
        <v>312</v>
      </c>
      <c r="K127" s="33" t="s">
        <v>313</v>
      </c>
      <c r="L127" s="33"/>
      <c r="M127" s="33" t="s">
        <v>3997</v>
      </c>
      <c r="N127" s="33" t="s">
        <v>16</v>
      </c>
      <c r="O127" s="33" t="s">
        <v>3997</v>
      </c>
      <c r="P127" s="33" t="s">
        <v>16</v>
      </c>
      <c r="Q127" s="33"/>
      <c r="R127" s="33"/>
      <c r="S127" s="33" t="s">
        <v>275</v>
      </c>
      <c r="T127" s="33" t="s">
        <v>16</v>
      </c>
      <c r="U127" s="33"/>
      <c r="V127" s="33"/>
      <c r="W127" s="33"/>
      <c r="X127" s="33"/>
    </row>
    <row r="128" spans="1:24" ht="14.75" x14ac:dyDescent="0.75">
      <c r="A128" s="33" t="s">
        <v>3998</v>
      </c>
      <c r="B128" s="33" t="s">
        <v>262</v>
      </c>
      <c r="C128" s="33" t="s">
        <v>415</v>
      </c>
      <c r="D128" s="33" t="s">
        <v>415</v>
      </c>
      <c r="E128" s="33" t="s">
        <v>3999</v>
      </c>
      <c r="F128" s="33" t="s">
        <v>417</v>
      </c>
      <c r="G128" s="33" t="s">
        <v>415</v>
      </c>
      <c r="H128" s="33" t="s">
        <v>268</v>
      </c>
      <c r="I128" s="33" t="s">
        <v>418</v>
      </c>
      <c r="J128" s="33" t="s">
        <v>312</v>
      </c>
      <c r="K128" s="33" t="s">
        <v>313</v>
      </c>
      <c r="L128" s="33"/>
      <c r="M128" s="33" t="s">
        <v>4000</v>
      </c>
      <c r="N128" s="33" t="s">
        <v>16</v>
      </c>
      <c r="O128" s="33" t="s">
        <v>4000</v>
      </c>
      <c r="P128" s="33" t="s">
        <v>16</v>
      </c>
      <c r="Q128" s="33"/>
      <c r="R128" s="33"/>
      <c r="S128" s="33" t="s">
        <v>275</v>
      </c>
      <c r="T128" s="33" t="s">
        <v>14</v>
      </c>
      <c r="U128" s="33"/>
      <c r="V128" s="33"/>
      <c r="W128" s="33"/>
      <c r="X128" s="33"/>
    </row>
    <row r="129" spans="1:24" ht="14.75" x14ac:dyDescent="0.75">
      <c r="A129" s="33" t="s">
        <v>4001</v>
      </c>
      <c r="B129" s="33" t="s">
        <v>262</v>
      </c>
      <c r="C129" s="33" t="s">
        <v>415</v>
      </c>
      <c r="D129" s="33" t="s">
        <v>415</v>
      </c>
      <c r="E129" s="33" t="s">
        <v>4002</v>
      </c>
      <c r="F129" s="33" t="s">
        <v>417</v>
      </c>
      <c r="G129" s="33" t="s">
        <v>415</v>
      </c>
      <c r="H129" s="33" t="s">
        <v>268</v>
      </c>
      <c r="I129" s="33" t="s">
        <v>418</v>
      </c>
      <c r="J129" s="33" t="s">
        <v>312</v>
      </c>
      <c r="K129" s="33" t="s">
        <v>313</v>
      </c>
      <c r="L129" s="33"/>
      <c r="M129" s="33" t="s">
        <v>4003</v>
      </c>
      <c r="N129" s="33" t="s">
        <v>14</v>
      </c>
      <c r="O129" s="33" t="s">
        <v>4003</v>
      </c>
      <c r="P129" s="33" t="s">
        <v>14</v>
      </c>
      <c r="Q129" s="33"/>
      <c r="R129" s="33"/>
      <c r="S129" s="33" t="s">
        <v>275</v>
      </c>
      <c r="T129" s="33" t="s">
        <v>14</v>
      </c>
      <c r="U129" s="33"/>
      <c r="V129" s="33"/>
      <c r="W129" s="33"/>
      <c r="X129" s="33"/>
    </row>
    <row r="130" spans="1:24" ht="14.75" x14ac:dyDescent="0.75">
      <c r="A130" s="33" t="s">
        <v>4004</v>
      </c>
      <c r="B130" s="33" t="s">
        <v>262</v>
      </c>
      <c r="C130" s="33" t="s">
        <v>415</v>
      </c>
      <c r="D130" s="33" t="s">
        <v>415</v>
      </c>
      <c r="E130" s="33" t="s">
        <v>4005</v>
      </c>
      <c r="F130" s="33" t="s">
        <v>417</v>
      </c>
      <c r="G130" s="33" t="s">
        <v>415</v>
      </c>
      <c r="H130" s="33" t="s">
        <v>268</v>
      </c>
      <c r="I130" s="33" t="s">
        <v>418</v>
      </c>
      <c r="J130" s="33" t="s">
        <v>312</v>
      </c>
      <c r="K130" s="33" t="s">
        <v>313</v>
      </c>
      <c r="L130" s="33"/>
      <c r="M130" s="33" t="s">
        <v>4006</v>
      </c>
      <c r="N130" s="33" t="s">
        <v>14</v>
      </c>
      <c r="O130" s="33" t="s">
        <v>4006</v>
      </c>
      <c r="P130" s="33" t="s">
        <v>14</v>
      </c>
      <c r="Q130" s="33"/>
      <c r="R130" s="33"/>
      <c r="S130" s="33" t="s">
        <v>275</v>
      </c>
      <c r="T130" s="33" t="s">
        <v>14</v>
      </c>
      <c r="U130" s="33"/>
      <c r="V130" s="33"/>
      <c r="W130" s="33"/>
      <c r="X130" s="33"/>
    </row>
    <row r="131" spans="1:24" ht="14.75" x14ac:dyDescent="0.75">
      <c r="A131" s="33" t="s">
        <v>4007</v>
      </c>
      <c r="B131" s="33" t="s">
        <v>262</v>
      </c>
      <c r="C131" s="33" t="s">
        <v>415</v>
      </c>
      <c r="D131" s="33" t="s">
        <v>415</v>
      </c>
      <c r="E131" s="33" t="s">
        <v>4008</v>
      </c>
      <c r="F131" s="33" t="s">
        <v>417</v>
      </c>
      <c r="G131" s="33" t="s">
        <v>415</v>
      </c>
      <c r="H131" s="33" t="s">
        <v>268</v>
      </c>
      <c r="I131" s="33" t="s">
        <v>418</v>
      </c>
      <c r="J131" s="33" t="s">
        <v>312</v>
      </c>
      <c r="K131" s="33" t="s">
        <v>313</v>
      </c>
      <c r="L131" s="33"/>
      <c r="M131" s="33" t="s">
        <v>4009</v>
      </c>
      <c r="N131" s="33" t="s">
        <v>14</v>
      </c>
      <c r="O131" s="33" t="s">
        <v>4009</v>
      </c>
      <c r="P131" s="33" t="s">
        <v>14</v>
      </c>
      <c r="Q131" s="33"/>
      <c r="R131" s="33"/>
      <c r="S131" s="33" t="s">
        <v>275</v>
      </c>
      <c r="T131" s="33" t="s">
        <v>14</v>
      </c>
      <c r="U131" s="33"/>
      <c r="V131" s="33"/>
      <c r="W131" s="33"/>
      <c r="X131" s="33"/>
    </row>
    <row r="132" spans="1:24" ht="14.75" x14ac:dyDescent="0.75">
      <c r="A132" s="33" t="s">
        <v>4010</v>
      </c>
      <c r="B132" s="33" t="s">
        <v>262</v>
      </c>
      <c r="C132" s="33" t="s">
        <v>415</v>
      </c>
      <c r="D132" s="33" t="s">
        <v>415</v>
      </c>
      <c r="E132" s="33" t="s">
        <v>4011</v>
      </c>
      <c r="F132" s="33" t="s">
        <v>417</v>
      </c>
      <c r="G132" s="33" t="s">
        <v>415</v>
      </c>
      <c r="H132" s="33" t="s">
        <v>268</v>
      </c>
      <c r="I132" s="33" t="s">
        <v>418</v>
      </c>
      <c r="J132" s="33" t="s">
        <v>312</v>
      </c>
      <c r="K132" s="33" t="s">
        <v>313</v>
      </c>
      <c r="L132" s="33"/>
      <c r="M132" s="33" t="s">
        <v>4012</v>
      </c>
      <c r="N132" s="33" t="s">
        <v>14</v>
      </c>
      <c r="O132" s="33" t="s">
        <v>4012</v>
      </c>
      <c r="P132" s="33" t="s">
        <v>14</v>
      </c>
      <c r="Q132" s="33"/>
      <c r="R132" s="33"/>
      <c r="S132" s="33" t="s">
        <v>275</v>
      </c>
      <c r="T132" s="33" t="s">
        <v>14</v>
      </c>
      <c r="U132" s="33"/>
      <c r="V132" s="33"/>
      <c r="W132" s="33"/>
      <c r="X132" s="33"/>
    </row>
    <row r="133" spans="1:24" ht="14.75" x14ac:dyDescent="0.75">
      <c r="A133" s="33" t="s">
        <v>4013</v>
      </c>
      <c r="B133" s="33" t="s">
        <v>262</v>
      </c>
      <c r="C133" s="33" t="s">
        <v>415</v>
      </c>
      <c r="D133" s="33" t="s">
        <v>415</v>
      </c>
      <c r="E133" s="33" t="s">
        <v>4014</v>
      </c>
      <c r="F133" s="33" t="s">
        <v>417</v>
      </c>
      <c r="G133" s="33" t="s">
        <v>415</v>
      </c>
      <c r="H133" s="33" t="s">
        <v>268</v>
      </c>
      <c r="I133" s="33" t="s">
        <v>418</v>
      </c>
      <c r="J133" s="33" t="s">
        <v>312</v>
      </c>
      <c r="K133" s="33" t="s">
        <v>313</v>
      </c>
      <c r="L133" s="33"/>
      <c r="M133" s="33" t="s">
        <v>4015</v>
      </c>
      <c r="N133" s="33" t="s">
        <v>14</v>
      </c>
      <c r="O133" s="33" t="s">
        <v>4015</v>
      </c>
      <c r="P133" s="33" t="s">
        <v>14</v>
      </c>
      <c r="Q133" s="33"/>
      <c r="R133" s="33"/>
      <c r="S133" s="33" t="s">
        <v>275</v>
      </c>
      <c r="T133" s="33" t="s">
        <v>14</v>
      </c>
      <c r="U133" s="33"/>
      <c r="V133" s="33"/>
      <c r="W133" s="33"/>
      <c r="X133" s="33"/>
    </row>
    <row r="134" spans="1:24" ht="14.75" x14ac:dyDescent="0.75">
      <c r="A134" s="33" t="s">
        <v>4016</v>
      </c>
      <c r="B134" s="33" t="s">
        <v>262</v>
      </c>
      <c r="C134" s="33" t="s">
        <v>415</v>
      </c>
      <c r="D134" s="33" t="s">
        <v>415</v>
      </c>
      <c r="E134" s="33" t="s">
        <v>4017</v>
      </c>
      <c r="F134" s="33" t="s">
        <v>417</v>
      </c>
      <c r="G134" s="33" t="s">
        <v>415</v>
      </c>
      <c r="H134" s="33" t="s">
        <v>268</v>
      </c>
      <c r="I134" s="33" t="s">
        <v>418</v>
      </c>
      <c r="J134" s="33" t="s">
        <v>312</v>
      </c>
      <c r="K134" s="33" t="s">
        <v>313</v>
      </c>
      <c r="L134" s="33"/>
      <c r="M134" s="33" t="s">
        <v>4018</v>
      </c>
      <c r="N134" s="33" t="s">
        <v>14</v>
      </c>
      <c r="O134" s="33" t="s">
        <v>4018</v>
      </c>
      <c r="P134" s="33" t="s">
        <v>14</v>
      </c>
      <c r="Q134" s="33"/>
      <c r="R134" s="33"/>
      <c r="S134" s="33" t="s">
        <v>275</v>
      </c>
      <c r="T134" s="33" t="s">
        <v>14</v>
      </c>
      <c r="U134" s="33"/>
      <c r="V134" s="33"/>
      <c r="W134" s="33"/>
      <c r="X134" s="33"/>
    </row>
    <row r="135" spans="1:24" ht="14.75" x14ac:dyDescent="0.75">
      <c r="A135" s="33" t="s">
        <v>4019</v>
      </c>
      <c r="B135" s="33" t="s">
        <v>262</v>
      </c>
      <c r="C135" s="33" t="s">
        <v>415</v>
      </c>
      <c r="D135" s="33" t="s">
        <v>415</v>
      </c>
      <c r="E135" s="33" t="s">
        <v>4020</v>
      </c>
      <c r="F135" s="33" t="s">
        <v>417</v>
      </c>
      <c r="G135" s="33" t="s">
        <v>415</v>
      </c>
      <c r="H135" s="33" t="s">
        <v>268</v>
      </c>
      <c r="I135" s="33" t="s">
        <v>418</v>
      </c>
      <c r="J135" s="33" t="s">
        <v>312</v>
      </c>
      <c r="K135" s="33" t="s">
        <v>313</v>
      </c>
      <c r="L135" s="33"/>
      <c r="M135" s="33" t="s">
        <v>4021</v>
      </c>
      <c r="N135" s="33" t="s">
        <v>14</v>
      </c>
      <c r="O135" s="33" t="s">
        <v>4021</v>
      </c>
      <c r="P135" s="33" t="s">
        <v>14</v>
      </c>
      <c r="Q135" s="33"/>
      <c r="R135" s="33"/>
      <c r="S135" s="33" t="s">
        <v>275</v>
      </c>
      <c r="T135" s="33" t="s">
        <v>14</v>
      </c>
      <c r="U135" s="33"/>
      <c r="V135" s="33"/>
      <c r="W135" s="33"/>
      <c r="X135" s="33"/>
    </row>
    <row r="136" spans="1:24" ht="14.75" x14ac:dyDescent="0.75">
      <c r="A136" s="33" t="s">
        <v>518</v>
      </c>
      <c r="B136" s="33" t="s">
        <v>262</v>
      </c>
      <c r="C136" s="33" t="s">
        <v>415</v>
      </c>
      <c r="D136" s="33" t="s">
        <v>415</v>
      </c>
      <c r="E136" s="33" t="s">
        <v>519</v>
      </c>
      <c r="F136" s="33" t="s">
        <v>417</v>
      </c>
      <c r="G136" s="33" t="s">
        <v>415</v>
      </c>
      <c r="H136" s="33" t="s">
        <v>268</v>
      </c>
      <c r="I136" s="33" t="s">
        <v>418</v>
      </c>
      <c r="J136" s="33" t="s">
        <v>312</v>
      </c>
      <c r="K136" s="33" t="s">
        <v>313</v>
      </c>
      <c r="L136" s="33"/>
      <c r="M136" s="33" t="s">
        <v>520</v>
      </c>
      <c r="N136" s="33" t="s">
        <v>16</v>
      </c>
      <c r="O136" s="33" t="s">
        <v>521</v>
      </c>
      <c r="P136" s="33" t="s">
        <v>16</v>
      </c>
      <c r="Q136" s="33"/>
      <c r="R136" s="33"/>
      <c r="S136" s="33" t="s">
        <v>275</v>
      </c>
      <c r="T136" s="33" t="s">
        <v>16</v>
      </c>
      <c r="U136" s="33"/>
      <c r="V136" s="33"/>
      <c r="W136" s="33"/>
      <c r="X136" s="33"/>
    </row>
    <row r="137" spans="1:24" ht="14.75" x14ac:dyDescent="0.75">
      <c r="A137" s="33" t="s">
        <v>522</v>
      </c>
      <c r="B137" s="33" t="s">
        <v>262</v>
      </c>
      <c r="C137" s="33" t="s">
        <v>415</v>
      </c>
      <c r="D137" s="33" t="s">
        <v>415</v>
      </c>
      <c r="E137" s="33" t="s">
        <v>523</v>
      </c>
      <c r="F137" s="33" t="s">
        <v>417</v>
      </c>
      <c r="G137" s="33" t="s">
        <v>415</v>
      </c>
      <c r="H137" s="33" t="s">
        <v>268</v>
      </c>
      <c r="I137" s="33" t="s">
        <v>418</v>
      </c>
      <c r="J137" s="33" t="s">
        <v>312</v>
      </c>
      <c r="K137" s="33" t="s">
        <v>313</v>
      </c>
      <c r="L137" s="33"/>
      <c r="M137" s="33" t="s">
        <v>524</v>
      </c>
      <c r="N137" s="33" t="s">
        <v>16</v>
      </c>
      <c r="O137" s="33" t="s">
        <v>525</v>
      </c>
      <c r="P137" s="33" t="s">
        <v>16</v>
      </c>
      <c r="Q137" s="33"/>
      <c r="R137" s="33"/>
      <c r="S137" s="33" t="s">
        <v>275</v>
      </c>
      <c r="T137" s="33" t="s">
        <v>16</v>
      </c>
      <c r="U137" s="33"/>
      <c r="V137" s="33"/>
      <c r="W137" s="33"/>
      <c r="X137" s="33"/>
    </row>
    <row r="138" spans="1:24" ht="14.75" x14ac:dyDescent="0.75">
      <c r="A138" s="33" t="s">
        <v>526</v>
      </c>
      <c r="B138" s="33" t="s">
        <v>262</v>
      </c>
      <c r="C138" s="33" t="s">
        <v>415</v>
      </c>
      <c r="D138" s="33" t="s">
        <v>415</v>
      </c>
      <c r="E138" s="33" t="s">
        <v>527</v>
      </c>
      <c r="F138" s="33" t="s">
        <v>417</v>
      </c>
      <c r="G138" s="33" t="s">
        <v>415</v>
      </c>
      <c r="H138" s="33" t="s">
        <v>268</v>
      </c>
      <c r="I138" s="33" t="s">
        <v>418</v>
      </c>
      <c r="J138" s="33" t="s">
        <v>312</v>
      </c>
      <c r="K138" s="33" t="s">
        <v>313</v>
      </c>
      <c r="L138" s="33"/>
      <c r="M138" s="33" t="s">
        <v>496</v>
      </c>
      <c r="N138" s="33" t="s">
        <v>16</v>
      </c>
      <c r="O138" s="33" t="s">
        <v>528</v>
      </c>
      <c r="P138" s="33" t="s">
        <v>16</v>
      </c>
      <c r="Q138" s="33"/>
      <c r="R138" s="33"/>
      <c r="S138" s="33" t="s">
        <v>275</v>
      </c>
      <c r="T138" s="33" t="s">
        <v>16</v>
      </c>
      <c r="U138" s="33"/>
      <c r="V138" s="33"/>
      <c r="W138" s="33"/>
      <c r="X138" s="33"/>
    </row>
    <row r="139" spans="1:24" ht="14.75" x14ac:dyDescent="0.75">
      <c r="A139" s="33" t="s">
        <v>529</v>
      </c>
      <c r="B139" s="33" t="s">
        <v>262</v>
      </c>
      <c r="C139" s="33" t="s">
        <v>415</v>
      </c>
      <c r="D139" s="33" t="s">
        <v>415</v>
      </c>
      <c r="E139" s="33" t="s">
        <v>530</v>
      </c>
      <c r="F139" s="33" t="s">
        <v>417</v>
      </c>
      <c r="G139" s="33" t="s">
        <v>415</v>
      </c>
      <c r="H139" s="33" t="s">
        <v>268</v>
      </c>
      <c r="I139" s="33" t="s">
        <v>418</v>
      </c>
      <c r="J139" s="33" t="s">
        <v>312</v>
      </c>
      <c r="K139" s="33" t="s">
        <v>313</v>
      </c>
      <c r="L139" s="33"/>
      <c r="M139" s="33" t="s">
        <v>496</v>
      </c>
      <c r="N139" s="33" t="s">
        <v>16</v>
      </c>
      <c r="O139" s="33" t="s">
        <v>531</v>
      </c>
      <c r="P139" s="33" t="s">
        <v>16</v>
      </c>
      <c r="Q139" s="33"/>
      <c r="R139" s="33"/>
      <c r="S139" s="33" t="s">
        <v>275</v>
      </c>
      <c r="T139" s="33" t="s">
        <v>16</v>
      </c>
      <c r="U139" s="33"/>
      <c r="V139" s="33"/>
      <c r="W139" s="33"/>
      <c r="X139" s="33"/>
    </row>
    <row r="140" spans="1:24" ht="14.75" x14ac:dyDescent="0.75">
      <c r="A140" s="33" t="s">
        <v>532</v>
      </c>
      <c r="B140" s="33" t="s">
        <v>262</v>
      </c>
      <c r="C140" s="33" t="s">
        <v>415</v>
      </c>
      <c r="D140" s="33" t="s">
        <v>415</v>
      </c>
      <c r="E140" s="33" t="s">
        <v>533</v>
      </c>
      <c r="F140" s="33" t="s">
        <v>417</v>
      </c>
      <c r="G140" s="33" t="s">
        <v>415</v>
      </c>
      <c r="H140" s="33" t="s">
        <v>268</v>
      </c>
      <c r="I140" s="33" t="s">
        <v>418</v>
      </c>
      <c r="J140" s="33" t="s">
        <v>312</v>
      </c>
      <c r="K140" s="33" t="s">
        <v>313</v>
      </c>
      <c r="L140" s="33"/>
      <c r="M140" s="33" t="s">
        <v>496</v>
      </c>
      <c r="N140" s="33" t="s">
        <v>16</v>
      </c>
      <c r="O140" s="33" t="s">
        <v>534</v>
      </c>
      <c r="P140" s="33" t="s">
        <v>16</v>
      </c>
      <c r="Q140" s="33"/>
      <c r="R140" s="33"/>
      <c r="S140" s="33" t="s">
        <v>275</v>
      </c>
      <c r="T140" s="33" t="s">
        <v>16</v>
      </c>
      <c r="U140" s="33"/>
      <c r="V140" s="33"/>
      <c r="W140" s="33"/>
      <c r="X140" s="33"/>
    </row>
    <row r="141" spans="1:24" ht="14.75" x14ac:dyDescent="0.75">
      <c r="A141" s="33" t="s">
        <v>535</v>
      </c>
      <c r="B141" s="33" t="s">
        <v>262</v>
      </c>
      <c r="C141" s="33" t="s">
        <v>415</v>
      </c>
      <c r="D141" s="33" t="s">
        <v>415</v>
      </c>
      <c r="E141" s="33" t="s">
        <v>536</v>
      </c>
      <c r="F141" s="33" t="s">
        <v>417</v>
      </c>
      <c r="G141" s="33" t="s">
        <v>415</v>
      </c>
      <c r="H141" s="33" t="s">
        <v>268</v>
      </c>
      <c r="I141" s="33" t="s">
        <v>418</v>
      </c>
      <c r="J141" s="33" t="s">
        <v>312</v>
      </c>
      <c r="K141" s="33" t="s">
        <v>313</v>
      </c>
      <c r="L141" s="33"/>
      <c r="M141" s="33" t="s">
        <v>496</v>
      </c>
      <c r="N141" s="33" t="s">
        <v>16</v>
      </c>
      <c r="O141" s="33" t="s">
        <v>537</v>
      </c>
      <c r="P141" s="33" t="s">
        <v>16</v>
      </c>
      <c r="Q141" s="33"/>
      <c r="R141" s="33"/>
      <c r="S141" s="33" t="s">
        <v>275</v>
      </c>
      <c r="T141" s="33" t="s">
        <v>16</v>
      </c>
      <c r="U141" s="33"/>
      <c r="V141" s="33"/>
      <c r="W141" s="33"/>
      <c r="X141" s="33"/>
    </row>
    <row r="142" spans="1:24" ht="14.75" x14ac:dyDescent="0.75">
      <c r="A142" s="33" t="s">
        <v>3974</v>
      </c>
      <c r="B142" s="33" t="s">
        <v>262</v>
      </c>
      <c r="C142" s="33" t="s">
        <v>415</v>
      </c>
      <c r="D142" s="33" t="s">
        <v>415</v>
      </c>
      <c r="E142" s="33" t="s">
        <v>3975</v>
      </c>
      <c r="F142" s="33" t="s">
        <v>417</v>
      </c>
      <c r="G142" s="33" t="s">
        <v>415</v>
      </c>
      <c r="H142" s="33" t="s">
        <v>268</v>
      </c>
      <c r="I142" s="33" t="s">
        <v>418</v>
      </c>
      <c r="J142" s="33" t="s">
        <v>312</v>
      </c>
      <c r="K142" s="33" t="s">
        <v>313</v>
      </c>
      <c r="L142" s="33"/>
      <c r="M142" s="33" t="s">
        <v>668</v>
      </c>
      <c r="N142" s="33" t="s">
        <v>314</v>
      </c>
      <c r="O142" s="33" t="s">
        <v>760</v>
      </c>
      <c r="P142" s="33" t="s">
        <v>274</v>
      </c>
      <c r="Q142" s="33"/>
      <c r="R142" s="33"/>
      <c r="S142" s="33" t="s">
        <v>275</v>
      </c>
      <c r="T142" s="33" t="s">
        <v>314</v>
      </c>
      <c r="U142" s="33"/>
      <c r="V142" s="33"/>
      <c r="W142" s="33"/>
      <c r="X142" s="33"/>
    </row>
    <row r="143" spans="1:24" ht="14.75" x14ac:dyDescent="0.75">
      <c r="A143" s="33" t="s">
        <v>538</v>
      </c>
      <c r="B143" s="33" t="s">
        <v>262</v>
      </c>
      <c r="C143" s="33" t="s">
        <v>415</v>
      </c>
      <c r="D143" s="33" t="s">
        <v>415</v>
      </c>
      <c r="E143" s="33" t="s">
        <v>539</v>
      </c>
      <c r="F143" s="33" t="s">
        <v>417</v>
      </c>
      <c r="G143" s="33" t="s">
        <v>415</v>
      </c>
      <c r="H143" s="33" t="s">
        <v>268</v>
      </c>
      <c r="I143" s="33" t="s">
        <v>418</v>
      </c>
      <c r="J143" s="33" t="s">
        <v>312</v>
      </c>
      <c r="K143" s="33" t="s">
        <v>313</v>
      </c>
      <c r="L143" s="33"/>
      <c r="M143" s="33" t="s">
        <v>540</v>
      </c>
      <c r="N143" s="33" t="s">
        <v>16</v>
      </c>
      <c r="O143" s="33" t="s">
        <v>541</v>
      </c>
      <c r="P143" s="33" t="s">
        <v>16</v>
      </c>
      <c r="Q143" s="33"/>
      <c r="R143" s="33"/>
      <c r="S143" s="33" t="s">
        <v>275</v>
      </c>
      <c r="T143" s="33" t="s">
        <v>16</v>
      </c>
      <c r="U143" s="33"/>
      <c r="V143" s="33"/>
      <c r="W143" s="33"/>
      <c r="X143" s="33"/>
    </row>
    <row r="144" spans="1:24" ht="14.75" x14ac:dyDescent="0.75">
      <c r="A144" s="33" t="s">
        <v>542</v>
      </c>
      <c r="B144" s="33" t="s">
        <v>262</v>
      </c>
      <c r="C144" s="33" t="s">
        <v>415</v>
      </c>
      <c r="D144" s="33" t="s">
        <v>415</v>
      </c>
      <c r="E144" s="33" t="s">
        <v>543</v>
      </c>
      <c r="F144" s="33" t="s">
        <v>417</v>
      </c>
      <c r="G144" s="33" t="s">
        <v>415</v>
      </c>
      <c r="H144" s="33" t="s">
        <v>268</v>
      </c>
      <c r="I144" s="33" t="s">
        <v>418</v>
      </c>
      <c r="J144" s="33" t="s">
        <v>312</v>
      </c>
      <c r="K144" s="33" t="s">
        <v>313</v>
      </c>
      <c r="L144" s="33"/>
      <c r="M144" s="33" t="s">
        <v>540</v>
      </c>
      <c r="N144" s="33" t="s">
        <v>16</v>
      </c>
      <c r="O144" s="33" t="s">
        <v>544</v>
      </c>
      <c r="P144" s="33" t="s">
        <v>16</v>
      </c>
      <c r="Q144" s="33"/>
      <c r="R144" s="33"/>
      <c r="S144" s="33" t="s">
        <v>275</v>
      </c>
      <c r="T144" s="33" t="s">
        <v>16</v>
      </c>
      <c r="U144" s="33"/>
      <c r="V144" s="33"/>
      <c r="W144" s="33"/>
      <c r="X144" s="33"/>
    </row>
    <row r="145" spans="1:24" ht="14.75" x14ac:dyDescent="0.75">
      <c r="A145" s="33" t="s">
        <v>545</v>
      </c>
      <c r="B145" s="33" t="s">
        <v>262</v>
      </c>
      <c r="C145" s="33" t="s">
        <v>415</v>
      </c>
      <c r="D145" s="33" t="s">
        <v>415</v>
      </c>
      <c r="E145" s="33" t="s">
        <v>546</v>
      </c>
      <c r="F145" s="33" t="s">
        <v>417</v>
      </c>
      <c r="G145" s="33" t="s">
        <v>415</v>
      </c>
      <c r="H145" s="33" t="s">
        <v>268</v>
      </c>
      <c r="I145" s="33" t="s">
        <v>418</v>
      </c>
      <c r="J145" s="33" t="s">
        <v>312</v>
      </c>
      <c r="K145" s="33" t="s">
        <v>313</v>
      </c>
      <c r="L145" s="33"/>
      <c r="M145" s="33" t="s">
        <v>540</v>
      </c>
      <c r="N145" s="33" t="s">
        <v>16</v>
      </c>
      <c r="O145" s="33" t="s">
        <v>547</v>
      </c>
      <c r="P145" s="33" t="s">
        <v>16</v>
      </c>
      <c r="Q145" s="33"/>
      <c r="R145" s="33"/>
      <c r="S145" s="33" t="s">
        <v>275</v>
      </c>
      <c r="T145" s="33" t="s">
        <v>16</v>
      </c>
      <c r="U145" s="33"/>
      <c r="V145" s="33"/>
      <c r="W145" s="33"/>
      <c r="X145" s="33"/>
    </row>
    <row r="146" spans="1:24" ht="14.75" x14ac:dyDescent="0.75">
      <c r="A146" s="33" t="s">
        <v>548</v>
      </c>
      <c r="B146" s="33" t="s">
        <v>262</v>
      </c>
      <c r="C146" s="33" t="s">
        <v>415</v>
      </c>
      <c r="D146" s="33" t="s">
        <v>415</v>
      </c>
      <c r="E146" s="33" t="s">
        <v>549</v>
      </c>
      <c r="F146" s="33" t="s">
        <v>417</v>
      </c>
      <c r="G146" s="33" t="s">
        <v>415</v>
      </c>
      <c r="H146" s="33" t="s">
        <v>268</v>
      </c>
      <c r="I146" s="33" t="s">
        <v>418</v>
      </c>
      <c r="J146" s="33" t="s">
        <v>312</v>
      </c>
      <c r="K146" s="33" t="s">
        <v>313</v>
      </c>
      <c r="L146" s="33"/>
      <c r="M146" s="33" t="s">
        <v>540</v>
      </c>
      <c r="N146" s="33" t="s">
        <v>16</v>
      </c>
      <c r="O146" s="33" t="s">
        <v>550</v>
      </c>
      <c r="P146" s="33" t="s">
        <v>16</v>
      </c>
      <c r="Q146" s="33"/>
      <c r="R146" s="33"/>
      <c r="S146" s="33" t="s">
        <v>275</v>
      </c>
      <c r="T146" s="33" t="s">
        <v>16</v>
      </c>
      <c r="U146" s="33"/>
      <c r="V146" s="33"/>
      <c r="W146" s="33"/>
      <c r="X146" s="33"/>
    </row>
    <row r="147" spans="1:24" ht="14.75" x14ac:dyDescent="0.75">
      <c r="A147" s="33" t="s">
        <v>3931</v>
      </c>
      <c r="B147" s="33" t="s">
        <v>262</v>
      </c>
      <c r="C147" s="33" t="s">
        <v>415</v>
      </c>
      <c r="D147" s="33" t="s">
        <v>415</v>
      </c>
      <c r="E147" s="33" t="s">
        <v>3932</v>
      </c>
      <c r="F147" s="33" t="s">
        <v>417</v>
      </c>
      <c r="G147" s="33" t="s">
        <v>415</v>
      </c>
      <c r="H147" s="33" t="s">
        <v>268</v>
      </c>
      <c r="I147" s="33" t="s">
        <v>418</v>
      </c>
      <c r="J147" s="33" t="s">
        <v>312</v>
      </c>
      <c r="K147" s="33" t="s">
        <v>313</v>
      </c>
      <c r="L147" s="33"/>
      <c r="M147" s="33" t="s">
        <v>668</v>
      </c>
      <c r="N147" s="33" t="s">
        <v>314</v>
      </c>
      <c r="O147" s="33" t="s">
        <v>3933</v>
      </c>
      <c r="P147" s="33" t="s">
        <v>692</v>
      </c>
      <c r="Q147" s="33" t="s">
        <v>286</v>
      </c>
      <c r="R147" s="33"/>
      <c r="S147" s="33" t="s">
        <v>275</v>
      </c>
      <c r="T147" s="33" t="s">
        <v>314</v>
      </c>
      <c r="U147" s="33" t="s">
        <v>276</v>
      </c>
      <c r="V147" s="33"/>
      <c r="W147" s="33"/>
      <c r="X147" s="33"/>
    </row>
    <row r="148" spans="1:24" ht="14.75" x14ac:dyDescent="0.75">
      <c r="A148" s="33" t="s">
        <v>551</v>
      </c>
      <c r="B148" s="33" t="s">
        <v>262</v>
      </c>
      <c r="C148" s="33" t="s">
        <v>415</v>
      </c>
      <c r="D148" s="33" t="s">
        <v>415</v>
      </c>
      <c r="E148" s="33" t="s">
        <v>552</v>
      </c>
      <c r="F148" s="33" t="s">
        <v>417</v>
      </c>
      <c r="G148" s="33" t="s">
        <v>415</v>
      </c>
      <c r="H148" s="33" t="s">
        <v>268</v>
      </c>
      <c r="I148" s="33" t="s">
        <v>418</v>
      </c>
      <c r="J148" s="33" t="s">
        <v>312</v>
      </c>
      <c r="K148" s="33" t="s">
        <v>313</v>
      </c>
      <c r="L148" s="33"/>
      <c r="M148" s="33" t="s">
        <v>540</v>
      </c>
      <c r="N148" s="33" t="s">
        <v>16</v>
      </c>
      <c r="O148" s="33" t="s">
        <v>553</v>
      </c>
      <c r="P148" s="33" t="s">
        <v>16</v>
      </c>
      <c r="Q148" s="33"/>
      <c r="R148" s="33"/>
      <c r="S148" s="33" t="s">
        <v>275</v>
      </c>
      <c r="T148" s="33" t="s">
        <v>16</v>
      </c>
      <c r="U148" s="33"/>
      <c r="V148" s="33"/>
      <c r="W148" s="33"/>
      <c r="X148" s="33"/>
    </row>
    <row r="149" spans="1:24" ht="14.75" x14ac:dyDescent="0.75">
      <c r="A149" s="33" t="s">
        <v>554</v>
      </c>
      <c r="B149" s="33" t="s">
        <v>262</v>
      </c>
      <c r="C149" s="33" t="s">
        <v>415</v>
      </c>
      <c r="D149" s="33" t="s">
        <v>415</v>
      </c>
      <c r="E149" s="33" t="s">
        <v>555</v>
      </c>
      <c r="F149" s="33" t="s">
        <v>417</v>
      </c>
      <c r="G149" s="33" t="s">
        <v>415</v>
      </c>
      <c r="H149" s="33" t="s">
        <v>268</v>
      </c>
      <c r="I149" s="33" t="s">
        <v>418</v>
      </c>
      <c r="J149" s="33" t="s">
        <v>312</v>
      </c>
      <c r="K149" s="33" t="s">
        <v>313</v>
      </c>
      <c r="L149" s="33"/>
      <c r="M149" s="33" t="s">
        <v>540</v>
      </c>
      <c r="N149" s="33" t="s">
        <v>16</v>
      </c>
      <c r="O149" s="33" t="s">
        <v>556</v>
      </c>
      <c r="P149" s="33" t="s">
        <v>16</v>
      </c>
      <c r="Q149" s="33"/>
      <c r="R149" s="33"/>
      <c r="S149" s="33" t="s">
        <v>275</v>
      </c>
      <c r="T149" s="33" t="s">
        <v>16</v>
      </c>
      <c r="U149" s="33"/>
      <c r="V149" s="33"/>
      <c r="W149" s="33"/>
      <c r="X149" s="33"/>
    </row>
    <row r="150" spans="1:24" ht="14.75" x14ac:dyDescent="0.75">
      <c r="A150" s="33" t="s">
        <v>557</v>
      </c>
      <c r="B150" s="33" t="s">
        <v>262</v>
      </c>
      <c r="C150" s="33" t="s">
        <v>415</v>
      </c>
      <c r="D150" s="33" t="s">
        <v>415</v>
      </c>
      <c r="E150" s="33" t="s">
        <v>558</v>
      </c>
      <c r="F150" s="33" t="s">
        <v>417</v>
      </c>
      <c r="G150" s="33" t="s">
        <v>415</v>
      </c>
      <c r="H150" s="33" t="s">
        <v>268</v>
      </c>
      <c r="I150" s="33" t="s">
        <v>418</v>
      </c>
      <c r="J150" s="33" t="s">
        <v>312</v>
      </c>
      <c r="K150" s="33" t="s">
        <v>313</v>
      </c>
      <c r="L150" s="33"/>
      <c r="M150" s="33" t="s">
        <v>559</v>
      </c>
      <c r="N150" s="33" t="s">
        <v>16</v>
      </c>
      <c r="O150" s="33" t="s">
        <v>560</v>
      </c>
      <c r="P150" s="33" t="s">
        <v>16</v>
      </c>
      <c r="Q150" s="33"/>
      <c r="R150" s="33"/>
      <c r="S150" s="33" t="s">
        <v>560</v>
      </c>
      <c r="T150" s="33" t="s">
        <v>16</v>
      </c>
      <c r="U150" s="33"/>
      <c r="V150" s="33"/>
      <c r="W150" s="33"/>
      <c r="X150" s="33"/>
    </row>
    <row r="151" spans="1:24" ht="14.75" x14ac:dyDescent="0.75">
      <c r="A151" s="33" t="s">
        <v>561</v>
      </c>
      <c r="B151" s="33" t="s">
        <v>262</v>
      </c>
      <c r="C151" s="33" t="s">
        <v>415</v>
      </c>
      <c r="D151" s="33" t="s">
        <v>415</v>
      </c>
      <c r="E151" s="33" t="s">
        <v>562</v>
      </c>
      <c r="F151" s="33" t="s">
        <v>417</v>
      </c>
      <c r="G151" s="33" t="s">
        <v>415</v>
      </c>
      <c r="H151" s="33" t="s">
        <v>268</v>
      </c>
      <c r="I151" s="33" t="s">
        <v>418</v>
      </c>
      <c r="J151" s="33" t="s">
        <v>312</v>
      </c>
      <c r="K151" s="33" t="s">
        <v>313</v>
      </c>
      <c r="L151" s="33"/>
      <c r="M151" s="33" t="s">
        <v>559</v>
      </c>
      <c r="N151" s="33" t="s">
        <v>16</v>
      </c>
      <c r="O151" s="33" t="s">
        <v>563</v>
      </c>
      <c r="P151" s="33" t="s">
        <v>16</v>
      </c>
      <c r="Q151" s="33"/>
      <c r="R151" s="33"/>
      <c r="S151" s="33" t="s">
        <v>275</v>
      </c>
      <c r="T151" s="33" t="s">
        <v>16</v>
      </c>
      <c r="U151" s="33"/>
      <c r="V151" s="33"/>
      <c r="W151" s="33"/>
      <c r="X151" s="33"/>
    </row>
    <row r="152" spans="1:24" ht="14.75" x14ac:dyDescent="0.75">
      <c r="A152" s="33" t="s">
        <v>564</v>
      </c>
      <c r="B152" s="33" t="s">
        <v>262</v>
      </c>
      <c r="C152" s="33" t="s">
        <v>415</v>
      </c>
      <c r="D152" s="33" t="s">
        <v>415</v>
      </c>
      <c r="E152" s="33" t="s">
        <v>565</v>
      </c>
      <c r="F152" s="33" t="s">
        <v>417</v>
      </c>
      <c r="G152" s="33" t="s">
        <v>415</v>
      </c>
      <c r="H152" s="33" t="s">
        <v>268</v>
      </c>
      <c r="I152" s="33" t="s">
        <v>418</v>
      </c>
      <c r="J152" s="33" t="s">
        <v>312</v>
      </c>
      <c r="K152" s="33" t="s">
        <v>313</v>
      </c>
      <c r="L152" s="33"/>
      <c r="M152" s="33" t="s">
        <v>566</v>
      </c>
      <c r="N152" s="33" t="s">
        <v>16</v>
      </c>
      <c r="O152" s="33" t="s">
        <v>567</v>
      </c>
      <c r="P152" s="33" t="s">
        <v>16</v>
      </c>
      <c r="Q152" s="33"/>
      <c r="R152" s="33"/>
      <c r="S152" s="33" t="s">
        <v>275</v>
      </c>
      <c r="T152" s="33" t="s">
        <v>16</v>
      </c>
      <c r="U152" s="33"/>
      <c r="V152" s="33"/>
      <c r="W152" s="33"/>
      <c r="X152" s="33"/>
    </row>
    <row r="153" spans="1:24" ht="14.75" x14ac:dyDescent="0.75">
      <c r="A153" s="33" t="s">
        <v>568</v>
      </c>
      <c r="B153" s="33" t="s">
        <v>262</v>
      </c>
      <c r="C153" s="33" t="s">
        <v>415</v>
      </c>
      <c r="D153" s="33" t="s">
        <v>415</v>
      </c>
      <c r="E153" s="33" t="s">
        <v>569</v>
      </c>
      <c r="F153" s="33" t="s">
        <v>417</v>
      </c>
      <c r="G153" s="33" t="s">
        <v>415</v>
      </c>
      <c r="H153" s="33" t="s">
        <v>268</v>
      </c>
      <c r="I153" s="33" t="s">
        <v>418</v>
      </c>
      <c r="J153" s="33" t="s">
        <v>312</v>
      </c>
      <c r="K153" s="33" t="s">
        <v>313</v>
      </c>
      <c r="L153" s="33"/>
      <c r="M153" s="33" t="s">
        <v>496</v>
      </c>
      <c r="N153" s="33" t="s">
        <v>16</v>
      </c>
      <c r="O153" s="33" t="s">
        <v>570</v>
      </c>
      <c r="P153" s="33" t="s">
        <v>16</v>
      </c>
      <c r="Q153" s="33"/>
      <c r="R153" s="33"/>
      <c r="S153" s="33" t="s">
        <v>275</v>
      </c>
      <c r="T153" s="33" t="s">
        <v>16</v>
      </c>
      <c r="U153" s="33"/>
      <c r="V153" s="33"/>
      <c r="W153" s="33"/>
      <c r="X153" s="33"/>
    </row>
    <row r="154" spans="1:24" ht="14.75" x14ac:dyDescent="0.75">
      <c r="A154" s="33" t="s">
        <v>571</v>
      </c>
      <c r="B154" s="33" t="s">
        <v>262</v>
      </c>
      <c r="C154" s="33" t="s">
        <v>415</v>
      </c>
      <c r="D154" s="33" t="s">
        <v>415</v>
      </c>
      <c r="E154" s="33" t="s">
        <v>572</v>
      </c>
      <c r="F154" s="33" t="s">
        <v>417</v>
      </c>
      <c r="G154" s="33" t="s">
        <v>415</v>
      </c>
      <c r="H154" s="33" t="s">
        <v>268</v>
      </c>
      <c r="I154" s="33" t="s">
        <v>418</v>
      </c>
      <c r="J154" s="33" t="s">
        <v>312</v>
      </c>
      <c r="K154" s="33" t="s">
        <v>313</v>
      </c>
      <c r="L154" s="33"/>
      <c r="M154" s="33" t="s">
        <v>496</v>
      </c>
      <c r="N154" s="33" t="s">
        <v>16</v>
      </c>
      <c r="O154" s="33" t="s">
        <v>573</v>
      </c>
      <c r="P154" s="33" t="s">
        <v>574</v>
      </c>
      <c r="Q154" s="33"/>
      <c r="R154" s="33"/>
      <c r="S154" s="33" t="s">
        <v>275</v>
      </c>
      <c r="T154" s="33" t="s">
        <v>16</v>
      </c>
      <c r="U154" s="33"/>
      <c r="V154" s="33"/>
      <c r="W154" s="33"/>
      <c r="X154" s="33"/>
    </row>
    <row r="155" spans="1:24" ht="14.75" x14ac:dyDescent="0.75">
      <c r="A155" s="33" t="s">
        <v>575</v>
      </c>
      <c r="B155" s="33" t="s">
        <v>262</v>
      </c>
      <c r="C155" s="33" t="s">
        <v>415</v>
      </c>
      <c r="D155" s="33" t="s">
        <v>415</v>
      </c>
      <c r="E155" s="33" t="s">
        <v>576</v>
      </c>
      <c r="F155" s="33" t="s">
        <v>417</v>
      </c>
      <c r="G155" s="33" t="s">
        <v>415</v>
      </c>
      <c r="H155" s="33" t="s">
        <v>268</v>
      </c>
      <c r="I155" s="33" t="s">
        <v>418</v>
      </c>
      <c r="J155" s="33" t="s">
        <v>312</v>
      </c>
      <c r="K155" s="33" t="s">
        <v>313</v>
      </c>
      <c r="L155" s="33"/>
      <c r="M155" s="33" t="s">
        <v>496</v>
      </c>
      <c r="N155" s="33" t="s">
        <v>16</v>
      </c>
      <c r="O155" s="33" t="s">
        <v>577</v>
      </c>
      <c r="P155" s="33" t="s">
        <v>574</v>
      </c>
      <c r="Q155" s="33"/>
      <c r="R155" s="33"/>
      <c r="S155" s="33" t="s">
        <v>275</v>
      </c>
      <c r="T155" s="33" t="s">
        <v>16</v>
      </c>
      <c r="U155" s="33"/>
      <c r="V155" s="33"/>
      <c r="W155" s="33"/>
      <c r="X155" s="33"/>
    </row>
    <row r="156" spans="1:24" ht="14.75" x14ac:dyDescent="0.75">
      <c r="A156" s="33" t="s">
        <v>578</v>
      </c>
      <c r="B156" s="33" t="s">
        <v>262</v>
      </c>
      <c r="C156" s="33" t="s">
        <v>415</v>
      </c>
      <c r="D156" s="33" t="s">
        <v>415</v>
      </c>
      <c r="E156" s="33" t="s">
        <v>579</v>
      </c>
      <c r="F156" s="33" t="s">
        <v>417</v>
      </c>
      <c r="G156" s="33" t="s">
        <v>415</v>
      </c>
      <c r="H156" s="33" t="s">
        <v>268</v>
      </c>
      <c r="I156" s="33" t="s">
        <v>418</v>
      </c>
      <c r="J156" s="33" t="s">
        <v>312</v>
      </c>
      <c r="K156" s="33" t="s">
        <v>313</v>
      </c>
      <c r="L156" s="33"/>
      <c r="M156" s="33" t="s">
        <v>496</v>
      </c>
      <c r="N156" s="33" t="s">
        <v>16</v>
      </c>
      <c r="O156" s="33" t="s">
        <v>580</v>
      </c>
      <c r="P156" s="33" t="s">
        <v>574</v>
      </c>
      <c r="Q156" s="33"/>
      <c r="R156" s="33"/>
      <c r="S156" s="33" t="s">
        <v>275</v>
      </c>
      <c r="T156" s="33" t="s">
        <v>16</v>
      </c>
      <c r="U156" s="33"/>
      <c r="V156" s="33"/>
      <c r="W156" s="33"/>
      <c r="X156" s="33"/>
    </row>
    <row r="157" spans="1:24" ht="14.75" x14ac:dyDescent="0.75">
      <c r="A157" s="33" t="s">
        <v>581</v>
      </c>
      <c r="B157" s="33" t="s">
        <v>262</v>
      </c>
      <c r="C157" s="33" t="s">
        <v>415</v>
      </c>
      <c r="D157" s="33" t="s">
        <v>415</v>
      </c>
      <c r="E157" s="33" t="s">
        <v>582</v>
      </c>
      <c r="F157" s="33" t="s">
        <v>417</v>
      </c>
      <c r="G157" s="33" t="s">
        <v>415</v>
      </c>
      <c r="H157" s="33" t="s">
        <v>268</v>
      </c>
      <c r="I157" s="33" t="s">
        <v>418</v>
      </c>
      <c r="J157" s="33" t="s">
        <v>312</v>
      </c>
      <c r="K157" s="33" t="s">
        <v>313</v>
      </c>
      <c r="L157" s="33"/>
      <c r="M157" s="33" t="s">
        <v>496</v>
      </c>
      <c r="N157" s="33" t="s">
        <v>16</v>
      </c>
      <c r="O157" s="33" t="s">
        <v>583</v>
      </c>
      <c r="P157" s="33" t="s">
        <v>16</v>
      </c>
      <c r="Q157" s="33"/>
      <c r="R157" s="33"/>
      <c r="S157" s="33" t="s">
        <v>275</v>
      </c>
      <c r="T157" s="33" t="s">
        <v>16</v>
      </c>
      <c r="U157" s="33"/>
      <c r="V157" s="33"/>
      <c r="W157" s="33"/>
      <c r="X157" s="33"/>
    </row>
    <row r="158" spans="1:24" ht="14.75" x14ac:dyDescent="0.75">
      <c r="A158" s="33" t="s">
        <v>584</v>
      </c>
      <c r="B158" s="33" t="s">
        <v>262</v>
      </c>
      <c r="C158" s="33" t="s">
        <v>415</v>
      </c>
      <c r="D158" s="33" t="s">
        <v>415</v>
      </c>
      <c r="E158" s="33" t="s">
        <v>585</v>
      </c>
      <c r="F158" s="33" t="s">
        <v>417</v>
      </c>
      <c r="G158" s="33" t="s">
        <v>415</v>
      </c>
      <c r="H158" s="33" t="s">
        <v>268</v>
      </c>
      <c r="I158" s="33" t="s">
        <v>418</v>
      </c>
      <c r="J158" s="33" t="s">
        <v>312</v>
      </c>
      <c r="K158" s="33" t="s">
        <v>313</v>
      </c>
      <c r="L158" s="33"/>
      <c r="M158" s="33" t="s">
        <v>496</v>
      </c>
      <c r="N158" s="33" t="s">
        <v>16</v>
      </c>
      <c r="O158" s="33" t="s">
        <v>586</v>
      </c>
      <c r="P158" s="33" t="s">
        <v>574</v>
      </c>
      <c r="Q158" s="33"/>
      <c r="R158" s="33"/>
      <c r="S158" s="33" t="s">
        <v>275</v>
      </c>
      <c r="T158" s="33" t="s">
        <v>16</v>
      </c>
      <c r="U158" s="33"/>
      <c r="V158" s="33"/>
      <c r="W158" s="33"/>
      <c r="X158" s="33"/>
    </row>
    <row r="159" spans="1:24" ht="14.75" x14ac:dyDescent="0.75">
      <c r="A159" s="33" t="s">
        <v>587</v>
      </c>
      <c r="B159" s="33" t="s">
        <v>262</v>
      </c>
      <c r="C159" s="33" t="s">
        <v>415</v>
      </c>
      <c r="D159" s="33" t="s">
        <v>415</v>
      </c>
      <c r="E159" s="33" t="s">
        <v>588</v>
      </c>
      <c r="F159" s="33" t="s">
        <v>417</v>
      </c>
      <c r="G159" s="33" t="s">
        <v>415</v>
      </c>
      <c r="H159" s="33" t="s">
        <v>268</v>
      </c>
      <c r="I159" s="33" t="s">
        <v>418</v>
      </c>
      <c r="J159" s="33" t="s">
        <v>312</v>
      </c>
      <c r="K159" s="33" t="s">
        <v>313</v>
      </c>
      <c r="L159" s="33"/>
      <c r="M159" s="33" t="s">
        <v>496</v>
      </c>
      <c r="N159" s="33" t="s">
        <v>16</v>
      </c>
      <c r="O159" s="33" t="s">
        <v>589</v>
      </c>
      <c r="P159" s="33" t="s">
        <v>16</v>
      </c>
      <c r="Q159" s="33"/>
      <c r="R159" s="33"/>
      <c r="S159" s="33" t="s">
        <v>275</v>
      </c>
      <c r="T159" s="33" t="s">
        <v>16</v>
      </c>
      <c r="U159" s="33"/>
      <c r="V159" s="33"/>
      <c r="W159" s="33"/>
      <c r="X159" s="33"/>
    </row>
    <row r="160" spans="1:24" ht="14.75" x14ac:dyDescent="0.75">
      <c r="A160" s="33" t="s">
        <v>590</v>
      </c>
      <c r="B160" s="33" t="s">
        <v>262</v>
      </c>
      <c r="C160" s="33" t="s">
        <v>415</v>
      </c>
      <c r="D160" s="33" t="s">
        <v>415</v>
      </c>
      <c r="E160" s="33" t="s">
        <v>591</v>
      </c>
      <c r="F160" s="33" t="s">
        <v>417</v>
      </c>
      <c r="G160" s="33" t="s">
        <v>415</v>
      </c>
      <c r="H160" s="33" t="s">
        <v>268</v>
      </c>
      <c r="I160" s="33" t="s">
        <v>418</v>
      </c>
      <c r="J160" s="33" t="s">
        <v>312</v>
      </c>
      <c r="K160" s="33" t="s">
        <v>313</v>
      </c>
      <c r="L160" s="33"/>
      <c r="M160" s="33" t="s">
        <v>496</v>
      </c>
      <c r="N160" s="33" t="s">
        <v>16</v>
      </c>
      <c r="O160" s="33" t="s">
        <v>592</v>
      </c>
      <c r="P160" s="33" t="s">
        <v>16</v>
      </c>
      <c r="Q160" s="33"/>
      <c r="R160" s="33"/>
      <c r="S160" s="33" t="s">
        <v>275</v>
      </c>
      <c r="T160" s="33" t="s">
        <v>16</v>
      </c>
      <c r="U160" s="33"/>
      <c r="V160" s="33"/>
      <c r="W160" s="33"/>
      <c r="X160" s="33"/>
    </row>
    <row r="161" spans="1:24" ht="14.75" x14ac:dyDescent="0.75">
      <c r="A161" s="33" t="s">
        <v>4130</v>
      </c>
      <c r="B161" s="33" t="s">
        <v>262</v>
      </c>
      <c r="C161" s="33" t="s">
        <v>415</v>
      </c>
      <c r="D161" s="33" t="s">
        <v>415</v>
      </c>
      <c r="E161" s="33" t="s">
        <v>4131</v>
      </c>
      <c r="F161" s="33" t="s">
        <v>417</v>
      </c>
      <c r="G161" s="33" t="s">
        <v>415</v>
      </c>
      <c r="H161" s="33" t="s">
        <v>268</v>
      </c>
      <c r="I161" s="33" t="s">
        <v>418</v>
      </c>
      <c r="J161" s="33" t="s">
        <v>312</v>
      </c>
      <c r="K161" s="33" t="s">
        <v>313</v>
      </c>
      <c r="L161" s="33"/>
      <c r="M161" s="33" t="s">
        <v>496</v>
      </c>
      <c r="N161" s="33" t="s">
        <v>16</v>
      </c>
      <c r="O161" s="33" t="s">
        <v>4132</v>
      </c>
      <c r="P161" s="33" t="s">
        <v>574</v>
      </c>
      <c r="Q161" s="33"/>
      <c r="R161" s="33"/>
      <c r="S161" s="33" t="s">
        <v>275</v>
      </c>
      <c r="T161" s="33" t="s">
        <v>16</v>
      </c>
      <c r="U161" s="33"/>
      <c r="V161" s="33"/>
      <c r="W161" s="33"/>
      <c r="X161" s="33"/>
    </row>
    <row r="162" spans="1:24" ht="14.75" x14ac:dyDescent="0.75">
      <c r="A162" s="33" t="s">
        <v>4141</v>
      </c>
      <c r="B162" s="33" t="s">
        <v>262</v>
      </c>
      <c r="C162" s="33" t="s">
        <v>415</v>
      </c>
      <c r="D162" s="33" t="s">
        <v>415</v>
      </c>
      <c r="E162" s="33" t="s">
        <v>4142</v>
      </c>
      <c r="F162" s="33" t="s">
        <v>417</v>
      </c>
      <c r="G162" s="33" t="s">
        <v>415</v>
      </c>
      <c r="H162" s="33" t="s">
        <v>268</v>
      </c>
      <c r="I162" s="33" t="s">
        <v>418</v>
      </c>
      <c r="J162" s="33" t="s">
        <v>312</v>
      </c>
      <c r="K162" s="33" t="s">
        <v>313</v>
      </c>
      <c r="L162" s="33"/>
      <c r="M162" s="33" t="s">
        <v>496</v>
      </c>
      <c r="N162" s="33" t="s">
        <v>16</v>
      </c>
      <c r="O162" s="33" t="s">
        <v>4143</v>
      </c>
      <c r="P162" s="33" t="s">
        <v>574</v>
      </c>
      <c r="Q162" s="33"/>
      <c r="R162" s="33"/>
      <c r="S162" s="33" t="s">
        <v>275</v>
      </c>
      <c r="T162" s="33" t="s">
        <v>16</v>
      </c>
      <c r="U162" s="33"/>
      <c r="V162" s="33"/>
      <c r="W162" s="33"/>
      <c r="X162" s="33"/>
    </row>
    <row r="163" spans="1:24" ht="14.75" x14ac:dyDescent="0.75">
      <c r="A163" s="33" t="s">
        <v>4144</v>
      </c>
      <c r="B163" s="33" t="s">
        <v>262</v>
      </c>
      <c r="C163" s="33" t="s">
        <v>415</v>
      </c>
      <c r="D163" s="33" t="s">
        <v>415</v>
      </c>
      <c r="E163" s="33" t="s">
        <v>4145</v>
      </c>
      <c r="F163" s="33" t="s">
        <v>417</v>
      </c>
      <c r="G163" s="33" t="s">
        <v>415</v>
      </c>
      <c r="H163" s="33" t="s">
        <v>268</v>
      </c>
      <c r="I163" s="33" t="s">
        <v>418</v>
      </c>
      <c r="J163" s="33" t="s">
        <v>312</v>
      </c>
      <c r="K163" s="33" t="s">
        <v>313</v>
      </c>
      <c r="L163" s="33"/>
      <c r="M163" s="33" t="s">
        <v>496</v>
      </c>
      <c r="N163" s="33" t="s">
        <v>16</v>
      </c>
      <c r="O163" s="33" t="s">
        <v>4146</v>
      </c>
      <c r="P163" s="33" t="s">
        <v>574</v>
      </c>
      <c r="Q163" s="33"/>
      <c r="R163" s="33"/>
      <c r="S163" s="33" t="s">
        <v>275</v>
      </c>
      <c r="T163" s="33" t="s">
        <v>16</v>
      </c>
      <c r="U163" s="33"/>
      <c r="V163" s="33"/>
      <c r="W163" s="33"/>
      <c r="X163" s="33"/>
    </row>
    <row r="164" spans="1:24" ht="14.75" x14ac:dyDescent="0.75">
      <c r="A164" s="33" t="s">
        <v>8321</v>
      </c>
      <c r="B164" s="33" t="s">
        <v>262</v>
      </c>
      <c r="C164" s="33" t="s">
        <v>415</v>
      </c>
      <c r="D164" s="33" t="s">
        <v>415</v>
      </c>
      <c r="E164" s="33" t="s">
        <v>8322</v>
      </c>
      <c r="F164" s="33" t="s">
        <v>417</v>
      </c>
      <c r="G164" s="33" t="s">
        <v>415</v>
      </c>
      <c r="H164" s="33" t="s">
        <v>268</v>
      </c>
      <c r="I164" s="33" t="s">
        <v>418</v>
      </c>
      <c r="J164" s="33" t="s">
        <v>312</v>
      </c>
      <c r="K164" s="33" t="s">
        <v>313</v>
      </c>
      <c r="L164" s="33"/>
      <c r="M164" s="33"/>
      <c r="N164" s="33"/>
      <c r="O164" s="33" t="s">
        <v>8323</v>
      </c>
      <c r="P164" s="33" t="s">
        <v>574</v>
      </c>
      <c r="Q164" s="33"/>
      <c r="R164" s="33"/>
      <c r="S164" s="33"/>
      <c r="T164" s="33"/>
      <c r="U164" s="33"/>
      <c r="V164" s="33"/>
      <c r="W164" s="33"/>
      <c r="X164" s="33"/>
    </row>
    <row r="165" spans="1:24" ht="14.75" x14ac:dyDescent="0.75">
      <c r="A165" s="33" t="s">
        <v>8324</v>
      </c>
      <c r="B165" s="33" t="s">
        <v>262</v>
      </c>
      <c r="C165" s="33" t="s">
        <v>415</v>
      </c>
      <c r="D165" s="33" t="s">
        <v>415</v>
      </c>
      <c r="E165" s="33" t="s">
        <v>8325</v>
      </c>
      <c r="F165" s="33" t="s">
        <v>417</v>
      </c>
      <c r="G165" s="33" t="s">
        <v>415</v>
      </c>
      <c r="H165" s="33" t="s">
        <v>268</v>
      </c>
      <c r="I165" s="33" t="s">
        <v>418</v>
      </c>
      <c r="J165" s="33" t="s">
        <v>312</v>
      </c>
      <c r="K165" s="33" t="s">
        <v>313</v>
      </c>
      <c r="L165" s="33"/>
      <c r="M165" s="33"/>
      <c r="N165" s="33"/>
      <c r="O165" s="33" t="s">
        <v>8326</v>
      </c>
      <c r="P165" s="33" t="s">
        <v>574</v>
      </c>
      <c r="Q165" s="33"/>
      <c r="R165" s="33"/>
      <c r="S165" s="33"/>
      <c r="T165" s="33"/>
      <c r="U165" s="33"/>
      <c r="V165" s="33"/>
      <c r="W165" s="33"/>
      <c r="X165" s="33"/>
    </row>
    <row r="166" spans="1:24" ht="14.75" x14ac:dyDescent="0.75">
      <c r="A166" s="33" t="s">
        <v>593</v>
      </c>
      <c r="B166" s="33" t="s">
        <v>262</v>
      </c>
      <c r="C166" s="33" t="s">
        <v>415</v>
      </c>
      <c r="D166" s="33" t="s">
        <v>415</v>
      </c>
      <c r="E166" s="33" t="s">
        <v>594</v>
      </c>
      <c r="F166" s="33" t="s">
        <v>417</v>
      </c>
      <c r="G166" s="33" t="s">
        <v>415</v>
      </c>
      <c r="H166" s="33" t="s">
        <v>268</v>
      </c>
      <c r="I166" s="33" t="s">
        <v>418</v>
      </c>
      <c r="J166" s="33" t="s">
        <v>312</v>
      </c>
      <c r="K166" s="33" t="s">
        <v>313</v>
      </c>
      <c r="L166" s="33"/>
      <c r="M166" s="33" t="s">
        <v>496</v>
      </c>
      <c r="N166" s="33" t="s">
        <v>16</v>
      </c>
      <c r="O166" s="33" t="s">
        <v>595</v>
      </c>
      <c r="P166" s="33" t="s">
        <v>16</v>
      </c>
      <c r="Q166" s="33"/>
      <c r="R166" s="33"/>
      <c r="S166" s="33" t="s">
        <v>275</v>
      </c>
      <c r="T166" s="33" t="s">
        <v>16</v>
      </c>
      <c r="U166" s="33"/>
      <c r="V166" s="33"/>
      <c r="W166" s="33"/>
      <c r="X166" s="33"/>
    </row>
    <row r="167" spans="1:24" ht="14.75" x14ac:dyDescent="0.75">
      <c r="A167" s="33" t="s">
        <v>596</v>
      </c>
      <c r="B167" s="33" t="s">
        <v>262</v>
      </c>
      <c r="C167" s="33" t="s">
        <v>415</v>
      </c>
      <c r="D167" s="33" t="s">
        <v>415</v>
      </c>
      <c r="E167" s="33" t="s">
        <v>597</v>
      </c>
      <c r="F167" s="33" t="s">
        <v>417</v>
      </c>
      <c r="G167" s="33" t="s">
        <v>415</v>
      </c>
      <c r="H167" s="33" t="s">
        <v>268</v>
      </c>
      <c r="I167" s="33" t="s">
        <v>418</v>
      </c>
      <c r="J167" s="33" t="s">
        <v>312</v>
      </c>
      <c r="K167" s="33" t="s">
        <v>313</v>
      </c>
      <c r="L167" s="33"/>
      <c r="M167" s="33" t="s">
        <v>496</v>
      </c>
      <c r="N167" s="33" t="s">
        <v>16</v>
      </c>
      <c r="O167" s="33" t="s">
        <v>598</v>
      </c>
      <c r="P167" s="33" t="s">
        <v>16</v>
      </c>
      <c r="Q167" s="33"/>
      <c r="R167" s="33"/>
      <c r="S167" s="33" t="s">
        <v>275</v>
      </c>
      <c r="T167" s="33" t="s">
        <v>16</v>
      </c>
      <c r="U167" s="33"/>
      <c r="V167" s="33"/>
      <c r="W167" s="33"/>
      <c r="X167" s="33"/>
    </row>
    <row r="168" spans="1:24" ht="14.75" x14ac:dyDescent="0.75">
      <c r="A168" s="33" t="s">
        <v>599</v>
      </c>
      <c r="B168" s="33" t="s">
        <v>262</v>
      </c>
      <c r="C168" s="33" t="s">
        <v>415</v>
      </c>
      <c r="D168" s="33" t="s">
        <v>415</v>
      </c>
      <c r="E168" s="33" t="s">
        <v>600</v>
      </c>
      <c r="F168" s="33" t="s">
        <v>417</v>
      </c>
      <c r="G168" s="33" t="s">
        <v>415</v>
      </c>
      <c r="H168" s="33" t="s">
        <v>268</v>
      </c>
      <c r="I168" s="33" t="s">
        <v>418</v>
      </c>
      <c r="J168" s="33" t="s">
        <v>312</v>
      </c>
      <c r="K168" s="33" t="s">
        <v>313</v>
      </c>
      <c r="L168" s="33"/>
      <c r="M168" s="33" t="s">
        <v>496</v>
      </c>
      <c r="N168" s="33" t="s">
        <v>16</v>
      </c>
      <c r="O168" s="33" t="s">
        <v>601</v>
      </c>
      <c r="P168" s="33" t="s">
        <v>16</v>
      </c>
      <c r="Q168" s="33"/>
      <c r="R168" s="33"/>
      <c r="S168" s="33" t="s">
        <v>275</v>
      </c>
      <c r="T168" s="33" t="s">
        <v>16</v>
      </c>
      <c r="U168" s="33"/>
      <c r="V168" s="33"/>
      <c r="W168" s="33"/>
      <c r="X168" s="33"/>
    </row>
    <row r="169" spans="1:24" ht="14.75" x14ac:dyDescent="0.75">
      <c r="A169" s="33" t="s">
        <v>602</v>
      </c>
      <c r="B169" s="33" t="s">
        <v>262</v>
      </c>
      <c r="C169" s="33" t="s">
        <v>415</v>
      </c>
      <c r="D169" s="33" t="s">
        <v>415</v>
      </c>
      <c r="E169" s="33" t="s">
        <v>603</v>
      </c>
      <c r="F169" s="33" t="s">
        <v>417</v>
      </c>
      <c r="G169" s="33" t="s">
        <v>415</v>
      </c>
      <c r="H169" s="33" t="s">
        <v>268</v>
      </c>
      <c r="I169" s="33" t="s">
        <v>418</v>
      </c>
      <c r="J169" s="33" t="s">
        <v>312</v>
      </c>
      <c r="K169" s="33" t="s">
        <v>313</v>
      </c>
      <c r="L169" s="33"/>
      <c r="M169" s="33" t="s">
        <v>604</v>
      </c>
      <c r="N169" s="33" t="s">
        <v>274</v>
      </c>
      <c r="O169" s="33" t="s">
        <v>604</v>
      </c>
      <c r="P169" s="33" t="s">
        <v>274</v>
      </c>
      <c r="Q169" s="33" t="s">
        <v>286</v>
      </c>
      <c r="R169" s="33" t="s">
        <v>274</v>
      </c>
      <c r="S169" s="33" t="s">
        <v>275</v>
      </c>
      <c r="T169" s="33" t="s">
        <v>274</v>
      </c>
      <c r="U169" s="33" t="s">
        <v>276</v>
      </c>
      <c r="V169" s="33" t="s">
        <v>274</v>
      </c>
      <c r="W169" s="33"/>
      <c r="X169" s="33"/>
    </row>
    <row r="170" spans="1:24" ht="14.75" x14ac:dyDescent="0.75">
      <c r="A170" s="33" t="s">
        <v>605</v>
      </c>
      <c r="B170" s="33" t="s">
        <v>262</v>
      </c>
      <c r="C170" s="33" t="s">
        <v>415</v>
      </c>
      <c r="D170" s="33" t="s">
        <v>415</v>
      </c>
      <c r="E170" s="33" t="s">
        <v>606</v>
      </c>
      <c r="F170" s="33" t="s">
        <v>417</v>
      </c>
      <c r="G170" s="33" t="s">
        <v>415</v>
      </c>
      <c r="H170" s="33" t="s">
        <v>268</v>
      </c>
      <c r="I170" s="33" t="s">
        <v>418</v>
      </c>
      <c r="J170" s="33" t="s">
        <v>312</v>
      </c>
      <c r="K170" s="33" t="s">
        <v>313</v>
      </c>
      <c r="L170" s="33"/>
      <c r="M170" s="33" t="s">
        <v>607</v>
      </c>
      <c r="N170" s="33" t="s">
        <v>16</v>
      </c>
      <c r="O170" s="33" t="s">
        <v>608</v>
      </c>
      <c r="P170" s="33" t="s">
        <v>609</v>
      </c>
      <c r="Q170" s="33"/>
      <c r="R170" s="33"/>
      <c r="S170" s="33" t="s">
        <v>275</v>
      </c>
      <c r="T170" s="33" t="s">
        <v>16</v>
      </c>
      <c r="U170" s="33"/>
      <c r="V170" s="33"/>
      <c r="W170" s="33"/>
      <c r="X170" s="33"/>
    </row>
    <row r="171" spans="1:24" ht="14.75" x14ac:dyDescent="0.75">
      <c r="A171" s="33" t="s">
        <v>610</v>
      </c>
      <c r="B171" s="33" t="s">
        <v>262</v>
      </c>
      <c r="C171" s="33" t="s">
        <v>415</v>
      </c>
      <c r="D171" s="33" t="s">
        <v>415</v>
      </c>
      <c r="E171" s="33" t="s">
        <v>611</v>
      </c>
      <c r="F171" s="33" t="s">
        <v>417</v>
      </c>
      <c r="G171" s="33" t="s">
        <v>415</v>
      </c>
      <c r="H171" s="33" t="s">
        <v>268</v>
      </c>
      <c r="I171" s="33" t="s">
        <v>418</v>
      </c>
      <c r="J171" s="33" t="s">
        <v>312</v>
      </c>
      <c r="K171" s="33" t="s">
        <v>313</v>
      </c>
      <c r="L171" s="33"/>
      <c r="M171" s="33" t="s">
        <v>607</v>
      </c>
      <c r="N171" s="33" t="s">
        <v>16</v>
      </c>
      <c r="O171" s="33" t="s">
        <v>612</v>
      </c>
      <c r="P171" s="33" t="s">
        <v>609</v>
      </c>
      <c r="Q171" s="33"/>
      <c r="R171" s="33"/>
      <c r="S171" s="33" t="s">
        <v>275</v>
      </c>
      <c r="T171" s="33" t="s">
        <v>16</v>
      </c>
      <c r="U171" s="33"/>
      <c r="V171" s="33"/>
      <c r="W171" s="33"/>
      <c r="X171" s="33"/>
    </row>
    <row r="172" spans="1:24" ht="14.75" x14ac:dyDescent="0.75">
      <c r="A172" s="33" t="s">
        <v>613</v>
      </c>
      <c r="B172" s="33" t="s">
        <v>262</v>
      </c>
      <c r="C172" s="33" t="s">
        <v>415</v>
      </c>
      <c r="D172" s="33" t="s">
        <v>415</v>
      </c>
      <c r="E172" s="33" t="s">
        <v>614</v>
      </c>
      <c r="F172" s="33" t="s">
        <v>417</v>
      </c>
      <c r="G172" s="33" t="s">
        <v>415</v>
      </c>
      <c r="H172" s="33" t="s">
        <v>268</v>
      </c>
      <c r="I172" s="33" t="s">
        <v>418</v>
      </c>
      <c r="J172" s="33" t="s">
        <v>312</v>
      </c>
      <c r="K172" s="33" t="s">
        <v>313</v>
      </c>
      <c r="L172" s="33"/>
      <c r="M172" s="33" t="s">
        <v>607</v>
      </c>
      <c r="N172" s="33" t="s">
        <v>16</v>
      </c>
      <c r="O172" s="33" t="s">
        <v>615</v>
      </c>
      <c r="P172" s="33" t="s">
        <v>609</v>
      </c>
      <c r="Q172" s="33"/>
      <c r="R172" s="33"/>
      <c r="S172" s="33" t="s">
        <v>275</v>
      </c>
      <c r="T172" s="33" t="s">
        <v>16</v>
      </c>
      <c r="U172" s="33"/>
      <c r="V172" s="33"/>
      <c r="W172" s="33"/>
      <c r="X172" s="33"/>
    </row>
    <row r="173" spans="1:24" ht="14.75" x14ac:dyDescent="0.75">
      <c r="A173" s="33" t="s">
        <v>616</v>
      </c>
      <c r="B173" s="33" t="s">
        <v>374</v>
      </c>
      <c r="C173" s="33" t="s">
        <v>374</v>
      </c>
      <c r="D173" s="33" t="s">
        <v>374</v>
      </c>
      <c r="E173" s="33" t="s">
        <v>617</v>
      </c>
      <c r="F173" s="33" t="s">
        <v>417</v>
      </c>
      <c r="G173" s="33" t="s">
        <v>415</v>
      </c>
      <c r="H173" s="33" t="s">
        <v>268</v>
      </c>
      <c r="I173" s="33" t="s">
        <v>418</v>
      </c>
      <c r="J173" s="33" t="s">
        <v>312</v>
      </c>
      <c r="K173" s="33" t="s">
        <v>313</v>
      </c>
      <c r="L173" s="33"/>
      <c r="M173" s="33" t="s">
        <v>607</v>
      </c>
      <c r="N173" s="33" t="s">
        <v>16</v>
      </c>
      <c r="O173" s="33" t="s">
        <v>618</v>
      </c>
      <c r="P173" s="33" t="s">
        <v>609</v>
      </c>
      <c r="Q173" s="33"/>
      <c r="R173" s="33"/>
      <c r="S173" s="33" t="s">
        <v>275</v>
      </c>
      <c r="T173" s="33" t="s">
        <v>16</v>
      </c>
      <c r="U173" s="33"/>
      <c r="V173" s="33"/>
      <c r="W173" s="33"/>
      <c r="X173" s="33"/>
    </row>
    <row r="174" spans="1:24" ht="14.75" x14ac:dyDescent="0.75">
      <c r="A174" s="33" t="s">
        <v>619</v>
      </c>
      <c r="B174" s="33" t="s">
        <v>262</v>
      </c>
      <c r="C174" s="33" t="s">
        <v>415</v>
      </c>
      <c r="D174" s="33" t="s">
        <v>415</v>
      </c>
      <c r="E174" s="33" t="s">
        <v>620</v>
      </c>
      <c r="F174" s="33" t="s">
        <v>417</v>
      </c>
      <c r="G174" s="33" t="s">
        <v>415</v>
      </c>
      <c r="H174" s="33" t="s">
        <v>268</v>
      </c>
      <c r="I174" s="33" t="s">
        <v>418</v>
      </c>
      <c r="J174" s="33" t="s">
        <v>312</v>
      </c>
      <c r="K174" s="33" t="s">
        <v>313</v>
      </c>
      <c r="L174" s="33"/>
      <c r="M174" s="33" t="s">
        <v>607</v>
      </c>
      <c r="N174" s="33" t="s">
        <v>16</v>
      </c>
      <c r="O174" s="33" t="s">
        <v>621</v>
      </c>
      <c r="P174" s="33" t="s">
        <v>609</v>
      </c>
      <c r="Q174" s="33"/>
      <c r="R174" s="33"/>
      <c r="S174" s="33" t="s">
        <v>275</v>
      </c>
      <c r="T174" s="33" t="s">
        <v>16</v>
      </c>
      <c r="U174" s="33"/>
      <c r="V174" s="33"/>
      <c r="W174" s="33"/>
      <c r="X174" s="33"/>
    </row>
    <row r="175" spans="1:24" ht="14.75" x14ac:dyDescent="0.75">
      <c r="A175" s="33" t="s">
        <v>622</v>
      </c>
      <c r="B175" s="33" t="s">
        <v>262</v>
      </c>
      <c r="C175" s="33" t="s">
        <v>415</v>
      </c>
      <c r="D175" s="33" t="s">
        <v>415</v>
      </c>
      <c r="E175" s="33" t="s">
        <v>623</v>
      </c>
      <c r="F175" s="33" t="s">
        <v>417</v>
      </c>
      <c r="G175" s="33" t="s">
        <v>415</v>
      </c>
      <c r="H175" s="33" t="s">
        <v>268</v>
      </c>
      <c r="I175" s="33" t="s">
        <v>418</v>
      </c>
      <c r="J175" s="33" t="s">
        <v>312</v>
      </c>
      <c r="K175" s="33" t="s">
        <v>313</v>
      </c>
      <c r="L175" s="33"/>
      <c r="M175" s="33" t="s">
        <v>624</v>
      </c>
      <c r="N175" s="33" t="s">
        <v>16</v>
      </c>
      <c r="O175" s="33" t="s">
        <v>625</v>
      </c>
      <c r="P175" s="33" t="s">
        <v>14</v>
      </c>
      <c r="Q175" s="33"/>
      <c r="R175" s="33"/>
      <c r="S175" s="33" t="s">
        <v>275</v>
      </c>
      <c r="T175" s="33" t="s">
        <v>16</v>
      </c>
      <c r="U175" s="33"/>
      <c r="V175" s="33"/>
      <c r="W175" s="33"/>
      <c r="X175" s="33"/>
    </row>
    <row r="176" spans="1:24" ht="14.75" x14ac:dyDescent="0.75">
      <c r="A176" s="33" t="s">
        <v>626</v>
      </c>
      <c r="B176" s="33" t="s">
        <v>262</v>
      </c>
      <c r="C176" s="33" t="s">
        <v>415</v>
      </c>
      <c r="D176" s="33" t="s">
        <v>415</v>
      </c>
      <c r="E176" s="33" t="s">
        <v>627</v>
      </c>
      <c r="F176" s="33" t="s">
        <v>417</v>
      </c>
      <c r="G176" s="33" t="s">
        <v>415</v>
      </c>
      <c r="H176" s="33" t="s">
        <v>268</v>
      </c>
      <c r="I176" s="33" t="s">
        <v>418</v>
      </c>
      <c r="J176" s="33" t="s">
        <v>312</v>
      </c>
      <c r="K176" s="33" t="s">
        <v>313</v>
      </c>
      <c r="L176" s="33"/>
      <c r="M176" s="33" t="s">
        <v>624</v>
      </c>
      <c r="N176" s="33" t="s">
        <v>16</v>
      </c>
      <c r="O176" s="33" t="s">
        <v>628</v>
      </c>
      <c r="P176" s="33" t="s">
        <v>14</v>
      </c>
      <c r="Q176" s="33"/>
      <c r="R176" s="33"/>
      <c r="S176" s="33" t="s">
        <v>275</v>
      </c>
      <c r="T176" s="33" t="s">
        <v>16</v>
      </c>
      <c r="U176" s="33"/>
      <c r="V176" s="33"/>
      <c r="W176" s="33"/>
      <c r="X176" s="33"/>
    </row>
    <row r="177" spans="1:24" ht="14.75" x14ac:dyDescent="0.75">
      <c r="A177" s="33" t="s">
        <v>629</v>
      </c>
      <c r="B177" s="33" t="s">
        <v>262</v>
      </c>
      <c r="C177" s="33" t="s">
        <v>415</v>
      </c>
      <c r="D177" s="33" t="s">
        <v>415</v>
      </c>
      <c r="E177" s="33" t="s">
        <v>630</v>
      </c>
      <c r="F177" s="33" t="s">
        <v>417</v>
      </c>
      <c r="G177" s="33" t="s">
        <v>415</v>
      </c>
      <c r="H177" s="33" t="s">
        <v>268</v>
      </c>
      <c r="I177" s="33" t="s">
        <v>418</v>
      </c>
      <c r="J177" s="33" t="s">
        <v>312</v>
      </c>
      <c r="K177" s="33" t="s">
        <v>313</v>
      </c>
      <c r="L177" s="33"/>
      <c r="M177" s="33" t="s">
        <v>496</v>
      </c>
      <c r="N177" s="33" t="s">
        <v>16</v>
      </c>
      <c r="O177" s="33" t="s">
        <v>509</v>
      </c>
      <c r="P177" s="33" t="s">
        <v>14</v>
      </c>
      <c r="Q177" s="33"/>
      <c r="R177" s="33"/>
      <c r="S177" s="33" t="s">
        <v>275</v>
      </c>
      <c r="T177" s="33" t="s">
        <v>16</v>
      </c>
      <c r="U177" s="33"/>
      <c r="V177" s="33"/>
      <c r="W177" s="33"/>
      <c r="X177" s="33"/>
    </row>
    <row r="178" spans="1:24" ht="14.75" x14ac:dyDescent="0.75">
      <c r="A178" s="33" t="s">
        <v>631</v>
      </c>
      <c r="B178" s="33" t="s">
        <v>262</v>
      </c>
      <c r="C178" s="33" t="s">
        <v>415</v>
      </c>
      <c r="D178" s="33" t="s">
        <v>415</v>
      </c>
      <c r="E178" s="33" t="s">
        <v>632</v>
      </c>
      <c r="F178" s="33" t="s">
        <v>417</v>
      </c>
      <c r="G178" s="33" t="s">
        <v>415</v>
      </c>
      <c r="H178" s="33" t="s">
        <v>268</v>
      </c>
      <c r="I178" s="33" t="s">
        <v>418</v>
      </c>
      <c r="J178" s="33" t="s">
        <v>312</v>
      </c>
      <c r="K178" s="33" t="s">
        <v>313</v>
      </c>
      <c r="L178" s="33"/>
      <c r="M178" s="33" t="s">
        <v>496</v>
      </c>
      <c r="N178" s="33" t="s">
        <v>16</v>
      </c>
      <c r="O178" s="33" t="s">
        <v>633</v>
      </c>
      <c r="P178" s="33" t="s">
        <v>14</v>
      </c>
      <c r="Q178" s="33"/>
      <c r="R178" s="33"/>
      <c r="S178" s="33" t="s">
        <v>275</v>
      </c>
      <c r="T178" s="33" t="s">
        <v>16</v>
      </c>
      <c r="U178" s="33"/>
      <c r="V178" s="33"/>
      <c r="W178" s="33"/>
      <c r="X178" s="33"/>
    </row>
    <row r="179" spans="1:24" ht="14.75" x14ac:dyDescent="0.75">
      <c r="A179" s="33" t="s">
        <v>634</v>
      </c>
      <c r="B179" s="33" t="s">
        <v>262</v>
      </c>
      <c r="C179" s="33" t="s">
        <v>415</v>
      </c>
      <c r="D179" s="33" t="s">
        <v>415</v>
      </c>
      <c r="E179" s="33" t="s">
        <v>635</v>
      </c>
      <c r="F179" s="33" t="s">
        <v>417</v>
      </c>
      <c r="G179" s="33" t="s">
        <v>415</v>
      </c>
      <c r="H179" s="33" t="s">
        <v>268</v>
      </c>
      <c r="I179" s="33" t="s">
        <v>418</v>
      </c>
      <c r="J179" s="33" t="s">
        <v>312</v>
      </c>
      <c r="K179" s="33" t="s">
        <v>313</v>
      </c>
      <c r="L179" s="33"/>
      <c r="M179" s="33" t="s">
        <v>496</v>
      </c>
      <c r="N179" s="33" t="s">
        <v>16</v>
      </c>
      <c r="O179" s="33" t="s">
        <v>636</v>
      </c>
      <c r="P179" s="33" t="s">
        <v>14</v>
      </c>
      <c r="Q179" s="33"/>
      <c r="R179" s="33"/>
      <c r="S179" s="33" t="s">
        <v>275</v>
      </c>
      <c r="T179" s="33" t="s">
        <v>16</v>
      </c>
      <c r="U179" s="33"/>
      <c r="V179" s="33"/>
      <c r="W179" s="33"/>
      <c r="X179" s="33"/>
    </row>
    <row r="180" spans="1:24" ht="14.75" x14ac:dyDescent="0.75">
      <c r="A180" s="33" t="s">
        <v>637</v>
      </c>
      <c r="B180" s="33" t="s">
        <v>374</v>
      </c>
      <c r="C180" s="33" t="s">
        <v>374</v>
      </c>
      <c r="D180" s="33" t="s">
        <v>374</v>
      </c>
      <c r="E180" s="33" t="s">
        <v>638</v>
      </c>
      <c r="F180" s="33" t="s">
        <v>417</v>
      </c>
      <c r="G180" s="33" t="s">
        <v>415</v>
      </c>
      <c r="H180" s="33" t="s">
        <v>268</v>
      </c>
      <c r="I180" s="33" t="s">
        <v>418</v>
      </c>
      <c r="J180" s="33" t="s">
        <v>312</v>
      </c>
      <c r="K180" s="33" t="s">
        <v>313</v>
      </c>
      <c r="L180" s="33"/>
      <c r="M180" s="33" t="s">
        <v>496</v>
      </c>
      <c r="N180" s="33" t="s">
        <v>16</v>
      </c>
      <c r="O180" s="33" t="s">
        <v>639</v>
      </c>
      <c r="P180" s="33" t="s">
        <v>640</v>
      </c>
      <c r="Q180" s="33"/>
      <c r="R180" s="33"/>
      <c r="S180" s="33" t="s">
        <v>275</v>
      </c>
      <c r="T180" s="33" t="s">
        <v>16</v>
      </c>
      <c r="U180" s="33"/>
      <c r="V180" s="33"/>
      <c r="W180" s="33"/>
      <c r="X180" s="33"/>
    </row>
    <row r="181" spans="1:24" ht="14.75" x14ac:dyDescent="0.75">
      <c r="A181" s="33" t="s">
        <v>641</v>
      </c>
      <c r="B181" s="33" t="s">
        <v>374</v>
      </c>
      <c r="C181" s="33" t="s">
        <v>374</v>
      </c>
      <c r="D181" s="33" t="s">
        <v>374</v>
      </c>
      <c r="E181" s="33" t="s">
        <v>642</v>
      </c>
      <c r="F181" s="33" t="s">
        <v>417</v>
      </c>
      <c r="G181" s="33" t="s">
        <v>415</v>
      </c>
      <c r="H181" s="33" t="s">
        <v>268</v>
      </c>
      <c r="I181" s="33" t="s">
        <v>418</v>
      </c>
      <c r="J181" s="33" t="s">
        <v>312</v>
      </c>
      <c r="K181" s="33" t="s">
        <v>313</v>
      </c>
      <c r="L181" s="33"/>
      <c r="M181" s="33" t="s">
        <v>496</v>
      </c>
      <c r="N181" s="33" t="s">
        <v>16</v>
      </c>
      <c r="O181" s="33" t="s">
        <v>643</v>
      </c>
      <c r="P181" s="33" t="s">
        <v>640</v>
      </c>
      <c r="Q181" s="33"/>
      <c r="R181" s="33"/>
      <c r="S181" s="33" t="s">
        <v>275</v>
      </c>
      <c r="T181" s="33" t="s">
        <v>16</v>
      </c>
      <c r="U181" s="33"/>
      <c r="V181" s="33"/>
      <c r="W181" s="33"/>
      <c r="X181" s="33"/>
    </row>
    <row r="182" spans="1:24" ht="14.75" x14ac:dyDescent="0.75">
      <c r="A182" s="33" t="s">
        <v>644</v>
      </c>
      <c r="B182" s="33" t="s">
        <v>262</v>
      </c>
      <c r="C182" s="33" t="s">
        <v>415</v>
      </c>
      <c r="D182" s="33" t="s">
        <v>415</v>
      </c>
      <c r="E182" s="33" t="s">
        <v>645</v>
      </c>
      <c r="F182" s="33" t="s">
        <v>417</v>
      </c>
      <c r="G182" s="33" t="s">
        <v>492</v>
      </c>
      <c r="H182" s="33" t="s">
        <v>268</v>
      </c>
      <c r="I182" s="33" t="s">
        <v>418</v>
      </c>
      <c r="J182" s="33" t="s">
        <v>312</v>
      </c>
      <c r="K182" s="33" t="s">
        <v>313</v>
      </c>
      <c r="L182" s="33"/>
      <c r="M182" s="33" t="s">
        <v>496</v>
      </c>
      <c r="N182" s="33" t="s">
        <v>16</v>
      </c>
      <c r="O182" s="33" t="s">
        <v>646</v>
      </c>
      <c r="P182" s="33" t="s">
        <v>640</v>
      </c>
      <c r="Q182" s="33"/>
      <c r="R182" s="33"/>
      <c r="S182" s="33" t="s">
        <v>275</v>
      </c>
      <c r="T182" s="33" t="s">
        <v>16</v>
      </c>
      <c r="U182" s="33"/>
      <c r="V182" s="33"/>
      <c r="W182" s="33"/>
      <c r="X182" s="33"/>
    </row>
    <row r="183" spans="1:24" ht="14.75" x14ac:dyDescent="0.75">
      <c r="A183" s="33" t="s">
        <v>647</v>
      </c>
      <c r="B183" s="33" t="s">
        <v>262</v>
      </c>
      <c r="C183" s="33" t="s">
        <v>415</v>
      </c>
      <c r="D183" s="33" t="s">
        <v>415</v>
      </c>
      <c r="E183" s="33" t="s">
        <v>648</v>
      </c>
      <c r="F183" s="33" t="s">
        <v>417</v>
      </c>
      <c r="G183" s="33" t="s">
        <v>492</v>
      </c>
      <c r="H183" s="33" t="s">
        <v>268</v>
      </c>
      <c r="I183" s="33" t="s">
        <v>418</v>
      </c>
      <c r="J183" s="33" t="s">
        <v>312</v>
      </c>
      <c r="K183" s="33" t="s">
        <v>313</v>
      </c>
      <c r="L183" s="33"/>
      <c r="M183" s="33" t="s">
        <v>496</v>
      </c>
      <c r="N183" s="33" t="s">
        <v>16</v>
      </c>
      <c r="O183" s="33" t="s">
        <v>649</v>
      </c>
      <c r="P183" s="33" t="s">
        <v>640</v>
      </c>
      <c r="Q183" s="33"/>
      <c r="R183" s="33"/>
      <c r="S183" s="33" t="s">
        <v>275</v>
      </c>
      <c r="T183" s="33" t="s">
        <v>16</v>
      </c>
      <c r="U183" s="33"/>
      <c r="V183" s="33"/>
      <c r="W183" s="33"/>
      <c r="X183" s="33"/>
    </row>
    <row r="184" spans="1:24" ht="14.75" x14ac:dyDescent="0.75">
      <c r="A184" s="33" t="s">
        <v>650</v>
      </c>
      <c r="B184" s="33" t="s">
        <v>374</v>
      </c>
      <c r="C184" s="33" t="s">
        <v>374</v>
      </c>
      <c r="D184" s="33" t="s">
        <v>374</v>
      </c>
      <c r="E184" s="33" t="s">
        <v>517</v>
      </c>
      <c r="F184" s="33" t="s">
        <v>417</v>
      </c>
      <c r="G184" s="33" t="s">
        <v>415</v>
      </c>
      <c r="H184" s="33" t="s">
        <v>268</v>
      </c>
      <c r="I184" s="33" t="s">
        <v>418</v>
      </c>
      <c r="J184" s="33" t="s">
        <v>312</v>
      </c>
      <c r="K184" s="33" t="s">
        <v>313</v>
      </c>
      <c r="L184" s="33"/>
      <c r="M184" s="33" t="s">
        <v>496</v>
      </c>
      <c r="N184" s="33" t="s">
        <v>16</v>
      </c>
      <c r="O184" s="33" t="s">
        <v>651</v>
      </c>
      <c r="P184" s="33" t="s">
        <v>640</v>
      </c>
      <c r="Q184" s="33"/>
      <c r="R184" s="33"/>
      <c r="S184" s="33" t="s">
        <v>275</v>
      </c>
      <c r="T184" s="33" t="s">
        <v>16</v>
      </c>
      <c r="U184" s="33"/>
      <c r="V184" s="33"/>
      <c r="W184" s="33"/>
      <c r="X184" s="33"/>
    </row>
    <row r="185" spans="1:24" ht="14.75" x14ac:dyDescent="0.75">
      <c r="A185" s="33" t="s">
        <v>652</v>
      </c>
      <c r="B185" s="33" t="s">
        <v>262</v>
      </c>
      <c r="C185" s="33" t="s">
        <v>415</v>
      </c>
      <c r="D185" s="33" t="s">
        <v>415</v>
      </c>
      <c r="E185" s="33" t="s">
        <v>653</v>
      </c>
      <c r="F185" s="33" t="s">
        <v>417</v>
      </c>
      <c r="G185" s="33" t="s">
        <v>415</v>
      </c>
      <c r="H185" s="33" t="s">
        <v>268</v>
      </c>
      <c r="I185" s="33" t="s">
        <v>418</v>
      </c>
      <c r="J185" s="33" t="s">
        <v>312</v>
      </c>
      <c r="K185" s="33" t="s">
        <v>313</v>
      </c>
      <c r="L185" s="33"/>
      <c r="M185" s="33" t="s">
        <v>496</v>
      </c>
      <c r="N185" s="33" t="s">
        <v>16</v>
      </c>
      <c r="O185" s="33" t="s">
        <v>654</v>
      </c>
      <c r="P185" s="33" t="s">
        <v>640</v>
      </c>
      <c r="Q185" s="33"/>
      <c r="R185" s="33"/>
      <c r="S185" s="33" t="s">
        <v>275</v>
      </c>
      <c r="T185" s="33" t="s">
        <v>16</v>
      </c>
      <c r="U185" s="33"/>
      <c r="V185" s="33"/>
      <c r="W185" s="33"/>
      <c r="X185" s="33"/>
    </row>
    <row r="186" spans="1:24" ht="14.75" x14ac:dyDescent="0.75">
      <c r="A186" s="33" t="s">
        <v>655</v>
      </c>
      <c r="B186" s="33" t="s">
        <v>262</v>
      </c>
      <c r="C186" s="33" t="s">
        <v>415</v>
      </c>
      <c r="D186" s="33" t="s">
        <v>415</v>
      </c>
      <c r="E186" s="33" t="s">
        <v>656</v>
      </c>
      <c r="F186" s="33" t="s">
        <v>417</v>
      </c>
      <c r="G186" s="33" t="s">
        <v>415</v>
      </c>
      <c r="H186" s="33" t="s">
        <v>268</v>
      </c>
      <c r="I186" s="33" t="s">
        <v>418</v>
      </c>
      <c r="J186" s="33" t="s">
        <v>312</v>
      </c>
      <c r="K186" s="33" t="s">
        <v>313</v>
      </c>
      <c r="L186" s="33"/>
      <c r="M186" s="33" t="s">
        <v>496</v>
      </c>
      <c r="N186" s="33" t="s">
        <v>16</v>
      </c>
      <c r="O186" s="33" t="s">
        <v>654</v>
      </c>
      <c r="P186" s="33" t="s">
        <v>657</v>
      </c>
      <c r="Q186" s="33"/>
      <c r="R186" s="33"/>
      <c r="S186" s="33" t="s">
        <v>275</v>
      </c>
      <c r="T186" s="33" t="s">
        <v>16</v>
      </c>
      <c r="U186" s="33"/>
      <c r="V186" s="33"/>
      <c r="W186" s="33"/>
      <c r="X186" s="33"/>
    </row>
    <row r="187" spans="1:24" ht="14.75" x14ac:dyDescent="0.75">
      <c r="A187" s="33" t="s">
        <v>658</v>
      </c>
      <c r="B187" s="33" t="s">
        <v>262</v>
      </c>
      <c r="C187" s="33" t="s">
        <v>415</v>
      </c>
      <c r="D187" s="33" t="s">
        <v>415</v>
      </c>
      <c r="E187" s="33" t="s">
        <v>659</v>
      </c>
      <c r="F187" s="33" t="s">
        <v>417</v>
      </c>
      <c r="G187" s="33" t="s">
        <v>415</v>
      </c>
      <c r="H187" s="33" t="s">
        <v>268</v>
      </c>
      <c r="I187" s="33" t="s">
        <v>418</v>
      </c>
      <c r="J187" s="33" t="s">
        <v>312</v>
      </c>
      <c r="K187" s="33" t="s">
        <v>313</v>
      </c>
      <c r="L187" s="33"/>
      <c r="M187" s="33" t="s">
        <v>496</v>
      </c>
      <c r="N187" s="33" t="s">
        <v>16</v>
      </c>
      <c r="O187" s="33" t="s">
        <v>660</v>
      </c>
      <c r="P187" s="33" t="s">
        <v>657</v>
      </c>
      <c r="Q187" s="33"/>
      <c r="R187" s="33"/>
      <c r="S187" s="33" t="s">
        <v>275</v>
      </c>
      <c r="T187" s="33" t="s">
        <v>16</v>
      </c>
      <c r="U187" s="33"/>
      <c r="V187" s="33"/>
      <c r="W187" s="33"/>
      <c r="X187" s="33"/>
    </row>
    <row r="188" spans="1:24" ht="14.75" x14ac:dyDescent="0.75">
      <c r="A188" s="33" t="s">
        <v>661</v>
      </c>
      <c r="B188" s="33" t="s">
        <v>262</v>
      </c>
      <c r="C188" s="33" t="s">
        <v>415</v>
      </c>
      <c r="D188" s="33" t="s">
        <v>415</v>
      </c>
      <c r="E188" s="33" t="s">
        <v>662</v>
      </c>
      <c r="F188" s="33" t="s">
        <v>417</v>
      </c>
      <c r="G188" s="33" t="s">
        <v>415</v>
      </c>
      <c r="H188" s="33" t="s">
        <v>268</v>
      </c>
      <c r="I188" s="33" t="s">
        <v>418</v>
      </c>
      <c r="J188" s="33" t="s">
        <v>312</v>
      </c>
      <c r="K188" s="33" t="s">
        <v>313</v>
      </c>
      <c r="L188" s="33"/>
      <c r="M188" s="33" t="s">
        <v>496</v>
      </c>
      <c r="N188" s="33" t="s">
        <v>16</v>
      </c>
      <c r="O188" s="33" t="s">
        <v>663</v>
      </c>
      <c r="P188" s="33" t="s">
        <v>640</v>
      </c>
      <c r="Q188" s="33"/>
      <c r="R188" s="33"/>
      <c r="S188" s="33" t="s">
        <v>275</v>
      </c>
      <c r="T188" s="33" t="s">
        <v>16</v>
      </c>
      <c r="U188" s="33"/>
      <c r="V188" s="33"/>
      <c r="W188" s="33"/>
      <c r="X188" s="33"/>
    </row>
    <row r="189" spans="1:24" ht="14.75" x14ac:dyDescent="0.75">
      <c r="A189" s="33" t="s">
        <v>664</v>
      </c>
      <c r="B189" s="33" t="s">
        <v>262</v>
      </c>
      <c r="C189" s="33" t="s">
        <v>415</v>
      </c>
      <c r="D189" s="33" t="s">
        <v>415</v>
      </c>
      <c r="E189" s="33" t="s">
        <v>665</v>
      </c>
      <c r="F189" s="33" t="s">
        <v>417</v>
      </c>
      <c r="G189" s="33" t="s">
        <v>415</v>
      </c>
      <c r="H189" s="33" t="s">
        <v>268</v>
      </c>
      <c r="I189" s="33" t="s">
        <v>418</v>
      </c>
      <c r="J189" s="33" t="s">
        <v>312</v>
      </c>
      <c r="K189" s="33" t="s">
        <v>313</v>
      </c>
      <c r="L189" s="33"/>
      <c r="M189" s="33" t="s">
        <v>496</v>
      </c>
      <c r="N189" s="33" t="s">
        <v>16</v>
      </c>
      <c r="O189" s="33" t="s">
        <v>666</v>
      </c>
      <c r="P189" s="33" t="s">
        <v>657</v>
      </c>
      <c r="Q189" s="33"/>
      <c r="R189" s="33"/>
      <c r="S189" s="33" t="s">
        <v>275</v>
      </c>
      <c r="T189" s="33" t="s">
        <v>16</v>
      </c>
      <c r="U189" s="33"/>
      <c r="V189" s="33"/>
      <c r="W189" s="33"/>
      <c r="X189" s="33"/>
    </row>
    <row r="190" spans="1:24" ht="14.75" x14ac:dyDescent="0.75">
      <c r="A190" s="33" t="s">
        <v>667</v>
      </c>
      <c r="B190" s="33" t="s">
        <v>262</v>
      </c>
      <c r="C190" s="33" t="s">
        <v>415</v>
      </c>
      <c r="D190" s="33" t="s">
        <v>415</v>
      </c>
      <c r="E190" s="33" t="s">
        <v>3934</v>
      </c>
      <c r="F190" s="33" t="s">
        <v>417</v>
      </c>
      <c r="G190" s="33" t="s">
        <v>415</v>
      </c>
      <c r="H190" s="33" t="s">
        <v>268</v>
      </c>
      <c r="I190" s="33" t="s">
        <v>418</v>
      </c>
      <c r="J190" s="33" t="s">
        <v>312</v>
      </c>
      <c r="K190" s="33" t="s">
        <v>313</v>
      </c>
      <c r="L190" s="33"/>
      <c r="M190" s="33" t="s">
        <v>496</v>
      </c>
      <c r="N190" s="33" t="s">
        <v>16</v>
      </c>
      <c r="O190" s="33" t="s">
        <v>669</v>
      </c>
      <c r="P190" s="33" t="s">
        <v>3935</v>
      </c>
      <c r="Q190" s="33"/>
      <c r="R190" s="33"/>
      <c r="S190" s="33" t="s">
        <v>275</v>
      </c>
      <c r="T190" s="33" t="s">
        <v>16</v>
      </c>
      <c r="U190" s="33"/>
      <c r="V190" s="33"/>
      <c r="W190" s="33"/>
      <c r="X190" s="33"/>
    </row>
    <row r="191" spans="1:24" ht="14.75" x14ac:dyDescent="0.75">
      <c r="A191" s="33" t="s">
        <v>3982</v>
      </c>
      <c r="B191" s="33" t="s">
        <v>262</v>
      </c>
      <c r="C191" s="33" t="s">
        <v>415</v>
      </c>
      <c r="D191" s="33" t="s">
        <v>415</v>
      </c>
      <c r="E191" s="33" t="s">
        <v>3983</v>
      </c>
      <c r="F191" s="33" t="s">
        <v>417</v>
      </c>
      <c r="G191" s="33" t="s">
        <v>415</v>
      </c>
      <c r="H191" s="33" t="s">
        <v>268</v>
      </c>
      <c r="I191" s="33" t="s">
        <v>418</v>
      </c>
      <c r="J191" s="33" t="s">
        <v>312</v>
      </c>
      <c r="K191" s="33" t="s">
        <v>313</v>
      </c>
      <c r="L191" s="33"/>
      <c r="M191" s="33" t="s">
        <v>3984</v>
      </c>
      <c r="N191" s="33" t="s">
        <v>274</v>
      </c>
      <c r="O191" s="33" t="s">
        <v>3984</v>
      </c>
      <c r="P191" s="33" t="s">
        <v>274</v>
      </c>
      <c r="Q191" s="33"/>
      <c r="R191" s="33"/>
      <c r="S191" s="33" t="s">
        <v>275</v>
      </c>
      <c r="T191" s="33" t="s">
        <v>274</v>
      </c>
      <c r="U191" s="33"/>
      <c r="V191" s="33"/>
      <c r="W191" s="33"/>
      <c r="X191" s="33"/>
    </row>
    <row r="192" spans="1:24" ht="14.75" x14ac:dyDescent="0.75">
      <c r="A192" s="33" t="s">
        <v>670</v>
      </c>
      <c r="B192" s="33" t="s">
        <v>262</v>
      </c>
      <c r="C192" s="33" t="s">
        <v>415</v>
      </c>
      <c r="D192" s="33" t="s">
        <v>415</v>
      </c>
      <c r="E192" s="33" t="s">
        <v>671</v>
      </c>
      <c r="F192" s="33" t="s">
        <v>417</v>
      </c>
      <c r="G192" s="33" t="s">
        <v>415</v>
      </c>
      <c r="H192" s="33" t="s">
        <v>268</v>
      </c>
      <c r="I192" s="33" t="s">
        <v>418</v>
      </c>
      <c r="J192" s="33" t="s">
        <v>312</v>
      </c>
      <c r="K192" s="33" t="s">
        <v>313</v>
      </c>
      <c r="L192" s="33"/>
      <c r="M192" s="33" t="s">
        <v>668</v>
      </c>
      <c r="N192" s="33" t="s">
        <v>16</v>
      </c>
      <c r="O192" s="33" t="s">
        <v>672</v>
      </c>
      <c r="P192" s="33" t="s">
        <v>274</v>
      </c>
      <c r="Q192" s="33"/>
      <c r="R192" s="33"/>
      <c r="S192" s="33" t="s">
        <v>275</v>
      </c>
      <c r="T192" s="33" t="s">
        <v>16</v>
      </c>
      <c r="U192" s="33"/>
      <c r="V192" s="33"/>
      <c r="W192" s="33"/>
      <c r="X192" s="33"/>
    </row>
    <row r="193" spans="1:24" ht="14.75" x14ac:dyDescent="0.75">
      <c r="A193" s="33" t="s">
        <v>3979</v>
      </c>
      <c r="B193" s="33" t="s">
        <v>262</v>
      </c>
      <c r="C193" s="33" t="s">
        <v>415</v>
      </c>
      <c r="D193" s="33" t="s">
        <v>415</v>
      </c>
      <c r="E193" s="33" t="s">
        <v>3980</v>
      </c>
      <c r="F193" s="33" t="s">
        <v>417</v>
      </c>
      <c r="G193" s="33" t="s">
        <v>415</v>
      </c>
      <c r="H193" s="33" t="s">
        <v>268</v>
      </c>
      <c r="I193" s="33" t="s">
        <v>418</v>
      </c>
      <c r="J193" s="33" t="s">
        <v>312</v>
      </c>
      <c r="K193" s="33" t="s">
        <v>313</v>
      </c>
      <c r="L193" s="33"/>
      <c r="M193" s="33" t="s">
        <v>668</v>
      </c>
      <c r="N193" s="33" t="s">
        <v>274</v>
      </c>
      <c r="O193" s="33" t="s">
        <v>3981</v>
      </c>
      <c r="P193" s="33" t="s">
        <v>274</v>
      </c>
      <c r="Q193" s="33"/>
      <c r="R193" s="33"/>
      <c r="S193" s="33" t="s">
        <v>275</v>
      </c>
      <c r="T193" s="33" t="s">
        <v>274</v>
      </c>
      <c r="U193" s="33"/>
      <c r="V193" s="33"/>
      <c r="W193" s="33"/>
      <c r="X193" s="33"/>
    </row>
    <row r="194" spans="1:24" ht="14.75" x14ac:dyDescent="0.75">
      <c r="A194" s="33" t="s">
        <v>673</v>
      </c>
      <c r="B194" s="33" t="s">
        <v>262</v>
      </c>
      <c r="C194" s="33" t="s">
        <v>415</v>
      </c>
      <c r="D194" s="33" t="s">
        <v>415</v>
      </c>
      <c r="E194" s="33" t="s">
        <v>674</v>
      </c>
      <c r="F194" s="33" t="s">
        <v>417</v>
      </c>
      <c r="G194" s="33" t="s">
        <v>415</v>
      </c>
      <c r="H194" s="33" t="s">
        <v>268</v>
      </c>
      <c r="I194" s="33" t="s">
        <v>418</v>
      </c>
      <c r="J194" s="33" t="s">
        <v>312</v>
      </c>
      <c r="K194" s="33" t="s">
        <v>313</v>
      </c>
      <c r="L194" s="33"/>
      <c r="M194" s="33" t="s">
        <v>668</v>
      </c>
      <c r="N194" s="33" t="s">
        <v>16</v>
      </c>
      <c r="O194" s="33" t="s">
        <v>675</v>
      </c>
      <c r="P194" s="33" t="s">
        <v>475</v>
      </c>
      <c r="Q194" s="33"/>
      <c r="R194" s="33"/>
      <c r="S194" s="33" t="s">
        <v>275</v>
      </c>
      <c r="T194" s="33" t="s">
        <v>16</v>
      </c>
      <c r="U194" s="33"/>
      <c r="V194" s="33"/>
      <c r="W194" s="33"/>
      <c r="X194" s="33"/>
    </row>
    <row r="195" spans="1:24" ht="14.75" x14ac:dyDescent="0.75">
      <c r="A195" s="33" t="s">
        <v>676</v>
      </c>
      <c r="B195" s="33" t="s">
        <v>262</v>
      </c>
      <c r="C195" s="33" t="s">
        <v>415</v>
      </c>
      <c r="D195" s="33" t="s">
        <v>415</v>
      </c>
      <c r="E195" s="33" t="s">
        <v>677</v>
      </c>
      <c r="F195" s="33" t="s">
        <v>417</v>
      </c>
      <c r="G195" s="33" t="s">
        <v>415</v>
      </c>
      <c r="H195" s="33" t="s">
        <v>268</v>
      </c>
      <c r="I195" s="33" t="s">
        <v>418</v>
      </c>
      <c r="J195" s="33" t="s">
        <v>312</v>
      </c>
      <c r="K195" s="33" t="s">
        <v>313</v>
      </c>
      <c r="L195" s="33"/>
      <c r="M195" s="33" t="s">
        <v>668</v>
      </c>
      <c r="N195" s="33" t="s">
        <v>16</v>
      </c>
      <c r="O195" s="33" t="s">
        <v>678</v>
      </c>
      <c r="P195" s="33" t="s">
        <v>274</v>
      </c>
      <c r="Q195" s="33"/>
      <c r="R195" s="33"/>
      <c r="S195" s="33" t="s">
        <v>275</v>
      </c>
      <c r="T195" s="33" t="s">
        <v>16</v>
      </c>
      <c r="U195" s="33"/>
      <c r="V195" s="33"/>
      <c r="W195" s="33"/>
      <c r="X195" s="33"/>
    </row>
    <row r="196" spans="1:24" ht="14.75" x14ac:dyDescent="0.75">
      <c r="A196" s="33" t="s">
        <v>679</v>
      </c>
      <c r="B196" s="33" t="s">
        <v>262</v>
      </c>
      <c r="C196" s="33" t="s">
        <v>415</v>
      </c>
      <c r="D196" s="33" t="s">
        <v>415</v>
      </c>
      <c r="E196" s="33" t="s">
        <v>680</v>
      </c>
      <c r="F196" s="33" t="s">
        <v>417</v>
      </c>
      <c r="G196" s="33" t="s">
        <v>415</v>
      </c>
      <c r="H196" s="33" t="s">
        <v>268</v>
      </c>
      <c r="I196" s="33" t="s">
        <v>418</v>
      </c>
      <c r="J196" s="33" t="s">
        <v>312</v>
      </c>
      <c r="K196" s="33" t="s">
        <v>313</v>
      </c>
      <c r="L196" s="33"/>
      <c r="M196" s="33" t="s">
        <v>681</v>
      </c>
      <c r="N196" s="33" t="s">
        <v>16</v>
      </c>
      <c r="O196" s="33" t="s">
        <v>682</v>
      </c>
      <c r="P196" s="33" t="s">
        <v>274</v>
      </c>
      <c r="Q196" s="33"/>
      <c r="R196" s="33"/>
      <c r="S196" s="33" t="s">
        <v>275</v>
      </c>
      <c r="T196" s="33" t="s">
        <v>16</v>
      </c>
      <c r="U196" s="33"/>
      <c r="V196" s="33"/>
      <c r="W196" s="33"/>
      <c r="X196" s="33"/>
    </row>
    <row r="197" spans="1:24" ht="14.75" x14ac:dyDescent="0.75">
      <c r="A197" s="33" t="s">
        <v>683</v>
      </c>
      <c r="B197" s="33" t="s">
        <v>262</v>
      </c>
      <c r="C197" s="33" t="s">
        <v>415</v>
      </c>
      <c r="D197" s="33" t="s">
        <v>415</v>
      </c>
      <c r="E197" s="33" t="s">
        <v>684</v>
      </c>
      <c r="F197" s="33" t="s">
        <v>417</v>
      </c>
      <c r="G197" s="33" t="s">
        <v>415</v>
      </c>
      <c r="H197" s="33" t="s">
        <v>268</v>
      </c>
      <c r="I197" s="33" t="s">
        <v>418</v>
      </c>
      <c r="J197" s="33" t="s">
        <v>312</v>
      </c>
      <c r="K197" s="33" t="s">
        <v>313</v>
      </c>
      <c r="L197" s="33"/>
      <c r="M197" s="33" t="s">
        <v>668</v>
      </c>
      <c r="N197" s="33" t="s">
        <v>16</v>
      </c>
      <c r="O197" s="33" t="s">
        <v>685</v>
      </c>
      <c r="P197" s="33" t="s">
        <v>274</v>
      </c>
      <c r="Q197" s="33"/>
      <c r="R197" s="33"/>
      <c r="S197" s="33" t="s">
        <v>275</v>
      </c>
      <c r="T197" s="33" t="s">
        <v>16</v>
      </c>
      <c r="U197" s="33"/>
      <c r="V197" s="33"/>
      <c r="W197" s="33"/>
      <c r="X197" s="33"/>
    </row>
    <row r="198" spans="1:24" ht="14.75" x14ac:dyDescent="0.75">
      <c r="A198" s="33" t="s">
        <v>686</v>
      </c>
      <c r="B198" s="33" t="s">
        <v>262</v>
      </c>
      <c r="C198" s="33" t="s">
        <v>415</v>
      </c>
      <c r="D198" s="33" t="s">
        <v>415</v>
      </c>
      <c r="E198" s="33" t="s">
        <v>687</v>
      </c>
      <c r="F198" s="33" t="s">
        <v>417</v>
      </c>
      <c r="G198" s="33" t="s">
        <v>415</v>
      </c>
      <c r="H198" s="33" t="s">
        <v>268</v>
      </c>
      <c r="I198" s="33" t="s">
        <v>418</v>
      </c>
      <c r="J198" s="33" t="s">
        <v>312</v>
      </c>
      <c r="K198" s="33" t="s">
        <v>313</v>
      </c>
      <c r="L198" s="33"/>
      <c r="M198" s="33" t="s">
        <v>668</v>
      </c>
      <c r="N198" s="33" t="s">
        <v>16</v>
      </c>
      <c r="O198" s="33" t="s">
        <v>688</v>
      </c>
      <c r="P198" s="33" t="s">
        <v>482</v>
      </c>
      <c r="Q198" s="33"/>
      <c r="R198" s="33"/>
      <c r="S198" s="33" t="s">
        <v>275</v>
      </c>
      <c r="T198" s="33" t="s">
        <v>16</v>
      </c>
      <c r="U198" s="33"/>
      <c r="V198" s="33"/>
      <c r="W198" s="33"/>
      <c r="X198" s="33"/>
    </row>
    <row r="199" spans="1:24" ht="14.75" x14ac:dyDescent="0.75">
      <c r="A199" s="33" t="s">
        <v>689</v>
      </c>
      <c r="B199" s="33" t="s">
        <v>262</v>
      </c>
      <c r="C199" s="33" t="s">
        <v>415</v>
      </c>
      <c r="D199" s="33" t="s">
        <v>415</v>
      </c>
      <c r="E199" s="33" t="s">
        <v>690</v>
      </c>
      <c r="F199" s="33" t="s">
        <v>417</v>
      </c>
      <c r="G199" s="33" t="s">
        <v>415</v>
      </c>
      <c r="H199" s="33" t="s">
        <v>268</v>
      </c>
      <c r="I199" s="33" t="s">
        <v>418</v>
      </c>
      <c r="J199" s="33" t="s">
        <v>312</v>
      </c>
      <c r="K199" s="33" t="s">
        <v>313</v>
      </c>
      <c r="L199" s="33"/>
      <c r="M199" s="33" t="s">
        <v>668</v>
      </c>
      <c r="N199" s="33" t="s">
        <v>16</v>
      </c>
      <c r="O199" s="33" t="s">
        <v>691</v>
      </c>
      <c r="P199" s="33" t="s">
        <v>692</v>
      </c>
      <c r="Q199" s="33"/>
      <c r="R199" s="33"/>
      <c r="S199" s="33" t="s">
        <v>275</v>
      </c>
      <c r="T199" s="33" t="s">
        <v>16</v>
      </c>
      <c r="U199" s="33"/>
      <c r="V199" s="33"/>
      <c r="W199" s="33"/>
      <c r="X199" s="33"/>
    </row>
    <row r="200" spans="1:24" ht="14.75" x14ac:dyDescent="0.75">
      <c r="A200" s="33" t="s">
        <v>693</v>
      </c>
      <c r="B200" s="33" t="s">
        <v>262</v>
      </c>
      <c r="C200" s="33" t="s">
        <v>415</v>
      </c>
      <c r="D200" s="33" t="s">
        <v>415</v>
      </c>
      <c r="E200" s="33" t="s">
        <v>694</v>
      </c>
      <c r="F200" s="33" t="s">
        <v>417</v>
      </c>
      <c r="G200" s="33" t="s">
        <v>415</v>
      </c>
      <c r="H200" s="33" t="s">
        <v>268</v>
      </c>
      <c r="I200" s="33" t="s">
        <v>418</v>
      </c>
      <c r="J200" s="33" t="s">
        <v>312</v>
      </c>
      <c r="K200" s="33" t="s">
        <v>313</v>
      </c>
      <c r="L200" s="33"/>
      <c r="M200" s="33" t="s">
        <v>668</v>
      </c>
      <c r="N200" s="33" t="s">
        <v>16</v>
      </c>
      <c r="O200" s="33" t="s">
        <v>695</v>
      </c>
      <c r="P200" s="33" t="s">
        <v>274</v>
      </c>
      <c r="Q200" s="33"/>
      <c r="R200" s="33"/>
      <c r="S200" s="33" t="s">
        <v>275</v>
      </c>
      <c r="T200" s="33" t="s">
        <v>16</v>
      </c>
      <c r="U200" s="33"/>
      <c r="V200" s="33"/>
      <c r="W200" s="33"/>
      <c r="X200" s="33"/>
    </row>
    <row r="201" spans="1:24" ht="14.75" x14ac:dyDescent="0.75">
      <c r="A201" s="33" t="s">
        <v>696</v>
      </c>
      <c r="B201" s="33" t="s">
        <v>262</v>
      </c>
      <c r="C201" s="33" t="s">
        <v>415</v>
      </c>
      <c r="D201" s="33" t="s">
        <v>415</v>
      </c>
      <c r="E201" s="33" t="s">
        <v>697</v>
      </c>
      <c r="F201" s="33" t="s">
        <v>417</v>
      </c>
      <c r="G201" s="33" t="s">
        <v>415</v>
      </c>
      <c r="H201" s="33" t="s">
        <v>268</v>
      </c>
      <c r="I201" s="33" t="s">
        <v>418</v>
      </c>
      <c r="J201" s="33" t="s">
        <v>312</v>
      </c>
      <c r="K201" s="33" t="s">
        <v>313</v>
      </c>
      <c r="L201" s="33"/>
      <c r="M201" s="33" t="s">
        <v>668</v>
      </c>
      <c r="N201" s="33" t="s">
        <v>16</v>
      </c>
      <c r="O201" s="33" t="s">
        <v>698</v>
      </c>
      <c r="P201" s="33" t="s">
        <v>274</v>
      </c>
      <c r="Q201" s="33"/>
      <c r="R201" s="33"/>
      <c r="S201" s="33" t="s">
        <v>275</v>
      </c>
      <c r="T201" s="33" t="s">
        <v>16</v>
      </c>
      <c r="U201" s="33"/>
      <c r="V201" s="33"/>
      <c r="W201" s="33"/>
      <c r="X201" s="33"/>
    </row>
    <row r="202" spans="1:24" ht="14.75" x14ac:dyDescent="0.75">
      <c r="A202" s="33" t="s">
        <v>3976</v>
      </c>
      <c r="B202" s="33" t="s">
        <v>262</v>
      </c>
      <c r="C202" s="33" t="s">
        <v>415</v>
      </c>
      <c r="D202" s="33" t="s">
        <v>415</v>
      </c>
      <c r="E202" s="33" t="s">
        <v>3977</v>
      </c>
      <c r="F202" s="33" t="s">
        <v>417</v>
      </c>
      <c r="G202" s="33" t="s">
        <v>415</v>
      </c>
      <c r="H202" s="33" t="s">
        <v>268</v>
      </c>
      <c r="I202" s="33" t="s">
        <v>418</v>
      </c>
      <c r="J202" s="33" t="s">
        <v>312</v>
      </c>
      <c r="K202" s="33" t="s">
        <v>313</v>
      </c>
      <c r="L202" s="33"/>
      <c r="M202" s="33" t="s">
        <v>760</v>
      </c>
      <c r="N202" s="33" t="s">
        <v>314</v>
      </c>
      <c r="O202" s="33" t="s">
        <v>3978</v>
      </c>
      <c r="P202" s="33" t="s">
        <v>274</v>
      </c>
      <c r="Q202" s="33"/>
      <c r="R202" s="33"/>
      <c r="S202" s="33" t="s">
        <v>275</v>
      </c>
      <c r="T202" s="33" t="s">
        <v>274</v>
      </c>
      <c r="U202" s="33"/>
      <c r="V202" s="33"/>
      <c r="W202" s="33"/>
      <c r="X202" s="33"/>
    </row>
    <row r="203" spans="1:24" ht="14.75" x14ac:dyDescent="0.75">
      <c r="A203" s="33" t="s">
        <v>699</v>
      </c>
      <c r="B203" s="33" t="s">
        <v>262</v>
      </c>
      <c r="C203" s="33" t="s">
        <v>415</v>
      </c>
      <c r="D203" s="33" t="s">
        <v>415</v>
      </c>
      <c r="E203" s="33" t="s">
        <v>700</v>
      </c>
      <c r="F203" s="33" t="s">
        <v>417</v>
      </c>
      <c r="G203" s="33" t="s">
        <v>415</v>
      </c>
      <c r="H203" s="33" t="s">
        <v>268</v>
      </c>
      <c r="I203" s="33" t="s">
        <v>418</v>
      </c>
      <c r="J203" s="33" t="s">
        <v>312</v>
      </c>
      <c r="K203" s="33" t="s">
        <v>313</v>
      </c>
      <c r="L203" s="33"/>
      <c r="M203" s="33" t="s">
        <v>668</v>
      </c>
      <c r="N203" s="33" t="s">
        <v>16</v>
      </c>
      <c r="O203" s="33" t="s">
        <v>701</v>
      </c>
      <c r="P203" s="33" t="s">
        <v>692</v>
      </c>
      <c r="Q203" s="33"/>
      <c r="R203" s="33"/>
      <c r="S203" s="33" t="s">
        <v>275</v>
      </c>
      <c r="T203" s="33" t="s">
        <v>16</v>
      </c>
      <c r="U203" s="33"/>
      <c r="V203" s="33"/>
      <c r="W203" s="33"/>
      <c r="X203" s="33"/>
    </row>
    <row r="204" spans="1:24" ht="14.75" x14ac:dyDescent="0.75">
      <c r="A204" s="33" t="s">
        <v>702</v>
      </c>
      <c r="B204" s="33" t="s">
        <v>262</v>
      </c>
      <c r="C204" s="33" t="s">
        <v>415</v>
      </c>
      <c r="D204" s="33" t="s">
        <v>415</v>
      </c>
      <c r="E204" s="33" t="s">
        <v>703</v>
      </c>
      <c r="F204" s="33" t="s">
        <v>417</v>
      </c>
      <c r="G204" s="33" t="s">
        <v>415</v>
      </c>
      <c r="H204" s="33" t="s">
        <v>268</v>
      </c>
      <c r="I204" s="33" t="s">
        <v>418</v>
      </c>
      <c r="J204" s="33" t="s">
        <v>312</v>
      </c>
      <c r="K204" s="33" t="s">
        <v>313</v>
      </c>
      <c r="L204" s="33"/>
      <c r="M204" s="33" t="s">
        <v>668</v>
      </c>
      <c r="N204" s="33" t="s">
        <v>16</v>
      </c>
      <c r="O204" s="33" t="s">
        <v>701</v>
      </c>
      <c r="P204" s="33" t="s">
        <v>692</v>
      </c>
      <c r="Q204" s="33"/>
      <c r="R204" s="33"/>
      <c r="S204" s="33" t="s">
        <v>275</v>
      </c>
      <c r="T204" s="33" t="s">
        <v>16</v>
      </c>
      <c r="U204" s="33"/>
      <c r="V204" s="33"/>
      <c r="W204" s="33"/>
      <c r="X204" s="33"/>
    </row>
    <row r="205" spans="1:24" ht="14.75" x14ac:dyDescent="0.75">
      <c r="A205" s="33" t="s">
        <v>704</v>
      </c>
      <c r="B205" s="33" t="s">
        <v>262</v>
      </c>
      <c r="C205" s="33" t="s">
        <v>415</v>
      </c>
      <c r="D205" s="33" t="s">
        <v>415</v>
      </c>
      <c r="E205" s="33" t="s">
        <v>705</v>
      </c>
      <c r="F205" s="33" t="s">
        <v>417</v>
      </c>
      <c r="G205" s="33" t="s">
        <v>415</v>
      </c>
      <c r="H205" s="33" t="s">
        <v>268</v>
      </c>
      <c r="I205" s="33" t="s">
        <v>418</v>
      </c>
      <c r="J205" s="33" t="s">
        <v>312</v>
      </c>
      <c r="K205" s="33" t="s">
        <v>313</v>
      </c>
      <c r="L205" s="33"/>
      <c r="M205" s="33" t="s">
        <v>668</v>
      </c>
      <c r="N205" s="33" t="s">
        <v>16</v>
      </c>
      <c r="O205" s="33" t="s">
        <v>701</v>
      </c>
      <c r="P205" s="33" t="s">
        <v>692</v>
      </c>
      <c r="Q205" s="33"/>
      <c r="R205" s="33"/>
      <c r="S205" s="33" t="s">
        <v>275</v>
      </c>
      <c r="T205" s="33" t="s">
        <v>16</v>
      </c>
      <c r="U205" s="33"/>
      <c r="V205" s="33"/>
      <c r="W205" s="33"/>
      <c r="X205" s="33"/>
    </row>
    <row r="206" spans="1:24" ht="14.75" x14ac:dyDescent="0.75">
      <c r="A206" s="33" t="s">
        <v>706</v>
      </c>
      <c r="B206" s="33" t="s">
        <v>374</v>
      </c>
      <c r="C206" s="33" t="s">
        <v>374</v>
      </c>
      <c r="D206" s="33" t="s">
        <v>374</v>
      </c>
      <c r="E206" s="33" t="s">
        <v>707</v>
      </c>
      <c r="F206" s="33" t="s">
        <v>417</v>
      </c>
      <c r="G206" s="33" t="s">
        <v>415</v>
      </c>
      <c r="H206" s="33" t="s">
        <v>268</v>
      </c>
      <c r="I206" s="33" t="s">
        <v>418</v>
      </c>
      <c r="J206" s="33" t="s">
        <v>312</v>
      </c>
      <c r="K206" s="33" t="s">
        <v>313</v>
      </c>
      <c r="L206" s="33"/>
      <c r="M206" s="33" t="s">
        <v>668</v>
      </c>
      <c r="N206" s="33" t="s">
        <v>16</v>
      </c>
      <c r="O206" s="33" t="s">
        <v>708</v>
      </c>
      <c r="P206" s="33" t="s">
        <v>274</v>
      </c>
      <c r="Q206" s="33"/>
      <c r="R206" s="33"/>
      <c r="S206" s="33" t="s">
        <v>275</v>
      </c>
      <c r="T206" s="33" t="s">
        <v>16</v>
      </c>
      <c r="U206" s="33"/>
      <c r="V206" s="33"/>
      <c r="W206" s="33"/>
      <c r="X206" s="33"/>
    </row>
    <row r="207" spans="1:24" ht="14.75" x14ac:dyDescent="0.75">
      <c r="A207" s="33" t="s">
        <v>709</v>
      </c>
      <c r="B207" s="33" t="s">
        <v>262</v>
      </c>
      <c r="C207" s="33" t="s">
        <v>415</v>
      </c>
      <c r="D207" s="33" t="s">
        <v>415</v>
      </c>
      <c r="E207" s="33" t="s">
        <v>3942</v>
      </c>
      <c r="F207" s="33" t="s">
        <v>417</v>
      </c>
      <c r="G207" s="33" t="s">
        <v>415</v>
      </c>
      <c r="H207" s="33" t="s">
        <v>268</v>
      </c>
      <c r="I207" s="33" t="s">
        <v>418</v>
      </c>
      <c r="J207" s="33" t="s">
        <v>312</v>
      </c>
      <c r="K207" s="33" t="s">
        <v>313</v>
      </c>
      <c r="L207" s="33"/>
      <c r="M207" s="33" t="s">
        <v>668</v>
      </c>
      <c r="N207" s="33" t="s">
        <v>274</v>
      </c>
      <c r="O207" s="33" t="s">
        <v>710</v>
      </c>
      <c r="P207" s="33" t="s">
        <v>274</v>
      </c>
      <c r="Q207" s="33"/>
      <c r="R207" s="33"/>
      <c r="S207" s="33" t="s">
        <v>275</v>
      </c>
      <c r="T207" s="33" t="s">
        <v>16</v>
      </c>
      <c r="U207" s="33"/>
      <c r="V207" s="33"/>
      <c r="W207" s="33"/>
      <c r="X207" s="33"/>
    </row>
    <row r="208" spans="1:24" ht="14.75" x14ac:dyDescent="0.75">
      <c r="A208" s="33" t="s">
        <v>711</v>
      </c>
      <c r="B208" s="33" t="s">
        <v>262</v>
      </c>
      <c r="C208" s="33" t="s">
        <v>415</v>
      </c>
      <c r="D208" s="33" t="s">
        <v>415</v>
      </c>
      <c r="E208" s="33" t="s">
        <v>712</v>
      </c>
      <c r="F208" s="33" t="s">
        <v>417</v>
      </c>
      <c r="G208" s="33" t="s">
        <v>415</v>
      </c>
      <c r="H208" s="33" t="s">
        <v>268</v>
      </c>
      <c r="I208" s="33" t="s">
        <v>418</v>
      </c>
      <c r="J208" s="33" t="s">
        <v>312</v>
      </c>
      <c r="K208" s="33" t="s">
        <v>313</v>
      </c>
      <c r="L208" s="33"/>
      <c r="M208" s="33" t="s">
        <v>668</v>
      </c>
      <c r="N208" s="33" t="s">
        <v>16</v>
      </c>
      <c r="O208" s="33" t="s">
        <v>713</v>
      </c>
      <c r="P208" s="33" t="s">
        <v>274</v>
      </c>
      <c r="Q208" s="33"/>
      <c r="R208" s="33"/>
      <c r="S208" s="33" t="s">
        <v>275</v>
      </c>
      <c r="T208" s="33" t="s">
        <v>16</v>
      </c>
      <c r="U208" s="33"/>
      <c r="V208" s="33"/>
      <c r="W208" s="33"/>
      <c r="X208" s="33"/>
    </row>
    <row r="209" spans="1:24" ht="14.75" x14ac:dyDescent="0.75">
      <c r="A209" s="33" t="s">
        <v>714</v>
      </c>
      <c r="B209" s="33" t="s">
        <v>262</v>
      </c>
      <c r="C209" s="33" t="s">
        <v>415</v>
      </c>
      <c r="D209" s="33" t="s">
        <v>415</v>
      </c>
      <c r="E209" s="33" t="s">
        <v>715</v>
      </c>
      <c r="F209" s="33" t="s">
        <v>417</v>
      </c>
      <c r="G209" s="33" t="s">
        <v>415</v>
      </c>
      <c r="H209" s="33" t="s">
        <v>268</v>
      </c>
      <c r="I209" s="33" t="s">
        <v>418</v>
      </c>
      <c r="J209" s="33" t="s">
        <v>312</v>
      </c>
      <c r="K209" s="33" t="s">
        <v>313</v>
      </c>
      <c r="L209" s="33"/>
      <c r="M209" s="33" t="s">
        <v>668</v>
      </c>
      <c r="N209" s="33" t="s">
        <v>16</v>
      </c>
      <c r="O209" s="33" t="s">
        <v>716</v>
      </c>
      <c r="P209" s="33" t="s">
        <v>692</v>
      </c>
      <c r="Q209" s="33"/>
      <c r="R209" s="33"/>
      <c r="S209" s="33" t="s">
        <v>275</v>
      </c>
      <c r="T209" s="33" t="s">
        <v>16</v>
      </c>
      <c r="U209" s="33"/>
      <c r="V209" s="33"/>
      <c r="W209" s="33"/>
      <c r="X209" s="33"/>
    </row>
    <row r="210" spans="1:24" ht="14.75" x14ac:dyDescent="0.75">
      <c r="A210" s="33" t="s">
        <v>717</v>
      </c>
      <c r="B210" s="33" t="s">
        <v>262</v>
      </c>
      <c r="C210" s="33" t="s">
        <v>415</v>
      </c>
      <c r="D210" s="33" t="s">
        <v>415</v>
      </c>
      <c r="E210" s="33" t="s">
        <v>718</v>
      </c>
      <c r="F210" s="33" t="s">
        <v>417</v>
      </c>
      <c r="G210" s="33" t="s">
        <v>415</v>
      </c>
      <c r="H210" s="33" t="s">
        <v>268</v>
      </c>
      <c r="I210" s="33" t="s">
        <v>418</v>
      </c>
      <c r="J210" s="33" t="s">
        <v>312</v>
      </c>
      <c r="K210" s="33" t="s">
        <v>313</v>
      </c>
      <c r="L210" s="33"/>
      <c r="M210" s="33" t="s">
        <v>668</v>
      </c>
      <c r="N210" s="33" t="s">
        <v>16</v>
      </c>
      <c r="O210" s="33" t="s">
        <v>716</v>
      </c>
      <c r="P210" s="33" t="s">
        <v>692</v>
      </c>
      <c r="Q210" s="33"/>
      <c r="R210" s="33"/>
      <c r="S210" s="33" t="s">
        <v>275</v>
      </c>
      <c r="T210" s="33" t="s">
        <v>16</v>
      </c>
      <c r="U210" s="33"/>
      <c r="V210" s="33"/>
      <c r="W210" s="33"/>
      <c r="X210" s="33"/>
    </row>
    <row r="211" spans="1:24" ht="14.75" x14ac:dyDescent="0.75">
      <c r="A211" s="33" t="s">
        <v>719</v>
      </c>
      <c r="B211" s="33" t="s">
        <v>262</v>
      </c>
      <c r="C211" s="33" t="s">
        <v>415</v>
      </c>
      <c r="D211" s="33" t="s">
        <v>415</v>
      </c>
      <c r="E211" s="33" t="s">
        <v>720</v>
      </c>
      <c r="F211" s="33" t="s">
        <v>417</v>
      </c>
      <c r="G211" s="33" t="s">
        <v>415</v>
      </c>
      <c r="H211" s="33" t="s">
        <v>268</v>
      </c>
      <c r="I211" s="33" t="s">
        <v>418</v>
      </c>
      <c r="J211" s="33" t="s">
        <v>312</v>
      </c>
      <c r="K211" s="33" t="s">
        <v>313</v>
      </c>
      <c r="L211" s="33"/>
      <c r="M211" s="33" t="s">
        <v>668</v>
      </c>
      <c r="N211" s="33" t="s">
        <v>16</v>
      </c>
      <c r="O211" s="33" t="s">
        <v>716</v>
      </c>
      <c r="P211" s="33" t="s">
        <v>692</v>
      </c>
      <c r="Q211" s="33"/>
      <c r="R211" s="33"/>
      <c r="S211" s="33" t="s">
        <v>275</v>
      </c>
      <c r="T211" s="33" t="s">
        <v>16</v>
      </c>
      <c r="U211" s="33"/>
      <c r="V211" s="33"/>
      <c r="W211" s="33"/>
      <c r="X211" s="33"/>
    </row>
    <row r="212" spans="1:24" ht="14.75" x14ac:dyDescent="0.75">
      <c r="A212" s="33" t="s">
        <v>721</v>
      </c>
      <c r="B212" s="33" t="s">
        <v>262</v>
      </c>
      <c r="C212" s="33" t="s">
        <v>415</v>
      </c>
      <c r="D212" s="33" t="s">
        <v>415</v>
      </c>
      <c r="E212" s="33" t="s">
        <v>722</v>
      </c>
      <c r="F212" s="33" t="s">
        <v>417</v>
      </c>
      <c r="G212" s="33" t="s">
        <v>415</v>
      </c>
      <c r="H212" s="33" t="s">
        <v>268</v>
      </c>
      <c r="I212" s="33" t="s">
        <v>418</v>
      </c>
      <c r="J212" s="33" t="s">
        <v>312</v>
      </c>
      <c r="K212" s="33" t="s">
        <v>313</v>
      </c>
      <c r="L212" s="33"/>
      <c r="M212" s="33" t="s">
        <v>668</v>
      </c>
      <c r="N212" s="33" t="s">
        <v>16</v>
      </c>
      <c r="O212" s="33" t="s">
        <v>716</v>
      </c>
      <c r="P212" s="33" t="s">
        <v>692</v>
      </c>
      <c r="Q212" s="33"/>
      <c r="R212" s="33"/>
      <c r="S212" s="33" t="s">
        <v>275</v>
      </c>
      <c r="T212" s="33" t="s">
        <v>16</v>
      </c>
      <c r="U212" s="33"/>
      <c r="V212" s="33"/>
      <c r="W212" s="33"/>
      <c r="X212" s="33"/>
    </row>
    <row r="213" spans="1:24" ht="14.75" x14ac:dyDescent="0.75">
      <c r="A213" s="33" t="s">
        <v>723</v>
      </c>
      <c r="B213" s="33" t="s">
        <v>262</v>
      </c>
      <c r="C213" s="33" t="s">
        <v>415</v>
      </c>
      <c r="D213" s="33" t="s">
        <v>415</v>
      </c>
      <c r="E213" s="33" t="s">
        <v>724</v>
      </c>
      <c r="F213" s="33" t="s">
        <v>417</v>
      </c>
      <c r="G213" s="33" t="s">
        <v>415</v>
      </c>
      <c r="H213" s="33" t="s">
        <v>268</v>
      </c>
      <c r="I213" s="33" t="s">
        <v>418</v>
      </c>
      <c r="J213" s="33" t="s">
        <v>312</v>
      </c>
      <c r="K213" s="33" t="s">
        <v>313</v>
      </c>
      <c r="L213" s="33"/>
      <c r="M213" s="33" t="s">
        <v>668</v>
      </c>
      <c r="N213" s="33" t="s">
        <v>16</v>
      </c>
      <c r="O213" s="33" t="s">
        <v>725</v>
      </c>
      <c r="P213" s="33" t="s">
        <v>692</v>
      </c>
      <c r="Q213" s="33"/>
      <c r="R213" s="33"/>
      <c r="S213" s="33" t="s">
        <v>275</v>
      </c>
      <c r="T213" s="33" t="s">
        <v>16</v>
      </c>
      <c r="U213" s="33"/>
      <c r="V213" s="33"/>
      <c r="W213" s="33"/>
      <c r="X213" s="33"/>
    </row>
    <row r="214" spans="1:24" ht="14.75" x14ac:dyDescent="0.75">
      <c r="A214" s="33" t="s">
        <v>726</v>
      </c>
      <c r="B214" s="33" t="s">
        <v>262</v>
      </c>
      <c r="C214" s="33" t="s">
        <v>415</v>
      </c>
      <c r="D214" s="33" t="s">
        <v>415</v>
      </c>
      <c r="E214" s="33" t="s">
        <v>727</v>
      </c>
      <c r="F214" s="33" t="s">
        <v>417</v>
      </c>
      <c r="G214" s="33" t="s">
        <v>415</v>
      </c>
      <c r="H214" s="33" t="s">
        <v>268</v>
      </c>
      <c r="I214" s="33" t="s">
        <v>418</v>
      </c>
      <c r="J214" s="33" t="s">
        <v>312</v>
      </c>
      <c r="K214" s="33" t="s">
        <v>313</v>
      </c>
      <c r="L214" s="33"/>
      <c r="M214" s="33" t="s">
        <v>668</v>
      </c>
      <c r="N214" s="33" t="s">
        <v>16</v>
      </c>
      <c r="O214" s="33" t="s">
        <v>725</v>
      </c>
      <c r="P214" s="33" t="s">
        <v>692</v>
      </c>
      <c r="Q214" s="33"/>
      <c r="R214" s="33"/>
      <c r="S214" s="33" t="s">
        <v>275</v>
      </c>
      <c r="T214" s="33" t="s">
        <v>16</v>
      </c>
      <c r="U214" s="33"/>
      <c r="V214" s="33"/>
      <c r="W214" s="33"/>
      <c r="X214" s="33"/>
    </row>
    <row r="215" spans="1:24" ht="14.75" x14ac:dyDescent="0.75">
      <c r="A215" s="33" t="s">
        <v>728</v>
      </c>
      <c r="B215" s="33" t="s">
        <v>262</v>
      </c>
      <c r="C215" s="33" t="s">
        <v>415</v>
      </c>
      <c r="D215" s="33" t="s">
        <v>415</v>
      </c>
      <c r="E215" s="33" t="s">
        <v>729</v>
      </c>
      <c r="F215" s="33" t="s">
        <v>417</v>
      </c>
      <c r="G215" s="33" t="s">
        <v>415</v>
      </c>
      <c r="H215" s="33" t="s">
        <v>268</v>
      </c>
      <c r="I215" s="33" t="s">
        <v>418</v>
      </c>
      <c r="J215" s="33" t="s">
        <v>312</v>
      </c>
      <c r="K215" s="33" t="s">
        <v>313</v>
      </c>
      <c r="L215" s="33"/>
      <c r="M215" s="33" t="s">
        <v>668</v>
      </c>
      <c r="N215" s="33" t="s">
        <v>16</v>
      </c>
      <c r="O215" s="33" t="s">
        <v>725</v>
      </c>
      <c r="P215" s="33" t="s">
        <v>692</v>
      </c>
      <c r="Q215" s="33"/>
      <c r="R215" s="33"/>
      <c r="S215" s="33" t="s">
        <v>275</v>
      </c>
      <c r="T215" s="33" t="s">
        <v>16</v>
      </c>
      <c r="U215" s="33"/>
      <c r="V215" s="33"/>
      <c r="W215" s="33"/>
      <c r="X215" s="33"/>
    </row>
    <row r="216" spans="1:24" ht="14.75" x14ac:dyDescent="0.75">
      <c r="A216" s="33" t="s">
        <v>730</v>
      </c>
      <c r="B216" s="33" t="s">
        <v>262</v>
      </c>
      <c r="C216" s="33" t="s">
        <v>415</v>
      </c>
      <c r="D216" s="33" t="s">
        <v>415</v>
      </c>
      <c r="E216" s="33" t="s">
        <v>731</v>
      </c>
      <c r="F216" s="33" t="s">
        <v>417</v>
      </c>
      <c r="G216" s="33" t="s">
        <v>415</v>
      </c>
      <c r="H216" s="33" t="s">
        <v>268</v>
      </c>
      <c r="I216" s="33" t="s">
        <v>418</v>
      </c>
      <c r="J216" s="33" t="s">
        <v>312</v>
      </c>
      <c r="K216" s="33" t="s">
        <v>313</v>
      </c>
      <c r="L216" s="33"/>
      <c r="M216" s="33" t="s">
        <v>668</v>
      </c>
      <c r="N216" s="33" t="s">
        <v>16</v>
      </c>
      <c r="O216" s="33" t="s">
        <v>725</v>
      </c>
      <c r="P216" s="33" t="s">
        <v>692</v>
      </c>
      <c r="Q216" s="33"/>
      <c r="R216" s="33"/>
      <c r="S216" s="33" t="s">
        <v>275</v>
      </c>
      <c r="T216" s="33" t="s">
        <v>16</v>
      </c>
      <c r="U216" s="33"/>
      <c r="V216" s="33"/>
      <c r="W216" s="33"/>
      <c r="X216" s="33"/>
    </row>
    <row r="217" spans="1:24" ht="14.75" x14ac:dyDescent="0.75">
      <c r="A217" s="33" t="s">
        <v>732</v>
      </c>
      <c r="B217" s="33" t="s">
        <v>262</v>
      </c>
      <c r="C217" s="33" t="s">
        <v>415</v>
      </c>
      <c r="D217" s="33" t="s">
        <v>415</v>
      </c>
      <c r="E217" s="33" t="s">
        <v>733</v>
      </c>
      <c r="F217" s="33" t="s">
        <v>417</v>
      </c>
      <c r="G217" s="33" t="s">
        <v>415</v>
      </c>
      <c r="H217" s="33" t="s">
        <v>268</v>
      </c>
      <c r="I217" s="33" t="s">
        <v>418</v>
      </c>
      <c r="J217" s="33" t="s">
        <v>312</v>
      </c>
      <c r="K217" s="33" t="s">
        <v>313</v>
      </c>
      <c r="L217" s="33"/>
      <c r="M217" s="33" t="s">
        <v>668</v>
      </c>
      <c r="N217" s="33" t="s">
        <v>16</v>
      </c>
      <c r="O217" s="33" t="s">
        <v>725</v>
      </c>
      <c r="P217" s="33" t="s">
        <v>692</v>
      </c>
      <c r="Q217" s="33"/>
      <c r="R217" s="33"/>
      <c r="S217" s="33" t="s">
        <v>275</v>
      </c>
      <c r="T217" s="33" t="s">
        <v>16</v>
      </c>
      <c r="U217" s="33"/>
      <c r="V217" s="33"/>
      <c r="W217" s="33"/>
      <c r="X217" s="33"/>
    </row>
    <row r="218" spans="1:24" ht="14.75" x14ac:dyDescent="0.75">
      <c r="A218" s="33" t="s">
        <v>734</v>
      </c>
      <c r="B218" s="33" t="s">
        <v>262</v>
      </c>
      <c r="C218" s="33" t="s">
        <v>415</v>
      </c>
      <c r="D218" s="33" t="s">
        <v>415</v>
      </c>
      <c r="E218" s="33" t="s">
        <v>735</v>
      </c>
      <c r="F218" s="33" t="s">
        <v>417</v>
      </c>
      <c r="G218" s="33" t="s">
        <v>415</v>
      </c>
      <c r="H218" s="33" t="s">
        <v>268</v>
      </c>
      <c r="I218" s="33" t="s">
        <v>418</v>
      </c>
      <c r="J218" s="33" t="s">
        <v>312</v>
      </c>
      <c r="K218" s="33" t="s">
        <v>313</v>
      </c>
      <c r="L218" s="33"/>
      <c r="M218" s="33" t="s">
        <v>668</v>
      </c>
      <c r="N218" s="33" t="s">
        <v>16</v>
      </c>
      <c r="O218" s="33" t="s">
        <v>725</v>
      </c>
      <c r="P218" s="33" t="s">
        <v>692</v>
      </c>
      <c r="Q218" s="33"/>
      <c r="R218" s="33"/>
      <c r="S218" s="33" t="s">
        <v>275</v>
      </c>
      <c r="T218" s="33" t="s">
        <v>16</v>
      </c>
      <c r="U218" s="33"/>
      <c r="V218" s="33"/>
      <c r="W218" s="33"/>
      <c r="X218" s="33"/>
    </row>
    <row r="219" spans="1:24" ht="14.75" x14ac:dyDescent="0.75">
      <c r="A219" s="33" t="s">
        <v>736</v>
      </c>
      <c r="B219" s="33" t="s">
        <v>262</v>
      </c>
      <c r="C219" s="33" t="s">
        <v>415</v>
      </c>
      <c r="D219" s="33" t="s">
        <v>415</v>
      </c>
      <c r="E219" s="33" t="s">
        <v>737</v>
      </c>
      <c r="F219" s="33" t="s">
        <v>417</v>
      </c>
      <c r="G219" s="33" t="s">
        <v>415</v>
      </c>
      <c r="H219" s="33" t="s">
        <v>268</v>
      </c>
      <c r="I219" s="33" t="s">
        <v>418</v>
      </c>
      <c r="J219" s="33" t="s">
        <v>312</v>
      </c>
      <c r="K219" s="33" t="s">
        <v>313</v>
      </c>
      <c r="L219" s="33"/>
      <c r="M219" s="33" t="s">
        <v>668</v>
      </c>
      <c r="N219" s="33" t="s">
        <v>16</v>
      </c>
      <c r="O219" s="33" t="s">
        <v>738</v>
      </c>
      <c r="P219" s="33" t="s">
        <v>739</v>
      </c>
      <c r="Q219" s="33"/>
      <c r="R219" s="33"/>
      <c r="S219" s="33" t="s">
        <v>275</v>
      </c>
      <c r="T219" s="33" t="s">
        <v>16</v>
      </c>
      <c r="U219" s="33"/>
      <c r="V219" s="33"/>
      <c r="W219" s="33"/>
      <c r="X219" s="33"/>
    </row>
    <row r="220" spans="1:24" ht="14.75" x14ac:dyDescent="0.75">
      <c r="A220" s="33" t="s">
        <v>740</v>
      </c>
      <c r="B220" s="33" t="s">
        <v>262</v>
      </c>
      <c r="C220" s="33" t="s">
        <v>415</v>
      </c>
      <c r="D220" s="33" t="s">
        <v>415</v>
      </c>
      <c r="E220" s="33" t="s">
        <v>741</v>
      </c>
      <c r="F220" s="33" t="s">
        <v>417</v>
      </c>
      <c r="G220" s="33" t="s">
        <v>415</v>
      </c>
      <c r="H220" s="33" t="s">
        <v>268</v>
      </c>
      <c r="I220" s="33" t="s">
        <v>418</v>
      </c>
      <c r="J220" s="33" t="s">
        <v>312</v>
      </c>
      <c r="K220" s="33" t="s">
        <v>313</v>
      </c>
      <c r="L220" s="33"/>
      <c r="M220" s="33" t="s">
        <v>668</v>
      </c>
      <c r="N220" s="33" t="s">
        <v>16</v>
      </c>
      <c r="O220" s="33" t="s">
        <v>742</v>
      </c>
      <c r="P220" s="33" t="s">
        <v>739</v>
      </c>
      <c r="Q220" s="33"/>
      <c r="R220" s="33"/>
      <c r="S220" s="33" t="s">
        <v>275</v>
      </c>
      <c r="T220" s="33" t="s">
        <v>16</v>
      </c>
      <c r="U220" s="33"/>
      <c r="V220" s="33"/>
      <c r="W220" s="33"/>
      <c r="X220" s="33"/>
    </row>
    <row r="221" spans="1:24" ht="14.75" x14ac:dyDescent="0.75">
      <c r="A221" s="33" t="s">
        <v>743</v>
      </c>
      <c r="B221" s="33" t="s">
        <v>262</v>
      </c>
      <c r="C221" s="33" t="s">
        <v>415</v>
      </c>
      <c r="D221" s="33" t="s">
        <v>415</v>
      </c>
      <c r="E221" s="33" t="s">
        <v>744</v>
      </c>
      <c r="F221" s="33" t="s">
        <v>417</v>
      </c>
      <c r="G221" s="33" t="s">
        <v>415</v>
      </c>
      <c r="H221" s="33" t="s">
        <v>268</v>
      </c>
      <c r="I221" s="33" t="s">
        <v>418</v>
      </c>
      <c r="J221" s="33" t="s">
        <v>312</v>
      </c>
      <c r="K221" s="33" t="s">
        <v>313</v>
      </c>
      <c r="L221" s="33"/>
      <c r="M221" s="33" t="s">
        <v>668</v>
      </c>
      <c r="N221" s="33" t="s">
        <v>3940</v>
      </c>
      <c r="O221" s="33" t="s">
        <v>745</v>
      </c>
      <c r="P221" s="33" t="s">
        <v>3940</v>
      </c>
      <c r="Q221" s="33"/>
      <c r="R221" s="33"/>
      <c r="S221" s="33" t="s">
        <v>275</v>
      </c>
      <c r="T221" s="33" t="s">
        <v>16</v>
      </c>
      <c r="U221" s="33"/>
      <c r="V221" s="33"/>
      <c r="W221" s="33"/>
      <c r="X221" s="33"/>
    </row>
    <row r="222" spans="1:24" ht="14.75" x14ac:dyDescent="0.75">
      <c r="A222" s="33" t="s">
        <v>746</v>
      </c>
      <c r="B222" s="33" t="s">
        <v>262</v>
      </c>
      <c r="C222" s="33" t="s">
        <v>415</v>
      </c>
      <c r="D222" s="33" t="s">
        <v>415</v>
      </c>
      <c r="E222" s="33" t="s">
        <v>747</v>
      </c>
      <c r="F222" s="33" t="s">
        <v>417</v>
      </c>
      <c r="G222" s="33" t="s">
        <v>415</v>
      </c>
      <c r="H222" s="33" t="s">
        <v>268</v>
      </c>
      <c r="I222" s="33" t="s">
        <v>418</v>
      </c>
      <c r="J222" s="33" t="s">
        <v>312</v>
      </c>
      <c r="K222" s="33" t="s">
        <v>313</v>
      </c>
      <c r="L222" s="33"/>
      <c r="M222" s="33" t="s">
        <v>496</v>
      </c>
      <c r="N222" s="33" t="s">
        <v>16</v>
      </c>
      <c r="O222" s="33" t="s">
        <v>748</v>
      </c>
      <c r="P222" s="33" t="s">
        <v>749</v>
      </c>
      <c r="Q222" s="33"/>
      <c r="R222" s="33"/>
      <c r="S222" s="33" t="s">
        <v>275</v>
      </c>
      <c r="T222" s="33" t="s">
        <v>16</v>
      </c>
      <c r="U222" s="33"/>
      <c r="V222" s="33"/>
      <c r="W222" s="33"/>
      <c r="X222" s="33"/>
    </row>
    <row r="223" spans="1:24" ht="14.75" x14ac:dyDescent="0.75">
      <c r="A223" s="33" t="s">
        <v>750</v>
      </c>
      <c r="B223" s="33" t="s">
        <v>262</v>
      </c>
      <c r="C223" s="33" t="s">
        <v>415</v>
      </c>
      <c r="D223" s="33" t="s">
        <v>415</v>
      </c>
      <c r="E223" s="33" t="s">
        <v>751</v>
      </c>
      <c r="F223" s="33" t="s">
        <v>417</v>
      </c>
      <c r="G223" s="33" t="s">
        <v>415</v>
      </c>
      <c r="H223" s="33" t="s">
        <v>268</v>
      </c>
      <c r="I223" s="33" t="s">
        <v>418</v>
      </c>
      <c r="J223" s="33" t="s">
        <v>312</v>
      </c>
      <c r="K223" s="33" t="s">
        <v>313</v>
      </c>
      <c r="L223" s="33"/>
      <c r="M223" s="33" t="s">
        <v>668</v>
      </c>
      <c r="N223" s="33" t="s">
        <v>16</v>
      </c>
      <c r="O223" s="33" t="s">
        <v>752</v>
      </c>
      <c r="P223" s="33" t="s">
        <v>692</v>
      </c>
      <c r="Q223" s="33"/>
      <c r="R223" s="33"/>
      <c r="S223" s="33" t="s">
        <v>275</v>
      </c>
      <c r="T223" s="33" t="s">
        <v>16</v>
      </c>
      <c r="U223" s="33"/>
      <c r="V223" s="33"/>
      <c r="W223" s="33"/>
      <c r="X223" s="33"/>
    </row>
    <row r="224" spans="1:24" ht="14.75" x14ac:dyDescent="0.75">
      <c r="A224" s="33" t="s">
        <v>753</v>
      </c>
      <c r="B224" s="33" t="s">
        <v>262</v>
      </c>
      <c r="C224" s="33" t="s">
        <v>415</v>
      </c>
      <c r="D224" s="33" t="s">
        <v>415</v>
      </c>
      <c r="E224" s="33" t="s">
        <v>754</v>
      </c>
      <c r="F224" s="33" t="s">
        <v>417</v>
      </c>
      <c r="G224" s="33" t="s">
        <v>415</v>
      </c>
      <c r="H224" s="33" t="s">
        <v>268</v>
      </c>
      <c r="I224" s="33" t="s">
        <v>418</v>
      </c>
      <c r="J224" s="33" t="s">
        <v>312</v>
      </c>
      <c r="K224" s="33" t="s">
        <v>313</v>
      </c>
      <c r="L224" s="33"/>
      <c r="M224" s="33" t="s">
        <v>668</v>
      </c>
      <c r="N224" s="33" t="s">
        <v>16</v>
      </c>
      <c r="O224" s="33" t="s">
        <v>752</v>
      </c>
      <c r="P224" s="33" t="s">
        <v>692</v>
      </c>
      <c r="Q224" s="33"/>
      <c r="R224" s="33"/>
      <c r="S224" s="33" t="s">
        <v>275</v>
      </c>
      <c r="T224" s="33" t="s">
        <v>16</v>
      </c>
      <c r="U224" s="33"/>
      <c r="V224" s="33"/>
      <c r="W224" s="33"/>
      <c r="X224" s="33"/>
    </row>
    <row r="225" spans="1:24" ht="14.75" x14ac:dyDescent="0.75">
      <c r="A225" s="33" t="s">
        <v>755</v>
      </c>
      <c r="B225" s="33" t="s">
        <v>262</v>
      </c>
      <c r="C225" s="33" t="s">
        <v>415</v>
      </c>
      <c r="D225" s="33" t="s">
        <v>415</v>
      </c>
      <c r="E225" s="33" t="s">
        <v>756</v>
      </c>
      <c r="F225" s="33" t="s">
        <v>417</v>
      </c>
      <c r="G225" s="33" t="s">
        <v>415</v>
      </c>
      <c r="H225" s="33" t="s">
        <v>268</v>
      </c>
      <c r="I225" s="33" t="s">
        <v>418</v>
      </c>
      <c r="J225" s="33" t="s">
        <v>312</v>
      </c>
      <c r="K225" s="33" t="s">
        <v>313</v>
      </c>
      <c r="L225" s="33"/>
      <c r="M225" s="33" t="s">
        <v>668</v>
      </c>
      <c r="N225" s="33" t="s">
        <v>16</v>
      </c>
      <c r="O225" s="33" t="s">
        <v>752</v>
      </c>
      <c r="P225" s="33" t="s">
        <v>692</v>
      </c>
      <c r="Q225" s="33"/>
      <c r="R225" s="33"/>
      <c r="S225" s="33" t="s">
        <v>275</v>
      </c>
      <c r="T225" s="33" t="s">
        <v>16</v>
      </c>
      <c r="U225" s="33"/>
      <c r="V225" s="33"/>
      <c r="W225" s="33"/>
      <c r="X225" s="33"/>
    </row>
    <row r="226" spans="1:24" ht="14.75" x14ac:dyDescent="0.75">
      <c r="A226" s="33" t="s">
        <v>757</v>
      </c>
      <c r="B226" s="33" t="s">
        <v>262</v>
      </c>
      <c r="C226" s="33" t="s">
        <v>415</v>
      </c>
      <c r="D226" s="33" t="s">
        <v>415</v>
      </c>
      <c r="E226" s="33" t="s">
        <v>754</v>
      </c>
      <c r="F226" s="33" t="s">
        <v>417</v>
      </c>
      <c r="G226" s="33" t="s">
        <v>415</v>
      </c>
      <c r="H226" s="33" t="s">
        <v>268</v>
      </c>
      <c r="I226" s="33" t="s">
        <v>418</v>
      </c>
      <c r="J226" s="33" t="s">
        <v>312</v>
      </c>
      <c r="K226" s="33" t="s">
        <v>313</v>
      </c>
      <c r="L226" s="33"/>
      <c r="M226" s="33" t="s">
        <v>668</v>
      </c>
      <c r="N226" s="33" t="s">
        <v>16</v>
      </c>
      <c r="O226" s="33" t="s">
        <v>752</v>
      </c>
      <c r="P226" s="33" t="s">
        <v>692</v>
      </c>
      <c r="Q226" s="33"/>
      <c r="R226" s="33"/>
      <c r="S226" s="33" t="s">
        <v>275</v>
      </c>
      <c r="T226" s="33" t="s">
        <v>16</v>
      </c>
      <c r="U226" s="33"/>
      <c r="V226" s="33"/>
      <c r="W226" s="33"/>
      <c r="X226" s="33"/>
    </row>
    <row r="227" spans="1:24" ht="14.75" x14ac:dyDescent="0.75">
      <c r="A227" s="33" t="s">
        <v>758</v>
      </c>
      <c r="B227" s="33" t="s">
        <v>262</v>
      </c>
      <c r="C227" s="33" t="s">
        <v>415</v>
      </c>
      <c r="D227" s="33" t="s">
        <v>415</v>
      </c>
      <c r="E227" s="33" t="s">
        <v>759</v>
      </c>
      <c r="F227" s="33" t="s">
        <v>417</v>
      </c>
      <c r="G227" s="33" t="s">
        <v>415</v>
      </c>
      <c r="H227" s="33" t="s">
        <v>268</v>
      </c>
      <c r="I227" s="33" t="s">
        <v>418</v>
      </c>
      <c r="J227" s="33" t="s">
        <v>312</v>
      </c>
      <c r="K227" s="33" t="s">
        <v>313</v>
      </c>
      <c r="L227" s="33"/>
      <c r="M227" s="33" t="s">
        <v>668</v>
      </c>
      <c r="N227" s="33" t="s">
        <v>16</v>
      </c>
      <c r="O227" s="33" t="s">
        <v>760</v>
      </c>
      <c r="P227" s="33" t="s">
        <v>692</v>
      </c>
      <c r="Q227" s="33"/>
      <c r="R227" s="33"/>
      <c r="S227" s="33" t="s">
        <v>275</v>
      </c>
      <c r="T227" s="33" t="s">
        <v>16</v>
      </c>
      <c r="U227" s="33"/>
      <c r="V227" s="33"/>
      <c r="W227" s="33"/>
      <c r="X227" s="33"/>
    </row>
    <row r="228" spans="1:24" ht="14.75" x14ac:dyDescent="0.75">
      <c r="A228" s="33" t="s">
        <v>761</v>
      </c>
      <c r="B228" s="33" t="s">
        <v>262</v>
      </c>
      <c r="C228" s="33" t="s">
        <v>415</v>
      </c>
      <c r="D228" s="33" t="s">
        <v>415</v>
      </c>
      <c r="E228" s="33" t="s">
        <v>762</v>
      </c>
      <c r="F228" s="33" t="s">
        <v>417</v>
      </c>
      <c r="G228" s="33" t="s">
        <v>415</v>
      </c>
      <c r="H228" s="33" t="s">
        <v>268</v>
      </c>
      <c r="I228" s="33" t="s">
        <v>418</v>
      </c>
      <c r="J228" s="33" t="s">
        <v>312</v>
      </c>
      <c r="K228" s="33" t="s">
        <v>313</v>
      </c>
      <c r="L228" s="33"/>
      <c r="M228" s="33" t="s">
        <v>668</v>
      </c>
      <c r="N228" s="33" t="s">
        <v>16</v>
      </c>
      <c r="O228" s="33" t="s">
        <v>760</v>
      </c>
      <c r="P228" s="33" t="s">
        <v>692</v>
      </c>
      <c r="Q228" s="33"/>
      <c r="R228" s="33"/>
      <c r="S228" s="33" t="s">
        <v>275</v>
      </c>
      <c r="T228" s="33" t="s">
        <v>16</v>
      </c>
      <c r="U228" s="33"/>
      <c r="V228" s="33"/>
      <c r="W228" s="33"/>
      <c r="X228" s="33"/>
    </row>
    <row r="229" spans="1:24" ht="14.75" x14ac:dyDescent="0.75">
      <c r="A229" s="33" t="s">
        <v>763</v>
      </c>
      <c r="B229" s="33" t="s">
        <v>262</v>
      </c>
      <c r="C229" s="33" t="s">
        <v>415</v>
      </c>
      <c r="D229" s="33" t="s">
        <v>415</v>
      </c>
      <c r="E229" s="33" t="s">
        <v>764</v>
      </c>
      <c r="F229" s="33" t="s">
        <v>417</v>
      </c>
      <c r="G229" s="33" t="s">
        <v>415</v>
      </c>
      <c r="H229" s="33" t="s">
        <v>268</v>
      </c>
      <c r="I229" s="33" t="s">
        <v>418</v>
      </c>
      <c r="J229" s="33" t="s">
        <v>312</v>
      </c>
      <c r="K229" s="33" t="s">
        <v>313</v>
      </c>
      <c r="L229" s="33"/>
      <c r="M229" s="33" t="s">
        <v>760</v>
      </c>
      <c r="N229" s="33" t="s">
        <v>274</v>
      </c>
      <c r="O229" s="33" t="s">
        <v>760</v>
      </c>
      <c r="P229" s="33" t="s">
        <v>274</v>
      </c>
      <c r="Q229" s="33" t="s">
        <v>286</v>
      </c>
      <c r="R229" s="33" t="s">
        <v>274</v>
      </c>
      <c r="S229" s="33" t="s">
        <v>275</v>
      </c>
      <c r="T229" s="33" t="s">
        <v>274</v>
      </c>
      <c r="U229" s="33" t="s">
        <v>276</v>
      </c>
      <c r="V229" s="33" t="s">
        <v>274</v>
      </c>
      <c r="W229" s="33"/>
      <c r="X229" s="33"/>
    </row>
    <row r="230" spans="1:24" ht="14.75" x14ac:dyDescent="0.75">
      <c r="A230" s="33" t="s">
        <v>765</v>
      </c>
      <c r="B230" s="33" t="s">
        <v>262</v>
      </c>
      <c r="C230" s="33" t="s">
        <v>415</v>
      </c>
      <c r="D230" s="33" t="s">
        <v>415</v>
      </c>
      <c r="E230" s="33" t="s">
        <v>766</v>
      </c>
      <c r="F230" s="33" t="s">
        <v>417</v>
      </c>
      <c r="G230" s="33" t="s">
        <v>415</v>
      </c>
      <c r="H230" s="33" t="s">
        <v>268</v>
      </c>
      <c r="I230" s="33" t="s">
        <v>418</v>
      </c>
      <c r="J230" s="33" t="s">
        <v>312</v>
      </c>
      <c r="K230" s="33" t="s">
        <v>313</v>
      </c>
      <c r="L230" s="33"/>
      <c r="M230" s="33" t="s">
        <v>668</v>
      </c>
      <c r="N230" s="33" t="s">
        <v>16</v>
      </c>
      <c r="O230" s="33" t="s">
        <v>767</v>
      </c>
      <c r="P230" s="33" t="s">
        <v>692</v>
      </c>
      <c r="Q230" s="33"/>
      <c r="R230" s="33"/>
      <c r="S230" s="33" t="s">
        <v>275</v>
      </c>
      <c r="T230" s="33" t="s">
        <v>16</v>
      </c>
      <c r="U230" s="33"/>
      <c r="V230" s="33"/>
      <c r="W230" s="33"/>
      <c r="X230" s="33"/>
    </row>
    <row r="231" spans="1:24" ht="14.75" x14ac:dyDescent="0.75">
      <c r="A231" s="33" t="s">
        <v>768</v>
      </c>
      <c r="B231" s="33" t="s">
        <v>262</v>
      </c>
      <c r="C231" s="33" t="s">
        <v>415</v>
      </c>
      <c r="D231" s="33" t="s">
        <v>415</v>
      </c>
      <c r="E231" s="33" t="s">
        <v>769</v>
      </c>
      <c r="F231" s="33" t="s">
        <v>417</v>
      </c>
      <c r="G231" s="33" t="s">
        <v>415</v>
      </c>
      <c r="H231" s="33" t="s">
        <v>268</v>
      </c>
      <c r="I231" s="33" t="s">
        <v>418</v>
      </c>
      <c r="J231" s="33" t="s">
        <v>312</v>
      </c>
      <c r="K231" s="33" t="s">
        <v>313</v>
      </c>
      <c r="L231" s="33"/>
      <c r="M231" s="33" t="s">
        <v>668</v>
      </c>
      <c r="N231" s="33" t="s">
        <v>16</v>
      </c>
      <c r="O231" s="33" t="s">
        <v>767</v>
      </c>
      <c r="P231" s="33" t="s">
        <v>692</v>
      </c>
      <c r="Q231" s="33"/>
      <c r="R231" s="33"/>
      <c r="S231" s="33" t="s">
        <v>275</v>
      </c>
      <c r="T231" s="33" t="s">
        <v>16</v>
      </c>
      <c r="U231" s="33"/>
      <c r="V231" s="33"/>
      <c r="W231" s="33"/>
      <c r="X231" s="33"/>
    </row>
    <row r="232" spans="1:24" ht="14.75" x14ac:dyDescent="0.75">
      <c r="A232" s="33" t="s">
        <v>770</v>
      </c>
      <c r="B232" s="33" t="s">
        <v>262</v>
      </c>
      <c r="C232" s="33" t="s">
        <v>415</v>
      </c>
      <c r="D232" s="33" t="s">
        <v>415</v>
      </c>
      <c r="E232" s="33" t="s">
        <v>769</v>
      </c>
      <c r="F232" s="33" t="s">
        <v>417</v>
      </c>
      <c r="G232" s="33" t="s">
        <v>415</v>
      </c>
      <c r="H232" s="33" t="s">
        <v>268</v>
      </c>
      <c r="I232" s="33" t="s">
        <v>418</v>
      </c>
      <c r="J232" s="33" t="s">
        <v>312</v>
      </c>
      <c r="K232" s="33" t="s">
        <v>313</v>
      </c>
      <c r="L232" s="33"/>
      <c r="M232" s="33" t="s">
        <v>668</v>
      </c>
      <c r="N232" s="33" t="s">
        <v>16</v>
      </c>
      <c r="O232" s="33" t="s">
        <v>767</v>
      </c>
      <c r="P232" s="33" t="s">
        <v>692</v>
      </c>
      <c r="Q232" s="33"/>
      <c r="R232" s="33"/>
      <c r="S232" s="33" t="s">
        <v>275</v>
      </c>
      <c r="T232" s="33" t="s">
        <v>16</v>
      </c>
      <c r="U232" s="33"/>
      <c r="V232" s="33"/>
      <c r="W232" s="33"/>
      <c r="X232" s="33"/>
    </row>
    <row r="233" spans="1:24" ht="14.75" x14ac:dyDescent="0.75">
      <c r="A233" s="33" t="s">
        <v>771</v>
      </c>
      <c r="B233" s="33" t="s">
        <v>262</v>
      </c>
      <c r="C233" s="33" t="s">
        <v>415</v>
      </c>
      <c r="D233" s="33" t="s">
        <v>415</v>
      </c>
      <c r="E233" s="33" t="s">
        <v>772</v>
      </c>
      <c r="F233" s="33" t="s">
        <v>417</v>
      </c>
      <c r="G233" s="33" t="s">
        <v>415</v>
      </c>
      <c r="H233" s="33" t="s">
        <v>268</v>
      </c>
      <c r="I233" s="33" t="s">
        <v>418</v>
      </c>
      <c r="J233" s="33" t="s">
        <v>312</v>
      </c>
      <c r="K233" s="33" t="s">
        <v>313</v>
      </c>
      <c r="L233" s="33"/>
      <c r="M233" s="33" t="s">
        <v>668</v>
      </c>
      <c r="N233" s="33" t="s">
        <v>16</v>
      </c>
      <c r="O233" s="33" t="s">
        <v>767</v>
      </c>
      <c r="P233" s="33" t="s">
        <v>692</v>
      </c>
      <c r="Q233" s="33"/>
      <c r="R233" s="33"/>
      <c r="S233" s="33" t="s">
        <v>275</v>
      </c>
      <c r="T233" s="33" t="s">
        <v>16</v>
      </c>
      <c r="U233" s="33"/>
      <c r="V233" s="33"/>
      <c r="W233" s="33"/>
      <c r="X233" s="33"/>
    </row>
    <row r="234" spans="1:24" ht="14.75" x14ac:dyDescent="0.75">
      <c r="A234" s="33" t="s">
        <v>773</v>
      </c>
      <c r="B234" s="33" t="s">
        <v>262</v>
      </c>
      <c r="C234" s="33" t="s">
        <v>415</v>
      </c>
      <c r="D234" s="33" t="s">
        <v>415</v>
      </c>
      <c r="E234" s="33" t="s">
        <v>772</v>
      </c>
      <c r="F234" s="33" t="s">
        <v>417</v>
      </c>
      <c r="G234" s="33" t="s">
        <v>415</v>
      </c>
      <c r="H234" s="33" t="s">
        <v>268</v>
      </c>
      <c r="I234" s="33" t="s">
        <v>418</v>
      </c>
      <c r="J234" s="33" t="s">
        <v>312</v>
      </c>
      <c r="K234" s="33" t="s">
        <v>313</v>
      </c>
      <c r="L234" s="33"/>
      <c r="M234" s="33" t="s">
        <v>668</v>
      </c>
      <c r="N234" s="33" t="s">
        <v>16</v>
      </c>
      <c r="O234" s="33" t="s">
        <v>767</v>
      </c>
      <c r="P234" s="33" t="s">
        <v>692</v>
      </c>
      <c r="Q234" s="33"/>
      <c r="R234" s="33"/>
      <c r="S234" s="33" t="s">
        <v>275</v>
      </c>
      <c r="T234" s="33" t="s">
        <v>16</v>
      </c>
      <c r="U234" s="33"/>
      <c r="V234" s="33"/>
      <c r="W234" s="33"/>
      <c r="X234" s="33"/>
    </row>
    <row r="235" spans="1:24" ht="14.75" x14ac:dyDescent="0.75">
      <c r="A235" s="33" t="s">
        <v>774</v>
      </c>
      <c r="B235" s="33" t="s">
        <v>262</v>
      </c>
      <c r="C235" s="33" t="s">
        <v>415</v>
      </c>
      <c r="D235" s="33" t="s">
        <v>415</v>
      </c>
      <c r="E235" s="33" t="s">
        <v>775</v>
      </c>
      <c r="F235" s="33" t="s">
        <v>417</v>
      </c>
      <c r="G235" s="33" t="s">
        <v>415</v>
      </c>
      <c r="H235" s="33" t="s">
        <v>268</v>
      </c>
      <c r="I235" s="33" t="s">
        <v>418</v>
      </c>
      <c r="J235" s="33" t="s">
        <v>312</v>
      </c>
      <c r="K235" s="33" t="s">
        <v>313</v>
      </c>
      <c r="L235" s="33"/>
      <c r="M235" s="33" t="s">
        <v>668</v>
      </c>
      <c r="N235" s="33" t="s">
        <v>16</v>
      </c>
      <c r="O235" s="33" t="s">
        <v>767</v>
      </c>
      <c r="P235" s="33" t="s">
        <v>692</v>
      </c>
      <c r="Q235" s="33"/>
      <c r="R235" s="33"/>
      <c r="S235" s="33" t="s">
        <v>275</v>
      </c>
      <c r="T235" s="33" t="s">
        <v>16</v>
      </c>
      <c r="U235" s="33"/>
      <c r="V235" s="33"/>
      <c r="W235" s="33"/>
      <c r="X235" s="33"/>
    </row>
    <row r="236" spans="1:24" ht="14.75" x14ac:dyDescent="0.75">
      <c r="A236" s="33" t="s">
        <v>776</v>
      </c>
      <c r="B236" s="33" t="s">
        <v>262</v>
      </c>
      <c r="C236" s="33" t="s">
        <v>415</v>
      </c>
      <c r="D236" s="33" t="s">
        <v>415</v>
      </c>
      <c r="E236" s="33" t="s">
        <v>777</v>
      </c>
      <c r="F236" s="33" t="s">
        <v>417</v>
      </c>
      <c r="G236" s="33" t="s">
        <v>415</v>
      </c>
      <c r="H236" s="33" t="s">
        <v>268</v>
      </c>
      <c r="I236" s="33" t="s">
        <v>418</v>
      </c>
      <c r="J236" s="33" t="s">
        <v>312</v>
      </c>
      <c r="K236" s="33" t="s">
        <v>313</v>
      </c>
      <c r="L236" s="33"/>
      <c r="M236" s="33" t="s">
        <v>496</v>
      </c>
      <c r="N236" s="33" t="s">
        <v>16</v>
      </c>
      <c r="O236" s="33" t="s">
        <v>778</v>
      </c>
      <c r="P236" s="33" t="s">
        <v>779</v>
      </c>
      <c r="Q236" s="33"/>
      <c r="R236" s="33"/>
      <c r="S236" s="33" t="s">
        <v>275</v>
      </c>
      <c r="T236" s="33" t="s">
        <v>16</v>
      </c>
      <c r="U236" s="33"/>
      <c r="V236" s="33"/>
      <c r="W236" s="33"/>
      <c r="X236" s="33"/>
    </row>
    <row r="237" spans="1:24" ht="14.75" x14ac:dyDescent="0.75">
      <c r="A237" s="33" t="s">
        <v>780</v>
      </c>
      <c r="B237" s="33" t="s">
        <v>262</v>
      </c>
      <c r="C237" s="33" t="s">
        <v>415</v>
      </c>
      <c r="D237" s="33" t="s">
        <v>415</v>
      </c>
      <c r="E237" s="33" t="s">
        <v>781</v>
      </c>
      <c r="F237" s="33" t="s">
        <v>417</v>
      </c>
      <c r="G237" s="33" t="s">
        <v>415</v>
      </c>
      <c r="H237" s="33" t="s">
        <v>268</v>
      </c>
      <c r="I237" s="33" t="s">
        <v>418</v>
      </c>
      <c r="J237" s="33" t="s">
        <v>312</v>
      </c>
      <c r="K237" s="33" t="s">
        <v>313</v>
      </c>
      <c r="L237" s="33"/>
      <c r="M237" s="33" t="s">
        <v>496</v>
      </c>
      <c r="N237" s="33" t="s">
        <v>16</v>
      </c>
      <c r="O237" s="33" t="s">
        <v>782</v>
      </c>
      <c r="P237" s="33" t="s">
        <v>779</v>
      </c>
      <c r="Q237" s="33"/>
      <c r="R237" s="33"/>
      <c r="S237" s="33" t="s">
        <v>275</v>
      </c>
      <c r="T237" s="33" t="s">
        <v>16</v>
      </c>
      <c r="U237" s="33"/>
      <c r="V237" s="33"/>
      <c r="W237" s="33"/>
      <c r="X237" s="33"/>
    </row>
    <row r="238" spans="1:24" ht="14.75" x14ac:dyDescent="0.75">
      <c r="A238" s="33" t="s">
        <v>783</v>
      </c>
      <c r="B238" s="33" t="s">
        <v>262</v>
      </c>
      <c r="C238" s="33" t="s">
        <v>415</v>
      </c>
      <c r="D238" s="33" t="s">
        <v>415</v>
      </c>
      <c r="E238" s="33" t="s">
        <v>656</v>
      </c>
      <c r="F238" s="33" t="s">
        <v>417</v>
      </c>
      <c r="G238" s="33" t="s">
        <v>415</v>
      </c>
      <c r="H238" s="33" t="s">
        <v>268</v>
      </c>
      <c r="I238" s="33" t="s">
        <v>418</v>
      </c>
      <c r="J238" s="33" t="s">
        <v>312</v>
      </c>
      <c r="K238" s="33" t="s">
        <v>313</v>
      </c>
      <c r="L238" s="33"/>
      <c r="M238" s="33" t="s">
        <v>784</v>
      </c>
      <c r="N238" s="33" t="s">
        <v>16</v>
      </c>
      <c r="O238" s="33" t="s">
        <v>785</v>
      </c>
      <c r="P238" s="33" t="s">
        <v>786</v>
      </c>
      <c r="Q238" s="33"/>
      <c r="R238" s="33"/>
      <c r="S238" s="33" t="s">
        <v>275</v>
      </c>
      <c r="T238" s="33" t="s">
        <v>16</v>
      </c>
      <c r="U238" s="33"/>
      <c r="V238" s="33"/>
      <c r="W238" s="33"/>
      <c r="X238" s="33"/>
    </row>
    <row r="239" spans="1:24" ht="14.75" x14ac:dyDescent="0.75">
      <c r="A239" s="33" t="s">
        <v>787</v>
      </c>
      <c r="B239" s="33" t="s">
        <v>262</v>
      </c>
      <c r="C239" s="33" t="s">
        <v>415</v>
      </c>
      <c r="D239" s="33" t="s">
        <v>415</v>
      </c>
      <c r="E239" s="33" t="s">
        <v>788</v>
      </c>
      <c r="F239" s="33" t="s">
        <v>417</v>
      </c>
      <c r="G239" s="33" t="s">
        <v>415</v>
      </c>
      <c r="H239" s="33" t="s">
        <v>268</v>
      </c>
      <c r="I239" s="33" t="s">
        <v>418</v>
      </c>
      <c r="J239" s="33" t="s">
        <v>312</v>
      </c>
      <c r="K239" s="33" t="s">
        <v>313</v>
      </c>
      <c r="L239" s="33"/>
      <c r="M239" s="33" t="s">
        <v>784</v>
      </c>
      <c r="N239" s="33" t="s">
        <v>16</v>
      </c>
      <c r="O239" s="33" t="s">
        <v>789</v>
      </c>
      <c r="P239" s="33" t="s">
        <v>786</v>
      </c>
      <c r="Q239" s="33"/>
      <c r="R239" s="33"/>
      <c r="S239" s="33" t="s">
        <v>275</v>
      </c>
      <c r="T239" s="33" t="s">
        <v>16</v>
      </c>
      <c r="U239" s="33"/>
      <c r="V239" s="33"/>
      <c r="W239" s="33"/>
      <c r="X239" s="33"/>
    </row>
    <row r="240" spans="1:24" ht="14.75" x14ac:dyDescent="0.75">
      <c r="A240" s="33" t="s">
        <v>790</v>
      </c>
      <c r="B240" s="33" t="s">
        <v>262</v>
      </c>
      <c r="C240" s="33" t="s">
        <v>415</v>
      </c>
      <c r="D240" s="33" t="s">
        <v>415</v>
      </c>
      <c r="E240" s="33" t="s">
        <v>791</v>
      </c>
      <c r="F240" s="33" t="s">
        <v>417</v>
      </c>
      <c r="G240" s="33" t="s">
        <v>415</v>
      </c>
      <c r="H240" s="33" t="s">
        <v>268</v>
      </c>
      <c r="I240" s="33" t="s">
        <v>418</v>
      </c>
      <c r="J240" s="33" t="s">
        <v>312</v>
      </c>
      <c r="K240" s="33" t="s">
        <v>313</v>
      </c>
      <c r="L240" s="33"/>
      <c r="M240" s="33" t="s">
        <v>784</v>
      </c>
      <c r="N240" s="33" t="s">
        <v>16</v>
      </c>
      <c r="O240" s="33" t="s">
        <v>789</v>
      </c>
      <c r="P240" s="33" t="s">
        <v>786</v>
      </c>
      <c r="Q240" s="33"/>
      <c r="R240" s="33"/>
      <c r="S240" s="33" t="s">
        <v>275</v>
      </c>
      <c r="T240" s="33" t="s">
        <v>16</v>
      </c>
      <c r="U240" s="33"/>
      <c r="V240" s="33"/>
      <c r="W240" s="33"/>
      <c r="X240" s="33"/>
    </row>
    <row r="241" spans="1:24" ht="14.75" x14ac:dyDescent="0.75">
      <c r="A241" s="33" t="s">
        <v>792</v>
      </c>
      <c r="B241" s="33" t="s">
        <v>262</v>
      </c>
      <c r="C241" s="33" t="s">
        <v>415</v>
      </c>
      <c r="D241" s="33" t="s">
        <v>415</v>
      </c>
      <c r="E241" s="33" t="s">
        <v>793</v>
      </c>
      <c r="F241" s="33" t="s">
        <v>417</v>
      </c>
      <c r="G241" s="33" t="s">
        <v>415</v>
      </c>
      <c r="H241" s="33" t="s">
        <v>268</v>
      </c>
      <c r="I241" s="33" t="s">
        <v>418</v>
      </c>
      <c r="J241" s="33" t="s">
        <v>312</v>
      </c>
      <c r="K241" s="33" t="s">
        <v>313</v>
      </c>
      <c r="L241" s="33"/>
      <c r="M241" s="33" t="s">
        <v>496</v>
      </c>
      <c r="N241" s="33" t="s">
        <v>16</v>
      </c>
      <c r="O241" s="33" t="s">
        <v>794</v>
      </c>
      <c r="P241" s="33" t="s">
        <v>749</v>
      </c>
      <c r="Q241" s="33"/>
      <c r="R241" s="33"/>
      <c r="S241" s="33" t="s">
        <v>275</v>
      </c>
      <c r="T241" s="33" t="s">
        <v>16</v>
      </c>
      <c r="U241" s="33"/>
      <c r="V241" s="33"/>
      <c r="W241" s="33"/>
      <c r="X241" s="33"/>
    </row>
    <row r="242" spans="1:24" ht="14.75" x14ac:dyDescent="0.75">
      <c r="A242" s="33" t="s">
        <v>795</v>
      </c>
      <c r="B242" s="33" t="s">
        <v>262</v>
      </c>
      <c r="C242" s="33" t="s">
        <v>415</v>
      </c>
      <c r="D242" s="33" t="s">
        <v>415</v>
      </c>
      <c r="E242" s="33" t="s">
        <v>796</v>
      </c>
      <c r="F242" s="33" t="s">
        <v>417</v>
      </c>
      <c r="G242" s="33" t="s">
        <v>415</v>
      </c>
      <c r="H242" s="33" t="s">
        <v>268</v>
      </c>
      <c r="I242" s="33" t="s">
        <v>418</v>
      </c>
      <c r="J242" s="33" t="s">
        <v>312</v>
      </c>
      <c r="K242" s="33" t="s">
        <v>313</v>
      </c>
      <c r="L242" s="33"/>
      <c r="M242" s="33" t="s">
        <v>496</v>
      </c>
      <c r="N242" s="33" t="s">
        <v>16</v>
      </c>
      <c r="O242" s="33" t="s">
        <v>797</v>
      </c>
      <c r="P242" s="33" t="s">
        <v>798</v>
      </c>
      <c r="Q242" s="33"/>
      <c r="R242" s="33"/>
      <c r="S242" s="33" t="s">
        <v>275</v>
      </c>
      <c r="T242" s="33" t="s">
        <v>16</v>
      </c>
      <c r="U242" s="33"/>
      <c r="V242" s="33"/>
      <c r="W242" s="33"/>
      <c r="X242" s="33"/>
    </row>
    <row r="243" spans="1:24" ht="14.75" x14ac:dyDescent="0.75">
      <c r="A243" s="33" t="s">
        <v>4133</v>
      </c>
      <c r="B243" s="33" t="s">
        <v>262</v>
      </c>
      <c r="C243" s="33" t="s">
        <v>415</v>
      </c>
      <c r="D243" s="33" t="s">
        <v>415</v>
      </c>
      <c r="E243" s="33" t="s">
        <v>4134</v>
      </c>
      <c r="F243" s="33" t="s">
        <v>417</v>
      </c>
      <c r="G243" s="33" t="s">
        <v>415</v>
      </c>
      <c r="H243" s="33" t="s">
        <v>268</v>
      </c>
      <c r="I243" s="33" t="s">
        <v>418</v>
      </c>
      <c r="J243" s="33" t="s">
        <v>312</v>
      </c>
      <c r="K243" s="33" t="s">
        <v>313</v>
      </c>
      <c r="L243" s="33"/>
      <c r="M243" s="33" t="s">
        <v>496</v>
      </c>
      <c r="N243" s="33" t="s">
        <v>16</v>
      </c>
      <c r="O243" s="33" t="s">
        <v>4135</v>
      </c>
      <c r="P243" s="33" t="s">
        <v>4136</v>
      </c>
      <c r="Q243" s="33"/>
      <c r="R243" s="33"/>
      <c r="S243" s="33" t="s">
        <v>275</v>
      </c>
      <c r="T243" s="33" t="s">
        <v>16</v>
      </c>
      <c r="U243" s="33"/>
      <c r="V243" s="33"/>
      <c r="W243" s="33"/>
      <c r="X243" s="33"/>
    </row>
    <row r="244" spans="1:24" ht="14.75" x14ac:dyDescent="0.75">
      <c r="A244" s="33" t="s">
        <v>4137</v>
      </c>
      <c r="B244" s="33" t="s">
        <v>262</v>
      </c>
      <c r="C244" s="33" t="s">
        <v>415</v>
      </c>
      <c r="D244" s="33" t="s">
        <v>415</v>
      </c>
      <c r="E244" s="33" t="s">
        <v>4138</v>
      </c>
      <c r="F244" s="33" t="s">
        <v>417</v>
      </c>
      <c r="G244" s="33" t="s">
        <v>415</v>
      </c>
      <c r="H244" s="33" t="s">
        <v>268</v>
      </c>
      <c r="I244" s="33" t="s">
        <v>418</v>
      </c>
      <c r="J244" s="33" t="s">
        <v>312</v>
      </c>
      <c r="K244" s="33" t="s">
        <v>313</v>
      </c>
      <c r="L244" s="33"/>
      <c r="M244" s="33" t="s">
        <v>496</v>
      </c>
      <c r="N244" s="33" t="s">
        <v>16</v>
      </c>
      <c r="O244" s="33" t="s">
        <v>4139</v>
      </c>
      <c r="P244" s="33" t="s">
        <v>4140</v>
      </c>
      <c r="Q244" s="33"/>
      <c r="R244" s="33"/>
      <c r="S244" s="33" t="s">
        <v>275</v>
      </c>
      <c r="T244" s="33" t="s">
        <v>16</v>
      </c>
      <c r="U244" s="33"/>
      <c r="V244" s="33"/>
      <c r="W244" s="33"/>
      <c r="X244" s="33"/>
    </row>
    <row r="245" spans="1:24" ht="14.75" x14ac:dyDescent="0.75">
      <c r="A245" s="33" t="s">
        <v>4151</v>
      </c>
      <c r="B245" s="33" t="s">
        <v>262</v>
      </c>
      <c r="C245" s="33" t="s">
        <v>415</v>
      </c>
      <c r="D245" s="33" t="s">
        <v>415</v>
      </c>
      <c r="E245" s="33" t="s">
        <v>4152</v>
      </c>
      <c r="F245" s="33" t="s">
        <v>417</v>
      </c>
      <c r="G245" s="33" t="s">
        <v>415</v>
      </c>
      <c r="H245" s="33" t="s">
        <v>268</v>
      </c>
      <c r="I245" s="33" t="s">
        <v>418</v>
      </c>
      <c r="J245" s="33" t="s">
        <v>312</v>
      </c>
      <c r="K245" s="33" t="s">
        <v>313</v>
      </c>
      <c r="L245" s="33"/>
      <c r="M245" s="33" t="s">
        <v>496</v>
      </c>
      <c r="N245" s="33" t="s">
        <v>16</v>
      </c>
      <c r="O245" s="33" t="s">
        <v>4153</v>
      </c>
      <c r="P245" s="33" t="s">
        <v>4154</v>
      </c>
      <c r="Q245" s="33"/>
      <c r="R245" s="33"/>
      <c r="S245" s="33" t="s">
        <v>275</v>
      </c>
      <c r="T245" s="33" t="s">
        <v>16</v>
      </c>
      <c r="U245" s="33"/>
      <c r="V245" s="33"/>
      <c r="W245" s="33"/>
      <c r="X245" s="33"/>
    </row>
    <row r="246" spans="1:24" ht="14.75" x14ac:dyDescent="0.75">
      <c r="A246" s="33" t="s">
        <v>4147</v>
      </c>
      <c r="B246" s="33" t="s">
        <v>262</v>
      </c>
      <c r="C246" s="33" t="s">
        <v>415</v>
      </c>
      <c r="D246" s="33" t="s">
        <v>415</v>
      </c>
      <c r="E246" s="33" t="s">
        <v>4148</v>
      </c>
      <c r="F246" s="33" t="s">
        <v>417</v>
      </c>
      <c r="G246" s="33" t="s">
        <v>415</v>
      </c>
      <c r="H246" s="33" t="s">
        <v>268</v>
      </c>
      <c r="I246" s="33" t="s">
        <v>418</v>
      </c>
      <c r="J246" s="33" t="s">
        <v>312</v>
      </c>
      <c r="K246" s="33" t="s">
        <v>313</v>
      </c>
      <c r="L246" s="33"/>
      <c r="M246" s="33" t="s">
        <v>496</v>
      </c>
      <c r="N246" s="33" t="s">
        <v>16</v>
      </c>
      <c r="O246" s="33" t="s">
        <v>4149</v>
      </c>
      <c r="P246" s="33" t="s">
        <v>4150</v>
      </c>
      <c r="Q246" s="33"/>
      <c r="R246" s="33"/>
      <c r="S246" s="33" t="s">
        <v>275</v>
      </c>
      <c r="T246" s="33" t="s">
        <v>16</v>
      </c>
      <c r="U246" s="33"/>
      <c r="V246" s="33"/>
      <c r="W246" s="33"/>
      <c r="X246" s="33"/>
    </row>
    <row r="247" spans="1:24" ht="14.75" x14ac:dyDescent="0.75">
      <c r="A247" s="33" t="s">
        <v>799</v>
      </c>
      <c r="B247" s="33" t="s">
        <v>262</v>
      </c>
      <c r="C247" s="33" t="s">
        <v>415</v>
      </c>
      <c r="D247" s="33" t="s">
        <v>415</v>
      </c>
      <c r="E247" s="33" t="s">
        <v>800</v>
      </c>
      <c r="F247" s="33" t="s">
        <v>417</v>
      </c>
      <c r="G247" s="33" t="s">
        <v>415</v>
      </c>
      <c r="H247" s="33" t="s">
        <v>268</v>
      </c>
      <c r="I247" s="33" t="s">
        <v>418</v>
      </c>
      <c r="J247" s="33" t="s">
        <v>312</v>
      </c>
      <c r="K247" s="33" t="s">
        <v>313</v>
      </c>
      <c r="L247" s="33"/>
      <c r="M247" s="33" t="s">
        <v>496</v>
      </c>
      <c r="N247" s="33" t="s">
        <v>16</v>
      </c>
      <c r="O247" s="33" t="s">
        <v>801</v>
      </c>
      <c r="P247" s="33" t="s">
        <v>802</v>
      </c>
      <c r="Q247" s="33"/>
      <c r="R247" s="33"/>
      <c r="S247" s="33" t="s">
        <v>275</v>
      </c>
      <c r="T247" s="33" t="s">
        <v>16</v>
      </c>
      <c r="U247" s="33"/>
      <c r="V247" s="33"/>
      <c r="W247" s="33"/>
      <c r="X247" s="33"/>
    </row>
    <row r="248" spans="1:24" ht="14.75" x14ac:dyDescent="0.75">
      <c r="A248" s="33" t="s">
        <v>803</v>
      </c>
      <c r="B248" s="33" t="s">
        <v>262</v>
      </c>
      <c r="C248" s="33" t="s">
        <v>415</v>
      </c>
      <c r="D248" s="33" t="s">
        <v>415</v>
      </c>
      <c r="E248" s="33" t="s">
        <v>804</v>
      </c>
      <c r="F248" s="33" t="s">
        <v>417</v>
      </c>
      <c r="G248" s="33" t="s">
        <v>415</v>
      </c>
      <c r="H248" s="33" t="s">
        <v>268</v>
      </c>
      <c r="I248" s="33" t="s">
        <v>418</v>
      </c>
      <c r="J248" s="33" t="s">
        <v>312</v>
      </c>
      <c r="K248" s="33" t="s">
        <v>313</v>
      </c>
      <c r="L248" s="33"/>
      <c r="M248" s="33" t="s">
        <v>496</v>
      </c>
      <c r="N248" s="33" t="s">
        <v>16</v>
      </c>
      <c r="O248" s="33" t="s">
        <v>805</v>
      </c>
      <c r="P248" s="33" t="s">
        <v>16</v>
      </c>
      <c r="Q248" s="33"/>
      <c r="R248" s="33"/>
      <c r="S248" s="33" t="s">
        <v>275</v>
      </c>
      <c r="T248" s="33" t="s">
        <v>16</v>
      </c>
      <c r="U248" s="33"/>
      <c r="V248" s="33"/>
      <c r="W248" s="33"/>
      <c r="X248" s="33"/>
    </row>
    <row r="249" spans="1:24" ht="14.75" x14ac:dyDescent="0.75">
      <c r="A249" s="33" t="s">
        <v>806</v>
      </c>
      <c r="B249" s="33" t="s">
        <v>262</v>
      </c>
      <c r="C249" s="33" t="s">
        <v>415</v>
      </c>
      <c r="D249" s="33" t="s">
        <v>415</v>
      </c>
      <c r="E249" s="33" t="s">
        <v>807</v>
      </c>
      <c r="F249" s="33" t="s">
        <v>417</v>
      </c>
      <c r="G249" s="33" t="s">
        <v>415</v>
      </c>
      <c r="H249" s="33" t="s">
        <v>268</v>
      </c>
      <c r="I249" s="33" t="s">
        <v>418</v>
      </c>
      <c r="J249" s="33" t="s">
        <v>312</v>
      </c>
      <c r="K249" s="33" t="s">
        <v>313</v>
      </c>
      <c r="L249" s="33"/>
      <c r="M249" s="33" t="s">
        <v>496</v>
      </c>
      <c r="N249" s="33" t="s">
        <v>16</v>
      </c>
      <c r="O249" s="33" t="s">
        <v>808</v>
      </c>
      <c r="P249" s="33" t="s">
        <v>809</v>
      </c>
      <c r="Q249" s="33"/>
      <c r="R249" s="33"/>
      <c r="S249" s="33" t="s">
        <v>275</v>
      </c>
      <c r="T249" s="33" t="s">
        <v>16</v>
      </c>
      <c r="U249" s="33"/>
      <c r="V249" s="33"/>
      <c r="W249" s="33"/>
      <c r="X249" s="33"/>
    </row>
    <row r="250" spans="1:24" ht="14.75" x14ac:dyDescent="0.75">
      <c r="A250" s="33" t="s">
        <v>810</v>
      </c>
      <c r="B250" s="33" t="s">
        <v>262</v>
      </c>
      <c r="C250" s="33" t="s">
        <v>415</v>
      </c>
      <c r="D250" s="33" t="s">
        <v>415</v>
      </c>
      <c r="E250" s="33" t="s">
        <v>811</v>
      </c>
      <c r="F250" s="33" t="s">
        <v>417</v>
      </c>
      <c r="G250" s="33" t="s">
        <v>415</v>
      </c>
      <c r="H250" s="33" t="s">
        <v>268</v>
      </c>
      <c r="I250" s="33" t="s">
        <v>418</v>
      </c>
      <c r="J250" s="33" t="s">
        <v>312</v>
      </c>
      <c r="K250" s="33" t="s">
        <v>313</v>
      </c>
      <c r="L250" s="33"/>
      <c r="M250" s="33" t="s">
        <v>496</v>
      </c>
      <c r="N250" s="33" t="s">
        <v>16</v>
      </c>
      <c r="O250" s="33" t="s">
        <v>812</v>
      </c>
      <c r="P250" s="33" t="s">
        <v>16</v>
      </c>
      <c r="Q250" s="33"/>
      <c r="R250" s="33"/>
      <c r="S250" s="33" t="s">
        <v>275</v>
      </c>
      <c r="T250" s="33" t="s">
        <v>16</v>
      </c>
      <c r="U250" s="33"/>
      <c r="V250" s="33"/>
      <c r="W250" s="33"/>
      <c r="X250" s="33"/>
    </row>
    <row r="251" spans="1:24" ht="14.75" x14ac:dyDescent="0.75">
      <c r="A251" s="33" t="s">
        <v>813</v>
      </c>
      <c r="B251" s="33" t="s">
        <v>262</v>
      </c>
      <c r="C251" s="33" t="s">
        <v>415</v>
      </c>
      <c r="D251" s="33" t="s">
        <v>415</v>
      </c>
      <c r="E251" s="33" t="s">
        <v>814</v>
      </c>
      <c r="F251" s="33" t="s">
        <v>417</v>
      </c>
      <c r="G251" s="33" t="s">
        <v>415</v>
      </c>
      <c r="H251" s="33" t="s">
        <v>268</v>
      </c>
      <c r="I251" s="33" t="s">
        <v>418</v>
      </c>
      <c r="J251" s="33" t="s">
        <v>312</v>
      </c>
      <c r="K251" s="33" t="s">
        <v>313</v>
      </c>
      <c r="L251" s="33"/>
      <c r="M251" s="33" t="s">
        <v>496</v>
      </c>
      <c r="N251" s="33" t="s">
        <v>16</v>
      </c>
      <c r="O251" s="33" t="s">
        <v>815</v>
      </c>
      <c r="P251" s="33" t="s">
        <v>16</v>
      </c>
      <c r="Q251" s="33"/>
      <c r="R251" s="33"/>
      <c r="S251" s="33" t="s">
        <v>275</v>
      </c>
      <c r="T251" s="33" t="s">
        <v>16</v>
      </c>
      <c r="U251" s="33"/>
      <c r="V251" s="33"/>
      <c r="W251" s="33"/>
      <c r="X251" s="33"/>
    </row>
    <row r="252" spans="1:24" ht="14.75" x14ac:dyDescent="0.75">
      <c r="A252" s="33" t="s">
        <v>816</v>
      </c>
      <c r="B252" s="33" t="s">
        <v>262</v>
      </c>
      <c r="C252" s="33" t="s">
        <v>415</v>
      </c>
      <c r="D252" s="33" t="s">
        <v>415</v>
      </c>
      <c r="E252" s="33" t="s">
        <v>817</v>
      </c>
      <c r="F252" s="33" t="s">
        <v>417</v>
      </c>
      <c r="G252" s="33" t="s">
        <v>415</v>
      </c>
      <c r="H252" s="33" t="s">
        <v>268</v>
      </c>
      <c r="I252" s="33" t="s">
        <v>418</v>
      </c>
      <c r="J252" s="33" t="s">
        <v>312</v>
      </c>
      <c r="K252" s="33" t="s">
        <v>313</v>
      </c>
      <c r="L252" s="33"/>
      <c r="M252" s="33" t="s">
        <v>496</v>
      </c>
      <c r="N252" s="33" t="s">
        <v>16</v>
      </c>
      <c r="O252" s="33" t="s">
        <v>818</v>
      </c>
      <c r="P252" s="33" t="s">
        <v>16</v>
      </c>
      <c r="Q252" s="33"/>
      <c r="R252" s="33"/>
      <c r="S252" s="33" t="s">
        <v>275</v>
      </c>
      <c r="T252" s="33" t="s">
        <v>16</v>
      </c>
      <c r="U252" s="33"/>
      <c r="V252" s="33"/>
      <c r="W252" s="33"/>
      <c r="X252" s="33"/>
    </row>
    <row r="253" spans="1:24" ht="14.75" x14ac:dyDescent="0.75">
      <c r="A253" s="33" t="s">
        <v>819</v>
      </c>
      <c r="B253" s="33" t="s">
        <v>262</v>
      </c>
      <c r="C253" s="33" t="s">
        <v>820</v>
      </c>
      <c r="D253" s="33" t="s">
        <v>32</v>
      </c>
      <c r="E253" s="33" t="s">
        <v>821</v>
      </c>
      <c r="F253" s="33" t="s">
        <v>266</v>
      </c>
      <c r="G253" s="33" t="s">
        <v>267</v>
      </c>
      <c r="H253" s="33" t="s">
        <v>822</v>
      </c>
      <c r="I253" s="33" t="s">
        <v>269</v>
      </c>
      <c r="J253" s="33" t="s">
        <v>270</v>
      </c>
      <c r="K253" s="33" t="s">
        <v>271</v>
      </c>
      <c r="L253" s="33" t="s">
        <v>272</v>
      </c>
      <c r="M253" s="33" t="s">
        <v>450</v>
      </c>
      <c r="N253" s="33" t="s">
        <v>16</v>
      </c>
      <c r="O253" s="33" t="s">
        <v>285</v>
      </c>
      <c r="P253" s="33" t="s">
        <v>274</v>
      </c>
      <c r="Q253" s="33" t="s">
        <v>286</v>
      </c>
      <c r="R253" s="33" t="s">
        <v>274</v>
      </c>
      <c r="S253" s="33" t="s">
        <v>275</v>
      </c>
      <c r="T253" s="33" t="s">
        <v>274</v>
      </c>
      <c r="U253" s="33" t="s">
        <v>276</v>
      </c>
      <c r="V253" s="33" t="s">
        <v>14</v>
      </c>
      <c r="W253" s="33"/>
      <c r="X253" s="33"/>
    </row>
    <row r="254" spans="1:24" ht="14.75" x14ac:dyDescent="0.75">
      <c r="A254" s="33" t="s">
        <v>823</v>
      </c>
      <c r="B254" s="33" t="s">
        <v>262</v>
      </c>
      <c r="C254" s="33" t="s">
        <v>820</v>
      </c>
      <c r="D254" s="33" t="s">
        <v>824</v>
      </c>
      <c r="E254" s="33" t="s">
        <v>825</v>
      </c>
      <c r="F254" s="33" t="s">
        <v>266</v>
      </c>
      <c r="G254" s="33" t="s">
        <v>267</v>
      </c>
      <c r="H254" s="33" t="s">
        <v>822</v>
      </c>
      <c r="I254" s="33" t="s">
        <v>269</v>
      </c>
      <c r="J254" s="33" t="s">
        <v>270</v>
      </c>
      <c r="K254" s="33" t="s">
        <v>271</v>
      </c>
      <c r="L254" s="33" t="s">
        <v>272</v>
      </c>
      <c r="M254" s="33" t="s">
        <v>291</v>
      </c>
      <c r="N254" s="33" t="s">
        <v>16</v>
      </c>
      <c r="O254" s="33" t="s">
        <v>515</v>
      </c>
      <c r="P254" s="33" t="s">
        <v>274</v>
      </c>
      <c r="Q254" s="33" t="s">
        <v>515</v>
      </c>
      <c r="R254" s="33" t="s">
        <v>274</v>
      </c>
      <c r="S254" s="33" t="s">
        <v>275</v>
      </c>
      <c r="T254" s="33" t="s">
        <v>274</v>
      </c>
      <c r="U254" s="33"/>
      <c r="V254" s="33"/>
      <c r="W254" s="33"/>
      <c r="X254" s="33"/>
    </row>
    <row r="255" spans="1:24" ht="14.75" x14ac:dyDescent="0.75">
      <c r="A255" s="33" t="s">
        <v>826</v>
      </c>
      <c r="B255" s="33" t="s">
        <v>262</v>
      </c>
      <c r="C255" s="33" t="s">
        <v>263</v>
      </c>
      <c r="D255" s="33" t="s">
        <v>827</v>
      </c>
      <c r="E255" s="33" t="s">
        <v>828</v>
      </c>
      <c r="F255" s="33" t="s">
        <v>266</v>
      </c>
      <c r="G255" s="33" t="s">
        <v>267</v>
      </c>
      <c r="H255" s="33" t="s">
        <v>268</v>
      </c>
      <c r="I255" s="33" t="s">
        <v>269</v>
      </c>
      <c r="J255" s="33" t="s">
        <v>270</v>
      </c>
      <c r="K255" s="33" t="s">
        <v>271</v>
      </c>
      <c r="L255" s="33" t="s">
        <v>272</v>
      </c>
      <c r="M255" s="33" t="s">
        <v>291</v>
      </c>
      <c r="N255" s="33" t="s">
        <v>16</v>
      </c>
      <c r="O255" s="33" t="s">
        <v>515</v>
      </c>
      <c r="P255" s="33" t="s">
        <v>274</v>
      </c>
      <c r="Q255" s="33" t="s">
        <v>515</v>
      </c>
      <c r="R255" s="33" t="s">
        <v>16</v>
      </c>
      <c r="S255" s="33" t="s">
        <v>275</v>
      </c>
      <c r="T255" s="33" t="s">
        <v>16</v>
      </c>
      <c r="U255" s="33" t="s">
        <v>515</v>
      </c>
      <c r="V255" s="33" t="s">
        <v>16</v>
      </c>
      <c r="W255" s="33"/>
      <c r="X255" s="33"/>
    </row>
    <row r="256" spans="1:24" ht="14.75" x14ac:dyDescent="0.75">
      <c r="A256" s="33" t="s">
        <v>105</v>
      </c>
      <c r="B256" s="33" t="s">
        <v>262</v>
      </c>
      <c r="C256" s="33" t="s">
        <v>263</v>
      </c>
      <c r="D256" s="33" t="s">
        <v>827</v>
      </c>
      <c r="E256" s="33" t="s">
        <v>829</v>
      </c>
      <c r="F256" s="33" t="s">
        <v>266</v>
      </c>
      <c r="G256" s="33" t="s">
        <v>267</v>
      </c>
      <c r="H256" s="33" t="s">
        <v>268</v>
      </c>
      <c r="I256" s="33" t="s">
        <v>269</v>
      </c>
      <c r="J256" s="33" t="s">
        <v>270</v>
      </c>
      <c r="K256" s="33" t="s">
        <v>271</v>
      </c>
      <c r="L256" s="33" t="s">
        <v>272</v>
      </c>
      <c r="M256" s="33" t="s">
        <v>291</v>
      </c>
      <c r="N256" s="33" t="s">
        <v>16</v>
      </c>
      <c r="O256" s="33" t="s">
        <v>515</v>
      </c>
      <c r="P256" s="33" t="s">
        <v>274</v>
      </c>
      <c r="Q256" s="33" t="s">
        <v>515</v>
      </c>
      <c r="R256" s="33" t="s">
        <v>16</v>
      </c>
      <c r="S256" s="33" t="s">
        <v>275</v>
      </c>
      <c r="T256" s="33" t="s">
        <v>16</v>
      </c>
      <c r="U256" s="33" t="s">
        <v>515</v>
      </c>
      <c r="V256" s="33" t="s">
        <v>16</v>
      </c>
      <c r="W256" s="33"/>
      <c r="X256" s="33"/>
    </row>
    <row r="257" spans="1:24" ht="14.75" x14ac:dyDescent="0.75">
      <c r="A257" s="33" t="s">
        <v>87</v>
      </c>
      <c r="B257" s="33" t="s">
        <v>262</v>
      </c>
      <c r="C257" s="33" t="s">
        <v>263</v>
      </c>
      <c r="D257" s="33" t="s">
        <v>827</v>
      </c>
      <c r="E257" s="33" t="s">
        <v>830</v>
      </c>
      <c r="F257" s="33" t="s">
        <v>266</v>
      </c>
      <c r="G257" s="33" t="s">
        <v>267</v>
      </c>
      <c r="H257" s="33" t="s">
        <v>268</v>
      </c>
      <c r="I257" s="33" t="s">
        <v>269</v>
      </c>
      <c r="J257" s="33" t="s">
        <v>270</v>
      </c>
      <c r="K257" s="33" t="s">
        <v>271</v>
      </c>
      <c r="L257" s="33" t="s">
        <v>272</v>
      </c>
      <c r="M257" s="33" t="s">
        <v>291</v>
      </c>
      <c r="N257" s="33" t="s">
        <v>16</v>
      </c>
      <c r="O257" s="33" t="s">
        <v>515</v>
      </c>
      <c r="P257" s="33" t="s">
        <v>274</v>
      </c>
      <c r="Q257" s="33" t="s">
        <v>515</v>
      </c>
      <c r="R257" s="33" t="s">
        <v>274</v>
      </c>
      <c r="S257" s="33" t="s">
        <v>275</v>
      </c>
      <c r="T257" s="33" t="s">
        <v>16</v>
      </c>
      <c r="U257" s="33" t="s">
        <v>515</v>
      </c>
      <c r="V257" s="33" t="s">
        <v>16</v>
      </c>
      <c r="W257" s="33" t="s">
        <v>20</v>
      </c>
      <c r="X257" s="33" t="s">
        <v>14</v>
      </c>
    </row>
    <row r="258" spans="1:24" ht="14.75" x14ac:dyDescent="0.75">
      <c r="A258" s="33" t="s">
        <v>831</v>
      </c>
      <c r="B258" s="33" t="s">
        <v>262</v>
      </c>
      <c r="C258" s="33" t="s">
        <v>263</v>
      </c>
      <c r="D258" s="33" t="s">
        <v>827</v>
      </c>
      <c r="E258" s="33" t="s">
        <v>832</v>
      </c>
      <c r="F258" s="33" t="s">
        <v>266</v>
      </c>
      <c r="G258" s="33" t="s">
        <v>267</v>
      </c>
      <c r="H258" s="33" t="s">
        <v>268</v>
      </c>
      <c r="I258" s="33" t="s">
        <v>269</v>
      </c>
      <c r="J258" s="33" t="s">
        <v>270</v>
      </c>
      <c r="K258" s="33" t="s">
        <v>271</v>
      </c>
      <c r="L258" s="33" t="s">
        <v>272</v>
      </c>
      <c r="M258" s="33" t="s">
        <v>291</v>
      </c>
      <c r="N258" s="33" t="s">
        <v>16</v>
      </c>
      <c r="O258" s="33" t="s">
        <v>515</v>
      </c>
      <c r="P258" s="33" t="s">
        <v>274</v>
      </c>
      <c r="Q258" s="33" t="s">
        <v>515</v>
      </c>
      <c r="R258" s="33" t="s">
        <v>16</v>
      </c>
      <c r="S258" s="33" t="s">
        <v>275</v>
      </c>
      <c r="T258" s="33" t="s">
        <v>16</v>
      </c>
      <c r="U258" s="33" t="s">
        <v>515</v>
      </c>
      <c r="V258" s="33" t="s">
        <v>16</v>
      </c>
      <c r="W258" s="33"/>
      <c r="X258" s="33"/>
    </row>
    <row r="259" spans="1:24" ht="14.75" x14ac:dyDescent="0.75">
      <c r="A259" s="33" t="s">
        <v>833</v>
      </c>
      <c r="B259" s="33" t="s">
        <v>262</v>
      </c>
      <c r="C259" s="33" t="s">
        <v>263</v>
      </c>
      <c r="D259" s="33" t="s">
        <v>827</v>
      </c>
      <c r="E259" s="33" t="s">
        <v>834</v>
      </c>
      <c r="F259" s="33" t="s">
        <v>266</v>
      </c>
      <c r="G259" s="33" t="s">
        <v>267</v>
      </c>
      <c r="H259" s="33" t="s">
        <v>268</v>
      </c>
      <c r="I259" s="33" t="s">
        <v>269</v>
      </c>
      <c r="J259" s="33" t="s">
        <v>270</v>
      </c>
      <c r="K259" s="33" t="s">
        <v>271</v>
      </c>
      <c r="L259" s="33" t="s">
        <v>272</v>
      </c>
      <c r="M259" s="33" t="s">
        <v>291</v>
      </c>
      <c r="N259" s="33" t="s">
        <v>16</v>
      </c>
      <c r="O259" s="33" t="s">
        <v>515</v>
      </c>
      <c r="P259" s="33" t="s">
        <v>274</v>
      </c>
      <c r="Q259" s="33" t="s">
        <v>515</v>
      </c>
      <c r="R259" s="33" t="s">
        <v>16</v>
      </c>
      <c r="S259" s="33" t="s">
        <v>275</v>
      </c>
      <c r="T259" s="33" t="s">
        <v>16</v>
      </c>
      <c r="U259" s="33" t="s">
        <v>515</v>
      </c>
      <c r="V259" s="33" t="s">
        <v>16</v>
      </c>
      <c r="W259" s="33" t="s">
        <v>20</v>
      </c>
      <c r="X259" s="33" t="s">
        <v>14</v>
      </c>
    </row>
    <row r="260" spans="1:24" ht="14.75" x14ac:dyDescent="0.75">
      <c r="A260" s="33" t="s">
        <v>835</v>
      </c>
      <c r="B260" s="33" t="s">
        <v>262</v>
      </c>
      <c r="C260" s="33" t="s">
        <v>820</v>
      </c>
      <c r="D260" s="33" t="s">
        <v>32</v>
      </c>
      <c r="E260" s="33" t="s">
        <v>836</v>
      </c>
      <c r="F260" s="33" t="s">
        <v>266</v>
      </c>
      <c r="G260" s="33" t="s">
        <v>267</v>
      </c>
      <c r="H260" s="33" t="s">
        <v>268</v>
      </c>
      <c r="I260" s="33" t="s">
        <v>269</v>
      </c>
      <c r="J260" s="33" t="s">
        <v>270</v>
      </c>
      <c r="K260" s="33" t="s">
        <v>837</v>
      </c>
      <c r="L260" s="33" t="s">
        <v>272</v>
      </c>
      <c r="M260" s="33" t="s">
        <v>291</v>
      </c>
      <c r="N260" s="33" t="s">
        <v>838</v>
      </c>
      <c r="O260" s="33" t="s">
        <v>285</v>
      </c>
      <c r="P260" s="33" t="s">
        <v>838</v>
      </c>
      <c r="Q260" s="33" t="s">
        <v>285</v>
      </c>
      <c r="R260" s="33" t="s">
        <v>838</v>
      </c>
      <c r="S260" s="33" t="s">
        <v>275</v>
      </c>
      <c r="T260" s="33" t="s">
        <v>838</v>
      </c>
      <c r="U260" s="33"/>
      <c r="V260" s="33"/>
      <c r="W260" s="33"/>
      <c r="X260" s="33"/>
    </row>
    <row r="261" spans="1:24" ht="14.75" x14ac:dyDescent="0.75">
      <c r="A261" s="33" t="s">
        <v>839</v>
      </c>
      <c r="B261" s="33" t="s">
        <v>374</v>
      </c>
      <c r="C261" s="33" t="s">
        <v>374</v>
      </c>
      <c r="D261" s="33" t="s">
        <v>374</v>
      </c>
      <c r="E261" s="33" t="s">
        <v>840</v>
      </c>
      <c r="F261" s="33" t="s">
        <v>266</v>
      </c>
      <c r="G261" s="33" t="s">
        <v>267</v>
      </c>
      <c r="H261" s="33" t="s">
        <v>268</v>
      </c>
      <c r="I261" s="33" t="s">
        <v>269</v>
      </c>
      <c r="J261" s="33" t="s">
        <v>270</v>
      </c>
      <c r="K261" s="33" t="s">
        <v>837</v>
      </c>
      <c r="L261" s="33" t="s">
        <v>272</v>
      </c>
      <c r="M261" s="33" t="s">
        <v>291</v>
      </c>
      <c r="N261" s="33" t="s">
        <v>838</v>
      </c>
      <c r="O261" s="33" t="s">
        <v>285</v>
      </c>
      <c r="P261" s="33" t="s">
        <v>838</v>
      </c>
      <c r="Q261" s="33" t="s">
        <v>286</v>
      </c>
      <c r="R261" s="33" t="s">
        <v>838</v>
      </c>
      <c r="S261" s="33" t="s">
        <v>275</v>
      </c>
      <c r="T261" s="33" t="s">
        <v>838</v>
      </c>
      <c r="U261" s="33"/>
      <c r="V261" s="33"/>
      <c r="W261" s="33"/>
      <c r="X261" s="33"/>
    </row>
    <row r="262" spans="1:24" ht="14.75" x14ac:dyDescent="0.75">
      <c r="A262" s="33" t="s">
        <v>841</v>
      </c>
      <c r="B262" s="33" t="s">
        <v>374</v>
      </c>
      <c r="C262" s="33" t="s">
        <v>374</v>
      </c>
      <c r="D262" s="33" t="s">
        <v>374</v>
      </c>
      <c r="E262" s="33" t="s">
        <v>842</v>
      </c>
      <c r="F262" s="33" t="s">
        <v>266</v>
      </c>
      <c r="G262" s="33" t="s">
        <v>267</v>
      </c>
      <c r="H262" s="33" t="s">
        <v>268</v>
      </c>
      <c r="I262" s="33" t="s">
        <v>269</v>
      </c>
      <c r="J262" s="33" t="s">
        <v>270</v>
      </c>
      <c r="K262" s="33" t="s">
        <v>282</v>
      </c>
      <c r="L262" s="33" t="s">
        <v>272</v>
      </c>
      <c r="M262" s="33" t="s">
        <v>284</v>
      </c>
      <c r="N262" s="33" t="s">
        <v>16</v>
      </c>
      <c r="O262" s="33" t="s">
        <v>285</v>
      </c>
      <c r="P262" s="33" t="s">
        <v>274</v>
      </c>
      <c r="Q262" s="33" t="s">
        <v>286</v>
      </c>
      <c r="R262" s="33" t="s">
        <v>274</v>
      </c>
      <c r="S262" s="33" t="s">
        <v>275</v>
      </c>
      <c r="T262" s="33" t="s">
        <v>274</v>
      </c>
      <c r="U262" s="33"/>
      <c r="V262" s="33"/>
      <c r="W262" s="33"/>
      <c r="X262" s="33"/>
    </row>
    <row r="263" spans="1:24" ht="14.75" x14ac:dyDescent="0.75">
      <c r="A263" s="33" t="s">
        <v>843</v>
      </c>
      <c r="B263" s="33" t="s">
        <v>374</v>
      </c>
      <c r="C263" s="33" t="s">
        <v>820</v>
      </c>
      <c r="D263" s="33" t="s">
        <v>824</v>
      </c>
      <c r="E263" s="33" t="s">
        <v>844</v>
      </c>
      <c r="F263" s="33" t="s">
        <v>266</v>
      </c>
      <c r="G263" s="33" t="s">
        <v>267</v>
      </c>
      <c r="H263" s="33" t="s">
        <v>268</v>
      </c>
      <c r="I263" s="33" t="s">
        <v>269</v>
      </c>
      <c r="J263" s="33" t="s">
        <v>270</v>
      </c>
      <c r="K263" s="33" t="s">
        <v>282</v>
      </c>
      <c r="L263" s="33" t="s">
        <v>272</v>
      </c>
      <c r="M263" s="33" t="s">
        <v>284</v>
      </c>
      <c r="N263" s="33" t="s">
        <v>16</v>
      </c>
      <c r="O263" s="33" t="s">
        <v>285</v>
      </c>
      <c r="P263" s="33" t="s">
        <v>274</v>
      </c>
      <c r="Q263" s="33" t="s">
        <v>285</v>
      </c>
      <c r="R263" s="33" t="s">
        <v>274</v>
      </c>
      <c r="S263" s="33" t="s">
        <v>275</v>
      </c>
      <c r="T263" s="33" t="s">
        <v>274</v>
      </c>
      <c r="U263" s="33" t="s">
        <v>276</v>
      </c>
      <c r="V263" s="33" t="s">
        <v>274</v>
      </c>
      <c r="W263" s="33"/>
      <c r="X263" s="33"/>
    </row>
    <row r="264" spans="1:24" ht="14.75" x14ac:dyDescent="0.75">
      <c r="A264" s="33" t="s">
        <v>845</v>
      </c>
      <c r="B264" s="33" t="s">
        <v>374</v>
      </c>
      <c r="C264" s="33" t="s">
        <v>820</v>
      </c>
      <c r="D264" s="33" t="s">
        <v>824</v>
      </c>
      <c r="E264" s="33" t="s">
        <v>846</v>
      </c>
      <c r="F264" s="33" t="s">
        <v>266</v>
      </c>
      <c r="G264" s="33" t="s">
        <v>267</v>
      </c>
      <c r="H264" s="33" t="s">
        <v>268</v>
      </c>
      <c r="I264" s="33" t="s">
        <v>269</v>
      </c>
      <c r="J264" s="33" t="s">
        <v>270</v>
      </c>
      <c r="K264" s="33" t="s">
        <v>282</v>
      </c>
      <c r="L264" s="33" t="s">
        <v>272</v>
      </c>
      <c r="M264" s="33" t="s">
        <v>291</v>
      </c>
      <c r="N264" s="33" t="s">
        <v>16</v>
      </c>
      <c r="O264" s="33" t="s">
        <v>285</v>
      </c>
      <c r="P264" s="33" t="s">
        <v>274</v>
      </c>
      <c r="Q264" s="33" t="s">
        <v>286</v>
      </c>
      <c r="R264" s="33" t="s">
        <v>274</v>
      </c>
      <c r="S264" s="33" t="s">
        <v>275</v>
      </c>
      <c r="T264" s="33" t="s">
        <v>14</v>
      </c>
      <c r="U264" s="33" t="s">
        <v>276</v>
      </c>
      <c r="V264" s="33" t="s">
        <v>14</v>
      </c>
      <c r="W264" s="33"/>
      <c r="X264" s="33"/>
    </row>
    <row r="265" spans="1:24" ht="14.75" x14ac:dyDescent="0.75">
      <c r="A265" s="33" t="s">
        <v>847</v>
      </c>
      <c r="B265" s="33" t="s">
        <v>262</v>
      </c>
      <c r="C265" s="33" t="s">
        <v>374</v>
      </c>
      <c r="D265" s="33" t="s">
        <v>374</v>
      </c>
      <c r="E265" s="33" t="s">
        <v>848</v>
      </c>
      <c r="F265" s="33" t="s">
        <v>266</v>
      </c>
      <c r="G265" s="33" t="s">
        <v>267</v>
      </c>
      <c r="H265" s="33" t="s">
        <v>268</v>
      </c>
      <c r="I265" s="33" t="s">
        <v>269</v>
      </c>
      <c r="J265" s="33" t="s">
        <v>270</v>
      </c>
      <c r="K265" s="33" t="s">
        <v>849</v>
      </c>
      <c r="L265" s="33" t="s">
        <v>272</v>
      </c>
      <c r="M265" s="33" t="s">
        <v>291</v>
      </c>
      <c r="N265" s="33" t="s">
        <v>850</v>
      </c>
      <c r="O265" s="33" t="s">
        <v>285</v>
      </c>
      <c r="P265" s="33" t="s">
        <v>851</v>
      </c>
      <c r="Q265" s="33" t="s">
        <v>285</v>
      </c>
      <c r="R265" s="33" t="s">
        <v>850</v>
      </c>
      <c r="S265" s="33" t="s">
        <v>275</v>
      </c>
      <c r="T265" s="33" t="s">
        <v>850</v>
      </c>
      <c r="U265" s="33"/>
      <c r="V265" s="33"/>
      <c r="W265" s="33"/>
      <c r="X265" s="33"/>
    </row>
    <row r="266" spans="1:24" ht="14.75" x14ac:dyDescent="0.75">
      <c r="A266" s="33" t="s">
        <v>852</v>
      </c>
      <c r="B266" s="33" t="s">
        <v>262</v>
      </c>
      <c r="C266" s="33" t="s">
        <v>820</v>
      </c>
      <c r="D266" s="33" t="s">
        <v>32</v>
      </c>
      <c r="E266" s="33" t="s">
        <v>853</v>
      </c>
      <c r="F266" s="33" t="s">
        <v>266</v>
      </c>
      <c r="G266" s="33" t="s">
        <v>267</v>
      </c>
      <c r="H266" s="33" t="s">
        <v>268</v>
      </c>
      <c r="I266" s="33" t="s">
        <v>269</v>
      </c>
      <c r="J266" s="33" t="s">
        <v>270</v>
      </c>
      <c r="K266" s="33" t="s">
        <v>271</v>
      </c>
      <c r="L266" s="33" t="s">
        <v>272</v>
      </c>
      <c r="M266" s="33" t="s">
        <v>291</v>
      </c>
      <c r="N266" s="33" t="s">
        <v>16</v>
      </c>
      <c r="O266" s="33" t="s">
        <v>515</v>
      </c>
      <c r="P266" s="33" t="s">
        <v>274</v>
      </c>
      <c r="Q266" s="33" t="s">
        <v>515</v>
      </c>
      <c r="R266" s="33" t="s">
        <v>274</v>
      </c>
      <c r="S266" s="33" t="s">
        <v>275</v>
      </c>
      <c r="T266" s="33" t="s">
        <v>274</v>
      </c>
      <c r="U266" s="33"/>
      <c r="V266" s="33"/>
      <c r="W266" s="33"/>
      <c r="X266" s="33"/>
    </row>
    <row r="267" spans="1:24" ht="14.75" x14ac:dyDescent="0.75">
      <c r="A267" s="33" t="s">
        <v>854</v>
      </c>
      <c r="B267" s="33" t="s">
        <v>262</v>
      </c>
      <c r="C267" s="33" t="s">
        <v>820</v>
      </c>
      <c r="D267" s="33" t="s">
        <v>30</v>
      </c>
      <c r="E267" s="33" t="s">
        <v>855</v>
      </c>
      <c r="F267" s="33" t="s">
        <v>266</v>
      </c>
      <c r="G267" s="33" t="s">
        <v>267</v>
      </c>
      <c r="H267" s="33" t="s">
        <v>268</v>
      </c>
      <c r="I267" s="33" t="s">
        <v>269</v>
      </c>
      <c r="J267" s="33" t="s">
        <v>270</v>
      </c>
      <c r="K267" s="33" t="s">
        <v>271</v>
      </c>
      <c r="L267" s="33" t="s">
        <v>272</v>
      </c>
      <c r="M267" s="33" t="s">
        <v>291</v>
      </c>
      <c r="N267" s="33" t="s">
        <v>16</v>
      </c>
      <c r="O267" s="33" t="s">
        <v>285</v>
      </c>
      <c r="P267" s="33" t="s">
        <v>274</v>
      </c>
      <c r="Q267" s="33" t="s">
        <v>285</v>
      </c>
      <c r="R267" s="33" t="s">
        <v>274</v>
      </c>
      <c r="S267" s="33" t="s">
        <v>275</v>
      </c>
      <c r="T267" s="33" t="s">
        <v>274</v>
      </c>
      <c r="U267" s="33" t="s">
        <v>276</v>
      </c>
      <c r="V267" s="33" t="s">
        <v>274</v>
      </c>
      <c r="W267" s="33"/>
      <c r="X267" s="33"/>
    </row>
    <row r="268" spans="1:24" ht="14.75" x14ac:dyDescent="0.75">
      <c r="A268" s="33" t="s">
        <v>856</v>
      </c>
      <c r="B268" s="33" t="s">
        <v>374</v>
      </c>
      <c r="C268" s="33" t="s">
        <v>820</v>
      </c>
      <c r="D268" s="33" t="s">
        <v>824</v>
      </c>
      <c r="E268" s="33" t="s">
        <v>857</v>
      </c>
      <c r="F268" s="33" t="s">
        <v>266</v>
      </c>
      <c r="G268" s="33" t="s">
        <v>267</v>
      </c>
      <c r="H268" s="33" t="s">
        <v>268</v>
      </c>
      <c r="I268" s="33" t="s">
        <v>269</v>
      </c>
      <c r="J268" s="33" t="s">
        <v>270</v>
      </c>
      <c r="K268" s="33" t="s">
        <v>296</v>
      </c>
      <c r="L268" s="33" t="s">
        <v>272</v>
      </c>
      <c r="M268" s="33" t="s">
        <v>450</v>
      </c>
      <c r="N268" s="33" t="s">
        <v>297</v>
      </c>
      <c r="O268" s="33" t="s">
        <v>285</v>
      </c>
      <c r="P268" s="33" t="s">
        <v>274</v>
      </c>
      <c r="Q268" s="33" t="s">
        <v>285</v>
      </c>
      <c r="R268" s="33" t="s">
        <v>274</v>
      </c>
      <c r="S268" s="33" t="s">
        <v>275</v>
      </c>
      <c r="T268" s="33" t="s">
        <v>298</v>
      </c>
      <c r="U268" s="33" t="s">
        <v>276</v>
      </c>
      <c r="V268" s="33" t="s">
        <v>274</v>
      </c>
      <c r="W268" s="33"/>
      <c r="X268" s="33"/>
    </row>
    <row r="269" spans="1:24" ht="14.75" x14ac:dyDescent="0.75">
      <c r="A269" s="33" t="s">
        <v>858</v>
      </c>
      <c r="B269" s="33" t="s">
        <v>262</v>
      </c>
      <c r="C269" s="33" t="s">
        <v>263</v>
      </c>
      <c r="D269" s="33" t="s">
        <v>827</v>
      </c>
      <c r="E269" s="33" t="s">
        <v>859</v>
      </c>
      <c r="F269" s="33" t="s">
        <v>266</v>
      </c>
      <c r="G269" s="33" t="s">
        <v>267</v>
      </c>
      <c r="H269" s="33" t="s">
        <v>268</v>
      </c>
      <c r="I269" s="33" t="s">
        <v>269</v>
      </c>
      <c r="J269" s="33" t="s">
        <v>270</v>
      </c>
      <c r="K269" s="33" t="s">
        <v>271</v>
      </c>
      <c r="L269" s="33" t="s">
        <v>272</v>
      </c>
      <c r="M269" s="33" t="s">
        <v>291</v>
      </c>
      <c r="N269" s="33" t="s">
        <v>16</v>
      </c>
      <c r="O269" s="33" t="s">
        <v>285</v>
      </c>
      <c r="P269" s="33" t="s">
        <v>274</v>
      </c>
      <c r="Q269" s="33" t="s">
        <v>286</v>
      </c>
      <c r="R269" s="33" t="s">
        <v>274</v>
      </c>
      <c r="S269" s="33" t="s">
        <v>275</v>
      </c>
      <c r="T269" s="33" t="s">
        <v>274</v>
      </c>
      <c r="U269" s="33"/>
      <c r="V269" s="33"/>
      <c r="W269" s="33"/>
      <c r="X269" s="33"/>
    </row>
    <row r="270" spans="1:24" ht="14.75" x14ac:dyDescent="0.75">
      <c r="A270" s="33" t="s">
        <v>860</v>
      </c>
      <c r="B270" s="33" t="s">
        <v>262</v>
      </c>
      <c r="C270" s="33" t="s">
        <v>820</v>
      </c>
      <c r="D270" s="33" t="s">
        <v>824</v>
      </c>
      <c r="E270" s="33" t="s">
        <v>861</v>
      </c>
      <c r="F270" s="33" t="s">
        <v>266</v>
      </c>
      <c r="G270" s="33" t="s">
        <v>267</v>
      </c>
      <c r="H270" s="33" t="s">
        <v>268</v>
      </c>
      <c r="I270" s="33" t="s">
        <v>269</v>
      </c>
      <c r="J270" s="33" t="s">
        <v>270</v>
      </c>
      <c r="K270" s="33" t="s">
        <v>271</v>
      </c>
      <c r="L270" s="33" t="s">
        <v>272</v>
      </c>
      <c r="M270" s="33" t="s">
        <v>291</v>
      </c>
      <c r="N270" s="33" t="s">
        <v>16</v>
      </c>
      <c r="O270" s="33" t="s">
        <v>291</v>
      </c>
      <c r="P270" s="33" t="s">
        <v>274</v>
      </c>
      <c r="Q270" s="33" t="s">
        <v>291</v>
      </c>
      <c r="R270" s="33" t="s">
        <v>16</v>
      </c>
      <c r="S270" s="33" t="s">
        <v>275</v>
      </c>
      <c r="T270" s="33" t="s">
        <v>274</v>
      </c>
      <c r="U270" s="33"/>
      <c r="V270" s="33"/>
      <c r="W270" s="33"/>
      <c r="X270" s="33"/>
    </row>
    <row r="271" spans="1:24" ht="14.75" x14ac:dyDescent="0.75">
      <c r="A271" s="33" t="s">
        <v>862</v>
      </c>
      <c r="B271" s="33" t="s">
        <v>262</v>
      </c>
      <c r="C271" s="33" t="s">
        <v>263</v>
      </c>
      <c r="D271" s="33" t="s">
        <v>300</v>
      </c>
      <c r="E271" s="33" t="s">
        <v>863</v>
      </c>
      <c r="F271" s="33" t="s">
        <v>266</v>
      </c>
      <c r="G271" s="33" t="s">
        <v>267</v>
      </c>
      <c r="H271" s="33" t="s">
        <v>268</v>
      </c>
      <c r="I271" s="33" t="s">
        <v>269</v>
      </c>
      <c r="J271" s="33" t="s">
        <v>270</v>
      </c>
      <c r="K271" s="33" t="s">
        <v>271</v>
      </c>
      <c r="L271" s="33" t="s">
        <v>272</v>
      </c>
      <c r="M271" s="33" t="s">
        <v>291</v>
      </c>
      <c r="N271" s="33" t="s">
        <v>16</v>
      </c>
      <c r="O271" s="33" t="s">
        <v>285</v>
      </c>
      <c r="P271" s="33" t="s">
        <v>274</v>
      </c>
      <c r="Q271" s="33" t="s">
        <v>286</v>
      </c>
      <c r="R271" s="33" t="s">
        <v>274</v>
      </c>
      <c r="S271" s="33" t="s">
        <v>275</v>
      </c>
      <c r="T271" s="33" t="s">
        <v>14</v>
      </c>
      <c r="U271" s="33" t="s">
        <v>276</v>
      </c>
      <c r="V271" s="33" t="s">
        <v>16</v>
      </c>
      <c r="W271" s="33" t="s">
        <v>20</v>
      </c>
      <c r="X271" s="33" t="s">
        <v>14</v>
      </c>
    </row>
    <row r="272" spans="1:24" ht="14.75" x14ac:dyDescent="0.75">
      <c r="A272" s="33" t="s">
        <v>864</v>
      </c>
      <c r="B272" s="33" t="s">
        <v>262</v>
      </c>
      <c r="C272" s="33" t="s">
        <v>263</v>
      </c>
      <c r="D272" s="33" t="s">
        <v>300</v>
      </c>
      <c r="E272" s="33" t="s">
        <v>865</v>
      </c>
      <c r="F272" s="33" t="s">
        <v>266</v>
      </c>
      <c r="G272" s="33" t="s">
        <v>267</v>
      </c>
      <c r="H272" s="33" t="s">
        <v>268</v>
      </c>
      <c r="I272" s="33" t="s">
        <v>269</v>
      </c>
      <c r="J272" s="33" t="s">
        <v>270</v>
      </c>
      <c r="K272" s="33" t="s">
        <v>271</v>
      </c>
      <c r="L272" s="33" t="s">
        <v>272</v>
      </c>
      <c r="M272" s="33" t="s">
        <v>291</v>
      </c>
      <c r="N272" s="33" t="s">
        <v>16</v>
      </c>
      <c r="O272" s="33" t="s">
        <v>285</v>
      </c>
      <c r="P272" s="33" t="s">
        <v>274</v>
      </c>
      <c r="Q272" s="33" t="s">
        <v>286</v>
      </c>
      <c r="R272" s="33" t="s">
        <v>274</v>
      </c>
      <c r="S272" s="33" t="s">
        <v>275</v>
      </c>
      <c r="T272" s="33" t="s">
        <v>16</v>
      </c>
      <c r="U272" s="33" t="s">
        <v>276</v>
      </c>
      <c r="V272" s="33" t="s">
        <v>16</v>
      </c>
      <c r="W272" s="33" t="s">
        <v>20</v>
      </c>
      <c r="X272" s="33" t="s">
        <v>14</v>
      </c>
    </row>
    <row r="273" spans="1:24" ht="14.75" x14ac:dyDescent="0.75">
      <c r="A273" s="33" t="s">
        <v>866</v>
      </c>
      <c r="B273" s="33" t="s">
        <v>262</v>
      </c>
      <c r="C273" s="33" t="s">
        <v>263</v>
      </c>
      <c r="D273" s="33" t="s">
        <v>300</v>
      </c>
      <c r="E273" s="33" t="s">
        <v>867</v>
      </c>
      <c r="F273" s="33" t="s">
        <v>266</v>
      </c>
      <c r="G273" s="33" t="s">
        <v>267</v>
      </c>
      <c r="H273" s="33" t="s">
        <v>268</v>
      </c>
      <c r="I273" s="33" t="s">
        <v>269</v>
      </c>
      <c r="J273" s="33" t="s">
        <v>270</v>
      </c>
      <c r="K273" s="33" t="s">
        <v>271</v>
      </c>
      <c r="L273" s="33" t="s">
        <v>272</v>
      </c>
      <c r="M273" s="33" t="s">
        <v>291</v>
      </c>
      <c r="N273" s="33" t="s">
        <v>16</v>
      </c>
      <c r="O273" s="33" t="s">
        <v>285</v>
      </c>
      <c r="P273" s="33" t="s">
        <v>274</v>
      </c>
      <c r="Q273" s="33" t="s">
        <v>286</v>
      </c>
      <c r="R273" s="33" t="s">
        <v>274</v>
      </c>
      <c r="S273" s="33" t="s">
        <v>275</v>
      </c>
      <c r="T273" s="33" t="s">
        <v>14</v>
      </c>
      <c r="U273" s="33" t="s">
        <v>276</v>
      </c>
      <c r="V273" s="33" t="s">
        <v>16</v>
      </c>
      <c r="W273" s="33" t="s">
        <v>20</v>
      </c>
      <c r="X273" s="33" t="s">
        <v>14</v>
      </c>
    </row>
    <row r="274" spans="1:24" ht="14.75" x14ac:dyDescent="0.75">
      <c r="A274" s="33" t="s">
        <v>868</v>
      </c>
      <c r="B274" s="33" t="s">
        <v>262</v>
      </c>
      <c r="C274" s="33" t="s">
        <v>263</v>
      </c>
      <c r="D274" s="33" t="s">
        <v>300</v>
      </c>
      <c r="E274" s="33" t="s">
        <v>869</v>
      </c>
      <c r="F274" s="33" t="s">
        <v>266</v>
      </c>
      <c r="G274" s="33" t="s">
        <v>267</v>
      </c>
      <c r="H274" s="33" t="s">
        <v>268</v>
      </c>
      <c r="I274" s="33" t="s">
        <v>269</v>
      </c>
      <c r="J274" s="33" t="s">
        <v>270</v>
      </c>
      <c r="K274" s="33" t="s">
        <v>271</v>
      </c>
      <c r="L274" s="33" t="s">
        <v>272</v>
      </c>
      <c r="M274" s="33" t="s">
        <v>291</v>
      </c>
      <c r="N274" s="33" t="s">
        <v>16</v>
      </c>
      <c r="O274" s="33" t="s">
        <v>285</v>
      </c>
      <c r="P274" s="33" t="s">
        <v>274</v>
      </c>
      <c r="Q274" s="33" t="s">
        <v>286</v>
      </c>
      <c r="R274" s="33" t="s">
        <v>274</v>
      </c>
      <c r="S274" s="33" t="s">
        <v>275</v>
      </c>
      <c r="T274" s="33" t="s">
        <v>14</v>
      </c>
      <c r="U274" s="33" t="s">
        <v>276</v>
      </c>
      <c r="V274" s="33" t="s">
        <v>14</v>
      </c>
      <c r="W274" s="33" t="s">
        <v>20</v>
      </c>
      <c r="X274" s="33" t="s">
        <v>14</v>
      </c>
    </row>
    <row r="275" spans="1:24" ht="14.75" x14ac:dyDescent="0.75">
      <c r="A275" s="33" t="s">
        <v>870</v>
      </c>
      <c r="B275" s="33" t="s">
        <v>262</v>
      </c>
      <c r="C275" s="33" t="s">
        <v>263</v>
      </c>
      <c r="D275" s="33" t="s">
        <v>300</v>
      </c>
      <c r="E275" s="33" t="s">
        <v>871</v>
      </c>
      <c r="F275" s="33" t="s">
        <v>266</v>
      </c>
      <c r="G275" s="33" t="s">
        <v>267</v>
      </c>
      <c r="H275" s="33" t="s">
        <v>268</v>
      </c>
      <c r="I275" s="33" t="s">
        <v>269</v>
      </c>
      <c r="J275" s="33" t="s">
        <v>270</v>
      </c>
      <c r="K275" s="33" t="s">
        <v>271</v>
      </c>
      <c r="L275" s="33" t="s">
        <v>272</v>
      </c>
      <c r="M275" s="33" t="s">
        <v>291</v>
      </c>
      <c r="N275" s="33" t="s">
        <v>16</v>
      </c>
      <c r="O275" s="33" t="s">
        <v>285</v>
      </c>
      <c r="P275" s="33" t="s">
        <v>274</v>
      </c>
      <c r="Q275" s="33" t="s">
        <v>286</v>
      </c>
      <c r="R275" s="33" t="s">
        <v>274</v>
      </c>
      <c r="S275" s="33" t="s">
        <v>275</v>
      </c>
      <c r="T275" s="33" t="s">
        <v>14</v>
      </c>
      <c r="U275" s="33" t="s">
        <v>512</v>
      </c>
      <c r="V275" s="33" t="s">
        <v>16</v>
      </c>
      <c r="W275" s="33" t="s">
        <v>20</v>
      </c>
      <c r="X275" s="33" t="s">
        <v>14</v>
      </c>
    </row>
    <row r="276" spans="1:24" ht="14.75" x14ac:dyDescent="0.75">
      <c r="A276" s="33" t="s">
        <v>872</v>
      </c>
      <c r="B276" s="33" t="s">
        <v>262</v>
      </c>
      <c r="C276" s="33" t="s">
        <v>263</v>
      </c>
      <c r="D276" s="33" t="s">
        <v>332</v>
      </c>
      <c r="E276" s="33" t="s">
        <v>873</v>
      </c>
      <c r="F276" s="33" t="s">
        <v>266</v>
      </c>
      <c r="G276" s="33" t="s">
        <v>267</v>
      </c>
      <c r="H276" s="33" t="s">
        <v>268</v>
      </c>
      <c r="I276" s="33" t="s">
        <v>269</v>
      </c>
      <c r="J276" s="33" t="s">
        <v>270</v>
      </c>
      <c r="K276" s="33" t="s">
        <v>271</v>
      </c>
      <c r="L276" s="33" t="s">
        <v>272</v>
      </c>
      <c r="M276" s="33" t="s">
        <v>291</v>
      </c>
      <c r="N276" s="33" t="s">
        <v>16</v>
      </c>
      <c r="O276" s="33" t="s">
        <v>291</v>
      </c>
      <c r="P276" s="33" t="s">
        <v>274</v>
      </c>
      <c r="Q276" s="33" t="s">
        <v>291</v>
      </c>
      <c r="R276" s="33" t="s">
        <v>16</v>
      </c>
      <c r="S276" s="33" t="s">
        <v>275</v>
      </c>
      <c r="T276" s="33" t="s">
        <v>274</v>
      </c>
      <c r="U276" s="33" t="s">
        <v>276</v>
      </c>
      <c r="V276" s="33" t="s">
        <v>274</v>
      </c>
      <c r="W276" s="33"/>
      <c r="X276" s="33"/>
    </row>
    <row r="277" spans="1:24" ht="14.75" x14ac:dyDescent="0.75">
      <c r="A277" s="33" t="s">
        <v>874</v>
      </c>
      <c r="B277" s="33" t="s">
        <v>262</v>
      </c>
      <c r="C277" s="33" t="s">
        <v>263</v>
      </c>
      <c r="D277" s="33" t="s">
        <v>332</v>
      </c>
      <c r="E277" s="33" t="s">
        <v>875</v>
      </c>
      <c r="F277" s="33" t="s">
        <v>266</v>
      </c>
      <c r="G277" s="33" t="s">
        <v>267</v>
      </c>
      <c r="H277" s="33" t="s">
        <v>268</v>
      </c>
      <c r="I277" s="33" t="s">
        <v>269</v>
      </c>
      <c r="J277" s="33" t="s">
        <v>270</v>
      </c>
      <c r="K277" s="33" t="s">
        <v>271</v>
      </c>
      <c r="L277" s="33" t="s">
        <v>272</v>
      </c>
      <c r="M277" s="33" t="s">
        <v>291</v>
      </c>
      <c r="N277" s="33" t="s">
        <v>16</v>
      </c>
      <c r="O277" s="33" t="s">
        <v>291</v>
      </c>
      <c r="P277" s="33" t="s">
        <v>274</v>
      </c>
      <c r="Q277" s="33" t="s">
        <v>291</v>
      </c>
      <c r="R277" s="33" t="s">
        <v>16</v>
      </c>
      <c r="S277" s="33" t="s">
        <v>275</v>
      </c>
      <c r="T277" s="33" t="s">
        <v>274</v>
      </c>
      <c r="U277" s="33" t="s">
        <v>276</v>
      </c>
      <c r="V277" s="33" t="s">
        <v>274</v>
      </c>
      <c r="W277" s="33"/>
      <c r="X277" s="33"/>
    </row>
    <row r="278" spans="1:24" ht="14.75" x14ac:dyDescent="0.75">
      <c r="A278" s="33" t="s">
        <v>876</v>
      </c>
      <c r="B278" s="33" t="s">
        <v>262</v>
      </c>
      <c r="C278" s="33" t="s">
        <v>374</v>
      </c>
      <c r="D278" s="33" t="s">
        <v>374</v>
      </c>
      <c r="E278" s="33" t="s">
        <v>877</v>
      </c>
      <c r="F278" s="33" t="s">
        <v>266</v>
      </c>
      <c r="G278" s="33" t="s">
        <v>267</v>
      </c>
      <c r="H278" s="33" t="s">
        <v>268</v>
      </c>
      <c r="I278" s="33" t="s">
        <v>269</v>
      </c>
      <c r="J278" s="33" t="s">
        <v>270</v>
      </c>
      <c r="K278" s="33" t="s">
        <v>849</v>
      </c>
      <c r="L278" s="33" t="s">
        <v>272</v>
      </c>
      <c r="M278" s="33" t="s">
        <v>273</v>
      </c>
      <c r="N278" s="33" t="s">
        <v>850</v>
      </c>
      <c r="O278" s="33" t="s">
        <v>273</v>
      </c>
      <c r="P278" s="33" t="s">
        <v>851</v>
      </c>
      <c r="Q278" s="33" t="s">
        <v>273</v>
      </c>
      <c r="R278" s="33" t="s">
        <v>850</v>
      </c>
      <c r="S278" s="33" t="s">
        <v>275</v>
      </c>
      <c r="T278" s="33" t="s">
        <v>850</v>
      </c>
      <c r="U278" s="33"/>
      <c r="V278" s="33"/>
      <c r="W278" s="33"/>
      <c r="X278" s="33"/>
    </row>
    <row r="279" spans="1:24" ht="14.75" x14ac:dyDescent="0.75">
      <c r="A279" s="33" t="s">
        <v>878</v>
      </c>
      <c r="B279" s="33" t="s">
        <v>262</v>
      </c>
      <c r="C279" s="33" t="s">
        <v>263</v>
      </c>
      <c r="D279" s="33" t="s">
        <v>332</v>
      </c>
      <c r="E279" s="33" t="s">
        <v>879</v>
      </c>
      <c r="F279" s="33" t="s">
        <v>266</v>
      </c>
      <c r="G279" s="33" t="s">
        <v>267</v>
      </c>
      <c r="H279" s="33" t="s">
        <v>268</v>
      </c>
      <c r="I279" s="33" t="s">
        <v>269</v>
      </c>
      <c r="J279" s="33" t="s">
        <v>270</v>
      </c>
      <c r="K279" s="33" t="s">
        <v>271</v>
      </c>
      <c r="L279" s="33" t="s">
        <v>272</v>
      </c>
      <c r="M279" s="33" t="s">
        <v>291</v>
      </c>
      <c r="N279" s="33" t="s">
        <v>16</v>
      </c>
      <c r="O279" s="33" t="s">
        <v>291</v>
      </c>
      <c r="P279" s="33" t="s">
        <v>274</v>
      </c>
      <c r="Q279" s="33" t="s">
        <v>291</v>
      </c>
      <c r="R279" s="33" t="s">
        <v>16</v>
      </c>
      <c r="S279" s="33" t="s">
        <v>275</v>
      </c>
      <c r="T279" s="33" t="s">
        <v>274</v>
      </c>
      <c r="U279" s="33"/>
      <c r="V279" s="33"/>
      <c r="W279" s="33"/>
      <c r="X279" s="33"/>
    </row>
    <row r="280" spans="1:24" ht="14.75" x14ac:dyDescent="0.75">
      <c r="A280" s="33" t="s">
        <v>880</v>
      </c>
      <c r="B280" s="33" t="s">
        <v>262</v>
      </c>
      <c r="C280" s="33" t="s">
        <v>263</v>
      </c>
      <c r="D280" s="33" t="s">
        <v>332</v>
      </c>
      <c r="E280" s="33" t="s">
        <v>881</v>
      </c>
      <c r="F280" s="33" t="s">
        <v>266</v>
      </c>
      <c r="G280" s="33" t="s">
        <v>267</v>
      </c>
      <c r="H280" s="33" t="s">
        <v>268</v>
      </c>
      <c r="I280" s="33" t="s">
        <v>269</v>
      </c>
      <c r="J280" s="33" t="s">
        <v>270</v>
      </c>
      <c r="K280" s="33" t="s">
        <v>271</v>
      </c>
      <c r="L280" s="33" t="s">
        <v>272</v>
      </c>
      <c r="M280" s="33" t="s">
        <v>291</v>
      </c>
      <c r="N280" s="33" t="s">
        <v>16</v>
      </c>
      <c r="O280" s="33" t="s">
        <v>291</v>
      </c>
      <c r="P280" s="33" t="s">
        <v>274</v>
      </c>
      <c r="Q280" s="33" t="s">
        <v>291</v>
      </c>
      <c r="R280" s="33" t="s">
        <v>16</v>
      </c>
      <c r="S280" s="33" t="s">
        <v>275</v>
      </c>
      <c r="T280" s="33" t="s">
        <v>274</v>
      </c>
      <c r="U280" s="33"/>
      <c r="V280" s="33"/>
      <c r="W280" s="33"/>
      <c r="X280" s="33"/>
    </row>
    <row r="281" spans="1:24" ht="14.75" x14ac:dyDescent="0.75">
      <c r="A281" s="33" t="s">
        <v>882</v>
      </c>
      <c r="B281" s="33" t="s">
        <v>374</v>
      </c>
      <c r="C281" s="33" t="s">
        <v>820</v>
      </c>
      <c r="D281" s="33" t="s">
        <v>824</v>
      </c>
      <c r="E281" s="33" t="s">
        <v>883</v>
      </c>
      <c r="F281" s="33" t="s">
        <v>266</v>
      </c>
      <c r="G281" s="33" t="s">
        <v>267</v>
      </c>
      <c r="H281" s="33" t="s">
        <v>268</v>
      </c>
      <c r="I281" s="33" t="s">
        <v>269</v>
      </c>
      <c r="J281" s="33" t="s">
        <v>270</v>
      </c>
      <c r="K281" s="33" t="s">
        <v>296</v>
      </c>
      <c r="L281" s="33" t="s">
        <v>272</v>
      </c>
      <c r="M281" s="33" t="s">
        <v>450</v>
      </c>
      <c r="N281" s="33" t="s">
        <v>297</v>
      </c>
      <c r="O281" s="33" t="s">
        <v>285</v>
      </c>
      <c r="P281" s="33" t="s">
        <v>274</v>
      </c>
      <c r="Q281" s="33" t="s">
        <v>285</v>
      </c>
      <c r="R281" s="33" t="s">
        <v>274</v>
      </c>
      <c r="S281" s="33" t="s">
        <v>275</v>
      </c>
      <c r="T281" s="33" t="s">
        <v>298</v>
      </c>
      <c r="U281" s="33" t="s">
        <v>276</v>
      </c>
      <c r="V281" s="33" t="s">
        <v>274</v>
      </c>
      <c r="W281" s="33"/>
      <c r="X281" s="33"/>
    </row>
    <row r="282" spans="1:24" ht="14.75" x14ac:dyDescent="0.75">
      <c r="A282" s="33" t="s">
        <v>884</v>
      </c>
      <c r="B282" s="33" t="s">
        <v>374</v>
      </c>
      <c r="C282" s="33" t="s">
        <v>820</v>
      </c>
      <c r="D282" s="33" t="s">
        <v>824</v>
      </c>
      <c r="E282" s="33" t="s">
        <v>885</v>
      </c>
      <c r="F282" s="33" t="s">
        <v>266</v>
      </c>
      <c r="G282" s="33" t="s">
        <v>267</v>
      </c>
      <c r="H282" s="33" t="s">
        <v>268</v>
      </c>
      <c r="I282" s="33" t="s">
        <v>269</v>
      </c>
      <c r="J282" s="33" t="s">
        <v>270</v>
      </c>
      <c r="K282" s="33" t="s">
        <v>296</v>
      </c>
      <c r="L282" s="33" t="s">
        <v>272</v>
      </c>
      <c r="M282" s="33" t="s">
        <v>450</v>
      </c>
      <c r="N282" s="33" t="s">
        <v>297</v>
      </c>
      <c r="O282" s="33" t="s">
        <v>285</v>
      </c>
      <c r="P282" s="33" t="s">
        <v>274</v>
      </c>
      <c r="Q282" s="33" t="s">
        <v>285</v>
      </c>
      <c r="R282" s="33" t="s">
        <v>274</v>
      </c>
      <c r="S282" s="33" t="s">
        <v>275</v>
      </c>
      <c r="T282" s="33" t="s">
        <v>298</v>
      </c>
      <c r="U282" s="33" t="s">
        <v>276</v>
      </c>
      <c r="V282" s="33" t="s">
        <v>274</v>
      </c>
      <c r="W282" s="33"/>
      <c r="X282" s="33"/>
    </row>
    <row r="283" spans="1:24" ht="14.75" x14ac:dyDescent="0.75">
      <c r="A283" s="33" t="s">
        <v>886</v>
      </c>
      <c r="B283" s="33" t="s">
        <v>374</v>
      </c>
      <c r="C283" s="33" t="s">
        <v>820</v>
      </c>
      <c r="D283" s="33" t="s">
        <v>824</v>
      </c>
      <c r="E283" s="33" t="s">
        <v>887</v>
      </c>
      <c r="F283" s="33" t="s">
        <v>266</v>
      </c>
      <c r="G283" s="33" t="s">
        <v>267</v>
      </c>
      <c r="H283" s="33" t="s">
        <v>268</v>
      </c>
      <c r="I283" s="33" t="s">
        <v>269</v>
      </c>
      <c r="J283" s="33" t="s">
        <v>270</v>
      </c>
      <c r="K283" s="33" t="s">
        <v>296</v>
      </c>
      <c r="L283" s="33" t="s">
        <v>272</v>
      </c>
      <c r="M283" s="33" t="s">
        <v>450</v>
      </c>
      <c r="N283" s="33" t="s">
        <v>297</v>
      </c>
      <c r="O283" s="33" t="s">
        <v>285</v>
      </c>
      <c r="P283" s="33" t="s">
        <v>274</v>
      </c>
      <c r="Q283" s="33" t="s">
        <v>285</v>
      </c>
      <c r="R283" s="33" t="s">
        <v>274</v>
      </c>
      <c r="S283" s="33" t="s">
        <v>275</v>
      </c>
      <c r="T283" s="33" t="s">
        <v>298</v>
      </c>
      <c r="U283" s="33" t="s">
        <v>276</v>
      </c>
      <c r="V283" s="33" t="s">
        <v>274</v>
      </c>
      <c r="W283" s="33"/>
      <c r="X283" s="33"/>
    </row>
    <row r="284" spans="1:24" ht="14.75" x14ac:dyDescent="0.75">
      <c r="A284" s="33" t="s">
        <v>888</v>
      </c>
      <c r="B284" s="33" t="s">
        <v>374</v>
      </c>
      <c r="C284" s="33" t="s">
        <v>820</v>
      </c>
      <c r="D284" s="33" t="s">
        <v>824</v>
      </c>
      <c r="E284" s="33" t="s">
        <v>889</v>
      </c>
      <c r="F284" s="33" t="s">
        <v>266</v>
      </c>
      <c r="G284" s="33" t="s">
        <v>267</v>
      </c>
      <c r="H284" s="33" t="s">
        <v>268</v>
      </c>
      <c r="I284" s="33" t="s">
        <v>269</v>
      </c>
      <c r="J284" s="33" t="s">
        <v>270</v>
      </c>
      <c r="K284" s="33" t="s">
        <v>296</v>
      </c>
      <c r="L284" s="33" t="s">
        <v>272</v>
      </c>
      <c r="M284" s="33" t="s">
        <v>450</v>
      </c>
      <c r="N284" s="33" t="s">
        <v>297</v>
      </c>
      <c r="O284" s="33" t="s">
        <v>285</v>
      </c>
      <c r="P284" s="33" t="s">
        <v>274</v>
      </c>
      <c r="Q284" s="33" t="s">
        <v>285</v>
      </c>
      <c r="R284" s="33" t="s">
        <v>274</v>
      </c>
      <c r="S284" s="33" t="s">
        <v>275</v>
      </c>
      <c r="T284" s="33" t="s">
        <v>298</v>
      </c>
      <c r="U284" s="33" t="s">
        <v>276</v>
      </c>
      <c r="V284" s="33" t="s">
        <v>274</v>
      </c>
      <c r="W284" s="33"/>
      <c r="X284" s="33"/>
    </row>
    <row r="285" spans="1:24" ht="14.75" x14ac:dyDescent="0.75">
      <c r="A285" s="33" t="s">
        <v>890</v>
      </c>
      <c r="B285" s="33" t="s">
        <v>374</v>
      </c>
      <c r="C285" s="33" t="s">
        <v>820</v>
      </c>
      <c r="D285" s="33" t="s">
        <v>824</v>
      </c>
      <c r="E285" s="33" t="s">
        <v>891</v>
      </c>
      <c r="F285" s="33" t="s">
        <v>266</v>
      </c>
      <c r="G285" s="33" t="s">
        <v>267</v>
      </c>
      <c r="H285" s="33" t="s">
        <v>268</v>
      </c>
      <c r="I285" s="33" t="s">
        <v>269</v>
      </c>
      <c r="J285" s="33" t="s">
        <v>270</v>
      </c>
      <c r="K285" s="33" t="s">
        <v>296</v>
      </c>
      <c r="L285" s="33" t="s">
        <v>272</v>
      </c>
      <c r="M285" s="33" t="s">
        <v>450</v>
      </c>
      <c r="N285" s="33" t="s">
        <v>297</v>
      </c>
      <c r="O285" s="33" t="s">
        <v>285</v>
      </c>
      <c r="P285" s="33" t="s">
        <v>274</v>
      </c>
      <c r="Q285" s="33" t="s">
        <v>285</v>
      </c>
      <c r="R285" s="33" t="s">
        <v>274</v>
      </c>
      <c r="S285" s="33" t="s">
        <v>275</v>
      </c>
      <c r="T285" s="33" t="s">
        <v>298</v>
      </c>
      <c r="U285" s="33" t="s">
        <v>276</v>
      </c>
      <c r="V285" s="33" t="s">
        <v>274</v>
      </c>
      <c r="W285" s="33"/>
      <c r="X285" s="33"/>
    </row>
    <row r="286" spans="1:24" ht="14.75" x14ac:dyDescent="0.75">
      <c r="A286" s="33" t="s">
        <v>892</v>
      </c>
      <c r="B286" s="33" t="s">
        <v>262</v>
      </c>
      <c r="C286" s="33" t="s">
        <v>263</v>
      </c>
      <c r="D286" s="33" t="s">
        <v>332</v>
      </c>
      <c r="E286" s="33" t="s">
        <v>893</v>
      </c>
      <c r="F286" s="33" t="s">
        <v>266</v>
      </c>
      <c r="G286" s="33" t="s">
        <v>267</v>
      </c>
      <c r="H286" s="33" t="s">
        <v>268</v>
      </c>
      <c r="I286" s="33" t="s">
        <v>269</v>
      </c>
      <c r="J286" s="33" t="s">
        <v>270</v>
      </c>
      <c r="K286" s="33" t="s">
        <v>271</v>
      </c>
      <c r="L286" s="33" t="s">
        <v>272</v>
      </c>
      <c r="M286" s="33" t="s">
        <v>291</v>
      </c>
      <c r="N286" s="33" t="s">
        <v>16</v>
      </c>
      <c r="O286" s="33" t="s">
        <v>291</v>
      </c>
      <c r="P286" s="33" t="s">
        <v>274</v>
      </c>
      <c r="Q286" s="33" t="s">
        <v>291</v>
      </c>
      <c r="R286" s="33" t="s">
        <v>16</v>
      </c>
      <c r="S286" s="33" t="s">
        <v>275</v>
      </c>
      <c r="T286" s="33" t="s">
        <v>274</v>
      </c>
      <c r="U286" s="33"/>
      <c r="V286" s="33"/>
      <c r="W286" s="33"/>
      <c r="X286" s="33"/>
    </row>
    <row r="287" spans="1:24" ht="14.75" x14ac:dyDescent="0.75">
      <c r="A287" s="33" t="s">
        <v>894</v>
      </c>
      <c r="B287" s="33" t="s">
        <v>262</v>
      </c>
      <c r="C287" s="33" t="s">
        <v>263</v>
      </c>
      <c r="D287" s="33" t="s">
        <v>332</v>
      </c>
      <c r="E287" s="33" t="s">
        <v>895</v>
      </c>
      <c r="F287" s="33" t="s">
        <v>266</v>
      </c>
      <c r="G287" s="33" t="s">
        <v>267</v>
      </c>
      <c r="H287" s="33" t="s">
        <v>268</v>
      </c>
      <c r="I287" s="33" t="s">
        <v>269</v>
      </c>
      <c r="J287" s="33" t="s">
        <v>270</v>
      </c>
      <c r="K287" s="33" t="s">
        <v>271</v>
      </c>
      <c r="L287" s="33" t="s">
        <v>272</v>
      </c>
      <c r="M287" s="33" t="s">
        <v>291</v>
      </c>
      <c r="N287" s="33" t="s">
        <v>16</v>
      </c>
      <c r="O287" s="33" t="s">
        <v>291</v>
      </c>
      <c r="P287" s="33" t="s">
        <v>274</v>
      </c>
      <c r="Q287" s="33" t="s">
        <v>291</v>
      </c>
      <c r="R287" s="33" t="s">
        <v>16</v>
      </c>
      <c r="S287" s="33" t="s">
        <v>275</v>
      </c>
      <c r="T287" s="33" t="s">
        <v>274</v>
      </c>
      <c r="U287" s="33"/>
      <c r="V287" s="33"/>
      <c r="W287" s="33"/>
      <c r="X287" s="33"/>
    </row>
    <row r="288" spans="1:24" ht="14.75" x14ac:dyDescent="0.75">
      <c r="A288" s="33" t="s">
        <v>896</v>
      </c>
      <c r="B288" s="33" t="s">
        <v>262</v>
      </c>
      <c r="C288" s="33" t="s">
        <v>263</v>
      </c>
      <c r="D288" s="33" t="s">
        <v>827</v>
      </c>
      <c r="E288" s="33" t="s">
        <v>897</v>
      </c>
      <c r="F288" s="33" t="s">
        <v>266</v>
      </c>
      <c r="G288" s="33" t="s">
        <v>267</v>
      </c>
      <c r="H288" s="33" t="s">
        <v>268</v>
      </c>
      <c r="I288" s="33" t="s">
        <v>269</v>
      </c>
      <c r="J288" s="33" t="s">
        <v>270</v>
      </c>
      <c r="K288" s="33" t="s">
        <v>271</v>
      </c>
      <c r="L288" s="33" t="s">
        <v>272</v>
      </c>
      <c r="M288" s="33" t="s">
        <v>291</v>
      </c>
      <c r="N288" s="33" t="s">
        <v>16</v>
      </c>
      <c r="O288" s="33" t="s">
        <v>515</v>
      </c>
      <c r="P288" s="33" t="s">
        <v>274</v>
      </c>
      <c r="Q288" s="33" t="s">
        <v>515</v>
      </c>
      <c r="R288" s="33" t="s">
        <v>16</v>
      </c>
      <c r="S288" s="33" t="s">
        <v>275</v>
      </c>
      <c r="T288" s="33" t="s">
        <v>16</v>
      </c>
      <c r="U288" s="33" t="s">
        <v>515</v>
      </c>
      <c r="V288" s="33" t="s">
        <v>16</v>
      </c>
      <c r="W288" s="33"/>
      <c r="X288" s="33"/>
    </row>
    <row r="289" spans="1:24" ht="14.75" x14ac:dyDescent="0.75">
      <c r="A289" s="33" t="s">
        <v>898</v>
      </c>
      <c r="B289" s="33" t="s">
        <v>262</v>
      </c>
      <c r="C289" s="33" t="s">
        <v>263</v>
      </c>
      <c r="D289" s="33" t="s">
        <v>827</v>
      </c>
      <c r="E289" s="33" t="s">
        <v>899</v>
      </c>
      <c r="F289" s="33" t="s">
        <v>266</v>
      </c>
      <c r="G289" s="33" t="s">
        <v>267</v>
      </c>
      <c r="H289" s="33" t="s">
        <v>268</v>
      </c>
      <c r="I289" s="33" t="s">
        <v>269</v>
      </c>
      <c r="J289" s="33" t="s">
        <v>270</v>
      </c>
      <c r="K289" s="33" t="s">
        <v>271</v>
      </c>
      <c r="L289" s="33" t="s">
        <v>272</v>
      </c>
      <c r="M289" s="33" t="s">
        <v>291</v>
      </c>
      <c r="N289" s="33" t="s">
        <v>16</v>
      </c>
      <c r="O289" s="33" t="s">
        <v>515</v>
      </c>
      <c r="P289" s="33" t="s">
        <v>274</v>
      </c>
      <c r="Q289" s="33" t="s">
        <v>515</v>
      </c>
      <c r="R289" s="33" t="s">
        <v>16</v>
      </c>
      <c r="S289" s="33" t="s">
        <v>275</v>
      </c>
      <c r="T289" s="33" t="s">
        <v>16</v>
      </c>
      <c r="U289" s="33" t="s">
        <v>515</v>
      </c>
      <c r="V289" s="33" t="s">
        <v>16</v>
      </c>
      <c r="W289" s="33" t="s">
        <v>20</v>
      </c>
      <c r="X289" s="33" t="s">
        <v>14</v>
      </c>
    </row>
    <row r="290" spans="1:24" ht="14.75" x14ac:dyDescent="0.75">
      <c r="A290" s="33" t="s">
        <v>900</v>
      </c>
      <c r="B290" s="33" t="s">
        <v>262</v>
      </c>
      <c r="C290" s="33" t="s">
        <v>263</v>
      </c>
      <c r="D290" s="33" t="s">
        <v>827</v>
      </c>
      <c r="E290" s="33" t="s">
        <v>901</v>
      </c>
      <c r="F290" s="33" t="s">
        <v>266</v>
      </c>
      <c r="G290" s="33" t="s">
        <v>267</v>
      </c>
      <c r="H290" s="33" t="s">
        <v>268</v>
      </c>
      <c r="I290" s="33" t="s">
        <v>269</v>
      </c>
      <c r="J290" s="33" t="s">
        <v>270</v>
      </c>
      <c r="K290" s="33" t="s">
        <v>271</v>
      </c>
      <c r="L290" s="33" t="s">
        <v>272</v>
      </c>
      <c r="M290" s="33" t="s">
        <v>291</v>
      </c>
      <c r="N290" s="33" t="s">
        <v>16</v>
      </c>
      <c r="O290" s="33" t="s">
        <v>515</v>
      </c>
      <c r="P290" s="33" t="s">
        <v>274</v>
      </c>
      <c r="Q290" s="33" t="s">
        <v>515</v>
      </c>
      <c r="R290" s="33" t="s">
        <v>16</v>
      </c>
      <c r="S290" s="33" t="s">
        <v>275</v>
      </c>
      <c r="T290" s="33" t="s">
        <v>16</v>
      </c>
      <c r="U290" s="33" t="s">
        <v>515</v>
      </c>
      <c r="V290" s="33" t="s">
        <v>16</v>
      </c>
      <c r="W290" s="33"/>
      <c r="X290" s="33"/>
    </row>
    <row r="291" spans="1:24" ht="14.75" x14ac:dyDescent="0.75">
      <c r="A291" s="33" t="s">
        <v>902</v>
      </c>
      <c r="B291" s="33" t="s">
        <v>262</v>
      </c>
      <c r="C291" s="33" t="s">
        <v>263</v>
      </c>
      <c r="D291" s="33" t="s">
        <v>827</v>
      </c>
      <c r="E291" s="33" t="s">
        <v>903</v>
      </c>
      <c r="F291" s="33" t="s">
        <v>266</v>
      </c>
      <c r="G291" s="33" t="s">
        <v>267</v>
      </c>
      <c r="H291" s="33" t="s">
        <v>268</v>
      </c>
      <c r="I291" s="33" t="s">
        <v>269</v>
      </c>
      <c r="J291" s="33" t="s">
        <v>270</v>
      </c>
      <c r="K291" s="33" t="s">
        <v>271</v>
      </c>
      <c r="L291" s="33" t="s">
        <v>272</v>
      </c>
      <c r="M291" s="33" t="s">
        <v>291</v>
      </c>
      <c r="N291" s="33" t="s">
        <v>16</v>
      </c>
      <c r="O291" s="33" t="s">
        <v>515</v>
      </c>
      <c r="P291" s="33" t="s">
        <v>274</v>
      </c>
      <c r="Q291" s="33" t="s">
        <v>515</v>
      </c>
      <c r="R291" s="33" t="s">
        <v>16</v>
      </c>
      <c r="S291" s="33" t="s">
        <v>275</v>
      </c>
      <c r="T291" s="33" t="s">
        <v>16</v>
      </c>
      <c r="U291" s="33" t="s">
        <v>515</v>
      </c>
      <c r="V291" s="33" t="s">
        <v>16</v>
      </c>
      <c r="W291" s="33"/>
      <c r="X291" s="33"/>
    </row>
    <row r="292" spans="1:24" ht="14.75" x14ac:dyDescent="0.75">
      <c r="A292" s="33" t="s">
        <v>904</v>
      </c>
      <c r="B292" s="33" t="s">
        <v>262</v>
      </c>
      <c r="C292" s="33" t="s">
        <v>820</v>
      </c>
      <c r="D292" s="33" t="s">
        <v>824</v>
      </c>
      <c r="E292" s="33" t="s">
        <v>905</v>
      </c>
      <c r="F292" s="33" t="s">
        <v>266</v>
      </c>
      <c r="G292" s="33" t="s">
        <v>267</v>
      </c>
      <c r="H292" s="33" t="s">
        <v>822</v>
      </c>
      <c r="I292" s="33" t="s">
        <v>269</v>
      </c>
      <c r="J292" s="33" t="s">
        <v>270</v>
      </c>
      <c r="K292" s="33" t="s">
        <v>271</v>
      </c>
      <c r="L292" s="33" t="s">
        <v>272</v>
      </c>
      <c r="M292" s="33" t="s">
        <v>291</v>
      </c>
      <c r="N292" s="33" t="s">
        <v>16</v>
      </c>
      <c r="O292" s="33" t="s">
        <v>515</v>
      </c>
      <c r="P292" s="33" t="s">
        <v>274</v>
      </c>
      <c r="Q292" s="33" t="s">
        <v>515</v>
      </c>
      <c r="R292" s="33" t="s">
        <v>16</v>
      </c>
      <c r="S292" s="33" t="s">
        <v>275</v>
      </c>
      <c r="T292" s="33" t="s">
        <v>16</v>
      </c>
      <c r="U292" s="33" t="s">
        <v>515</v>
      </c>
      <c r="V292" s="33" t="s">
        <v>16</v>
      </c>
      <c r="W292" s="33"/>
      <c r="X292" s="33"/>
    </row>
    <row r="293" spans="1:24" ht="14.75" x14ac:dyDescent="0.75">
      <c r="A293" s="33" t="s">
        <v>906</v>
      </c>
      <c r="B293" s="33" t="s">
        <v>262</v>
      </c>
      <c r="C293" s="33" t="s">
        <v>263</v>
      </c>
      <c r="D293" s="33" t="s">
        <v>827</v>
      </c>
      <c r="E293" s="33" t="s">
        <v>907</v>
      </c>
      <c r="F293" s="33" t="s">
        <v>266</v>
      </c>
      <c r="G293" s="33" t="s">
        <v>267</v>
      </c>
      <c r="H293" s="33" t="s">
        <v>268</v>
      </c>
      <c r="I293" s="33" t="s">
        <v>269</v>
      </c>
      <c r="J293" s="33" t="s">
        <v>270</v>
      </c>
      <c r="K293" s="33" t="s">
        <v>271</v>
      </c>
      <c r="L293" s="33" t="s">
        <v>272</v>
      </c>
      <c r="M293" s="33" t="s">
        <v>291</v>
      </c>
      <c r="N293" s="33" t="s">
        <v>16</v>
      </c>
      <c r="O293" s="33" t="s">
        <v>515</v>
      </c>
      <c r="P293" s="33" t="s">
        <v>274</v>
      </c>
      <c r="Q293" s="33" t="s">
        <v>515</v>
      </c>
      <c r="R293" s="33" t="s">
        <v>16</v>
      </c>
      <c r="S293" s="33" t="s">
        <v>275</v>
      </c>
      <c r="T293" s="33" t="s">
        <v>16</v>
      </c>
      <c r="U293" s="33" t="s">
        <v>515</v>
      </c>
      <c r="V293" s="33" t="s">
        <v>16</v>
      </c>
      <c r="W293" s="33"/>
      <c r="X293" s="33"/>
    </row>
    <row r="294" spans="1:24" ht="14.75" x14ac:dyDescent="0.75">
      <c r="A294" s="33" t="s">
        <v>908</v>
      </c>
      <c r="B294" s="33" t="s">
        <v>262</v>
      </c>
      <c r="C294" s="33" t="s">
        <v>820</v>
      </c>
      <c r="D294" s="33" t="s">
        <v>824</v>
      </c>
      <c r="E294" s="33" t="s">
        <v>909</v>
      </c>
      <c r="F294" s="33" t="s">
        <v>295</v>
      </c>
      <c r="G294" s="33" t="s">
        <v>267</v>
      </c>
      <c r="H294" s="33" t="s">
        <v>268</v>
      </c>
      <c r="I294" s="33" t="s">
        <v>269</v>
      </c>
      <c r="J294" s="33" t="s">
        <v>270</v>
      </c>
      <c r="K294" s="33" t="s">
        <v>271</v>
      </c>
      <c r="L294" s="33" t="s">
        <v>272</v>
      </c>
      <c r="M294" s="33" t="s">
        <v>291</v>
      </c>
      <c r="N294" s="33" t="s">
        <v>16</v>
      </c>
      <c r="O294" s="33" t="s">
        <v>285</v>
      </c>
      <c r="P294" s="33" t="s">
        <v>274</v>
      </c>
      <c r="Q294" s="33" t="s">
        <v>286</v>
      </c>
      <c r="R294" s="33" t="s">
        <v>274</v>
      </c>
      <c r="S294" s="33" t="s">
        <v>275</v>
      </c>
      <c r="T294" s="33" t="s">
        <v>16</v>
      </c>
      <c r="U294" s="33"/>
      <c r="V294" s="33"/>
      <c r="W294" s="33"/>
      <c r="X294" s="33"/>
    </row>
    <row r="295" spans="1:24" ht="14.75" x14ac:dyDescent="0.75">
      <c r="A295" s="33" t="s">
        <v>910</v>
      </c>
      <c r="B295" s="33" t="s">
        <v>262</v>
      </c>
      <c r="C295" s="33" t="s">
        <v>263</v>
      </c>
      <c r="D295" s="33" t="s">
        <v>827</v>
      </c>
      <c r="E295" s="33" t="s">
        <v>911</v>
      </c>
      <c r="F295" s="33" t="s">
        <v>266</v>
      </c>
      <c r="G295" s="33" t="s">
        <v>267</v>
      </c>
      <c r="H295" s="33" t="s">
        <v>822</v>
      </c>
      <c r="I295" s="33" t="s">
        <v>269</v>
      </c>
      <c r="J295" s="33" t="s">
        <v>270</v>
      </c>
      <c r="K295" s="33" t="s">
        <v>271</v>
      </c>
      <c r="L295" s="33" t="s">
        <v>272</v>
      </c>
      <c r="M295" s="33" t="s">
        <v>291</v>
      </c>
      <c r="N295" s="33" t="s">
        <v>16</v>
      </c>
      <c r="O295" s="33" t="s">
        <v>515</v>
      </c>
      <c r="P295" s="33" t="s">
        <v>274</v>
      </c>
      <c r="Q295" s="33" t="s">
        <v>515</v>
      </c>
      <c r="R295" s="33" t="s">
        <v>14</v>
      </c>
      <c r="S295" s="33" t="s">
        <v>275</v>
      </c>
      <c r="T295" s="33" t="s">
        <v>16</v>
      </c>
      <c r="U295" s="33" t="s">
        <v>515</v>
      </c>
      <c r="V295" s="33" t="s">
        <v>14</v>
      </c>
      <c r="W295" s="33"/>
      <c r="X295" s="33"/>
    </row>
    <row r="296" spans="1:24" ht="14.75" x14ac:dyDescent="0.75">
      <c r="A296" s="33" t="s">
        <v>912</v>
      </c>
      <c r="B296" s="33" t="s">
        <v>262</v>
      </c>
      <c r="C296" s="33" t="s">
        <v>263</v>
      </c>
      <c r="D296" s="33" t="s">
        <v>300</v>
      </c>
      <c r="E296" s="33" t="s">
        <v>913</v>
      </c>
      <c r="F296" s="33" t="s">
        <v>266</v>
      </c>
      <c r="G296" s="33" t="s">
        <v>267</v>
      </c>
      <c r="H296" s="33" t="s">
        <v>268</v>
      </c>
      <c r="I296" s="33" t="s">
        <v>269</v>
      </c>
      <c r="J296" s="33" t="s">
        <v>270</v>
      </c>
      <c r="K296" s="33" t="s">
        <v>271</v>
      </c>
      <c r="L296" s="33" t="s">
        <v>272</v>
      </c>
      <c r="M296" s="33" t="s">
        <v>291</v>
      </c>
      <c r="N296" s="33" t="s">
        <v>16</v>
      </c>
      <c r="O296" s="33" t="s">
        <v>285</v>
      </c>
      <c r="P296" s="33" t="s">
        <v>274</v>
      </c>
      <c r="Q296" s="33" t="s">
        <v>286</v>
      </c>
      <c r="R296" s="33" t="s">
        <v>274</v>
      </c>
      <c r="S296" s="33" t="s">
        <v>275</v>
      </c>
      <c r="T296" s="33" t="s">
        <v>16</v>
      </c>
      <c r="U296" s="33" t="s">
        <v>276</v>
      </c>
      <c r="V296" s="33" t="s">
        <v>274</v>
      </c>
      <c r="W296" s="33"/>
      <c r="X296" s="33"/>
    </row>
    <row r="297" spans="1:24" ht="14.75" x14ac:dyDescent="0.75">
      <c r="A297" s="33" t="s">
        <v>914</v>
      </c>
      <c r="B297" s="33" t="s">
        <v>262</v>
      </c>
      <c r="C297" s="33" t="s">
        <v>263</v>
      </c>
      <c r="D297" s="33" t="s">
        <v>300</v>
      </c>
      <c r="E297" s="33" t="s">
        <v>915</v>
      </c>
      <c r="F297" s="33" t="s">
        <v>266</v>
      </c>
      <c r="G297" s="33" t="s">
        <v>267</v>
      </c>
      <c r="H297" s="33" t="s">
        <v>268</v>
      </c>
      <c r="I297" s="33" t="s">
        <v>269</v>
      </c>
      <c r="J297" s="33" t="s">
        <v>270</v>
      </c>
      <c r="K297" s="33" t="s">
        <v>271</v>
      </c>
      <c r="L297" s="33" t="s">
        <v>272</v>
      </c>
      <c r="M297" s="33" t="s">
        <v>291</v>
      </c>
      <c r="N297" s="33" t="s">
        <v>16</v>
      </c>
      <c r="O297" s="33" t="s">
        <v>285</v>
      </c>
      <c r="P297" s="33" t="s">
        <v>274</v>
      </c>
      <c r="Q297" s="33" t="s">
        <v>286</v>
      </c>
      <c r="R297" s="33" t="s">
        <v>274</v>
      </c>
      <c r="S297" s="33" t="s">
        <v>275</v>
      </c>
      <c r="T297" s="33" t="s">
        <v>16</v>
      </c>
      <c r="U297" s="33" t="s">
        <v>276</v>
      </c>
      <c r="V297" s="33" t="s">
        <v>274</v>
      </c>
      <c r="W297" s="33"/>
      <c r="X297" s="33"/>
    </row>
    <row r="298" spans="1:24" ht="14.75" x14ac:dyDescent="0.75">
      <c r="A298" s="33" t="s">
        <v>916</v>
      </c>
      <c r="B298" s="33" t="s">
        <v>262</v>
      </c>
      <c r="C298" s="33" t="s">
        <v>263</v>
      </c>
      <c r="D298" s="33" t="s">
        <v>300</v>
      </c>
      <c r="E298" s="33" t="s">
        <v>917</v>
      </c>
      <c r="F298" s="33" t="s">
        <v>266</v>
      </c>
      <c r="G298" s="33" t="s">
        <v>267</v>
      </c>
      <c r="H298" s="33" t="s">
        <v>268</v>
      </c>
      <c r="I298" s="33" t="s">
        <v>269</v>
      </c>
      <c r="J298" s="33" t="s">
        <v>270</v>
      </c>
      <c r="K298" s="33" t="s">
        <v>271</v>
      </c>
      <c r="L298" s="33" t="s">
        <v>272</v>
      </c>
      <c r="M298" s="33" t="s">
        <v>291</v>
      </c>
      <c r="N298" s="33" t="s">
        <v>16</v>
      </c>
      <c r="O298" s="33" t="s">
        <v>285</v>
      </c>
      <c r="P298" s="33" t="s">
        <v>274</v>
      </c>
      <c r="Q298" s="33" t="s">
        <v>286</v>
      </c>
      <c r="R298" s="33" t="s">
        <v>274</v>
      </c>
      <c r="S298" s="33" t="s">
        <v>275</v>
      </c>
      <c r="T298" s="33" t="s">
        <v>16</v>
      </c>
      <c r="U298" s="33" t="s">
        <v>276</v>
      </c>
      <c r="V298" s="33" t="s">
        <v>274</v>
      </c>
      <c r="W298" s="33"/>
      <c r="X298" s="33"/>
    </row>
    <row r="299" spans="1:24" ht="14.75" x14ac:dyDescent="0.75">
      <c r="A299" s="33" t="s">
        <v>918</v>
      </c>
      <c r="B299" s="33" t="s">
        <v>262</v>
      </c>
      <c r="C299" s="33" t="s">
        <v>263</v>
      </c>
      <c r="D299" s="33" t="s">
        <v>300</v>
      </c>
      <c r="E299" s="33" t="s">
        <v>919</v>
      </c>
      <c r="F299" s="33" t="s">
        <v>266</v>
      </c>
      <c r="G299" s="33" t="s">
        <v>267</v>
      </c>
      <c r="H299" s="33" t="s">
        <v>268</v>
      </c>
      <c r="I299" s="33" t="s">
        <v>269</v>
      </c>
      <c r="J299" s="33" t="s">
        <v>270</v>
      </c>
      <c r="K299" s="33" t="s">
        <v>271</v>
      </c>
      <c r="L299" s="33" t="s">
        <v>272</v>
      </c>
      <c r="M299" s="33" t="s">
        <v>291</v>
      </c>
      <c r="N299" s="33" t="s">
        <v>16</v>
      </c>
      <c r="O299" s="33" t="s">
        <v>285</v>
      </c>
      <c r="P299" s="33" t="s">
        <v>274</v>
      </c>
      <c r="Q299" s="33" t="s">
        <v>286</v>
      </c>
      <c r="R299" s="33" t="s">
        <v>274</v>
      </c>
      <c r="S299" s="33" t="s">
        <v>275</v>
      </c>
      <c r="T299" s="33" t="s">
        <v>16</v>
      </c>
      <c r="U299" s="33" t="s">
        <v>276</v>
      </c>
      <c r="V299" s="33" t="s">
        <v>274</v>
      </c>
      <c r="W299" s="33"/>
      <c r="X299" s="33"/>
    </row>
    <row r="300" spans="1:24" ht="14.75" x14ac:dyDescent="0.75">
      <c r="A300" s="33" t="s">
        <v>920</v>
      </c>
      <c r="B300" s="33" t="s">
        <v>262</v>
      </c>
      <c r="C300" s="33" t="s">
        <v>263</v>
      </c>
      <c r="D300" s="33" t="s">
        <v>300</v>
      </c>
      <c r="E300" s="33" t="s">
        <v>921</v>
      </c>
      <c r="F300" s="33" t="s">
        <v>295</v>
      </c>
      <c r="G300" s="33" t="s">
        <v>267</v>
      </c>
      <c r="H300" s="33" t="s">
        <v>268</v>
      </c>
      <c r="I300" s="33" t="s">
        <v>269</v>
      </c>
      <c r="J300" s="33" t="s">
        <v>270</v>
      </c>
      <c r="K300" s="33" t="s">
        <v>296</v>
      </c>
      <c r="L300" s="33" t="s">
        <v>272</v>
      </c>
      <c r="M300" s="33" t="s">
        <v>284</v>
      </c>
      <c r="N300" s="33" t="s">
        <v>297</v>
      </c>
      <c r="O300" s="33" t="s">
        <v>285</v>
      </c>
      <c r="P300" s="33" t="s">
        <v>298</v>
      </c>
      <c r="Q300" s="33" t="s">
        <v>286</v>
      </c>
      <c r="R300" s="33" t="s">
        <v>298</v>
      </c>
      <c r="S300" s="33" t="s">
        <v>275</v>
      </c>
      <c r="T300" s="33" t="s">
        <v>297</v>
      </c>
      <c r="U300" s="33" t="s">
        <v>276</v>
      </c>
      <c r="V300" s="33" t="s">
        <v>298</v>
      </c>
      <c r="W300" s="33"/>
      <c r="X300" s="33"/>
    </row>
    <row r="301" spans="1:24" ht="14.75" x14ac:dyDescent="0.75">
      <c r="A301" s="33" t="s">
        <v>922</v>
      </c>
      <c r="B301" s="33" t="s">
        <v>262</v>
      </c>
      <c r="C301" s="33" t="s">
        <v>263</v>
      </c>
      <c r="D301" s="33" t="s">
        <v>300</v>
      </c>
      <c r="E301" s="33" t="s">
        <v>923</v>
      </c>
      <c r="F301" s="33" t="s">
        <v>266</v>
      </c>
      <c r="G301" s="33" t="s">
        <v>267</v>
      </c>
      <c r="H301" s="33" t="s">
        <v>268</v>
      </c>
      <c r="I301" s="33" t="s">
        <v>269</v>
      </c>
      <c r="J301" s="33" t="s">
        <v>270</v>
      </c>
      <c r="K301" s="33" t="s">
        <v>271</v>
      </c>
      <c r="L301" s="33" t="s">
        <v>272</v>
      </c>
      <c r="M301" s="33" t="s">
        <v>291</v>
      </c>
      <c r="N301" s="33" t="s">
        <v>16</v>
      </c>
      <c r="O301" s="33" t="s">
        <v>285</v>
      </c>
      <c r="P301" s="33" t="s">
        <v>274</v>
      </c>
      <c r="Q301" s="33" t="s">
        <v>286</v>
      </c>
      <c r="R301" s="33" t="s">
        <v>274</v>
      </c>
      <c r="S301" s="33" t="s">
        <v>275</v>
      </c>
      <c r="T301" s="33" t="s">
        <v>14</v>
      </c>
      <c r="U301" s="33" t="s">
        <v>276</v>
      </c>
      <c r="V301" s="33" t="s">
        <v>16</v>
      </c>
      <c r="W301" s="33"/>
      <c r="X301" s="33"/>
    </row>
    <row r="302" spans="1:24" ht="14.75" x14ac:dyDescent="0.75">
      <c r="A302" s="33" t="s">
        <v>924</v>
      </c>
      <c r="B302" s="33" t="s">
        <v>262</v>
      </c>
      <c r="C302" s="33" t="s">
        <v>263</v>
      </c>
      <c r="D302" s="33" t="s">
        <v>300</v>
      </c>
      <c r="E302" s="33" t="s">
        <v>925</v>
      </c>
      <c r="F302" s="33" t="s">
        <v>266</v>
      </c>
      <c r="G302" s="33" t="s">
        <v>267</v>
      </c>
      <c r="H302" s="33" t="s">
        <v>268</v>
      </c>
      <c r="I302" s="33" t="s">
        <v>269</v>
      </c>
      <c r="J302" s="33" t="s">
        <v>270</v>
      </c>
      <c r="K302" s="33" t="s">
        <v>271</v>
      </c>
      <c r="L302" s="33" t="s">
        <v>272</v>
      </c>
      <c r="M302" s="33" t="s">
        <v>291</v>
      </c>
      <c r="N302" s="33" t="s">
        <v>16</v>
      </c>
      <c r="O302" s="33" t="s">
        <v>285</v>
      </c>
      <c r="P302" s="33" t="s">
        <v>274</v>
      </c>
      <c r="Q302" s="33" t="s">
        <v>286</v>
      </c>
      <c r="R302" s="33" t="s">
        <v>274</v>
      </c>
      <c r="S302" s="33" t="s">
        <v>275</v>
      </c>
      <c r="T302" s="33" t="s">
        <v>14</v>
      </c>
      <c r="U302" s="33" t="s">
        <v>276</v>
      </c>
      <c r="V302" s="33" t="s">
        <v>16</v>
      </c>
      <c r="W302" s="33"/>
      <c r="X302" s="33"/>
    </row>
    <row r="303" spans="1:24" ht="14.75" x14ac:dyDescent="0.75">
      <c r="A303" s="33" t="s">
        <v>926</v>
      </c>
      <c r="B303" s="33" t="s">
        <v>262</v>
      </c>
      <c r="C303" s="33" t="s">
        <v>820</v>
      </c>
      <c r="D303" s="33" t="s">
        <v>824</v>
      </c>
      <c r="E303" s="33" t="s">
        <v>927</v>
      </c>
      <c r="F303" s="33" t="s">
        <v>266</v>
      </c>
      <c r="G303" s="33" t="s">
        <v>267</v>
      </c>
      <c r="H303" s="33" t="s">
        <v>268</v>
      </c>
      <c r="I303" s="33" t="s">
        <v>269</v>
      </c>
      <c r="J303" s="33" t="s">
        <v>270</v>
      </c>
      <c r="K303" s="33" t="s">
        <v>271</v>
      </c>
      <c r="L303" s="33" t="s">
        <v>272</v>
      </c>
      <c r="M303" s="33" t="s">
        <v>291</v>
      </c>
      <c r="N303" s="33" t="s">
        <v>16</v>
      </c>
      <c r="O303" s="33" t="s">
        <v>291</v>
      </c>
      <c r="P303" s="33" t="s">
        <v>274</v>
      </c>
      <c r="Q303" s="33" t="s">
        <v>291</v>
      </c>
      <c r="R303" s="33" t="s">
        <v>16</v>
      </c>
      <c r="S303" s="33" t="s">
        <v>275</v>
      </c>
      <c r="T303" s="33" t="s">
        <v>16</v>
      </c>
      <c r="U303" s="33" t="s">
        <v>291</v>
      </c>
      <c r="V303" s="33" t="s">
        <v>16</v>
      </c>
      <c r="W303" s="33"/>
      <c r="X303" s="33"/>
    </row>
    <row r="304" spans="1:24" ht="14.75" x14ac:dyDescent="0.75">
      <c r="A304" s="33" t="s">
        <v>928</v>
      </c>
      <c r="B304" s="33" t="s">
        <v>262</v>
      </c>
      <c r="C304" s="33" t="s">
        <v>263</v>
      </c>
      <c r="D304" s="33" t="s">
        <v>827</v>
      </c>
      <c r="E304" s="33" t="s">
        <v>929</v>
      </c>
      <c r="F304" s="33" t="s">
        <v>266</v>
      </c>
      <c r="G304" s="33" t="s">
        <v>267</v>
      </c>
      <c r="H304" s="33" t="s">
        <v>268</v>
      </c>
      <c r="I304" s="33" t="s">
        <v>269</v>
      </c>
      <c r="J304" s="33" t="s">
        <v>270</v>
      </c>
      <c r="K304" s="33" t="s">
        <v>271</v>
      </c>
      <c r="L304" s="33" t="s">
        <v>272</v>
      </c>
      <c r="M304" s="33" t="s">
        <v>291</v>
      </c>
      <c r="N304" s="33" t="s">
        <v>16</v>
      </c>
      <c r="O304" s="33" t="s">
        <v>515</v>
      </c>
      <c r="P304" s="33" t="s">
        <v>274</v>
      </c>
      <c r="Q304" s="33" t="s">
        <v>515</v>
      </c>
      <c r="R304" s="33" t="s">
        <v>16</v>
      </c>
      <c r="S304" s="33" t="s">
        <v>275</v>
      </c>
      <c r="T304" s="33" t="s">
        <v>16</v>
      </c>
      <c r="U304" s="33" t="s">
        <v>515</v>
      </c>
      <c r="V304" s="33" t="s">
        <v>16</v>
      </c>
      <c r="W304" s="33" t="s">
        <v>20</v>
      </c>
      <c r="X304" s="33" t="s">
        <v>14</v>
      </c>
    </row>
    <row r="305" spans="1:24" ht="14.75" x14ac:dyDescent="0.75">
      <c r="A305" s="33" t="s">
        <v>930</v>
      </c>
      <c r="B305" s="33" t="s">
        <v>262</v>
      </c>
      <c r="C305" s="33" t="s">
        <v>263</v>
      </c>
      <c r="D305" s="33" t="s">
        <v>827</v>
      </c>
      <c r="E305" s="33" t="s">
        <v>931</v>
      </c>
      <c r="F305" s="33" t="s">
        <v>266</v>
      </c>
      <c r="G305" s="33" t="s">
        <v>267</v>
      </c>
      <c r="H305" s="33" t="s">
        <v>268</v>
      </c>
      <c r="I305" s="33" t="s">
        <v>269</v>
      </c>
      <c r="J305" s="33" t="s">
        <v>270</v>
      </c>
      <c r="K305" s="33" t="s">
        <v>271</v>
      </c>
      <c r="L305" s="33" t="s">
        <v>272</v>
      </c>
      <c r="M305" s="33" t="s">
        <v>291</v>
      </c>
      <c r="N305" s="33" t="s">
        <v>16</v>
      </c>
      <c r="O305" s="33" t="s">
        <v>515</v>
      </c>
      <c r="P305" s="33" t="s">
        <v>274</v>
      </c>
      <c r="Q305" s="33" t="s">
        <v>515</v>
      </c>
      <c r="R305" s="33" t="s">
        <v>16</v>
      </c>
      <c r="S305" s="33" t="s">
        <v>275</v>
      </c>
      <c r="T305" s="33" t="s">
        <v>16</v>
      </c>
      <c r="U305" s="33" t="s">
        <v>515</v>
      </c>
      <c r="V305" s="33" t="s">
        <v>16</v>
      </c>
      <c r="W305" s="33" t="s">
        <v>20</v>
      </c>
      <c r="X305" s="33" t="s">
        <v>14</v>
      </c>
    </row>
    <row r="306" spans="1:24" ht="14.75" x14ac:dyDescent="0.75">
      <c r="A306" s="33" t="s">
        <v>58</v>
      </c>
      <c r="B306" s="33" t="s">
        <v>262</v>
      </c>
      <c r="C306" s="33" t="s">
        <v>263</v>
      </c>
      <c r="D306" s="33" t="s">
        <v>827</v>
      </c>
      <c r="E306" s="33" t="s">
        <v>932</v>
      </c>
      <c r="F306" s="33" t="s">
        <v>266</v>
      </c>
      <c r="G306" s="33" t="s">
        <v>267</v>
      </c>
      <c r="H306" s="33" t="s">
        <v>268</v>
      </c>
      <c r="I306" s="33" t="s">
        <v>269</v>
      </c>
      <c r="J306" s="33" t="s">
        <v>270</v>
      </c>
      <c r="K306" s="33" t="s">
        <v>271</v>
      </c>
      <c r="L306" s="33" t="s">
        <v>272</v>
      </c>
      <c r="M306" s="33" t="s">
        <v>291</v>
      </c>
      <c r="N306" s="33" t="s">
        <v>16</v>
      </c>
      <c r="O306" s="33" t="s">
        <v>515</v>
      </c>
      <c r="P306" s="33" t="s">
        <v>274</v>
      </c>
      <c r="Q306" s="33" t="s">
        <v>515</v>
      </c>
      <c r="R306" s="33" t="s">
        <v>274</v>
      </c>
      <c r="S306" s="33" t="s">
        <v>275</v>
      </c>
      <c r="T306" s="33" t="s">
        <v>16</v>
      </c>
      <c r="U306" s="33" t="s">
        <v>515</v>
      </c>
      <c r="V306" s="33" t="s">
        <v>16</v>
      </c>
      <c r="W306" s="33" t="s">
        <v>20</v>
      </c>
      <c r="X306" s="33" t="s">
        <v>14</v>
      </c>
    </row>
    <row r="307" spans="1:24" ht="14.75" x14ac:dyDescent="0.75">
      <c r="A307" s="33" t="s">
        <v>59</v>
      </c>
      <c r="B307" s="33" t="s">
        <v>262</v>
      </c>
      <c r="C307" s="33" t="s">
        <v>263</v>
      </c>
      <c r="D307" s="33" t="s">
        <v>827</v>
      </c>
      <c r="E307" s="33" t="s">
        <v>933</v>
      </c>
      <c r="F307" s="33" t="s">
        <v>266</v>
      </c>
      <c r="G307" s="33" t="s">
        <v>267</v>
      </c>
      <c r="H307" s="33" t="s">
        <v>822</v>
      </c>
      <c r="I307" s="33" t="s">
        <v>269</v>
      </c>
      <c r="J307" s="33" t="s">
        <v>270</v>
      </c>
      <c r="K307" s="33" t="s">
        <v>271</v>
      </c>
      <c r="L307" s="33" t="s">
        <v>272</v>
      </c>
      <c r="M307" s="33" t="s">
        <v>291</v>
      </c>
      <c r="N307" s="33" t="s">
        <v>16</v>
      </c>
      <c r="O307" s="33" t="s">
        <v>515</v>
      </c>
      <c r="P307" s="33" t="s">
        <v>274</v>
      </c>
      <c r="Q307" s="33" t="s">
        <v>515</v>
      </c>
      <c r="R307" s="33" t="s">
        <v>16</v>
      </c>
      <c r="S307" s="33" t="s">
        <v>275</v>
      </c>
      <c r="T307" s="33" t="s">
        <v>16</v>
      </c>
      <c r="U307" s="33" t="s">
        <v>515</v>
      </c>
      <c r="V307" s="33" t="s">
        <v>16</v>
      </c>
      <c r="W307" s="33" t="s">
        <v>20</v>
      </c>
      <c r="X307" s="33" t="s">
        <v>14</v>
      </c>
    </row>
    <row r="308" spans="1:24" ht="14.75" x14ac:dyDescent="0.75">
      <c r="A308" s="33" t="s">
        <v>934</v>
      </c>
      <c r="B308" s="33" t="s">
        <v>262</v>
      </c>
      <c r="C308" s="33" t="s">
        <v>263</v>
      </c>
      <c r="D308" s="33" t="s">
        <v>827</v>
      </c>
      <c r="E308" s="33" t="s">
        <v>935</v>
      </c>
      <c r="F308" s="33" t="s">
        <v>266</v>
      </c>
      <c r="G308" s="33" t="s">
        <v>267</v>
      </c>
      <c r="H308" s="33" t="s">
        <v>268</v>
      </c>
      <c r="I308" s="33" t="s">
        <v>269</v>
      </c>
      <c r="J308" s="33" t="s">
        <v>270</v>
      </c>
      <c r="K308" s="33" t="s">
        <v>271</v>
      </c>
      <c r="L308" s="33" t="s">
        <v>272</v>
      </c>
      <c r="M308" s="33" t="s">
        <v>291</v>
      </c>
      <c r="N308" s="33" t="s">
        <v>16</v>
      </c>
      <c r="O308" s="33" t="s">
        <v>515</v>
      </c>
      <c r="P308" s="33" t="s">
        <v>274</v>
      </c>
      <c r="Q308" s="33" t="s">
        <v>515</v>
      </c>
      <c r="R308" s="33" t="s">
        <v>16</v>
      </c>
      <c r="S308" s="33" t="s">
        <v>275</v>
      </c>
      <c r="T308" s="33" t="s">
        <v>16</v>
      </c>
      <c r="U308" s="33" t="s">
        <v>515</v>
      </c>
      <c r="V308" s="33" t="s">
        <v>16</v>
      </c>
      <c r="W308" s="33" t="s">
        <v>20</v>
      </c>
      <c r="X308" s="33" t="s">
        <v>14</v>
      </c>
    </row>
    <row r="309" spans="1:24" ht="14.75" x14ac:dyDescent="0.75">
      <c r="A309" s="33" t="s">
        <v>936</v>
      </c>
      <c r="B309" s="33" t="s">
        <v>374</v>
      </c>
      <c r="C309" s="33" t="s">
        <v>374</v>
      </c>
      <c r="D309" s="33" t="s">
        <v>374</v>
      </c>
      <c r="E309" s="33" t="s">
        <v>937</v>
      </c>
      <c r="F309" s="33" t="s">
        <v>266</v>
      </c>
      <c r="G309" s="33" t="s">
        <v>267</v>
      </c>
      <c r="H309" s="33" t="s">
        <v>268</v>
      </c>
      <c r="I309" s="33" t="s">
        <v>269</v>
      </c>
      <c r="J309" s="33" t="s">
        <v>270</v>
      </c>
      <c r="K309" s="33" t="s">
        <v>271</v>
      </c>
      <c r="L309" s="33" t="s">
        <v>272</v>
      </c>
      <c r="M309" s="33" t="s">
        <v>291</v>
      </c>
      <c r="N309" s="33" t="s">
        <v>16</v>
      </c>
      <c r="O309" s="33" t="s">
        <v>515</v>
      </c>
      <c r="P309" s="33" t="s">
        <v>274</v>
      </c>
      <c r="Q309" s="33" t="s">
        <v>515</v>
      </c>
      <c r="R309" s="33" t="s">
        <v>16</v>
      </c>
      <c r="S309" s="33" t="s">
        <v>275</v>
      </c>
      <c r="T309" s="33" t="s">
        <v>16</v>
      </c>
      <c r="U309" s="33" t="s">
        <v>515</v>
      </c>
      <c r="V309" s="33" t="s">
        <v>16</v>
      </c>
      <c r="W309" s="33"/>
      <c r="X309" s="33"/>
    </row>
    <row r="310" spans="1:24" ht="14.75" x14ac:dyDescent="0.75">
      <c r="A310" s="33" t="s">
        <v>938</v>
      </c>
      <c r="B310" s="33" t="s">
        <v>262</v>
      </c>
      <c r="C310" s="33" t="s">
        <v>820</v>
      </c>
      <c r="D310" s="33" t="s">
        <v>824</v>
      </c>
      <c r="E310" s="33" t="s">
        <v>939</v>
      </c>
      <c r="F310" s="33" t="s">
        <v>266</v>
      </c>
      <c r="G310" s="33" t="s">
        <v>267</v>
      </c>
      <c r="H310" s="33" t="s">
        <v>268</v>
      </c>
      <c r="I310" s="33" t="s">
        <v>269</v>
      </c>
      <c r="J310" s="33" t="s">
        <v>270</v>
      </c>
      <c r="K310" s="33" t="s">
        <v>282</v>
      </c>
      <c r="L310" s="33" t="s">
        <v>272</v>
      </c>
      <c r="M310" s="33" t="s">
        <v>284</v>
      </c>
      <c r="N310" s="33" t="s">
        <v>16</v>
      </c>
      <c r="O310" s="33" t="s">
        <v>285</v>
      </c>
      <c r="P310" s="33" t="s">
        <v>274</v>
      </c>
      <c r="Q310" s="33" t="s">
        <v>285</v>
      </c>
      <c r="R310" s="33" t="s">
        <v>274</v>
      </c>
      <c r="S310" s="33" t="s">
        <v>275</v>
      </c>
      <c r="T310" s="33" t="s">
        <v>274</v>
      </c>
      <c r="U310" s="33" t="s">
        <v>276</v>
      </c>
      <c r="V310" s="33" t="s">
        <v>274</v>
      </c>
      <c r="W310" s="33" t="s">
        <v>20</v>
      </c>
      <c r="X310" s="33" t="s">
        <v>14</v>
      </c>
    </row>
    <row r="311" spans="1:24" ht="14.75" x14ac:dyDescent="0.75">
      <c r="A311" s="33" t="s">
        <v>940</v>
      </c>
      <c r="B311" s="33" t="s">
        <v>262</v>
      </c>
      <c r="C311" s="33" t="s">
        <v>820</v>
      </c>
      <c r="D311" s="33" t="s">
        <v>30</v>
      </c>
      <c r="E311" s="33" t="s">
        <v>941</v>
      </c>
      <c r="F311" s="33" t="s">
        <v>266</v>
      </c>
      <c r="G311" s="33" t="s">
        <v>267</v>
      </c>
      <c r="H311" s="33" t="s">
        <v>268</v>
      </c>
      <c r="I311" s="33" t="s">
        <v>269</v>
      </c>
      <c r="J311" s="33" t="s">
        <v>270</v>
      </c>
      <c r="K311" s="33" t="s">
        <v>271</v>
      </c>
      <c r="L311" s="33" t="s">
        <v>272</v>
      </c>
      <c r="M311" s="33" t="s">
        <v>291</v>
      </c>
      <c r="N311" s="33" t="s">
        <v>16</v>
      </c>
      <c r="O311" s="33" t="s">
        <v>515</v>
      </c>
      <c r="P311" s="33" t="s">
        <v>274</v>
      </c>
      <c r="Q311" s="33" t="s">
        <v>515</v>
      </c>
      <c r="R311" s="33" t="s">
        <v>16</v>
      </c>
      <c r="S311" s="33" t="s">
        <v>275</v>
      </c>
      <c r="T311" s="33" t="s">
        <v>16</v>
      </c>
      <c r="U311" s="33" t="s">
        <v>515</v>
      </c>
      <c r="V311" s="33" t="s">
        <v>16</v>
      </c>
      <c r="W311" s="33" t="s">
        <v>20</v>
      </c>
      <c r="X311" s="33" t="s">
        <v>14</v>
      </c>
    </row>
    <row r="312" spans="1:24" ht="14.75" x14ac:dyDescent="0.75">
      <c r="A312" s="33" t="s">
        <v>942</v>
      </c>
      <c r="B312" s="33" t="s">
        <v>374</v>
      </c>
      <c r="C312" s="33" t="s">
        <v>374</v>
      </c>
      <c r="D312" s="33" t="s">
        <v>374</v>
      </c>
      <c r="E312" s="33" t="s">
        <v>943</v>
      </c>
      <c r="F312" s="33" t="s">
        <v>295</v>
      </c>
      <c r="G312" s="33" t="s">
        <v>281</v>
      </c>
      <c r="H312" s="33" t="s">
        <v>268</v>
      </c>
      <c r="I312" s="33" t="s">
        <v>269</v>
      </c>
      <c r="J312" s="33" t="s">
        <v>270</v>
      </c>
      <c r="K312" s="33" t="s">
        <v>296</v>
      </c>
      <c r="L312" s="33" t="s">
        <v>272</v>
      </c>
      <c r="M312" s="33" t="s">
        <v>284</v>
      </c>
      <c r="N312" s="33" t="s">
        <v>297</v>
      </c>
      <c r="O312" s="33" t="s">
        <v>285</v>
      </c>
      <c r="P312" s="33" t="s">
        <v>298</v>
      </c>
      <c r="Q312" s="33" t="s">
        <v>286</v>
      </c>
      <c r="R312" s="33" t="s">
        <v>298</v>
      </c>
      <c r="S312" s="33" t="s">
        <v>275</v>
      </c>
      <c r="T312" s="33" t="s">
        <v>298</v>
      </c>
      <c r="U312" s="33"/>
      <c r="V312" s="33"/>
      <c r="W312" s="33"/>
      <c r="X312" s="33"/>
    </row>
    <row r="313" spans="1:24" ht="14.75" x14ac:dyDescent="0.75">
      <c r="A313" s="33" t="s">
        <v>107</v>
      </c>
      <c r="B313" s="33" t="s">
        <v>262</v>
      </c>
      <c r="C313" s="33" t="s">
        <v>263</v>
      </c>
      <c r="D313" s="33" t="s">
        <v>827</v>
      </c>
      <c r="E313" s="33" t="s">
        <v>937</v>
      </c>
      <c r="F313" s="33" t="s">
        <v>266</v>
      </c>
      <c r="G313" s="33" t="s">
        <v>267</v>
      </c>
      <c r="H313" s="33" t="s">
        <v>268</v>
      </c>
      <c r="I313" s="33" t="s">
        <v>269</v>
      </c>
      <c r="J313" s="33" t="s">
        <v>270</v>
      </c>
      <c r="K313" s="33" t="s">
        <v>271</v>
      </c>
      <c r="L313" s="33" t="s">
        <v>272</v>
      </c>
      <c r="M313" s="33" t="s">
        <v>450</v>
      </c>
      <c r="N313" s="33" t="s">
        <v>16</v>
      </c>
      <c r="O313" s="33" t="s">
        <v>285</v>
      </c>
      <c r="P313" s="33" t="s">
        <v>274</v>
      </c>
      <c r="Q313" s="33" t="s">
        <v>286</v>
      </c>
      <c r="R313" s="33" t="s">
        <v>3939</v>
      </c>
      <c r="S313" s="33" t="s">
        <v>275</v>
      </c>
      <c r="T313" s="33" t="s">
        <v>16</v>
      </c>
      <c r="U313" s="33" t="s">
        <v>276</v>
      </c>
      <c r="V313" s="33" t="s">
        <v>16</v>
      </c>
      <c r="W313" s="33"/>
      <c r="X313" s="33"/>
    </row>
    <row r="314" spans="1:24" ht="14.75" x14ac:dyDescent="0.75">
      <c r="A314" s="33" t="s">
        <v>944</v>
      </c>
      <c r="B314" s="33" t="s">
        <v>374</v>
      </c>
      <c r="C314" s="33" t="s">
        <v>374</v>
      </c>
      <c r="D314" s="33" t="s">
        <v>374</v>
      </c>
      <c r="E314" s="33" t="s">
        <v>945</v>
      </c>
      <c r="F314" s="33" t="s">
        <v>295</v>
      </c>
      <c r="G314" s="33" t="s">
        <v>281</v>
      </c>
      <c r="H314" s="33" t="s">
        <v>268</v>
      </c>
      <c r="I314" s="33" t="s">
        <v>269</v>
      </c>
      <c r="J314" s="33" t="s">
        <v>270</v>
      </c>
      <c r="K314" s="33" t="s">
        <v>296</v>
      </c>
      <c r="L314" s="33" t="s">
        <v>272</v>
      </c>
      <c r="M314" s="33" t="s">
        <v>284</v>
      </c>
      <c r="N314" s="33" t="s">
        <v>297</v>
      </c>
      <c r="O314" s="33" t="s">
        <v>285</v>
      </c>
      <c r="P314" s="33" t="s">
        <v>298</v>
      </c>
      <c r="Q314" s="33" t="s">
        <v>286</v>
      </c>
      <c r="R314" s="33" t="s">
        <v>298</v>
      </c>
      <c r="S314" s="33" t="s">
        <v>275</v>
      </c>
      <c r="T314" s="33" t="s">
        <v>298</v>
      </c>
      <c r="U314" s="33"/>
      <c r="V314" s="33"/>
      <c r="W314" s="33"/>
      <c r="X314" s="33"/>
    </row>
    <row r="315" spans="1:24" ht="14.75" x14ac:dyDescent="0.75">
      <c r="A315" s="33" t="s">
        <v>946</v>
      </c>
      <c r="B315" s="33" t="s">
        <v>374</v>
      </c>
      <c r="C315" s="33" t="s">
        <v>374</v>
      </c>
      <c r="D315" s="33" t="s">
        <v>374</v>
      </c>
      <c r="E315" s="33" t="s">
        <v>947</v>
      </c>
      <c r="F315" s="33" t="s">
        <v>295</v>
      </c>
      <c r="G315" s="33" t="s">
        <v>281</v>
      </c>
      <c r="H315" s="33" t="s">
        <v>268</v>
      </c>
      <c r="I315" s="33" t="s">
        <v>269</v>
      </c>
      <c r="J315" s="33" t="s">
        <v>270</v>
      </c>
      <c r="K315" s="33" t="s">
        <v>296</v>
      </c>
      <c r="L315" s="33" t="s">
        <v>272</v>
      </c>
      <c r="M315" s="33" t="s">
        <v>284</v>
      </c>
      <c r="N315" s="33" t="s">
        <v>297</v>
      </c>
      <c r="O315" s="33" t="s">
        <v>285</v>
      </c>
      <c r="P315" s="33" t="s">
        <v>298</v>
      </c>
      <c r="Q315" s="33" t="s">
        <v>286</v>
      </c>
      <c r="R315" s="33" t="s">
        <v>298</v>
      </c>
      <c r="S315" s="33" t="s">
        <v>275</v>
      </c>
      <c r="T315" s="33" t="s">
        <v>298</v>
      </c>
      <c r="U315" s="33"/>
      <c r="V315" s="33"/>
      <c r="W315" s="33"/>
      <c r="X315" s="33"/>
    </row>
    <row r="316" spans="1:24" ht="14.75" x14ac:dyDescent="0.75">
      <c r="A316" s="33" t="s">
        <v>948</v>
      </c>
      <c r="B316" s="33" t="s">
        <v>262</v>
      </c>
      <c r="C316" s="33" t="s">
        <v>263</v>
      </c>
      <c r="D316" s="33" t="s">
        <v>300</v>
      </c>
      <c r="E316" s="33" t="s">
        <v>949</v>
      </c>
      <c r="F316" s="33" t="s">
        <v>266</v>
      </c>
      <c r="G316" s="33" t="s">
        <v>267</v>
      </c>
      <c r="H316" s="33" t="s">
        <v>268</v>
      </c>
      <c r="I316" s="33" t="s">
        <v>269</v>
      </c>
      <c r="J316" s="33" t="s">
        <v>270</v>
      </c>
      <c r="K316" s="33" t="s">
        <v>271</v>
      </c>
      <c r="L316" s="33" t="s">
        <v>272</v>
      </c>
      <c r="M316" s="33" t="s">
        <v>291</v>
      </c>
      <c r="N316" s="33" t="s">
        <v>16</v>
      </c>
      <c r="O316" s="33" t="s">
        <v>285</v>
      </c>
      <c r="P316" s="33" t="s">
        <v>274</v>
      </c>
      <c r="Q316" s="33" t="s">
        <v>286</v>
      </c>
      <c r="R316" s="33" t="s">
        <v>274</v>
      </c>
      <c r="S316" s="33" t="s">
        <v>275</v>
      </c>
      <c r="T316" s="33" t="s">
        <v>14</v>
      </c>
      <c r="U316" s="33" t="s">
        <v>276</v>
      </c>
      <c r="V316" s="33" t="s">
        <v>16</v>
      </c>
      <c r="W316" s="33"/>
      <c r="X316" s="33"/>
    </row>
    <row r="317" spans="1:24" ht="14.75" x14ac:dyDescent="0.75">
      <c r="A317" s="33" t="s">
        <v>950</v>
      </c>
      <c r="B317" s="33" t="s">
        <v>262</v>
      </c>
      <c r="C317" s="33" t="s">
        <v>263</v>
      </c>
      <c r="D317" s="33" t="s">
        <v>300</v>
      </c>
      <c r="E317" s="33" t="s">
        <v>951</v>
      </c>
      <c r="F317" s="33" t="s">
        <v>266</v>
      </c>
      <c r="G317" s="33" t="s">
        <v>267</v>
      </c>
      <c r="H317" s="33" t="s">
        <v>268</v>
      </c>
      <c r="I317" s="33" t="s">
        <v>269</v>
      </c>
      <c r="J317" s="33" t="s">
        <v>270</v>
      </c>
      <c r="K317" s="33" t="s">
        <v>271</v>
      </c>
      <c r="L317" s="33" t="s">
        <v>272</v>
      </c>
      <c r="M317" s="33" t="s">
        <v>291</v>
      </c>
      <c r="N317" s="33" t="s">
        <v>16</v>
      </c>
      <c r="O317" s="33" t="s">
        <v>285</v>
      </c>
      <c r="P317" s="33" t="s">
        <v>274</v>
      </c>
      <c r="Q317" s="33" t="s">
        <v>286</v>
      </c>
      <c r="R317" s="33" t="s">
        <v>274</v>
      </c>
      <c r="S317" s="33" t="s">
        <v>275</v>
      </c>
      <c r="T317" s="33" t="s">
        <v>14</v>
      </c>
      <c r="U317" s="33" t="s">
        <v>276</v>
      </c>
      <c r="V317" s="33" t="s">
        <v>16</v>
      </c>
      <c r="W317" s="33"/>
      <c r="X317" s="33"/>
    </row>
    <row r="318" spans="1:24" ht="14.75" x14ac:dyDescent="0.75">
      <c r="A318" s="33" t="s">
        <v>952</v>
      </c>
      <c r="B318" s="33" t="s">
        <v>262</v>
      </c>
      <c r="C318" s="33" t="s">
        <v>263</v>
      </c>
      <c r="D318" s="33" t="s">
        <v>300</v>
      </c>
      <c r="E318" s="33" t="s">
        <v>953</v>
      </c>
      <c r="F318" s="33" t="s">
        <v>266</v>
      </c>
      <c r="G318" s="33" t="s">
        <v>267</v>
      </c>
      <c r="H318" s="33" t="s">
        <v>268</v>
      </c>
      <c r="I318" s="33" t="s">
        <v>269</v>
      </c>
      <c r="J318" s="33" t="s">
        <v>270</v>
      </c>
      <c r="K318" s="33" t="s">
        <v>271</v>
      </c>
      <c r="L318" s="33" t="s">
        <v>272</v>
      </c>
      <c r="M318" s="33" t="s">
        <v>291</v>
      </c>
      <c r="N318" s="33" t="s">
        <v>16</v>
      </c>
      <c r="O318" s="33" t="s">
        <v>285</v>
      </c>
      <c r="P318" s="33" t="s">
        <v>274</v>
      </c>
      <c r="Q318" s="33" t="s">
        <v>286</v>
      </c>
      <c r="R318" s="33" t="s">
        <v>274</v>
      </c>
      <c r="S318" s="33" t="s">
        <v>275</v>
      </c>
      <c r="T318" s="33" t="s">
        <v>14</v>
      </c>
      <c r="U318" s="33" t="s">
        <v>276</v>
      </c>
      <c r="V318" s="33" t="s">
        <v>16</v>
      </c>
      <c r="W318" s="33"/>
      <c r="X318" s="33"/>
    </row>
    <row r="319" spans="1:24" ht="14.75" x14ac:dyDescent="0.75">
      <c r="A319" s="33" t="s">
        <v>954</v>
      </c>
      <c r="B319" s="33" t="s">
        <v>262</v>
      </c>
      <c r="C319" s="33" t="s">
        <v>820</v>
      </c>
      <c r="D319" s="33" t="s">
        <v>30</v>
      </c>
      <c r="E319" s="33" t="s">
        <v>955</v>
      </c>
      <c r="F319" s="33" t="s">
        <v>266</v>
      </c>
      <c r="G319" s="33" t="s">
        <v>267</v>
      </c>
      <c r="H319" s="33" t="s">
        <v>268</v>
      </c>
      <c r="I319" s="33" t="s">
        <v>269</v>
      </c>
      <c r="J319" s="33" t="s">
        <v>270</v>
      </c>
      <c r="K319" s="33" t="s">
        <v>271</v>
      </c>
      <c r="L319" s="33" t="s">
        <v>272</v>
      </c>
      <c r="M319" s="33" t="s">
        <v>291</v>
      </c>
      <c r="N319" s="33" t="s">
        <v>16</v>
      </c>
      <c r="O319" s="33" t="s">
        <v>285</v>
      </c>
      <c r="P319" s="33" t="s">
        <v>274</v>
      </c>
      <c r="Q319" s="33" t="s">
        <v>286</v>
      </c>
      <c r="R319" s="33" t="s">
        <v>274</v>
      </c>
      <c r="S319" s="33" t="s">
        <v>275</v>
      </c>
      <c r="T319" s="33" t="s">
        <v>14</v>
      </c>
      <c r="U319" s="33" t="s">
        <v>276</v>
      </c>
      <c r="V319" s="33" t="s">
        <v>16</v>
      </c>
      <c r="W319" s="33"/>
      <c r="X319" s="33"/>
    </row>
    <row r="320" spans="1:24" ht="14.75" x14ac:dyDescent="0.75">
      <c r="A320" s="33" t="s">
        <v>956</v>
      </c>
      <c r="B320" s="33" t="s">
        <v>262</v>
      </c>
      <c r="C320" s="33" t="s">
        <v>820</v>
      </c>
      <c r="D320" s="33" t="s">
        <v>30</v>
      </c>
      <c r="E320" s="33" t="s">
        <v>957</v>
      </c>
      <c r="F320" s="33" t="s">
        <v>266</v>
      </c>
      <c r="G320" s="33" t="s">
        <v>267</v>
      </c>
      <c r="H320" s="33" t="s">
        <v>268</v>
      </c>
      <c r="I320" s="33" t="s">
        <v>269</v>
      </c>
      <c r="J320" s="33" t="s">
        <v>270</v>
      </c>
      <c r="K320" s="33" t="s">
        <v>271</v>
      </c>
      <c r="L320" s="33" t="s">
        <v>272</v>
      </c>
      <c r="M320" s="33" t="s">
        <v>291</v>
      </c>
      <c r="N320" s="33" t="s">
        <v>16</v>
      </c>
      <c r="O320" s="33" t="s">
        <v>285</v>
      </c>
      <c r="P320" s="33" t="s">
        <v>274</v>
      </c>
      <c r="Q320" s="33" t="s">
        <v>286</v>
      </c>
      <c r="R320" s="33" t="s">
        <v>274</v>
      </c>
      <c r="S320" s="33" t="s">
        <v>275</v>
      </c>
      <c r="T320" s="33" t="s">
        <v>14</v>
      </c>
      <c r="U320" s="33" t="s">
        <v>276</v>
      </c>
      <c r="V320" s="33" t="s">
        <v>16</v>
      </c>
      <c r="W320" s="33"/>
      <c r="X320" s="33"/>
    </row>
    <row r="321" spans="1:24" ht="14.75" x14ac:dyDescent="0.75">
      <c r="A321" s="33" t="s">
        <v>958</v>
      </c>
      <c r="B321" s="33" t="s">
        <v>262</v>
      </c>
      <c r="C321" s="33" t="s">
        <v>820</v>
      </c>
      <c r="D321" s="33" t="s">
        <v>30</v>
      </c>
      <c r="E321" s="33" t="s">
        <v>959</v>
      </c>
      <c r="F321" s="33" t="s">
        <v>266</v>
      </c>
      <c r="G321" s="33" t="s">
        <v>267</v>
      </c>
      <c r="H321" s="33" t="s">
        <v>268</v>
      </c>
      <c r="I321" s="33" t="s">
        <v>269</v>
      </c>
      <c r="J321" s="33" t="s">
        <v>270</v>
      </c>
      <c r="K321" s="33" t="s">
        <v>271</v>
      </c>
      <c r="L321" s="33" t="s">
        <v>272</v>
      </c>
      <c r="M321" s="33" t="s">
        <v>291</v>
      </c>
      <c r="N321" s="33" t="s">
        <v>16</v>
      </c>
      <c r="O321" s="33" t="s">
        <v>285</v>
      </c>
      <c r="P321" s="33" t="s">
        <v>274</v>
      </c>
      <c r="Q321" s="33" t="s">
        <v>286</v>
      </c>
      <c r="R321" s="33" t="s">
        <v>274</v>
      </c>
      <c r="S321" s="33" t="s">
        <v>275</v>
      </c>
      <c r="T321" s="33" t="s">
        <v>14</v>
      </c>
      <c r="U321" s="33" t="s">
        <v>276</v>
      </c>
      <c r="V321" s="33" t="s">
        <v>16</v>
      </c>
      <c r="W321" s="33"/>
      <c r="X321" s="33"/>
    </row>
    <row r="322" spans="1:24" ht="14.75" x14ac:dyDescent="0.75">
      <c r="A322" s="33" t="s">
        <v>960</v>
      </c>
      <c r="B322" s="33" t="s">
        <v>262</v>
      </c>
      <c r="C322" s="33" t="s">
        <v>820</v>
      </c>
      <c r="D322" s="33" t="s">
        <v>30</v>
      </c>
      <c r="E322" s="33" t="s">
        <v>961</v>
      </c>
      <c r="F322" s="33" t="s">
        <v>266</v>
      </c>
      <c r="G322" s="33" t="s">
        <v>267</v>
      </c>
      <c r="H322" s="33" t="s">
        <v>268</v>
      </c>
      <c r="I322" s="33" t="s">
        <v>269</v>
      </c>
      <c r="J322" s="33" t="s">
        <v>270</v>
      </c>
      <c r="K322" s="33" t="s">
        <v>271</v>
      </c>
      <c r="L322" s="33" t="s">
        <v>272</v>
      </c>
      <c r="M322" s="33" t="s">
        <v>291</v>
      </c>
      <c r="N322" s="33" t="s">
        <v>16</v>
      </c>
      <c r="O322" s="33" t="s">
        <v>285</v>
      </c>
      <c r="P322" s="33" t="s">
        <v>274</v>
      </c>
      <c r="Q322" s="33" t="s">
        <v>286</v>
      </c>
      <c r="R322" s="33" t="s">
        <v>274</v>
      </c>
      <c r="S322" s="33" t="s">
        <v>275</v>
      </c>
      <c r="T322" s="33" t="s">
        <v>14</v>
      </c>
      <c r="U322" s="33" t="s">
        <v>276</v>
      </c>
      <c r="V322" s="33" t="s">
        <v>16</v>
      </c>
      <c r="W322" s="33"/>
      <c r="X322" s="33"/>
    </row>
    <row r="323" spans="1:24" ht="14.75" x14ac:dyDescent="0.75">
      <c r="A323" s="33" t="s">
        <v>962</v>
      </c>
      <c r="B323" s="33" t="s">
        <v>262</v>
      </c>
      <c r="C323" s="33" t="s">
        <v>820</v>
      </c>
      <c r="D323" s="33" t="s">
        <v>30</v>
      </c>
      <c r="E323" s="33" t="s">
        <v>963</v>
      </c>
      <c r="F323" s="33" t="s">
        <v>266</v>
      </c>
      <c r="G323" s="33" t="s">
        <v>267</v>
      </c>
      <c r="H323" s="33" t="s">
        <v>268</v>
      </c>
      <c r="I323" s="33" t="s">
        <v>269</v>
      </c>
      <c r="J323" s="33" t="s">
        <v>270</v>
      </c>
      <c r="K323" s="33" t="s">
        <v>271</v>
      </c>
      <c r="L323" s="33" t="s">
        <v>272</v>
      </c>
      <c r="M323" s="33" t="s">
        <v>291</v>
      </c>
      <c r="N323" s="33" t="s">
        <v>16</v>
      </c>
      <c r="O323" s="33" t="s">
        <v>285</v>
      </c>
      <c r="P323" s="33" t="s">
        <v>274</v>
      </c>
      <c r="Q323" s="33" t="s">
        <v>286</v>
      </c>
      <c r="R323" s="33" t="s">
        <v>274</v>
      </c>
      <c r="S323" s="33" t="s">
        <v>275</v>
      </c>
      <c r="T323" s="33" t="s">
        <v>14</v>
      </c>
      <c r="U323" s="33" t="s">
        <v>276</v>
      </c>
      <c r="V323" s="33" t="s">
        <v>16</v>
      </c>
      <c r="W323" s="33"/>
      <c r="X323" s="33"/>
    </row>
    <row r="324" spans="1:24" ht="14.75" x14ac:dyDescent="0.75">
      <c r="A324" s="33" t="s">
        <v>964</v>
      </c>
      <c r="B324" s="33" t="s">
        <v>262</v>
      </c>
      <c r="C324" s="33" t="s">
        <v>820</v>
      </c>
      <c r="D324" s="33" t="s">
        <v>30</v>
      </c>
      <c r="E324" s="33" t="s">
        <v>3941</v>
      </c>
      <c r="F324" s="33" t="s">
        <v>266</v>
      </c>
      <c r="G324" s="33" t="s">
        <v>267</v>
      </c>
      <c r="H324" s="33" t="s">
        <v>822</v>
      </c>
      <c r="I324" s="33" t="s">
        <v>269</v>
      </c>
      <c r="J324" s="33" t="s">
        <v>270</v>
      </c>
      <c r="K324" s="33" t="s">
        <v>271</v>
      </c>
      <c r="L324" s="33" t="s">
        <v>272</v>
      </c>
      <c r="M324" s="33" t="s">
        <v>450</v>
      </c>
      <c r="N324" s="33" t="s">
        <v>16</v>
      </c>
      <c r="O324" s="33" t="s">
        <v>285</v>
      </c>
      <c r="P324" s="33" t="s">
        <v>274</v>
      </c>
      <c r="Q324" s="33" t="s">
        <v>286</v>
      </c>
      <c r="R324" s="33" t="s">
        <v>274</v>
      </c>
      <c r="S324" s="33" t="s">
        <v>275</v>
      </c>
      <c r="T324" s="33" t="s">
        <v>16</v>
      </c>
      <c r="U324" s="33" t="s">
        <v>276</v>
      </c>
      <c r="V324" s="33" t="s">
        <v>16</v>
      </c>
      <c r="W324" s="33"/>
      <c r="X324" s="33"/>
    </row>
    <row r="325" spans="1:24" ht="14.75" x14ac:dyDescent="0.75">
      <c r="A325" s="33" t="s">
        <v>965</v>
      </c>
      <c r="B325" s="33" t="s">
        <v>374</v>
      </c>
      <c r="C325" s="33" t="s">
        <v>374</v>
      </c>
      <c r="D325" s="33" t="s">
        <v>374</v>
      </c>
      <c r="E325" s="33" t="s">
        <v>966</v>
      </c>
      <c r="F325" s="33" t="s">
        <v>266</v>
      </c>
      <c r="G325" s="33" t="s">
        <v>267</v>
      </c>
      <c r="H325" s="33" t="s">
        <v>268</v>
      </c>
      <c r="I325" s="33" t="s">
        <v>269</v>
      </c>
      <c r="J325" s="33" t="s">
        <v>270</v>
      </c>
      <c r="K325" s="33" t="s">
        <v>271</v>
      </c>
      <c r="L325" s="33" t="s">
        <v>272</v>
      </c>
      <c r="M325" s="33" t="s">
        <v>291</v>
      </c>
      <c r="N325" s="33" t="s">
        <v>16</v>
      </c>
      <c r="O325" s="33" t="s">
        <v>285</v>
      </c>
      <c r="P325" s="33" t="s">
        <v>274</v>
      </c>
      <c r="Q325" s="33" t="s">
        <v>286</v>
      </c>
      <c r="R325" s="33" t="s">
        <v>274</v>
      </c>
      <c r="S325" s="33" t="s">
        <v>275</v>
      </c>
      <c r="T325" s="33" t="s">
        <v>16</v>
      </c>
      <c r="U325" s="33" t="s">
        <v>276</v>
      </c>
      <c r="V325" s="33" t="s">
        <v>14</v>
      </c>
      <c r="W325" s="33"/>
      <c r="X325" s="33"/>
    </row>
    <row r="326" spans="1:24" ht="14.75" x14ac:dyDescent="0.75">
      <c r="A326" s="33" t="s">
        <v>967</v>
      </c>
      <c r="B326" s="33" t="s">
        <v>262</v>
      </c>
      <c r="C326" s="33" t="s">
        <v>820</v>
      </c>
      <c r="D326" s="33" t="s">
        <v>32</v>
      </c>
      <c r="E326" s="33" t="s">
        <v>968</v>
      </c>
      <c r="F326" s="33" t="s">
        <v>266</v>
      </c>
      <c r="G326" s="33" t="s">
        <v>267</v>
      </c>
      <c r="H326" s="33" t="s">
        <v>822</v>
      </c>
      <c r="I326" s="33" t="s">
        <v>269</v>
      </c>
      <c r="J326" s="33" t="s">
        <v>270</v>
      </c>
      <c r="K326" s="33" t="s">
        <v>271</v>
      </c>
      <c r="L326" s="33" t="s">
        <v>272</v>
      </c>
      <c r="M326" s="33" t="s">
        <v>450</v>
      </c>
      <c r="N326" s="33" t="s">
        <v>16</v>
      </c>
      <c r="O326" s="33" t="s">
        <v>285</v>
      </c>
      <c r="P326" s="33" t="s">
        <v>274</v>
      </c>
      <c r="Q326" s="33" t="s">
        <v>286</v>
      </c>
      <c r="R326" s="33" t="s">
        <v>274</v>
      </c>
      <c r="S326" s="33" t="s">
        <v>275</v>
      </c>
      <c r="T326" s="33" t="s">
        <v>274</v>
      </c>
      <c r="U326" s="33" t="s">
        <v>276</v>
      </c>
      <c r="V326" s="33" t="s">
        <v>274</v>
      </c>
      <c r="W326" s="33" t="s">
        <v>20</v>
      </c>
      <c r="X326" s="33" t="s">
        <v>14</v>
      </c>
    </row>
    <row r="327" spans="1:24" ht="14.75" x14ac:dyDescent="0.75">
      <c r="A327" s="33" t="s">
        <v>969</v>
      </c>
      <c r="B327" s="33" t="s">
        <v>262</v>
      </c>
      <c r="C327" s="33" t="s">
        <v>263</v>
      </c>
      <c r="D327" s="33" t="s">
        <v>827</v>
      </c>
      <c r="E327" s="33" t="s">
        <v>970</v>
      </c>
      <c r="F327" s="33" t="s">
        <v>266</v>
      </c>
      <c r="G327" s="33" t="s">
        <v>267</v>
      </c>
      <c r="H327" s="33" t="s">
        <v>268</v>
      </c>
      <c r="I327" s="33" t="s">
        <v>269</v>
      </c>
      <c r="J327" s="33" t="s">
        <v>270</v>
      </c>
      <c r="K327" s="33" t="s">
        <v>271</v>
      </c>
      <c r="L327" s="33" t="s">
        <v>272</v>
      </c>
      <c r="M327" s="33" t="s">
        <v>291</v>
      </c>
      <c r="N327" s="33" t="s">
        <v>16</v>
      </c>
      <c r="O327" s="33" t="s">
        <v>515</v>
      </c>
      <c r="P327" s="33" t="s">
        <v>274</v>
      </c>
      <c r="Q327" s="33" t="s">
        <v>515</v>
      </c>
      <c r="R327" s="33" t="s">
        <v>16</v>
      </c>
      <c r="S327" s="33" t="s">
        <v>275</v>
      </c>
      <c r="T327" s="33" t="s">
        <v>16</v>
      </c>
      <c r="U327" s="33" t="s">
        <v>515</v>
      </c>
      <c r="V327" s="33" t="s">
        <v>16</v>
      </c>
      <c r="W327" s="33"/>
      <c r="X327" s="33"/>
    </row>
    <row r="328" spans="1:24" ht="14.75" x14ac:dyDescent="0.75">
      <c r="A328" s="33" t="s">
        <v>971</v>
      </c>
      <c r="B328" s="33" t="s">
        <v>262</v>
      </c>
      <c r="C328" s="33" t="s">
        <v>263</v>
      </c>
      <c r="D328" s="33" t="s">
        <v>827</v>
      </c>
      <c r="E328" s="33" t="s">
        <v>972</v>
      </c>
      <c r="F328" s="33" t="s">
        <v>266</v>
      </c>
      <c r="G328" s="33" t="s">
        <v>267</v>
      </c>
      <c r="H328" s="33" t="s">
        <v>268</v>
      </c>
      <c r="I328" s="33" t="s">
        <v>269</v>
      </c>
      <c r="J328" s="33" t="s">
        <v>270</v>
      </c>
      <c r="K328" s="33" t="s">
        <v>271</v>
      </c>
      <c r="L328" s="33" t="s">
        <v>272</v>
      </c>
      <c r="M328" s="33" t="s">
        <v>291</v>
      </c>
      <c r="N328" s="33" t="s">
        <v>16</v>
      </c>
      <c r="O328" s="33" t="s">
        <v>515</v>
      </c>
      <c r="P328" s="33" t="s">
        <v>274</v>
      </c>
      <c r="Q328" s="33" t="s">
        <v>515</v>
      </c>
      <c r="R328" s="33" t="s">
        <v>16</v>
      </c>
      <c r="S328" s="33" t="s">
        <v>275</v>
      </c>
      <c r="T328" s="33" t="s">
        <v>16</v>
      </c>
      <c r="U328" s="33" t="s">
        <v>515</v>
      </c>
      <c r="V328" s="33" t="s">
        <v>16</v>
      </c>
      <c r="W328" s="33"/>
      <c r="X328" s="33"/>
    </row>
    <row r="329" spans="1:24" ht="14.75" x14ac:dyDescent="0.75">
      <c r="A329" s="33" t="s">
        <v>973</v>
      </c>
      <c r="B329" s="33" t="s">
        <v>262</v>
      </c>
      <c r="C329" s="33" t="s">
        <v>263</v>
      </c>
      <c r="D329" s="33" t="s">
        <v>827</v>
      </c>
      <c r="E329" s="33" t="s">
        <v>974</v>
      </c>
      <c r="F329" s="33" t="s">
        <v>266</v>
      </c>
      <c r="G329" s="33" t="s">
        <v>267</v>
      </c>
      <c r="H329" s="33" t="s">
        <v>268</v>
      </c>
      <c r="I329" s="33" t="s">
        <v>269</v>
      </c>
      <c r="J329" s="33" t="s">
        <v>270</v>
      </c>
      <c r="K329" s="33" t="s">
        <v>271</v>
      </c>
      <c r="L329" s="33" t="s">
        <v>272</v>
      </c>
      <c r="M329" s="33" t="s">
        <v>291</v>
      </c>
      <c r="N329" s="33" t="s">
        <v>16</v>
      </c>
      <c r="O329" s="33" t="s">
        <v>515</v>
      </c>
      <c r="P329" s="33" t="s">
        <v>274</v>
      </c>
      <c r="Q329" s="33" t="s">
        <v>515</v>
      </c>
      <c r="R329" s="33" t="s">
        <v>16</v>
      </c>
      <c r="S329" s="33" t="s">
        <v>275</v>
      </c>
      <c r="T329" s="33" t="s">
        <v>16</v>
      </c>
      <c r="U329" s="33" t="s">
        <v>515</v>
      </c>
      <c r="V329" s="33" t="s">
        <v>16</v>
      </c>
      <c r="W329" s="33"/>
      <c r="X329" s="33"/>
    </row>
    <row r="330" spans="1:24" ht="14.75" x14ac:dyDescent="0.75">
      <c r="A330" s="33" t="s">
        <v>975</v>
      </c>
      <c r="B330" s="33" t="s">
        <v>262</v>
      </c>
      <c r="C330" s="33" t="s">
        <v>263</v>
      </c>
      <c r="D330" s="33" t="s">
        <v>827</v>
      </c>
      <c r="E330" s="33" t="s">
        <v>976</v>
      </c>
      <c r="F330" s="33" t="s">
        <v>266</v>
      </c>
      <c r="G330" s="33" t="s">
        <v>267</v>
      </c>
      <c r="H330" s="33" t="s">
        <v>268</v>
      </c>
      <c r="I330" s="33" t="s">
        <v>269</v>
      </c>
      <c r="J330" s="33" t="s">
        <v>270</v>
      </c>
      <c r="K330" s="33" t="s">
        <v>271</v>
      </c>
      <c r="L330" s="33" t="s">
        <v>272</v>
      </c>
      <c r="M330" s="33" t="s">
        <v>291</v>
      </c>
      <c r="N330" s="33" t="s">
        <v>16</v>
      </c>
      <c r="O330" s="33" t="s">
        <v>515</v>
      </c>
      <c r="P330" s="33" t="s">
        <v>274</v>
      </c>
      <c r="Q330" s="33" t="s">
        <v>515</v>
      </c>
      <c r="R330" s="33" t="s">
        <v>16</v>
      </c>
      <c r="S330" s="33" t="s">
        <v>275</v>
      </c>
      <c r="T330" s="33" t="s">
        <v>16</v>
      </c>
      <c r="U330" s="33" t="s">
        <v>515</v>
      </c>
      <c r="V330" s="33" t="s">
        <v>16</v>
      </c>
      <c r="W330" s="33" t="s">
        <v>20</v>
      </c>
      <c r="X330" s="33" t="s">
        <v>14</v>
      </c>
    </row>
    <row r="331" spans="1:24" ht="14.75" x14ac:dyDescent="0.75">
      <c r="A331" s="33" t="s">
        <v>977</v>
      </c>
      <c r="B331" s="33" t="s">
        <v>262</v>
      </c>
      <c r="C331" s="33" t="s">
        <v>263</v>
      </c>
      <c r="D331" s="33" t="s">
        <v>827</v>
      </c>
      <c r="E331" s="33" t="s">
        <v>978</v>
      </c>
      <c r="F331" s="33" t="s">
        <v>266</v>
      </c>
      <c r="G331" s="33" t="s">
        <v>267</v>
      </c>
      <c r="H331" s="33" t="s">
        <v>268</v>
      </c>
      <c r="I331" s="33" t="s">
        <v>269</v>
      </c>
      <c r="J331" s="33" t="s">
        <v>270</v>
      </c>
      <c r="K331" s="33" t="s">
        <v>271</v>
      </c>
      <c r="L331" s="33" t="s">
        <v>272</v>
      </c>
      <c r="M331" s="33" t="s">
        <v>291</v>
      </c>
      <c r="N331" s="33" t="s">
        <v>16</v>
      </c>
      <c r="O331" s="33" t="s">
        <v>515</v>
      </c>
      <c r="P331" s="33" t="s">
        <v>274</v>
      </c>
      <c r="Q331" s="33" t="s">
        <v>515</v>
      </c>
      <c r="R331" s="33" t="s">
        <v>16</v>
      </c>
      <c r="S331" s="33" t="s">
        <v>275</v>
      </c>
      <c r="T331" s="33" t="s">
        <v>16</v>
      </c>
      <c r="U331" s="33" t="s">
        <v>515</v>
      </c>
      <c r="V331" s="33" t="s">
        <v>16</v>
      </c>
      <c r="W331" s="33" t="s">
        <v>20</v>
      </c>
      <c r="X331" s="33" t="s">
        <v>14</v>
      </c>
    </row>
    <row r="332" spans="1:24" ht="14.75" x14ac:dyDescent="0.75">
      <c r="A332" s="33" t="s">
        <v>979</v>
      </c>
      <c r="B332" s="33" t="s">
        <v>262</v>
      </c>
      <c r="C332" s="33" t="s">
        <v>263</v>
      </c>
      <c r="D332" s="33" t="s">
        <v>827</v>
      </c>
      <c r="E332" s="33" t="s">
        <v>980</v>
      </c>
      <c r="F332" s="33" t="s">
        <v>266</v>
      </c>
      <c r="G332" s="33" t="s">
        <v>267</v>
      </c>
      <c r="H332" s="33" t="s">
        <v>268</v>
      </c>
      <c r="I332" s="33" t="s">
        <v>269</v>
      </c>
      <c r="J332" s="33" t="s">
        <v>270</v>
      </c>
      <c r="K332" s="33" t="s">
        <v>271</v>
      </c>
      <c r="L332" s="33" t="s">
        <v>272</v>
      </c>
      <c r="M332" s="33" t="s">
        <v>291</v>
      </c>
      <c r="N332" s="33" t="s">
        <v>16</v>
      </c>
      <c r="O332" s="33" t="s">
        <v>515</v>
      </c>
      <c r="P332" s="33" t="s">
        <v>274</v>
      </c>
      <c r="Q332" s="33" t="s">
        <v>515</v>
      </c>
      <c r="R332" s="33" t="s">
        <v>16</v>
      </c>
      <c r="S332" s="33" t="s">
        <v>275</v>
      </c>
      <c r="T332" s="33" t="s">
        <v>16</v>
      </c>
      <c r="U332" s="33" t="s">
        <v>515</v>
      </c>
      <c r="V332" s="33" t="s">
        <v>16</v>
      </c>
      <c r="W332" s="33" t="s">
        <v>20</v>
      </c>
      <c r="X332" s="33" t="s">
        <v>14</v>
      </c>
    </row>
    <row r="333" spans="1:24" ht="14.75" x14ac:dyDescent="0.75">
      <c r="A333" s="33" t="s">
        <v>981</v>
      </c>
      <c r="B333" s="33" t="s">
        <v>262</v>
      </c>
      <c r="C333" s="33" t="s">
        <v>263</v>
      </c>
      <c r="D333" s="33" t="s">
        <v>827</v>
      </c>
      <c r="E333" s="33" t="s">
        <v>982</v>
      </c>
      <c r="F333" s="33" t="s">
        <v>266</v>
      </c>
      <c r="G333" s="33" t="s">
        <v>267</v>
      </c>
      <c r="H333" s="33" t="s">
        <v>268</v>
      </c>
      <c r="I333" s="33" t="s">
        <v>269</v>
      </c>
      <c r="J333" s="33" t="s">
        <v>270</v>
      </c>
      <c r="K333" s="33" t="s">
        <v>271</v>
      </c>
      <c r="L333" s="33" t="s">
        <v>272</v>
      </c>
      <c r="M333" s="33" t="s">
        <v>291</v>
      </c>
      <c r="N333" s="33" t="s">
        <v>16</v>
      </c>
      <c r="O333" s="33" t="s">
        <v>515</v>
      </c>
      <c r="P333" s="33" t="s">
        <v>274</v>
      </c>
      <c r="Q333" s="33" t="s">
        <v>515</v>
      </c>
      <c r="R333" s="33" t="s">
        <v>16</v>
      </c>
      <c r="S333" s="33" t="s">
        <v>275</v>
      </c>
      <c r="T333" s="33" t="s">
        <v>16</v>
      </c>
      <c r="U333" s="33" t="s">
        <v>515</v>
      </c>
      <c r="V333" s="33" t="s">
        <v>16</v>
      </c>
      <c r="W333" s="33" t="s">
        <v>20</v>
      </c>
      <c r="X333" s="33" t="s">
        <v>14</v>
      </c>
    </row>
    <row r="334" spans="1:24" ht="14.75" x14ac:dyDescent="0.75">
      <c r="A334" s="33" t="s">
        <v>983</v>
      </c>
      <c r="B334" s="33" t="s">
        <v>262</v>
      </c>
      <c r="C334" s="33" t="s">
        <v>263</v>
      </c>
      <c r="D334" s="33" t="s">
        <v>827</v>
      </c>
      <c r="E334" s="33" t="s">
        <v>984</v>
      </c>
      <c r="F334" s="33" t="s">
        <v>266</v>
      </c>
      <c r="G334" s="33" t="s">
        <v>267</v>
      </c>
      <c r="H334" s="33" t="s">
        <v>268</v>
      </c>
      <c r="I334" s="33" t="s">
        <v>269</v>
      </c>
      <c r="J334" s="33" t="s">
        <v>270</v>
      </c>
      <c r="K334" s="33" t="s">
        <v>271</v>
      </c>
      <c r="L334" s="33" t="s">
        <v>272</v>
      </c>
      <c r="M334" s="33" t="s">
        <v>291</v>
      </c>
      <c r="N334" s="33" t="s">
        <v>16</v>
      </c>
      <c r="O334" s="33" t="s">
        <v>515</v>
      </c>
      <c r="P334" s="33" t="s">
        <v>274</v>
      </c>
      <c r="Q334" s="33" t="s">
        <v>515</v>
      </c>
      <c r="R334" s="33" t="s">
        <v>16</v>
      </c>
      <c r="S334" s="33" t="s">
        <v>275</v>
      </c>
      <c r="T334" s="33" t="s">
        <v>16</v>
      </c>
      <c r="U334" s="33" t="s">
        <v>515</v>
      </c>
      <c r="V334" s="33" t="s">
        <v>16</v>
      </c>
      <c r="W334" s="33" t="s">
        <v>20</v>
      </c>
      <c r="X334" s="33" t="s">
        <v>14</v>
      </c>
    </row>
    <row r="335" spans="1:24" ht="14.75" x14ac:dyDescent="0.75">
      <c r="A335" s="33" t="s">
        <v>985</v>
      </c>
      <c r="B335" s="33" t="s">
        <v>262</v>
      </c>
      <c r="C335" s="33" t="s">
        <v>263</v>
      </c>
      <c r="D335" s="33" t="s">
        <v>827</v>
      </c>
      <c r="E335" s="33" t="s">
        <v>986</v>
      </c>
      <c r="F335" s="33" t="s">
        <v>266</v>
      </c>
      <c r="G335" s="33" t="s">
        <v>267</v>
      </c>
      <c r="H335" s="33" t="s">
        <v>268</v>
      </c>
      <c r="I335" s="33" t="s">
        <v>269</v>
      </c>
      <c r="J335" s="33" t="s">
        <v>270</v>
      </c>
      <c r="K335" s="33" t="s">
        <v>271</v>
      </c>
      <c r="L335" s="33" t="s">
        <v>272</v>
      </c>
      <c r="M335" s="33" t="s">
        <v>291</v>
      </c>
      <c r="N335" s="33" t="s">
        <v>16</v>
      </c>
      <c r="O335" s="33" t="s">
        <v>515</v>
      </c>
      <c r="P335" s="33" t="s">
        <v>274</v>
      </c>
      <c r="Q335" s="33" t="s">
        <v>515</v>
      </c>
      <c r="R335" s="33" t="s">
        <v>16</v>
      </c>
      <c r="S335" s="33" t="s">
        <v>275</v>
      </c>
      <c r="T335" s="33" t="s">
        <v>16</v>
      </c>
      <c r="U335" s="33" t="s">
        <v>515</v>
      </c>
      <c r="V335" s="33" t="s">
        <v>16</v>
      </c>
      <c r="W335" s="33" t="s">
        <v>20</v>
      </c>
      <c r="X335" s="33" t="s">
        <v>14</v>
      </c>
    </row>
    <row r="336" spans="1:24" ht="14.75" x14ac:dyDescent="0.75">
      <c r="A336" s="33" t="s">
        <v>987</v>
      </c>
      <c r="B336" s="33" t="s">
        <v>262</v>
      </c>
      <c r="C336" s="33" t="s">
        <v>263</v>
      </c>
      <c r="D336" s="33" t="s">
        <v>827</v>
      </c>
      <c r="E336" s="33" t="s">
        <v>988</v>
      </c>
      <c r="F336" s="33" t="s">
        <v>266</v>
      </c>
      <c r="G336" s="33" t="s">
        <v>267</v>
      </c>
      <c r="H336" s="33" t="s">
        <v>268</v>
      </c>
      <c r="I336" s="33" t="s">
        <v>269</v>
      </c>
      <c r="J336" s="33" t="s">
        <v>270</v>
      </c>
      <c r="K336" s="33" t="s">
        <v>271</v>
      </c>
      <c r="L336" s="33" t="s">
        <v>272</v>
      </c>
      <c r="M336" s="33" t="s">
        <v>291</v>
      </c>
      <c r="N336" s="33" t="s">
        <v>16</v>
      </c>
      <c r="O336" s="33" t="s">
        <v>515</v>
      </c>
      <c r="P336" s="33" t="s">
        <v>274</v>
      </c>
      <c r="Q336" s="33" t="s">
        <v>515</v>
      </c>
      <c r="R336" s="33" t="s">
        <v>16</v>
      </c>
      <c r="S336" s="33" t="s">
        <v>275</v>
      </c>
      <c r="T336" s="33" t="s">
        <v>16</v>
      </c>
      <c r="U336" s="33" t="s">
        <v>515</v>
      </c>
      <c r="V336" s="33" t="s">
        <v>16</v>
      </c>
      <c r="W336" s="33" t="s">
        <v>20</v>
      </c>
      <c r="X336" s="33" t="s">
        <v>14</v>
      </c>
    </row>
    <row r="337" spans="1:24" ht="14.75" x14ac:dyDescent="0.75">
      <c r="A337" s="33" t="s">
        <v>989</v>
      </c>
      <c r="B337" s="33" t="s">
        <v>262</v>
      </c>
      <c r="C337" s="33" t="s">
        <v>263</v>
      </c>
      <c r="D337" s="33" t="s">
        <v>827</v>
      </c>
      <c r="E337" s="33" t="s">
        <v>990</v>
      </c>
      <c r="F337" s="33" t="s">
        <v>266</v>
      </c>
      <c r="G337" s="33" t="s">
        <v>267</v>
      </c>
      <c r="H337" s="33" t="s">
        <v>268</v>
      </c>
      <c r="I337" s="33" t="s">
        <v>269</v>
      </c>
      <c r="J337" s="33" t="s">
        <v>270</v>
      </c>
      <c r="K337" s="33" t="s">
        <v>271</v>
      </c>
      <c r="L337" s="33" t="s">
        <v>272</v>
      </c>
      <c r="M337" s="33" t="s">
        <v>291</v>
      </c>
      <c r="N337" s="33" t="s">
        <v>16</v>
      </c>
      <c r="O337" s="33" t="s">
        <v>515</v>
      </c>
      <c r="P337" s="33" t="s">
        <v>274</v>
      </c>
      <c r="Q337" s="33" t="s">
        <v>515</v>
      </c>
      <c r="R337" s="33" t="s">
        <v>16</v>
      </c>
      <c r="S337" s="33" t="s">
        <v>275</v>
      </c>
      <c r="T337" s="33" t="s">
        <v>16</v>
      </c>
      <c r="U337" s="33" t="s">
        <v>515</v>
      </c>
      <c r="V337" s="33" t="s">
        <v>16</v>
      </c>
      <c r="W337" s="33" t="s">
        <v>20</v>
      </c>
      <c r="X337" s="33" t="s">
        <v>14</v>
      </c>
    </row>
    <row r="338" spans="1:24" ht="14.75" x14ac:dyDescent="0.75">
      <c r="A338" s="33" t="s">
        <v>991</v>
      </c>
      <c r="B338" s="33" t="s">
        <v>262</v>
      </c>
      <c r="C338" s="33" t="s">
        <v>263</v>
      </c>
      <c r="D338" s="33" t="s">
        <v>827</v>
      </c>
      <c r="E338" s="33" t="s">
        <v>992</v>
      </c>
      <c r="F338" s="33" t="s">
        <v>266</v>
      </c>
      <c r="G338" s="33" t="s">
        <v>267</v>
      </c>
      <c r="H338" s="33" t="s">
        <v>268</v>
      </c>
      <c r="I338" s="33" t="s">
        <v>269</v>
      </c>
      <c r="J338" s="33" t="s">
        <v>270</v>
      </c>
      <c r="K338" s="33" t="s">
        <v>271</v>
      </c>
      <c r="L338" s="33" t="s">
        <v>272</v>
      </c>
      <c r="M338" s="33" t="s">
        <v>291</v>
      </c>
      <c r="N338" s="33" t="s">
        <v>16</v>
      </c>
      <c r="O338" s="33" t="s">
        <v>515</v>
      </c>
      <c r="P338" s="33" t="s">
        <v>274</v>
      </c>
      <c r="Q338" s="33" t="s">
        <v>515</v>
      </c>
      <c r="R338" s="33" t="s">
        <v>16</v>
      </c>
      <c r="S338" s="33" t="s">
        <v>275</v>
      </c>
      <c r="T338" s="33" t="s">
        <v>16</v>
      </c>
      <c r="U338" s="33" t="s">
        <v>515</v>
      </c>
      <c r="V338" s="33" t="s">
        <v>16</v>
      </c>
      <c r="W338" s="33" t="s">
        <v>20</v>
      </c>
      <c r="X338" s="33" t="s">
        <v>14</v>
      </c>
    </row>
    <row r="339" spans="1:24" ht="14.75" x14ac:dyDescent="0.75">
      <c r="A339" s="33" t="s">
        <v>993</v>
      </c>
      <c r="B339" s="33" t="s">
        <v>262</v>
      </c>
      <c r="C339" s="33" t="s">
        <v>263</v>
      </c>
      <c r="D339" s="33" t="s">
        <v>827</v>
      </c>
      <c r="E339" s="33" t="s">
        <v>994</v>
      </c>
      <c r="F339" s="33" t="s">
        <v>266</v>
      </c>
      <c r="G339" s="33" t="s">
        <v>267</v>
      </c>
      <c r="H339" s="33" t="s">
        <v>268</v>
      </c>
      <c r="I339" s="33" t="s">
        <v>269</v>
      </c>
      <c r="J339" s="33" t="s">
        <v>270</v>
      </c>
      <c r="K339" s="33" t="s">
        <v>271</v>
      </c>
      <c r="L339" s="33" t="s">
        <v>272</v>
      </c>
      <c r="M339" s="33" t="s">
        <v>291</v>
      </c>
      <c r="N339" s="33" t="s">
        <v>16</v>
      </c>
      <c r="O339" s="33" t="s">
        <v>515</v>
      </c>
      <c r="P339" s="33" t="s">
        <v>274</v>
      </c>
      <c r="Q339" s="33" t="s">
        <v>515</v>
      </c>
      <c r="R339" s="33" t="s">
        <v>16</v>
      </c>
      <c r="S339" s="33" t="s">
        <v>275</v>
      </c>
      <c r="T339" s="33" t="s">
        <v>16</v>
      </c>
      <c r="U339" s="33" t="s">
        <v>515</v>
      </c>
      <c r="V339" s="33" t="s">
        <v>16</v>
      </c>
      <c r="W339" s="33" t="s">
        <v>20</v>
      </c>
      <c r="X339" s="33" t="s">
        <v>14</v>
      </c>
    </row>
    <row r="340" spans="1:24" ht="14.75" x14ac:dyDescent="0.75">
      <c r="A340" s="33" t="s">
        <v>995</v>
      </c>
      <c r="B340" s="33" t="s">
        <v>262</v>
      </c>
      <c r="C340" s="33" t="s">
        <v>263</v>
      </c>
      <c r="D340" s="33" t="s">
        <v>827</v>
      </c>
      <c r="E340" s="33" t="s">
        <v>996</v>
      </c>
      <c r="F340" s="33" t="s">
        <v>266</v>
      </c>
      <c r="G340" s="33" t="s">
        <v>267</v>
      </c>
      <c r="H340" s="33" t="s">
        <v>268</v>
      </c>
      <c r="I340" s="33" t="s">
        <v>269</v>
      </c>
      <c r="J340" s="33" t="s">
        <v>270</v>
      </c>
      <c r="K340" s="33" t="s">
        <v>271</v>
      </c>
      <c r="L340" s="33" t="s">
        <v>272</v>
      </c>
      <c r="M340" s="33" t="s">
        <v>291</v>
      </c>
      <c r="N340" s="33" t="s">
        <v>16</v>
      </c>
      <c r="O340" s="33" t="s">
        <v>515</v>
      </c>
      <c r="P340" s="33" t="s">
        <v>274</v>
      </c>
      <c r="Q340" s="33" t="s">
        <v>515</v>
      </c>
      <c r="R340" s="33" t="s">
        <v>16</v>
      </c>
      <c r="S340" s="33" t="s">
        <v>275</v>
      </c>
      <c r="T340" s="33" t="s">
        <v>16</v>
      </c>
      <c r="U340" s="33" t="s">
        <v>515</v>
      </c>
      <c r="V340" s="33" t="s">
        <v>16</v>
      </c>
      <c r="W340" s="33" t="s">
        <v>20</v>
      </c>
      <c r="X340" s="33" t="s">
        <v>14</v>
      </c>
    </row>
    <row r="341" spans="1:24" ht="14.75" x14ac:dyDescent="0.75">
      <c r="A341" s="33" t="s">
        <v>997</v>
      </c>
      <c r="B341" s="33" t="s">
        <v>262</v>
      </c>
      <c r="C341" s="33" t="s">
        <v>263</v>
      </c>
      <c r="D341" s="33" t="s">
        <v>827</v>
      </c>
      <c r="E341" s="33" t="s">
        <v>998</v>
      </c>
      <c r="F341" s="33" t="s">
        <v>266</v>
      </c>
      <c r="G341" s="33" t="s">
        <v>267</v>
      </c>
      <c r="H341" s="33" t="s">
        <v>268</v>
      </c>
      <c r="I341" s="33" t="s">
        <v>269</v>
      </c>
      <c r="J341" s="33" t="s">
        <v>270</v>
      </c>
      <c r="K341" s="33" t="s">
        <v>271</v>
      </c>
      <c r="L341" s="33" t="s">
        <v>272</v>
      </c>
      <c r="M341" s="33" t="s">
        <v>291</v>
      </c>
      <c r="N341" s="33" t="s">
        <v>16</v>
      </c>
      <c r="O341" s="33" t="s">
        <v>515</v>
      </c>
      <c r="P341" s="33" t="s">
        <v>274</v>
      </c>
      <c r="Q341" s="33" t="s">
        <v>515</v>
      </c>
      <c r="R341" s="33" t="s">
        <v>16</v>
      </c>
      <c r="S341" s="33" t="s">
        <v>275</v>
      </c>
      <c r="T341" s="33" t="s">
        <v>16</v>
      </c>
      <c r="U341" s="33" t="s">
        <v>515</v>
      </c>
      <c r="V341" s="33" t="s">
        <v>16</v>
      </c>
      <c r="W341" s="33" t="s">
        <v>20</v>
      </c>
      <c r="X341" s="33" t="s">
        <v>14</v>
      </c>
    </row>
    <row r="342" spans="1:24" ht="14.75" x14ac:dyDescent="0.75">
      <c r="A342" s="33" t="s">
        <v>999</v>
      </c>
      <c r="B342" s="33" t="s">
        <v>262</v>
      </c>
      <c r="C342" s="33" t="s">
        <v>263</v>
      </c>
      <c r="D342" s="33" t="s">
        <v>827</v>
      </c>
      <c r="E342" s="33" t="s">
        <v>1000</v>
      </c>
      <c r="F342" s="33" t="s">
        <v>266</v>
      </c>
      <c r="G342" s="33" t="s">
        <v>267</v>
      </c>
      <c r="H342" s="33" t="s">
        <v>268</v>
      </c>
      <c r="I342" s="33" t="s">
        <v>269</v>
      </c>
      <c r="J342" s="33" t="s">
        <v>270</v>
      </c>
      <c r="K342" s="33" t="s">
        <v>271</v>
      </c>
      <c r="L342" s="33" t="s">
        <v>272</v>
      </c>
      <c r="M342" s="33" t="s">
        <v>291</v>
      </c>
      <c r="N342" s="33" t="s">
        <v>16</v>
      </c>
      <c r="O342" s="33" t="s">
        <v>515</v>
      </c>
      <c r="P342" s="33" t="s">
        <v>274</v>
      </c>
      <c r="Q342" s="33" t="s">
        <v>515</v>
      </c>
      <c r="R342" s="33" t="s">
        <v>16</v>
      </c>
      <c r="S342" s="33" t="s">
        <v>275</v>
      </c>
      <c r="T342" s="33" t="s">
        <v>16</v>
      </c>
      <c r="U342" s="33" t="s">
        <v>515</v>
      </c>
      <c r="V342" s="33" t="s">
        <v>16</v>
      </c>
      <c r="W342" s="33" t="s">
        <v>20</v>
      </c>
      <c r="X342" s="33" t="s">
        <v>14</v>
      </c>
    </row>
    <row r="343" spans="1:24" ht="14.75" x14ac:dyDescent="0.75">
      <c r="A343" s="33" t="s">
        <v>1001</v>
      </c>
      <c r="B343" s="33" t="s">
        <v>262</v>
      </c>
      <c r="C343" s="33" t="s">
        <v>263</v>
      </c>
      <c r="D343" s="33" t="s">
        <v>827</v>
      </c>
      <c r="E343" s="33" t="s">
        <v>1002</v>
      </c>
      <c r="F343" s="33" t="s">
        <v>266</v>
      </c>
      <c r="G343" s="33" t="s">
        <v>267</v>
      </c>
      <c r="H343" s="33" t="s">
        <v>268</v>
      </c>
      <c r="I343" s="33" t="s">
        <v>269</v>
      </c>
      <c r="J343" s="33" t="s">
        <v>270</v>
      </c>
      <c r="K343" s="33" t="s">
        <v>271</v>
      </c>
      <c r="L343" s="33" t="s">
        <v>272</v>
      </c>
      <c r="M343" s="33" t="s">
        <v>291</v>
      </c>
      <c r="N343" s="33" t="s">
        <v>16</v>
      </c>
      <c r="O343" s="33" t="s">
        <v>515</v>
      </c>
      <c r="P343" s="33" t="s">
        <v>274</v>
      </c>
      <c r="Q343" s="33" t="s">
        <v>515</v>
      </c>
      <c r="R343" s="33" t="s">
        <v>16</v>
      </c>
      <c r="S343" s="33" t="s">
        <v>275</v>
      </c>
      <c r="T343" s="33" t="s">
        <v>16</v>
      </c>
      <c r="U343" s="33" t="s">
        <v>515</v>
      </c>
      <c r="V343" s="33" t="s">
        <v>16</v>
      </c>
      <c r="W343" s="33" t="s">
        <v>20</v>
      </c>
      <c r="X343" s="33" t="s">
        <v>14</v>
      </c>
    </row>
    <row r="344" spans="1:24" ht="14.75" x14ac:dyDescent="0.75">
      <c r="A344" s="33" t="s">
        <v>1003</v>
      </c>
      <c r="B344" s="33" t="s">
        <v>262</v>
      </c>
      <c r="C344" s="33" t="s">
        <v>263</v>
      </c>
      <c r="D344" s="33" t="s">
        <v>827</v>
      </c>
      <c r="E344" s="33" t="s">
        <v>1004</v>
      </c>
      <c r="F344" s="33" t="s">
        <v>266</v>
      </c>
      <c r="G344" s="33" t="s">
        <v>267</v>
      </c>
      <c r="H344" s="33" t="s">
        <v>268</v>
      </c>
      <c r="I344" s="33" t="s">
        <v>269</v>
      </c>
      <c r="J344" s="33" t="s">
        <v>270</v>
      </c>
      <c r="K344" s="33" t="s">
        <v>271</v>
      </c>
      <c r="L344" s="33" t="s">
        <v>272</v>
      </c>
      <c r="M344" s="33" t="s">
        <v>291</v>
      </c>
      <c r="N344" s="33" t="s">
        <v>16</v>
      </c>
      <c r="O344" s="33" t="s">
        <v>515</v>
      </c>
      <c r="P344" s="33" t="s">
        <v>274</v>
      </c>
      <c r="Q344" s="33" t="s">
        <v>515</v>
      </c>
      <c r="R344" s="33" t="s">
        <v>16</v>
      </c>
      <c r="S344" s="33" t="s">
        <v>275</v>
      </c>
      <c r="T344" s="33" t="s">
        <v>16</v>
      </c>
      <c r="U344" s="33" t="s">
        <v>515</v>
      </c>
      <c r="V344" s="33" t="s">
        <v>16</v>
      </c>
      <c r="W344" s="33" t="s">
        <v>20</v>
      </c>
      <c r="X344" s="33" t="s">
        <v>14</v>
      </c>
    </row>
    <row r="345" spans="1:24" ht="14.75" x14ac:dyDescent="0.75">
      <c r="A345" s="33" t="s">
        <v>1005</v>
      </c>
      <c r="B345" s="33" t="s">
        <v>262</v>
      </c>
      <c r="C345" s="33" t="s">
        <v>263</v>
      </c>
      <c r="D345" s="33" t="s">
        <v>827</v>
      </c>
      <c r="E345" s="33" t="s">
        <v>1006</v>
      </c>
      <c r="F345" s="33" t="s">
        <v>266</v>
      </c>
      <c r="G345" s="33" t="s">
        <v>267</v>
      </c>
      <c r="H345" s="33" t="s">
        <v>268</v>
      </c>
      <c r="I345" s="33" t="s">
        <v>269</v>
      </c>
      <c r="J345" s="33" t="s">
        <v>270</v>
      </c>
      <c r="K345" s="33" t="s">
        <v>271</v>
      </c>
      <c r="L345" s="33" t="s">
        <v>272</v>
      </c>
      <c r="M345" s="33" t="s">
        <v>291</v>
      </c>
      <c r="N345" s="33" t="s">
        <v>16</v>
      </c>
      <c r="O345" s="33" t="s">
        <v>515</v>
      </c>
      <c r="P345" s="33" t="s">
        <v>274</v>
      </c>
      <c r="Q345" s="33" t="s">
        <v>515</v>
      </c>
      <c r="R345" s="33" t="s">
        <v>16</v>
      </c>
      <c r="S345" s="33" t="s">
        <v>275</v>
      </c>
      <c r="T345" s="33" t="s">
        <v>16</v>
      </c>
      <c r="U345" s="33" t="s">
        <v>515</v>
      </c>
      <c r="V345" s="33" t="s">
        <v>16</v>
      </c>
      <c r="W345" s="33" t="s">
        <v>20</v>
      </c>
      <c r="X345" s="33" t="s">
        <v>14</v>
      </c>
    </row>
    <row r="346" spans="1:24" ht="14.75" x14ac:dyDescent="0.75">
      <c r="A346" s="33" t="s">
        <v>1007</v>
      </c>
      <c r="B346" s="33" t="s">
        <v>262</v>
      </c>
      <c r="C346" s="33" t="s">
        <v>263</v>
      </c>
      <c r="D346" s="33" t="s">
        <v>827</v>
      </c>
      <c r="E346" s="33" t="s">
        <v>1008</v>
      </c>
      <c r="F346" s="33" t="s">
        <v>266</v>
      </c>
      <c r="G346" s="33" t="s">
        <v>267</v>
      </c>
      <c r="H346" s="33" t="s">
        <v>268</v>
      </c>
      <c r="I346" s="33" t="s">
        <v>269</v>
      </c>
      <c r="J346" s="33" t="s">
        <v>270</v>
      </c>
      <c r="K346" s="33" t="s">
        <v>271</v>
      </c>
      <c r="L346" s="33" t="s">
        <v>272</v>
      </c>
      <c r="M346" s="33" t="s">
        <v>291</v>
      </c>
      <c r="N346" s="33" t="s">
        <v>16</v>
      </c>
      <c r="O346" s="33" t="s">
        <v>515</v>
      </c>
      <c r="P346" s="33" t="s">
        <v>274</v>
      </c>
      <c r="Q346" s="33" t="s">
        <v>515</v>
      </c>
      <c r="R346" s="33" t="s">
        <v>16</v>
      </c>
      <c r="S346" s="33" t="s">
        <v>275</v>
      </c>
      <c r="T346" s="33" t="s">
        <v>16</v>
      </c>
      <c r="U346" s="33" t="s">
        <v>515</v>
      </c>
      <c r="V346" s="33" t="s">
        <v>16</v>
      </c>
      <c r="W346" s="33" t="s">
        <v>20</v>
      </c>
      <c r="X346" s="33" t="s">
        <v>14</v>
      </c>
    </row>
    <row r="347" spans="1:24" ht="14.75" x14ac:dyDescent="0.75">
      <c r="A347" s="33" t="s">
        <v>1009</v>
      </c>
      <c r="B347" s="33" t="s">
        <v>262</v>
      </c>
      <c r="C347" s="33" t="s">
        <v>263</v>
      </c>
      <c r="D347" s="33" t="s">
        <v>827</v>
      </c>
      <c r="E347" s="33" t="s">
        <v>1010</v>
      </c>
      <c r="F347" s="33" t="s">
        <v>266</v>
      </c>
      <c r="G347" s="33" t="s">
        <v>267</v>
      </c>
      <c r="H347" s="33" t="s">
        <v>268</v>
      </c>
      <c r="I347" s="33" t="s">
        <v>269</v>
      </c>
      <c r="J347" s="33" t="s">
        <v>270</v>
      </c>
      <c r="K347" s="33" t="s">
        <v>271</v>
      </c>
      <c r="L347" s="33" t="s">
        <v>272</v>
      </c>
      <c r="M347" s="33" t="s">
        <v>291</v>
      </c>
      <c r="N347" s="33" t="s">
        <v>16</v>
      </c>
      <c r="O347" s="33" t="s">
        <v>515</v>
      </c>
      <c r="P347" s="33" t="s">
        <v>274</v>
      </c>
      <c r="Q347" s="33" t="s">
        <v>515</v>
      </c>
      <c r="R347" s="33" t="s">
        <v>16</v>
      </c>
      <c r="S347" s="33" t="s">
        <v>275</v>
      </c>
      <c r="T347" s="33" t="s">
        <v>16</v>
      </c>
      <c r="U347" s="33" t="s">
        <v>515</v>
      </c>
      <c r="V347" s="33" t="s">
        <v>16</v>
      </c>
      <c r="W347" s="33" t="s">
        <v>20</v>
      </c>
      <c r="X347" s="33" t="s">
        <v>14</v>
      </c>
    </row>
    <row r="348" spans="1:24" ht="14.75" x14ac:dyDescent="0.75">
      <c r="A348" s="33" t="s">
        <v>1011</v>
      </c>
      <c r="B348" s="33" t="s">
        <v>262</v>
      </c>
      <c r="C348" s="33" t="s">
        <v>263</v>
      </c>
      <c r="D348" s="33" t="s">
        <v>827</v>
      </c>
      <c r="E348" s="33" t="s">
        <v>1012</v>
      </c>
      <c r="F348" s="33" t="s">
        <v>266</v>
      </c>
      <c r="G348" s="33" t="s">
        <v>267</v>
      </c>
      <c r="H348" s="33" t="s">
        <v>268</v>
      </c>
      <c r="I348" s="33" t="s">
        <v>269</v>
      </c>
      <c r="J348" s="33" t="s">
        <v>270</v>
      </c>
      <c r="K348" s="33" t="s">
        <v>271</v>
      </c>
      <c r="L348" s="33" t="s">
        <v>272</v>
      </c>
      <c r="M348" s="33" t="s">
        <v>291</v>
      </c>
      <c r="N348" s="33" t="s">
        <v>16</v>
      </c>
      <c r="O348" s="33" t="s">
        <v>515</v>
      </c>
      <c r="P348" s="33" t="s">
        <v>274</v>
      </c>
      <c r="Q348" s="33" t="s">
        <v>515</v>
      </c>
      <c r="R348" s="33" t="s">
        <v>16</v>
      </c>
      <c r="S348" s="33" t="s">
        <v>275</v>
      </c>
      <c r="T348" s="33" t="s">
        <v>16</v>
      </c>
      <c r="U348" s="33" t="s">
        <v>515</v>
      </c>
      <c r="V348" s="33" t="s">
        <v>16</v>
      </c>
      <c r="W348" s="33" t="s">
        <v>20</v>
      </c>
      <c r="X348" s="33" t="s">
        <v>14</v>
      </c>
    </row>
    <row r="349" spans="1:24" ht="14.75" x14ac:dyDescent="0.75">
      <c r="A349" s="33" t="s">
        <v>1013</v>
      </c>
      <c r="B349" s="33" t="s">
        <v>262</v>
      </c>
      <c r="C349" s="33" t="s">
        <v>263</v>
      </c>
      <c r="D349" s="33" t="s">
        <v>827</v>
      </c>
      <c r="E349" s="33" t="s">
        <v>1014</v>
      </c>
      <c r="F349" s="33" t="s">
        <v>266</v>
      </c>
      <c r="G349" s="33" t="s">
        <v>267</v>
      </c>
      <c r="H349" s="33" t="s">
        <v>268</v>
      </c>
      <c r="I349" s="33" t="s">
        <v>269</v>
      </c>
      <c r="J349" s="33" t="s">
        <v>270</v>
      </c>
      <c r="K349" s="33" t="s">
        <v>271</v>
      </c>
      <c r="L349" s="33" t="s">
        <v>272</v>
      </c>
      <c r="M349" s="33" t="s">
        <v>291</v>
      </c>
      <c r="N349" s="33" t="s">
        <v>16</v>
      </c>
      <c r="O349" s="33" t="s">
        <v>515</v>
      </c>
      <c r="P349" s="33" t="s">
        <v>274</v>
      </c>
      <c r="Q349" s="33" t="s">
        <v>515</v>
      </c>
      <c r="R349" s="33" t="s">
        <v>16</v>
      </c>
      <c r="S349" s="33" t="s">
        <v>275</v>
      </c>
      <c r="T349" s="33" t="s">
        <v>16</v>
      </c>
      <c r="U349" s="33" t="s">
        <v>515</v>
      </c>
      <c r="V349" s="33" t="s">
        <v>16</v>
      </c>
      <c r="W349" s="33" t="s">
        <v>20</v>
      </c>
      <c r="X349" s="33" t="s">
        <v>14</v>
      </c>
    </row>
    <row r="350" spans="1:24" ht="14.75" x14ac:dyDescent="0.75">
      <c r="A350" s="33" t="s">
        <v>1015</v>
      </c>
      <c r="B350" s="33" t="s">
        <v>262</v>
      </c>
      <c r="C350" s="33" t="s">
        <v>263</v>
      </c>
      <c r="D350" s="33" t="s">
        <v>827</v>
      </c>
      <c r="E350" s="33" t="s">
        <v>1016</v>
      </c>
      <c r="F350" s="33" t="s">
        <v>266</v>
      </c>
      <c r="G350" s="33" t="s">
        <v>267</v>
      </c>
      <c r="H350" s="33" t="s">
        <v>268</v>
      </c>
      <c r="I350" s="33" t="s">
        <v>269</v>
      </c>
      <c r="J350" s="33" t="s">
        <v>270</v>
      </c>
      <c r="K350" s="33" t="s">
        <v>271</v>
      </c>
      <c r="L350" s="33" t="s">
        <v>272</v>
      </c>
      <c r="M350" s="33" t="s">
        <v>291</v>
      </c>
      <c r="N350" s="33" t="s">
        <v>16</v>
      </c>
      <c r="O350" s="33" t="s">
        <v>515</v>
      </c>
      <c r="P350" s="33" t="s">
        <v>274</v>
      </c>
      <c r="Q350" s="33" t="s">
        <v>515</v>
      </c>
      <c r="R350" s="33" t="s">
        <v>16</v>
      </c>
      <c r="S350" s="33" t="s">
        <v>275</v>
      </c>
      <c r="T350" s="33" t="s">
        <v>16</v>
      </c>
      <c r="U350" s="33" t="s">
        <v>515</v>
      </c>
      <c r="V350" s="33" t="s">
        <v>16</v>
      </c>
      <c r="W350" s="33" t="s">
        <v>20</v>
      </c>
      <c r="X350" s="33" t="s">
        <v>14</v>
      </c>
    </row>
    <row r="351" spans="1:24" ht="14.75" x14ac:dyDescent="0.75">
      <c r="A351" s="33" t="s">
        <v>1017</v>
      </c>
      <c r="B351" s="33" t="s">
        <v>262</v>
      </c>
      <c r="C351" s="33" t="s">
        <v>263</v>
      </c>
      <c r="D351" s="33" t="s">
        <v>827</v>
      </c>
      <c r="E351" s="33" t="s">
        <v>1018</v>
      </c>
      <c r="F351" s="33" t="s">
        <v>266</v>
      </c>
      <c r="G351" s="33" t="s">
        <v>267</v>
      </c>
      <c r="H351" s="33" t="s">
        <v>268</v>
      </c>
      <c r="I351" s="33" t="s">
        <v>269</v>
      </c>
      <c r="J351" s="33" t="s">
        <v>270</v>
      </c>
      <c r="K351" s="33" t="s">
        <v>271</v>
      </c>
      <c r="L351" s="33" t="s">
        <v>272</v>
      </c>
      <c r="M351" s="33" t="s">
        <v>291</v>
      </c>
      <c r="N351" s="33" t="s">
        <v>16</v>
      </c>
      <c r="O351" s="33" t="s">
        <v>515</v>
      </c>
      <c r="P351" s="33" t="s">
        <v>274</v>
      </c>
      <c r="Q351" s="33" t="s">
        <v>515</v>
      </c>
      <c r="R351" s="33" t="s">
        <v>16</v>
      </c>
      <c r="S351" s="33" t="s">
        <v>275</v>
      </c>
      <c r="T351" s="33" t="s">
        <v>16</v>
      </c>
      <c r="U351" s="33" t="s">
        <v>515</v>
      </c>
      <c r="V351" s="33" t="s">
        <v>16</v>
      </c>
      <c r="W351" s="33" t="s">
        <v>20</v>
      </c>
      <c r="X351" s="33" t="s">
        <v>14</v>
      </c>
    </row>
    <row r="352" spans="1:24" ht="14.75" x14ac:dyDescent="0.75">
      <c r="A352" s="33" t="s">
        <v>1019</v>
      </c>
      <c r="B352" s="33" t="s">
        <v>262</v>
      </c>
      <c r="C352" s="33" t="s">
        <v>263</v>
      </c>
      <c r="D352" s="33" t="s">
        <v>827</v>
      </c>
      <c r="E352" s="33" t="s">
        <v>1020</v>
      </c>
      <c r="F352" s="33" t="s">
        <v>266</v>
      </c>
      <c r="G352" s="33" t="s">
        <v>267</v>
      </c>
      <c r="H352" s="33" t="s">
        <v>268</v>
      </c>
      <c r="I352" s="33" t="s">
        <v>269</v>
      </c>
      <c r="J352" s="33" t="s">
        <v>270</v>
      </c>
      <c r="K352" s="33" t="s">
        <v>271</v>
      </c>
      <c r="L352" s="33" t="s">
        <v>272</v>
      </c>
      <c r="M352" s="33" t="s">
        <v>291</v>
      </c>
      <c r="N352" s="33" t="s">
        <v>16</v>
      </c>
      <c r="O352" s="33" t="s">
        <v>515</v>
      </c>
      <c r="P352" s="33" t="s">
        <v>274</v>
      </c>
      <c r="Q352" s="33" t="s">
        <v>515</v>
      </c>
      <c r="R352" s="33" t="s">
        <v>16</v>
      </c>
      <c r="S352" s="33" t="s">
        <v>275</v>
      </c>
      <c r="T352" s="33" t="s">
        <v>16</v>
      </c>
      <c r="U352" s="33" t="s">
        <v>515</v>
      </c>
      <c r="V352" s="33" t="s">
        <v>16</v>
      </c>
      <c r="W352" s="33" t="s">
        <v>20</v>
      </c>
      <c r="X352" s="33" t="s">
        <v>14</v>
      </c>
    </row>
    <row r="353" spans="1:24" ht="14.75" x14ac:dyDescent="0.75">
      <c r="A353" s="33" t="s">
        <v>1021</v>
      </c>
      <c r="B353" s="33" t="s">
        <v>262</v>
      </c>
      <c r="C353" s="33" t="s">
        <v>263</v>
      </c>
      <c r="D353" s="33" t="s">
        <v>827</v>
      </c>
      <c r="E353" s="33" t="s">
        <v>1022</v>
      </c>
      <c r="F353" s="33" t="s">
        <v>266</v>
      </c>
      <c r="G353" s="33" t="s">
        <v>267</v>
      </c>
      <c r="H353" s="33" t="s">
        <v>268</v>
      </c>
      <c r="I353" s="33" t="s">
        <v>269</v>
      </c>
      <c r="J353" s="33" t="s">
        <v>270</v>
      </c>
      <c r="K353" s="33" t="s">
        <v>271</v>
      </c>
      <c r="L353" s="33" t="s">
        <v>272</v>
      </c>
      <c r="M353" s="33" t="s">
        <v>291</v>
      </c>
      <c r="N353" s="33" t="s">
        <v>16</v>
      </c>
      <c r="O353" s="33" t="s">
        <v>515</v>
      </c>
      <c r="P353" s="33" t="s">
        <v>274</v>
      </c>
      <c r="Q353" s="33" t="s">
        <v>515</v>
      </c>
      <c r="R353" s="33" t="s">
        <v>16</v>
      </c>
      <c r="S353" s="33" t="s">
        <v>275</v>
      </c>
      <c r="T353" s="33" t="s">
        <v>16</v>
      </c>
      <c r="U353" s="33" t="s">
        <v>515</v>
      </c>
      <c r="V353" s="33" t="s">
        <v>16</v>
      </c>
      <c r="W353" s="33" t="s">
        <v>20</v>
      </c>
      <c r="X353" s="33" t="s">
        <v>14</v>
      </c>
    </row>
    <row r="354" spans="1:24" ht="14.75" x14ac:dyDescent="0.75">
      <c r="A354" s="33" t="s">
        <v>1023</v>
      </c>
      <c r="B354" s="33" t="s">
        <v>262</v>
      </c>
      <c r="C354" s="33" t="s">
        <v>263</v>
      </c>
      <c r="D354" s="33" t="s">
        <v>827</v>
      </c>
      <c r="E354" s="33" t="s">
        <v>1024</v>
      </c>
      <c r="F354" s="33" t="s">
        <v>266</v>
      </c>
      <c r="G354" s="33" t="s">
        <v>267</v>
      </c>
      <c r="H354" s="33" t="s">
        <v>268</v>
      </c>
      <c r="I354" s="33" t="s">
        <v>269</v>
      </c>
      <c r="J354" s="33" t="s">
        <v>270</v>
      </c>
      <c r="K354" s="33" t="s">
        <v>271</v>
      </c>
      <c r="L354" s="33" t="s">
        <v>272</v>
      </c>
      <c r="M354" s="33" t="s">
        <v>291</v>
      </c>
      <c r="N354" s="33" t="s">
        <v>16</v>
      </c>
      <c r="O354" s="33" t="s">
        <v>515</v>
      </c>
      <c r="P354" s="33" t="s">
        <v>274</v>
      </c>
      <c r="Q354" s="33" t="s">
        <v>515</v>
      </c>
      <c r="R354" s="33" t="s">
        <v>16</v>
      </c>
      <c r="S354" s="33" t="s">
        <v>275</v>
      </c>
      <c r="T354" s="33" t="s">
        <v>16</v>
      </c>
      <c r="U354" s="33" t="s">
        <v>515</v>
      </c>
      <c r="V354" s="33" t="s">
        <v>16</v>
      </c>
      <c r="W354" s="33" t="s">
        <v>20</v>
      </c>
      <c r="X354" s="33" t="s">
        <v>14</v>
      </c>
    </row>
    <row r="355" spans="1:24" ht="14.75" x14ac:dyDescent="0.75">
      <c r="A355" s="33" t="s">
        <v>1025</v>
      </c>
      <c r="B355" s="33" t="s">
        <v>262</v>
      </c>
      <c r="C355" s="33" t="s">
        <v>263</v>
      </c>
      <c r="D355" s="33" t="s">
        <v>827</v>
      </c>
      <c r="E355" s="33" t="s">
        <v>1026</v>
      </c>
      <c r="F355" s="33" t="s">
        <v>266</v>
      </c>
      <c r="G355" s="33" t="s">
        <v>267</v>
      </c>
      <c r="H355" s="33" t="s">
        <v>268</v>
      </c>
      <c r="I355" s="33" t="s">
        <v>269</v>
      </c>
      <c r="J355" s="33" t="s">
        <v>270</v>
      </c>
      <c r="K355" s="33" t="s">
        <v>271</v>
      </c>
      <c r="L355" s="33" t="s">
        <v>272</v>
      </c>
      <c r="M355" s="33" t="s">
        <v>291</v>
      </c>
      <c r="N355" s="33" t="s">
        <v>16</v>
      </c>
      <c r="O355" s="33" t="s">
        <v>515</v>
      </c>
      <c r="P355" s="33" t="s">
        <v>274</v>
      </c>
      <c r="Q355" s="33" t="s">
        <v>515</v>
      </c>
      <c r="R355" s="33" t="s">
        <v>16</v>
      </c>
      <c r="S355" s="33" t="s">
        <v>275</v>
      </c>
      <c r="T355" s="33" t="s">
        <v>16</v>
      </c>
      <c r="U355" s="33" t="s">
        <v>515</v>
      </c>
      <c r="V355" s="33" t="s">
        <v>16</v>
      </c>
      <c r="W355" s="33" t="s">
        <v>20</v>
      </c>
      <c r="X355" s="33" t="s">
        <v>14</v>
      </c>
    </row>
    <row r="356" spans="1:24" ht="14.75" x14ac:dyDescent="0.75">
      <c r="A356" s="33" t="s">
        <v>1027</v>
      </c>
      <c r="B356" s="33" t="s">
        <v>262</v>
      </c>
      <c r="C356" s="33" t="s">
        <v>263</v>
      </c>
      <c r="D356" s="33" t="s">
        <v>827</v>
      </c>
      <c r="E356" s="33" t="s">
        <v>1028</v>
      </c>
      <c r="F356" s="33" t="s">
        <v>266</v>
      </c>
      <c r="G356" s="33" t="s">
        <v>267</v>
      </c>
      <c r="H356" s="33" t="s">
        <v>268</v>
      </c>
      <c r="I356" s="33" t="s">
        <v>269</v>
      </c>
      <c r="J356" s="33" t="s">
        <v>270</v>
      </c>
      <c r="K356" s="33" t="s">
        <v>271</v>
      </c>
      <c r="L356" s="33" t="s">
        <v>272</v>
      </c>
      <c r="M356" s="33" t="s">
        <v>291</v>
      </c>
      <c r="N356" s="33" t="s">
        <v>16</v>
      </c>
      <c r="O356" s="33" t="s">
        <v>515</v>
      </c>
      <c r="P356" s="33" t="s">
        <v>274</v>
      </c>
      <c r="Q356" s="33" t="s">
        <v>515</v>
      </c>
      <c r="R356" s="33" t="s">
        <v>16</v>
      </c>
      <c r="S356" s="33" t="s">
        <v>275</v>
      </c>
      <c r="T356" s="33" t="s">
        <v>16</v>
      </c>
      <c r="U356" s="33" t="s">
        <v>515</v>
      </c>
      <c r="V356" s="33" t="s">
        <v>16</v>
      </c>
      <c r="W356" s="33" t="s">
        <v>20</v>
      </c>
      <c r="X356" s="33" t="s">
        <v>14</v>
      </c>
    </row>
    <row r="357" spans="1:24" ht="14.75" x14ac:dyDescent="0.75">
      <c r="A357" s="33" t="s">
        <v>1029</v>
      </c>
      <c r="B357" s="33" t="s">
        <v>262</v>
      </c>
      <c r="C357" s="33" t="s">
        <v>263</v>
      </c>
      <c r="D357" s="33" t="s">
        <v>827</v>
      </c>
      <c r="E357" s="33" t="s">
        <v>1030</v>
      </c>
      <c r="F357" s="33" t="s">
        <v>266</v>
      </c>
      <c r="G357" s="33" t="s">
        <v>267</v>
      </c>
      <c r="H357" s="33" t="s">
        <v>268</v>
      </c>
      <c r="I357" s="33" t="s">
        <v>269</v>
      </c>
      <c r="J357" s="33" t="s">
        <v>270</v>
      </c>
      <c r="K357" s="33" t="s">
        <v>271</v>
      </c>
      <c r="L357" s="33" t="s">
        <v>272</v>
      </c>
      <c r="M357" s="33" t="s">
        <v>291</v>
      </c>
      <c r="N357" s="33" t="s">
        <v>16</v>
      </c>
      <c r="O357" s="33" t="s">
        <v>515</v>
      </c>
      <c r="P357" s="33" t="s">
        <v>274</v>
      </c>
      <c r="Q357" s="33" t="s">
        <v>515</v>
      </c>
      <c r="R357" s="33" t="s">
        <v>16</v>
      </c>
      <c r="S357" s="33" t="s">
        <v>275</v>
      </c>
      <c r="T357" s="33" t="s">
        <v>16</v>
      </c>
      <c r="U357" s="33" t="s">
        <v>515</v>
      </c>
      <c r="V357" s="33" t="s">
        <v>16</v>
      </c>
      <c r="W357" s="33" t="s">
        <v>20</v>
      </c>
      <c r="X357" s="33" t="s">
        <v>14</v>
      </c>
    </row>
    <row r="358" spans="1:24" ht="14.75" x14ac:dyDescent="0.75">
      <c r="A358" s="33" t="s">
        <v>1031</v>
      </c>
      <c r="B358" s="33" t="s">
        <v>262</v>
      </c>
      <c r="C358" s="33" t="s">
        <v>263</v>
      </c>
      <c r="D358" s="33" t="s">
        <v>827</v>
      </c>
      <c r="E358" s="33" t="s">
        <v>1032</v>
      </c>
      <c r="F358" s="33" t="s">
        <v>266</v>
      </c>
      <c r="G358" s="33" t="s">
        <v>267</v>
      </c>
      <c r="H358" s="33" t="s">
        <v>268</v>
      </c>
      <c r="I358" s="33" t="s">
        <v>269</v>
      </c>
      <c r="J358" s="33" t="s">
        <v>270</v>
      </c>
      <c r="K358" s="33" t="s">
        <v>271</v>
      </c>
      <c r="L358" s="33" t="s">
        <v>272</v>
      </c>
      <c r="M358" s="33" t="s">
        <v>291</v>
      </c>
      <c r="N358" s="33" t="s">
        <v>16</v>
      </c>
      <c r="O358" s="33" t="s">
        <v>515</v>
      </c>
      <c r="P358" s="33" t="s">
        <v>274</v>
      </c>
      <c r="Q358" s="33" t="s">
        <v>515</v>
      </c>
      <c r="R358" s="33" t="s">
        <v>16</v>
      </c>
      <c r="S358" s="33" t="s">
        <v>275</v>
      </c>
      <c r="T358" s="33" t="s">
        <v>16</v>
      </c>
      <c r="U358" s="33" t="s">
        <v>515</v>
      </c>
      <c r="V358" s="33" t="s">
        <v>16</v>
      </c>
      <c r="W358" s="33" t="s">
        <v>20</v>
      </c>
      <c r="X358" s="33" t="s">
        <v>14</v>
      </c>
    </row>
    <row r="359" spans="1:24" ht="14.75" x14ac:dyDescent="0.75">
      <c r="A359" s="33" t="s">
        <v>1033</v>
      </c>
      <c r="B359" s="33" t="s">
        <v>262</v>
      </c>
      <c r="C359" s="33" t="s">
        <v>263</v>
      </c>
      <c r="D359" s="33" t="s">
        <v>827</v>
      </c>
      <c r="E359" s="33" t="s">
        <v>1034</v>
      </c>
      <c r="F359" s="33" t="s">
        <v>266</v>
      </c>
      <c r="G359" s="33" t="s">
        <v>267</v>
      </c>
      <c r="H359" s="33" t="s">
        <v>268</v>
      </c>
      <c r="I359" s="33" t="s">
        <v>269</v>
      </c>
      <c r="J359" s="33" t="s">
        <v>270</v>
      </c>
      <c r="K359" s="33" t="s">
        <v>271</v>
      </c>
      <c r="L359" s="33" t="s">
        <v>272</v>
      </c>
      <c r="M359" s="33" t="s">
        <v>291</v>
      </c>
      <c r="N359" s="33" t="s">
        <v>16</v>
      </c>
      <c r="O359" s="33" t="s">
        <v>515</v>
      </c>
      <c r="P359" s="33" t="s">
        <v>274</v>
      </c>
      <c r="Q359" s="33" t="s">
        <v>515</v>
      </c>
      <c r="R359" s="33" t="s">
        <v>16</v>
      </c>
      <c r="S359" s="33" t="s">
        <v>275</v>
      </c>
      <c r="T359" s="33" t="s">
        <v>16</v>
      </c>
      <c r="U359" s="33" t="s">
        <v>515</v>
      </c>
      <c r="V359" s="33" t="s">
        <v>16</v>
      </c>
      <c r="W359" s="33" t="s">
        <v>20</v>
      </c>
      <c r="X359" s="33" t="s">
        <v>14</v>
      </c>
    </row>
    <row r="360" spans="1:24" ht="14.75" x14ac:dyDescent="0.75">
      <c r="A360" s="33" t="s">
        <v>1035</v>
      </c>
      <c r="B360" s="33" t="s">
        <v>262</v>
      </c>
      <c r="C360" s="33" t="s">
        <v>263</v>
      </c>
      <c r="D360" s="33" t="s">
        <v>827</v>
      </c>
      <c r="E360" s="33" t="s">
        <v>1036</v>
      </c>
      <c r="F360" s="33" t="s">
        <v>266</v>
      </c>
      <c r="G360" s="33" t="s">
        <v>267</v>
      </c>
      <c r="H360" s="33" t="s">
        <v>268</v>
      </c>
      <c r="I360" s="33" t="s">
        <v>269</v>
      </c>
      <c r="J360" s="33" t="s">
        <v>270</v>
      </c>
      <c r="K360" s="33" t="s">
        <v>271</v>
      </c>
      <c r="L360" s="33" t="s">
        <v>272</v>
      </c>
      <c r="M360" s="33" t="s">
        <v>291</v>
      </c>
      <c r="N360" s="33" t="s">
        <v>16</v>
      </c>
      <c r="O360" s="33" t="s">
        <v>515</v>
      </c>
      <c r="P360" s="33" t="s">
        <v>274</v>
      </c>
      <c r="Q360" s="33" t="s">
        <v>515</v>
      </c>
      <c r="R360" s="33" t="s">
        <v>16</v>
      </c>
      <c r="S360" s="33" t="s">
        <v>275</v>
      </c>
      <c r="T360" s="33" t="s">
        <v>16</v>
      </c>
      <c r="U360" s="33" t="s">
        <v>515</v>
      </c>
      <c r="V360" s="33" t="s">
        <v>16</v>
      </c>
      <c r="W360" s="33" t="s">
        <v>20</v>
      </c>
      <c r="X360" s="33" t="s">
        <v>14</v>
      </c>
    </row>
    <row r="361" spans="1:24" ht="14.75" x14ac:dyDescent="0.75">
      <c r="A361" s="33" t="s">
        <v>1037</v>
      </c>
      <c r="B361" s="33" t="s">
        <v>262</v>
      </c>
      <c r="C361" s="33" t="s">
        <v>263</v>
      </c>
      <c r="D361" s="33" t="s">
        <v>827</v>
      </c>
      <c r="E361" s="33" t="s">
        <v>1038</v>
      </c>
      <c r="F361" s="33" t="s">
        <v>266</v>
      </c>
      <c r="G361" s="33" t="s">
        <v>267</v>
      </c>
      <c r="H361" s="33" t="s">
        <v>268</v>
      </c>
      <c r="I361" s="33" t="s">
        <v>269</v>
      </c>
      <c r="J361" s="33" t="s">
        <v>270</v>
      </c>
      <c r="K361" s="33" t="s">
        <v>271</v>
      </c>
      <c r="L361" s="33" t="s">
        <v>272</v>
      </c>
      <c r="M361" s="33" t="s">
        <v>291</v>
      </c>
      <c r="N361" s="33" t="s">
        <v>16</v>
      </c>
      <c r="O361" s="33" t="s">
        <v>515</v>
      </c>
      <c r="P361" s="33" t="s">
        <v>274</v>
      </c>
      <c r="Q361" s="33" t="s">
        <v>515</v>
      </c>
      <c r="R361" s="33" t="s">
        <v>16</v>
      </c>
      <c r="S361" s="33" t="s">
        <v>275</v>
      </c>
      <c r="T361" s="33" t="s">
        <v>16</v>
      </c>
      <c r="U361" s="33" t="s">
        <v>515</v>
      </c>
      <c r="V361" s="33" t="s">
        <v>16</v>
      </c>
      <c r="W361" s="33" t="s">
        <v>20</v>
      </c>
      <c r="X361" s="33" t="s">
        <v>14</v>
      </c>
    </row>
    <row r="362" spans="1:24" ht="14.75" x14ac:dyDescent="0.75">
      <c r="A362" s="33" t="s">
        <v>1039</v>
      </c>
      <c r="B362" s="33" t="s">
        <v>262</v>
      </c>
      <c r="C362" s="33" t="s">
        <v>263</v>
      </c>
      <c r="D362" s="33" t="s">
        <v>827</v>
      </c>
      <c r="E362" s="33" t="s">
        <v>1040</v>
      </c>
      <c r="F362" s="33" t="s">
        <v>266</v>
      </c>
      <c r="G362" s="33" t="s">
        <v>267</v>
      </c>
      <c r="H362" s="33" t="s">
        <v>268</v>
      </c>
      <c r="I362" s="33" t="s">
        <v>269</v>
      </c>
      <c r="J362" s="33" t="s">
        <v>270</v>
      </c>
      <c r="K362" s="33" t="s">
        <v>271</v>
      </c>
      <c r="L362" s="33" t="s">
        <v>272</v>
      </c>
      <c r="M362" s="33" t="s">
        <v>291</v>
      </c>
      <c r="N362" s="33" t="s">
        <v>16</v>
      </c>
      <c r="O362" s="33" t="s">
        <v>515</v>
      </c>
      <c r="P362" s="33" t="s">
        <v>274</v>
      </c>
      <c r="Q362" s="33" t="s">
        <v>515</v>
      </c>
      <c r="R362" s="33" t="s">
        <v>16</v>
      </c>
      <c r="S362" s="33" t="s">
        <v>275</v>
      </c>
      <c r="T362" s="33" t="s">
        <v>16</v>
      </c>
      <c r="U362" s="33" t="s">
        <v>515</v>
      </c>
      <c r="V362" s="33" t="s">
        <v>16</v>
      </c>
      <c r="W362" s="33" t="s">
        <v>20</v>
      </c>
      <c r="X362" s="33" t="s">
        <v>14</v>
      </c>
    </row>
    <row r="363" spans="1:24" ht="14.75" x14ac:dyDescent="0.75">
      <c r="A363" s="33" t="s">
        <v>1041</v>
      </c>
      <c r="B363" s="33" t="s">
        <v>262</v>
      </c>
      <c r="C363" s="33" t="s">
        <v>263</v>
      </c>
      <c r="D363" s="33" t="s">
        <v>827</v>
      </c>
      <c r="E363" s="33" t="s">
        <v>1042</v>
      </c>
      <c r="F363" s="33" t="s">
        <v>266</v>
      </c>
      <c r="G363" s="33" t="s">
        <v>267</v>
      </c>
      <c r="H363" s="33" t="s">
        <v>268</v>
      </c>
      <c r="I363" s="33" t="s">
        <v>269</v>
      </c>
      <c r="J363" s="33" t="s">
        <v>270</v>
      </c>
      <c r="K363" s="33" t="s">
        <v>271</v>
      </c>
      <c r="L363" s="33" t="s">
        <v>272</v>
      </c>
      <c r="M363" s="33" t="s">
        <v>291</v>
      </c>
      <c r="N363" s="33" t="s">
        <v>16</v>
      </c>
      <c r="O363" s="33" t="s">
        <v>515</v>
      </c>
      <c r="P363" s="33" t="s">
        <v>274</v>
      </c>
      <c r="Q363" s="33" t="s">
        <v>515</v>
      </c>
      <c r="R363" s="33" t="s">
        <v>16</v>
      </c>
      <c r="S363" s="33" t="s">
        <v>275</v>
      </c>
      <c r="T363" s="33" t="s">
        <v>16</v>
      </c>
      <c r="U363" s="33" t="s">
        <v>515</v>
      </c>
      <c r="V363" s="33" t="s">
        <v>16</v>
      </c>
      <c r="W363" s="33" t="s">
        <v>20</v>
      </c>
      <c r="X363" s="33" t="s">
        <v>14</v>
      </c>
    </row>
    <row r="364" spans="1:24" ht="14.75" x14ac:dyDescent="0.75">
      <c r="A364" s="33" t="s">
        <v>1043</v>
      </c>
      <c r="B364" s="33" t="s">
        <v>262</v>
      </c>
      <c r="C364" s="33" t="s">
        <v>263</v>
      </c>
      <c r="D364" s="33" t="s">
        <v>827</v>
      </c>
      <c r="E364" s="33" t="s">
        <v>1044</v>
      </c>
      <c r="F364" s="33" t="s">
        <v>266</v>
      </c>
      <c r="G364" s="33" t="s">
        <v>267</v>
      </c>
      <c r="H364" s="33" t="s">
        <v>268</v>
      </c>
      <c r="I364" s="33" t="s">
        <v>269</v>
      </c>
      <c r="J364" s="33" t="s">
        <v>270</v>
      </c>
      <c r="K364" s="33" t="s">
        <v>271</v>
      </c>
      <c r="L364" s="33" t="s">
        <v>272</v>
      </c>
      <c r="M364" s="33" t="s">
        <v>291</v>
      </c>
      <c r="N364" s="33" t="s">
        <v>16</v>
      </c>
      <c r="O364" s="33" t="s">
        <v>515</v>
      </c>
      <c r="P364" s="33" t="s">
        <v>274</v>
      </c>
      <c r="Q364" s="33" t="s">
        <v>515</v>
      </c>
      <c r="R364" s="33" t="s">
        <v>16</v>
      </c>
      <c r="S364" s="33" t="s">
        <v>275</v>
      </c>
      <c r="T364" s="33" t="s">
        <v>16</v>
      </c>
      <c r="U364" s="33" t="s">
        <v>515</v>
      </c>
      <c r="V364" s="33" t="s">
        <v>16</v>
      </c>
      <c r="W364" s="33" t="s">
        <v>20</v>
      </c>
      <c r="X364" s="33" t="s">
        <v>14</v>
      </c>
    </row>
    <row r="365" spans="1:24" ht="14.75" x14ac:dyDescent="0.75">
      <c r="A365" s="33" t="s">
        <v>1045</v>
      </c>
      <c r="B365" s="33" t="s">
        <v>374</v>
      </c>
      <c r="C365" s="33" t="s">
        <v>820</v>
      </c>
      <c r="D365" s="33" t="s">
        <v>824</v>
      </c>
      <c r="E365" s="33" t="s">
        <v>1046</v>
      </c>
      <c r="F365" s="33" t="s">
        <v>266</v>
      </c>
      <c r="G365" s="33" t="s">
        <v>267</v>
      </c>
      <c r="H365" s="33" t="s">
        <v>268</v>
      </c>
      <c r="I365" s="33" t="s">
        <v>269</v>
      </c>
      <c r="J365" s="33" t="s">
        <v>270</v>
      </c>
      <c r="K365" s="33" t="s">
        <v>282</v>
      </c>
      <c r="L365" s="33" t="s">
        <v>272</v>
      </c>
      <c r="M365" s="33" t="s">
        <v>284</v>
      </c>
      <c r="N365" s="33" t="s">
        <v>16</v>
      </c>
      <c r="O365" s="33" t="s">
        <v>285</v>
      </c>
      <c r="P365" s="33" t="s">
        <v>274</v>
      </c>
      <c r="Q365" s="33" t="s">
        <v>285</v>
      </c>
      <c r="R365" s="33" t="s">
        <v>274</v>
      </c>
      <c r="S365" s="33" t="s">
        <v>275</v>
      </c>
      <c r="T365" s="33" t="s">
        <v>274</v>
      </c>
      <c r="U365" s="33" t="s">
        <v>276</v>
      </c>
      <c r="V365" s="33" t="s">
        <v>274</v>
      </c>
      <c r="W365" s="33"/>
      <c r="X365" s="33"/>
    </row>
    <row r="366" spans="1:24" ht="14.75" x14ac:dyDescent="0.75">
      <c r="A366" s="33" t="s">
        <v>1047</v>
      </c>
      <c r="B366" s="33" t="s">
        <v>262</v>
      </c>
      <c r="C366" s="33" t="s">
        <v>820</v>
      </c>
      <c r="D366" s="33" t="s">
        <v>32</v>
      </c>
      <c r="E366" s="33" t="s">
        <v>1048</v>
      </c>
      <c r="F366" s="33" t="s">
        <v>266</v>
      </c>
      <c r="G366" s="33" t="s">
        <v>267</v>
      </c>
      <c r="H366" s="33" t="s">
        <v>822</v>
      </c>
      <c r="I366" s="33" t="s">
        <v>269</v>
      </c>
      <c r="J366" s="33" t="s">
        <v>270</v>
      </c>
      <c r="K366" s="33" t="s">
        <v>271</v>
      </c>
      <c r="L366" s="33" t="s">
        <v>272</v>
      </c>
      <c r="M366" s="33" t="s">
        <v>291</v>
      </c>
      <c r="N366" s="33" t="s">
        <v>16</v>
      </c>
      <c r="O366" s="33" t="s">
        <v>285</v>
      </c>
      <c r="P366" s="33" t="s">
        <v>274</v>
      </c>
      <c r="Q366" s="33" t="s">
        <v>286</v>
      </c>
      <c r="R366" s="33" t="s">
        <v>274</v>
      </c>
      <c r="S366" s="33" t="s">
        <v>275</v>
      </c>
      <c r="T366" s="33" t="s">
        <v>274</v>
      </c>
      <c r="U366" s="33" t="s">
        <v>276</v>
      </c>
      <c r="V366" s="33" t="s">
        <v>274</v>
      </c>
      <c r="W366" s="33" t="s">
        <v>20</v>
      </c>
      <c r="X366" s="33" t="s">
        <v>14</v>
      </c>
    </row>
    <row r="367" spans="1:24" ht="14.75" x14ac:dyDescent="0.75">
      <c r="A367" s="33" t="s">
        <v>1049</v>
      </c>
      <c r="B367" s="33" t="s">
        <v>262</v>
      </c>
      <c r="C367" s="33" t="s">
        <v>820</v>
      </c>
      <c r="D367" s="33" t="s">
        <v>30</v>
      </c>
      <c r="E367" s="33" t="s">
        <v>1050</v>
      </c>
      <c r="F367" s="33" t="s">
        <v>266</v>
      </c>
      <c r="G367" s="33" t="s">
        <v>267</v>
      </c>
      <c r="H367" s="33" t="s">
        <v>268</v>
      </c>
      <c r="I367" s="33" t="s">
        <v>269</v>
      </c>
      <c r="J367" s="33" t="s">
        <v>270</v>
      </c>
      <c r="K367" s="33" t="s">
        <v>271</v>
      </c>
      <c r="L367" s="33" t="s">
        <v>272</v>
      </c>
      <c r="M367" s="33" t="s">
        <v>291</v>
      </c>
      <c r="N367" s="33" t="s">
        <v>16</v>
      </c>
      <c r="O367" s="33" t="s">
        <v>515</v>
      </c>
      <c r="P367" s="33" t="s">
        <v>274</v>
      </c>
      <c r="Q367" s="33" t="s">
        <v>515</v>
      </c>
      <c r="R367" s="33" t="s">
        <v>16</v>
      </c>
      <c r="S367" s="33" t="s">
        <v>275</v>
      </c>
      <c r="T367" s="33" t="s">
        <v>16</v>
      </c>
      <c r="U367" s="33" t="s">
        <v>276</v>
      </c>
      <c r="V367" s="33" t="s">
        <v>16</v>
      </c>
      <c r="W367" s="33" t="s">
        <v>20</v>
      </c>
      <c r="X367" s="33" t="s">
        <v>14</v>
      </c>
    </row>
    <row r="368" spans="1:24" ht="14.75" x14ac:dyDescent="0.75">
      <c r="A368" s="33" t="s">
        <v>1051</v>
      </c>
      <c r="B368" s="33" t="s">
        <v>262</v>
      </c>
      <c r="C368" s="33" t="s">
        <v>820</v>
      </c>
      <c r="D368" s="33" t="s">
        <v>30</v>
      </c>
      <c r="E368" s="33" t="s">
        <v>1052</v>
      </c>
      <c r="F368" s="33" t="s">
        <v>266</v>
      </c>
      <c r="G368" s="33" t="s">
        <v>267</v>
      </c>
      <c r="H368" s="33" t="s">
        <v>268</v>
      </c>
      <c r="I368" s="33" t="s">
        <v>269</v>
      </c>
      <c r="J368" s="33" t="s">
        <v>270</v>
      </c>
      <c r="K368" s="33" t="s">
        <v>271</v>
      </c>
      <c r="L368" s="33" t="s">
        <v>272</v>
      </c>
      <c r="M368" s="33" t="s">
        <v>291</v>
      </c>
      <c r="N368" s="33" t="s">
        <v>16</v>
      </c>
      <c r="O368" s="33" t="s">
        <v>515</v>
      </c>
      <c r="P368" s="33" t="s">
        <v>274</v>
      </c>
      <c r="Q368" s="33" t="s">
        <v>515</v>
      </c>
      <c r="R368" s="33" t="s">
        <v>16</v>
      </c>
      <c r="S368" s="33" t="s">
        <v>275</v>
      </c>
      <c r="T368" s="33" t="s">
        <v>16</v>
      </c>
      <c r="U368" s="33" t="s">
        <v>276</v>
      </c>
      <c r="V368" s="33" t="s">
        <v>16</v>
      </c>
      <c r="W368" s="33" t="s">
        <v>20</v>
      </c>
      <c r="X368" s="33" t="s">
        <v>14</v>
      </c>
    </row>
    <row r="369" spans="1:24" ht="14.75" x14ac:dyDescent="0.75">
      <c r="A369" s="33" t="s">
        <v>1053</v>
      </c>
      <c r="B369" s="33" t="s">
        <v>262</v>
      </c>
      <c r="C369" s="33" t="s">
        <v>820</v>
      </c>
      <c r="D369" s="33" t="s">
        <v>30</v>
      </c>
      <c r="E369" s="33" t="s">
        <v>1054</v>
      </c>
      <c r="F369" s="33" t="s">
        <v>266</v>
      </c>
      <c r="G369" s="33" t="s">
        <v>267</v>
      </c>
      <c r="H369" s="33" t="s">
        <v>268</v>
      </c>
      <c r="I369" s="33" t="s">
        <v>269</v>
      </c>
      <c r="J369" s="33" t="s">
        <v>270</v>
      </c>
      <c r="K369" s="33" t="s">
        <v>271</v>
      </c>
      <c r="L369" s="33" t="s">
        <v>272</v>
      </c>
      <c r="M369" s="33" t="s">
        <v>291</v>
      </c>
      <c r="N369" s="33" t="s">
        <v>16</v>
      </c>
      <c r="O369" s="33" t="s">
        <v>515</v>
      </c>
      <c r="P369" s="33" t="s">
        <v>274</v>
      </c>
      <c r="Q369" s="33" t="s">
        <v>515</v>
      </c>
      <c r="R369" s="33" t="s">
        <v>16</v>
      </c>
      <c r="S369" s="33" t="s">
        <v>275</v>
      </c>
      <c r="T369" s="33" t="s">
        <v>16</v>
      </c>
      <c r="U369" s="33" t="s">
        <v>276</v>
      </c>
      <c r="V369" s="33" t="s">
        <v>16</v>
      </c>
      <c r="W369" s="33" t="s">
        <v>20</v>
      </c>
      <c r="X369" s="33" t="s">
        <v>14</v>
      </c>
    </row>
    <row r="370" spans="1:24" ht="14.75" x14ac:dyDescent="0.75">
      <c r="A370" s="33" t="s">
        <v>1055</v>
      </c>
      <c r="B370" s="33" t="s">
        <v>262</v>
      </c>
      <c r="C370" s="33" t="s">
        <v>820</v>
      </c>
      <c r="D370" s="33" t="s">
        <v>30</v>
      </c>
      <c r="E370" s="33" t="s">
        <v>1056</v>
      </c>
      <c r="F370" s="33" t="s">
        <v>266</v>
      </c>
      <c r="G370" s="33" t="s">
        <v>267</v>
      </c>
      <c r="H370" s="33" t="s">
        <v>268</v>
      </c>
      <c r="I370" s="33" t="s">
        <v>269</v>
      </c>
      <c r="J370" s="33" t="s">
        <v>270</v>
      </c>
      <c r="K370" s="33" t="s">
        <v>271</v>
      </c>
      <c r="L370" s="33" t="s">
        <v>272</v>
      </c>
      <c r="M370" s="33" t="s">
        <v>291</v>
      </c>
      <c r="N370" s="33" t="s">
        <v>16</v>
      </c>
      <c r="O370" s="33" t="s">
        <v>515</v>
      </c>
      <c r="P370" s="33" t="s">
        <v>274</v>
      </c>
      <c r="Q370" s="33" t="s">
        <v>515</v>
      </c>
      <c r="R370" s="33" t="s">
        <v>16</v>
      </c>
      <c r="S370" s="33" t="s">
        <v>275</v>
      </c>
      <c r="T370" s="33" t="s">
        <v>16</v>
      </c>
      <c r="U370" s="33" t="s">
        <v>276</v>
      </c>
      <c r="V370" s="33" t="s">
        <v>16</v>
      </c>
      <c r="W370" s="33" t="s">
        <v>20</v>
      </c>
      <c r="X370" s="33" t="s">
        <v>14</v>
      </c>
    </row>
    <row r="371" spans="1:24" ht="14.75" x14ac:dyDescent="0.75">
      <c r="A371" s="33" t="s">
        <v>1057</v>
      </c>
      <c r="B371" s="33" t="s">
        <v>262</v>
      </c>
      <c r="C371" s="33" t="s">
        <v>820</v>
      </c>
      <c r="D371" s="33" t="s">
        <v>30</v>
      </c>
      <c r="E371" s="33" t="s">
        <v>1058</v>
      </c>
      <c r="F371" s="33" t="s">
        <v>266</v>
      </c>
      <c r="G371" s="33" t="s">
        <v>267</v>
      </c>
      <c r="H371" s="33" t="s">
        <v>268</v>
      </c>
      <c r="I371" s="33" t="s">
        <v>269</v>
      </c>
      <c r="J371" s="33" t="s">
        <v>270</v>
      </c>
      <c r="K371" s="33" t="s">
        <v>271</v>
      </c>
      <c r="L371" s="33" t="s">
        <v>272</v>
      </c>
      <c r="M371" s="33" t="s">
        <v>291</v>
      </c>
      <c r="N371" s="33" t="s">
        <v>16</v>
      </c>
      <c r="O371" s="33" t="s">
        <v>515</v>
      </c>
      <c r="P371" s="33" t="s">
        <v>274</v>
      </c>
      <c r="Q371" s="33" t="s">
        <v>515</v>
      </c>
      <c r="R371" s="33" t="s">
        <v>16</v>
      </c>
      <c r="S371" s="33" t="s">
        <v>275</v>
      </c>
      <c r="T371" s="33" t="s">
        <v>16</v>
      </c>
      <c r="U371" s="33" t="s">
        <v>276</v>
      </c>
      <c r="V371" s="33" t="s">
        <v>16</v>
      </c>
      <c r="W371" s="33" t="s">
        <v>20</v>
      </c>
      <c r="X371" s="33" t="s">
        <v>14</v>
      </c>
    </row>
    <row r="372" spans="1:24" ht="14.75" x14ac:dyDescent="0.75">
      <c r="A372" s="33" t="s">
        <v>1059</v>
      </c>
      <c r="B372" s="33" t="s">
        <v>262</v>
      </c>
      <c r="C372" s="33" t="s">
        <v>820</v>
      </c>
      <c r="D372" s="33" t="s">
        <v>30</v>
      </c>
      <c r="E372" s="33" t="s">
        <v>1060</v>
      </c>
      <c r="F372" s="33" t="s">
        <v>266</v>
      </c>
      <c r="G372" s="33" t="s">
        <v>267</v>
      </c>
      <c r="H372" s="33" t="s">
        <v>268</v>
      </c>
      <c r="I372" s="33" t="s">
        <v>269</v>
      </c>
      <c r="J372" s="33" t="s">
        <v>270</v>
      </c>
      <c r="K372" s="33" t="s">
        <v>271</v>
      </c>
      <c r="L372" s="33" t="s">
        <v>272</v>
      </c>
      <c r="M372" s="33" t="s">
        <v>291</v>
      </c>
      <c r="N372" s="33" t="s">
        <v>16</v>
      </c>
      <c r="O372" s="33" t="s">
        <v>515</v>
      </c>
      <c r="P372" s="33" t="s">
        <v>274</v>
      </c>
      <c r="Q372" s="33" t="s">
        <v>515</v>
      </c>
      <c r="R372" s="33" t="s">
        <v>16</v>
      </c>
      <c r="S372" s="33" t="s">
        <v>275</v>
      </c>
      <c r="T372" s="33" t="s">
        <v>16</v>
      </c>
      <c r="U372" s="33" t="s">
        <v>276</v>
      </c>
      <c r="V372" s="33" t="s">
        <v>16</v>
      </c>
      <c r="W372" s="33" t="s">
        <v>20</v>
      </c>
      <c r="X372" s="33" t="s">
        <v>14</v>
      </c>
    </row>
    <row r="373" spans="1:24" ht="14.75" x14ac:dyDescent="0.75">
      <c r="A373" s="33" t="s">
        <v>1061</v>
      </c>
      <c r="B373" s="33" t="s">
        <v>262</v>
      </c>
      <c r="C373" s="33" t="s">
        <v>263</v>
      </c>
      <c r="D373" s="33" t="s">
        <v>827</v>
      </c>
      <c r="E373" s="33" t="s">
        <v>1062</v>
      </c>
      <c r="F373" s="33" t="s">
        <v>266</v>
      </c>
      <c r="G373" s="33" t="s">
        <v>267</v>
      </c>
      <c r="H373" s="33" t="s">
        <v>268</v>
      </c>
      <c r="I373" s="33" t="s">
        <v>269</v>
      </c>
      <c r="J373" s="33" t="s">
        <v>270</v>
      </c>
      <c r="K373" s="33" t="s">
        <v>271</v>
      </c>
      <c r="L373" s="33" t="s">
        <v>272</v>
      </c>
      <c r="M373" s="33" t="s">
        <v>291</v>
      </c>
      <c r="N373" s="33" t="s">
        <v>16</v>
      </c>
      <c r="O373" s="33" t="s">
        <v>515</v>
      </c>
      <c r="P373" s="33" t="s">
        <v>274</v>
      </c>
      <c r="Q373" s="33" t="s">
        <v>515</v>
      </c>
      <c r="R373" s="33" t="s">
        <v>16</v>
      </c>
      <c r="S373" s="33" t="s">
        <v>275</v>
      </c>
      <c r="T373" s="33" t="s">
        <v>16</v>
      </c>
      <c r="U373" s="33" t="s">
        <v>276</v>
      </c>
      <c r="V373" s="33" t="s">
        <v>16</v>
      </c>
      <c r="W373" s="33" t="s">
        <v>20</v>
      </c>
      <c r="X373" s="33" t="s">
        <v>14</v>
      </c>
    </row>
    <row r="374" spans="1:24" ht="14.75" x14ac:dyDescent="0.75">
      <c r="A374" s="33" t="s">
        <v>1063</v>
      </c>
      <c r="B374" s="33" t="s">
        <v>262</v>
      </c>
      <c r="C374" s="33" t="s">
        <v>820</v>
      </c>
      <c r="D374" s="33" t="s">
        <v>30</v>
      </c>
      <c r="E374" s="33" t="s">
        <v>1064</v>
      </c>
      <c r="F374" s="33" t="s">
        <v>266</v>
      </c>
      <c r="G374" s="33" t="s">
        <v>267</v>
      </c>
      <c r="H374" s="33" t="s">
        <v>268</v>
      </c>
      <c r="I374" s="33" t="s">
        <v>269</v>
      </c>
      <c r="J374" s="33" t="s">
        <v>270</v>
      </c>
      <c r="K374" s="33" t="s">
        <v>271</v>
      </c>
      <c r="L374" s="33" t="s">
        <v>272</v>
      </c>
      <c r="M374" s="33" t="s">
        <v>291</v>
      </c>
      <c r="N374" s="33" t="s">
        <v>16</v>
      </c>
      <c r="O374" s="33" t="s">
        <v>515</v>
      </c>
      <c r="P374" s="33" t="s">
        <v>274</v>
      </c>
      <c r="Q374" s="33" t="s">
        <v>515</v>
      </c>
      <c r="R374" s="33" t="s">
        <v>16</v>
      </c>
      <c r="S374" s="33" t="s">
        <v>275</v>
      </c>
      <c r="T374" s="33" t="s">
        <v>16</v>
      </c>
      <c r="U374" s="33" t="s">
        <v>276</v>
      </c>
      <c r="V374" s="33" t="s">
        <v>16</v>
      </c>
      <c r="W374" s="33" t="s">
        <v>20</v>
      </c>
      <c r="X374" s="33" t="s">
        <v>14</v>
      </c>
    </row>
    <row r="375" spans="1:24" ht="14.75" x14ac:dyDescent="0.75">
      <c r="A375" s="33" t="s">
        <v>1065</v>
      </c>
      <c r="B375" s="33" t="s">
        <v>262</v>
      </c>
      <c r="C375" s="33" t="s">
        <v>820</v>
      </c>
      <c r="D375" s="33" t="s">
        <v>30</v>
      </c>
      <c r="E375" s="33" t="s">
        <v>1066</v>
      </c>
      <c r="F375" s="33" t="s">
        <v>266</v>
      </c>
      <c r="G375" s="33" t="s">
        <v>267</v>
      </c>
      <c r="H375" s="33" t="s">
        <v>268</v>
      </c>
      <c r="I375" s="33" t="s">
        <v>269</v>
      </c>
      <c r="J375" s="33" t="s">
        <v>270</v>
      </c>
      <c r="K375" s="33" t="s">
        <v>271</v>
      </c>
      <c r="L375" s="33" t="s">
        <v>272</v>
      </c>
      <c r="M375" s="33" t="s">
        <v>450</v>
      </c>
      <c r="N375" s="33" t="s">
        <v>16</v>
      </c>
      <c r="O375" s="33" t="s">
        <v>285</v>
      </c>
      <c r="P375" s="33" t="s">
        <v>274</v>
      </c>
      <c r="Q375" s="33" t="s">
        <v>286</v>
      </c>
      <c r="R375" s="33" t="s">
        <v>274</v>
      </c>
      <c r="S375" s="33" t="s">
        <v>275</v>
      </c>
      <c r="T375" s="33" t="s">
        <v>16</v>
      </c>
      <c r="U375" s="33" t="s">
        <v>276</v>
      </c>
      <c r="V375" s="33" t="s">
        <v>16</v>
      </c>
      <c r="W375" s="33" t="s">
        <v>20</v>
      </c>
      <c r="X375" s="33" t="s">
        <v>16</v>
      </c>
    </row>
    <row r="376" spans="1:24" ht="14.75" x14ac:dyDescent="0.75">
      <c r="A376" s="33" t="s">
        <v>1067</v>
      </c>
      <c r="B376" s="33" t="s">
        <v>262</v>
      </c>
      <c r="C376" s="33" t="s">
        <v>820</v>
      </c>
      <c r="D376" s="33" t="s">
        <v>824</v>
      </c>
      <c r="E376" s="33" t="s">
        <v>1068</v>
      </c>
      <c r="F376" s="33" t="s">
        <v>266</v>
      </c>
      <c r="G376" s="33" t="s">
        <v>267</v>
      </c>
      <c r="H376" s="33" t="s">
        <v>268</v>
      </c>
      <c r="I376" s="33" t="s">
        <v>269</v>
      </c>
      <c r="J376" s="33" t="s">
        <v>270</v>
      </c>
      <c r="K376" s="33" t="s">
        <v>271</v>
      </c>
      <c r="L376" s="33" t="s">
        <v>272</v>
      </c>
      <c r="M376" s="33" t="s">
        <v>291</v>
      </c>
      <c r="N376" s="33" t="s">
        <v>16</v>
      </c>
      <c r="O376" s="33" t="s">
        <v>285</v>
      </c>
      <c r="P376" s="33" t="s">
        <v>274</v>
      </c>
      <c r="Q376" s="33" t="s">
        <v>286</v>
      </c>
      <c r="R376" s="33" t="s">
        <v>274</v>
      </c>
      <c r="S376" s="33" t="s">
        <v>275</v>
      </c>
      <c r="T376" s="33" t="s">
        <v>16</v>
      </c>
      <c r="U376" s="33" t="s">
        <v>276</v>
      </c>
      <c r="V376" s="33" t="s">
        <v>16</v>
      </c>
      <c r="W376" s="33" t="s">
        <v>20</v>
      </c>
      <c r="X376" s="33" t="s">
        <v>16</v>
      </c>
    </row>
    <row r="377" spans="1:24" ht="14.75" x14ac:dyDescent="0.75">
      <c r="A377" s="33" t="s">
        <v>1069</v>
      </c>
      <c r="B377" s="33" t="s">
        <v>374</v>
      </c>
      <c r="C377" s="33" t="s">
        <v>374</v>
      </c>
      <c r="D377" s="33" t="s">
        <v>374</v>
      </c>
      <c r="E377" s="33" t="s">
        <v>1070</v>
      </c>
      <c r="F377" s="33" t="s">
        <v>266</v>
      </c>
      <c r="G377" s="33" t="s">
        <v>267</v>
      </c>
      <c r="H377" s="33" t="s">
        <v>268</v>
      </c>
      <c r="I377" s="33" t="s">
        <v>269</v>
      </c>
      <c r="J377" s="33" t="s">
        <v>270</v>
      </c>
      <c r="K377" s="33" t="s">
        <v>271</v>
      </c>
      <c r="L377" s="33" t="s">
        <v>272</v>
      </c>
      <c r="M377" s="33" t="s">
        <v>291</v>
      </c>
      <c r="N377" s="33" t="s">
        <v>16</v>
      </c>
      <c r="O377" s="33" t="s">
        <v>285</v>
      </c>
      <c r="P377" s="33" t="s">
        <v>274</v>
      </c>
      <c r="Q377" s="33" t="s">
        <v>286</v>
      </c>
      <c r="R377" s="33" t="s">
        <v>274</v>
      </c>
      <c r="S377" s="33" t="s">
        <v>275</v>
      </c>
      <c r="T377" s="33" t="s">
        <v>16</v>
      </c>
      <c r="U377" s="33" t="s">
        <v>276</v>
      </c>
      <c r="V377" s="33" t="s">
        <v>16</v>
      </c>
      <c r="W377" s="33" t="s">
        <v>20</v>
      </c>
      <c r="X377" s="33" t="s">
        <v>16</v>
      </c>
    </row>
    <row r="378" spans="1:24" ht="14.75" x14ac:dyDescent="0.75">
      <c r="A378" s="33" t="s">
        <v>1071</v>
      </c>
      <c r="B378" s="33" t="s">
        <v>262</v>
      </c>
      <c r="C378" s="33" t="s">
        <v>820</v>
      </c>
      <c r="D378" s="33" t="s">
        <v>31</v>
      </c>
      <c r="E378" s="33" t="s">
        <v>1072</v>
      </c>
      <c r="F378" s="33" t="s">
        <v>266</v>
      </c>
      <c r="G378" s="33" t="s">
        <v>267</v>
      </c>
      <c r="H378" s="33" t="s">
        <v>822</v>
      </c>
      <c r="I378" s="33" t="s">
        <v>269</v>
      </c>
      <c r="J378" s="33" t="s">
        <v>270</v>
      </c>
      <c r="K378" s="33" t="s">
        <v>271</v>
      </c>
      <c r="L378" s="33" t="s">
        <v>272</v>
      </c>
      <c r="M378" s="33" t="s">
        <v>450</v>
      </c>
      <c r="N378" s="33" t="s">
        <v>16</v>
      </c>
      <c r="O378" s="33" t="s">
        <v>285</v>
      </c>
      <c r="P378" s="33" t="s">
        <v>274</v>
      </c>
      <c r="Q378" s="33" t="s">
        <v>286</v>
      </c>
      <c r="R378" s="33" t="s">
        <v>274</v>
      </c>
      <c r="S378" s="33" t="s">
        <v>275</v>
      </c>
      <c r="T378" s="33" t="s">
        <v>16</v>
      </c>
      <c r="U378" s="33" t="s">
        <v>276</v>
      </c>
      <c r="V378" s="33" t="s">
        <v>14</v>
      </c>
      <c r="W378" s="33" t="s">
        <v>20</v>
      </c>
      <c r="X378" s="33" t="s">
        <v>14</v>
      </c>
    </row>
    <row r="379" spans="1:24" ht="14.75" x14ac:dyDescent="0.75">
      <c r="A379" s="33" t="s">
        <v>1073</v>
      </c>
      <c r="B379" s="33" t="s">
        <v>262</v>
      </c>
      <c r="C379" s="33" t="s">
        <v>820</v>
      </c>
      <c r="D379" s="33" t="s">
        <v>30</v>
      </c>
      <c r="E379" s="33" t="s">
        <v>1074</v>
      </c>
      <c r="F379" s="33" t="s">
        <v>266</v>
      </c>
      <c r="G379" s="33" t="s">
        <v>267</v>
      </c>
      <c r="H379" s="33" t="s">
        <v>822</v>
      </c>
      <c r="I379" s="33" t="s">
        <v>269</v>
      </c>
      <c r="J379" s="33" t="s">
        <v>270</v>
      </c>
      <c r="K379" s="33" t="s">
        <v>271</v>
      </c>
      <c r="L379" s="33" t="s">
        <v>272</v>
      </c>
      <c r="M379" s="33" t="s">
        <v>450</v>
      </c>
      <c r="N379" s="33" t="s">
        <v>16</v>
      </c>
      <c r="O379" s="33" t="s">
        <v>285</v>
      </c>
      <c r="P379" s="33" t="s">
        <v>274</v>
      </c>
      <c r="Q379" s="33" t="s">
        <v>286</v>
      </c>
      <c r="R379" s="33" t="s">
        <v>274</v>
      </c>
      <c r="S379" s="33" t="s">
        <v>275</v>
      </c>
      <c r="T379" s="33" t="s">
        <v>16</v>
      </c>
      <c r="U379" s="33" t="s">
        <v>276</v>
      </c>
      <c r="V379" s="33" t="s">
        <v>14</v>
      </c>
      <c r="W379" s="33" t="s">
        <v>20</v>
      </c>
      <c r="X379" s="33" t="s">
        <v>14</v>
      </c>
    </row>
    <row r="380" spans="1:24" ht="14.75" x14ac:dyDescent="0.75">
      <c r="A380" s="33" t="s">
        <v>1075</v>
      </c>
      <c r="B380" s="33" t="s">
        <v>262</v>
      </c>
      <c r="C380" s="33" t="s">
        <v>820</v>
      </c>
      <c r="D380" s="33" t="s">
        <v>824</v>
      </c>
      <c r="E380" s="33" t="s">
        <v>1076</v>
      </c>
      <c r="F380" s="33" t="s">
        <v>266</v>
      </c>
      <c r="G380" s="33" t="s">
        <v>267</v>
      </c>
      <c r="H380" s="33" t="s">
        <v>268</v>
      </c>
      <c r="I380" s="33" t="s">
        <v>269</v>
      </c>
      <c r="J380" s="33" t="s">
        <v>270</v>
      </c>
      <c r="K380" s="33" t="s">
        <v>271</v>
      </c>
      <c r="L380" s="33" t="s">
        <v>272</v>
      </c>
      <c r="M380" s="33" t="s">
        <v>291</v>
      </c>
      <c r="N380" s="33" t="s">
        <v>16</v>
      </c>
      <c r="O380" s="33" t="s">
        <v>285</v>
      </c>
      <c r="P380" s="33" t="s">
        <v>274</v>
      </c>
      <c r="Q380" s="33" t="s">
        <v>286</v>
      </c>
      <c r="R380" s="33" t="s">
        <v>274</v>
      </c>
      <c r="S380" s="33" t="s">
        <v>275</v>
      </c>
      <c r="T380" s="33" t="s">
        <v>16</v>
      </c>
      <c r="U380" s="33" t="s">
        <v>276</v>
      </c>
      <c r="V380" s="33" t="s">
        <v>14</v>
      </c>
      <c r="W380" s="33" t="s">
        <v>20</v>
      </c>
      <c r="X380" s="33" t="s">
        <v>14</v>
      </c>
    </row>
    <row r="381" spans="1:24" ht="14.75" x14ac:dyDescent="0.75">
      <c r="A381" s="33" t="s">
        <v>1077</v>
      </c>
      <c r="B381" s="33" t="s">
        <v>262</v>
      </c>
      <c r="C381" s="33" t="s">
        <v>820</v>
      </c>
      <c r="D381" s="33" t="s">
        <v>31</v>
      </c>
      <c r="E381" s="33" t="s">
        <v>1078</v>
      </c>
      <c r="F381" s="33" t="s">
        <v>266</v>
      </c>
      <c r="G381" s="33" t="s">
        <v>267</v>
      </c>
      <c r="H381" s="33" t="s">
        <v>822</v>
      </c>
      <c r="I381" s="33" t="s">
        <v>269</v>
      </c>
      <c r="J381" s="33" t="s">
        <v>270</v>
      </c>
      <c r="K381" s="33" t="s">
        <v>271</v>
      </c>
      <c r="L381" s="33" t="s">
        <v>272</v>
      </c>
      <c r="M381" s="33" t="s">
        <v>291</v>
      </c>
      <c r="N381" s="33" t="s">
        <v>16</v>
      </c>
      <c r="O381" s="33" t="s">
        <v>273</v>
      </c>
      <c r="P381" s="33" t="s">
        <v>274</v>
      </c>
      <c r="Q381" s="33" t="s">
        <v>273</v>
      </c>
      <c r="R381" s="33" t="s">
        <v>16</v>
      </c>
      <c r="S381" s="33" t="s">
        <v>275</v>
      </c>
      <c r="T381" s="33" t="s">
        <v>16</v>
      </c>
      <c r="U381" s="33" t="s">
        <v>276</v>
      </c>
      <c r="V381" s="33" t="s">
        <v>14</v>
      </c>
      <c r="W381" s="33" t="s">
        <v>20</v>
      </c>
      <c r="X381" s="33" t="s">
        <v>14</v>
      </c>
    </row>
    <row r="382" spans="1:24" ht="14.75" x14ac:dyDescent="0.75">
      <c r="A382" s="33" t="s">
        <v>1079</v>
      </c>
      <c r="B382" s="33" t="s">
        <v>262</v>
      </c>
      <c r="C382" s="33" t="s">
        <v>820</v>
      </c>
      <c r="D382" s="33" t="s">
        <v>32</v>
      </c>
      <c r="E382" s="33" t="s">
        <v>1080</v>
      </c>
      <c r="F382" s="33" t="s">
        <v>266</v>
      </c>
      <c r="G382" s="33" t="s">
        <v>267</v>
      </c>
      <c r="H382" s="33" t="s">
        <v>822</v>
      </c>
      <c r="I382" s="33" t="s">
        <v>269</v>
      </c>
      <c r="J382" s="33" t="s">
        <v>270</v>
      </c>
      <c r="K382" s="33" t="s">
        <v>271</v>
      </c>
      <c r="L382" s="33" t="s">
        <v>272</v>
      </c>
      <c r="M382" s="33" t="s">
        <v>291</v>
      </c>
      <c r="N382" s="33" t="s">
        <v>16</v>
      </c>
      <c r="O382" s="33" t="s">
        <v>273</v>
      </c>
      <c r="P382" s="33" t="s">
        <v>274</v>
      </c>
      <c r="Q382" s="33" t="s">
        <v>273</v>
      </c>
      <c r="R382" s="33" t="s">
        <v>16</v>
      </c>
      <c r="S382" s="33" t="s">
        <v>275</v>
      </c>
      <c r="T382" s="33" t="s">
        <v>16</v>
      </c>
      <c r="U382" s="33" t="s">
        <v>276</v>
      </c>
      <c r="V382" s="33" t="s">
        <v>14</v>
      </c>
      <c r="W382" s="33" t="s">
        <v>20</v>
      </c>
      <c r="X382" s="33" t="s">
        <v>14</v>
      </c>
    </row>
    <row r="383" spans="1:24" ht="14.75" x14ac:dyDescent="0.75">
      <c r="A383" s="33" t="s">
        <v>1081</v>
      </c>
      <c r="B383" s="33" t="s">
        <v>262</v>
      </c>
      <c r="C383" s="33" t="s">
        <v>820</v>
      </c>
      <c r="D383" s="33" t="s">
        <v>30</v>
      </c>
      <c r="E383" s="33" t="s">
        <v>3951</v>
      </c>
      <c r="F383" s="33" t="s">
        <v>266</v>
      </c>
      <c r="G383" s="33" t="s">
        <v>267</v>
      </c>
      <c r="H383" s="33" t="s">
        <v>822</v>
      </c>
      <c r="I383" s="33" t="s">
        <v>269</v>
      </c>
      <c r="J383" s="33" t="s">
        <v>270</v>
      </c>
      <c r="K383" s="33" t="s">
        <v>271</v>
      </c>
      <c r="L383" s="33" t="s">
        <v>272</v>
      </c>
      <c r="M383" s="33" t="s">
        <v>291</v>
      </c>
      <c r="N383" s="33" t="s">
        <v>8327</v>
      </c>
      <c r="O383" s="33" t="s">
        <v>285</v>
      </c>
      <c r="P383" s="33" t="s">
        <v>274</v>
      </c>
      <c r="Q383" s="33" t="s">
        <v>286</v>
      </c>
      <c r="R383" s="33" t="s">
        <v>8328</v>
      </c>
      <c r="S383" s="33" t="s">
        <v>275</v>
      </c>
      <c r="T383" s="33" t="s">
        <v>16</v>
      </c>
      <c r="U383" s="33" t="s">
        <v>276</v>
      </c>
      <c r="V383" s="33" t="s">
        <v>8329</v>
      </c>
      <c r="W383" s="33"/>
      <c r="X383" s="33"/>
    </row>
    <row r="384" spans="1:24" ht="14.75" x14ac:dyDescent="0.75">
      <c r="A384" s="33" t="s">
        <v>1082</v>
      </c>
      <c r="B384" s="33" t="s">
        <v>262</v>
      </c>
      <c r="C384" s="33" t="s">
        <v>820</v>
      </c>
      <c r="D384" s="33" t="s">
        <v>32</v>
      </c>
      <c r="E384" s="33" t="s">
        <v>3952</v>
      </c>
      <c r="F384" s="33" t="s">
        <v>266</v>
      </c>
      <c r="G384" s="33" t="s">
        <v>267</v>
      </c>
      <c r="H384" s="33" t="s">
        <v>822</v>
      </c>
      <c r="I384" s="33" t="s">
        <v>269</v>
      </c>
      <c r="J384" s="33" t="s">
        <v>270</v>
      </c>
      <c r="K384" s="33" t="s">
        <v>271</v>
      </c>
      <c r="L384" s="33" t="s">
        <v>272</v>
      </c>
      <c r="M384" s="33" t="s">
        <v>291</v>
      </c>
      <c r="N384" s="33" t="s">
        <v>16</v>
      </c>
      <c r="O384" s="33" t="s">
        <v>273</v>
      </c>
      <c r="P384" s="33" t="s">
        <v>274</v>
      </c>
      <c r="Q384" s="33" t="s">
        <v>273</v>
      </c>
      <c r="R384" s="33" t="s">
        <v>16</v>
      </c>
      <c r="S384" s="33" t="s">
        <v>275</v>
      </c>
      <c r="T384" s="33" t="s">
        <v>16</v>
      </c>
      <c r="U384" s="33" t="s">
        <v>276</v>
      </c>
      <c r="V384" s="33" t="s">
        <v>14</v>
      </c>
      <c r="W384" s="33" t="s">
        <v>20</v>
      </c>
      <c r="X384" s="33" t="s">
        <v>14</v>
      </c>
    </row>
    <row r="385" spans="1:24" ht="14.75" x14ac:dyDescent="0.75">
      <c r="A385" s="33" t="s">
        <v>1083</v>
      </c>
      <c r="B385" s="33" t="s">
        <v>262</v>
      </c>
      <c r="C385" s="33" t="s">
        <v>820</v>
      </c>
      <c r="D385" s="33" t="s">
        <v>30</v>
      </c>
      <c r="E385" s="33" t="s">
        <v>1084</v>
      </c>
      <c r="F385" s="33" t="s">
        <v>266</v>
      </c>
      <c r="G385" s="33" t="s">
        <v>267</v>
      </c>
      <c r="H385" s="33" t="s">
        <v>822</v>
      </c>
      <c r="I385" s="33" t="s">
        <v>269</v>
      </c>
      <c r="J385" s="33" t="s">
        <v>270</v>
      </c>
      <c r="K385" s="33" t="s">
        <v>271</v>
      </c>
      <c r="L385" s="33" t="s">
        <v>272</v>
      </c>
      <c r="M385" s="33" t="s">
        <v>291</v>
      </c>
      <c r="N385" s="33" t="s">
        <v>16</v>
      </c>
      <c r="O385" s="33" t="s">
        <v>273</v>
      </c>
      <c r="P385" s="33" t="s">
        <v>274</v>
      </c>
      <c r="Q385" s="33" t="s">
        <v>273</v>
      </c>
      <c r="R385" s="33" t="s">
        <v>16</v>
      </c>
      <c r="S385" s="33" t="s">
        <v>275</v>
      </c>
      <c r="T385" s="33" t="s">
        <v>16</v>
      </c>
      <c r="U385" s="33" t="s">
        <v>276</v>
      </c>
      <c r="V385" s="33" t="s">
        <v>14</v>
      </c>
      <c r="W385" s="33" t="s">
        <v>20</v>
      </c>
      <c r="X385" s="33" t="s">
        <v>14</v>
      </c>
    </row>
    <row r="386" spans="1:24" ht="14.75" x14ac:dyDescent="0.75">
      <c r="A386" s="33" t="s">
        <v>1085</v>
      </c>
      <c r="B386" s="33" t="s">
        <v>262</v>
      </c>
      <c r="C386" s="33" t="s">
        <v>820</v>
      </c>
      <c r="D386" s="33" t="s">
        <v>32</v>
      </c>
      <c r="E386" s="33" t="s">
        <v>1086</v>
      </c>
      <c r="F386" s="33" t="s">
        <v>266</v>
      </c>
      <c r="G386" s="33" t="s">
        <v>267</v>
      </c>
      <c r="H386" s="33" t="s">
        <v>822</v>
      </c>
      <c r="I386" s="33" t="s">
        <v>269</v>
      </c>
      <c r="J386" s="33" t="s">
        <v>270</v>
      </c>
      <c r="K386" s="33" t="s">
        <v>271</v>
      </c>
      <c r="L386" s="33" t="s">
        <v>272</v>
      </c>
      <c r="M386" s="33" t="s">
        <v>291</v>
      </c>
      <c r="N386" s="33" t="s">
        <v>16</v>
      </c>
      <c r="O386" s="33" t="s">
        <v>273</v>
      </c>
      <c r="P386" s="33" t="s">
        <v>274</v>
      </c>
      <c r="Q386" s="33" t="s">
        <v>273</v>
      </c>
      <c r="R386" s="33" t="s">
        <v>16</v>
      </c>
      <c r="S386" s="33" t="s">
        <v>275</v>
      </c>
      <c r="T386" s="33" t="s">
        <v>16</v>
      </c>
      <c r="U386" s="33" t="s">
        <v>276</v>
      </c>
      <c r="V386" s="33" t="s">
        <v>14</v>
      </c>
      <c r="W386" s="33" t="s">
        <v>20</v>
      </c>
      <c r="X386" s="33" t="s">
        <v>14</v>
      </c>
    </row>
    <row r="387" spans="1:24" ht="14.75" x14ac:dyDescent="0.75">
      <c r="A387" s="33" t="s">
        <v>1087</v>
      </c>
      <c r="B387" s="33" t="s">
        <v>262</v>
      </c>
      <c r="C387" s="33" t="s">
        <v>820</v>
      </c>
      <c r="D387" s="33" t="s">
        <v>30</v>
      </c>
      <c r="E387" s="33" t="s">
        <v>1088</v>
      </c>
      <c r="F387" s="33" t="s">
        <v>266</v>
      </c>
      <c r="G387" s="33" t="s">
        <v>267</v>
      </c>
      <c r="H387" s="33" t="s">
        <v>822</v>
      </c>
      <c r="I387" s="33" t="s">
        <v>269</v>
      </c>
      <c r="J387" s="33" t="s">
        <v>270</v>
      </c>
      <c r="K387" s="33" t="s">
        <v>271</v>
      </c>
      <c r="L387" s="33" t="s">
        <v>272</v>
      </c>
      <c r="M387" s="33" t="s">
        <v>291</v>
      </c>
      <c r="N387" s="33" t="s">
        <v>8330</v>
      </c>
      <c r="O387" s="33" t="s">
        <v>285</v>
      </c>
      <c r="P387" s="33" t="s">
        <v>274</v>
      </c>
      <c r="Q387" s="33" t="s">
        <v>286</v>
      </c>
      <c r="R387" s="33" t="s">
        <v>8331</v>
      </c>
      <c r="S387" s="33" t="s">
        <v>275</v>
      </c>
      <c r="T387" s="33" t="s">
        <v>8330</v>
      </c>
      <c r="U387" s="33" t="s">
        <v>276</v>
      </c>
      <c r="V387" s="33" t="s">
        <v>8332</v>
      </c>
      <c r="W387" s="33"/>
      <c r="X387" s="33"/>
    </row>
    <row r="388" spans="1:24" ht="14.75" x14ac:dyDescent="0.75">
      <c r="A388" s="33" t="s">
        <v>1089</v>
      </c>
      <c r="B388" s="33" t="s">
        <v>262</v>
      </c>
      <c r="C388" s="33" t="s">
        <v>820</v>
      </c>
      <c r="D388" s="33" t="s">
        <v>32</v>
      </c>
      <c r="E388" s="33" t="s">
        <v>1090</v>
      </c>
      <c r="F388" s="33" t="s">
        <v>266</v>
      </c>
      <c r="G388" s="33" t="s">
        <v>267</v>
      </c>
      <c r="H388" s="33" t="s">
        <v>822</v>
      </c>
      <c r="I388" s="33" t="s">
        <v>269</v>
      </c>
      <c r="J388" s="33" t="s">
        <v>270</v>
      </c>
      <c r="K388" s="33" t="s">
        <v>271</v>
      </c>
      <c r="L388" s="33" t="s">
        <v>272</v>
      </c>
      <c r="M388" s="33" t="s">
        <v>291</v>
      </c>
      <c r="N388" s="33" t="s">
        <v>16</v>
      </c>
      <c r="O388" s="33" t="s">
        <v>273</v>
      </c>
      <c r="P388" s="33" t="s">
        <v>274</v>
      </c>
      <c r="Q388" s="33" t="s">
        <v>273</v>
      </c>
      <c r="R388" s="33" t="s">
        <v>274</v>
      </c>
      <c r="S388" s="33" t="s">
        <v>275</v>
      </c>
      <c r="T388" s="33" t="s">
        <v>16</v>
      </c>
      <c r="U388" s="33" t="s">
        <v>276</v>
      </c>
      <c r="V388" s="33" t="s">
        <v>14</v>
      </c>
      <c r="W388" s="33" t="s">
        <v>20</v>
      </c>
      <c r="X388" s="33" t="s">
        <v>14</v>
      </c>
    </row>
    <row r="389" spans="1:24" ht="14.75" x14ac:dyDescent="0.75">
      <c r="A389" s="33" t="s">
        <v>1091</v>
      </c>
      <c r="B389" s="33" t="s">
        <v>262</v>
      </c>
      <c r="C389" s="33" t="s">
        <v>820</v>
      </c>
      <c r="D389" s="33" t="s">
        <v>31</v>
      </c>
      <c r="E389" s="33" t="s">
        <v>1092</v>
      </c>
      <c r="F389" s="33" t="s">
        <v>266</v>
      </c>
      <c r="G389" s="33" t="s">
        <v>267</v>
      </c>
      <c r="H389" s="33" t="s">
        <v>822</v>
      </c>
      <c r="I389" s="33" t="s">
        <v>269</v>
      </c>
      <c r="J389" s="33" t="s">
        <v>270</v>
      </c>
      <c r="K389" s="33" t="s">
        <v>271</v>
      </c>
      <c r="L389" s="33" t="s">
        <v>272</v>
      </c>
      <c r="M389" s="33" t="s">
        <v>291</v>
      </c>
      <c r="N389" s="33" t="s">
        <v>16</v>
      </c>
      <c r="O389" s="33" t="s">
        <v>273</v>
      </c>
      <c r="P389" s="33" t="s">
        <v>274</v>
      </c>
      <c r="Q389" s="33" t="s">
        <v>273</v>
      </c>
      <c r="R389" s="33" t="s">
        <v>16</v>
      </c>
      <c r="S389" s="33" t="s">
        <v>275</v>
      </c>
      <c r="T389" s="33" t="s">
        <v>16</v>
      </c>
      <c r="U389" s="33" t="s">
        <v>276</v>
      </c>
      <c r="V389" s="33" t="s">
        <v>14</v>
      </c>
      <c r="W389" s="33" t="s">
        <v>20</v>
      </c>
      <c r="X389" s="33" t="s">
        <v>14</v>
      </c>
    </row>
    <row r="390" spans="1:24" ht="14.75" x14ac:dyDescent="0.75">
      <c r="A390" s="33" t="s">
        <v>1093</v>
      </c>
      <c r="B390" s="33" t="s">
        <v>262</v>
      </c>
      <c r="C390" s="33" t="s">
        <v>820</v>
      </c>
      <c r="D390" s="33" t="s">
        <v>32</v>
      </c>
      <c r="E390" s="33" t="s">
        <v>1094</v>
      </c>
      <c r="F390" s="33" t="s">
        <v>266</v>
      </c>
      <c r="G390" s="33" t="s">
        <v>267</v>
      </c>
      <c r="H390" s="33" t="s">
        <v>822</v>
      </c>
      <c r="I390" s="33" t="s">
        <v>269</v>
      </c>
      <c r="J390" s="33" t="s">
        <v>270</v>
      </c>
      <c r="K390" s="33" t="s">
        <v>271</v>
      </c>
      <c r="L390" s="33" t="s">
        <v>272</v>
      </c>
      <c r="M390" s="33" t="s">
        <v>291</v>
      </c>
      <c r="N390" s="33" t="s">
        <v>16</v>
      </c>
      <c r="O390" s="33" t="s">
        <v>273</v>
      </c>
      <c r="P390" s="33" t="s">
        <v>274</v>
      </c>
      <c r="Q390" s="33" t="s">
        <v>273</v>
      </c>
      <c r="R390" s="33" t="s">
        <v>16</v>
      </c>
      <c r="S390" s="33" t="s">
        <v>275</v>
      </c>
      <c r="T390" s="33" t="s">
        <v>16</v>
      </c>
      <c r="U390" s="33" t="s">
        <v>276</v>
      </c>
      <c r="V390" s="33" t="s">
        <v>14</v>
      </c>
      <c r="W390" s="33" t="s">
        <v>20</v>
      </c>
      <c r="X390" s="33" t="s">
        <v>14</v>
      </c>
    </row>
    <row r="391" spans="1:24" ht="14.75" x14ac:dyDescent="0.75">
      <c r="A391" s="33" t="s">
        <v>3919</v>
      </c>
      <c r="B391" s="33" t="s">
        <v>262</v>
      </c>
      <c r="C391" s="33" t="s">
        <v>820</v>
      </c>
      <c r="D391" s="33" t="s">
        <v>30</v>
      </c>
      <c r="E391" s="33" t="s">
        <v>3920</v>
      </c>
      <c r="F391" s="33" t="s">
        <v>266</v>
      </c>
      <c r="G391" s="33" t="s">
        <v>267</v>
      </c>
      <c r="H391" s="33" t="s">
        <v>822</v>
      </c>
      <c r="I391" s="33" t="s">
        <v>269</v>
      </c>
      <c r="J391" s="33" t="s">
        <v>270</v>
      </c>
      <c r="K391" s="33" t="s">
        <v>271</v>
      </c>
      <c r="L391" s="33" t="s">
        <v>272</v>
      </c>
      <c r="M391" s="33" t="s">
        <v>291</v>
      </c>
      <c r="N391" s="33" t="s">
        <v>16</v>
      </c>
      <c r="O391" s="33" t="s">
        <v>285</v>
      </c>
      <c r="P391" s="33" t="s">
        <v>274</v>
      </c>
      <c r="Q391" s="33" t="s">
        <v>286</v>
      </c>
      <c r="R391" s="33" t="s">
        <v>274</v>
      </c>
      <c r="S391" s="33" t="s">
        <v>275</v>
      </c>
      <c r="T391" s="33" t="s">
        <v>16</v>
      </c>
      <c r="U391" s="33" t="s">
        <v>276</v>
      </c>
      <c r="V391" s="33" t="s">
        <v>16</v>
      </c>
      <c r="W391" s="33"/>
      <c r="X391" s="33"/>
    </row>
    <row r="392" spans="1:24" ht="14.75" x14ac:dyDescent="0.75">
      <c r="A392" s="33" t="s">
        <v>4113</v>
      </c>
      <c r="B392" s="33" t="s">
        <v>262</v>
      </c>
      <c r="C392" s="33" t="s">
        <v>820</v>
      </c>
      <c r="D392" s="33" t="s">
        <v>31</v>
      </c>
      <c r="E392" s="33" t="s">
        <v>4114</v>
      </c>
      <c r="F392" s="33" t="s">
        <v>266</v>
      </c>
      <c r="G392" s="33" t="s">
        <v>267</v>
      </c>
      <c r="H392" s="33" t="s">
        <v>822</v>
      </c>
      <c r="I392" s="33" t="s">
        <v>269</v>
      </c>
      <c r="J392" s="33" t="s">
        <v>270</v>
      </c>
      <c r="K392" s="33" t="s">
        <v>271</v>
      </c>
      <c r="L392" s="33" t="s">
        <v>272</v>
      </c>
      <c r="M392" s="33" t="s">
        <v>291</v>
      </c>
      <c r="N392" s="33" t="s">
        <v>3925</v>
      </c>
      <c r="O392" s="33" t="s">
        <v>285</v>
      </c>
      <c r="P392" s="33" t="s">
        <v>274</v>
      </c>
      <c r="Q392" s="33" t="s">
        <v>286</v>
      </c>
      <c r="R392" s="33" t="s">
        <v>8333</v>
      </c>
      <c r="S392" s="33" t="s">
        <v>275</v>
      </c>
      <c r="T392" s="33" t="s">
        <v>16</v>
      </c>
      <c r="U392" s="33" t="s">
        <v>276</v>
      </c>
      <c r="V392" s="33" t="s">
        <v>14</v>
      </c>
      <c r="W392" s="33"/>
      <c r="X392" s="33"/>
    </row>
    <row r="393" spans="1:24" ht="14.75" x14ac:dyDescent="0.75">
      <c r="A393" s="33" t="s">
        <v>4115</v>
      </c>
      <c r="B393" s="33" t="s">
        <v>262</v>
      </c>
      <c r="C393" s="33" t="s">
        <v>820</v>
      </c>
      <c r="D393" s="33" t="s">
        <v>32</v>
      </c>
      <c r="E393" s="33" t="s">
        <v>4116</v>
      </c>
      <c r="F393" s="33" t="s">
        <v>266</v>
      </c>
      <c r="G393" s="33" t="s">
        <v>267</v>
      </c>
      <c r="H393" s="33" t="s">
        <v>822</v>
      </c>
      <c r="I393" s="33" t="s">
        <v>269</v>
      </c>
      <c r="J393" s="33" t="s">
        <v>270</v>
      </c>
      <c r="K393" s="33" t="s">
        <v>271</v>
      </c>
      <c r="L393" s="33" t="s">
        <v>272</v>
      </c>
      <c r="M393" s="33" t="s">
        <v>291</v>
      </c>
      <c r="N393" s="33" t="s">
        <v>16</v>
      </c>
      <c r="O393" s="33" t="s">
        <v>285</v>
      </c>
      <c r="P393" s="33" t="s">
        <v>274</v>
      </c>
      <c r="Q393" s="33" t="s">
        <v>286</v>
      </c>
      <c r="R393" s="33" t="s">
        <v>274</v>
      </c>
      <c r="S393" s="33" t="s">
        <v>275</v>
      </c>
      <c r="T393" s="33" t="s">
        <v>16</v>
      </c>
      <c r="U393" s="33" t="s">
        <v>276</v>
      </c>
      <c r="V393" s="33" t="s">
        <v>14</v>
      </c>
      <c r="W393" s="33"/>
      <c r="X393" s="33"/>
    </row>
    <row r="394" spans="1:24" ht="14.75" x14ac:dyDescent="0.75">
      <c r="A394" s="33" t="s">
        <v>8334</v>
      </c>
      <c r="B394" s="33" t="s">
        <v>262</v>
      </c>
      <c r="C394" s="33" t="s">
        <v>263</v>
      </c>
      <c r="D394" s="33" t="s">
        <v>827</v>
      </c>
      <c r="E394" s="33" t="s">
        <v>8335</v>
      </c>
      <c r="F394" s="33" t="s">
        <v>266</v>
      </c>
      <c r="G394" s="33" t="s">
        <v>267</v>
      </c>
      <c r="H394" s="33" t="s">
        <v>268</v>
      </c>
      <c r="I394" s="33" t="s">
        <v>269</v>
      </c>
      <c r="J394" s="33" t="s">
        <v>270</v>
      </c>
      <c r="K394" s="33" t="s">
        <v>271</v>
      </c>
      <c r="L394" s="33" t="s">
        <v>272</v>
      </c>
      <c r="M394" s="33" t="s">
        <v>291</v>
      </c>
      <c r="N394" s="33" t="s">
        <v>16</v>
      </c>
      <c r="O394" s="33" t="s">
        <v>515</v>
      </c>
      <c r="P394" s="33" t="s">
        <v>274</v>
      </c>
      <c r="Q394" s="33" t="s">
        <v>515</v>
      </c>
      <c r="R394" s="33" t="s">
        <v>14</v>
      </c>
      <c r="S394" s="33" t="s">
        <v>275</v>
      </c>
      <c r="T394" s="33" t="s">
        <v>16</v>
      </c>
      <c r="U394" s="33" t="s">
        <v>515</v>
      </c>
      <c r="V394" s="33" t="s">
        <v>16</v>
      </c>
      <c r="W394" s="33"/>
      <c r="X394" s="33"/>
    </row>
    <row r="395" spans="1:24" ht="14.75" x14ac:dyDescent="0.75">
      <c r="A395" s="33" t="s">
        <v>8336</v>
      </c>
      <c r="B395" s="33" t="s">
        <v>262</v>
      </c>
      <c r="C395" s="33" t="s">
        <v>263</v>
      </c>
      <c r="D395" s="33" t="s">
        <v>827</v>
      </c>
      <c r="E395" s="33" t="s">
        <v>8337</v>
      </c>
      <c r="F395" s="33" t="s">
        <v>266</v>
      </c>
      <c r="G395" s="33" t="s">
        <v>267</v>
      </c>
      <c r="H395" s="33" t="s">
        <v>268</v>
      </c>
      <c r="I395" s="33" t="s">
        <v>269</v>
      </c>
      <c r="J395" s="33" t="s">
        <v>270</v>
      </c>
      <c r="K395" s="33" t="s">
        <v>271</v>
      </c>
      <c r="L395" s="33" t="s">
        <v>272</v>
      </c>
      <c r="M395" s="33" t="s">
        <v>291</v>
      </c>
      <c r="N395" s="33" t="s">
        <v>16</v>
      </c>
      <c r="O395" s="33" t="s">
        <v>515</v>
      </c>
      <c r="P395" s="33" t="s">
        <v>274</v>
      </c>
      <c r="Q395" s="33" t="s">
        <v>515</v>
      </c>
      <c r="R395" s="33" t="s">
        <v>16</v>
      </c>
      <c r="S395" s="33" t="s">
        <v>275</v>
      </c>
      <c r="T395" s="33" t="s">
        <v>16</v>
      </c>
      <c r="U395" s="33" t="s">
        <v>515</v>
      </c>
      <c r="V395" s="33" t="s">
        <v>16</v>
      </c>
      <c r="W395" s="33" t="s">
        <v>20</v>
      </c>
      <c r="X395" s="33" t="s">
        <v>14</v>
      </c>
    </row>
    <row r="396" spans="1:24" ht="14.75" x14ac:dyDescent="0.75">
      <c r="A396" s="33" t="s">
        <v>8338</v>
      </c>
      <c r="B396" s="33" t="s">
        <v>262</v>
      </c>
      <c r="C396" s="33" t="s">
        <v>263</v>
      </c>
      <c r="D396" s="33" t="s">
        <v>827</v>
      </c>
      <c r="E396" s="33" t="s">
        <v>8339</v>
      </c>
      <c r="F396" s="33" t="s">
        <v>266</v>
      </c>
      <c r="G396" s="33" t="s">
        <v>267</v>
      </c>
      <c r="H396" s="33" t="s">
        <v>268</v>
      </c>
      <c r="I396" s="33" t="s">
        <v>269</v>
      </c>
      <c r="J396" s="33" t="s">
        <v>270</v>
      </c>
      <c r="K396" s="33" t="s">
        <v>271</v>
      </c>
      <c r="L396" s="33" t="s">
        <v>272</v>
      </c>
      <c r="M396" s="33" t="s">
        <v>291</v>
      </c>
      <c r="N396" s="33" t="s">
        <v>16</v>
      </c>
      <c r="O396" s="33" t="s">
        <v>515</v>
      </c>
      <c r="P396" s="33" t="s">
        <v>274</v>
      </c>
      <c r="Q396" s="33" t="s">
        <v>515</v>
      </c>
      <c r="R396" s="33" t="s">
        <v>16</v>
      </c>
      <c r="S396" s="33" t="s">
        <v>275</v>
      </c>
      <c r="T396" s="33" t="s">
        <v>16</v>
      </c>
      <c r="U396" s="33" t="s">
        <v>515</v>
      </c>
      <c r="V396" s="33" t="s">
        <v>16</v>
      </c>
      <c r="W396" s="33" t="s">
        <v>20</v>
      </c>
      <c r="X396" s="33" t="s">
        <v>14</v>
      </c>
    </row>
    <row r="397" spans="1:24" ht="14.75" x14ac:dyDescent="0.75">
      <c r="A397" s="33" t="s">
        <v>8340</v>
      </c>
      <c r="B397" s="33" t="s">
        <v>262</v>
      </c>
      <c r="C397" s="33" t="s">
        <v>263</v>
      </c>
      <c r="D397" s="33" t="s">
        <v>827</v>
      </c>
      <c r="E397" s="33" t="s">
        <v>8341</v>
      </c>
      <c r="F397" s="33" t="s">
        <v>266</v>
      </c>
      <c r="G397" s="33" t="s">
        <v>267</v>
      </c>
      <c r="H397" s="33" t="s">
        <v>268</v>
      </c>
      <c r="I397" s="33" t="s">
        <v>269</v>
      </c>
      <c r="J397" s="33" t="s">
        <v>270</v>
      </c>
      <c r="K397" s="33" t="s">
        <v>271</v>
      </c>
      <c r="L397" s="33" t="s">
        <v>272</v>
      </c>
      <c r="M397" s="33" t="s">
        <v>291</v>
      </c>
      <c r="N397" s="33" t="s">
        <v>16</v>
      </c>
      <c r="O397" s="33" t="s">
        <v>515</v>
      </c>
      <c r="P397" s="33" t="s">
        <v>274</v>
      </c>
      <c r="Q397" s="33" t="s">
        <v>515</v>
      </c>
      <c r="R397" s="33" t="s">
        <v>16</v>
      </c>
      <c r="S397" s="33" t="s">
        <v>275</v>
      </c>
      <c r="T397" s="33" t="s">
        <v>16</v>
      </c>
      <c r="U397" s="33" t="s">
        <v>515</v>
      </c>
      <c r="V397" s="33" t="s">
        <v>16</v>
      </c>
      <c r="W397" s="33" t="s">
        <v>20</v>
      </c>
      <c r="X397" s="33" t="s">
        <v>14</v>
      </c>
    </row>
    <row r="398" spans="1:24" ht="14.75" x14ac:dyDescent="0.75">
      <c r="A398" s="33" t="s">
        <v>8342</v>
      </c>
      <c r="B398" s="33" t="s">
        <v>262</v>
      </c>
      <c r="C398" s="33" t="s">
        <v>263</v>
      </c>
      <c r="D398" s="33" t="s">
        <v>827</v>
      </c>
      <c r="E398" s="33" t="s">
        <v>8343</v>
      </c>
      <c r="F398" s="33" t="s">
        <v>266</v>
      </c>
      <c r="G398" s="33" t="s">
        <v>267</v>
      </c>
      <c r="H398" s="33" t="s">
        <v>268</v>
      </c>
      <c r="I398" s="33" t="s">
        <v>269</v>
      </c>
      <c r="J398" s="33" t="s">
        <v>270</v>
      </c>
      <c r="K398" s="33" t="s">
        <v>271</v>
      </c>
      <c r="L398" s="33" t="s">
        <v>272</v>
      </c>
      <c r="M398" s="33" t="s">
        <v>291</v>
      </c>
      <c r="N398" s="33" t="s">
        <v>16</v>
      </c>
      <c r="O398" s="33" t="s">
        <v>515</v>
      </c>
      <c r="P398" s="33" t="s">
        <v>274</v>
      </c>
      <c r="Q398" s="33" t="s">
        <v>515</v>
      </c>
      <c r="R398" s="33" t="s">
        <v>16</v>
      </c>
      <c r="S398" s="33" t="s">
        <v>275</v>
      </c>
      <c r="T398" s="33" t="s">
        <v>16</v>
      </c>
      <c r="U398" s="33" t="s">
        <v>515</v>
      </c>
      <c r="V398" s="33" t="s">
        <v>16</v>
      </c>
      <c r="W398" s="33" t="s">
        <v>20</v>
      </c>
      <c r="X398" s="33" t="s">
        <v>14</v>
      </c>
    </row>
    <row r="399" spans="1:24" ht="14.75" x14ac:dyDescent="0.75">
      <c r="A399" s="33" t="s">
        <v>8344</v>
      </c>
      <c r="B399" s="33" t="s">
        <v>262</v>
      </c>
      <c r="C399" s="33" t="s">
        <v>263</v>
      </c>
      <c r="D399" s="33" t="s">
        <v>827</v>
      </c>
      <c r="E399" s="33" t="s">
        <v>8345</v>
      </c>
      <c r="F399" s="33" t="s">
        <v>266</v>
      </c>
      <c r="G399" s="33" t="s">
        <v>267</v>
      </c>
      <c r="H399" s="33" t="s">
        <v>268</v>
      </c>
      <c r="I399" s="33" t="s">
        <v>269</v>
      </c>
      <c r="J399" s="33" t="s">
        <v>270</v>
      </c>
      <c r="K399" s="33" t="s">
        <v>271</v>
      </c>
      <c r="L399" s="33" t="s">
        <v>272</v>
      </c>
      <c r="M399" s="33" t="s">
        <v>291</v>
      </c>
      <c r="N399" s="33" t="s">
        <v>16</v>
      </c>
      <c r="O399" s="33" t="s">
        <v>515</v>
      </c>
      <c r="P399" s="33" t="s">
        <v>274</v>
      </c>
      <c r="Q399" s="33" t="s">
        <v>515</v>
      </c>
      <c r="R399" s="33" t="s">
        <v>16</v>
      </c>
      <c r="S399" s="33" t="s">
        <v>275</v>
      </c>
      <c r="T399" s="33" t="s">
        <v>16</v>
      </c>
      <c r="U399" s="33" t="s">
        <v>515</v>
      </c>
      <c r="V399" s="33" t="s">
        <v>16</v>
      </c>
      <c r="W399" s="33" t="s">
        <v>20</v>
      </c>
      <c r="X399" s="33" t="s">
        <v>14</v>
      </c>
    </row>
    <row r="400" spans="1:24" ht="14.75" x14ac:dyDescent="0.75">
      <c r="A400" s="33" t="s">
        <v>1095</v>
      </c>
      <c r="B400" s="33" t="s">
        <v>374</v>
      </c>
      <c r="C400" s="33" t="s">
        <v>374</v>
      </c>
      <c r="D400" s="33" t="s">
        <v>374</v>
      </c>
      <c r="E400" s="33" t="s">
        <v>1096</v>
      </c>
      <c r="F400" s="33" t="s">
        <v>280</v>
      </c>
      <c r="G400" s="33" t="s">
        <v>281</v>
      </c>
      <c r="H400" s="33" t="s">
        <v>822</v>
      </c>
      <c r="I400" s="33" t="s">
        <v>269</v>
      </c>
      <c r="J400" s="33" t="s">
        <v>270</v>
      </c>
      <c r="K400" s="33" t="s">
        <v>282</v>
      </c>
      <c r="L400" s="33" t="s">
        <v>283</v>
      </c>
      <c r="M400" s="33" t="s">
        <v>284</v>
      </c>
      <c r="N400" s="33" t="s">
        <v>16</v>
      </c>
      <c r="O400" s="33" t="s">
        <v>285</v>
      </c>
      <c r="P400" s="33" t="s">
        <v>274</v>
      </c>
      <c r="Q400" s="33" t="s">
        <v>286</v>
      </c>
      <c r="R400" s="33" t="s">
        <v>274</v>
      </c>
      <c r="S400" s="33" t="s">
        <v>275</v>
      </c>
      <c r="T400" s="33" t="s">
        <v>274</v>
      </c>
      <c r="U400" s="33" t="s">
        <v>276</v>
      </c>
      <c r="V400" s="33" t="s">
        <v>274</v>
      </c>
      <c r="W400" s="33" t="s">
        <v>20</v>
      </c>
      <c r="X400" s="33" t="s">
        <v>14</v>
      </c>
    </row>
    <row r="401" spans="1:24" ht="14.75" x14ac:dyDescent="0.75">
      <c r="A401" s="33" t="s">
        <v>1097</v>
      </c>
      <c r="B401" s="33" t="s">
        <v>262</v>
      </c>
      <c r="C401" s="33" t="s">
        <v>1098</v>
      </c>
      <c r="D401" s="33" t="s">
        <v>1098</v>
      </c>
      <c r="E401" s="33" t="s">
        <v>1099</v>
      </c>
      <c r="F401" s="33" t="s">
        <v>1098</v>
      </c>
      <c r="G401" s="33" t="s">
        <v>492</v>
      </c>
      <c r="H401" s="33" t="s">
        <v>268</v>
      </c>
      <c r="I401" s="33" t="s">
        <v>418</v>
      </c>
      <c r="J401" s="33" t="s">
        <v>312</v>
      </c>
      <c r="K401" s="33" t="s">
        <v>296</v>
      </c>
      <c r="L401" s="33"/>
      <c r="M401" s="33" t="s">
        <v>460</v>
      </c>
      <c r="N401" s="33" t="s">
        <v>16</v>
      </c>
      <c r="O401" s="33" t="s">
        <v>460</v>
      </c>
      <c r="P401" s="33" t="s">
        <v>16</v>
      </c>
      <c r="Q401" s="33"/>
      <c r="R401" s="33"/>
      <c r="S401" s="33" t="s">
        <v>275</v>
      </c>
      <c r="T401" s="33" t="s">
        <v>16</v>
      </c>
      <c r="U401" s="33"/>
      <c r="V401" s="33"/>
      <c r="W401" s="33"/>
      <c r="X401" s="33"/>
    </row>
    <row r="402" spans="1:24" ht="14.75" x14ac:dyDescent="0.75">
      <c r="A402" s="33" t="s">
        <v>1100</v>
      </c>
      <c r="B402" s="33" t="s">
        <v>374</v>
      </c>
      <c r="C402" s="33" t="s">
        <v>374</v>
      </c>
      <c r="D402" s="33" t="s">
        <v>374</v>
      </c>
      <c r="E402" s="33" t="s">
        <v>1101</v>
      </c>
      <c r="F402" s="33" t="s">
        <v>1098</v>
      </c>
      <c r="G402" s="33" t="s">
        <v>492</v>
      </c>
      <c r="H402" s="33" t="s">
        <v>268</v>
      </c>
      <c r="I402" s="33" t="s">
        <v>418</v>
      </c>
      <c r="J402" s="33" t="s">
        <v>312</v>
      </c>
      <c r="K402" s="33" t="s">
        <v>296</v>
      </c>
      <c r="L402" s="33"/>
      <c r="M402" s="33" t="s">
        <v>460</v>
      </c>
      <c r="N402" s="33" t="s">
        <v>851</v>
      </c>
      <c r="O402" s="33" t="s">
        <v>460</v>
      </c>
      <c r="P402" s="33" t="s">
        <v>851</v>
      </c>
      <c r="Q402" s="33"/>
      <c r="R402" s="33"/>
      <c r="S402" s="33" t="s">
        <v>275</v>
      </c>
      <c r="T402" s="33" t="s">
        <v>378</v>
      </c>
      <c r="U402" s="33"/>
      <c r="V402" s="33"/>
      <c r="W402" s="33"/>
      <c r="X402" s="33"/>
    </row>
    <row r="403" spans="1:24" ht="14.75" x14ac:dyDescent="0.75">
      <c r="A403" s="33" t="s">
        <v>1102</v>
      </c>
      <c r="B403" s="33" t="s">
        <v>262</v>
      </c>
      <c r="C403" s="33" t="s">
        <v>1098</v>
      </c>
      <c r="D403" s="33" t="s">
        <v>1098</v>
      </c>
      <c r="E403" s="33" t="s">
        <v>1103</v>
      </c>
      <c r="F403" s="33" t="s">
        <v>1098</v>
      </c>
      <c r="G403" s="33" t="s">
        <v>492</v>
      </c>
      <c r="H403" s="33" t="s">
        <v>268</v>
      </c>
      <c r="I403" s="33" t="s">
        <v>418</v>
      </c>
      <c r="J403" s="33" t="s">
        <v>312</v>
      </c>
      <c r="K403" s="33" t="s">
        <v>296</v>
      </c>
      <c r="L403" s="33"/>
      <c r="M403" s="33" t="s">
        <v>460</v>
      </c>
      <c r="N403" s="33" t="s">
        <v>16</v>
      </c>
      <c r="O403" s="33" t="s">
        <v>460</v>
      </c>
      <c r="P403" s="33" t="s">
        <v>16</v>
      </c>
      <c r="Q403" s="33"/>
      <c r="R403" s="33"/>
      <c r="S403" s="33" t="s">
        <v>275</v>
      </c>
      <c r="T403" s="33" t="s">
        <v>274</v>
      </c>
      <c r="U403" s="33"/>
      <c r="V403" s="33"/>
      <c r="W403" s="33"/>
      <c r="X403" s="33"/>
    </row>
    <row r="404" spans="1:24" ht="14.75" x14ac:dyDescent="0.75">
      <c r="A404" s="33" t="s">
        <v>1104</v>
      </c>
      <c r="B404" s="33" t="s">
        <v>262</v>
      </c>
      <c r="C404" s="33" t="s">
        <v>1098</v>
      </c>
      <c r="D404" s="33" t="s">
        <v>1098</v>
      </c>
      <c r="E404" s="33" t="s">
        <v>1105</v>
      </c>
      <c r="F404" s="33" t="s">
        <v>1098</v>
      </c>
      <c r="G404" s="33" t="s">
        <v>492</v>
      </c>
      <c r="H404" s="33" t="s">
        <v>268</v>
      </c>
      <c r="I404" s="33" t="s">
        <v>418</v>
      </c>
      <c r="J404" s="33" t="s">
        <v>312</v>
      </c>
      <c r="K404" s="33" t="s">
        <v>296</v>
      </c>
      <c r="L404" s="33"/>
      <c r="M404" s="33" t="s">
        <v>460</v>
      </c>
      <c r="N404" s="33" t="s">
        <v>16</v>
      </c>
      <c r="O404" s="33" t="s">
        <v>460</v>
      </c>
      <c r="P404" s="33" t="s">
        <v>16</v>
      </c>
      <c r="Q404" s="33"/>
      <c r="R404" s="33"/>
      <c r="S404" s="33" t="s">
        <v>275</v>
      </c>
      <c r="T404" s="33" t="s">
        <v>274</v>
      </c>
      <c r="U404" s="33"/>
      <c r="V404" s="33"/>
      <c r="W404" s="33"/>
      <c r="X404" s="33"/>
    </row>
    <row r="405" spans="1:24" ht="14.75" x14ac:dyDescent="0.75">
      <c r="A405" s="33" t="s">
        <v>1106</v>
      </c>
      <c r="B405" s="33" t="s">
        <v>262</v>
      </c>
      <c r="C405" s="33" t="s">
        <v>1098</v>
      </c>
      <c r="D405" s="33" t="s">
        <v>1098</v>
      </c>
      <c r="E405" s="33" t="s">
        <v>1107</v>
      </c>
      <c r="F405" s="33" t="s">
        <v>1098</v>
      </c>
      <c r="G405" s="33" t="s">
        <v>492</v>
      </c>
      <c r="H405" s="33" t="s">
        <v>268</v>
      </c>
      <c r="I405" s="33" t="s">
        <v>418</v>
      </c>
      <c r="J405" s="33" t="s">
        <v>312</v>
      </c>
      <c r="K405" s="33" t="s">
        <v>296</v>
      </c>
      <c r="L405" s="33"/>
      <c r="M405" s="33" t="s">
        <v>460</v>
      </c>
      <c r="N405" s="33" t="s">
        <v>16</v>
      </c>
      <c r="O405" s="33" t="s">
        <v>460</v>
      </c>
      <c r="P405" s="33" t="s">
        <v>274</v>
      </c>
      <c r="Q405" s="33"/>
      <c r="R405" s="33"/>
      <c r="S405" s="33" t="s">
        <v>275</v>
      </c>
      <c r="T405" s="33" t="s">
        <v>274</v>
      </c>
      <c r="U405" s="33"/>
      <c r="V405" s="33"/>
      <c r="W405" s="33"/>
      <c r="X405" s="33"/>
    </row>
    <row r="406" spans="1:24" ht="14.75" x14ac:dyDescent="0.75">
      <c r="A406" s="33" t="s">
        <v>1108</v>
      </c>
      <c r="B406" s="33" t="s">
        <v>262</v>
      </c>
      <c r="C406" s="33" t="s">
        <v>1098</v>
      </c>
      <c r="D406" s="33" t="s">
        <v>1098</v>
      </c>
      <c r="E406" s="33" t="s">
        <v>1109</v>
      </c>
      <c r="F406" s="33" t="s">
        <v>1098</v>
      </c>
      <c r="G406" s="33" t="s">
        <v>492</v>
      </c>
      <c r="H406" s="33" t="s">
        <v>268</v>
      </c>
      <c r="I406" s="33" t="s">
        <v>418</v>
      </c>
      <c r="J406" s="33" t="s">
        <v>312</v>
      </c>
      <c r="K406" s="33" t="s">
        <v>296</v>
      </c>
      <c r="L406" s="33"/>
      <c r="M406" s="33" t="s">
        <v>460</v>
      </c>
      <c r="N406" s="33" t="s">
        <v>16</v>
      </c>
      <c r="O406" s="33" t="s">
        <v>460</v>
      </c>
      <c r="P406" s="33" t="s">
        <v>274</v>
      </c>
      <c r="Q406" s="33"/>
      <c r="R406" s="33"/>
      <c r="S406" s="33" t="s">
        <v>275</v>
      </c>
      <c r="T406" s="33" t="s">
        <v>16</v>
      </c>
      <c r="U406" s="33"/>
      <c r="V406" s="33"/>
      <c r="W406" s="33"/>
      <c r="X406" s="33"/>
    </row>
    <row r="407" spans="1:24" ht="14.75" x14ac:dyDescent="0.75">
      <c r="A407" s="33" t="s">
        <v>1110</v>
      </c>
      <c r="B407" s="33" t="s">
        <v>262</v>
      </c>
      <c r="C407" s="33" t="s">
        <v>1098</v>
      </c>
      <c r="D407" s="33" t="s">
        <v>1098</v>
      </c>
      <c r="E407" s="33" t="s">
        <v>1111</v>
      </c>
      <c r="F407" s="33" t="s">
        <v>1098</v>
      </c>
      <c r="G407" s="33" t="s">
        <v>492</v>
      </c>
      <c r="H407" s="33" t="s">
        <v>268</v>
      </c>
      <c r="I407" s="33" t="s">
        <v>418</v>
      </c>
      <c r="J407" s="33" t="s">
        <v>312</v>
      </c>
      <c r="K407" s="33" t="s">
        <v>296</v>
      </c>
      <c r="L407" s="33"/>
      <c r="M407" s="33" t="s">
        <v>460</v>
      </c>
      <c r="N407" s="33" t="s">
        <v>16</v>
      </c>
      <c r="O407" s="33" t="s">
        <v>460</v>
      </c>
      <c r="P407" s="33" t="s">
        <v>274</v>
      </c>
      <c r="Q407" s="33"/>
      <c r="R407" s="33"/>
      <c r="S407" s="33" t="s">
        <v>275</v>
      </c>
      <c r="T407" s="33" t="s">
        <v>274</v>
      </c>
      <c r="U407" s="33"/>
      <c r="V407" s="33"/>
      <c r="W407" s="33"/>
      <c r="X407" s="33"/>
    </row>
    <row r="408" spans="1:24" ht="14.75" x14ac:dyDescent="0.75">
      <c r="A408" s="33" t="s">
        <v>1112</v>
      </c>
      <c r="B408" s="33" t="s">
        <v>262</v>
      </c>
      <c r="C408" s="33" t="s">
        <v>1098</v>
      </c>
      <c r="D408" s="33" t="s">
        <v>1098</v>
      </c>
      <c r="E408" s="33" t="s">
        <v>1113</v>
      </c>
      <c r="F408" s="33" t="s">
        <v>1098</v>
      </c>
      <c r="G408" s="33" t="s">
        <v>492</v>
      </c>
      <c r="H408" s="33" t="s">
        <v>268</v>
      </c>
      <c r="I408" s="33" t="s">
        <v>418</v>
      </c>
      <c r="J408" s="33" t="s">
        <v>312</v>
      </c>
      <c r="K408" s="33" t="s">
        <v>296</v>
      </c>
      <c r="L408" s="33"/>
      <c r="M408" s="33" t="s">
        <v>460</v>
      </c>
      <c r="N408" s="33" t="s">
        <v>16</v>
      </c>
      <c r="O408" s="33" t="s">
        <v>460</v>
      </c>
      <c r="P408" s="33" t="s">
        <v>16</v>
      </c>
      <c r="Q408" s="33"/>
      <c r="R408" s="33"/>
      <c r="S408" s="33" t="s">
        <v>275</v>
      </c>
      <c r="T408" s="33" t="s">
        <v>16</v>
      </c>
      <c r="U408" s="33"/>
      <c r="V408" s="33"/>
      <c r="W408" s="33"/>
      <c r="X408" s="33"/>
    </row>
    <row r="409" spans="1:24" ht="14.75" x14ac:dyDescent="0.75">
      <c r="A409" s="33" t="s">
        <v>1114</v>
      </c>
      <c r="B409" s="33" t="s">
        <v>262</v>
      </c>
      <c r="C409" s="33" t="s">
        <v>1098</v>
      </c>
      <c r="D409" s="33" t="s">
        <v>1098</v>
      </c>
      <c r="E409" s="33" t="s">
        <v>1115</v>
      </c>
      <c r="F409" s="33" t="s">
        <v>1098</v>
      </c>
      <c r="G409" s="33" t="s">
        <v>492</v>
      </c>
      <c r="H409" s="33" t="s">
        <v>268</v>
      </c>
      <c r="I409" s="33" t="s">
        <v>418</v>
      </c>
      <c r="J409" s="33" t="s">
        <v>312</v>
      </c>
      <c r="K409" s="33" t="s">
        <v>296</v>
      </c>
      <c r="L409" s="33"/>
      <c r="M409" s="33" t="s">
        <v>460</v>
      </c>
      <c r="N409" s="33" t="s">
        <v>16</v>
      </c>
      <c r="O409" s="33" t="s">
        <v>460</v>
      </c>
      <c r="P409" s="33" t="s">
        <v>16</v>
      </c>
      <c r="Q409" s="33"/>
      <c r="R409" s="33"/>
      <c r="S409" s="33" t="s">
        <v>275</v>
      </c>
      <c r="T409" s="33" t="s">
        <v>16</v>
      </c>
      <c r="U409" s="33"/>
      <c r="V409" s="33"/>
      <c r="W409" s="33"/>
      <c r="X409" s="33"/>
    </row>
    <row r="410" spans="1:24" ht="14.75" x14ac:dyDescent="0.75">
      <c r="A410" s="33" t="s">
        <v>1116</v>
      </c>
      <c r="B410" s="33" t="s">
        <v>262</v>
      </c>
      <c r="C410" s="33" t="s">
        <v>1098</v>
      </c>
      <c r="D410" s="33" t="s">
        <v>1098</v>
      </c>
      <c r="E410" s="33" t="s">
        <v>1117</v>
      </c>
      <c r="F410" s="33" t="s">
        <v>1098</v>
      </c>
      <c r="G410" s="33" t="s">
        <v>492</v>
      </c>
      <c r="H410" s="33" t="s">
        <v>268</v>
      </c>
      <c r="I410" s="33" t="s">
        <v>418</v>
      </c>
      <c r="J410" s="33" t="s">
        <v>312</v>
      </c>
      <c r="K410" s="33" t="s">
        <v>296</v>
      </c>
      <c r="L410" s="33"/>
      <c r="M410" s="33" t="s">
        <v>460</v>
      </c>
      <c r="N410" s="33" t="s">
        <v>16</v>
      </c>
      <c r="O410" s="33" t="s">
        <v>460</v>
      </c>
      <c r="P410" s="33" t="s">
        <v>16</v>
      </c>
      <c r="Q410" s="33"/>
      <c r="R410" s="33"/>
      <c r="S410" s="33" t="s">
        <v>275</v>
      </c>
      <c r="T410" s="33" t="s">
        <v>16</v>
      </c>
      <c r="U410" s="33"/>
      <c r="V410" s="33"/>
      <c r="W410" s="33"/>
      <c r="X410" s="33"/>
    </row>
    <row r="411" spans="1:24" ht="14.75" x14ac:dyDescent="0.75">
      <c r="A411" s="33" t="s">
        <v>1118</v>
      </c>
      <c r="B411" s="33" t="s">
        <v>262</v>
      </c>
      <c r="C411" s="33" t="s">
        <v>1098</v>
      </c>
      <c r="D411" s="33" t="s">
        <v>1098</v>
      </c>
      <c r="E411" s="33" t="s">
        <v>1119</v>
      </c>
      <c r="F411" s="33" t="s">
        <v>1098</v>
      </c>
      <c r="G411" s="33" t="s">
        <v>492</v>
      </c>
      <c r="H411" s="33" t="s">
        <v>268</v>
      </c>
      <c r="I411" s="33" t="s">
        <v>418</v>
      </c>
      <c r="J411" s="33" t="s">
        <v>312</v>
      </c>
      <c r="K411" s="33" t="s">
        <v>296</v>
      </c>
      <c r="L411" s="33"/>
      <c r="M411" s="33" t="s">
        <v>460</v>
      </c>
      <c r="N411" s="33" t="s">
        <v>16</v>
      </c>
      <c r="O411" s="33" t="s">
        <v>460</v>
      </c>
      <c r="P411" s="33" t="s">
        <v>16</v>
      </c>
      <c r="Q411" s="33"/>
      <c r="R411" s="33"/>
      <c r="S411" s="33" t="s">
        <v>275</v>
      </c>
      <c r="T411" s="33" t="s">
        <v>16</v>
      </c>
      <c r="U411" s="33"/>
      <c r="V411" s="33"/>
      <c r="W411" s="33"/>
      <c r="X411" s="33"/>
    </row>
    <row r="412" spans="1:24" ht="14.75" x14ac:dyDescent="0.75">
      <c r="A412" s="33" t="s">
        <v>1120</v>
      </c>
      <c r="B412" s="33" t="s">
        <v>262</v>
      </c>
      <c r="C412" s="33" t="s">
        <v>1098</v>
      </c>
      <c r="D412" s="33" t="s">
        <v>1098</v>
      </c>
      <c r="E412" s="33" t="s">
        <v>1121</v>
      </c>
      <c r="F412" s="33" t="s">
        <v>1098</v>
      </c>
      <c r="G412" s="33" t="s">
        <v>492</v>
      </c>
      <c r="H412" s="33" t="s">
        <v>268</v>
      </c>
      <c r="I412" s="33" t="s">
        <v>418</v>
      </c>
      <c r="J412" s="33" t="s">
        <v>312</v>
      </c>
      <c r="K412" s="33" t="s">
        <v>296</v>
      </c>
      <c r="L412" s="33"/>
      <c r="M412" s="33" t="s">
        <v>460</v>
      </c>
      <c r="N412" s="33" t="s">
        <v>16</v>
      </c>
      <c r="O412" s="33" t="s">
        <v>460</v>
      </c>
      <c r="P412" s="33" t="s">
        <v>16</v>
      </c>
      <c r="Q412" s="33"/>
      <c r="R412" s="33"/>
      <c r="S412" s="33" t="s">
        <v>275</v>
      </c>
      <c r="T412" s="33" t="s">
        <v>16</v>
      </c>
      <c r="U412" s="33"/>
      <c r="V412" s="33"/>
      <c r="W412" s="33"/>
      <c r="X412" s="33"/>
    </row>
    <row r="413" spans="1:24" ht="14.75" x14ac:dyDescent="0.75">
      <c r="A413" s="33" t="s">
        <v>1122</v>
      </c>
      <c r="B413" s="33" t="s">
        <v>262</v>
      </c>
      <c r="C413" s="33" t="s">
        <v>1098</v>
      </c>
      <c r="D413" s="33" t="s">
        <v>1098</v>
      </c>
      <c r="E413" s="33" t="s">
        <v>1123</v>
      </c>
      <c r="F413" s="33" t="s">
        <v>1098</v>
      </c>
      <c r="G413" s="33" t="s">
        <v>492</v>
      </c>
      <c r="H413" s="33" t="s">
        <v>268</v>
      </c>
      <c r="I413" s="33" t="s">
        <v>418</v>
      </c>
      <c r="J413" s="33" t="s">
        <v>312</v>
      </c>
      <c r="K413" s="33" t="s">
        <v>296</v>
      </c>
      <c r="L413" s="33"/>
      <c r="M413" s="33" t="s">
        <v>460</v>
      </c>
      <c r="N413" s="33" t="s">
        <v>16</v>
      </c>
      <c r="O413" s="33" t="s">
        <v>460</v>
      </c>
      <c r="P413" s="33" t="s">
        <v>16</v>
      </c>
      <c r="Q413" s="33"/>
      <c r="R413" s="33"/>
      <c r="S413" s="33" t="s">
        <v>275</v>
      </c>
      <c r="T413" s="33" t="s">
        <v>16</v>
      </c>
      <c r="U413" s="33"/>
      <c r="V413" s="33"/>
      <c r="W413" s="33"/>
      <c r="X413" s="33"/>
    </row>
    <row r="414" spans="1:24" ht="14.75" x14ac:dyDescent="0.75">
      <c r="A414" s="33" t="s">
        <v>1124</v>
      </c>
      <c r="B414" s="33" t="s">
        <v>262</v>
      </c>
      <c r="C414" s="33" t="s">
        <v>1098</v>
      </c>
      <c r="D414" s="33" t="s">
        <v>1098</v>
      </c>
      <c r="E414" s="33" t="s">
        <v>1125</v>
      </c>
      <c r="F414" s="33" t="s">
        <v>1098</v>
      </c>
      <c r="G414" s="33" t="s">
        <v>492</v>
      </c>
      <c r="H414" s="33" t="s">
        <v>268</v>
      </c>
      <c r="I414" s="33" t="s">
        <v>418</v>
      </c>
      <c r="J414" s="33" t="s">
        <v>312</v>
      </c>
      <c r="K414" s="33" t="s">
        <v>296</v>
      </c>
      <c r="L414" s="33"/>
      <c r="M414" s="33" t="s">
        <v>460</v>
      </c>
      <c r="N414" s="33" t="s">
        <v>16</v>
      </c>
      <c r="O414" s="33" t="s">
        <v>460</v>
      </c>
      <c r="P414" s="33" t="s">
        <v>16</v>
      </c>
      <c r="Q414" s="33"/>
      <c r="R414" s="33"/>
      <c r="S414" s="33" t="s">
        <v>275</v>
      </c>
      <c r="T414" s="33" t="s">
        <v>16</v>
      </c>
      <c r="U414" s="33"/>
      <c r="V414" s="33"/>
      <c r="W414" s="33"/>
      <c r="X414" s="33"/>
    </row>
    <row r="415" spans="1:24" ht="14.75" x14ac:dyDescent="0.75">
      <c r="A415" s="33" t="s">
        <v>1126</v>
      </c>
      <c r="B415" s="33" t="s">
        <v>262</v>
      </c>
      <c r="C415" s="33" t="s">
        <v>1098</v>
      </c>
      <c r="D415" s="33" t="s">
        <v>1098</v>
      </c>
      <c r="E415" s="33" t="s">
        <v>1127</v>
      </c>
      <c r="F415" s="33" t="s">
        <v>1098</v>
      </c>
      <c r="G415" s="33" t="s">
        <v>492</v>
      </c>
      <c r="H415" s="33" t="s">
        <v>268</v>
      </c>
      <c r="I415" s="33" t="s">
        <v>418</v>
      </c>
      <c r="J415" s="33" t="s">
        <v>312</v>
      </c>
      <c r="K415" s="33" t="s">
        <v>296</v>
      </c>
      <c r="L415" s="33"/>
      <c r="M415" s="33" t="s">
        <v>460</v>
      </c>
      <c r="N415" s="33" t="s">
        <v>16</v>
      </c>
      <c r="O415" s="33" t="s">
        <v>460</v>
      </c>
      <c r="P415" s="33" t="s">
        <v>16</v>
      </c>
      <c r="Q415" s="33"/>
      <c r="R415" s="33"/>
      <c r="S415" s="33" t="s">
        <v>275</v>
      </c>
      <c r="T415" s="33" t="s">
        <v>16</v>
      </c>
      <c r="U415" s="33"/>
      <c r="V415" s="33"/>
      <c r="W415" s="33"/>
      <c r="X415" s="33"/>
    </row>
    <row r="416" spans="1:24" ht="14.75" x14ac:dyDescent="0.75">
      <c r="A416" s="33" t="s">
        <v>1128</v>
      </c>
      <c r="B416" s="33" t="s">
        <v>262</v>
      </c>
      <c r="C416" s="33" t="s">
        <v>1098</v>
      </c>
      <c r="D416" s="33" t="s">
        <v>1098</v>
      </c>
      <c r="E416" s="33" t="s">
        <v>1129</v>
      </c>
      <c r="F416" s="33" t="s">
        <v>1098</v>
      </c>
      <c r="G416" s="33" t="s">
        <v>492</v>
      </c>
      <c r="H416" s="33" t="s">
        <v>268</v>
      </c>
      <c r="I416" s="33" t="s">
        <v>418</v>
      </c>
      <c r="J416" s="33" t="s">
        <v>312</v>
      </c>
      <c r="K416" s="33" t="s">
        <v>296</v>
      </c>
      <c r="L416" s="33"/>
      <c r="M416" s="33" t="s">
        <v>460</v>
      </c>
      <c r="N416" s="33" t="s">
        <v>16</v>
      </c>
      <c r="O416" s="33" t="s">
        <v>460</v>
      </c>
      <c r="P416" s="33" t="s">
        <v>16</v>
      </c>
      <c r="Q416" s="33"/>
      <c r="R416" s="33"/>
      <c r="S416" s="33" t="s">
        <v>275</v>
      </c>
      <c r="T416" s="33" t="s">
        <v>16</v>
      </c>
      <c r="U416" s="33"/>
      <c r="V416" s="33"/>
      <c r="W416" s="33"/>
      <c r="X416" s="33"/>
    </row>
    <row r="417" spans="1:24" ht="14.75" x14ac:dyDescent="0.75">
      <c r="A417" s="33" t="s">
        <v>1130</v>
      </c>
      <c r="B417" s="33" t="s">
        <v>262</v>
      </c>
      <c r="C417" s="33" t="s">
        <v>1098</v>
      </c>
      <c r="D417" s="33" t="s">
        <v>1098</v>
      </c>
      <c r="E417" s="33" t="s">
        <v>1131</v>
      </c>
      <c r="F417" s="33" t="s">
        <v>1098</v>
      </c>
      <c r="G417" s="33" t="s">
        <v>492</v>
      </c>
      <c r="H417" s="33" t="s">
        <v>268</v>
      </c>
      <c r="I417" s="33" t="s">
        <v>418</v>
      </c>
      <c r="J417" s="33" t="s">
        <v>312</v>
      </c>
      <c r="K417" s="33" t="s">
        <v>296</v>
      </c>
      <c r="L417" s="33"/>
      <c r="M417" s="33" t="s">
        <v>460</v>
      </c>
      <c r="N417" s="33" t="s">
        <v>16</v>
      </c>
      <c r="O417" s="33" t="s">
        <v>460</v>
      </c>
      <c r="P417" s="33" t="s">
        <v>16</v>
      </c>
      <c r="Q417" s="33"/>
      <c r="R417" s="33"/>
      <c r="S417" s="33" t="s">
        <v>275</v>
      </c>
      <c r="T417" s="33" t="s">
        <v>16</v>
      </c>
      <c r="U417" s="33"/>
      <c r="V417" s="33"/>
      <c r="W417" s="33"/>
      <c r="X417" s="33"/>
    </row>
    <row r="418" spans="1:24" ht="14.75" x14ac:dyDescent="0.75">
      <c r="A418" s="33" t="s">
        <v>1132</v>
      </c>
      <c r="B418" s="33" t="s">
        <v>262</v>
      </c>
      <c r="C418" s="33" t="s">
        <v>1098</v>
      </c>
      <c r="D418" s="33" t="s">
        <v>1098</v>
      </c>
      <c r="E418" s="33" t="s">
        <v>1133</v>
      </c>
      <c r="F418" s="33" t="s">
        <v>1098</v>
      </c>
      <c r="G418" s="33" t="s">
        <v>492</v>
      </c>
      <c r="H418" s="33" t="s">
        <v>268</v>
      </c>
      <c r="I418" s="33" t="s">
        <v>418</v>
      </c>
      <c r="J418" s="33" t="s">
        <v>312</v>
      </c>
      <c r="K418" s="33" t="s">
        <v>296</v>
      </c>
      <c r="L418" s="33"/>
      <c r="M418" s="33" t="s">
        <v>460</v>
      </c>
      <c r="N418" s="33" t="s">
        <v>16</v>
      </c>
      <c r="O418" s="33" t="s">
        <v>460</v>
      </c>
      <c r="P418" s="33" t="s">
        <v>16</v>
      </c>
      <c r="Q418" s="33"/>
      <c r="R418" s="33"/>
      <c r="S418" s="33" t="s">
        <v>275</v>
      </c>
      <c r="T418" s="33" t="s">
        <v>16</v>
      </c>
      <c r="U418" s="33"/>
      <c r="V418" s="33"/>
      <c r="W418" s="33"/>
      <c r="X418" s="33"/>
    </row>
    <row r="419" spans="1:24" ht="14.75" x14ac:dyDescent="0.75">
      <c r="A419" s="33" t="s">
        <v>1134</v>
      </c>
      <c r="B419" s="33" t="s">
        <v>262</v>
      </c>
      <c r="C419" s="33" t="s">
        <v>1098</v>
      </c>
      <c r="D419" s="33" t="s">
        <v>1098</v>
      </c>
      <c r="E419" s="33" t="s">
        <v>1135</v>
      </c>
      <c r="F419" s="33" t="s">
        <v>1098</v>
      </c>
      <c r="G419" s="33" t="s">
        <v>492</v>
      </c>
      <c r="H419" s="33" t="s">
        <v>268</v>
      </c>
      <c r="I419" s="33" t="s">
        <v>418</v>
      </c>
      <c r="J419" s="33" t="s">
        <v>312</v>
      </c>
      <c r="K419" s="33" t="s">
        <v>296</v>
      </c>
      <c r="L419" s="33"/>
      <c r="M419" s="33" t="s">
        <v>460</v>
      </c>
      <c r="N419" s="33" t="s">
        <v>16</v>
      </c>
      <c r="O419" s="33" t="s">
        <v>460</v>
      </c>
      <c r="P419" s="33" t="s">
        <v>16</v>
      </c>
      <c r="Q419" s="33"/>
      <c r="R419" s="33"/>
      <c r="S419" s="33" t="s">
        <v>275</v>
      </c>
      <c r="T419" s="33" t="s">
        <v>16</v>
      </c>
      <c r="U419" s="33"/>
      <c r="V419" s="33"/>
      <c r="W419" s="33"/>
      <c r="X419" s="33"/>
    </row>
    <row r="420" spans="1:24" ht="14.75" x14ac:dyDescent="0.75">
      <c r="A420" s="33" t="s">
        <v>1136</v>
      </c>
      <c r="B420" s="33" t="s">
        <v>262</v>
      </c>
      <c r="C420" s="33" t="s">
        <v>1098</v>
      </c>
      <c r="D420" s="33" t="s">
        <v>1098</v>
      </c>
      <c r="E420" s="33" t="s">
        <v>1137</v>
      </c>
      <c r="F420" s="33" t="s">
        <v>1098</v>
      </c>
      <c r="G420" s="33" t="s">
        <v>492</v>
      </c>
      <c r="H420" s="33" t="s">
        <v>268</v>
      </c>
      <c r="I420" s="33" t="s">
        <v>418</v>
      </c>
      <c r="J420" s="33" t="s">
        <v>312</v>
      </c>
      <c r="K420" s="33" t="s">
        <v>296</v>
      </c>
      <c r="L420" s="33"/>
      <c r="M420" s="33" t="s">
        <v>460</v>
      </c>
      <c r="N420" s="33" t="s">
        <v>16</v>
      </c>
      <c r="O420" s="33" t="s">
        <v>460</v>
      </c>
      <c r="P420" s="33" t="s">
        <v>16</v>
      </c>
      <c r="Q420" s="33"/>
      <c r="R420" s="33"/>
      <c r="S420" s="33" t="s">
        <v>275</v>
      </c>
      <c r="T420" s="33" t="s">
        <v>16</v>
      </c>
      <c r="U420" s="33"/>
      <c r="V420" s="33"/>
      <c r="W420" s="33"/>
      <c r="X420" s="33"/>
    </row>
    <row r="421" spans="1:24" ht="14.75" x14ac:dyDescent="0.75">
      <c r="A421" s="33" t="s">
        <v>1138</v>
      </c>
      <c r="B421" s="33" t="s">
        <v>262</v>
      </c>
      <c r="C421" s="33" t="s">
        <v>1098</v>
      </c>
      <c r="D421" s="33" t="s">
        <v>1098</v>
      </c>
      <c r="E421" s="33" t="s">
        <v>1139</v>
      </c>
      <c r="F421" s="33" t="s">
        <v>1098</v>
      </c>
      <c r="G421" s="33" t="s">
        <v>492</v>
      </c>
      <c r="H421" s="33" t="s">
        <v>268</v>
      </c>
      <c r="I421" s="33" t="s">
        <v>418</v>
      </c>
      <c r="J421" s="33" t="s">
        <v>312</v>
      </c>
      <c r="K421" s="33" t="s">
        <v>296</v>
      </c>
      <c r="L421" s="33"/>
      <c r="M421" s="33" t="s">
        <v>460</v>
      </c>
      <c r="N421" s="33" t="s">
        <v>16</v>
      </c>
      <c r="O421" s="33" t="s">
        <v>460</v>
      </c>
      <c r="P421" s="33" t="s">
        <v>16</v>
      </c>
      <c r="Q421" s="33"/>
      <c r="R421" s="33"/>
      <c r="S421" s="33" t="s">
        <v>275</v>
      </c>
      <c r="T421" s="33" t="s">
        <v>16</v>
      </c>
      <c r="U421" s="33"/>
      <c r="V421" s="33"/>
      <c r="W421" s="33"/>
      <c r="X421" s="33"/>
    </row>
    <row r="422" spans="1:24" ht="14.75" x14ac:dyDescent="0.75">
      <c r="A422" s="33" t="s">
        <v>1140</v>
      </c>
      <c r="B422" s="33" t="s">
        <v>374</v>
      </c>
      <c r="C422" s="33" t="s">
        <v>374</v>
      </c>
      <c r="D422" s="33" t="s">
        <v>374</v>
      </c>
      <c r="E422" s="33" t="s">
        <v>1141</v>
      </c>
      <c r="F422" s="33" t="s">
        <v>1098</v>
      </c>
      <c r="G422" s="33" t="s">
        <v>492</v>
      </c>
      <c r="H422" s="33" t="s">
        <v>268</v>
      </c>
      <c r="I422" s="33" t="s">
        <v>418</v>
      </c>
      <c r="J422" s="33" t="s">
        <v>312</v>
      </c>
      <c r="K422" s="33" t="s">
        <v>296</v>
      </c>
      <c r="L422" s="33"/>
      <c r="M422" s="33" t="s">
        <v>460</v>
      </c>
      <c r="N422" s="33" t="s">
        <v>16</v>
      </c>
      <c r="O422" s="33" t="s">
        <v>460</v>
      </c>
      <c r="P422" s="33" t="s">
        <v>16</v>
      </c>
      <c r="Q422" s="33"/>
      <c r="R422" s="33"/>
      <c r="S422" s="33" t="s">
        <v>275</v>
      </c>
      <c r="T422" s="33" t="s">
        <v>16</v>
      </c>
      <c r="U422" s="33"/>
      <c r="V422" s="33"/>
      <c r="W422" s="33"/>
      <c r="X422" s="33"/>
    </row>
    <row r="423" spans="1:24" ht="14.75" x14ac:dyDescent="0.75">
      <c r="A423" s="33" t="s">
        <v>1142</v>
      </c>
      <c r="B423" s="33" t="s">
        <v>374</v>
      </c>
      <c r="C423" s="33" t="s">
        <v>374</v>
      </c>
      <c r="D423" s="33" t="s">
        <v>374</v>
      </c>
      <c r="E423" s="33" t="s">
        <v>1143</v>
      </c>
      <c r="F423" s="33" t="s">
        <v>1098</v>
      </c>
      <c r="G423" s="33" t="s">
        <v>492</v>
      </c>
      <c r="H423" s="33" t="s">
        <v>268</v>
      </c>
      <c r="I423" s="33" t="s">
        <v>418</v>
      </c>
      <c r="J423" s="33" t="s">
        <v>312</v>
      </c>
      <c r="K423" s="33" t="s">
        <v>296</v>
      </c>
      <c r="L423" s="33"/>
      <c r="M423" s="33" t="s">
        <v>460</v>
      </c>
      <c r="N423" s="33" t="s">
        <v>297</v>
      </c>
      <c r="O423" s="33" t="s">
        <v>460</v>
      </c>
      <c r="P423" s="33" t="s">
        <v>298</v>
      </c>
      <c r="Q423" s="33" t="s">
        <v>286</v>
      </c>
      <c r="R423" s="33" t="s">
        <v>298</v>
      </c>
      <c r="S423" s="33" t="s">
        <v>275</v>
      </c>
      <c r="T423" s="33" t="s">
        <v>298</v>
      </c>
      <c r="U423" s="33"/>
      <c r="V423" s="33"/>
      <c r="W423" s="33"/>
      <c r="X423" s="33"/>
    </row>
    <row r="424" spans="1:24" ht="14.75" x14ac:dyDescent="0.75">
      <c r="A424" s="33" t="s">
        <v>1144</v>
      </c>
      <c r="B424" s="33" t="s">
        <v>262</v>
      </c>
      <c r="C424" s="33" t="s">
        <v>1098</v>
      </c>
      <c r="D424" s="33" t="s">
        <v>1098</v>
      </c>
      <c r="E424" s="33" t="s">
        <v>1145</v>
      </c>
      <c r="F424" s="33" t="s">
        <v>1098</v>
      </c>
      <c r="G424" s="33" t="s">
        <v>492</v>
      </c>
      <c r="H424" s="33" t="s">
        <v>268</v>
      </c>
      <c r="I424" s="33" t="s">
        <v>418</v>
      </c>
      <c r="J424" s="33" t="s">
        <v>312</v>
      </c>
      <c r="K424" s="33" t="s">
        <v>296</v>
      </c>
      <c r="L424" s="33"/>
      <c r="M424" s="33" t="s">
        <v>460</v>
      </c>
      <c r="N424" s="33" t="s">
        <v>16</v>
      </c>
      <c r="O424" s="33" t="s">
        <v>460</v>
      </c>
      <c r="P424" s="33" t="s">
        <v>16</v>
      </c>
      <c r="Q424" s="33"/>
      <c r="R424" s="33"/>
      <c r="S424" s="33" t="s">
        <v>275</v>
      </c>
      <c r="T424" s="33" t="s">
        <v>16</v>
      </c>
      <c r="U424" s="33"/>
      <c r="V424" s="33"/>
      <c r="W424" s="33"/>
      <c r="X424" s="33"/>
    </row>
    <row r="425" spans="1:24" ht="14.75" x14ac:dyDescent="0.75">
      <c r="A425" s="33" t="s">
        <v>1146</v>
      </c>
      <c r="B425" s="33" t="s">
        <v>262</v>
      </c>
      <c r="C425" s="33" t="s">
        <v>1098</v>
      </c>
      <c r="D425" s="33" t="s">
        <v>1098</v>
      </c>
      <c r="E425" s="33" t="s">
        <v>1147</v>
      </c>
      <c r="F425" s="33" t="s">
        <v>1098</v>
      </c>
      <c r="G425" s="33" t="s">
        <v>492</v>
      </c>
      <c r="H425" s="33" t="s">
        <v>268</v>
      </c>
      <c r="I425" s="33" t="s">
        <v>418</v>
      </c>
      <c r="J425" s="33" t="s">
        <v>312</v>
      </c>
      <c r="K425" s="33" t="s">
        <v>296</v>
      </c>
      <c r="L425" s="33"/>
      <c r="M425" s="33" t="s">
        <v>460</v>
      </c>
      <c r="N425" s="33" t="s">
        <v>16</v>
      </c>
      <c r="O425" s="33" t="s">
        <v>460</v>
      </c>
      <c r="P425" s="33" t="s">
        <v>16</v>
      </c>
      <c r="Q425" s="33"/>
      <c r="R425" s="33"/>
      <c r="S425" s="33" t="s">
        <v>275</v>
      </c>
      <c r="T425" s="33" t="s">
        <v>16</v>
      </c>
      <c r="U425" s="33"/>
      <c r="V425" s="33"/>
      <c r="W425" s="33"/>
      <c r="X425" s="33"/>
    </row>
    <row r="426" spans="1:24" ht="14.75" x14ac:dyDescent="0.75">
      <c r="A426" s="33" t="s">
        <v>1148</v>
      </c>
      <c r="B426" s="33" t="s">
        <v>374</v>
      </c>
      <c r="C426" s="33" t="s">
        <v>374</v>
      </c>
      <c r="D426" s="33" t="s">
        <v>374</v>
      </c>
      <c r="E426" s="33" t="s">
        <v>1149</v>
      </c>
      <c r="F426" s="33" t="s">
        <v>1098</v>
      </c>
      <c r="G426" s="33" t="s">
        <v>492</v>
      </c>
      <c r="H426" s="33" t="s">
        <v>268</v>
      </c>
      <c r="I426" s="33" t="s">
        <v>418</v>
      </c>
      <c r="J426" s="33" t="s">
        <v>312</v>
      </c>
      <c r="K426" s="33" t="s">
        <v>296</v>
      </c>
      <c r="L426" s="33"/>
      <c r="M426" s="33" t="s">
        <v>460</v>
      </c>
      <c r="N426" s="33" t="s">
        <v>851</v>
      </c>
      <c r="O426" s="33" t="s">
        <v>460</v>
      </c>
      <c r="P426" s="33" t="s">
        <v>851</v>
      </c>
      <c r="Q426" s="33"/>
      <c r="R426" s="33"/>
      <c r="S426" s="33" t="s">
        <v>275</v>
      </c>
      <c r="T426" s="33" t="s">
        <v>851</v>
      </c>
      <c r="U426" s="33"/>
      <c r="V426" s="33"/>
      <c r="W426" s="33"/>
      <c r="X426" s="33"/>
    </row>
    <row r="427" spans="1:24" ht="14.75" x14ac:dyDescent="0.75">
      <c r="A427" s="33" t="s">
        <v>1150</v>
      </c>
      <c r="B427" s="33" t="s">
        <v>374</v>
      </c>
      <c r="C427" s="33" t="s">
        <v>374</v>
      </c>
      <c r="D427" s="33" t="s">
        <v>374</v>
      </c>
      <c r="E427" s="33" t="s">
        <v>1151</v>
      </c>
      <c r="F427" s="33" t="s">
        <v>1098</v>
      </c>
      <c r="G427" s="33" t="s">
        <v>492</v>
      </c>
      <c r="H427" s="33" t="s">
        <v>268</v>
      </c>
      <c r="I427" s="33" t="s">
        <v>418</v>
      </c>
      <c r="J427" s="33" t="s">
        <v>312</v>
      </c>
      <c r="K427" s="33" t="s">
        <v>296</v>
      </c>
      <c r="L427" s="33"/>
      <c r="M427" s="33" t="s">
        <v>460</v>
      </c>
      <c r="N427" s="33" t="s">
        <v>297</v>
      </c>
      <c r="O427" s="33" t="s">
        <v>460</v>
      </c>
      <c r="P427" s="33" t="s">
        <v>298</v>
      </c>
      <c r="Q427" s="33" t="s">
        <v>286</v>
      </c>
      <c r="R427" s="33" t="s">
        <v>298</v>
      </c>
      <c r="S427" s="33" t="s">
        <v>275</v>
      </c>
      <c r="T427" s="33" t="s">
        <v>298</v>
      </c>
      <c r="U427" s="33"/>
      <c r="V427" s="33"/>
      <c r="W427" s="33"/>
      <c r="X427" s="33"/>
    </row>
    <row r="428" spans="1:24" ht="14.75" x14ac:dyDescent="0.75">
      <c r="A428" s="33" t="s">
        <v>1152</v>
      </c>
      <c r="B428" s="33" t="s">
        <v>374</v>
      </c>
      <c r="C428" s="33" t="s">
        <v>374</v>
      </c>
      <c r="D428" s="33" t="s">
        <v>374</v>
      </c>
      <c r="E428" s="33" t="s">
        <v>1153</v>
      </c>
      <c r="F428" s="33" t="s">
        <v>1098</v>
      </c>
      <c r="G428" s="33" t="s">
        <v>492</v>
      </c>
      <c r="H428" s="33" t="s">
        <v>268</v>
      </c>
      <c r="I428" s="33" t="s">
        <v>418</v>
      </c>
      <c r="J428" s="33" t="s">
        <v>312</v>
      </c>
      <c r="K428" s="33" t="s">
        <v>296</v>
      </c>
      <c r="L428" s="33"/>
      <c r="M428" s="33" t="s">
        <v>460</v>
      </c>
      <c r="N428" s="33" t="s">
        <v>16</v>
      </c>
      <c r="O428" s="33" t="s">
        <v>460</v>
      </c>
      <c r="P428" s="33" t="s">
        <v>16</v>
      </c>
      <c r="Q428" s="33"/>
      <c r="R428" s="33"/>
      <c r="S428" s="33" t="s">
        <v>275</v>
      </c>
      <c r="T428" s="33" t="s">
        <v>16</v>
      </c>
      <c r="U428" s="33"/>
      <c r="V428" s="33"/>
      <c r="W428" s="33"/>
      <c r="X428" s="33"/>
    </row>
    <row r="429" spans="1:24" ht="14.75" x14ac:dyDescent="0.75">
      <c r="A429" s="33" t="s">
        <v>1154</v>
      </c>
      <c r="B429" s="33" t="s">
        <v>374</v>
      </c>
      <c r="C429" s="33" t="s">
        <v>374</v>
      </c>
      <c r="D429" s="33" t="s">
        <v>374</v>
      </c>
      <c r="E429" s="33" t="s">
        <v>1155</v>
      </c>
      <c r="F429" s="33" t="s">
        <v>1098</v>
      </c>
      <c r="G429" s="33" t="s">
        <v>492</v>
      </c>
      <c r="H429" s="33" t="s">
        <v>268</v>
      </c>
      <c r="I429" s="33" t="s">
        <v>418</v>
      </c>
      <c r="J429" s="33" t="s">
        <v>312</v>
      </c>
      <c r="K429" s="33" t="s">
        <v>296</v>
      </c>
      <c r="L429" s="33"/>
      <c r="M429" s="33" t="s">
        <v>460</v>
      </c>
      <c r="N429" s="33" t="s">
        <v>16</v>
      </c>
      <c r="O429" s="33" t="s">
        <v>460</v>
      </c>
      <c r="P429" s="33" t="s">
        <v>14</v>
      </c>
      <c r="Q429" s="33"/>
      <c r="R429" s="33"/>
      <c r="S429" s="33" t="s">
        <v>275</v>
      </c>
      <c r="T429" s="33" t="s">
        <v>16</v>
      </c>
      <c r="U429" s="33"/>
      <c r="V429" s="33"/>
      <c r="W429" s="33"/>
      <c r="X429" s="33"/>
    </row>
    <row r="430" spans="1:24" ht="14.75" x14ac:dyDescent="0.75">
      <c r="A430" s="33" t="s">
        <v>1156</v>
      </c>
      <c r="B430" s="33" t="s">
        <v>374</v>
      </c>
      <c r="C430" s="33" t="s">
        <v>374</v>
      </c>
      <c r="D430" s="33" t="s">
        <v>374</v>
      </c>
      <c r="E430" s="33" t="s">
        <v>1157</v>
      </c>
      <c r="F430" s="33" t="s">
        <v>1098</v>
      </c>
      <c r="G430" s="33" t="s">
        <v>492</v>
      </c>
      <c r="H430" s="33" t="s">
        <v>268</v>
      </c>
      <c r="I430" s="33" t="s">
        <v>418</v>
      </c>
      <c r="J430" s="33" t="s">
        <v>312</v>
      </c>
      <c r="K430" s="33" t="s">
        <v>296</v>
      </c>
      <c r="L430" s="33"/>
      <c r="M430" s="33" t="s">
        <v>460</v>
      </c>
      <c r="N430" s="33" t="s">
        <v>16</v>
      </c>
      <c r="O430" s="33" t="s">
        <v>460</v>
      </c>
      <c r="P430" s="33" t="s">
        <v>16</v>
      </c>
      <c r="Q430" s="33"/>
      <c r="R430" s="33"/>
      <c r="S430" s="33" t="s">
        <v>275</v>
      </c>
      <c r="T430" s="33" t="s">
        <v>16</v>
      </c>
      <c r="U430" s="33"/>
      <c r="V430" s="33"/>
      <c r="W430" s="33"/>
      <c r="X430" s="33"/>
    </row>
    <row r="431" spans="1:24" ht="14.75" x14ac:dyDescent="0.75">
      <c r="A431" s="33" t="s">
        <v>1158</v>
      </c>
      <c r="B431" s="33" t="s">
        <v>374</v>
      </c>
      <c r="C431" s="33" t="s">
        <v>374</v>
      </c>
      <c r="D431" s="33" t="s">
        <v>374</v>
      </c>
      <c r="E431" s="33" t="s">
        <v>1159</v>
      </c>
      <c r="F431" s="33" t="s">
        <v>1098</v>
      </c>
      <c r="G431" s="33" t="s">
        <v>492</v>
      </c>
      <c r="H431" s="33" t="s">
        <v>268</v>
      </c>
      <c r="I431" s="33" t="s">
        <v>418</v>
      </c>
      <c r="J431" s="33" t="s">
        <v>312</v>
      </c>
      <c r="K431" s="33" t="s">
        <v>296</v>
      </c>
      <c r="L431" s="33"/>
      <c r="M431" s="33" t="s">
        <v>460</v>
      </c>
      <c r="N431" s="33" t="s">
        <v>16</v>
      </c>
      <c r="O431" s="33" t="s">
        <v>460</v>
      </c>
      <c r="P431" s="33" t="s">
        <v>16</v>
      </c>
      <c r="Q431" s="33"/>
      <c r="R431" s="33"/>
      <c r="S431" s="33" t="s">
        <v>275</v>
      </c>
      <c r="T431" s="33" t="s">
        <v>16</v>
      </c>
      <c r="U431" s="33"/>
      <c r="V431" s="33"/>
      <c r="W431" s="33"/>
      <c r="X431" s="33"/>
    </row>
    <row r="432" spans="1:24" ht="14.75" x14ac:dyDescent="0.75">
      <c r="A432" s="33" t="s">
        <v>1160</v>
      </c>
      <c r="B432" s="33" t="s">
        <v>262</v>
      </c>
      <c r="C432" s="33" t="s">
        <v>1098</v>
      </c>
      <c r="D432" s="33" t="s">
        <v>1098</v>
      </c>
      <c r="E432" s="33" t="s">
        <v>1161</v>
      </c>
      <c r="F432" s="33" t="s">
        <v>1098</v>
      </c>
      <c r="G432" s="33" t="s">
        <v>492</v>
      </c>
      <c r="H432" s="33" t="s">
        <v>268</v>
      </c>
      <c r="I432" s="33" t="s">
        <v>418</v>
      </c>
      <c r="J432" s="33" t="s">
        <v>312</v>
      </c>
      <c r="K432" s="33" t="s">
        <v>296</v>
      </c>
      <c r="L432" s="33"/>
      <c r="M432" s="33" t="s">
        <v>460</v>
      </c>
      <c r="N432" s="33" t="s">
        <v>16</v>
      </c>
      <c r="O432" s="33" t="s">
        <v>460</v>
      </c>
      <c r="P432" s="33" t="s">
        <v>16</v>
      </c>
      <c r="Q432" s="33"/>
      <c r="R432" s="33"/>
      <c r="S432" s="33" t="s">
        <v>275</v>
      </c>
      <c r="T432" s="33" t="s">
        <v>16</v>
      </c>
      <c r="U432" s="33"/>
      <c r="V432" s="33"/>
      <c r="W432" s="33"/>
      <c r="X432" s="33"/>
    </row>
    <row r="433" spans="1:24" ht="14.75" x14ac:dyDescent="0.75">
      <c r="A433" s="33" t="s">
        <v>1162</v>
      </c>
      <c r="B433" s="33" t="s">
        <v>262</v>
      </c>
      <c r="C433" s="33" t="s">
        <v>1098</v>
      </c>
      <c r="D433" s="33" t="s">
        <v>1098</v>
      </c>
      <c r="E433" s="33" t="s">
        <v>1163</v>
      </c>
      <c r="F433" s="33" t="s">
        <v>1098</v>
      </c>
      <c r="G433" s="33" t="s">
        <v>492</v>
      </c>
      <c r="H433" s="33" t="s">
        <v>268</v>
      </c>
      <c r="I433" s="33" t="s">
        <v>418</v>
      </c>
      <c r="J433" s="33" t="s">
        <v>312</v>
      </c>
      <c r="K433" s="33" t="s">
        <v>296</v>
      </c>
      <c r="L433" s="33"/>
      <c r="M433" s="33" t="s">
        <v>460</v>
      </c>
      <c r="N433" s="33" t="s">
        <v>16</v>
      </c>
      <c r="O433" s="33" t="s">
        <v>460</v>
      </c>
      <c r="P433" s="33" t="s">
        <v>16</v>
      </c>
      <c r="Q433" s="33"/>
      <c r="R433" s="33"/>
      <c r="S433" s="33" t="s">
        <v>275</v>
      </c>
      <c r="T433" s="33" t="s">
        <v>16</v>
      </c>
      <c r="U433" s="33"/>
      <c r="V433" s="33"/>
      <c r="W433" s="33"/>
      <c r="X433" s="33"/>
    </row>
    <row r="434" spans="1:24" ht="14.75" x14ac:dyDescent="0.75">
      <c r="A434" s="33" t="s">
        <v>1164</v>
      </c>
      <c r="B434" s="33" t="s">
        <v>262</v>
      </c>
      <c r="C434" s="33" t="s">
        <v>1098</v>
      </c>
      <c r="D434" s="33" t="s">
        <v>1098</v>
      </c>
      <c r="E434" s="33" t="s">
        <v>1165</v>
      </c>
      <c r="F434" s="33" t="s">
        <v>1098</v>
      </c>
      <c r="G434" s="33" t="s">
        <v>492</v>
      </c>
      <c r="H434" s="33" t="s">
        <v>268</v>
      </c>
      <c r="I434" s="33" t="s">
        <v>418</v>
      </c>
      <c r="J434" s="33" t="s">
        <v>312</v>
      </c>
      <c r="K434" s="33" t="s">
        <v>296</v>
      </c>
      <c r="L434" s="33"/>
      <c r="M434" s="33" t="s">
        <v>460</v>
      </c>
      <c r="N434" s="33" t="s">
        <v>16</v>
      </c>
      <c r="O434" s="33" t="s">
        <v>460</v>
      </c>
      <c r="P434" s="33" t="s">
        <v>16</v>
      </c>
      <c r="Q434" s="33"/>
      <c r="R434" s="33"/>
      <c r="S434" s="33" t="s">
        <v>275</v>
      </c>
      <c r="T434" s="33" t="s">
        <v>16</v>
      </c>
      <c r="U434" s="33"/>
      <c r="V434" s="33"/>
      <c r="W434" s="33"/>
      <c r="X434" s="33"/>
    </row>
    <row r="435" spans="1:24" ht="14.75" x14ac:dyDescent="0.75">
      <c r="A435" s="33" t="s">
        <v>1166</v>
      </c>
      <c r="B435" s="33" t="s">
        <v>262</v>
      </c>
      <c r="C435" s="33" t="s">
        <v>1098</v>
      </c>
      <c r="D435" s="33" t="s">
        <v>1098</v>
      </c>
      <c r="E435" s="33" t="s">
        <v>1167</v>
      </c>
      <c r="F435" s="33" t="s">
        <v>1098</v>
      </c>
      <c r="G435" s="33" t="s">
        <v>492</v>
      </c>
      <c r="H435" s="33" t="s">
        <v>268</v>
      </c>
      <c r="I435" s="33" t="s">
        <v>418</v>
      </c>
      <c r="J435" s="33" t="s">
        <v>312</v>
      </c>
      <c r="K435" s="33" t="s">
        <v>296</v>
      </c>
      <c r="L435" s="33"/>
      <c r="M435" s="33" t="s">
        <v>460</v>
      </c>
      <c r="N435" s="33" t="s">
        <v>16</v>
      </c>
      <c r="O435" s="33" t="s">
        <v>460</v>
      </c>
      <c r="P435" s="33" t="s">
        <v>16</v>
      </c>
      <c r="Q435" s="33"/>
      <c r="R435" s="33"/>
      <c r="S435" s="33" t="s">
        <v>275</v>
      </c>
      <c r="T435" s="33" t="s">
        <v>16</v>
      </c>
      <c r="U435" s="33"/>
      <c r="V435" s="33"/>
      <c r="W435" s="33"/>
      <c r="X435" s="33"/>
    </row>
    <row r="436" spans="1:24" ht="14.75" x14ac:dyDescent="0.75">
      <c r="A436" s="33" t="s">
        <v>1168</v>
      </c>
      <c r="B436" s="33" t="s">
        <v>262</v>
      </c>
      <c r="C436" s="33" t="s">
        <v>1098</v>
      </c>
      <c r="D436" s="33" t="s">
        <v>1098</v>
      </c>
      <c r="E436" s="33" t="s">
        <v>1169</v>
      </c>
      <c r="F436" s="33" t="s">
        <v>1098</v>
      </c>
      <c r="G436" s="33" t="s">
        <v>492</v>
      </c>
      <c r="H436" s="33" t="s">
        <v>268</v>
      </c>
      <c r="I436" s="33" t="s">
        <v>418</v>
      </c>
      <c r="J436" s="33" t="s">
        <v>312</v>
      </c>
      <c r="K436" s="33" t="s">
        <v>296</v>
      </c>
      <c r="L436" s="33"/>
      <c r="M436" s="33" t="s">
        <v>460</v>
      </c>
      <c r="N436" s="33" t="s">
        <v>16</v>
      </c>
      <c r="O436" s="33" t="s">
        <v>460</v>
      </c>
      <c r="P436" s="33" t="s">
        <v>16</v>
      </c>
      <c r="Q436" s="33"/>
      <c r="R436" s="33"/>
      <c r="S436" s="33" t="s">
        <v>275</v>
      </c>
      <c r="T436" s="33" t="s">
        <v>16</v>
      </c>
      <c r="U436" s="33"/>
      <c r="V436" s="33"/>
      <c r="W436" s="33"/>
      <c r="X436" s="33"/>
    </row>
    <row r="437" spans="1:24" ht="14.75" x14ac:dyDescent="0.75">
      <c r="A437" s="33" t="s">
        <v>1170</v>
      </c>
      <c r="B437" s="33" t="s">
        <v>262</v>
      </c>
      <c r="C437" s="33" t="s">
        <v>1098</v>
      </c>
      <c r="D437" s="33" t="s">
        <v>1098</v>
      </c>
      <c r="E437" s="33" t="s">
        <v>1171</v>
      </c>
      <c r="F437" s="33" t="s">
        <v>1098</v>
      </c>
      <c r="G437" s="33" t="s">
        <v>492</v>
      </c>
      <c r="H437" s="33" t="s">
        <v>268</v>
      </c>
      <c r="I437" s="33" t="s">
        <v>418</v>
      </c>
      <c r="J437" s="33" t="s">
        <v>312</v>
      </c>
      <c r="K437" s="33" t="s">
        <v>296</v>
      </c>
      <c r="L437" s="33"/>
      <c r="M437" s="33" t="s">
        <v>460</v>
      </c>
      <c r="N437" s="33" t="s">
        <v>16</v>
      </c>
      <c r="O437" s="33" t="s">
        <v>460</v>
      </c>
      <c r="P437" s="33" t="s">
        <v>16</v>
      </c>
      <c r="Q437" s="33"/>
      <c r="R437" s="33"/>
      <c r="S437" s="33" t="s">
        <v>275</v>
      </c>
      <c r="T437" s="33" t="s">
        <v>16</v>
      </c>
      <c r="U437" s="33"/>
      <c r="V437" s="33"/>
      <c r="W437" s="33"/>
      <c r="X437" s="33"/>
    </row>
    <row r="438" spans="1:24" ht="14.75" x14ac:dyDescent="0.75">
      <c r="A438" s="33" t="s">
        <v>1172</v>
      </c>
      <c r="B438" s="33" t="s">
        <v>262</v>
      </c>
      <c r="C438" s="33" t="s">
        <v>1098</v>
      </c>
      <c r="D438" s="33" t="s">
        <v>1098</v>
      </c>
      <c r="E438" s="33" t="s">
        <v>1173</v>
      </c>
      <c r="F438" s="33" t="s">
        <v>1098</v>
      </c>
      <c r="G438" s="33" t="s">
        <v>492</v>
      </c>
      <c r="H438" s="33" t="s">
        <v>268</v>
      </c>
      <c r="I438" s="33" t="s">
        <v>418</v>
      </c>
      <c r="J438" s="33" t="s">
        <v>312</v>
      </c>
      <c r="K438" s="33" t="s">
        <v>296</v>
      </c>
      <c r="L438" s="33"/>
      <c r="M438" s="33" t="s">
        <v>460</v>
      </c>
      <c r="N438" s="33" t="s">
        <v>16</v>
      </c>
      <c r="O438" s="33" t="s">
        <v>460</v>
      </c>
      <c r="P438" s="33" t="s">
        <v>16</v>
      </c>
      <c r="Q438" s="33"/>
      <c r="R438" s="33"/>
      <c r="S438" s="33" t="s">
        <v>275</v>
      </c>
      <c r="T438" s="33" t="s">
        <v>16</v>
      </c>
      <c r="U438" s="33"/>
      <c r="V438" s="33"/>
      <c r="W438" s="33"/>
      <c r="X438" s="33"/>
    </row>
    <row r="439" spans="1:24" ht="14.75" x14ac:dyDescent="0.75">
      <c r="A439" s="33" t="s">
        <v>1174</v>
      </c>
      <c r="B439" s="33" t="s">
        <v>262</v>
      </c>
      <c r="C439" s="33" t="s">
        <v>1098</v>
      </c>
      <c r="D439" s="33" t="s">
        <v>1098</v>
      </c>
      <c r="E439" s="33" t="s">
        <v>1175</v>
      </c>
      <c r="F439" s="33" t="s">
        <v>1098</v>
      </c>
      <c r="G439" s="33" t="s">
        <v>492</v>
      </c>
      <c r="H439" s="33" t="s">
        <v>268</v>
      </c>
      <c r="I439" s="33" t="s">
        <v>418</v>
      </c>
      <c r="J439" s="33" t="s">
        <v>312</v>
      </c>
      <c r="K439" s="33" t="s">
        <v>296</v>
      </c>
      <c r="L439" s="33"/>
      <c r="M439" s="33" t="s">
        <v>460</v>
      </c>
      <c r="N439" s="33" t="s">
        <v>16</v>
      </c>
      <c r="O439" s="33" t="s">
        <v>460</v>
      </c>
      <c r="P439" s="33" t="s">
        <v>16</v>
      </c>
      <c r="Q439" s="33"/>
      <c r="R439" s="33"/>
      <c r="S439" s="33" t="s">
        <v>275</v>
      </c>
      <c r="T439" s="33" t="s">
        <v>16</v>
      </c>
      <c r="U439" s="33"/>
      <c r="V439" s="33"/>
      <c r="W439" s="33"/>
      <c r="X439" s="33"/>
    </row>
    <row r="440" spans="1:24" ht="14.75" x14ac:dyDescent="0.75">
      <c r="A440" s="33" t="s">
        <v>1176</v>
      </c>
      <c r="B440" s="33" t="s">
        <v>262</v>
      </c>
      <c r="C440" s="33" t="s">
        <v>1098</v>
      </c>
      <c r="D440" s="33" t="s">
        <v>1098</v>
      </c>
      <c r="E440" s="33" t="s">
        <v>1177</v>
      </c>
      <c r="F440" s="33" t="s">
        <v>1098</v>
      </c>
      <c r="G440" s="33" t="s">
        <v>492</v>
      </c>
      <c r="H440" s="33" t="s">
        <v>268</v>
      </c>
      <c r="I440" s="33" t="s">
        <v>418</v>
      </c>
      <c r="J440" s="33" t="s">
        <v>312</v>
      </c>
      <c r="K440" s="33" t="s">
        <v>296</v>
      </c>
      <c r="L440" s="33"/>
      <c r="M440" s="33" t="s">
        <v>460</v>
      </c>
      <c r="N440" s="33" t="s">
        <v>16</v>
      </c>
      <c r="O440" s="33" t="s">
        <v>460</v>
      </c>
      <c r="P440" s="33" t="s">
        <v>16</v>
      </c>
      <c r="Q440" s="33"/>
      <c r="R440" s="33"/>
      <c r="S440" s="33" t="s">
        <v>275</v>
      </c>
      <c r="T440" s="33" t="s">
        <v>16</v>
      </c>
      <c r="U440" s="33"/>
      <c r="V440" s="33"/>
      <c r="W440" s="33"/>
      <c r="X440" s="33"/>
    </row>
    <row r="441" spans="1:24" ht="14.75" x14ac:dyDescent="0.75">
      <c r="A441" s="33" t="s">
        <v>1178</v>
      </c>
      <c r="B441" s="33" t="s">
        <v>262</v>
      </c>
      <c r="C441" s="33" t="s">
        <v>1098</v>
      </c>
      <c r="D441" s="33" t="s">
        <v>1098</v>
      </c>
      <c r="E441" s="33" t="s">
        <v>1179</v>
      </c>
      <c r="F441" s="33" t="s">
        <v>1098</v>
      </c>
      <c r="G441" s="33" t="s">
        <v>492</v>
      </c>
      <c r="H441" s="33" t="s">
        <v>268</v>
      </c>
      <c r="I441" s="33" t="s">
        <v>418</v>
      </c>
      <c r="J441" s="33" t="s">
        <v>312</v>
      </c>
      <c r="K441" s="33" t="s">
        <v>296</v>
      </c>
      <c r="L441" s="33"/>
      <c r="M441" s="33" t="s">
        <v>460</v>
      </c>
      <c r="N441" s="33" t="s">
        <v>16</v>
      </c>
      <c r="O441" s="33" t="s">
        <v>460</v>
      </c>
      <c r="P441" s="33" t="s">
        <v>16</v>
      </c>
      <c r="Q441" s="33"/>
      <c r="R441" s="33"/>
      <c r="S441" s="33" t="s">
        <v>275</v>
      </c>
      <c r="T441" s="33" t="s">
        <v>16</v>
      </c>
      <c r="U441" s="33"/>
      <c r="V441" s="33"/>
      <c r="W441" s="33"/>
      <c r="X441" s="33"/>
    </row>
    <row r="442" spans="1:24" ht="14.75" x14ac:dyDescent="0.75">
      <c r="A442" s="33" t="s">
        <v>1180</v>
      </c>
      <c r="B442" s="33" t="s">
        <v>262</v>
      </c>
      <c r="C442" s="33" t="s">
        <v>1098</v>
      </c>
      <c r="D442" s="33" t="s">
        <v>1098</v>
      </c>
      <c r="E442" s="33" t="s">
        <v>1181</v>
      </c>
      <c r="F442" s="33" t="s">
        <v>1098</v>
      </c>
      <c r="G442" s="33" t="s">
        <v>492</v>
      </c>
      <c r="H442" s="33" t="s">
        <v>268</v>
      </c>
      <c r="I442" s="33" t="s">
        <v>418</v>
      </c>
      <c r="J442" s="33" t="s">
        <v>312</v>
      </c>
      <c r="K442" s="33" t="s">
        <v>296</v>
      </c>
      <c r="L442" s="33"/>
      <c r="M442" s="33" t="s">
        <v>460</v>
      </c>
      <c r="N442" s="33" t="s">
        <v>16</v>
      </c>
      <c r="O442" s="33" t="s">
        <v>460</v>
      </c>
      <c r="P442" s="33" t="s">
        <v>16</v>
      </c>
      <c r="Q442" s="33"/>
      <c r="R442" s="33"/>
      <c r="S442" s="33" t="s">
        <v>275</v>
      </c>
      <c r="T442" s="33" t="s">
        <v>16</v>
      </c>
      <c r="U442" s="33"/>
      <c r="V442" s="33"/>
      <c r="W442" s="33"/>
      <c r="X442" s="33"/>
    </row>
    <row r="443" spans="1:24" ht="14.75" x14ac:dyDescent="0.75">
      <c r="A443" s="33" t="s">
        <v>1182</v>
      </c>
      <c r="B443" s="33" t="s">
        <v>262</v>
      </c>
      <c r="C443" s="33" t="s">
        <v>1098</v>
      </c>
      <c r="D443" s="33" t="s">
        <v>1098</v>
      </c>
      <c r="E443" s="33" t="s">
        <v>1183</v>
      </c>
      <c r="F443" s="33" t="s">
        <v>1098</v>
      </c>
      <c r="G443" s="33" t="s">
        <v>492</v>
      </c>
      <c r="H443" s="33" t="s">
        <v>268</v>
      </c>
      <c r="I443" s="33" t="s">
        <v>418</v>
      </c>
      <c r="J443" s="33" t="s">
        <v>312</v>
      </c>
      <c r="K443" s="33" t="s">
        <v>296</v>
      </c>
      <c r="L443" s="33"/>
      <c r="M443" s="33" t="s">
        <v>460</v>
      </c>
      <c r="N443" s="33" t="s">
        <v>16</v>
      </c>
      <c r="O443" s="33" t="s">
        <v>460</v>
      </c>
      <c r="P443" s="33" t="s">
        <v>16</v>
      </c>
      <c r="Q443" s="33"/>
      <c r="R443" s="33"/>
      <c r="S443" s="33" t="s">
        <v>275</v>
      </c>
      <c r="T443" s="33" t="s">
        <v>16</v>
      </c>
      <c r="U443" s="33"/>
      <c r="V443" s="33"/>
      <c r="W443" s="33"/>
      <c r="X443" s="33"/>
    </row>
    <row r="444" spans="1:24" ht="14.75" x14ac:dyDescent="0.75">
      <c r="A444" s="33" t="s">
        <v>1184</v>
      </c>
      <c r="B444" s="33" t="s">
        <v>262</v>
      </c>
      <c r="C444" s="33" t="s">
        <v>1098</v>
      </c>
      <c r="D444" s="33" t="s">
        <v>1098</v>
      </c>
      <c r="E444" s="33" t="s">
        <v>1185</v>
      </c>
      <c r="F444" s="33" t="s">
        <v>1098</v>
      </c>
      <c r="G444" s="33" t="s">
        <v>492</v>
      </c>
      <c r="H444" s="33" t="s">
        <v>268</v>
      </c>
      <c r="I444" s="33" t="s">
        <v>418</v>
      </c>
      <c r="J444" s="33" t="s">
        <v>312</v>
      </c>
      <c r="K444" s="33" t="s">
        <v>296</v>
      </c>
      <c r="L444" s="33"/>
      <c r="M444" s="33" t="s">
        <v>460</v>
      </c>
      <c r="N444" s="33" t="s">
        <v>16</v>
      </c>
      <c r="O444" s="33" t="s">
        <v>460</v>
      </c>
      <c r="P444" s="33" t="s">
        <v>16</v>
      </c>
      <c r="Q444" s="33"/>
      <c r="R444" s="33"/>
      <c r="S444" s="33" t="s">
        <v>275</v>
      </c>
      <c r="T444" s="33" t="s">
        <v>16</v>
      </c>
      <c r="U444" s="33"/>
      <c r="V444" s="33"/>
      <c r="W444" s="33"/>
      <c r="X444" s="33"/>
    </row>
    <row r="445" spans="1:24" ht="14.75" x14ac:dyDescent="0.75">
      <c r="A445" s="33" t="s">
        <v>1186</v>
      </c>
      <c r="B445" s="33" t="s">
        <v>262</v>
      </c>
      <c r="C445" s="33" t="s">
        <v>1098</v>
      </c>
      <c r="D445" s="33" t="s">
        <v>1098</v>
      </c>
      <c r="E445" s="33" t="s">
        <v>1187</v>
      </c>
      <c r="F445" s="33" t="s">
        <v>1098</v>
      </c>
      <c r="G445" s="33" t="s">
        <v>492</v>
      </c>
      <c r="H445" s="33" t="s">
        <v>268</v>
      </c>
      <c r="I445" s="33" t="s">
        <v>418</v>
      </c>
      <c r="J445" s="33" t="s">
        <v>312</v>
      </c>
      <c r="K445" s="33" t="s">
        <v>296</v>
      </c>
      <c r="L445" s="33"/>
      <c r="M445" s="33" t="s">
        <v>460</v>
      </c>
      <c r="N445" s="33" t="s">
        <v>16</v>
      </c>
      <c r="O445" s="33" t="s">
        <v>460</v>
      </c>
      <c r="P445" s="33" t="s">
        <v>16</v>
      </c>
      <c r="Q445" s="33"/>
      <c r="R445" s="33"/>
      <c r="S445" s="33" t="s">
        <v>275</v>
      </c>
      <c r="T445" s="33" t="s">
        <v>16</v>
      </c>
      <c r="U445" s="33"/>
      <c r="V445" s="33"/>
      <c r="W445" s="33"/>
      <c r="X445" s="33"/>
    </row>
    <row r="446" spans="1:24" ht="14.75" x14ac:dyDescent="0.75">
      <c r="A446" s="33" t="s">
        <v>1188</v>
      </c>
      <c r="B446" s="33" t="s">
        <v>262</v>
      </c>
      <c r="C446" s="33" t="s">
        <v>1098</v>
      </c>
      <c r="D446" s="33" t="s">
        <v>1098</v>
      </c>
      <c r="E446" s="33" t="s">
        <v>1189</v>
      </c>
      <c r="F446" s="33" t="s">
        <v>1098</v>
      </c>
      <c r="G446" s="33" t="s">
        <v>492</v>
      </c>
      <c r="H446" s="33" t="s">
        <v>268</v>
      </c>
      <c r="I446" s="33" t="s">
        <v>418</v>
      </c>
      <c r="J446" s="33" t="s">
        <v>312</v>
      </c>
      <c r="K446" s="33" t="s">
        <v>296</v>
      </c>
      <c r="L446" s="33"/>
      <c r="M446" s="33" t="s">
        <v>460</v>
      </c>
      <c r="N446" s="33" t="s">
        <v>16</v>
      </c>
      <c r="O446" s="33" t="s">
        <v>460</v>
      </c>
      <c r="P446" s="33" t="s">
        <v>16</v>
      </c>
      <c r="Q446" s="33"/>
      <c r="R446" s="33"/>
      <c r="S446" s="33" t="s">
        <v>275</v>
      </c>
      <c r="T446" s="33" t="s">
        <v>16</v>
      </c>
      <c r="U446" s="33"/>
      <c r="V446" s="33"/>
      <c r="W446" s="33"/>
      <c r="X446" s="33"/>
    </row>
    <row r="447" spans="1:24" ht="14.75" x14ac:dyDescent="0.75">
      <c r="A447" s="33" t="s">
        <v>1190</v>
      </c>
      <c r="B447" s="33" t="s">
        <v>262</v>
      </c>
      <c r="C447" s="33" t="s">
        <v>1098</v>
      </c>
      <c r="D447" s="33" t="s">
        <v>1098</v>
      </c>
      <c r="E447" s="33" t="s">
        <v>1191</v>
      </c>
      <c r="F447" s="33" t="s">
        <v>1098</v>
      </c>
      <c r="G447" s="33" t="s">
        <v>492</v>
      </c>
      <c r="H447" s="33" t="s">
        <v>268</v>
      </c>
      <c r="I447" s="33" t="s">
        <v>418</v>
      </c>
      <c r="J447" s="33" t="s">
        <v>312</v>
      </c>
      <c r="K447" s="33" t="s">
        <v>296</v>
      </c>
      <c r="L447" s="33"/>
      <c r="M447" s="33" t="s">
        <v>460</v>
      </c>
      <c r="N447" s="33" t="s">
        <v>16</v>
      </c>
      <c r="O447" s="33" t="s">
        <v>460</v>
      </c>
      <c r="P447" s="33" t="s">
        <v>16</v>
      </c>
      <c r="Q447" s="33"/>
      <c r="R447" s="33"/>
      <c r="S447" s="33" t="s">
        <v>275</v>
      </c>
      <c r="T447" s="33" t="s">
        <v>16</v>
      </c>
      <c r="U447" s="33"/>
      <c r="V447" s="33"/>
      <c r="W447" s="33"/>
      <c r="X447" s="33"/>
    </row>
    <row r="448" spans="1:24" ht="14.75" x14ac:dyDescent="0.75">
      <c r="A448" s="33" t="s">
        <v>1192</v>
      </c>
      <c r="B448" s="33" t="s">
        <v>262</v>
      </c>
      <c r="C448" s="33" t="s">
        <v>1098</v>
      </c>
      <c r="D448" s="33" t="s">
        <v>1098</v>
      </c>
      <c r="E448" s="33" t="s">
        <v>1193</v>
      </c>
      <c r="F448" s="33" t="s">
        <v>1098</v>
      </c>
      <c r="G448" s="33" t="s">
        <v>492</v>
      </c>
      <c r="H448" s="33" t="s">
        <v>268</v>
      </c>
      <c r="I448" s="33" t="s">
        <v>418</v>
      </c>
      <c r="J448" s="33" t="s">
        <v>312</v>
      </c>
      <c r="K448" s="33" t="s">
        <v>296</v>
      </c>
      <c r="L448" s="33"/>
      <c r="M448" s="33" t="s">
        <v>460</v>
      </c>
      <c r="N448" s="33" t="s">
        <v>16</v>
      </c>
      <c r="O448" s="33" t="s">
        <v>460</v>
      </c>
      <c r="P448" s="33" t="s">
        <v>16</v>
      </c>
      <c r="Q448" s="33"/>
      <c r="R448" s="33"/>
      <c r="S448" s="33" t="s">
        <v>275</v>
      </c>
      <c r="T448" s="33" t="s">
        <v>16</v>
      </c>
      <c r="U448" s="33"/>
      <c r="V448" s="33"/>
      <c r="W448" s="33"/>
      <c r="X448" s="33"/>
    </row>
    <row r="449" spans="1:24" ht="14.75" x14ac:dyDescent="0.75">
      <c r="A449" s="33" t="s">
        <v>1194</v>
      </c>
      <c r="B449" s="33" t="s">
        <v>262</v>
      </c>
      <c r="C449" s="33" t="s">
        <v>1098</v>
      </c>
      <c r="D449" s="33" t="s">
        <v>1098</v>
      </c>
      <c r="E449" s="33" t="s">
        <v>1195</v>
      </c>
      <c r="F449" s="33" t="s">
        <v>1098</v>
      </c>
      <c r="G449" s="33" t="s">
        <v>492</v>
      </c>
      <c r="H449" s="33" t="s">
        <v>268</v>
      </c>
      <c r="I449" s="33" t="s">
        <v>418</v>
      </c>
      <c r="J449" s="33" t="s">
        <v>312</v>
      </c>
      <c r="K449" s="33" t="s">
        <v>296</v>
      </c>
      <c r="L449" s="33"/>
      <c r="M449" s="33" t="s">
        <v>460</v>
      </c>
      <c r="N449" s="33" t="s">
        <v>16</v>
      </c>
      <c r="O449" s="33" t="s">
        <v>460</v>
      </c>
      <c r="P449" s="33" t="s">
        <v>16</v>
      </c>
      <c r="Q449" s="33"/>
      <c r="R449" s="33"/>
      <c r="S449" s="33" t="s">
        <v>275</v>
      </c>
      <c r="T449" s="33" t="s">
        <v>16</v>
      </c>
      <c r="U449" s="33"/>
      <c r="V449" s="33"/>
      <c r="W449" s="33"/>
      <c r="X449" s="33"/>
    </row>
    <row r="450" spans="1:24" ht="14.75" x14ac:dyDescent="0.75">
      <c r="A450" s="33" t="s">
        <v>1196</v>
      </c>
      <c r="B450" s="33" t="s">
        <v>262</v>
      </c>
      <c r="C450" s="33" t="s">
        <v>1098</v>
      </c>
      <c r="D450" s="33" t="s">
        <v>1098</v>
      </c>
      <c r="E450" s="33" t="s">
        <v>1197</v>
      </c>
      <c r="F450" s="33" t="s">
        <v>1098</v>
      </c>
      <c r="G450" s="33" t="s">
        <v>492</v>
      </c>
      <c r="H450" s="33" t="s">
        <v>268</v>
      </c>
      <c r="I450" s="33" t="s">
        <v>418</v>
      </c>
      <c r="J450" s="33" t="s">
        <v>312</v>
      </c>
      <c r="K450" s="33" t="s">
        <v>296</v>
      </c>
      <c r="L450" s="33"/>
      <c r="M450" s="33" t="s">
        <v>460</v>
      </c>
      <c r="N450" s="33" t="s">
        <v>16</v>
      </c>
      <c r="O450" s="33" t="s">
        <v>460</v>
      </c>
      <c r="P450" s="33" t="s">
        <v>16</v>
      </c>
      <c r="Q450" s="33"/>
      <c r="R450" s="33"/>
      <c r="S450" s="33" t="s">
        <v>275</v>
      </c>
      <c r="T450" s="33" t="s">
        <v>16</v>
      </c>
      <c r="U450" s="33"/>
      <c r="V450" s="33"/>
      <c r="W450" s="33"/>
      <c r="X450" s="33"/>
    </row>
    <row r="451" spans="1:24" ht="14.75" x14ac:dyDescent="0.75">
      <c r="A451" s="33" t="s">
        <v>1198</v>
      </c>
      <c r="B451" s="33" t="s">
        <v>262</v>
      </c>
      <c r="C451" s="33" t="s">
        <v>1098</v>
      </c>
      <c r="D451" s="33" t="s">
        <v>1098</v>
      </c>
      <c r="E451" s="33" t="s">
        <v>1199</v>
      </c>
      <c r="F451" s="33" t="s">
        <v>1098</v>
      </c>
      <c r="G451" s="33" t="s">
        <v>492</v>
      </c>
      <c r="H451" s="33" t="s">
        <v>268</v>
      </c>
      <c r="I451" s="33" t="s">
        <v>418</v>
      </c>
      <c r="J451" s="33" t="s">
        <v>312</v>
      </c>
      <c r="K451" s="33" t="s">
        <v>296</v>
      </c>
      <c r="L451" s="33"/>
      <c r="M451" s="33" t="s">
        <v>460</v>
      </c>
      <c r="N451" s="33" t="s">
        <v>16</v>
      </c>
      <c r="O451" s="33" t="s">
        <v>460</v>
      </c>
      <c r="P451" s="33" t="s">
        <v>16</v>
      </c>
      <c r="Q451" s="33"/>
      <c r="R451" s="33"/>
      <c r="S451" s="33" t="s">
        <v>275</v>
      </c>
      <c r="T451" s="33" t="s">
        <v>16</v>
      </c>
      <c r="U451" s="33"/>
      <c r="V451" s="33"/>
      <c r="W451" s="33"/>
      <c r="X451" s="33"/>
    </row>
    <row r="452" spans="1:24" ht="14.75" x14ac:dyDescent="0.75">
      <c r="A452" s="33" t="s">
        <v>1200</v>
      </c>
      <c r="B452" s="33" t="s">
        <v>262</v>
      </c>
      <c r="C452" s="33" t="s">
        <v>1098</v>
      </c>
      <c r="D452" s="33" t="s">
        <v>1098</v>
      </c>
      <c r="E452" s="33" t="s">
        <v>1201</v>
      </c>
      <c r="F452" s="33" t="s">
        <v>1098</v>
      </c>
      <c r="G452" s="33" t="s">
        <v>492</v>
      </c>
      <c r="H452" s="33" t="s">
        <v>268</v>
      </c>
      <c r="I452" s="33" t="s">
        <v>418</v>
      </c>
      <c r="J452" s="33" t="s">
        <v>312</v>
      </c>
      <c r="K452" s="33" t="s">
        <v>296</v>
      </c>
      <c r="L452" s="33"/>
      <c r="M452" s="33" t="s">
        <v>460</v>
      </c>
      <c r="N452" s="33" t="s">
        <v>16</v>
      </c>
      <c r="O452" s="33" t="s">
        <v>460</v>
      </c>
      <c r="P452" s="33" t="s">
        <v>16</v>
      </c>
      <c r="Q452" s="33"/>
      <c r="R452" s="33"/>
      <c r="S452" s="33" t="s">
        <v>275</v>
      </c>
      <c r="T452" s="33" t="s">
        <v>16</v>
      </c>
      <c r="U452" s="33"/>
      <c r="V452" s="33"/>
      <c r="W452" s="33"/>
      <c r="X452" s="33"/>
    </row>
    <row r="453" spans="1:24" ht="14.75" x14ac:dyDescent="0.75">
      <c r="A453" s="33" t="s">
        <v>1202</v>
      </c>
      <c r="B453" s="33" t="s">
        <v>262</v>
      </c>
      <c r="C453" s="33" t="s">
        <v>1098</v>
      </c>
      <c r="D453" s="33" t="s">
        <v>1098</v>
      </c>
      <c r="E453" s="33" t="s">
        <v>1203</v>
      </c>
      <c r="F453" s="33" t="s">
        <v>1098</v>
      </c>
      <c r="G453" s="33" t="s">
        <v>492</v>
      </c>
      <c r="H453" s="33" t="s">
        <v>268</v>
      </c>
      <c r="I453" s="33" t="s">
        <v>418</v>
      </c>
      <c r="J453" s="33" t="s">
        <v>312</v>
      </c>
      <c r="K453" s="33" t="s">
        <v>296</v>
      </c>
      <c r="L453" s="33"/>
      <c r="M453" s="33" t="s">
        <v>460</v>
      </c>
      <c r="N453" s="33" t="s">
        <v>16</v>
      </c>
      <c r="O453" s="33" t="s">
        <v>460</v>
      </c>
      <c r="P453" s="33" t="s">
        <v>16</v>
      </c>
      <c r="Q453" s="33"/>
      <c r="R453" s="33"/>
      <c r="S453" s="33" t="s">
        <v>275</v>
      </c>
      <c r="T453" s="33" t="s">
        <v>16</v>
      </c>
      <c r="U453" s="33"/>
      <c r="V453" s="33"/>
      <c r="W453" s="33"/>
      <c r="X453" s="33"/>
    </row>
    <row r="454" spans="1:24" ht="14.75" x14ac:dyDescent="0.75">
      <c r="A454" s="33" t="s">
        <v>1204</v>
      </c>
      <c r="B454" s="33" t="s">
        <v>262</v>
      </c>
      <c r="C454" s="33" t="s">
        <v>1098</v>
      </c>
      <c r="D454" s="33" t="s">
        <v>1098</v>
      </c>
      <c r="E454" s="33" t="s">
        <v>1205</v>
      </c>
      <c r="F454" s="33" t="s">
        <v>1098</v>
      </c>
      <c r="G454" s="33" t="s">
        <v>492</v>
      </c>
      <c r="H454" s="33" t="s">
        <v>268</v>
      </c>
      <c r="I454" s="33" t="s">
        <v>418</v>
      </c>
      <c r="J454" s="33" t="s">
        <v>312</v>
      </c>
      <c r="K454" s="33" t="s">
        <v>296</v>
      </c>
      <c r="L454" s="33"/>
      <c r="M454" s="33" t="s">
        <v>460</v>
      </c>
      <c r="N454" s="33" t="s">
        <v>16</v>
      </c>
      <c r="O454" s="33" t="s">
        <v>460</v>
      </c>
      <c r="P454" s="33" t="s">
        <v>16</v>
      </c>
      <c r="Q454" s="33"/>
      <c r="R454" s="33"/>
      <c r="S454" s="33" t="s">
        <v>275</v>
      </c>
      <c r="T454" s="33" t="s">
        <v>16</v>
      </c>
      <c r="U454" s="33"/>
      <c r="V454" s="33"/>
      <c r="W454" s="33"/>
      <c r="X454" s="33"/>
    </row>
    <row r="455" spans="1:24" ht="14.75" x14ac:dyDescent="0.75">
      <c r="A455" s="33" t="s">
        <v>1206</v>
      </c>
      <c r="B455" s="33" t="s">
        <v>262</v>
      </c>
      <c r="C455" s="33" t="s">
        <v>1098</v>
      </c>
      <c r="D455" s="33" t="s">
        <v>1098</v>
      </c>
      <c r="E455" s="33" t="s">
        <v>1207</v>
      </c>
      <c r="F455" s="33" t="s">
        <v>1098</v>
      </c>
      <c r="G455" s="33" t="s">
        <v>492</v>
      </c>
      <c r="H455" s="33" t="s">
        <v>268</v>
      </c>
      <c r="I455" s="33" t="s">
        <v>418</v>
      </c>
      <c r="J455" s="33" t="s">
        <v>312</v>
      </c>
      <c r="K455" s="33" t="s">
        <v>296</v>
      </c>
      <c r="L455" s="33"/>
      <c r="M455" s="33" t="s">
        <v>460</v>
      </c>
      <c r="N455" s="33" t="s">
        <v>16</v>
      </c>
      <c r="O455" s="33" t="s">
        <v>460</v>
      </c>
      <c r="P455" s="33" t="s">
        <v>16</v>
      </c>
      <c r="Q455" s="33"/>
      <c r="R455" s="33"/>
      <c r="S455" s="33" t="s">
        <v>275</v>
      </c>
      <c r="T455" s="33" t="s">
        <v>16</v>
      </c>
      <c r="U455" s="33"/>
      <c r="V455" s="33"/>
      <c r="W455" s="33"/>
      <c r="X455" s="33"/>
    </row>
    <row r="456" spans="1:24" ht="14.75" x14ac:dyDescent="0.75">
      <c r="A456" s="33" t="s">
        <v>1208</v>
      </c>
      <c r="B456" s="33" t="s">
        <v>262</v>
      </c>
      <c r="C456" s="33" t="s">
        <v>1098</v>
      </c>
      <c r="D456" s="33" t="s">
        <v>1098</v>
      </c>
      <c r="E456" s="33" t="s">
        <v>1209</v>
      </c>
      <c r="F456" s="33" t="s">
        <v>1098</v>
      </c>
      <c r="G456" s="33" t="s">
        <v>492</v>
      </c>
      <c r="H456" s="33" t="s">
        <v>268</v>
      </c>
      <c r="I456" s="33" t="s">
        <v>418</v>
      </c>
      <c r="J456" s="33" t="s">
        <v>312</v>
      </c>
      <c r="K456" s="33" t="s">
        <v>1210</v>
      </c>
      <c r="L456" s="33"/>
      <c r="M456" s="33" t="s">
        <v>460</v>
      </c>
      <c r="N456" s="33" t="s">
        <v>16</v>
      </c>
      <c r="O456" s="33" t="s">
        <v>460</v>
      </c>
      <c r="P456" s="33" t="s">
        <v>16</v>
      </c>
      <c r="Q456" s="33"/>
      <c r="R456" s="33"/>
      <c r="S456" s="33" t="s">
        <v>275</v>
      </c>
      <c r="T456" s="33" t="s">
        <v>16</v>
      </c>
      <c r="U456" s="33"/>
      <c r="V456" s="33"/>
      <c r="W456" s="33"/>
      <c r="X456" s="33"/>
    </row>
    <row r="457" spans="1:24" ht="14.75" x14ac:dyDescent="0.75">
      <c r="A457" s="33" t="s">
        <v>1211</v>
      </c>
      <c r="B457" s="33" t="s">
        <v>262</v>
      </c>
      <c r="C457" s="33" t="s">
        <v>1098</v>
      </c>
      <c r="D457" s="33" t="s">
        <v>1098</v>
      </c>
      <c r="E457" s="33" t="s">
        <v>1212</v>
      </c>
      <c r="F457" s="33" t="s">
        <v>1098</v>
      </c>
      <c r="G457" s="33" t="s">
        <v>492</v>
      </c>
      <c r="H457" s="33" t="s">
        <v>268</v>
      </c>
      <c r="I457" s="33" t="s">
        <v>418</v>
      </c>
      <c r="J457" s="33" t="s">
        <v>312</v>
      </c>
      <c r="K457" s="33" t="s">
        <v>296</v>
      </c>
      <c r="L457" s="33"/>
      <c r="M457" s="33" t="s">
        <v>460</v>
      </c>
      <c r="N457" s="33" t="s">
        <v>16</v>
      </c>
      <c r="O457" s="33" t="s">
        <v>460</v>
      </c>
      <c r="P457" s="33" t="s">
        <v>16</v>
      </c>
      <c r="Q457" s="33"/>
      <c r="R457" s="33"/>
      <c r="S457" s="33" t="s">
        <v>275</v>
      </c>
      <c r="T457" s="33" t="s">
        <v>16</v>
      </c>
      <c r="U457" s="33"/>
      <c r="V457" s="33"/>
      <c r="W457" s="33"/>
      <c r="X457" s="33"/>
    </row>
    <row r="458" spans="1:24" ht="14.75" x14ac:dyDescent="0.75">
      <c r="A458" s="33" t="s">
        <v>1213</v>
      </c>
      <c r="B458" s="33" t="s">
        <v>262</v>
      </c>
      <c r="C458" s="33" t="s">
        <v>1098</v>
      </c>
      <c r="D458" s="33" t="s">
        <v>1098</v>
      </c>
      <c r="E458" s="33" t="s">
        <v>1214</v>
      </c>
      <c r="F458" s="33" t="s">
        <v>1098</v>
      </c>
      <c r="G458" s="33" t="s">
        <v>492</v>
      </c>
      <c r="H458" s="33" t="s">
        <v>268</v>
      </c>
      <c r="I458" s="33" t="s">
        <v>418</v>
      </c>
      <c r="J458" s="33" t="s">
        <v>312</v>
      </c>
      <c r="K458" s="33" t="s">
        <v>296</v>
      </c>
      <c r="L458" s="33"/>
      <c r="M458" s="33" t="s">
        <v>460</v>
      </c>
      <c r="N458" s="33" t="s">
        <v>16</v>
      </c>
      <c r="O458" s="33" t="s">
        <v>460</v>
      </c>
      <c r="P458" s="33" t="s">
        <v>16</v>
      </c>
      <c r="Q458" s="33"/>
      <c r="R458" s="33"/>
      <c r="S458" s="33" t="s">
        <v>275</v>
      </c>
      <c r="T458" s="33" t="s">
        <v>16</v>
      </c>
      <c r="U458" s="33"/>
      <c r="V458" s="33"/>
      <c r="W458" s="33"/>
      <c r="X458" s="33"/>
    </row>
    <row r="459" spans="1:24" ht="14.75" x14ac:dyDescent="0.75">
      <c r="A459" s="33" t="s">
        <v>1215</v>
      </c>
      <c r="B459" s="33" t="s">
        <v>262</v>
      </c>
      <c r="C459" s="33" t="s">
        <v>1098</v>
      </c>
      <c r="D459" s="33" t="s">
        <v>1098</v>
      </c>
      <c r="E459" s="33" t="s">
        <v>1216</v>
      </c>
      <c r="F459" s="33" t="s">
        <v>1098</v>
      </c>
      <c r="G459" s="33" t="s">
        <v>492</v>
      </c>
      <c r="H459" s="33" t="s">
        <v>268</v>
      </c>
      <c r="I459" s="33" t="s">
        <v>418</v>
      </c>
      <c r="J459" s="33" t="s">
        <v>312</v>
      </c>
      <c r="K459" s="33" t="s">
        <v>296</v>
      </c>
      <c r="L459" s="33"/>
      <c r="M459" s="33" t="s">
        <v>460</v>
      </c>
      <c r="N459" s="33" t="s">
        <v>16</v>
      </c>
      <c r="O459" s="33" t="s">
        <v>460</v>
      </c>
      <c r="P459" s="33" t="s">
        <v>16</v>
      </c>
      <c r="Q459" s="33"/>
      <c r="R459" s="33"/>
      <c r="S459" s="33" t="s">
        <v>275</v>
      </c>
      <c r="T459" s="33" t="s">
        <v>16</v>
      </c>
      <c r="U459" s="33"/>
      <c r="V459" s="33"/>
      <c r="W459" s="33"/>
      <c r="X459" s="33"/>
    </row>
    <row r="460" spans="1:24" ht="14.75" x14ac:dyDescent="0.75">
      <c r="A460" s="33" t="s">
        <v>1217</v>
      </c>
      <c r="B460" s="33" t="s">
        <v>374</v>
      </c>
      <c r="C460" s="33" t="s">
        <v>374</v>
      </c>
      <c r="D460" s="33" t="s">
        <v>374</v>
      </c>
      <c r="E460" s="33" t="s">
        <v>1218</v>
      </c>
      <c r="F460" s="33" t="s">
        <v>1098</v>
      </c>
      <c r="G460" s="33" t="s">
        <v>492</v>
      </c>
      <c r="H460" s="33" t="s">
        <v>268</v>
      </c>
      <c r="I460" s="33" t="s">
        <v>418</v>
      </c>
      <c r="J460" s="33" t="s">
        <v>312</v>
      </c>
      <c r="K460" s="33" t="s">
        <v>296</v>
      </c>
      <c r="L460" s="33"/>
      <c r="M460" s="33" t="s">
        <v>460</v>
      </c>
      <c r="N460" s="33" t="s">
        <v>1219</v>
      </c>
      <c r="O460" s="33" t="s">
        <v>460</v>
      </c>
      <c r="P460" s="33" t="s">
        <v>1219</v>
      </c>
      <c r="Q460" s="33"/>
      <c r="R460" s="33"/>
      <c r="S460" s="33" t="s">
        <v>275</v>
      </c>
      <c r="T460" s="33" t="s">
        <v>1219</v>
      </c>
      <c r="U460" s="33"/>
      <c r="V460" s="33"/>
      <c r="W460" s="33"/>
      <c r="X460" s="33"/>
    </row>
    <row r="461" spans="1:24" ht="14.75" x14ac:dyDescent="0.75">
      <c r="A461" s="33" t="s">
        <v>1220</v>
      </c>
      <c r="B461" s="33" t="s">
        <v>262</v>
      </c>
      <c r="C461" s="33" t="s">
        <v>1098</v>
      </c>
      <c r="D461" s="33" t="s">
        <v>1098</v>
      </c>
      <c r="E461" s="33" t="s">
        <v>1221</v>
      </c>
      <c r="F461" s="33" t="s">
        <v>1098</v>
      </c>
      <c r="G461" s="33" t="s">
        <v>492</v>
      </c>
      <c r="H461" s="33" t="s">
        <v>268</v>
      </c>
      <c r="I461" s="33" t="s">
        <v>418</v>
      </c>
      <c r="J461" s="33" t="s">
        <v>312</v>
      </c>
      <c r="K461" s="33" t="s">
        <v>296</v>
      </c>
      <c r="L461" s="33"/>
      <c r="M461" s="33" t="s">
        <v>460</v>
      </c>
      <c r="N461" s="33" t="s">
        <v>16</v>
      </c>
      <c r="O461" s="33" t="s">
        <v>460</v>
      </c>
      <c r="P461" s="33" t="s">
        <v>16</v>
      </c>
      <c r="Q461" s="33"/>
      <c r="R461" s="33"/>
      <c r="S461" s="33" t="s">
        <v>275</v>
      </c>
      <c r="T461" s="33" t="s">
        <v>16</v>
      </c>
      <c r="U461" s="33"/>
      <c r="V461" s="33"/>
      <c r="W461" s="33"/>
      <c r="X461" s="33"/>
    </row>
    <row r="462" spans="1:24" ht="14.75" x14ac:dyDescent="0.75">
      <c r="A462" s="33" t="s">
        <v>1222</v>
      </c>
      <c r="B462" s="33" t="s">
        <v>262</v>
      </c>
      <c r="C462" s="33" t="s">
        <v>1098</v>
      </c>
      <c r="D462" s="33" t="s">
        <v>1098</v>
      </c>
      <c r="E462" s="33" t="s">
        <v>1223</v>
      </c>
      <c r="F462" s="33" t="s">
        <v>1098</v>
      </c>
      <c r="G462" s="33" t="s">
        <v>492</v>
      </c>
      <c r="H462" s="33" t="s">
        <v>268</v>
      </c>
      <c r="I462" s="33" t="s">
        <v>418</v>
      </c>
      <c r="J462" s="33" t="s">
        <v>312</v>
      </c>
      <c r="K462" s="33" t="s">
        <v>296</v>
      </c>
      <c r="L462" s="33"/>
      <c r="M462" s="33" t="s">
        <v>460</v>
      </c>
      <c r="N462" s="33" t="s">
        <v>16</v>
      </c>
      <c r="O462" s="33" t="s">
        <v>460</v>
      </c>
      <c r="P462" s="33" t="s">
        <v>16</v>
      </c>
      <c r="Q462" s="33"/>
      <c r="R462" s="33"/>
      <c r="S462" s="33" t="s">
        <v>275</v>
      </c>
      <c r="T462" s="33" t="s">
        <v>16</v>
      </c>
      <c r="U462" s="33"/>
      <c r="V462" s="33"/>
      <c r="W462" s="33"/>
      <c r="X462" s="33"/>
    </row>
    <row r="463" spans="1:24" ht="14.75" x14ac:dyDescent="0.75">
      <c r="A463" s="33" t="s">
        <v>1224</v>
      </c>
      <c r="B463" s="33" t="s">
        <v>262</v>
      </c>
      <c r="C463" s="33" t="s">
        <v>1098</v>
      </c>
      <c r="D463" s="33" t="s">
        <v>1098</v>
      </c>
      <c r="E463" s="33" t="s">
        <v>1225</v>
      </c>
      <c r="F463" s="33" t="s">
        <v>1098</v>
      </c>
      <c r="G463" s="33" t="s">
        <v>492</v>
      </c>
      <c r="H463" s="33" t="s">
        <v>268</v>
      </c>
      <c r="I463" s="33" t="s">
        <v>418</v>
      </c>
      <c r="J463" s="33" t="s">
        <v>312</v>
      </c>
      <c r="K463" s="33" t="s">
        <v>296</v>
      </c>
      <c r="L463" s="33"/>
      <c r="M463" s="33" t="s">
        <v>460</v>
      </c>
      <c r="N463" s="33" t="s">
        <v>16</v>
      </c>
      <c r="O463" s="33" t="s">
        <v>460</v>
      </c>
      <c r="P463" s="33" t="s">
        <v>16</v>
      </c>
      <c r="Q463" s="33"/>
      <c r="R463" s="33"/>
      <c r="S463" s="33" t="s">
        <v>275</v>
      </c>
      <c r="T463" s="33" t="s">
        <v>16</v>
      </c>
      <c r="U463" s="33"/>
      <c r="V463" s="33"/>
      <c r="W463" s="33"/>
      <c r="X463" s="33"/>
    </row>
    <row r="464" spans="1:24" ht="14.75" x14ac:dyDescent="0.75">
      <c r="A464" s="33" t="s">
        <v>1226</v>
      </c>
      <c r="B464" s="33" t="s">
        <v>262</v>
      </c>
      <c r="C464" s="33" t="s">
        <v>1098</v>
      </c>
      <c r="D464" s="33" t="s">
        <v>1098</v>
      </c>
      <c r="E464" s="33" t="s">
        <v>1216</v>
      </c>
      <c r="F464" s="33" t="s">
        <v>1098</v>
      </c>
      <c r="G464" s="33" t="s">
        <v>492</v>
      </c>
      <c r="H464" s="33" t="s">
        <v>268</v>
      </c>
      <c r="I464" s="33" t="s">
        <v>418</v>
      </c>
      <c r="J464" s="33" t="s">
        <v>312</v>
      </c>
      <c r="K464" s="33" t="s">
        <v>296</v>
      </c>
      <c r="L464" s="33"/>
      <c r="M464" s="33" t="s">
        <v>460</v>
      </c>
      <c r="N464" s="33" t="s">
        <v>16</v>
      </c>
      <c r="O464" s="33" t="s">
        <v>460</v>
      </c>
      <c r="P464" s="33" t="s">
        <v>16</v>
      </c>
      <c r="Q464" s="33"/>
      <c r="R464" s="33"/>
      <c r="S464" s="33" t="s">
        <v>275</v>
      </c>
      <c r="T464" s="33" t="s">
        <v>16</v>
      </c>
      <c r="U464" s="33"/>
      <c r="V464" s="33"/>
      <c r="W464" s="33"/>
      <c r="X464" s="33"/>
    </row>
    <row r="465" spans="1:24" ht="14.75" x14ac:dyDescent="0.75">
      <c r="A465" s="33" t="s">
        <v>1227</v>
      </c>
      <c r="B465" s="33" t="s">
        <v>262</v>
      </c>
      <c r="C465" s="33" t="s">
        <v>1098</v>
      </c>
      <c r="D465" s="33" t="s">
        <v>1098</v>
      </c>
      <c r="E465" s="33" t="s">
        <v>1228</v>
      </c>
      <c r="F465" s="33" t="s">
        <v>1098</v>
      </c>
      <c r="G465" s="33" t="s">
        <v>492</v>
      </c>
      <c r="H465" s="33" t="s">
        <v>268</v>
      </c>
      <c r="I465" s="33" t="s">
        <v>418</v>
      </c>
      <c r="J465" s="33" t="s">
        <v>312</v>
      </c>
      <c r="K465" s="33" t="s">
        <v>296</v>
      </c>
      <c r="L465" s="33"/>
      <c r="M465" s="33" t="s">
        <v>460</v>
      </c>
      <c r="N465" s="33" t="s">
        <v>16</v>
      </c>
      <c r="O465" s="33" t="s">
        <v>460</v>
      </c>
      <c r="P465" s="33" t="s">
        <v>16</v>
      </c>
      <c r="Q465" s="33"/>
      <c r="R465" s="33"/>
      <c r="S465" s="33" t="s">
        <v>275</v>
      </c>
      <c r="T465" s="33" t="s">
        <v>16</v>
      </c>
      <c r="U465" s="33"/>
      <c r="V465" s="33"/>
      <c r="W465" s="33"/>
      <c r="X465" s="33"/>
    </row>
    <row r="466" spans="1:24" ht="14.75" x14ac:dyDescent="0.75">
      <c r="A466" s="33" t="s">
        <v>1229</v>
      </c>
      <c r="B466" s="33" t="s">
        <v>262</v>
      </c>
      <c r="C466" s="33" t="s">
        <v>1098</v>
      </c>
      <c r="D466" s="33" t="s">
        <v>1098</v>
      </c>
      <c r="E466" s="33" t="s">
        <v>1230</v>
      </c>
      <c r="F466" s="33" t="s">
        <v>1098</v>
      </c>
      <c r="G466" s="33" t="s">
        <v>492</v>
      </c>
      <c r="H466" s="33" t="s">
        <v>268</v>
      </c>
      <c r="I466" s="33" t="s">
        <v>418</v>
      </c>
      <c r="J466" s="33" t="s">
        <v>312</v>
      </c>
      <c r="K466" s="33" t="s">
        <v>296</v>
      </c>
      <c r="L466" s="33"/>
      <c r="M466" s="33" t="s">
        <v>460</v>
      </c>
      <c r="N466" s="33" t="s">
        <v>16</v>
      </c>
      <c r="O466" s="33" t="s">
        <v>460</v>
      </c>
      <c r="P466" s="33" t="s">
        <v>16</v>
      </c>
      <c r="Q466" s="33"/>
      <c r="R466" s="33"/>
      <c r="S466" s="33" t="s">
        <v>275</v>
      </c>
      <c r="T466" s="33" t="s">
        <v>16</v>
      </c>
      <c r="U466" s="33"/>
      <c r="V466" s="33"/>
      <c r="W466" s="33"/>
      <c r="X466" s="33"/>
    </row>
    <row r="467" spans="1:24" ht="14.75" x14ac:dyDescent="0.75">
      <c r="A467" s="33" t="s">
        <v>1231</v>
      </c>
      <c r="B467" s="33" t="s">
        <v>262</v>
      </c>
      <c r="C467" s="33" t="s">
        <v>1098</v>
      </c>
      <c r="D467" s="33" t="s">
        <v>1098</v>
      </c>
      <c r="E467" s="33" t="s">
        <v>1232</v>
      </c>
      <c r="F467" s="33" t="s">
        <v>1098</v>
      </c>
      <c r="G467" s="33" t="s">
        <v>492</v>
      </c>
      <c r="H467" s="33" t="s">
        <v>268</v>
      </c>
      <c r="I467" s="33" t="s">
        <v>418</v>
      </c>
      <c r="J467" s="33" t="s">
        <v>312</v>
      </c>
      <c r="K467" s="33" t="s">
        <v>296</v>
      </c>
      <c r="L467" s="33"/>
      <c r="M467" s="33" t="s">
        <v>460</v>
      </c>
      <c r="N467" s="33" t="s">
        <v>16</v>
      </c>
      <c r="O467" s="33" t="s">
        <v>460</v>
      </c>
      <c r="P467" s="33" t="s">
        <v>16</v>
      </c>
      <c r="Q467" s="33"/>
      <c r="R467" s="33"/>
      <c r="S467" s="33" t="s">
        <v>275</v>
      </c>
      <c r="T467" s="33" t="s">
        <v>16</v>
      </c>
      <c r="U467" s="33"/>
      <c r="V467" s="33"/>
      <c r="W467" s="33"/>
      <c r="X467" s="33"/>
    </row>
    <row r="468" spans="1:24" ht="14.75" x14ac:dyDescent="0.75">
      <c r="A468" s="33" t="s">
        <v>1233</v>
      </c>
      <c r="B468" s="33" t="s">
        <v>262</v>
      </c>
      <c r="C468" s="33" t="s">
        <v>1098</v>
      </c>
      <c r="D468" s="33" t="s">
        <v>1098</v>
      </c>
      <c r="E468" s="33" t="s">
        <v>1234</v>
      </c>
      <c r="F468" s="33" t="s">
        <v>1098</v>
      </c>
      <c r="G468" s="33" t="s">
        <v>492</v>
      </c>
      <c r="H468" s="33" t="s">
        <v>268</v>
      </c>
      <c r="I468" s="33" t="s">
        <v>418</v>
      </c>
      <c r="J468" s="33" t="s">
        <v>312</v>
      </c>
      <c r="K468" s="33" t="s">
        <v>296</v>
      </c>
      <c r="L468" s="33"/>
      <c r="M468" s="33" t="s">
        <v>460</v>
      </c>
      <c r="N468" s="33" t="s">
        <v>16</v>
      </c>
      <c r="O468" s="33" t="s">
        <v>460</v>
      </c>
      <c r="P468" s="33" t="s">
        <v>16</v>
      </c>
      <c r="Q468" s="33"/>
      <c r="R468" s="33"/>
      <c r="S468" s="33" t="s">
        <v>275</v>
      </c>
      <c r="T468" s="33" t="s">
        <v>16</v>
      </c>
      <c r="U468" s="33"/>
      <c r="V468" s="33"/>
      <c r="W468" s="33"/>
      <c r="X468" s="33"/>
    </row>
    <row r="469" spans="1:24" ht="14.75" x14ac:dyDescent="0.75">
      <c r="A469" s="33" t="s">
        <v>1235</v>
      </c>
      <c r="B469" s="33" t="s">
        <v>262</v>
      </c>
      <c r="C469" s="33" t="s">
        <v>1098</v>
      </c>
      <c r="D469" s="33" t="s">
        <v>1098</v>
      </c>
      <c r="E469" s="33" t="s">
        <v>1236</v>
      </c>
      <c r="F469" s="33" t="s">
        <v>1098</v>
      </c>
      <c r="G469" s="33" t="s">
        <v>492</v>
      </c>
      <c r="H469" s="33" t="s">
        <v>268</v>
      </c>
      <c r="I469" s="33" t="s">
        <v>418</v>
      </c>
      <c r="J469" s="33" t="s">
        <v>312</v>
      </c>
      <c r="K469" s="33" t="s">
        <v>296</v>
      </c>
      <c r="L469" s="33"/>
      <c r="M469" s="33" t="s">
        <v>460</v>
      </c>
      <c r="N469" s="33" t="s">
        <v>16</v>
      </c>
      <c r="O469" s="33" t="s">
        <v>460</v>
      </c>
      <c r="P469" s="33" t="s">
        <v>16</v>
      </c>
      <c r="Q469" s="33"/>
      <c r="R469" s="33"/>
      <c r="S469" s="33" t="s">
        <v>275</v>
      </c>
      <c r="T469" s="33" t="s">
        <v>16</v>
      </c>
      <c r="U469" s="33"/>
      <c r="V469" s="33"/>
      <c r="W469" s="33"/>
      <c r="X469" s="33"/>
    </row>
    <row r="470" spans="1:24" ht="14.75" x14ac:dyDescent="0.75">
      <c r="A470" s="33" t="s">
        <v>1237</v>
      </c>
      <c r="B470" s="33" t="s">
        <v>262</v>
      </c>
      <c r="C470" s="33" t="s">
        <v>1098</v>
      </c>
      <c r="D470" s="33" t="s">
        <v>1098</v>
      </c>
      <c r="E470" s="33" t="s">
        <v>1238</v>
      </c>
      <c r="F470" s="33" t="s">
        <v>1098</v>
      </c>
      <c r="G470" s="33" t="s">
        <v>492</v>
      </c>
      <c r="H470" s="33" t="s">
        <v>268</v>
      </c>
      <c r="I470" s="33" t="s">
        <v>418</v>
      </c>
      <c r="J470" s="33" t="s">
        <v>312</v>
      </c>
      <c r="K470" s="33" t="s">
        <v>296</v>
      </c>
      <c r="L470" s="33"/>
      <c r="M470" s="33" t="s">
        <v>460</v>
      </c>
      <c r="N470" s="33" t="s">
        <v>16</v>
      </c>
      <c r="O470" s="33" t="s">
        <v>460</v>
      </c>
      <c r="P470" s="33" t="s">
        <v>16</v>
      </c>
      <c r="Q470" s="33"/>
      <c r="R470" s="33"/>
      <c r="S470" s="33" t="s">
        <v>275</v>
      </c>
      <c r="T470" s="33" t="s">
        <v>16</v>
      </c>
      <c r="U470" s="33"/>
      <c r="V470" s="33"/>
      <c r="W470" s="33"/>
      <c r="X470" s="33"/>
    </row>
    <row r="471" spans="1:24" ht="14.75" x14ac:dyDescent="0.75">
      <c r="A471" s="33" t="s">
        <v>1239</v>
      </c>
      <c r="B471" s="33" t="s">
        <v>262</v>
      </c>
      <c r="C471" s="33" t="s">
        <v>1098</v>
      </c>
      <c r="D471" s="33" t="s">
        <v>1098</v>
      </c>
      <c r="E471" s="33" t="s">
        <v>1240</v>
      </c>
      <c r="F471" s="33" t="s">
        <v>1098</v>
      </c>
      <c r="G471" s="33" t="s">
        <v>492</v>
      </c>
      <c r="H471" s="33" t="s">
        <v>268</v>
      </c>
      <c r="I471" s="33" t="s">
        <v>418</v>
      </c>
      <c r="J471" s="33" t="s">
        <v>312</v>
      </c>
      <c r="K471" s="33" t="s">
        <v>296</v>
      </c>
      <c r="L471" s="33"/>
      <c r="M471" s="33" t="s">
        <v>460</v>
      </c>
      <c r="N471" s="33" t="s">
        <v>16</v>
      </c>
      <c r="O471" s="33" t="s">
        <v>460</v>
      </c>
      <c r="P471" s="33" t="s">
        <v>16</v>
      </c>
      <c r="Q471" s="33"/>
      <c r="R471" s="33"/>
      <c r="S471" s="33" t="s">
        <v>275</v>
      </c>
      <c r="T471" s="33" t="s">
        <v>16</v>
      </c>
      <c r="U471" s="33"/>
      <c r="V471" s="33"/>
      <c r="W471" s="33"/>
      <c r="X471" s="33"/>
    </row>
    <row r="472" spans="1:24" ht="14.75" x14ac:dyDescent="0.75">
      <c r="A472" s="33" t="s">
        <v>1241</v>
      </c>
      <c r="B472" s="33" t="s">
        <v>262</v>
      </c>
      <c r="C472" s="33" t="s">
        <v>1098</v>
      </c>
      <c r="D472" s="33" t="s">
        <v>1098</v>
      </c>
      <c r="E472" s="33" t="s">
        <v>1242</v>
      </c>
      <c r="F472" s="33" t="s">
        <v>1098</v>
      </c>
      <c r="G472" s="33" t="s">
        <v>492</v>
      </c>
      <c r="H472" s="33" t="s">
        <v>268</v>
      </c>
      <c r="I472" s="33" t="s">
        <v>418</v>
      </c>
      <c r="J472" s="33" t="s">
        <v>312</v>
      </c>
      <c r="K472" s="33" t="s">
        <v>296</v>
      </c>
      <c r="L472" s="33"/>
      <c r="M472" s="33" t="s">
        <v>460</v>
      </c>
      <c r="N472" s="33" t="s">
        <v>16</v>
      </c>
      <c r="O472" s="33" t="s">
        <v>460</v>
      </c>
      <c r="P472" s="33" t="s">
        <v>16</v>
      </c>
      <c r="Q472" s="33"/>
      <c r="R472" s="33"/>
      <c r="S472" s="33" t="s">
        <v>275</v>
      </c>
      <c r="T472" s="33" t="s">
        <v>16</v>
      </c>
      <c r="U472" s="33"/>
      <c r="V472" s="33"/>
      <c r="W472" s="33"/>
      <c r="X472" s="33"/>
    </row>
    <row r="473" spans="1:24" ht="14.75" x14ac:dyDescent="0.75">
      <c r="A473" s="33" t="s">
        <v>1243</v>
      </c>
      <c r="B473" s="33" t="s">
        <v>262</v>
      </c>
      <c r="C473" s="33" t="s">
        <v>1098</v>
      </c>
      <c r="D473" s="33" t="s">
        <v>1098</v>
      </c>
      <c r="E473" s="33" t="s">
        <v>1244</v>
      </c>
      <c r="F473" s="33" t="s">
        <v>1098</v>
      </c>
      <c r="G473" s="33" t="s">
        <v>492</v>
      </c>
      <c r="H473" s="33" t="s">
        <v>268</v>
      </c>
      <c r="I473" s="33" t="s">
        <v>418</v>
      </c>
      <c r="J473" s="33" t="s">
        <v>312</v>
      </c>
      <c r="K473" s="33" t="s">
        <v>296</v>
      </c>
      <c r="L473" s="33"/>
      <c r="M473" s="33" t="s">
        <v>460</v>
      </c>
      <c r="N473" s="33" t="s">
        <v>16</v>
      </c>
      <c r="O473" s="33" t="s">
        <v>460</v>
      </c>
      <c r="P473" s="33" t="s">
        <v>16</v>
      </c>
      <c r="Q473" s="33"/>
      <c r="R473" s="33"/>
      <c r="S473" s="33" t="s">
        <v>275</v>
      </c>
      <c r="T473" s="33" t="s">
        <v>16</v>
      </c>
      <c r="U473" s="33"/>
      <c r="V473" s="33"/>
      <c r="W473" s="33"/>
      <c r="X473" s="33"/>
    </row>
    <row r="474" spans="1:24" ht="14.75" x14ac:dyDescent="0.75">
      <c r="A474" s="33" t="s">
        <v>1245</v>
      </c>
      <c r="B474" s="33" t="s">
        <v>262</v>
      </c>
      <c r="C474" s="33" t="s">
        <v>1098</v>
      </c>
      <c r="D474" s="33" t="s">
        <v>1098</v>
      </c>
      <c r="E474" s="33" t="s">
        <v>1244</v>
      </c>
      <c r="F474" s="33" t="s">
        <v>1098</v>
      </c>
      <c r="G474" s="33" t="s">
        <v>492</v>
      </c>
      <c r="H474" s="33" t="s">
        <v>268</v>
      </c>
      <c r="I474" s="33" t="s">
        <v>418</v>
      </c>
      <c r="J474" s="33" t="s">
        <v>312</v>
      </c>
      <c r="K474" s="33" t="s">
        <v>296</v>
      </c>
      <c r="L474" s="33"/>
      <c r="M474" s="33" t="s">
        <v>460</v>
      </c>
      <c r="N474" s="33" t="s">
        <v>16</v>
      </c>
      <c r="O474" s="33" t="s">
        <v>460</v>
      </c>
      <c r="P474" s="33" t="s">
        <v>16</v>
      </c>
      <c r="Q474" s="33"/>
      <c r="R474" s="33"/>
      <c r="S474" s="33" t="s">
        <v>275</v>
      </c>
      <c r="T474" s="33" t="s">
        <v>16</v>
      </c>
      <c r="U474" s="33"/>
      <c r="V474" s="33"/>
      <c r="W474" s="33"/>
      <c r="X474" s="33"/>
    </row>
    <row r="475" spans="1:24" ht="14.75" x14ac:dyDescent="0.75">
      <c r="A475" s="33" t="s">
        <v>1246</v>
      </c>
      <c r="B475" s="33" t="s">
        <v>262</v>
      </c>
      <c r="C475" s="33" t="s">
        <v>1098</v>
      </c>
      <c r="D475" s="33" t="s">
        <v>1098</v>
      </c>
      <c r="E475" s="33" t="s">
        <v>1247</v>
      </c>
      <c r="F475" s="33" t="s">
        <v>1098</v>
      </c>
      <c r="G475" s="33" t="s">
        <v>492</v>
      </c>
      <c r="H475" s="33" t="s">
        <v>268</v>
      </c>
      <c r="I475" s="33" t="s">
        <v>418</v>
      </c>
      <c r="J475" s="33" t="s">
        <v>312</v>
      </c>
      <c r="K475" s="33" t="s">
        <v>296</v>
      </c>
      <c r="L475" s="33"/>
      <c r="M475" s="33" t="s">
        <v>460</v>
      </c>
      <c r="N475" s="33" t="s">
        <v>16</v>
      </c>
      <c r="O475" s="33" t="s">
        <v>460</v>
      </c>
      <c r="P475" s="33" t="s">
        <v>16</v>
      </c>
      <c r="Q475" s="33"/>
      <c r="R475" s="33"/>
      <c r="S475" s="33" t="s">
        <v>275</v>
      </c>
      <c r="T475" s="33" t="s">
        <v>16</v>
      </c>
      <c r="U475" s="33"/>
      <c r="V475" s="33"/>
      <c r="W475" s="33"/>
      <c r="X475" s="33"/>
    </row>
    <row r="476" spans="1:24" ht="14.75" x14ac:dyDescent="0.75">
      <c r="A476" s="33" t="s">
        <v>1248</v>
      </c>
      <c r="B476" s="33" t="s">
        <v>262</v>
      </c>
      <c r="C476" s="33" t="s">
        <v>1098</v>
      </c>
      <c r="D476" s="33" t="s">
        <v>1098</v>
      </c>
      <c r="E476" s="33" t="s">
        <v>1249</v>
      </c>
      <c r="F476" s="33" t="s">
        <v>1098</v>
      </c>
      <c r="G476" s="33" t="s">
        <v>492</v>
      </c>
      <c r="H476" s="33" t="s">
        <v>268</v>
      </c>
      <c r="I476" s="33" t="s">
        <v>418</v>
      </c>
      <c r="J476" s="33" t="s">
        <v>312</v>
      </c>
      <c r="K476" s="33" t="s">
        <v>296</v>
      </c>
      <c r="L476" s="33"/>
      <c r="M476" s="33" t="s">
        <v>460</v>
      </c>
      <c r="N476" s="33" t="s">
        <v>16</v>
      </c>
      <c r="O476" s="33" t="s">
        <v>460</v>
      </c>
      <c r="P476" s="33" t="s">
        <v>16</v>
      </c>
      <c r="Q476" s="33"/>
      <c r="R476" s="33"/>
      <c r="S476" s="33" t="s">
        <v>275</v>
      </c>
      <c r="T476" s="33" t="s">
        <v>16</v>
      </c>
      <c r="U476" s="33"/>
      <c r="V476" s="33"/>
      <c r="W476" s="33"/>
      <c r="X476" s="33"/>
    </row>
    <row r="477" spans="1:24" ht="14.75" x14ac:dyDescent="0.75">
      <c r="A477" s="33" t="s">
        <v>1250</v>
      </c>
      <c r="B477" s="33" t="s">
        <v>262</v>
      </c>
      <c r="C477" s="33" t="s">
        <v>1098</v>
      </c>
      <c r="D477" s="33" t="s">
        <v>1098</v>
      </c>
      <c r="E477" s="33" t="s">
        <v>1251</v>
      </c>
      <c r="F477" s="33" t="s">
        <v>1098</v>
      </c>
      <c r="G477" s="33" t="s">
        <v>492</v>
      </c>
      <c r="H477" s="33" t="s">
        <v>268</v>
      </c>
      <c r="I477" s="33" t="s">
        <v>418</v>
      </c>
      <c r="J477" s="33" t="s">
        <v>312</v>
      </c>
      <c r="K477" s="33" t="s">
        <v>296</v>
      </c>
      <c r="L477" s="33"/>
      <c r="M477" s="33" t="s">
        <v>460</v>
      </c>
      <c r="N477" s="33" t="s">
        <v>16</v>
      </c>
      <c r="O477" s="33" t="s">
        <v>460</v>
      </c>
      <c r="P477" s="33" t="s">
        <v>16</v>
      </c>
      <c r="Q477" s="33"/>
      <c r="R477" s="33"/>
      <c r="S477" s="33" t="s">
        <v>275</v>
      </c>
      <c r="T477" s="33" t="s">
        <v>16</v>
      </c>
      <c r="U477" s="33"/>
      <c r="V477" s="33"/>
      <c r="W477" s="33"/>
      <c r="X477" s="33"/>
    </row>
    <row r="478" spans="1:24" ht="14.75" x14ac:dyDescent="0.75">
      <c r="A478" s="33" t="s">
        <v>1252</v>
      </c>
      <c r="B478" s="33" t="s">
        <v>262</v>
      </c>
      <c r="C478" s="33" t="s">
        <v>1098</v>
      </c>
      <c r="D478" s="33" t="s">
        <v>1098</v>
      </c>
      <c r="E478" s="33" t="s">
        <v>1253</v>
      </c>
      <c r="F478" s="33" t="s">
        <v>1098</v>
      </c>
      <c r="G478" s="33" t="s">
        <v>492</v>
      </c>
      <c r="H478" s="33" t="s">
        <v>268</v>
      </c>
      <c r="I478" s="33" t="s">
        <v>418</v>
      </c>
      <c r="J478" s="33" t="s">
        <v>312</v>
      </c>
      <c r="K478" s="33" t="s">
        <v>296</v>
      </c>
      <c r="L478" s="33"/>
      <c r="M478" s="33" t="s">
        <v>460</v>
      </c>
      <c r="N478" s="33" t="s">
        <v>16</v>
      </c>
      <c r="O478" s="33" t="s">
        <v>460</v>
      </c>
      <c r="P478" s="33" t="s">
        <v>16</v>
      </c>
      <c r="Q478" s="33"/>
      <c r="R478" s="33"/>
      <c r="S478" s="33" t="s">
        <v>275</v>
      </c>
      <c r="T478" s="33" t="s">
        <v>16</v>
      </c>
      <c r="U478" s="33"/>
      <c r="V478" s="33"/>
      <c r="W478" s="33"/>
      <c r="X478" s="33"/>
    </row>
    <row r="479" spans="1:24" ht="14.75" x14ac:dyDescent="0.75">
      <c r="A479" s="33" t="s">
        <v>1254</v>
      </c>
      <c r="B479" s="33" t="s">
        <v>262</v>
      </c>
      <c r="C479" s="33" t="s">
        <v>1098</v>
      </c>
      <c r="D479" s="33" t="s">
        <v>1098</v>
      </c>
      <c r="E479" s="33" t="s">
        <v>1255</v>
      </c>
      <c r="F479" s="33" t="s">
        <v>1098</v>
      </c>
      <c r="G479" s="33" t="s">
        <v>492</v>
      </c>
      <c r="H479" s="33" t="s">
        <v>268</v>
      </c>
      <c r="I479" s="33" t="s">
        <v>418</v>
      </c>
      <c r="J479" s="33" t="s">
        <v>312</v>
      </c>
      <c r="K479" s="33" t="s">
        <v>296</v>
      </c>
      <c r="L479" s="33"/>
      <c r="M479" s="33" t="s">
        <v>460</v>
      </c>
      <c r="N479" s="33" t="s">
        <v>16</v>
      </c>
      <c r="O479" s="33" t="s">
        <v>460</v>
      </c>
      <c r="P479" s="33" t="s">
        <v>16</v>
      </c>
      <c r="Q479" s="33"/>
      <c r="R479" s="33"/>
      <c r="S479" s="33" t="s">
        <v>275</v>
      </c>
      <c r="T479" s="33" t="s">
        <v>16</v>
      </c>
      <c r="U479" s="33"/>
      <c r="V479" s="33"/>
      <c r="W479" s="33"/>
      <c r="X479" s="33"/>
    </row>
    <row r="480" spans="1:24" ht="14.75" x14ac:dyDescent="0.75">
      <c r="A480" s="33" t="s">
        <v>1256</v>
      </c>
      <c r="B480" s="33" t="s">
        <v>262</v>
      </c>
      <c r="C480" s="33" t="s">
        <v>1098</v>
      </c>
      <c r="D480" s="33" t="s">
        <v>1098</v>
      </c>
      <c r="E480" s="33" t="s">
        <v>1257</v>
      </c>
      <c r="F480" s="33" t="s">
        <v>1098</v>
      </c>
      <c r="G480" s="33" t="s">
        <v>492</v>
      </c>
      <c r="H480" s="33" t="s">
        <v>268</v>
      </c>
      <c r="I480" s="33" t="s">
        <v>418</v>
      </c>
      <c r="J480" s="33" t="s">
        <v>312</v>
      </c>
      <c r="K480" s="33" t="s">
        <v>296</v>
      </c>
      <c r="L480" s="33"/>
      <c r="M480" s="33" t="s">
        <v>460</v>
      </c>
      <c r="N480" s="33" t="s">
        <v>16</v>
      </c>
      <c r="O480" s="33" t="s">
        <v>460</v>
      </c>
      <c r="P480" s="33" t="s">
        <v>16</v>
      </c>
      <c r="Q480" s="33"/>
      <c r="R480" s="33"/>
      <c r="S480" s="33" t="s">
        <v>275</v>
      </c>
      <c r="T480" s="33" t="s">
        <v>16</v>
      </c>
      <c r="U480" s="33"/>
      <c r="V480" s="33"/>
      <c r="W480" s="33"/>
      <c r="X480" s="33"/>
    </row>
    <row r="481" spans="1:24" ht="14.75" x14ac:dyDescent="0.75">
      <c r="A481" s="33" t="s">
        <v>1258</v>
      </c>
      <c r="B481" s="33" t="s">
        <v>262</v>
      </c>
      <c r="C481" s="33" t="s">
        <v>1098</v>
      </c>
      <c r="D481" s="33" t="s">
        <v>1098</v>
      </c>
      <c r="E481" s="33" t="s">
        <v>1259</v>
      </c>
      <c r="F481" s="33" t="s">
        <v>1098</v>
      </c>
      <c r="G481" s="33" t="s">
        <v>492</v>
      </c>
      <c r="H481" s="33" t="s">
        <v>268</v>
      </c>
      <c r="I481" s="33" t="s">
        <v>418</v>
      </c>
      <c r="J481" s="33" t="s">
        <v>312</v>
      </c>
      <c r="K481" s="33" t="s">
        <v>296</v>
      </c>
      <c r="L481" s="33"/>
      <c r="M481" s="33" t="s">
        <v>460</v>
      </c>
      <c r="N481" s="33" t="s">
        <v>16</v>
      </c>
      <c r="O481" s="33" t="s">
        <v>460</v>
      </c>
      <c r="P481" s="33" t="s">
        <v>16</v>
      </c>
      <c r="Q481" s="33"/>
      <c r="R481" s="33"/>
      <c r="S481" s="33" t="s">
        <v>275</v>
      </c>
      <c r="T481" s="33" t="s">
        <v>16</v>
      </c>
      <c r="U481" s="33"/>
      <c r="V481" s="33"/>
      <c r="W481" s="33"/>
      <c r="X481" s="33"/>
    </row>
    <row r="482" spans="1:24" ht="14.75" x14ac:dyDescent="0.75">
      <c r="A482" s="33" t="s">
        <v>1260</v>
      </c>
      <c r="B482" s="33" t="s">
        <v>262</v>
      </c>
      <c r="C482" s="33" t="s">
        <v>1098</v>
      </c>
      <c r="D482" s="33" t="s">
        <v>1098</v>
      </c>
      <c r="E482" s="33" t="s">
        <v>1261</v>
      </c>
      <c r="F482" s="33" t="s">
        <v>1098</v>
      </c>
      <c r="G482" s="33" t="s">
        <v>492</v>
      </c>
      <c r="H482" s="33" t="s">
        <v>268</v>
      </c>
      <c r="I482" s="33" t="s">
        <v>418</v>
      </c>
      <c r="J482" s="33" t="s">
        <v>312</v>
      </c>
      <c r="K482" s="33" t="s">
        <v>296</v>
      </c>
      <c r="L482" s="33"/>
      <c r="M482" s="33" t="s">
        <v>460</v>
      </c>
      <c r="N482" s="33" t="s">
        <v>16</v>
      </c>
      <c r="O482" s="33" t="s">
        <v>460</v>
      </c>
      <c r="P482" s="33" t="s">
        <v>16</v>
      </c>
      <c r="Q482" s="33"/>
      <c r="R482" s="33"/>
      <c r="S482" s="33" t="s">
        <v>275</v>
      </c>
      <c r="T482" s="33" t="s">
        <v>16</v>
      </c>
      <c r="U482" s="33"/>
      <c r="V482" s="33"/>
      <c r="W482" s="33"/>
      <c r="X482" s="33"/>
    </row>
    <row r="483" spans="1:24" ht="14.75" x14ac:dyDescent="0.75">
      <c r="A483" s="33" t="s">
        <v>1262</v>
      </c>
      <c r="B483" s="33" t="s">
        <v>262</v>
      </c>
      <c r="C483" s="33" t="s">
        <v>1098</v>
      </c>
      <c r="D483" s="33" t="s">
        <v>1098</v>
      </c>
      <c r="E483" s="33" t="s">
        <v>1263</v>
      </c>
      <c r="F483" s="33" t="s">
        <v>1098</v>
      </c>
      <c r="G483" s="33" t="s">
        <v>492</v>
      </c>
      <c r="H483" s="33" t="s">
        <v>268</v>
      </c>
      <c r="I483" s="33" t="s">
        <v>418</v>
      </c>
      <c r="J483" s="33" t="s">
        <v>312</v>
      </c>
      <c r="K483" s="33" t="s">
        <v>296</v>
      </c>
      <c r="L483" s="33"/>
      <c r="M483" s="33" t="s">
        <v>460</v>
      </c>
      <c r="N483" s="33" t="s">
        <v>16</v>
      </c>
      <c r="O483" s="33" t="s">
        <v>460</v>
      </c>
      <c r="P483" s="33" t="s">
        <v>16</v>
      </c>
      <c r="Q483" s="33"/>
      <c r="R483" s="33"/>
      <c r="S483" s="33" t="s">
        <v>275</v>
      </c>
      <c r="T483" s="33" t="s">
        <v>16</v>
      </c>
      <c r="U483" s="33"/>
      <c r="V483" s="33"/>
      <c r="W483" s="33"/>
      <c r="X483" s="33"/>
    </row>
    <row r="484" spans="1:24" ht="14.75" x14ac:dyDescent="0.75">
      <c r="A484" s="33" t="s">
        <v>1264</v>
      </c>
      <c r="B484" s="33" t="s">
        <v>262</v>
      </c>
      <c r="C484" s="33" t="s">
        <v>1098</v>
      </c>
      <c r="D484" s="33" t="s">
        <v>1098</v>
      </c>
      <c r="E484" s="33" t="s">
        <v>1265</v>
      </c>
      <c r="F484" s="33" t="s">
        <v>1098</v>
      </c>
      <c r="G484" s="33" t="s">
        <v>492</v>
      </c>
      <c r="H484" s="33" t="s">
        <v>268</v>
      </c>
      <c r="I484" s="33" t="s">
        <v>418</v>
      </c>
      <c r="J484" s="33" t="s">
        <v>312</v>
      </c>
      <c r="K484" s="33" t="s">
        <v>296</v>
      </c>
      <c r="L484" s="33"/>
      <c r="M484" s="33" t="s">
        <v>460</v>
      </c>
      <c r="N484" s="33" t="s">
        <v>16</v>
      </c>
      <c r="O484" s="33" t="s">
        <v>460</v>
      </c>
      <c r="P484" s="33" t="s">
        <v>16</v>
      </c>
      <c r="Q484" s="33"/>
      <c r="R484" s="33"/>
      <c r="S484" s="33" t="s">
        <v>275</v>
      </c>
      <c r="T484" s="33" t="s">
        <v>16</v>
      </c>
      <c r="U484" s="33"/>
      <c r="V484" s="33"/>
      <c r="W484" s="33"/>
      <c r="X484" s="33"/>
    </row>
    <row r="485" spans="1:24" ht="14.75" x14ac:dyDescent="0.75">
      <c r="A485" s="33" t="s">
        <v>1266</v>
      </c>
      <c r="B485" s="33" t="s">
        <v>262</v>
      </c>
      <c r="C485" s="33" t="s">
        <v>1098</v>
      </c>
      <c r="D485" s="33" t="s">
        <v>1098</v>
      </c>
      <c r="E485" s="33" t="s">
        <v>1267</v>
      </c>
      <c r="F485" s="33" t="s">
        <v>1098</v>
      </c>
      <c r="G485" s="33" t="s">
        <v>492</v>
      </c>
      <c r="H485" s="33" t="s">
        <v>268</v>
      </c>
      <c r="I485" s="33" t="s">
        <v>418</v>
      </c>
      <c r="J485" s="33" t="s">
        <v>312</v>
      </c>
      <c r="K485" s="33" t="s">
        <v>296</v>
      </c>
      <c r="L485" s="33"/>
      <c r="M485" s="33" t="s">
        <v>460</v>
      </c>
      <c r="N485" s="33" t="s">
        <v>16</v>
      </c>
      <c r="O485" s="33" t="s">
        <v>460</v>
      </c>
      <c r="P485" s="33" t="s">
        <v>16</v>
      </c>
      <c r="Q485" s="33"/>
      <c r="R485" s="33"/>
      <c r="S485" s="33" t="s">
        <v>275</v>
      </c>
      <c r="T485" s="33" t="s">
        <v>16</v>
      </c>
      <c r="U485" s="33"/>
      <c r="V485" s="33"/>
      <c r="W485" s="33"/>
      <c r="X485" s="33"/>
    </row>
    <row r="486" spans="1:24" ht="14.75" x14ac:dyDescent="0.75">
      <c r="A486" s="33" t="s">
        <v>1268</v>
      </c>
      <c r="B486" s="33" t="s">
        <v>262</v>
      </c>
      <c r="C486" s="33" t="s">
        <v>1098</v>
      </c>
      <c r="D486" s="33" t="s">
        <v>1098</v>
      </c>
      <c r="E486" s="33" t="s">
        <v>1269</v>
      </c>
      <c r="F486" s="33" t="s">
        <v>1098</v>
      </c>
      <c r="G486" s="33" t="s">
        <v>492</v>
      </c>
      <c r="H486" s="33" t="s">
        <v>268</v>
      </c>
      <c r="I486" s="33" t="s">
        <v>418</v>
      </c>
      <c r="J486" s="33" t="s">
        <v>312</v>
      </c>
      <c r="K486" s="33" t="s">
        <v>296</v>
      </c>
      <c r="L486" s="33"/>
      <c r="M486" s="33" t="s">
        <v>460</v>
      </c>
      <c r="N486" s="33" t="s">
        <v>16</v>
      </c>
      <c r="O486" s="33" t="s">
        <v>460</v>
      </c>
      <c r="P486" s="33" t="s">
        <v>16</v>
      </c>
      <c r="Q486" s="33"/>
      <c r="R486" s="33"/>
      <c r="S486" s="33" t="s">
        <v>275</v>
      </c>
      <c r="T486" s="33" t="s">
        <v>16</v>
      </c>
      <c r="U486" s="33"/>
      <c r="V486" s="33"/>
      <c r="W486" s="33"/>
      <c r="X486" s="33"/>
    </row>
    <row r="487" spans="1:24" ht="14.75" x14ac:dyDescent="0.75">
      <c r="A487" s="33" t="s">
        <v>1270</v>
      </c>
      <c r="B487" s="33" t="s">
        <v>262</v>
      </c>
      <c r="C487" s="33" t="s">
        <v>1098</v>
      </c>
      <c r="D487" s="33" t="s">
        <v>1098</v>
      </c>
      <c r="E487" s="33" t="s">
        <v>1271</v>
      </c>
      <c r="F487" s="33" t="s">
        <v>1098</v>
      </c>
      <c r="G487" s="33" t="s">
        <v>492</v>
      </c>
      <c r="H487" s="33" t="s">
        <v>268</v>
      </c>
      <c r="I487" s="33" t="s">
        <v>418</v>
      </c>
      <c r="J487" s="33" t="s">
        <v>312</v>
      </c>
      <c r="K487" s="33" t="s">
        <v>296</v>
      </c>
      <c r="L487" s="33"/>
      <c r="M487" s="33" t="s">
        <v>460</v>
      </c>
      <c r="N487" s="33" t="s">
        <v>16</v>
      </c>
      <c r="O487" s="33" t="s">
        <v>460</v>
      </c>
      <c r="P487" s="33" t="s">
        <v>16</v>
      </c>
      <c r="Q487" s="33"/>
      <c r="R487" s="33"/>
      <c r="S487" s="33" t="s">
        <v>275</v>
      </c>
      <c r="T487" s="33" t="s">
        <v>16</v>
      </c>
      <c r="U487" s="33"/>
      <c r="V487" s="33"/>
      <c r="W487" s="33"/>
      <c r="X487" s="33"/>
    </row>
    <row r="488" spans="1:24" ht="14.75" x14ac:dyDescent="0.75">
      <c r="A488" s="33" t="s">
        <v>1272</v>
      </c>
      <c r="B488" s="33" t="s">
        <v>262</v>
      </c>
      <c r="C488" s="33" t="s">
        <v>1098</v>
      </c>
      <c r="D488" s="33" t="s">
        <v>1098</v>
      </c>
      <c r="E488" s="33" t="s">
        <v>1273</v>
      </c>
      <c r="F488" s="33" t="s">
        <v>1098</v>
      </c>
      <c r="G488" s="33" t="s">
        <v>492</v>
      </c>
      <c r="H488" s="33" t="s">
        <v>268</v>
      </c>
      <c r="I488" s="33" t="s">
        <v>418</v>
      </c>
      <c r="J488" s="33" t="s">
        <v>312</v>
      </c>
      <c r="K488" s="33" t="s">
        <v>296</v>
      </c>
      <c r="L488" s="33"/>
      <c r="M488" s="33" t="s">
        <v>460</v>
      </c>
      <c r="N488" s="33" t="s">
        <v>16</v>
      </c>
      <c r="O488" s="33" t="s">
        <v>460</v>
      </c>
      <c r="P488" s="33" t="s">
        <v>16</v>
      </c>
      <c r="Q488" s="33"/>
      <c r="R488" s="33"/>
      <c r="S488" s="33" t="s">
        <v>275</v>
      </c>
      <c r="T488" s="33" t="s">
        <v>16</v>
      </c>
      <c r="U488" s="33"/>
      <c r="V488" s="33"/>
      <c r="W488" s="33"/>
      <c r="X488" s="33"/>
    </row>
    <row r="489" spans="1:24" ht="14.75" x14ac:dyDescent="0.75">
      <c r="A489" s="33" t="s">
        <v>1274</v>
      </c>
      <c r="B489" s="33" t="s">
        <v>262</v>
      </c>
      <c r="C489" s="33" t="s">
        <v>1098</v>
      </c>
      <c r="D489" s="33" t="s">
        <v>1098</v>
      </c>
      <c r="E489" s="33" t="s">
        <v>1275</v>
      </c>
      <c r="F489" s="33" t="s">
        <v>1098</v>
      </c>
      <c r="G489" s="33" t="s">
        <v>492</v>
      </c>
      <c r="H489" s="33" t="s">
        <v>268</v>
      </c>
      <c r="I489" s="33" t="s">
        <v>418</v>
      </c>
      <c r="J489" s="33" t="s">
        <v>312</v>
      </c>
      <c r="K489" s="33" t="s">
        <v>296</v>
      </c>
      <c r="L489" s="33"/>
      <c r="M489" s="33" t="s">
        <v>460</v>
      </c>
      <c r="N489" s="33" t="s">
        <v>16</v>
      </c>
      <c r="O489" s="33" t="s">
        <v>460</v>
      </c>
      <c r="P489" s="33" t="s">
        <v>16</v>
      </c>
      <c r="Q489" s="33"/>
      <c r="R489" s="33"/>
      <c r="S489" s="33" t="s">
        <v>275</v>
      </c>
      <c r="T489" s="33" t="s">
        <v>16</v>
      </c>
      <c r="U489" s="33"/>
      <c r="V489" s="33"/>
      <c r="W489" s="33"/>
      <c r="X489" s="33"/>
    </row>
    <row r="490" spans="1:24" ht="14.75" x14ac:dyDescent="0.75">
      <c r="A490" s="33" t="s">
        <v>1276</v>
      </c>
      <c r="B490" s="33" t="s">
        <v>262</v>
      </c>
      <c r="C490" s="33" t="s">
        <v>1098</v>
      </c>
      <c r="D490" s="33" t="s">
        <v>1098</v>
      </c>
      <c r="E490" s="33" t="s">
        <v>1277</v>
      </c>
      <c r="F490" s="33" t="s">
        <v>1098</v>
      </c>
      <c r="G490" s="33" t="s">
        <v>492</v>
      </c>
      <c r="H490" s="33" t="s">
        <v>268</v>
      </c>
      <c r="I490" s="33" t="s">
        <v>418</v>
      </c>
      <c r="J490" s="33" t="s">
        <v>312</v>
      </c>
      <c r="K490" s="33" t="s">
        <v>296</v>
      </c>
      <c r="L490" s="33"/>
      <c r="M490" s="33" t="s">
        <v>460</v>
      </c>
      <c r="N490" s="33" t="s">
        <v>16</v>
      </c>
      <c r="O490" s="33" t="s">
        <v>460</v>
      </c>
      <c r="P490" s="33" t="s">
        <v>16</v>
      </c>
      <c r="Q490" s="33"/>
      <c r="R490" s="33"/>
      <c r="S490" s="33" t="s">
        <v>275</v>
      </c>
      <c r="T490" s="33" t="s">
        <v>16</v>
      </c>
      <c r="U490" s="33"/>
      <c r="V490" s="33"/>
      <c r="W490" s="33"/>
      <c r="X490" s="33"/>
    </row>
    <row r="491" spans="1:24" ht="14.75" x14ac:dyDescent="0.75">
      <c r="A491" s="33" t="s">
        <v>1278</v>
      </c>
      <c r="B491" s="33" t="s">
        <v>262</v>
      </c>
      <c r="C491" s="33" t="s">
        <v>1098</v>
      </c>
      <c r="D491" s="33" t="s">
        <v>1098</v>
      </c>
      <c r="E491" s="33" t="s">
        <v>1279</v>
      </c>
      <c r="F491" s="33" t="s">
        <v>1098</v>
      </c>
      <c r="G491" s="33" t="s">
        <v>492</v>
      </c>
      <c r="H491" s="33" t="s">
        <v>268</v>
      </c>
      <c r="I491" s="33" t="s">
        <v>418</v>
      </c>
      <c r="J491" s="33" t="s">
        <v>312</v>
      </c>
      <c r="K491" s="33" t="s">
        <v>296</v>
      </c>
      <c r="L491" s="33"/>
      <c r="M491" s="33" t="s">
        <v>460</v>
      </c>
      <c r="N491" s="33" t="s">
        <v>16</v>
      </c>
      <c r="O491" s="33" t="s">
        <v>460</v>
      </c>
      <c r="P491" s="33" t="s">
        <v>16</v>
      </c>
      <c r="Q491" s="33"/>
      <c r="R491" s="33"/>
      <c r="S491" s="33" t="s">
        <v>275</v>
      </c>
      <c r="T491" s="33" t="s">
        <v>16</v>
      </c>
      <c r="U491" s="33"/>
      <c r="V491" s="33"/>
      <c r="W491" s="33"/>
      <c r="X491" s="33"/>
    </row>
    <row r="492" spans="1:24" ht="14.75" x14ac:dyDescent="0.75">
      <c r="A492" s="33" t="s">
        <v>1280</v>
      </c>
      <c r="B492" s="33" t="s">
        <v>262</v>
      </c>
      <c r="C492" s="33" t="s">
        <v>1098</v>
      </c>
      <c r="D492" s="33" t="s">
        <v>1098</v>
      </c>
      <c r="E492" s="33" t="s">
        <v>1281</v>
      </c>
      <c r="F492" s="33" t="s">
        <v>1098</v>
      </c>
      <c r="G492" s="33" t="s">
        <v>492</v>
      </c>
      <c r="H492" s="33" t="s">
        <v>268</v>
      </c>
      <c r="I492" s="33" t="s">
        <v>418</v>
      </c>
      <c r="J492" s="33" t="s">
        <v>312</v>
      </c>
      <c r="K492" s="33" t="s">
        <v>296</v>
      </c>
      <c r="L492" s="33"/>
      <c r="M492" s="33" t="s">
        <v>460</v>
      </c>
      <c r="N492" s="33" t="s">
        <v>16</v>
      </c>
      <c r="O492" s="33" t="s">
        <v>460</v>
      </c>
      <c r="P492" s="33" t="s">
        <v>16</v>
      </c>
      <c r="Q492" s="33"/>
      <c r="R492" s="33"/>
      <c r="S492" s="33" t="s">
        <v>275</v>
      </c>
      <c r="T492" s="33" t="s">
        <v>16</v>
      </c>
      <c r="U492" s="33"/>
      <c r="V492" s="33"/>
      <c r="W492" s="33"/>
      <c r="X492" s="33"/>
    </row>
    <row r="493" spans="1:24" ht="14.75" x14ac:dyDescent="0.75">
      <c r="A493" s="33" t="s">
        <v>1282</v>
      </c>
      <c r="B493" s="33" t="s">
        <v>262</v>
      </c>
      <c r="C493" s="33" t="s">
        <v>1098</v>
      </c>
      <c r="D493" s="33" t="s">
        <v>1098</v>
      </c>
      <c r="E493" s="33" t="s">
        <v>1283</v>
      </c>
      <c r="F493" s="33" t="s">
        <v>1098</v>
      </c>
      <c r="G493" s="33" t="s">
        <v>492</v>
      </c>
      <c r="H493" s="33" t="s">
        <v>268</v>
      </c>
      <c r="I493" s="33" t="s">
        <v>418</v>
      </c>
      <c r="J493" s="33" t="s">
        <v>312</v>
      </c>
      <c r="K493" s="33" t="s">
        <v>296</v>
      </c>
      <c r="L493" s="33"/>
      <c r="M493" s="33" t="s">
        <v>460</v>
      </c>
      <c r="N493" s="33" t="s">
        <v>16</v>
      </c>
      <c r="O493" s="33" t="s">
        <v>460</v>
      </c>
      <c r="P493" s="33" t="s">
        <v>16</v>
      </c>
      <c r="Q493" s="33"/>
      <c r="R493" s="33"/>
      <c r="S493" s="33" t="s">
        <v>275</v>
      </c>
      <c r="T493" s="33" t="s">
        <v>16</v>
      </c>
      <c r="U493" s="33"/>
      <c r="V493" s="33"/>
      <c r="W493" s="33"/>
      <c r="X493" s="33"/>
    </row>
    <row r="494" spans="1:24" ht="14.75" x14ac:dyDescent="0.75">
      <c r="A494" s="33" t="s">
        <v>1284</v>
      </c>
      <c r="B494" s="33" t="s">
        <v>262</v>
      </c>
      <c r="C494" s="33" t="s">
        <v>1098</v>
      </c>
      <c r="D494" s="33" t="s">
        <v>1098</v>
      </c>
      <c r="E494" s="33" t="s">
        <v>1153</v>
      </c>
      <c r="F494" s="33" t="s">
        <v>1098</v>
      </c>
      <c r="G494" s="33" t="s">
        <v>492</v>
      </c>
      <c r="H494" s="33" t="s">
        <v>268</v>
      </c>
      <c r="I494" s="33" t="s">
        <v>418</v>
      </c>
      <c r="J494" s="33" t="s">
        <v>312</v>
      </c>
      <c r="K494" s="33" t="s">
        <v>296</v>
      </c>
      <c r="L494" s="33"/>
      <c r="M494" s="33" t="s">
        <v>460</v>
      </c>
      <c r="N494" s="33" t="s">
        <v>16</v>
      </c>
      <c r="O494" s="33" t="s">
        <v>460</v>
      </c>
      <c r="P494" s="33" t="s">
        <v>16</v>
      </c>
      <c r="Q494" s="33"/>
      <c r="R494" s="33"/>
      <c r="S494" s="33" t="s">
        <v>275</v>
      </c>
      <c r="T494" s="33" t="s">
        <v>16</v>
      </c>
      <c r="U494" s="33"/>
      <c r="V494" s="33"/>
      <c r="W494" s="33"/>
      <c r="X494" s="33"/>
    </row>
    <row r="495" spans="1:24" ht="14.75" x14ac:dyDescent="0.75">
      <c r="A495" s="33" t="s">
        <v>1285</v>
      </c>
      <c r="B495" s="33" t="s">
        <v>262</v>
      </c>
      <c r="C495" s="33" t="s">
        <v>1098</v>
      </c>
      <c r="D495" s="33" t="s">
        <v>1098</v>
      </c>
      <c r="E495" s="33" t="s">
        <v>1155</v>
      </c>
      <c r="F495" s="33" t="s">
        <v>1098</v>
      </c>
      <c r="G495" s="33" t="s">
        <v>492</v>
      </c>
      <c r="H495" s="33" t="s">
        <v>268</v>
      </c>
      <c r="I495" s="33" t="s">
        <v>418</v>
      </c>
      <c r="J495" s="33" t="s">
        <v>312</v>
      </c>
      <c r="K495" s="33" t="s">
        <v>296</v>
      </c>
      <c r="L495" s="33"/>
      <c r="M495" s="33" t="s">
        <v>460</v>
      </c>
      <c r="N495" s="33" t="s">
        <v>16</v>
      </c>
      <c r="O495" s="33" t="s">
        <v>460</v>
      </c>
      <c r="P495" s="33" t="s">
        <v>16</v>
      </c>
      <c r="Q495" s="33"/>
      <c r="R495" s="33"/>
      <c r="S495" s="33" t="s">
        <v>275</v>
      </c>
      <c r="T495" s="33" t="s">
        <v>16</v>
      </c>
      <c r="U495" s="33"/>
      <c r="V495" s="33"/>
      <c r="W495" s="33"/>
      <c r="X495" s="33"/>
    </row>
    <row r="496" spans="1:24" ht="14.75" x14ac:dyDescent="0.75">
      <c r="A496" s="33" t="s">
        <v>1286</v>
      </c>
      <c r="B496" s="33" t="s">
        <v>262</v>
      </c>
      <c r="C496" s="33" t="s">
        <v>1098</v>
      </c>
      <c r="D496" s="33" t="s">
        <v>1098</v>
      </c>
      <c r="E496" s="33" t="s">
        <v>1157</v>
      </c>
      <c r="F496" s="33" t="s">
        <v>1098</v>
      </c>
      <c r="G496" s="33" t="s">
        <v>492</v>
      </c>
      <c r="H496" s="33" t="s">
        <v>268</v>
      </c>
      <c r="I496" s="33" t="s">
        <v>418</v>
      </c>
      <c r="J496" s="33" t="s">
        <v>312</v>
      </c>
      <c r="K496" s="33" t="s">
        <v>296</v>
      </c>
      <c r="L496" s="33"/>
      <c r="M496" s="33" t="s">
        <v>460</v>
      </c>
      <c r="N496" s="33" t="s">
        <v>16</v>
      </c>
      <c r="O496" s="33" t="s">
        <v>460</v>
      </c>
      <c r="P496" s="33" t="s">
        <v>14</v>
      </c>
      <c r="Q496" s="33"/>
      <c r="R496" s="33"/>
      <c r="S496" s="33"/>
      <c r="T496" s="33" t="s">
        <v>16</v>
      </c>
      <c r="U496" s="33"/>
      <c r="V496" s="33"/>
      <c r="W496" s="33"/>
      <c r="X496" s="33"/>
    </row>
    <row r="497" spans="1:24" ht="14.75" x14ac:dyDescent="0.75">
      <c r="A497" s="33" t="s">
        <v>1287</v>
      </c>
      <c r="B497" s="33" t="s">
        <v>262</v>
      </c>
      <c r="C497" s="33" t="s">
        <v>1098</v>
      </c>
      <c r="D497" s="33" t="s">
        <v>1098</v>
      </c>
      <c r="E497" s="33" t="s">
        <v>1159</v>
      </c>
      <c r="F497" s="33" t="s">
        <v>1098</v>
      </c>
      <c r="G497" s="33" t="s">
        <v>492</v>
      </c>
      <c r="H497" s="33" t="s">
        <v>268</v>
      </c>
      <c r="I497" s="33" t="s">
        <v>418</v>
      </c>
      <c r="J497" s="33" t="s">
        <v>312</v>
      </c>
      <c r="K497" s="33" t="s">
        <v>296</v>
      </c>
      <c r="L497" s="33"/>
      <c r="M497" s="33" t="s">
        <v>460</v>
      </c>
      <c r="N497" s="33" t="s">
        <v>16</v>
      </c>
      <c r="O497" s="33" t="s">
        <v>460</v>
      </c>
      <c r="P497" s="33" t="s">
        <v>16</v>
      </c>
      <c r="Q497" s="33"/>
      <c r="R497" s="33"/>
      <c r="S497" s="33" t="s">
        <v>275</v>
      </c>
      <c r="T497" s="33" t="s">
        <v>16</v>
      </c>
      <c r="U497" s="33"/>
      <c r="V497" s="33"/>
      <c r="W497" s="33"/>
      <c r="X497" s="33"/>
    </row>
    <row r="498" spans="1:24" ht="14.75" x14ac:dyDescent="0.75">
      <c r="A498" s="33" t="s">
        <v>1288</v>
      </c>
      <c r="B498" s="33" t="s">
        <v>262</v>
      </c>
      <c r="C498" s="33" t="s">
        <v>1098</v>
      </c>
      <c r="D498" s="33" t="s">
        <v>1098</v>
      </c>
      <c r="E498" s="33" t="s">
        <v>1289</v>
      </c>
      <c r="F498" s="33" t="s">
        <v>1098</v>
      </c>
      <c r="G498" s="33" t="s">
        <v>492</v>
      </c>
      <c r="H498" s="33" t="s">
        <v>268</v>
      </c>
      <c r="I498" s="33" t="s">
        <v>418</v>
      </c>
      <c r="J498" s="33" t="s">
        <v>312</v>
      </c>
      <c r="K498" s="33" t="s">
        <v>296</v>
      </c>
      <c r="L498" s="33"/>
      <c r="M498" s="33" t="s">
        <v>460</v>
      </c>
      <c r="N498" s="33" t="s">
        <v>16</v>
      </c>
      <c r="O498" s="33" t="s">
        <v>460</v>
      </c>
      <c r="P498" s="33" t="s">
        <v>16</v>
      </c>
      <c r="Q498" s="33"/>
      <c r="R498" s="33"/>
      <c r="S498" s="33" t="s">
        <v>275</v>
      </c>
      <c r="T498" s="33" t="s">
        <v>16</v>
      </c>
      <c r="U498" s="33"/>
      <c r="V498" s="33"/>
      <c r="W498" s="33"/>
      <c r="X498" s="33"/>
    </row>
    <row r="499" spans="1:24" ht="14.75" x14ac:dyDescent="0.75">
      <c r="A499" s="33" t="s">
        <v>1290</v>
      </c>
      <c r="B499" s="33" t="s">
        <v>262</v>
      </c>
      <c r="C499" s="33" t="s">
        <v>1098</v>
      </c>
      <c r="D499" s="33" t="s">
        <v>1098</v>
      </c>
      <c r="E499" s="33" t="s">
        <v>1291</v>
      </c>
      <c r="F499" s="33" t="s">
        <v>1098</v>
      </c>
      <c r="G499" s="33" t="s">
        <v>492</v>
      </c>
      <c r="H499" s="33" t="s">
        <v>268</v>
      </c>
      <c r="I499" s="33" t="s">
        <v>418</v>
      </c>
      <c r="J499" s="33" t="s">
        <v>312</v>
      </c>
      <c r="K499" s="33" t="s">
        <v>296</v>
      </c>
      <c r="L499" s="33"/>
      <c r="M499" s="33" t="s">
        <v>460</v>
      </c>
      <c r="N499" s="33" t="s">
        <v>16</v>
      </c>
      <c r="O499" s="33" t="s">
        <v>460</v>
      </c>
      <c r="P499" s="33" t="s">
        <v>16</v>
      </c>
      <c r="Q499" s="33"/>
      <c r="R499" s="33"/>
      <c r="S499" s="33" t="s">
        <v>275</v>
      </c>
      <c r="T499" s="33" t="s">
        <v>16</v>
      </c>
      <c r="U499" s="33"/>
      <c r="V499" s="33"/>
      <c r="W499" s="33"/>
      <c r="X499" s="33"/>
    </row>
    <row r="500" spans="1:24" ht="14.75" x14ac:dyDescent="0.75">
      <c r="A500" s="33" t="s">
        <v>1292</v>
      </c>
      <c r="B500" s="33" t="s">
        <v>374</v>
      </c>
      <c r="C500" s="33" t="s">
        <v>374</v>
      </c>
      <c r="D500" s="33" t="s">
        <v>374</v>
      </c>
      <c r="E500" s="33" t="s">
        <v>1293</v>
      </c>
      <c r="F500" s="33" t="s">
        <v>1098</v>
      </c>
      <c r="G500" s="33" t="s">
        <v>492</v>
      </c>
      <c r="H500" s="33" t="s">
        <v>268</v>
      </c>
      <c r="I500" s="33" t="s">
        <v>418</v>
      </c>
      <c r="J500" s="33" t="s">
        <v>312</v>
      </c>
      <c r="K500" s="33" t="s">
        <v>296</v>
      </c>
      <c r="L500" s="33"/>
      <c r="M500" s="33" t="s">
        <v>460</v>
      </c>
      <c r="N500" s="33" t="s">
        <v>16</v>
      </c>
      <c r="O500" s="33" t="s">
        <v>460</v>
      </c>
      <c r="P500" s="33" t="s">
        <v>16</v>
      </c>
      <c r="Q500" s="33"/>
      <c r="R500" s="33"/>
      <c r="S500" s="33" t="s">
        <v>275</v>
      </c>
      <c r="T500" s="33" t="s">
        <v>16</v>
      </c>
      <c r="U500" s="33"/>
      <c r="V500" s="33"/>
      <c r="W500" s="33"/>
      <c r="X500" s="33"/>
    </row>
    <row r="501" spans="1:24" ht="14.75" x14ac:dyDescent="0.75">
      <c r="A501" s="33" t="s">
        <v>1294</v>
      </c>
      <c r="B501" s="33" t="s">
        <v>262</v>
      </c>
      <c r="C501" s="33" t="s">
        <v>1098</v>
      </c>
      <c r="D501" s="33" t="s">
        <v>1098</v>
      </c>
      <c r="E501" s="33" t="s">
        <v>1295</v>
      </c>
      <c r="F501" s="33" t="s">
        <v>1098</v>
      </c>
      <c r="G501" s="33" t="s">
        <v>492</v>
      </c>
      <c r="H501" s="33" t="s">
        <v>268</v>
      </c>
      <c r="I501" s="33" t="s">
        <v>418</v>
      </c>
      <c r="J501" s="33" t="s">
        <v>312</v>
      </c>
      <c r="K501" s="33" t="s">
        <v>296</v>
      </c>
      <c r="L501" s="33"/>
      <c r="M501" s="33" t="s">
        <v>460</v>
      </c>
      <c r="N501" s="33" t="s">
        <v>16</v>
      </c>
      <c r="O501" s="33" t="s">
        <v>460</v>
      </c>
      <c r="P501" s="33" t="s">
        <v>16</v>
      </c>
      <c r="Q501" s="33"/>
      <c r="R501" s="33"/>
      <c r="S501" s="33" t="s">
        <v>275</v>
      </c>
      <c r="T501" s="33" t="s">
        <v>16</v>
      </c>
      <c r="U501" s="33"/>
      <c r="V501" s="33"/>
      <c r="W501" s="33"/>
      <c r="X501" s="33"/>
    </row>
    <row r="502" spans="1:24" ht="14.75" x14ac:dyDescent="0.75">
      <c r="A502" s="33" t="s">
        <v>1296</v>
      </c>
      <c r="B502" s="33" t="s">
        <v>262</v>
      </c>
      <c r="C502" s="33" t="s">
        <v>1098</v>
      </c>
      <c r="D502" s="33" t="s">
        <v>1098</v>
      </c>
      <c r="E502" s="33" t="s">
        <v>1297</v>
      </c>
      <c r="F502" s="33" t="s">
        <v>1098</v>
      </c>
      <c r="G502" s="33" t="s">
        <v>492</v>
      </c>
      <c r="H502" s="33" t="s">
        <v>268</v>
      </c>
      <c r="I502" s="33" t="s">
        <v>418</v>
      </c>
      <c r="J502" s="33" t="s">
        <v>312</v>
      </c>
      <c r="K502" s="33" t="s">
        <v>296</v>
      </c>
      <c r="L502" s="33"/>
      <c r="M502" s="33" t="s">
        <v>460</v>
      </c>
      <c r="N502" s="33" t="s">
        <v>16</v>
      </c>
      <c r="O502" s="33" t="s">
        <v>460</v>
      </c>
      <c r="P502" s="33" t="s">
        <v>16</v>
      </c>
      <c r="Q502" s="33" t="s">
        <v>286</v>
      </c>
      <c r="R502" s="33" t="s">
        <v>298</v>
      </c>
      <c r="S502" s="33" t="s">
        <v>275</v>
      </c>
      <c r="T502" s="33" t="s">
        <v>16</v>
      </c>
      <c r="U502" s="33"/>
      <c r="V502" s="33"/>
      <c r="W502" s="33"/>
      <c r="X502" s="33"/>
    </row>
    <row r="503" spans="1:24" ht="14.75" x14ac:dyDescent="0.75">
      <c r="A503" s="33" t="s">
        <v>1298</v>
      </c>
      <c r="B503" s="33" t="s">
        <v>262</v>
      </c>
      <c r="C503" s="33" t="s">
        <v>1098</v>
      </c>
      <c r="D503" s="33" t="s">
        <v>1098</v>
      </c>
      <c r="E503" s="33" t="s">
        <v>1299</v>
      </c>
      <c r="F503" s="33" t="s">
        <v>1098</v>
      </c>
      <c r="G503" s="33" t="s">
        <v>492</v>
      </c>
      <c r="H503" s="33" t="s">
        <v>268</v>
      </c>
      <c r="I503" s="33" t="s">
        <v>418</v>
      </c>
      <c r="J503" s="33" t="s">
        <v>312</v>
      </c>
      <c r="K503" s="33" t="s">
        <v>296</v>
      </c>
      <c r="L503" s="33"/>
      <c r="M503" s="33" t="s">
        <v>460</v>
      </c>
      <c r="N503" s="33" t="s">
        <v>16</v>
      </c>
      <c r="O503" s="33" t="s">
        <v>460</v>
      </c>
      <c r="P503" s="33" t="s">
        <v>16</v>
      </c>
      <c r="Q503" s="33"/>
      <c r="R503" s="33"/>
      <c r="S503" s="33" t="s">
        <v>275</v>
      </c>
      <c r="T503" s="33" t="s">
        <v>16</v>
      </c>
      <c r="U503" s="33"/>
      <c r="V503" s="33"/>
      <c r="W503" s="33"/>
      <c r="X503" s="33"/>
    </row>
    <row r="504" spans="1:24" ht="14.75" x14ac:dyDescent="0.75">
      <c r="A504" s="33" t="s">
        <v>1300</v>
      </c>
      <c r="B504" s="33" t="s">
        <v>262</v>
      </c>
      <c r="C504" s="33" t="s">
        <v>1098</v>
      </c>
      <c r="D504" s="33" t="s">
        <v>1098</v>
      </c>
      <c r="E504" s="33" t="s">
        <v>1301</v>
      </c>
      <c r="F504" s="33" t="s">
        <v>1098</v>
      </c>
      <c r="G504" s="33" t="s">
        <v>492</v>
      </c>
      <c r="H504" s="33" t="s">
        <v>268</v>
      </c>
      <c r="I504" s="33" t="s">
        <v>418</v>
      </c>
      <c r="J504" s="33" t="s">
        <v>312</v>
      </c>
      <c r="K504" s="33" t="s">
        <v>296</v>
      </c>
      <c r="L504" s="33"/>
      <c r="M504" s="33" t="s">
        <v>460</v>
      </c>
      <c r="N504" s="33" t="s">
        <v>16</v>
      </c>
      <c r="O504" s="33" t="s">
        <v>460</v>
      </c>
      <c r="P504" s="33" t="s">
        <v>16</v>
      </c>
      <c r="Q504" s="33"/>
      <c r="R504" s="33"/>
      <c r="S504" s="33" t="s">
        <v>275</v>
      </c>
      <c r="T504" s="33" t="s">
        <v>16</v>
      </c>
      <c r="U504" s="33"/>
      <c r="V504" s="33"/>
      <c r="W504" s="33"/>
      <c r="X504" s="33"/>
    </row>
    <row r="505" spans="1:24" ht="14.75" x14ac:dyDescent="0.75">
      <c r="A505" s="33" t="s">
        <v>1302</v>
      </c>
      <c r="B505" s="33" t="s">
        <v>262</v>
      </c>
      <c r="C505" s="33" t="s">
        <v>1098</v>
      </c>
      <c r="D505" s="33" t="s">
        <v>1098</v>
      </c>
      <c r="E505" s="33" t="s">
        <v>1303</v>
      </c>
      <c r="F505" s="33" t="s">
        <v>1098</v>
      </c>
      <c r="G505" s="33" t="s">
        <v>492</v>
      </c>
      <c r="H505" s="33" t="s">
        <v>268</v>
      </c>
      <c r="I505" s="33" t="s">
        <v>418</v>
      </c>
      <c r="J505" s="33" t="s">
        <v>312</v>
      </c>
      <c r="K505" s="33" t="s">
        <v>296</v>
      </c>
      <c r="L505" s="33"/>
      <c r="M505" s="33" t="s">
        <v>460</v>
      </c>
      <c r="N505" s="33" t="s">
        <v>16</v>
      </c>
      <c r="O505" s="33" t="s">
        <v>460</v>
      </c>
      <c r="P505" s="33" t="s">
        <v>16</v>
      </c>
      <c r="Q505" s="33"/>
      <c r="R505" s="33"/>
      <c r="S505" s="33" t="s">
        <v>275</v>
      </c>
      <c r="T505" s="33" t="s">
        <v>16</v>
      </c>
      <c r="U505" s="33"/>
      <c r="V505" s="33"/>
      <c r="W505" s="33"/>
      <c r="X505" s="33"/>
    </row>
    <row r="506" spans="1:24" ht="14.75" x14ac:dyDescent="0.75">
      <c r="A506" s="33" t="s">
        <v>1304</v>
      </c>
      <c r="B506" s="33" t="s">
        <v>262</v>
      </c>
      <c r="C506" s="33" t="s">
        <v>1098</v>
      </c>
      <c r="D506" s="33" t="s">
        <v>1098</v>
      </c>
      <c r="E506" s="33" t="s">
        <v>1305</v>
      </c>
      <c r="F506" s="33" t="s">
        <v>1098</v>
      </c>
      <c r="G506" s="33" t="s">
        <v>492</v>
      </c>
      <c r="H506" s="33" t="s">
        <v>268</v>
      </c>
      <c r="I506" s="33" t="s">
        <v>418</v>
      </c>
      <c r="J506" s="33" t="s">
        <v>312</v>
      </c>
      <c r="K506" s="33" t="s">
        <v>296</v>
      </c>
      <c r="L506" s="33"/>
      <c r="M506" s="33" t="s">
        <v>460</v>
      </c>
      <c r="N506" s="33" t="s">
        <v>16</v>
      </c>
      <c r="O506" s="33" t="s">
        <v>460</v>
      </c>
      <c r="P506" s="33" t="s">
        <v>16</v>
      </c>
      <c r="Q506" s="33"/>
      <c r="R506" s="33"/>
      <c r="S506" s="33" t="s">
        <v>275</v>
      </c>
      <c r="T506" s="33" t="s">
        <v>16</v>
      </c>
      <c r="U506" s="33"/>
      <c r="V506" s="33"/>
      <c r="W506" s="33"/>
      <c r="X506" s="33"/>
    </row>
    <row r="507" spans="1:24" ht="14.75" x14ac:dyDescent="0.75">
      <c r="A507" s="33" t="s">
        <v>1306</v>
      </c>
      <c r="B507" s="33" t="s">
        <v>262</v>
      </c>
      <c r="C507" s="33" t="s">
        <v>1098</v>
      </c>
      <c r="D507" s="33" t="s">
        <v>1098</v>
      </c>
      <c r="E507" s="33" t="s">
        <v>1307</v>
      </c>
      <c r="F507" s="33" t="s">
        <v>1098</v>
      </c>
      <c r="G507" s="33" t="s">
        <v>492</v>
      </c>
      <c r="H507" s="33" t="s">
        <v>268</v>
      </c>
      <c r="I507" s="33" t="s">
        <v>418</v>
      </c>
      <c r="J507" s="33" t="s">
        <v>312</v>
      </c>
      <c r="K507" s="33" t="s">
        <v>296</v>
      </c>
      <c r="L507" s="33"/>
      <c r="M507" s="33" t="s">
        <v>460</v>
      </c>
      <c r="N507" s="33" t="s">
        <v>16</v>
      </c>
      <c r="O507" s="33" t="s">
        <v>460</v>
      </c>
      <c r="P507" s="33" t="s">
        <v>16</v>
      </c>
      <c r="Q507" s="33"/>
      <c r="R507" s="33"/>
      <c r="S507" s="33" t="s">
        <v>275</v>
      </c>
      <c r="T507" s="33" t="s">
        <v>16</v>
      </c>
      <c r="U507" s="33"/>
      <c r="V507" s="33"/>
      <c r="W507" s="33"/>
      <c r="X507" s="33"/>
    </row>
    <row r="508" spans="1:24" ht="14.75" x14ac:dyDescent="0.75">
      <c r="A508" s="33" t="s">
        <v>1308</v>
      </c>
      <c r="B508" s="33" t="s">
        <v>262</v>
      </c>
      <c r="C508" s="33" t="s">
        <v>1098</v>
      </c>
      <c r="D508" s="33" t="s">
        <v>1098</v>
      </c>
      <c r="E508" s="33" t="s">
        <v>1309</v>
      </c>
      <c r="F508" s="33" t="s">
        <v>1098</v>
      </c>
      <c r="G508" s="33" t="s">
        <v>492</v>
      </c>
      <c r="H508" s="33" t="s">
        <v>268</v>
      </c>
      <c r="I508" s="33" t="s">
        <v>418</v>
      </c>
      <c r="J508" s="33" t="s">
        <v>312</v>
      </c>
      <c r="K508" s="33" t="s">
        <v>296</v>
      </c>
      <c r="L508" s="33"/>
      <c r="M508" s="33" t="s">
        <v>460</v>
      </c>
      <c r="N508" s="33" t="s">
        <v>16</v>
      </c>
      <c r="O508" s="33" t="s">
        <v>460</v>
      </c>
      <c r="P508" s="33" t="s">
        <v>16</v>
      </c>
      <c r="Q508" s="33"/>
      <c r="R508" s="33"/>
      <c r="S508" s="33" t="s">
        <v>275</v>
      </c>
      <c r="T508" s="33" t="s">
        <v>16</v>
      </c>
      <c r="U508" s="33"/>
      <c r="V508" s="33"/>
      <c r="W508" s="33"/>
      <c r="X508" s="33"/>
    </row>
    <row r="509" spans="1:24" ht="14.75" x14ac:dyDescent="0.75">
      <c r="A509" s="33" t="s">
        <v>1310</v>
      </c>
      <c r="B509" s="33" t="s">
        <v>262</v>
      </c>
      <c r="C509" s="33" t="s">
        <v>1098</v>
      </c>
      <c r="D509" s="33" t="s">
        <v>1098</v>
      </c>
      <c r="E509" s="33" t="s">
        <v>1311</v>
      </c>
      <c r="F509" s="33" t="s">
        <v>1098</v>
      </c>
      <c r="G509" s="33" t="s">
        <v>492</v>
      </c>
      <c r="H509" s="33" t="s">
        <v>268</v>
      </c>
      <c r="I509" s="33" t="s">
        <v>418</v>
      </c>
      <c r="J509" s="33" t="s">
        <v>312</v>
      </c>
      <c r="K509" s="33" t="s">
        <v>296</v>
      </c>
      <c r="L509" s="33"/>
      <c r="M509" s="33" t="s">
        <v>460</v>
      </c>
      <c r="N509" s="33" t="s">
        <v>16</v>
      </c>
      <c r="O509" s="33" t="s">
        <v>460</v>
      </c>
      <c r="P509" s="33" t="s">
        <v>16</v>
      </c>
      <c r="Q509" s="33"/>
      <c r="R509" s="33"/>
      <c r="S509" s="33" t="s">
        <v>275</v>
      </c>
      <c r="T509" s="33" t="s">
        <v>16</v>
      </c>
      <c r="U509" s="33"/>
      <c r="V509" s="33"/>
      <c r="W509" s="33"/>
      <c r="X509" s="33"/>
    </row>
    <row r="510" spans="1:24" ht="14.75" x14ac:dyDescent="0.75">
      <c r="A510" s="33" t="s">
        <v>1312</v>
      </c>
      <c r="B510" s="33" t="s">
        <v>262</v>
      </c>
      <c r="C510" s="33" t="s">
        <v>1098</v>
      </c>
      <c r="D510" s="33" t="s">
        <v>1098</v>
      </c>
      <c r="E510" s="33" t="s">
        <v>1311</v>
      </c>
      <c r="F510" s="33" t="s">
        <v>1098</v>
      </c>
      <c r="G510" s="33" t="s">
        <v>492</v>
      </c>
      <c r="H510" s="33" t="s">
        <v>268</v>
      </c>
      <c r="I510" s="33" t="s">
        <v>418</v>
      </c>
      <c r="J510" s="33" t="s">
        <v>312</v>
      </c>
      <c r="K510" s="33" t="s">
        <v>296</v>
      </c>
      <c r="L510" s="33"/>
      <c r="M510" s="33" t="s">
        <v>460</v>
      </c>
      <c r="N510" s="33" t="s">
        <v>16</v>
      </c>
      <c r="O510" s="33" t="s">
        <v>460</v>
      </c>
      <c r="P510" s="33" t="s">
        <v>16</v>
      </c>
      <c r="Q510" s="33"/>
      <c r="R510" s="33"/>
      <c r="S510" s="33" t="s">
        <v>275</v>
      </c>
      <c r="T510" s="33" t="s">
        <v>16</v>
      </c>
      <c r="U510" s="33"/>
      <c r="V510" s="33"/>
      <c r="W510" s="33"/>
      <c r="X510" s="33"/>
    </row>
    <row r="511" spans="1:24" ht="14.75" x14ac:dyDescent="0.75">
      <c r="A511" s="33" t="s">
        <v>1313</v>
      </c>
      <c r="B511" s="33" t="s">
        <v>262</v>
      </c>
      <c r="C511" s="33" t="s">
        <v>1098</v>
      </c>
      <c r="D511" s="33" t="s">
        <v>1098</v>
      </c>
      <c r="E511" s="33" t="s">
        <v>1311</v>
      </c>
      <c r="F511" s="33" t="s">
        <v>1098</v>
      </c>
      <c r="G511" s="33" t="s">
        <v>492</v>
      </c>
      <c r="H511" s="33" t="s">
        <v>268</v>
      </c>
      <c r="I511" s="33" t="s">
        <v>418</v>
      </c>
      <c r="J511" s="33" t="s">
        <v>312</v>
      </c>
      <c r="K511" s="33" t="s">
        <v>296</v>
      </c>
      <c r="L511" s="33"/>
      <c r="M511" s="33" t="s">
        <v>460</v>
      </c>
      <c r="N511" s="33" t="s">
        <v>16</v>
      </c>
      <c r="O511" s="33" t="s">
        <v>460</v>
      </c>
      <c r="P511" s="33" t="s">
        <v>16</v>
      </c>
      <c r="Q511" s="33"/>
      <c r="R511" s="33"/>
      <c r="S511" s="33" t="s">
        <v>275</v>
      </c>
      <c r="T511" s="33" t="s">
        <v>16</v>
      </c>
      <c r="U511" s="33"/>
      <c r="V511" s="33"/>
      <c r="W511" s="33"/>
      <c r="X511" s="33"/>
    </row>
    <row r="512" spans="1:24" ht="14.75" x14ac:dyDescent="0.75">
      <c r="A512" s="33" t="s">
        <v>1314</v>
      </c>
      <c r="B512" s="33" t="s">
        <v>262</v>
      </c>
      <c r="C512" s="33" t="s">
        <v>1098</v>
      </c>
      <c r="D512" s="33" t="s">
        <v>1098</v>
      </c>
      <c r="E512" s="33" t="s">
        <v>1315</v>
      </c>
      <c r="F512" s="33" t="s">
        <v>1098</v>
      </c>
      <c r="G512" s="33" t="s">
        <v>492</v>
      </c>
      <c r="H512" s="33" t="s">
        <v>268</v>
      </c>
      <c r="I512" s="33" t="s">
        <v>418</v>
      </c>
      <c r="J512" s="33" t="s">
        <v>312</v>
      </c>
      <c r="K512" s="33" t="s">
        <v>296</v>
      </c>
      <c r="L512" s="33"/>
      <c r="M512" s="33" t="s">
        <v>460</v>
      </c>
      <c r="N512" s="33" t="s">
        <v>16</v>
      </c>
      <c r="O512" s="33" t="s">
        <v>460</v>
      </c>
      <c r="P512" s="33" t="s">
        <v>16</v>
      </c>
      <c r="Q512" s="33"/>
      <c r="R512" s="33"/>
      <c r="S512" s="33" t="s">
        <v>275</v>
      </c>
      <c r="T512" s="33" t="s">
        <v>16</v>
      </c>
      <c r="U512" s="33"/>
      <c r="V512" s="33"/>
      <c r="W512" s="33"/>
      <c r="X512" s="33"/>
    </row>
    <row r="513" spans="1:24" ht="14.75" x14ac:dyDescent="0.75">
      <c r="A513" s="33" t="s">
        <v>1316</v>
      </c>
      <c r="B513" s="33" t="s">
        <v>262</v>
      </c>
      <c r="C513" s="33" t="s">
        <v>1098</v>
      </c>
      <c r="D513" s="33" t="s">
        <v>1098</v>
      </c>
      <c r="E513" s="33" t="s">
        <v>1317</v>
      </c>
      <c r="F513" s="33" t="s">
        <v>1098</v>
      </c>
      <c r="G513" s="33" t="s">
        <v>492</v>
      </c>
      <c r="H513" s="33" t="s">
        <v>268</v>
      </c>
      <c r="I513" s="33" t="s">
        <v>418</v>
      </c>
      <c r="J513" s="33" t="s">
        <v>312</v>
      </c>
      <c r="K513" s="33" t="s">
        <v>296</v>
      </c>
      <c r="L513" s="33"/>
      <c r="M513" s="33" t="s">
        <v>460</v>
      </c>
      <c r="N513" s="33" t="s">
        <v>16</v>
      </c>
      <c r="O513" s="33" t="s">
        <v>460</v>
      </c>
      <c r="P513" s="33" t="s">
        <v>16</v>
      </c>
      <c r="Q513" s="33"/>
      <c r="R513" s="33"/>
      <c r="S513" s="33" t="s">
        <v>275</v>
      </c>
      <c r="T513" s="33" t="s">
        <v>16</v>
      </c>
      <c r="U513" s="33"/>
      <c r="V513" s="33"/>
      <c r="W513" s="33"/>
      <c r="X513" s="33"/>
    </row>
    <row r="514" spans="1:24" ht="14.75" x14ac:dyDescent="0.75">
      <c r="A514" s="33" t="s">
        <v>1318</v>
      </c>
      <c r="B514" s="33" t="s">
        <v>262</v>
      </c>
      <c r="C514" s="33" t="s">
        <v>1098</v>
      </c>
      <c r="D514" s="33" t="s">
        <v>1098</v>
      </c>
      <c r="E514" s="33" t="s">
        <v>1319</v>
      </c>
      <c r="F514" s="33" t="s">
        <v>1098</v>
      </c>
      <c r="G514" s="33" t="s">
        <v>492</v>
      </c>
      <c r="H514" s="33" t="s">
        <v>268</v>
      </c>
      <c r="I514" s="33" t="s">
        <v>418</v>
      </c>
      <c r="J514" s="33" t="s">
        <v>312</v>
      </c>
      <c r="K514" s="33" t="s">
        <v>296</v>
      </c>
      <c r="L514" s="33"/>
      <c r="M514" s="33" t="s">
        <v>460</v>
      </c>
      <c r="N514" s="33" t="s">
        <v>16</v>
      </c>
      <c r="O514" s="33" t="s">
        <v>460</v>
      </c>
      <c r="P514" s="33" t="s">
        <v>16</v>
      </c>
      <c r="Q514" s="33"/>
      <c r="R514" s="33"/>
      <c r="S514" s="33" t="s">
        <v>275</v>
      </c>
      <c r="T514" s="33" t="s">
        <v>16</v>
      </c>
      <c r="U514" s="33"/>
      <c r="V514" s="33"/>
      <c r="W514" s="33"/>
      <c r="X514" s="33"/>
    </row>
    <row r="515" spans="1:24" ht="14.75" x14ac:dyDescent="0.75">
      <c r="A515" s="33" t="s">
        <v>1320</v>
      </c>
      <c r="B515" s="33" t="s">
        <v>262</v>
      </c>
      <c r="C515" s="33" t="s">
        <v>1098</v>
      </c>
      <c r="D515" s="33" t="s">
        <v>1098</v>
      </c>
      <c r="E515" s="33" t="s">
        <v>1321</v>
      </c>
      <c r="F515" s="33" t="s">
        <v>1098</v>
      </c>
      <c r="G515" s="33" t="s">
        <v>492</v>
      </c>
      <c r="H515" s="33" t="s">
        <v>268</v>
      </c>
      <c r="I515" s="33" t="s">
        <v>418</v>
      </c>
      <c r="J515" s="33" t="s">
        <v>312</v>
      </c>
      <c r="K515" s="33" t="s">
        <v>296</v>
      </c>
      <c r="L515" s="33"/>
      <c r="M515" s="33" t="s">
        <v>460</v>
      </c>
      <c r="N515" s="33" t="s">
        <v>16</v>
      </c>
      <c r="O515" s="33" t="s">
        <v>460</v>
      </c>
      <c r="P515" s="33" t="s">
        <v>16</v>
      </c>
      <c r="Q515" s="33" t="s">
        <v>286</v>
      </c>
      <c r="R515" s="33" t="s">
        <v>298</v>
      </c>
      <c r="S515" s="33" t="s">
        <v>275</v>
      </c>
      <c r="T515" s="33" t="s">
        <v>16</v>
      </c>
      <c r="U515" s="33"/>
      <c r="V515" s="33"/>
      <c r="W515" s="33"/>
      <c r="X515" s="33"/>
    </row>
    <row r="516" spans="1:24" ht="14.75" x14ac:dyDescent="0.75">
      <c r="A516" s="33" t="s">
        <v>1322</v>
      </c>
      <c r="B516" s="33" t="s">
        <v>262</v>
      </c>
      <c r="C516" s="33" t="s">
        <v>1098</v>
      </c>
      <c r="D516" s="33" t="s">
        <v>1098</v>
      </c>
      <c r="E516" s="33" t="s">
        <v>1323</v>
      </c>
      <c r="F516" s="33" t="s">
        <v>1098</v>
      </c>
      <c r="G516" s="33" t="s">
        <v>492</v>
      </c>
      <c r="H516" s="33" t="s">
        <v>268</v>
      </c>
      <c r="I516" s="33" t="s">
        <v>418</v>
      </c>
      <c r="J516" s="33" t="s">
        <v>312</v>
      </c>
      <c r="K516" s="33" t="s">
        <v>296</v>
      </c>
      <c r="L516" s="33"/>
      <c r="M516" s="33" t="s">
        <v>460</v>
      </c>
      <c r="N516" s="33" t="s">
        <v>16</v>
      </c>
      <c r="O516" s="33" t="s">
        <v>460</v>
      </c>
      <c r="P516" s="33" t="s">
        <v>16</v>
      </c>
      <c r="Q516" s="33" t="s">
        <v>286</v>
      </c>
      <c r="R516" s="33" t="s">
        <v>298</v>
      </c>
      <c r="S516" s="33" t="s">
        <v>275</v>
      </c>
      <c r="T516" s="33" t="s">
        <v>16</v>
      </c>
      <c r="U516" s="33"/>
      <c r="V516" s="33"/>
      <c r="W516" s="33"/>
      <c r="X516" s="33"/>
    </row>
    <row r="517" spans="1:24" ht="14.75" x14ac:dyDescent="0.75">
      <c r="A517" s="33" t="s">
        <v>1324</v>
      </c>
      <c r="B517" s="33" t="s">
        <v>262</v>
      </c>
      <c r="C517" s="33" t="s">
        <v>1098</v>
      </c>
      <c r="D517" s="33" t="s">
        <v>1098</v>
      </c>
      <c r="E517" s="33" t="s">
        <v>1325</v>
      </c>
      <c r="F517" s="33" t="s">
        <v>1098</v>
      </c>
      <c r="G517" s="33" t="s">
        <v>492</v>
      </c>
      <c r="H517" s="33" t="s">
        <v>268</v>
      </c>
      <c r="I517" s="33" t="s">
        <v>418</v>
      </c>
      <c r="J517" s="33" t="s">
        <v>312</v>
      </c>
      <c r="K517" s="33" t="s">
        <v>296</v>
      </c>
      <c r="L517" s="33"/>
      <c r="M517" s="33" t="s">
        <v>460</v>
      </c>
      <c r="N517" s="33" t="s">
        <v>16</v>
      </c>
      <c r="O517" s="33" t="s">
        <v>460</v>
      </c>
      <c r="P517" s="33" t="s">
        <v>16</v>
      </c>
      <c r="Q517" s="33"/>
      <c r="R517" s="33"/>
      <c r="S517" s="33" t="s">
        <v>275</v>
      </c>
      <c r="T517" s="33" t="s">
        <v>16</v>
      </c>
      <c r="U517" s="33"/>
      <c r="V517" s="33"/>
      <c r="W517" s="33"/>
      <c r="X517" s="33"/>
    </row>
    <row r="518" spans="1:24" ht="14.75" x14ac:dyDescent="0.75">
      <c r="A518" s="33" t="s">
        <v>1326</v>
      </c>
      <c r="B518" s="33" t="s">
        <v>262</v>
      </c>
      <c r="C518" s="33" t="s">
        <v>1098</v>
      </c>
      <c r="D518" s="33" t="s">
        <v>1098</v>
      </c>
      <c r="E518" s="33" t="s">
        <v>1327</v>
      </c>
      <c r="F518" s="33" t="s">
        <v>1098</v>
      </c>
      <c r="G518" s="33" t="s">
        <v>492</v>
      </c>
      <c r="H518" s="33" t="s">
        <v>268</v>
      </c>
      <c r="I518" s="33" t="s">
        <v>418</v>
      </c>
      <c r="J518" s="33" t="s">
        <v>312</v>
      </c>
      <c r="K518" s="33" t="s">
        <v>296</v>
      </c>
      <c r="L518" s="33"/>
      <c r="M518" s="33" t="s">
        <v>460</v>
      </c>
      <c r="N518" s="33" t="s">
        <v>16</v>
      </c>
      <c r="O518" s="33" t="s">
        <v>460</v>
      </c>
      <c r="P518" s="33" t="s">
        <v>16</v>
      </c>
      <c r="Q518" s="33"/>
      <c r="R518" s="33"/>
      <c r="S518" s="33" t="s">
        <v>275</v>
      </c>
      <c r="T518" s="33" t="s">
        <v>16</v>
      </c>
      <c r="U518" s="33"/>
      <c r="V518" s="33"/>
      <c r="W518" s="33"/>
      <c r="X518" s="33"/>
    </row>
    <row r="519" spans="1:24" ht="14.75" x14ac:dyDescent="0.75">
      <c r="A519" s="33" t="s">
        <v>1328</v>
      </c>
      <c r="B519" s="33" t="s">
        <v>262</v>
      </c>
      <c r="C519" s="33" t="s">
        <v>1098</v>
      </c>
      <c r="D519" s="33" t="s">
        <v>1098</v>
      </c>
      <c r="E519" s="33" t="s">
        <v>1329</v>
      </c>
      <c r="F519" s="33" t="s">
        <v>1098</v>
      </c>
      <c r="G519" s="33" t="s">
        <v>492</v>
      </c>
      <c r="H519" s="33" t="s">
        <v>268</v>
      </c>
      <c r="I519" s="33" t="s">
        <v>418</v>
      </c>
      <c r="J519" s="33" t="s">
        <v>312</v>
      </c>
      <c r="K519" s="33" t="s">
        <v>296</v>
      </c>
      <c r="L519" s="33"/>
      <c r="M519" s="33" t="s">
        <v>460</v>
      </c>
      <c r="N519" s="33" t="s">
        <v>16</v>
      </c>
      <c r="O519" s="33" t="s">
        <v>460</v>
      </c>
      <c r="P519" s="33" t="s">
        <v>16</v>
      </c>
      <c r="Q519" s="33"/>
      <c r="R519" s="33"/>
      <c r="S519" s="33" t="s">
        <v>275</v>
      </c>
      <c r="T519" s="33" t="s">
        <v>16</v>
      </c>
      <c r="U519" s="33"/>
      <c r="V519" s="33"/>
      <c r="W519" s="33"/>
      <c r="X519" s="33"/>
    </row>
    <row r="520" spans="1:24" ht="14.75" x14ac:dyDescent="0.75">
      <c r="A520" s="33" t="s">
        <v>1330</v>
      </c>
      <c r="B520" s="33" t="s">
        <v>262</v>
      </c>
      <c r="C520" s="33" t="s">
        <v>1098</v>
      </c>
      <c r="D520" s="33" t="s">
        <v>1098</v>
      </c>
      <c r="E520" s="33" t="s">
        <v>1331</v>
      </c>
      <c r="F520" s="33" t="s">
        <v>1098</v>
      </c>
      <c r="G520" s="33" t="s">
        <v>492</v>
      </c>
      <c r="H520" s="33" t="s">
        <v>268</v>
      </c>
      <c r="I520" s="33" t="s">
        <v>418</v>
      </c>
      <c r="J520" s="33" t="s">
        <v>312</v>
      </c>
      <c r="K520" s="33" t="s">
        <v>296</v>
      </c>
      <c r="L520" s="33"/>
      <c r="M520" s="33" t="s">
        <v>460</v>
      </c>
      <c r="N520" s="33" t="s">
        <v>16</v>
      </c>
      <c r="O520" s="33" t="s">
        <v>460</v>
      </c>
      <c r="P520" s="33" t="s">
        <v>16</v>
      </c>
      <c r="Q520" s="33"/>
      <c r="R520" s="33"/>
      <c r="S520" s="33" t="s">
        <v>275</v>
      </c>
      <c r="T520" s="33" t="s">
        <v>16</v>
      </c>
      <c r="U520" s="33"/>
      <c r="V520" s="33"/>
      <c r="W520" s="33"/>
      <c r="X520" s="33"/>
    </row>
    <row r="521" spans="1:24" ht="14.75" x14ac:dyDescent="0.75">
      <c r="A521" s="33" t="s">
        <v>1332</v>
      </c>
      <c r="B521" s="33" t="s">
        <v>262</v>
      </c>
      <c r="C521" s="33" t="s">
        <v>1098</v>
      </c>
      <c r="D521" s="33" t="s">
        <v>1098</v>
      </c>
      <c r="E521" s="33" t="s">
        <v>1333</v>
      </c>
      <c r="F521" s="33" t="s">
        <v>1098</v>
      </c>
      <c r="G521" s="33" t="s">
        <v>492</v>
      </c>
      <c r="H521" s="33" t="s">
        <v>268</v>
      </c>
      <c r="I521" s="33" t="s">
        <v>418</v>
      </c>
      <c r="J521" s="33" t="s">
        <v>312</v>
      </c>
      <c r="K521" s="33" t="s">
        <v>296</v>
      </c>
      <c r="L521" s="33"/>
      <c r="M521" s="33" t="s">
        <v>460</v>
      </c>
      <c r="N521" s="33" t="s">
        <v>16</v>
      </c>
      <c r="O521" s="33" t="s">
        <v>460</v>
      </c>
      <c r="P521" s="33" t="s">
        <v>16</v>
      </c>
      <c r="Q521" s="33"/>
      <c r="R521" s="33"/>
      <c r="S521" s="33" t="s">
        <v>275</v>
      </c>
      <c r="T521" s="33" t="s">
        <v>16</v>
      </c>
      <c r="U521" s="33"/>
      <c r="V521" s="33"/>
      <c r="W521" s="33"/>
      <c r="X521" s="33"/>
    </row>
    <row r="522" spans="1:24" ht="14.75" x14ac:dyDescent="0.75">
      <c r="A522" s="33" t="s">
        <v>1334</v>
      </c>
      <c r="B522" s="33" t="s">
        <v>262</v>
      </c>
      <c r="C522" s="33" t="s">
        <v>1098</v>
      </c>
      <c r="D522" s="33" t="s">
        <v>1098</v>
      </c>
      <c r="E522" s="33" t="s">
        <v>1335</v>
      </c>
      <c r="F522" s="33" t="s">
        <v>1098</v>
      </c>
      <c r="G522" s="33" t="s">
        <v>492</v>
      </c>
      <c r="H522" s="33" t="s">
        <v>268</v>
      </c>
      <c r="I522" s="33" t="s">
        <v>418</v>
      </c>
      <c r="J522" s="33" t="s">
        <v>312</v>
      </c>
      <c r="K522" s="33" t="s">
        <v>296</v>
      </c>
      <c r="L522" s="33"/>
      <c r="M522" s="33" t="s">
        <v>460</v>
      </c>
      <c r="N522" s="33" t="s">
        <v>16</v>
      </c>
      <c r="O522" s="33" t="s">
        <v>460</v>
      </c>
      <c r="P522" s="33" t="s">
        <v>16</v>
      </c>
      <c r="Q522" s="33"/>
      <c r="R522" s="33"/>
      <c r="S522" s="33" t="s">
        <v>275</v>
      </c>
      <c r="T522" s="33" t="s">
        <v>16</v>
      </c>
      <c r="U522" s="33"/>
      <c r="V522" s="33"/>
      <c r="W522" s="33"/>
      <c r="X522" s="33"/>
    </row>
    <row r="523" spans="1:24" ht="14.75" x14ac:dyDescent="0.75">
      <c r="A523" s="33" t="s">
        <v>1336</v>
      </c>
      <c r="B523" s="33" t="s">
        <v>262</v>
      </c>
      <c r="C523" s="33" t="s">
        <v>1098</v>
      </c>
      <c r="D523" s="33" t="s">
        <v>1098</v>
      </c>
      <c r="E523" s="33" t="s">
        <v>1337</v>
      </c>
      <c r="F523" s="33" t="s">
        <v>1098</v>
      </c>
      <c r="G523" s="33" t="s">
        <v>492</v>
      </c>
      <c r="H523" s="33" t="s">
        <v>268</v>
      </c>
      <c r="I523" s="33" t="s">
        <v>418</v>
      </c>
      <c r="J523" s="33" t="s">
        <v>312</v>
      </c>
      <c r="K523" s="33" t="s">
        <v>296</v>
      </c>
      <c r="L523" s="33"/>
      <c r="M523" s="33" t="s">
        <v>460</v>
      </c>
      <c r="N523" s="33" t="s">
        <v>16</v>
      </c>
      <c r="O523" s="33" t="s">
        <v>460</v>
      </c>
      <c r="P523" s="33" t="s">
        <v>16</v>
      </c>
      <c r="Q523" s="33"/>
      <c r="R523" s="33"/>
      <c r="S523" s="33" t="s">
        <v>275</v>
      </c>
      <c r="T523" s="33" t="s">
        <v>16</v>
      </c>
      <c r="U523" s="33"/>
      <c r="V523" s="33"/>
      <c r="W523" s="33"/>
      <c r="X523" s="33"/>
    </row>
    <row r="524" spans="1:24" ht="14.75" x14ac:dyDescent="0.75">
      <c r="A524" s="33" t="s">
        <v>1338</v>
      </c>
      <c r="B524" s="33" t="s">
        <v>262</v>
      </c>
      <c r="C524" s="33" t="s">
        <v>1098</v>
      </c>
      <c r="D524" s="33" t="s">
        <v>1098</v>
      </c>
      <c r="E524" s="33" t="s">
        <v>1339</v>
      </c>
      <c r="F524" s="33" t="s">
        <v>1098</v>
      </c>
      <c r="G524" s="33" t="s">
        <v>492</v>
      </c>
      <c r="H524" s="33" t="s">
        <v>268</v>
      </c>
      <c r="I524" s="33" t="s">
        <v>418</v>
      </c>
      <c r="J524" s="33" t="s">
        <v>312</v>
      </c>
      <c r="K524" s="33" t="s">
        <v>296</v>
      </c>
      <c r="L524" s="33"/>
      <c r="M524" s="33" t="s">
        <v>460</v>
      </c>
      <c r="N524" s="33" t="s">
        <v>16</v>
      </c>
      <c r="O524" s="33" t="s">
        <v>460</v>
      </c>
      <c r="P524" s="33" t="s">
        <v>16</v>
      </c>
      <c r="Q524" s="33"/>
      <c r="R524" s="33"/>
      <c r="S524" s="33" t="s">
        <v>275</v>
      </c>
      <c r="T524" s="33" t="s">
        <v>16</v>
      </c>
      <c r="U524" s="33"/>
      <c r="V524" s="33"/>
      <c r="W524" s="33"/>
      <c r="X524" s="33"/>
    </row>
    <row r="525" spans="1:24" ht="14.75" x14ac:dyDescent="0.75">
      <c r="A525" s="33" t="s">
        <v>1340</v>
      </c>
      <c r="B525" s="33" t="s">
        <v>262</v>
      </c>
      <c r="C525" s="33" t="s">
        <v>1098</v>
      </c>
      <c r="D525" s="33" t="s">
        <v>1098</v>
      </c>
      <c r="E525" s="33" t="s">
        <v>1341</v>
      </c>
      <c r="F525" s="33" t="s">
        <v>1098</v>
      </c>
      <c r="G525" s="33" t="s">
        <v>492</v>
      </c>
      <c r="H525" s="33" t="s">
        <v>268</v>
      </c>
      <c r="I525" s="33" t="s">
        <v>418</v>
      </c>
      <c r="J525" s="33" t="s">
        <v>312</v>
      </c>
      <c r="K525" s="33" t="s">
        <v>296</v>
      </c>
      <c r="L525" s="33"/>
      <c r="M525" s="33" t="s">
        <v>460</v>
      </c>
      <c r="N525" s="33" t="s">
        <v>16</v>
      </c>
      <c r="O525" s="33" t="s">
        <v>460</v>
      </c>
      <c r="P525" s="33" t="s">
        <v>16</v>
      </c>
      <c r="Q525" s="33"/>
      <c r="R525" s="33"/>
      <c r="S525" s="33" t="s">
        <v>275</v>
      </c>
      <c r="T525" s="33" t="s">
        <v>16</v>
      </c>
      <c r="U525" s="33"/>
      <c r="V525" s="33"/>
      <c r="W525" s="33"/>
      <c r="X525" s="33"/>
    </row>
    <row r="526" spans="1:24" ht="14.75" x14ac:dyDescent="0.75">
      <c r="A526" s="33" t="s">
        <v>1342</v>
      </c>
      <c r="B526" s="33" t="s">
        <v>262</v>
      </c>
      <c r="C526" s="33" t="s">
        <v>1098</v>
      </c>
      <c r="D526" s="33" t="s">
        <v>1098</v>
      </c>
      <c r="E526" s="33" t="s">
        <v>1161</v>
      </c>
      <c r="F526" s="33" t="s">
        <v>1098</v>
      </c>
      <c r="G526" s="33" t="s">
        <v>492</v>
      </c>
      <c r="H526" s="33" t="s">
        <v>268</v>
      </c>
      <c r="I526" s="33" t="s">
        <v>418</v>
      </c>
      <c r="J526" s="33" t="s">
        <v>312</v>
      </c>
      <c r="K526" s="33" t="s">
        <v>296</v>
      </c>
      <c r="L526" s="33"/>
      <c r="M526" s="33" t="s">
        <v>460</v>
      </c>
      <c r="N526" s="33" t="s">
        <v>16</v>
      </c>
      <c r="O526" s="33" t="s">
        <v>460</v>
      </c>
      <c r="P526" s="33" t="s">
        <v>16</v>
      </c>
      <c r="Q526" s="33"/>
      <c r="R526" s="33"/>
      <c r="S526" s="33" t="s">
        <v>275</v>
      </c>
      <c r="T526" s="33" t="s">
        <v>16</v>
      </c>
      <c r="U526" s="33"/>
      <c r="V526" s="33"/>
      <c r="W526" s="33"/>
      <c r="X526" s="33"/>
    </row>
    <row r="527" spans="1:24" ht="14.75" x14ac:dyDescent="0.75">
      <c r="A527" s="33" t="s">
        <v>1343</v>
      </c>
      <c r="B527" s="33" t="s">
        <v>262</v>
      </c>
      <c r="C527" s="33" t="s">
        <v>1098</v>
      </c>
      <c r="D527" s="33" t="s">
        <v>1098</v>
      </c>
      <c r="E527" s="33" t="s">
        <v>1341</v>
      </c>
      <c r="F527" s="33" t="s">
        <v>1098</v>
      </c>
      <c r="G527" s="33" t="s">
        <v>492</v>
      </c>
      <c r="H527" s="33" t="s">
        <v>268</v>
      </c>
      <c r="I527" s="33" t="s">
        <v>418</v>
      </c>
      <c r="J527" s="33" t="s">
        <v>312</v>
      </c>
      <c r="K527" s="33" t="s">
        <v>296</v>
      </c>
      <c r="L527" s="33"/>
      <c r="M527" s="33" t="s">
        <v>460</v>
      </c>
      <c r="N527" s="33" t="s">
        <v>16</v>
      </c>
      <c r="O527" s="33" t="s">
        <v>460</v>
      </c>
      <c r="P527" s="33" t="s">
        <v>16</v>
      </c>
      <c r="Q527" s="33"/>
      <c r="R527" s="33"/>
      <c r="S527" s="33" t="s">
        <v>275</v>
      </c>
      <c r="T527" s="33" t="s">
        <v>16</v>
      </c>
      <c r="U527" s="33"/>
      <c r="V527" s="33"/>
      <c r="W527" s="33"/>
      <c r="X527" s="33"/>
    </row>
    <row r="528" spans="1:24" ht="14.75" x14ac:dyDescent="0.75">
      <c r="A528" s="33" t="s">
        <v>1344</v>
      </c>
      <c r="B528" s="33" t="s">
        <v>262</v>
      </c>
      <c r="C528" s="33" t="s">
        <v>1098</v>
      </c>
      <c r="D528" s="33" t="s">
        <v>1098</v>
      </c>
      <c r="E528" s="33" t="s">
        <v>1345</v>
      </c>
      <c r="F528" s="33" t="s">
        <v>1098</v>
      </c>
      <c r="G528" s="33" t="s">
        <v>492</v>
      </c>
      <c r="H528" s="33" t="s">
        <v>268</v>
      </c>
      <c r="I528" s="33" t="s">
        <v>418</v>
      </c>
      <c r="J528" s="33" t="s">
        <v>312</v>
      </c>
      <c r="K528" s="33" t="s">
        <v>296</v>
      </c>
      <c r="L528" s="33"/>
      <c r="M528" s="33" t="s">
        <v>460</v>
      </c>
      <c r="N528" s="33" t="s">
        <v>16</v>
      </c>
      <c r="O528" s="33" t="s">
        <v>460</v>
      </c>
      <c r="P528" s="33" t="s">
        <v>16</v>
      </c>
      <c r="Q528" s="33"/>
      <c r="R528" s="33"/>
      <c r="S528" s="33" t="s">
        <v>275</v>
      </c>
      <c r="T528" s="33" t="s">
        <v>16</v>
      </c>
      <c r="U528" s="33"/>
      <c r="V528" s="33"/>
      <c r="W528" s="33"/>
      <c r="X528" s="33"/>
    </row>
    <row r="529" spans="1:24" ht="14.75" x14ac:dyDescent="0.75">
      <c r="A529" s="33" t="s">
        <v>1346</v>
      </c>
      <c r="B529" s="33" t="s">
        <v>262</v>
      </c>
      <c r="C529" s="33" t="s">
        <v>1098</v>
      </c>
      <c r="D529" s="33" t="s">
        <v>1098</v>
      </c>
      <c r="E529" s="33" t="s">
        <v>1347</v>
      </c>
      <c r="F529" s="33" t="s">
        <v>1098</v>
      </c>
      <c r="G529" s="33" t="s">
        <v>492</v>
      </c>
      <c r="H529" s="33" t="s">
        <v>268</v>
      </c>
      <c r="I529" s="33" t="s">
        <v>418</v>
      </c>
      <c r="J529" s="33" t="s">
        <v>312</v>
      </c>
      <c r="K529" s="33" t="s">
        <v>296</v>
      </c>
      <c r="L529" s="33"/>
      <c r="M529" s="33" t="s">
        <v>460</v>
      </c>
      <c r="N529" s="33" t="s">
        <v>16</v>
      </c>
      <c r="O529" s="33" t="s">
        <v>460</v>
      </c>
      <c r="P529" s="33" t="s">
        <v>16</v>
      </c>
      <c r="Q529" s="33"/>
      <c r="R529" s="33"/>
      <c r="S529" s="33" t="s">
        <v>275</v>
      </c>
      <c r="T529" s="33" t="s">
        <v>16</v>
      </c>
      <c r="U529" s="33"/>
      <c r="V529" s="33"/>
      <c r="W529" s="33"/>
      <c r="X529" s="33"/>
    </row>
    <row r="530" spans="1:24" ht="14.75" x14ac:dyDescent="0.75">
      <c r="A530" s="33" t="s">
        <v>1348</v>
      </c>
      <c r="B530" s="33" t="s">
        <v>262</v>
      </c>
      <c r="C530" s="33" t="s">
        <v>1098</v>
      </c>
      <c r="D530" s="33" t="s">
        <v>1098</v>
      </c>
      <c r="E530" s="33" t="s">
        <v>1349</v>
      </c>
      <c r="F530" s="33" t="s">
        <v>1098</v>
      </c>
      <c r="G530" s="33" t="s">
        <v>492</v>
      </c>
      <c r="H530" s="33" t="s">
        <v>268</v>
      </c>
      <c r="I530" s="33" t="s">
        <v>418</v>
      </c>
      <c r="J530" s="33" t="s">
        <v>312</v>
      </c>
      <c r="K530" s="33" t="s">
        <v>296</v>
      </c>
      <c r="L530" s="33"/>
      <c r="M530" s="33" t="s">
        <v>460</v>
      </c>
      <c r="N530" s="33" t="s">
        <v>16</v>
      </c>
      <c r="O530" s="33" t="s">
        <v>460</v>
      </c>
      <c r="P530" s="33" t="s">
        <v>16</v>
      </c>
      <c r="Q530" s="33"/>
      <c r="R530" s="33"/>
      <c r="S530" s="33" t="s">
        <v>275</v>
      </c>
      <c r="T530" s="33" t="s">
        <v>16</v>
      </c>
      <c r="U530" s="33"/>
      <c r="V530" s="33"/>
      <c r="W530" s="33"/>
      <c r="X530" s="33"/>
    </row>
    <row r="531" spans="1:24" ht="14.75" x14ac:dyDescent="0.75">
      <c r="A531" s="33" t="s">
        <v>1350</v>
      </c>
      <c r="B531" s="33" t="s">
        <v>262</v>
      </c>
      <c r="C531" s="33" t="s">
        <v>1098</v>
      </c>
      <c r="D531" s="33" t="s">
        <v>1098</v>
      </c>
      <c r="E531" s="33"/>
      <c r="F531" s="33" t="s">
        <v>1098</v>
      </c>
      <c r="G531" s="33" t="s">
        <v>492</v>
      </c>
      <c r="H531" s="33" t="s">
        <v>268</v>
      </c>
      <c r="I531" s="33" t="s">
        <v>418</v>
      </c>
      <c r="J531" s="33" t="s">
        <v>312</v>
      </c>
      <c r="K531" s="33" t="s">
        <v>296</v>
      </c>
      <c r="L531" s="33"/>
      <c r="M531" s="33" t="s">
        <v>460</v>
      </c>
      <c r="N531" s="33" t="s">
        <v>16</v>
      </c>
      <c r="O531" s="33" t="s">
        <v>460</v>
      </c>
      <c r="P531" s="33" t="s">
        <v>16</v>
      </c>
      <c r="Q531" s="33"/>
      <c r="R531" s="33"/>
      <c r="S531" s="33" t="s">
        <v>275</v>
      </c>
      <c r="T531" s="33" t="s">
        <v>16</v>
      </c>
      <c r="U531" s="33"/>
      <c r="V531" s="33"/>
      <c r="W531" s="33"/>
      <c r="X531" s="33"/>
    </row>
    <row r="532" spans="1:24" ht="14.75" x14ac:dyDescent="0.75">
      <c r="A532" s="33" t="s">
        <v>1351</v>
      </c>
      <c r="B532" s="33" t="s">
        <v>262</v>
      </c>
      <c r="C532" s="33" t="s">
        <v>1098</v>
      </c>
      <c r="D532" s="33" t="s">
        <v>1098</v>
      </c>
      <c r="E532" s="33" t="s">
        <v>1352</v>
      </c>
      <c r="F532" s="33" t="s">
        <v>1098</v>
      </c>
      <c r="G532" s="33" t="s">
        <v>492</v>
      </c>
      <c r="H532" s="33" t="s">
        <v>268</v>
      </c>
      <c r="I532" s="33" t="s">
        <v>418</v>
      </c>
      <c r="J532" s="33" t="s">
        <v>312</v>
      </c>
      <c r="K532" s="33" t="s">
        <v>296</v>
      </c>
      <c r="L532" s="33"/>
      <c r="M532" s="33" t="s">
        <v>460</v>
      </c>
      <c r="N532" s="33" t="s">
        <v>16</v>
      </c>
      <c r="O532" s="33" t="s">
        <v>460</v>
      </c>
      <c r="P532" s="33" t="s">
        <v>16</v>
      </c>
      <c r="Q532" s="33"/>
      <c r="R532" s="33"/>
      <c r="S532" s="33" t="s">
        <v>275</v>
      </c>
      <c r="T532" s="33" t="s">
        <v>16</v>
      </c>
      <c r="U532" s="33"/>
      <c r="V532" s="33"/>
      <c r="W532" s="33"/>
      <c r="X532" s="33"/>
    </row>
    <row r="533" spans="1:24" ht="14.75" x14ac:dyDescent="0.75">
      <c r="A533" s="33" t="s">
        <v>1353</v>
      </c>
      <c r="B533" s="33" t="s">
        <v>262</v>
      </c>
      <c r="C533" s="33" t="s">
        <v>1098</v>
      </c>
      <c r="D533" s="33" t="s">
        <v>1098</v>
      </c>
      <c r="E533" s="33" t="s">
        <v>1354</v>
      </c>
      <c r="F533" s="33" t="s">
        <v>1098</v>
      </c>
      <c r="G533" s="33" t="s">
        <v>492</v>
      </c>
      <c r="H533" s="33" t="s">
        <v>268</v>
      </c>
      <c r="I533" s="33" t="s">
        <v>418</v>
      </c>
      <c r="J533" s="33" t="s">
        <v>312</v>
      </c>
      <c r="K533" s="33" t="s">
        <v>296</v>
      </c>
      <c r="L533" s="33"/>
      <c r="M533" s="33" t="s">
        <v>460</v>
      </c>
      <c r="N533" s="33" t="s">
        <v>16</v>
      </c>
      <c r="O533" s="33" t="s">
        <v>460</v>
      </c>
      <c r="P533" s="33" t="s">
        <v>16</v>
      </c>
      <c r="Q533" s="33" t="s">
        <v>286</v>
      </c>
      <c r="R533" s="33" t="s">
        <v>298</v>
      </c>
      <c r="S533" s="33" t="s">
        <v>275</v>
      </c>
      <c r="T533" s="33" t="s">
        <v>16</v>
      </c>
      <c r="U533" s="33"/>
      <c r="V533" s="33"/>
      <c r="W533" s="33"/>
      <c r="X533" s="33"/>
    </row>
    <row r="534" spans="1:24" ht="14.75" x14ac:dyDescent="0.75">
      <c r="A534" s="33" t="s">
        <v>1355</v>
      </c>
      <c r="B534" s="33" t="s">
        <v>262</v>
      </c>
      <c r="C534" s="33" t="s">
        <v>1098</v>
      </c>
      <c r="D534" s="33" t="s">
        <v>1098</v>
      </c>
      <c r="E534" s="33" t="s">
        <v>1356</v>
      </c>
      <c r="F534" s="33" t="s">
        <v>1098</v>
      </c>
      <c r="G534" s="33" t="s">
        <v>492</v>
      </c>
      <c r="H534" s="33" t="s">
        <v>268</v>
      </c>
      <c r="I534" s="33" t="s">
        <v>418</v>
      </c>
      <c r="J534" s="33" t="s">
        <v>312</v>
      </c>
      <c r="K534" s="33" t="s">
        <v>296</v>
      </c>
      <c r="L534" s="33"/>
      <c r="M534" s="33" t="s">
        <v>460</v>
      </c>
      <c r="N534" s="33" t="s">
        <v>16</v>
      </c>
      <c r="O534" s="33" t="s">
        <v>460</v>
      </c>
      <c r="P534" s="33" t="s">
        <v>16</v>
      </c>
      <c r="Q534" s="33" t="s">
        <v>286</v>
      </c>
      <c r="R534" s="33" t="s">
        <v>298</v>
      </c>
      <c r="S534" s="33" t="s">
        <v>275</v>
      </c>
      <c r="T534" s="33" t="s">
        <v>16</v>
      </c>
      <c r="U534" s="33"/>
      <c r="V534" s="33"/>
      <c r="W534" s="33"/>
      <c r="X534" s="33"/>
    </row>
    <row r="535" spans="1:24" ht="14.75" x14ac:dyDescent="0.75">
      <c r="A535" s="33" t="s">
        <v>1357</v>
      </c>
      <c r="B535" s="33" t="s">
        <v>262</v>
      </c>
      <c r="C535" s="33" t="s">
        <v>1098</v>
      </c>
      <c r="D535" s="33" t="s">
        <v>1098</v>
      </c>
      <c r="E535" s="33" t="s">
        <v>1358</v>
      </c>
      <c r="F535" s="33" t="s">
        <v>1098</v>
      </c>
      <c r="G535" s="33" t="s">
        <v>492</v>
      </c>
      <c r="H535" s="33" t="s">
        <v>268</v>
      </c>
      <c r="I535" s="33" t="s">
        <v>418</v>
      </c>
      <c r="J535" s="33" t="s">
        <v>312</v>
      </c>
      <c r="K535" s="33" t="s">
        <v>296</v>
      </c>
      <c r="L535" s="33"/>
      <c r="M535" s="33" t="s">
        <v>460</v>
      </c>
      <c r="N535" s="33" t="s">
        <v>16</v>
      </c>
      <c r="O535" s="33" t="s">
        <v>460</v>
      </c>
      <c r="P535" s="33" t="s">
        <v>16</v>
      </c>
      <c r="Q535" s="33" t="s">
        <v>286</v>
      </c>
      <c r="R535" s="33" t="s">
        <v>298</v>
      </c>
      <c r="S535" s="33" t="s">
        <v>275</v>
      </c>
      <c r="T535" s="33" t="s">
        <v>16</v>
      </c>
      <c r="U535" s="33"/>
      <c r="V535" s="33"/>
      <c r="W535" s="33"/>
      <c r="X535" s="33"/>
    </row>
    <row r="536" spans="1:24" ht="14.75" x14ac:dyDescent="0.75">
      <c r="A536" s="33" t="s">
        <v>1359</v>
      </c>
      <c r="B536" s="33" t="s">
        <v>262</v>
      </c>
      <c r="C536" s="33" t="s">
        <v>1098</v>
      </c>
      <c r="D536" s="33" t="s">
        <v>1098</v>
      </c>
      <c r="E536" s="33" t="s">
        <v>1360</v>
      </c>
      <c r="F536" s="33" t="s">
        <v>1098</v>
      </c>
      <c r="G536" s="33" t="s">
        <v>492</v>
      </c>
      <c r="H536" s="33" t="s">
        <v>268</v>
      </c>
      <c r="I536" s="33" t="s">
        <v>418</v>
      </c>
      <c r="J536" s="33" t="s">
        <v>312</v>
      </c>
      <c r="K536" s="33" t="s">
        <v>296</v>
      </c>
      <c r="L536" s="33"/>
      <c r="M536" s="33" t="s">
        <v>460</v>
      </c>
      <c r="N536" s="33" t="s">
        <v>16</v>
      </c>
      <c r="O536" s="33" t="s">
        <v>460</v>
      </c>
      <c r="P536" s="33" t="s">
        <v>16</v>
      </c>
      <c r="Q536" s="33" t="s">
        <v>286</v>
      </c>
      <c r="R536" s="33" t="s">
        <v>298</v>
      </c>
      <c r="S536" s="33" t="s">
        <v>275</v>
      </c>
      <c r="T536" s="33" t="s">
        <v>16</v>
      </c>
      <c r="U536" s="33"/>
      <c r="V536" s="33"/>
      <c r="W536" s="33"/>
      <c r="X536" s="33"/>
    </row>
    <row r="537" spans="1:24" ht="14.75" x14ac:dyDescent="0.75">
      <c r="A537" s="33" t="s">
        <v>1361</v>
      </c>
      <c r="B537" s="33" t="s">
        <v>262</v>
      </c>
      <c r="C537" s="33" t="s">
        <v>1098</v>
      </c>
      <c r="D537" s="33" t="s">
        <v>1098</v>
      </c>
      <c r="E537" s="33" t="s">
        <v>1362</v>
      </c>
      <c r="F537" s="33" t="s">
        <v>1098</v>
      </c>
      <c r="G537" s="33" t="s">
        <v>492</v>
      </c>
      <c r="H537" s="33" t="s">
        <v>268</v>
      </c>
      <c r="I537" s="33" t="s">
        <v>418</v>
      </c>
      <c r="J537" s="33" t="s">
        <v>312</v>
      </c>
      <c r="K537" s="33" t="s">
        <v>296</v>
      </c>
      <c r="L537" s="33"/>
      <c r="M537" s="33" t="s">
        <v>460</v>
      </c>
      <c r="N537" s="33" t="s">
        <v>16</v>
      </c>
      <c r="O537" s="33" t="s">
        <v>460</v>
      </c>
      <c r="P537" s="33" t="s">
        <v>16</v>
      </c>
      <c r="Q537" s="33" t="s">
        <v>286</v>
      </c>
      <c r="R537" s="33" t="s">
        <v>298</v>
      </c>
      <c r="S537" s="33" t="s">
        <v>275</v>
      </c>
      <c r="T537" s="33" t="s">
        <v>16</v>
      </c>
      <c r="U537" s="33"/>
      <c r="V537" s="33"/>
      <c r="W537" s="33"/>
      <c r="X537" s="33"/>
    </row>
    <row r="538" spans="1:24" ht="14.75" x14ac:dyDescent="0.75">
      <c r="A538" s="33" t="s">
        <v>1363</v>
      </c>
      <c r="B538" s="33" t="s">
        <v>262</v>
      </c>
      <c r="C538" s="33" t="s">
        <v>1098</v>
      </c>
      <c r="D538" s="33" t="s">
        <v>1098</v>
      </c>
      <c r="E538" s="33" t="s">
        <v>1364</v>
      </c>
      <c r="F538" s="33" t="s">
        <v>1098</v>
      </c>
      <c r="G538" s="33" t="s">
        <v>492</v>
      </c>
      <c r="H538" s="33" t="s">
        <v>268</v>
      </c>
      <c r="I538" s="33" t="s">
        <v>418</v>
      </c>
      <c r="J538" s="33" t="s">
        <v>312</v>
      </c>
      <c r="K538" s="33" t="s">
        <v>296</v>
      </c>
      <c r="L538" s="33"/>
      <c r="M538" s="33" t="s">
        <v>460</v>
      </c>
      <c r="N538" s="33" t="s">
        <v>16</v>
      </c>
      <c r="O538" s="33" t="s">
        <v>460</v>
      </c>
      <c r="P538" s="33" t="s">
        <v>16</v>
      </c>
      <c r="Q538" s="33" t="s">
        <v>286</v>
      </c>
      <c r="R538" s="33" t="s">
        <v>298</v>
      </c>
      <c r="S538" s="33" t="s">
        <v>275</v>
      </c>
      <c r="T538" s="33" t="s">
        <v>16</v>
      </c>
      <c r="U538" s="33"/>
      <c r="V538" s="33"/>
      <c r="W538" s="33"/>
      <c r="X538" s="33"/>
    </row>
    <row r="539" spans="1:24" ht="14.75" x14ac:dyDescent="0.75">
      <c r="A539" s="33" t="s">
        <v>1365</v>
      </c>
      <c r="B539" s="33" t="s">
        <v>262</v>
      </c>
      <c r="C539" s="33" t="s">
        <v>1098</v>
      </c>
      <c r="D539" s="33" t="s">
        <v>1098</v>
      </c>
      <c r="E539" s="33" t="s">
        <v>1366</v>
      </c>
      <c r="F539" s="33" t="s">
        <v>1098</v>
      </c>
      <c r="G539" s="33" t="s">
        <v>492</v>
      </c>
      <c r="H539" s="33" t="s">
        <v>268</v>
      </c>
      <c r="I539" s="33" t="s">
        <v>418</v>
      </c>
      <c r="J539" s="33" t="s">
        <v>312</v>
      </c>
      <c r="K539" s="33" t="s">
        <v>296</v>
      </c>
      <c r="L539" s="33"/>
      <c r="M539" s="33" t="s">
        <v>460</v>
      </c>
      <c r="N539" s="33" t="s">
        <v>16</v>
      </c>
      <c r="O539" s="33" t="s">
        <v>460</v>
      </c>
      <c r="P539" s="33" t="s">
        <v>16</v>
      </c>
      <c r="Q539" s="33" t="s">
        <v>286</v>
      </c>
      <c r="R539" s="33" t="s">
        <v>298</v>
      </c>
      <c r="S539" s="33" t="s">
        <v>275</v>
      </c>
      <c r="T539" s="33" t="s">
        <v>16</v>
      </c>
      <c r="U539" s="33"/>
      <c r="V539" s="33"/>
      <c r="W539" s="33"/>
      <c r="X539" s="33"/>
    </row>
    <row r="540" spans="1:24" ht="14.75" x14ac:dyDescent="0.75">
      <c r="A540" s="33" t="s">
        <v>1367</v>
      </c>
      <c r="B540" s="33" t="s">
        <v>262</v>
      </c>
      <c r="C540" s="33" t="s">
        <v>1098</v>
      </c>
      <c r="D540" s="33" t="s">
        <v>1098</v>
      </c>
      <c r="E540" s="33" t="s">
        <v>1368</v>
      </c>
      <c r="F540" s="33" t="s">
        <v>1098</v>
      </c>
      <c r="G540" s="33" t="s">
        <v>492</v>
      </c>
      <c r="H540" s="33" t="s">
        <v>268</v>
      </c>
      <c r="I540" s="33" t="s">
        <v>418</v>
      </c>
      <c r="J540" s="33" t="s">
        <v>312</v>
      </c>
      <c r="K540" s="33" t="s">
        <v>296</v>
      </c>
      <c r="L540" s="33"/>
      <c r="M540" s="33" t="s">
        <v>460</v>
      </c>
      <c r="N540" s="33" t="s">
        <v>16</v>
      </c>
      <c r="O540" s="33" t="s">
        <v>460</v>
      </c>
      <c r="P540" s="33" t="s">
        <v>16</v>
      </c>
      <c r="Q540" s="33"/>
      <c r="R540" s="33"/>
      <c r="S540" s="33" t="s">
        <v>275</v>
      </c>
      <c r="T540" s="33" t="s">
        <v>16</v>
      </c>
      <c r="U540" s="33"/>
      <c r="V540" s="33"/>
      <c r="W540" s="33"/>
      <c r="X540" s="33"/>
    </row>
    <row r="541" spans="1:24" ht="14.75" x14ac:dyDescent="0.75">
      <c r="A541" s="33" t="s">
        <v>1369</v>
      </c>
      <c r="B541" s="33" t="s">
        <v>262</v>
      </c>
      <c r="C541" s="33" t="s">
        <v>1098</v>
      </c>
      <c r="D541" s="33" t="s">
        <v>1098</v>
      </c>
      <c r="E541" s="33" t="s">
        <v>1370</v>
      </c>
      <c r="F541" s="33" t="s">
        <v>1098</v>
      </c>
      <c r="G541" s="33" t="s">
        <v>492</v>
      </c>
      <c r="H541" s="33" t="s">
        <v>268</v>
      </c>
      <c r="I541" s="33" t="s">
        <v>418</v>
      </c>
      <c r="J541" s="33" t="s">
        <v>312</v>
      </c>
      <c r="K541" s="33" t="s">
        <v>296</v>
      </c>
      <c r="L541" s="33"/>
      <c r="M541" s="33" t="s">
        <v>460</v>
      </c>
      <c r="N541" s="33" t="s">
        <v>16</v>
      </c>
      <c r="O541" s="33" t="s">
        <v>460</v>
      </c>
      <c r="P541" s="33" t="s">
        <v>16</v>
      </c>
      <c r="Q541" s="33" t="s">
        <v>286</v>
      </c>
      <c r="R541" s="33" t="s">
        <v>298</v>
      </c>
      <c r="S541" s="33" t="s">
        <v>275</v>
      </c>
      <c r="T541" s="33" t="s">
        <v>16</v>
      </c>
      <c r="U541" s="33"/>
      <c r="V541" s="33"/>
      <c r="W541" s="33"/>
      <c r="X541" s="33"/>
    </row>
    <row r="542" spans="1:24" ht="14.75" x14ac:dyDescent="0.75">
      <c r="A542" s="33" t="s">
        <v>1371</v>
      </c>
      <c r="B542" s="33" t="s">
        <v>262</v>
      </c>
      <c r="C542" s="33" t="s">
        <v>1098</v>
      </c>
      <c r="D542" s="33" t="s">
        <v>1098</v>
      </c>
      <c r="E542" s="33" t="s">
        <v>1372</v>
      </c>
      <c r="F542" s="33" t="s">
        <v>1098</v>
      </c>
      <c r="G542" s="33" t="s">
        <v>492</v>
      </c>
      <c r="H542" s="33" t="s">
        <v>268</v>
      </c>
      <c r="I542" s="33" t="s">
        <v>418</v>
      </c>
      <c r="J542" s="33" t="s">
        <v>312</v>
      </c>
      <c r="K542" s="33" t="s">
        <v>296</v>
      </c>
      <c r="L542" s="33"/>
      <c r="M542" s="33" t="s">
        <v>460</v>
      </c>
      <c r="N542" s="33" t="s">
        <v>16</v>
      </c>
      <c r="O542" s="33" t="s">
        <v>460</v>
      </c>
      <c r="P542" s="33" t="s">
        <v>16</v>
      </c>
      <c r="Q542" s="33" t="s">
        <v>286</v>
      </c>
      <c r="R542" s="33" t="s">
        <v>298</v>
      </c>
      <c r="S542" s="33" t="s">
        <v>275</v>
      </c>
      <c r="T542" s="33" t="s">
        <v>16</v>
      </c>
      <c r="U542" s="33"/>
      <c r="V542" s="33"/>
      <c r="W542" s="33"/>
      <c r="X542" s="33"/>
    </row>
    <row r="543" spans="1:24" ht="14.75" x14ac:dyDescent="0.75">
      <c r="A543" s="33" t="s">
        <v>1373</v>
      </c>
      <c r="B543" s="33" t="s">
        <v>262</v>
      </c>
      <c r="C543" s="33" t="s">
        <v>1098</v>
      </c>
      <c r="D543" s="33" t="s">
        <v>1098</v>
      </c>
      <c r="E543" s="33" t="s">
        <v>1374</v>
      </c>
      <c r="F543" s="33" t="s">
        <v>1098</v>
      </c>
      <c r="G543" s="33" t="s">
        <v>492</v>
      </c>
      <c r="H543" s="33" t="s">
        <v>268</v>
      </c>
      <c r="I543" s="33" t="s">
        <v>418</v>
      </c>
      <c r="J543" s="33" t="s">
        <v>312</v>
      </c>
      <c r="K543" s="33" t="s">
        <v>296</v>
      </c>
      <c r="L543" s="33"/>
      <c r="M543" s="33" t="s">
        <v>460</v>
      </c>
      <c r="N543" s="33" t="s">
        <v>16</v>
      </c>
      <c r="O543" s="33" t="s">
        <v>460</v>
      </c>
      <c r="P543" s="33" t="s">
        <v>16</v>
      </c>
      <c r="Q543" s="33"/>
      <c r="R543" s="33"/>
      <c r="S543" s="33" t="s">
        <v>275</v>
      </c>
      <c r="T543" s="33" t="s">
        <v>16</v>
      </c>
      <c r="U543" s="33"/>
      <c r="V543" s="33"/>
      <c r="W543" s="33"/>
      <c r="X543" s="33"/>
    </row>
    <row r="544" spans="1:24" ht="14.75" x14ac:dyDescent="0.75">
      <c r="A544" s="33" t="s">
        <v>1375</v>
      </c>
      <c r="B544" s="33" t="s">
        <v>262</v>
      </c>
      <c r="C544" s="33" t="s">
        <v>1098</v>
      </c>
      <c r="D544" s="33" t="s">
        <v>1098</v>
      </c>
      <c r="E544" s="33" t="s">
        <v>1376</v>
      </c>
      <c r="F544" s="33" t="s">
        <v>1098</v>
      </c>
      <c r="G544" s="33" t="s">
        <v>492</v>
      </c>
      <c r="H544" s="33" t="s">
        <v>268</v>
      </c>
      <c r="I544" s="33" t="s">
        <v>418</v>
      </c>
      <c r="J544" s="33" t="s">
        <v>312</v>
      </c>
      <c r="K544" s="33" t="s">
        <v>296</v>
      </c>
      <c r="L544" s="33"/>
      <c r="M544" s="33" t="s">
        <v>460</v>
      </c>
      <c r="N544" s="33" t="s">
        <v>16</v>
      </c>
      <c r="O544" s="33" t="s">
        <v>460</v>
      </c>
      <c r="P544" s="33" t="s">
        <v>16</v>
      </c>
      <c r="Q544" s="33"/>
      <c r="R544" s="33"/>
      <c r="S544" s="33" t="s">
        <v>275</v>
      </c>
      <c r="T544" s="33" t="s">
        <v>16</v>
      </c>
      <c r="U544" s="33"/>
      <c r="V544" s="33"/>
      <c r="W544" s="33"/>
      <c r="X544" s="33"/>
    </row>
    <row r="545" spans="1:24" ht="14.75" x14ac:dyDescent="0.75">
      <c r="A545" s="33" t="s">
        <v>1377</v>
      </c>
      <c r="B545" s="33" t="s">
        <v>262</v>
      </c>
      <c r="C545" s="33" t="s">
        <v>1098</v>
      </c>
      <c r="D545" s="33" t="s">
        <v>1098</v>
      </c>
      <c r="E545" s="33" t="s">
        <v>1378</v>
      </c>
      <c r="F545" s="33" t="s">
        <v>1098</v>
      </c>
      <c r="G545" s="33" t="s">
        <v>492</v>
      </c>
      <c r="H545" s="33" t="s">
        <v>268</v>
      </c>
      <c r="I545" s="33" t="s">
        <v>418</v>
      </c>
      <c r="J545" s="33" t="s">
        <v>312</v>
      </c>
      <c r="K545" s="33" t="s">
        <v>296</v>
      </c>
      <c r="L545" s="33"/>
      <c r="M545" s="33" t="s">
        <v>460</v>
      </c>
      <c r="N545" s="33" t="s">
        <v>16</v>
      </c>
      <c r="O545" s="33" t="s">
        <v>460</v>
      </c>
      <c r="P545" s="33" t="s">
        <v>16</v>
      </c>
      <c r="Q545" s="33"/>
      <c r="R545" s="33"/>
      <c r="S545" s="33" t="s">
        <v>275</v>
      </c>
      <c r="T545" s="33" t="s">
        <v>16</v>
      </c>
      <c r="U545" s="33"/>
      <c r="V545" s="33"/>
      <c r="W545" s="33"/>
      <c r="X545" s="33"/>
    </row>
    <row r="546" spans="1:24" ht="14.75" x14ac:dyDescent="0.75">
      <c r="A546" s="33" t="s">
        <v>1379</v>
      </c>
      <c r="B546" s="33" t="s">
        <v>262</v>
      </c>
      <c r="C546" s="33" t="s">
        <v>1098</v>
      </c>
      <c r="D546" s="33" t="s">
        <v>1098</v>
      </c>
      <c r="E546" s="33" t="s">
        <v>1380</v>
      </c>
      <c r="F546" s="33" t="s">
        <v>1098</v>
      </c>
      <c r="G546" s="33" t="s">
        <v>492</v>
      </c>
      <c r="H546" s="33" t="s">
        <v>268</v>
      </c>
      <c r="I546" s="33" t="s">
        <v>418</v>
      </c>
      <c r="J546" s="33" t="s">
        <v>312</v>
      </c>
      <c r="K546" s="33" t="s">
        <v>296</v>
      </c>
      <c r="L546" s="33"/>
      <c r="M546" s="33" t="s">
        <v>460</v>
      </c>
      <c r="N546" s="33" t="s">
        <v>16</v>
      </c>
      <c r="O546" s="33" t="s">
        <v>460</v>
      </c>
      <c r="P546" s="33" t="s">
        <v>16</v>
      </c>
      <c r="Q546" s="33"/>
      <c r="R546" s="33"/>
      <c r="S546" s="33" t="s">
        <v>275</v>
      </c>
      <c r="T546" s="33" t="s">
        <v>16</v>
      </c>
      <c r="U546" s="33"/>
      <c r="V546" s="33"/>
      <c r="W546" s="33"/>
      <c r="X546" s="33"/>
    </row>
    <row r="547" spans="1:24" ht="14.75" x14ac:dyDescent="0.75">
      <c r="A547" s="33" t="s">
        <v>1381</v>
      </c>
      <c r="B547" s="33" t="s">
        <v>262</v>
      </c>
      <c r="C547" s="33" t="s">
        <v>1098</v>
      </c>
      <c r="D547" s="33" t="s">
        <v>1098</v>
      </c>
      <c r="E547" s="33" t="s">
        <v>1382</v>
      </c>
      <c r="F547" s="33" t="s">
        <v>1098</v>
      </c>
      <c r="G547" s="33" t="s">
        <v>492</v>
      </c>
      <c r="H547" s="33" t="s">
        <v>268</v>
      </c>
      <c r="I547" s="33" t="s">
        <v>418</v>
      </c>
      <c r="J547" s="33" t="s">
        <v>312</v>
      </c>
      <c r="K547" s="33" t="s">
        <v>296</v>
      </c>
      <c r="L547" s="33"/>
      <c r="M547" s="33" t="s">
        <v>460</v>
      </c>
      <c r="N547" s="33" t="s">
        <v>16</v>
      </c>
      <c r="O547" s="33" t="s">
        <v>460</v>
      </c>
      <c r="P547" s="33" t="s">
        <v>16</v>
      </c>
      <c r="Q547" s="33"/>
      <c r="R547" s="33"/>
      <c r="S547" s="33" t="s">
        <v>275</v>
      </c>
      <c r="T547" s="33" t="s">
        <v>16</v>
      </c>
      <c r="U547" s="33"/>
      <c r="V547" s="33"/>
      <c r="W547" s="33"/>
      <c r="X547" s="33"/>
    </row>
    <row r="548" spans="1:24" ht="14.75" x14ac:dyDescent="0.75">
      <c r="A548" s="33" t="s">
        <v>1383</v>
      </c>
      <c r="B548" s="33" t="s">
        <v>262</v>
      </c>
      <c r="C548" s="33" t="s">
        <v>1098</v>
      </c>
      <c r="D548" s="33" t="s">
        <v>1098</v>
      </c>
      <c r="E548" s="33" t="s">
        <v>1384</v>
      </c>
      <c r="F548" s="33" t="s">
        <v>1098</v>
      </c>
      <c r="G548" s="33" t="s">
        <v>492</v>
      </c>
      <c r="H548" s="33" t="s">
        <v>268</v>
      </c>
      <c r="I548" s="33" t="s">
        <v>418</v>
      </c>
      <c r="J548" s="33" t="s">
        <v>312</v>
      </c>
      <c r="K548" s="33" t="s">
        <v>296</v>
      </c>
      <c r="L548" s="33"/>
      <c r="M548" s="33" t="s">
        <v>460</v>
      </c>
      <c r="N548" s="33" t="s">
        <v>16</v>
      </c>
      <c r="O548" s="33" t="s">
        <v>460</v>
      </c>
      <c r="P548" s="33" t="s">
        <v>16</v>
      </c>
      <c r="Q548" s="33"/>
      <c r="R548" s="33"/>
      <c r="S548" s="33" t="s">
        <v>275</v>
      </c>
      <c r="T548" s="33" t="s">
        <v>16</v>
      </c>
      <c r="U548" s="33"/>
      <c r="V548" s="33"/>
      <c r="W548" s="33"/>
      <c r="X548" s="33"/>
    </row>
    <row r="549" spans="1:24" ht="14.75" x14ac:dyDescent="0.75">
      <c r="A549" s="33" t="s">
        <v>1385</v>
      </c>
      <c r="B549" s="33" t="s">
        <v>262</v>
      </c>
      <c r="C549" s="33" t="s">
        <v>1098</v>
      </c>
      <c r="D549" s="33" t="s">
        <v>1098</v>
      </c>
      <c r="E549" s="33" t="s">
        <v>1386</v>
      </c>
      <c r="F549" s="33" t="s">
        <v>1098</v>
      </c>
      <c r="G549" s="33" t="s">
        <v>492</v>
      </c>
      <c r="H549" s="33" t="s">
        <v>268</v>
      </c>
      <c r="I549" s="33" t="s">
        <v>418</v>
      </c>
      <c r="J549" s="33" t="s">
        <v>312</v>
      </c>
      <c r="K549" s="33" t="s">
        <v>296</v>
      </c>
      <c r="L549" s="33"/>
      <c r="M549" s="33" t="s">
        <v>460</v>
      </c>
      <c r="N549" s="33" t="s">
        <v>16</v>
      </c>
      <c r="O549" s="33" t="s">
        <v>460</v>
      </c>
      <c r="P549" s="33" t="s">
        <v>16</v>
      </c>
      <c r="Q549" s="33"/>
      <c r="R549" s="33"/>
      <c r="S549" s="33" t="s">
        <v>275</v>
      </c>
      <c r="T549" s="33" t="s">
        <v>16</v>
      </c>
      <c r="U549" s="33"/>
      <c r="V549" s="33"/>
      <c r="W549" s="33"/>
      <c r="X549" s="33"/>
    </row>
    <row r="550" spans="1:24" ht="14.75" x14ac:dyDescent="0.75">
      <c r="A550" s="33" t="s">
        <v>1387</v>
      </c>
      <c r="B550" s="33" t="s">
        <v>262</v>
      </c>
      <c r="C550" s="33" t="s">
        <v>1098</v>
      </c>
      <c r="D550" s="33" t="s">
        <v>1098</v>
      </c>
      <c r="E550" s="33" t="s">
        <v>1388</v>
      </c>
      <c r="F550" s="33" t="s">
        <v>1098</v>
      </c>
      <c r="G550" s="33" t="s">
        <v>492</v>
      </c>
      <c r="H550" s="33" t="s">
        <v>268</v>
      </c>
      <c r="I550" s="33" t="s">
        <v>418</v>
      </c>
      <c r="J550" s="33" t="s">
        <v>312</v>
      </c>
      <c r="K550" s="33" t="s">
        <v>296</v>
      </c>
      <c r="L550" s="33"/>
      <c r="M550" s="33" t="s">
        <v>460</v>
      </c>
      <c r="N550" s="33" t="s">
        <v>16</v>
      </c>
      <c r="O550" s="33" t="s">
        <v>460</v>
      </c>
      <c r="P550" s="33" t="s">
        <v>16</v>
      </c>
      <c r="Q550" s="33"/>
      <c r="R550" s="33"/>
      <c r="S550" s="33" t="s">
        <v>275</v>
      </c>
      <c r="T550" s="33" t="s">
        <v>16</v>
      </c>
      <c r="U550" s="33"/>
      <c r="V550" s="33"/>
      <c r="W550" s="33"/>
      <c r="X550" s="33"/>
    </row>
    <row r="551" spans="1:24" ht="14.75" x14ac:dyDescent="0.75">
      <c r="A551" s="33" t="s">
        <v>1389</v>
      </c>
      <c r="B551" s="33" t="s">
        <v>262</v>
      </c>
      <c r="C551" s="33" t="s">
        <v>1098</v>
      </c>
      <c r="D551" s="33" t="s">
        <v>1098</v>
      </c>
      <c r="E551" s="33" t="s">
        <v>1390</v>
      </c>
      <c r="F551" s="33" t="s">
        <v>1098</v>
      </c>
      <c r="G551" s="33" t="s">
        <v>492</v>
      </c>
      <c r="H551" s="33" t="s">
        <v>268</v>
      </c>
      <c r="I551" s="33" t="s">
        <v>418</v>
      </c>
      <c r="J551" s="33" t="s">
        <v>312</v>
      </c>
      <c r="K551" s="33" t="s">
        <v>296</v>
      </c>
      <c r="L551" s="33"/>
      <c r="M551" s="33" t="s">
        <v>460</v>
      </c>
      <c r="N551" s="33" t="s">
        <v>16</v>
      </c>
      <c r="O551" s="33" t="s">
        <v>460</v>
      </c>
      <c r="P551" s="33" t="s">
        <v>16</v>
      </c>
      <c r="Q551" s="33"/>
      <c r="R551" s="33"/>
      <c r="S551" s="33" t="s">
        <v>275</v>
      </c>
      <c r="T551" s="33" t="s">
        <v>16</v>
      </c>
      <c r="U551" s="33"/>
      <c r="V551" s="33"/>
      <c r="W551" s="33"/>
      <c r="X551" s="33"/>
    </row>
    <row r="552" spans="1:24" ht="14.75" x14ac:dyDescent="0.75">
      <c r="A552" s="33" t="s">
        <v>1391</v>
      </c>
      <c r="B552" s="33" t="s">
        <v>262</v>
      </c>
      <c r="C552" s="33" t="s">
        <v>1098</v>
      </c>
      <c r="D552" s="33" t="s">
        <v>1098</v>
      </c>
      <c r="E552" s="33" t="s">
        <v>1392</v>
      </c>
      <c r="F552" s="33" t="s">
        <v>1098</v>
      </c>
      <c r="G552" s="33" t="s">
        <v>492</v>
      </c>
      <c r="H552" s="33" t="s">
        <v>268</v>
      </c>
      <c r="I552" s="33" t="s">
        <v>418</v>
      </c>
      <c r="J552" s="33" t="s">
        <v>312</v>
      </c>
      <c r="K552" s="33" t="s">
        <v>296</v>
      </c>
      <c r="L552" s="33"/>
      <c r="M552" s="33" t="s">
        <v>460</v>
      </c>
      <c r="N552" s="33" t="s">
        <v>16</v>
      </c>
      <c r="O552" s="33" t="s">
        <v>460</v>
      </c>
      <c r="P552" s="33" t="s">
        <v>16</v>
      </c>
      <c r="Q552" s="33"/>
      <c r="R552" s="33"/>
      <c r="S552" s="33" t="s">
        <v>275</v>
      </c>
      <c r="T552" s="33" t="s">
        <v>16</v>
      </c>
      <c r="U552" s="33"/>
      <c r="V552" s="33"/>
      <c r="W552" s="33"/>
      <c r="X552" s="33"/>
    </row>
    <row r="553" spans="1:24" ht="14.75" x14ac:dyDescent="0.75">
      <c r="A553" s="33" t="s">
        <v>1393</v>
      </c>
      <c r="B553" s="33" t="s">
        <v>262</v>
      </c>
      <c r="C553" s="33" t="s">
        <v>1098</v>
      </c>
      <c r="D553" s="33" t="s">
        <v>1098</v>
      </c>
      <c r="E553" s="33" t="s">
        <v>1394</v>
      </c>
      <c r="F553" s="33" t="s">
        <v>1098</v>
      </c>
      <c r="G553" s="33" t="s">
        <v>492</v>
      </c>
      <c r="H553" s="33" t="s">
        <v>268</v>
      </c>
      <c r="I553" s="33" t="s">
        <v>418</v>
      </c>
      <c r="J553" s="33" t="s">
        <v>312</v>
      </c>
      <c r="K553" s="33" t="s">
        <v>296</v>
      </c>
      <c r="L553" s="33"/>
      <c r="M553" s="33" t="s">
        <v>460</v>
      </c>
      <c r="N553" s="33" t="s">
        <v>16</v>
      </c>
      <c r="O553" s="33" t="s">
        <v>460</v>
      </c>
      <c r="P553" s="33" t="s">
        <v>16</v>
      </c>
      <c r="Q553" s="33"/>
      <c r="R553" s="33"/>
      <c r="S553" s="33" t="s">
        <v>275</v>
      </c>
      <c r="T553" s="33" t="s">
        <v>16</v>
      </c>
      <c r="U553" s="33"/>
      <c r="V553" s="33"/>
      <c r="W553" s="33"/>
      <c r="X553" s="33"/>
    </row>
    <row r="554" spans="1:24" ht="14.75" x14ac:dyDescent="0.75">
      <c r="A554" s="33" t="s">
        <v>1395</v>
      </c>
      <c r="B554" s="33" t="s">
        <v>262</v>
      </c>
      <c r="C554" s="33" t="s">
        <v>1098</v>
      </c>
      <c r="D554" s="33" t="s">
        <v>1098</v>
      </c>
      <c r="E554" s="33" t="s">
        <v>1396</v>
      </c>
      <c r="F554" s="33" t="s">
        <v>1098</v>
      </c>
      <c r="G554" s="33" t="s">
        <v>492</v>
      </c>
      <c r="H554" s="33" t="s">
        <v>268</v>
      </c>
      <c r="I554" s="33" t="s">
        <v>418</v>
      </c>
      <c r="J554" s="33" t="s">
        <v>312</v>
      </c>
      <c r="K554" s="33" t="s">
        <v>296</v>
      </c>
      <c r="L554" s="33"/>
      <c r="M554" s="33" t="s">
        <v>460</v>
      </c>
      <c r="N554" s="33" t="s">
        <v>16</v>
      </c>
      <c r="O554" s="33" t="s">
        <v>460</v>
      </c>
      <c r="P554" s="33" t="s">
        <v>16</v>
      </c>
      <c r="Q554" s="33"/>
      <c r="R554" s="33"/>
      <c r="S554" s="33" t="s">
        <v>275</v>
      </c>
      <c r="T554" s="33" t="s">
        <v>16</v>
      </c>
      <c r="U554" s="33"/>
      <c r="V554" s="33"/>
      <c r="W554" s="33"/>
      <c r="X554" s="33"/>
    </row>
    <row r="555" spans="1:24" ht="14.75" x14ac:dyDescent="0.75">
      <c r="A555" s="33" t="s">
        <v>1397</v>
      </c>
      <c r="B555" s="33" t="s">
        <v>262</v>
      </c>
      <c r="C555" s="33" t="s">
        <v>1098</v>
      </c>
      <c r="D555" s="33" t="s">
        <v>1098</v>
      </c>
      <c r="E555" s="33" t="s">
        <v>1398</v>
      </c>
      <c r="F555" s="33" t="s">
        <v>1098</v>
      </c>
      <c r="G555" s="33" t="s">
        <v>492</v>
      </c>
      <c r="H555" s="33" t="s">
        <v>268</v>
      </c>
      <c r="I555" s="33" t="s">
        <v>418</v>
      </c>
      <c r="J555" s="33" t="s">
        <v>312</v>
      </c>
      <c r="K555" s="33" t="s">
        <v>296</v>
      </c>
      <c r="L555" s="33"/>
      <c r="M555" s="33" t="s">
        <v>460</v>
      </c>
      <c r="N555" s="33" t="s">
        <v>16</v>
      </c>
      <c r="O555" s="33" t="s">
        <v>460</v>
      </c>
      <c r="P555" s="33" t="s">
        <v>16</v>
      </c>
      <c r="Q555" s="33"/>
      <c r="R555" s="33"/>
      <c r="S555" s="33" t="s">
        <v>275</v>
      </c>
      <c r="T555" s="33" t="s">
        <v>16</v>
      </c>
      <c r="U555" s="33"/>
      <c r="V555" s="33"/>
      <c r="W555" s="33"/>
      <c r="X555" s="33"/>
    </row>
    <row r="556" spans="1:24" ht="14.75" x14ac:dyDescent="0.75">
      <c r="A556" s="33" t="s">
        <v>4061</v>
      </c>
      <c r="B556" s="33" t="s">
        <v>262</v>
      </c>
      <c r="C556" s="33" t="s">
        <v>1098</v>
      </c>
      <c r="D556" s="33" t="s">
        <v>1098</v>
      </c>
      <c r="E556" s="33" t="s">
        <v>4062</v>
      </c>
      <c r="F556" s="33" t="s">
        <v>1098</v>
      </c>
      <c r="G556" s="33" t="s">
        <v>492</v>
      </c>
      <c r="H556" s="33" t="s">
        <v>268</v>
      </c>
      <c r="I556" s="33" t="s">
        <v>418</v>
      </c>
      <c r="J556" s="33" t="s">
        <v>312</v>
      </c>
      <c r="K556" s="33" t="s">
        <v>296</v>
      </c>
      <c r="L556" s="33"/>
      <c r="M556" s="33" t="s">
        <v>460</v>
      </c>
      <c r="N556" s="33" t="s">
        <v>16</v>
      </c>
      <c r="O556" s="33" t="s">
        <v>460</v>
      </c>
      <c r="P556" s="33" t="s">
        <v>16</v>
      </c>
      <c r="Q556" s="33" t="s">
        <v>286</v>
      </c>
      <c r="R556" s="33" t="s">
        <v>298</v>
      </c>
      <c r="S556" s="33" t="s">
        <v>275</v>
      </c>
      <c r="T556" s="33" t="s">
        <v>16</v>
      </c>
      <c r="U556" s="33"/>
      <c r="V556" s="33"/>
      <c r="W556" s="33"/>
      <c r="X556" s="33"/>
    </row>
    <row r="557" spans="1:24" ht="14.75" x14ac:dyDescent="0.75">
      <c r="A557" s="33" t="s">
        <v>3968</v>
      </c>
      <c r="B557" s="33" t="s">
        <v>262</v>
      </c>
      <c r="C557" s="33" t="s">
        <v>1098</v>
      </c>
      <c r="D557" s="33" t="s">
        <v>1098</v>
      </c>
      <c r="E557" s="33" t="s">
        <v>3969</v>
      </c>
      <c r="F557" s="33" t="s">
        <v>1098</v>
      </c>
      <c r="G557" s="33" t="s">
        <v>492</v>
      </c>
      <c r="H557" s="33" t="s">
        <v>268</v>
      </c>
      <c r="I557" s="33" t="s">
        <v>418</v>
      </c>
      <c r="J557" s="33" t="s">
        <v>312</v>
      </c>
      <c r="K557" s="33" t="s">
        <v>296</v>
      </c>
      <c r="L557" s="33"/>
      <c r="M557" s="33" t="s">
        <v>460</v>
      </c>
      <c r="N557" s="33" t="s">
        <v>16</v>
      </c>
      <c r="O557" s="33" t="s">
        <v>460</v>
      </c>
      <c r="P557" s="33" t="s">
        <v>16</v>
      </c>
      <c r="Q557" s="33" t="s">
        <v>286</v>
      </c>
      <c r="R557" s="33" t="s">
        <v>298</v>
      </c>
      <c r="S557" s="33" t="s">
        <v>275</v>
      </c>
      <c r="T557" s="33" t="s">
        <v>16</v>
      </c>
      <c r="U557" s="33"/>
      <c r="V557" s="33"/>
      <c r="W557" s="33"/>
      <c r="X557" s="33"/>
    </row>
    <row r="558" spans="1:24" ht="14.75" x14ac:dyDescent="0.75">
      <c r="A558" s="33" t="s">
        <v>4059</v>
      </c>
      <c r="B558" s="33" t="s">
        <v>262</v>
      </c>
      <c r="C558" s="33" t="s">
        <v>1098</v>
      </c>
      <c r="D558" s="33" t="s">
        <v>1098</v>
      </c>
      <c r="E558" s="33" t="s">
        <v>4060</v>
      </c>
      <c r="F558" s="33" t="s">
        <v>1098</v>
      </c>
      <c r="G558" s="33" t="s">
        <v>492</v>
      </c>
      <c r="H558" s="33" t="s">
        <v>268</v>
      </c>
      <c r="I558" s="33" t="s">
        <v>418</v>
      </c>
      <c r="J558" s="33" t="s">
        <v>312</v>
      </c>
      <c r="K558" s="33" t="s">
        <v>296</v>
      </c>
      <c r="L558" s="33"/>
      <c r="M558" s="33" t="s">
        <v>460</v>
      </c>
      <c r="N558" s="33" t="s">
        <v>16</v>
      </c>
      <c r="O558" s="33" t="s">
        <v>460</v>
      </c>
      <c r="P558" s="33" t="s">
        <v>16</v>
      </c>
      <c r="Q558" s="33" t="s">
        <v>286</v>
      </c>
      <c r="R558" s="33" t="s">
        <v>298</v>
      </c>
      <c r="S558" s="33" t="s">
        <v>275</v>
      </c>
      <c r="T558" s="33" t="s">
        <v>16</v>
      </c>
      <c r="U558" s="33"/>
      <c r="V558" s="33"/>
      <c r="W558" s="33"/>
      <c r="X558" s="33"/>
    </row>
    <row r="559" spans="1:24" ht="14.75" x14ac:dyDescent="0.75">
      <c r="A559" s="33" t="s">
        <v>4267</v>
      </c>
      <c r="B559" s="33" t="s">
        <v>262</v>
      </c>
      <c r="C559" s="33" t="s">
        <v>1098</v>
      </c>
      <c r="D559" s="33" t="s">
        <v>1098</v>
      </c>
      <c r="E559" s="33" t="s">
        <v>4268</v>
      </c>
      <c r="F559" s="33" t="s">
        <v>1098</v>
      </c>
      <c r="G559" s="33" t="s">
        <v>492</v>
      </c>
      <c r="H559" s="33" t="s">
        <v>268</v>
      </c>
      <c r="I559" s="33" t="s">
        <v>418</v>
      </c>
      <c r="J559" s="33" t="s">
        <v>312</v>
      </c>
      <c r="K559" s="33" t="s">
        <v>296</v>
      </c>
      <c r="L559" s="33"/>
      <c r="M559" s="33" t="s">
        <v>460</v>
      </c>
      <c r="N559" s="33" t="s">
        <v>16</v>
      </c>
      <c r="O559" s="33" t="s">
        <v>460</v>
      </c>
      <c r="P559" s="33" t="s">
        <v>16</v>
      </c>
      <c r="Q559" s="33" t="s">
        <v>286</v>
      </c>
      <c r="R559" s="33" t="s">
        <v>298</v>
      </c>
      <c r="S559" s="33" t="s">
        <v>275</v>
      </c>
      <c r="T559" s="33" t="s">
        <v>16</v>
      </c>
      <c r="U559" s="33"/>
      <c r="V559" s="33"/>
      <c r="W559" s="33"/>
      <c r="X559" s="33"/>
    </row>
    <row r="560" spans="1:24" ht="14.75" x14ac:dyDescent="0.75">
      <c r="A560" s="33" t="s">
        <v>4109</v>
      </c>
      <c r="B560" s="33" t="s">
        <v>262</v>
      </c>
      <c r="C560" s="33" t="s">
        <v>1098</v>
      </c>
      <c r="D560" s="33" t="s">
        <v>1098</v>
      </c>
      <c r="E560" s="33" t="s">
        <v>4110</v>
      </c>
      <c r="F560" s="33" t="s">
        <v>1098</v>
      </c>
      <c r="G560" s="33" t="s">
        <v>492</v>
      </c>
      <c r="H560" s="33" t="s">
        <v>268</v>
      </c>
      <c r="I560" s="33" t="s">
        <v>418</v>
      </c>
      <c r="J560" s="33" t="s">
        <v>312</v>
      </c>
      <c r="K560" s="33" t="s">
        <v>296</v>
      </c>
      <c r="L560" s="33"/>
      <c r="M560" s="33" t="s">
        <v>460</v>
      </c>
      <c r="N560" s="33" t="s">
        <v>16</v>
      </c>
      <c r="O560" s="33" t="s">
        <v>460</v>
      </c>
      <c r="P560" s="33" t="s">
        <v>16</v>
      </c>
      <c r="Q560" s="33" t="s">
        <v>286</v>
      </c>
      <c r="R560" s="33" t="s">
        <v>298</v>
      </c>
      <c r="S560" s="33" t="s">
        <v>275</v>
      </c>
      <c r="T560" s="33" t="s">
        <v>16</v>
      </c>
      <c r="U560" s="33"/>
      <c r="V560" s="33"/>
      <c r="W560" s="33"/>
      <c r="X560" s="33"/>
    </row>
    <row r="561" spans="1:24" ht="14.75" x14ac:dyDescent="0.75">
      <c r="A561" s="33" t="s">
        <v>4107</v>
      </c>
      <c r="B561" s="33" t="s">
        <v>262</v>
      </c>
      <c r="C561" s="33" t="s">
        <v>1098</v>
      </c>
      <c r="D561" s="33" t="s">
        <v>1098</v>
      </c>
      <c r="E561" s="33" t="s">
        <v>4108</v>
      </c>
      <c r="F561" s="33" t="s">
        <v>1098</v>
      </c>
      <c r="G561" s="33" t="s">
        <v>492</v>
      </c>
      <c r="H561" s="33" t="s">
        <v>268</v>
      </c>
      <c r="I561" s="33" t="s">
        <v>418</v>
      </c>
      <c r="J561" s="33" t="s">
        <v>312</v>
      </c>
      <c r="K561" s="33" t="s">
        <v>296</v>
      </c>
      <c r="L561" s="33"/>
      <c r="M561" s="33" t="s">
        <v>460</v>
      </c>
      <c r="N561" s="33" t="s">
        <v>16</v>
      </c>
      <c r="O561" s="33" t="s">
        <v>460</v>
      </c>
      <c r="P561" s="33" t="s">
        <v>16</v>
      </c>
      <c r="Q561" s="33" t="s">
        <v>286</v>
      </c>
      <c r="R561" s="33" t="s">
        <v>298</v>
      </c>
      <c r="S561" s="33" t="s">
        <v>275</v>
      </c>
      <c r="T561" s="33" t="s">
        <v>16</v>
      </c>
      <c r="U561" s="33"/>
      <c r="V561" s="33"/>
      <c r="W561" s="33"/>
      <c r="X561" s="33"/>
    </row>
    <row r="562" spans="1:24" ht="14.75" x14ac:dyDescent="0.75">
      <c r="A562" s="33" t="s">
        <v>4122</v>
      </c>
      <c r="B562" s="33" t="s">
        <v>262</v>
      </c>
      <c r="C562" s="33" t="s">
        <v>1098</v>
      </c>
      <c r="D562" s="33" t="s">
        <v>1098</v>
      </c>
      <c r="E562" s="33" t="s">
        <v>4123</v>
      </c>
      <c r="F562" s="33" t="s">
        <v>1098</v>
      </c>
      <c r="G562" s="33" t="s">
        <v>492</v>
      </c>
      <c r="H562" s="33" t="s">
        <v>268</v>
      </c>
      <c r="I562" s="33" t="s">
        <v>418</v>
      </c>
      <c r="J562" s="33" t="s">
        <v>312</v>
      </c>
      <c r="K562" s="33" t="s">
        <v>296</v>
      </c>
      <c r="L562" s="33"/>
      <c r="M562" s="33" t="s">
        <v>460</v>
      </c>
      <c r="N562" s="33" t="s">
        <v>16</v>
      </c>
      <c r="O562" s="33" t="s">
        <v>460</v>
      </c>
      <c r="P562" s="33" t="s">
        <v>16</v>
      </c>
      <c r="Q562" s="33" t="s">
        <v>286</v>
      </c>
      <c r="R562" s="33" t="s">
        <v>298</v>
      </c>
      <c r="S562" s="33" t="s">
        <v>275</v>
      </c>
      <c r="T562" s="33" t="s">
        <v>16</v>
      </c>
      <c r="U562" s="33"/>
      <c r="V562" s="33"/>
      <c r="W562" s="33"/>
      <c r="X562" s="33"/>
    </row>
    <row r="563" spans="1:24" ht="14.75" x14ac:dyDescent="0.75">
      <c r="A563" s="33" t="s">
        <v>4124</v>
      </c>
      <c r="B563" s="33" t="s">
        <v>262</v>
      </c>
      <c r="C563" s="33" t="s">
        <v>1098</v>
      </c>
      <c r="D563" s="33" t="s">
        <v>1098</v>
      </c>
      <c r="E563" s="33" t="s">
        <v>4125</v>
      </c>
      <c r="F563" s="33" t="s">
        <v>1098</v>
      </c>
      <c r="G563" s="33" t="s">
        <v>492</v>
      </c>
      <c r="H563" s="33" t="s">
        <v>268</v>
      </c>
      <c r="I563" s="33" t="s">
        <v>418</v>
      </c>
      <c r="J563" s="33" t="s">
        <v>312</v>
      </c>
      <c r="K563" s="33" t="s">
        <v>296</v>
      </c>
      <c r="L563" s="33"/>
      <c r="M563" s="33" t="s">
        <v>460</v>
      </c>
      <c r="N563" s="33" t="s">
        <v>16</v>
      </c>
      <c r="O563" s="33" t="s">
        <v>460</v>
      </c>
      <c r="P563" s="33" t="s">
        <v>16</v>
      </c>
      <c r="Q563" s="33" t="s">
        <v>286</v>
      </c>
      <c r="R563" s="33" t="s">
        <v>298</v>
      </c>
      <c r="S563" s="33" t="s">
        <v>275</v>
      </c>
      <c r="T563" s="33" t="s">
        <v>16</v>
      </c>
      <c r="U563" s="33"/>
      <c r="V563" s="33"/>
      <c r="W563" s="33"/>
      <c r="X563" s="33"/>
    </row>
    <row r="564" spans="1:24" ht="14.75" x14ac:dyDescent="0.75">
      <c r="A564" s="33" t="s">
        <v>4126</v>
      </c>
      <c r="B564" s="33" t="s">
        <v>262</v>
      </c>
      <c r="C564" s="33" t="s">
        <v>1098</v>
      </c>
      <c r="D564" s="33" t="s">
        <v>1098</v>
      </c>
      <c r="E564" s="33" t="s">
        <v>4127</v>
      </c>
      <c r="F564" s="33" t="s">
        <v>1098</v>
      </c>
      <c r="G564" s="33" t="s">
        <v>492</v>
      </c>
      <c r="H564" s="33" t="s">
        <v>268</v>
      </c>
      <c r="I564" s="33" t="s">
        <v>418</v>
      </c>
      <c r="J564" s="33" t="s">
        <v>312</v>
      </c>
      <c r="K564" s="33" t="s">
        <v>296</v>
      </c>
      <c r="L564" s="33"/>
      <c r="M564" s="33" t="s">
        <v>460</v>
      </c>
      <c r="N564" s="33" t="s">
        <v>16</v>
      </c>
      <c r="O564" s="33" t="s">
        <v>460</v>
      </c>
      <c r="P564" s="33" t="s">
        <v>16</v>
      </c>
      <c r="Q564" s="33" t="s">
        <v>286</v>
      </c>
      <c r="R564" s="33" t="s">
        <v>298</v>
      </c>
      <c r="S564" s="33" t="s">
        <v>275</v>
      </c>
      <c r="T564" s="33" t="s">
        <v>16</v>
      </c>
      <c r="U564" s="33"/>
      <c r="V564" s="33"/>
      <c r="W564" s="33"/>
      <c r="X564" s="33"/>
    </row>
    <row r="565" spans="1:24" ht="14.75" x14ac:dyDescent="0.75">
      <c r="A565" s="33" t="s">
        <v>4128</v>
      </c>
      <c r="B565" s="33" t="s">
        <v>262</v>
      </c>
      <c r="C565" s="33" t="s">
        <v>1098</v>
      </c>
      <c r="D565" s="33" t="s">
        <v>1098</v>
      </c>
      <c r="E565" s="33" t="s">
        <v>4129</v>
      </c>
      <c r="F565" s="33" t="s">
        <v>1098</v>
      </c>
      <c r="G565" s="33" t="s">
        <v>492</v>
      </c>
      <c r="H565" s="33" t="s">
        <v>268</v>
      </c>
      <c r="I565" s="33" t="s">
        <v>418</v>
      </c>
      <c r="J565" s="33" t="s">
        <v>312</v>
      </c>
      <c r="K565" s="33" t="s">
        <v>296</v>
      </c>
      <c r="L565" s="33"/>
      <c r="M565" s="33" t="s">
        <v>460</v>
      </c>
      <c r="N565" s="33" t="s">
        <v>16</v>
      </c>
      <c r="O565" s="33" t="s">
        <v>460</v>
      </c>
      <c r="P565" s="33" t="s">
        <v>16</v>
      </c>
      <c r="Q565" s="33" t="s">
        <v>286</v>
      </c>
      <c r="R565" s="33" t="s">
        <v>298</v>
      </c>
      <c r="S565" s="33" t="s">
        <v>275</v>
      </c>
      <c r="T565" s="33" t="s">
        <v>16</v>
      </c>
      <c r="U565" s="33"/>
      <c r="V565" s="33"/>
      <c r="W565" s="33"/>
      <c r="X565" s="33"/>
    </row>
    <row r="566" spans="1:24" ht="14.75" x14ac:dyDescent="0.75">
      <c r="A566" s="33" t="s">
        <v>4301</v>
      </c>
      <c r="B566" s="33" t="s">
        <v>262</v>
      </c>
      <c r="C566" s="33" t="s">
        <v>1098</v>
      </c>
      <c r="D566" s="33" t="s">
        <v>1098</v>
      </c>
      <c r="E566" s="33" t="s">
        <v>4302</v>
      </c>
      <c r="F566" s="33" t="s">
        <v>1098</v>
      </c>
      <c r="G566" s="33" t="s">
        <v>492</v>
      </c>
      <c r="H566" s="33" t="s">
        <v>268</v>
      </c>
      <c r="I566" s="33" t="s">
        <v>418</v>
      </c>
      <c r="J566" s="33" t="s">
        <v>312</v>
      </c>
      <c r="K566" s="33" t="s">
        <v>296</v>
      </c>
      <c r="L566" s="33"/>
      <c r="M566" s="33" t="s">
        <v>460</v>
      </c>
      <c r="N566" s="33" t="s">
        <v>16</v>
      </c>
      <c r="O566" s="33" t="s">
        <v>460</v>
      </c>
      <c r="P566" s="33" t="s">
        <v>16</v>
      </c>
      <c r="Q566" s="33" t="s">
        <v>286</v>
      </c>
      <c r="R566" s="33" t="s">
        <v>298</v>
      </c>
      <c r="S566" s="33" t="s">
        <v>275</v>
      </c>
      <c r="T566" s="33" t="s">
        <v>16</v>
      </c>
      <c r="U566" s="33"/>
      <c r="V566" s="33"/>
      <c r="W566" s="33"/>
      <c r="X566" s="33"/>
    </row>
    <row r="567" spans="1:24" ht="14.75" x14ac:dyDescent="0.75">
      <c r="A567" s="33" t="s">
        <v>4269</v>
      </c>
      <c r="B567" s="33" t="s">
        <v>262</v>
      </c>
      <c r="C567" s="33" t="s">
        <v>1098</v>
      </c>
      <c r="D567" s="33" t="s">
        <v>1098</v>
      </c>
      <c r="E567" s="33" t="s">
        <v>4270</v>
      </c>
      <c r="F567" s="33" t="s">
        <v>1098</v>
      </c>
      <c r="G567" s="33" t="s">
        <v>492</v>
      </c>
      <c r="H567" s="33" t="s">
        <v>268</v>
      </c>
      <c r="I567" s="33" t="s">
        <v>418</v>
      </c>
      <c r="J567" s="33" t="s">
        <v>312</v>
      </c>
      <c r="K567" s="33" t="s">
        <v>296</v>
      </c>
      <c r="L567" s="33"/>
      <c r="M567" s="33" t="s">
        <v>460</v>
      </c>
      <c r="N567" s="33" t="s">
        <v>16</v>
      </c>
      <c r="O567" s="33" t="s">
        <v>460</v>
      </c>
      <c r="P567" s="33" t="s">
        <v>16</v>
      </c>
      <c r="Q567" s="33" t="s">
        <v>286</v>
      </c>
      <c r="R567" s="33" t="s">
        <v>298</v>
      </c>
      <c r="S567" s="33" t="s">
        <v>275</v>
      </c>
      <c r="T567" s="33" t="s">
        <v>16</v>
      </c>
      <c r="U567" s="33"/>
      <c r="V567" s="33"/>
      <c r="W567" s="33"/>
      <c r="X567" s="33"/>
    </row>
    <row r="568" spans="1:24" ht="14.75" x14ac:dyDescent="0.75">
      <c r="A568" s="33" t="s">
        <v>4271</v>
      </c>
      <c r="B568" s="33" t="s">
        <v>262</v>
      </c>
      <c r="C568" s="33" t="s">
        <v>1098</v>
      </c>
      <c r="D568" s="33" t="s">
        <v>1098</v>
      </c>
      <c r="E568" s="33" t="s">
        <v>4272</v>
      </c>
      <c r="F568" s="33" t="s">
        <v>1098</v>
      </c>
      <c r="G568" s="33" t="s">
        <v>492</v>
      </c>
      <c r="H568" s="33" t="s">
        <v>268</v>
      </c>
      <c r="I568" s="33" t="s">
        <v>418</v>
      </c>
      <c r="J568" s="33" t="s">
        <v>312</v>
      </c>
      <c r="K568" s="33" t="s">
        <v>296</v>
      </c>
      <c r="L568" s="33"/>
      <c r="M568" s="33" t="s">
        <v>460</v>
      </c>
      <c r="N568" s="33" t="s">
        <v>16</v>
      </c>
      <c r="O568" s="33" t="s">
        <v>460</v>
      </c>
      <c r="P568" s="33" t="s">
        <v>16</v>
      </c>
      <c r="Q568" s="33" t="s">
        <v>286</v>
      </c>
      <c r="R568" s="33" t="s">
        <v>298</v>
      </c>
      <c r="S568" s="33" t="s">
        <v>275</v>
      </c>
      <c r="T568" s="33" t="s">
        <v>16</v>
      </c>
      <c r="U568" s="33"/>
      <c r="V568" s="33"/>
      <c r="W568" s="33"/>
      <c r="X568" s="33"/>
    </row>
    <row r="569" spans="1:24" ht="14.75" x14ac:dyDescent="0.75">
      <c r="A569" s="33" t="s">
        <v>4273</v>
      </c>
      <c r="B569" s="33" t="s">
        <v>262</v>
      </c>
      <c r="C569" s="33" t="s">
        <v>1098</v>
      </c>
      <c r="D569" s="33" t="s">
        <v>1098</v>
      </c>
      <c r="E569" s="33" t="s">
        <v>4274</v>
      </c>
      <c r="F569" s="33" t="s">
        <v>1098</v>
      </c>
      <c r="G569" s="33" t="s">
        <v>492</v>
      </c>
      <c r="H569" s="33" t="s">
        <v>268</v>
      </c>
      <c r="I569" s="33" t="s">
        <v>418</v>
      </c>
      <c r="J569" s="33" t="s">
        <v>312</v>
      </c>
      <c r="K569" s="33" t="s">
        <v>296</v>
      </c>
      <c r="L569" s="33"/>
      <c r="M569" s="33" t="s">
        <v>460</v>
      </c>
      <c r="N569" s="33" t="s">
        <v>16</v>
      </c>
      <c r="O569" s="33" t="s">
        <v>460</v>
      </c>
      <c r="P569" s="33" t="s">
        <v>16</v>
      </c>
      <c r="Q569" s="33" t="s">
        <v>286</v>
      </c>
      <c r="R569" s="33" t="s">
        <v>298</v>
      </c>
      <c r="S569" s="33" t="s">
        <v>275</v>
      </c>
      <c r="T569" s="33" t="s">
        <v>16</v>
      </c>
      <c r="U569" s="33"/>
      <c r="V569" s="33"/>
      <c r="W569" s="33"/>
      <c r="X569" s="33"/>
    </row>
    <row r="570" spans="1:24" ht="14.75" x14ac:dyDescent="0.75">
      <c r="A570" s="33" t="s">
        <v>4275</v>
      </c>
      <c r="B570" s="33" t="s">
        <v>262</v>
      </c>
      <c r="C570" s="33" t="s">
        <v>1098</v>
      </c>
      <c r="D570" s="33" t="s">
        <v>1098</v>
      </c>
      <c r="E570" s="33" t="s">
        <v>4276</v>
      </c>
      <c r="F570" s="33" t="s">
        <v>1098</v>
      </c>
      <c r="G570" s="33" t="s">
        <v>492</v>
      </c>
      <c r="H570" s="33" t="s">
        <v>268</v>
      </c>
      <c r="I570" s="33" t="s">
        <v>418</v>
      </c>
      <c r="J570" s="33" t="s">
        <v>312</v>
      </c>
      <c r="K570" s="33" t="s">
        <v>296</v>
      </c>
      <c r="L570" s="33"/>
      <c r="M570" s="33" t="s">
        <v>460</v>
      </c>
      <c r="N570" s="33" t="s">
        <v>16</v>
      </c>
      <c r="O570" s="33" t="s">
        <v>460</v>
      </c>
      <c r="P570" s="33" t="s">
        <v>16</v>
      </c>
      <c r="Q570" s="33" t="s">
        <v>286</v>
      </c>
      <c r="R570" s="33" t="s">
        <v>298</v>
      </c>
      <c r="S570" s="33" t="s">
        <v>275</v>
      </c>
      <c r="T570" s="33" t="s">
        <v>16</v>
      </c>
      <c r="U570" s="33"/>
      <c r="V570" s="33"/>
      <c r="W570" s="33"/>
      <c r="X570" s="33"/>
    </row>
    <row r="571" spans="1:24" ht="14.75" x14ac:dyDescent="0.75">
      <c r="A571" s="33" t="s">
        <v>4277</v>
      </c>
      <c r="B571" s="33" t="s">
        <v>262</v>
      </c>
      <c r="C571" s="33" t="s">
        <v>1098</v>
      </c>
      <c r="D571" s="33" t="s">
        <v>1098</v>
      </c>
      <c r="E571" s="33" t="s">
        <v>4278</v>
      </c>
      <c r="F571" s="33" t="s">
        <v>1098</v>
      </c>
      <c r="G571" s="33" t="s">
        <v>492</v>
      </c>
      <c r="H571" s="33" t="s">
        <v>268</v>
      </c>
      <c r="I571" s="33" t="s">
        <v>418</v>
      </c>
      <c r="J571" s="33" t="s">
        <v>312</v>
      </c>
      <c r="K571" s="33" t="s">
        <v>296</v>
      </c>
      <c r="L571" s="33"/>
      <c r="M571" s="33" t="s">
        <v>460</v>
      </c>
      <c r="N571" s="33" t="s">
        <v>16</v>
      </c>
      <c r="O571" s="33" t="s">
        <v>460</v>
      </c>
      <c r="P571" s="33" t="s">
        <v>16</v>
      </c>
      <c r="Q571" s="33" t="s">
        <v>286</v>
      </c>
      <c r="R571" s="33" t="s">
        <v>298</v>
      </c>
      <c r="S571" s="33" t="s">
        <v>275</v>
      </c>
      <c r="T571" s="33" t="s">
        <v>16</v>
      </c>
      <c r="U571" s="33"/>
      <c r="V571" s="33"/>
      <c r="W571" s="33"/>
      <c r="X571" s="33"/>
    </row>
    <row r="572" spans="1:24" ht="14.75" x14ac:dyDescent="0.75">
      <c r="A572" s="33" t="s">
        <v>4279</v>
      </c>
      <c r="B572" s="33" t="s">
        <v>262</v>
      </c>
      <c r="C572" s="33" t="s">
        <v>1098</v>
      </c>
      <c r="D572" s="33" t="s">
        <v>1098</v>
      </c>
      <c r="E572" s="33" t="s">
        <v>4280</v>
      </c>
      <c r="F572" s="33" t="s">
        <v>1098</v>
      </c>
      <c r="G572" s="33" t="s">
        <v>492</v>
      </c>
      <c r="H572" s="33" t="s">
        <v>268</v>
      </c>
      <c r="I572" s="33" t="s">
        <v>418</v>
      </c>
      <c r="J572" s="33" t="s">
        <v>312</v>
      </c>
      <c r="K572" s="33" t="s">
        <v>296</v>
      </c>
      <c r="L572" s="33"/>
      <c r="M572" s="33" t="s">
        <v>460</v>
      </c>
      <c r="N572" s="33" t="s">
        <v>16</v>
      </c>
      <c r="O572" s="33" t="s">
        <v>460</v>
      </c>
      <c r="P572" s="33" t="s">
        <v>16</v>
      </c>
      <c r="Q572" s="33" t="s">
        <v>286</v>
      </c>
      <c r="R572" s="33" t="s">
        <v>298</v>
      </c>
      <c r="S572" s="33" t="s">
        <v>275</v>
      </c>
      <c r="T572" s="33" t="s">
        <v>16</v>
      </c>
      <c r="U572" s="33"/>
      <c r="V572" s="33"/>
      <c r="W572" s="33"/>
      <c r="X572" s="33"/>
    </row>
    <row r="573" spans="1:24" ht="14.75" x14ac:dyDescent="0.75">
      <c r="A573" s="33" t="s">
        <v>4281</v>
      </c>
      <c r="B573" s="33" t="s">
        <v>262</v>
      </c>
      <c r="C573" s="33" t="s">
        <v>1098</v>
      </c>
      <c r="D573" s="33" t="s">
        <v>1098</v>
      </c>
      <c r="E573" s="33" t="s">
        <v>4282</v>
      </c>
      <c r="F573" s="33" t="s">
        <v>1098</v>
      </c>
      <c r="G573" s="33" t="s">
        <v>492</v>
      </c>
      <c r="H573" s="33" t="s">
        <v>268</v>
      </c>
      <c r="I573" s="33" t="s">
        <v>418</v>
      </c>
      <c r="J573" s="33" t="s">
        <v>312</v>
      </c>
      <c r="K573" s="33" t="s">
        <v>296</v>
      </c>
      <c r="L573" s="33"/>
      <c r="M573" s="33" t="s">
        <v>460</v>
      </c>
      <c r="N573" s="33" t="s">
        <v>16</v>
      </c>
      <c r="O573" s="33" t="s">
        <v>460</v>
      </c>
      <c r="P573" s="33" t="s">
        <v>16</v>
      </c>
      <c r="Q573" s="33" t="s">
        <v>286</v>
      </c>
      <c r="R573" s="33" t="s">
        <v>298</v>
      </c>
      <c r="S573" s="33" t="s">
        <v>275</v>
      </c>
      <c r="T573" s="33" t="s">
        <v>16</v>
      </c>
      <c r="U573" s="33"/>
      <c r="V573" s="33"/>
      <c r="W573" s="33"/>
      <c r="X573" s="33"/>
    </row>
    <row r="574" spans="1:24" ht="14.75" x14ac:dyDescent="0.75">
      <c r="A574" s="33" t="s">
        <v>4283</v>
      </c>
      <c r="B574" s="33" t="s">
        <v>262</v>
      </c>
      <c r="C574" s="33" t="s">
        <v>1098</v>
      </c>
      <c r="D574" s="33" t="s">
        <v>1098</v>
      </c>
      <c r="E574" s="33" t="s">
        <v>4284</v>
      </c>
      <c r="F574" s="33" t="s">
        <v>1098</v>
      </c>
      <c r="G574" s="33" t="s">
        <v>492</v>
      </c>
      <c r="H574" s="33" t="s">
        <v>268</v>
      </c>
      <c r="I574" s="33" t="s">
        <v>418</v>
      </c>
      <c r="J574" s="33" t="s">
        <v>312</v>
      </c>
      <c r="K574" s="33" t="s">
        <v>296</v>
      </c>
      <c r="L574" s="33"/>
      <c r="M574" s="33" t="s">
        <v>460</v>
      </c>
      <c r="N574" s="33" t="s">
        <v>16</v>
      </c>
      <c r="O574" s="33" t="s">
        <v>460</v>
      </c>
      <c r="P574" s="33" t="s">
        <v>16</v>
      </c>
      <c r="Q574" s="33" t="s">
        <v>286</v>
      </c>
      <c r="R574" s="33" t="s">
        <v>298</v>
      </c>
      <c r="S574" s="33" t="s">
        <v>275</v>
      </c>
      <c r="T574" s="33" t="s">
        <v>16</v>
      </c>
      <c r="U574" s="33"/>
      <c r="V574" s="33"/>
      <c r="W574" s="33"/>
      <c r="X574" s="33"/>
    </row>
    <row r="575" spans="1:24" ht="14.75" x14ac:dyDescent="0.75">
      <c r="A575" s="33" t="s">
        <v>4165</v>
      </c>
      <c r="B575" s="33" t="s">
        <v>262</v>
      </c>
      <c r="C575" s="33" t="s">
        <v>1098</v>
      </c>
      <c r="D575" s="33" t="s">
        <v>1098</v>
      </c>
      <c r="E575" s="33" t="s">
        <v>4166</v>
      </c>
      <c r="F575" s="33" t="s">
        <v>1098</v>
      </c>
      <c r="G575" s="33" t="s">
        <v>492</v>
      </c>
      <c r="H575" s="33" t="s">
        <v>268</v>
      </c>
      <c r="I575" s="33" t="s">
        <v>418</v>
      </c>
      <c r="J575" s="33" t="s">
        <v>312</v>
      </c>
      <c r="K575" s="33" t="s">
        <v>296</v>
      </c>
      <c r="L575" s="33"/>
      <c r="M575" s="33" t="s">
        <v>460</v>
      </c>
      <c r="N575" s="33" t="s">
        <v>16</v>
      </c>
      <c r="O575" s="33" t="s">
        <v>460</v>
      </c>
      <c r="P575" s="33" t="s">
        <v>16</v>
      </c>
      <c r="Q575" s="33" t="s">
        <v>286</v>
      </c>
      <c r="R575" s="33" t="s">
        <v>298</v>
      </c>
      <c r="S575" s="33" t="s">
        <v>275</v>
      </c>
      <c r="T575" s="33" t="s">
        <v>16</v>
      </c>
      <c r="U575" s="33"/>
      <c r="V575" s="33"/>
      <c r="W575" s="33"/>
      <c r="X575" s="33"/>
    </row>
    <row r="576" spans="1:24" ht="14.75" x14ac:dyDescent="0.75">
      <c r="A576" s="33" t="s">
        <v>4167</v>
      </c>
      <c r="B576" s="33" t="s">
        <v>262</v>
      </c>
      <c r="C576" s="33" t="s">
        <v>1098</v>
      </c>
      <c r="D576" s="33" t="s">
        <v>1098</v>
      </c>
      <c r="E576" s="33" t="s">
        <v>4168</v>
      </c>
      <c r="F576" s="33" t="s">
        <v>1098</v>
      </c>
      <c r="G576" s="33" t="s">
        <v>492</v>
      </c>
      <c r="H576" s="33" t="s">
        <v>268</v>
      </c>
      <c r="I576" s="33" t="s">
        <v>418</v>
      </c>
      <c r="J576" s="33" t="s">
        <v>312</v>
      </c>
      <c r="K576" s="33" t="s">
        <v>296</v>
      </c>
      <c r="L576" s="33"/>
      <c r="M576" s="33" t="s">
        <v>460</v>
      </c>
      <c r="N576" s="33" t="s">
        <v>16</v>
      </c>
      <c r="O576" s="33" t="s">
        <v>460</v>
      </c>
      <c r="P576" s="33" t="s">
        <v>16</v>
      </c>
      <c r="Q576" s="33" t="s">
        <v>286</v>
      </c>
      <c r="R576" s="33" t="s">
        <v>298</v>
      </c>
      <c r="S576" s="33" t="s">
        <v>275</v>
      </c>
      <c r="T576" s="33" t="s">
        <v>16</v>
      </c>
      <c r="U576" s="33"/>
      <c r="V576" s="33"/>
      <c r="W576" s="33"/>
      <c r="X576" s="33"/>
    </row>
    <row r="577" spans="1:24" ht="14.75" x14ac:dyDescent="0.75">
      <c r="A577" s="33" t="s">
        <v>4303</v>
      </c>
      <c r="B577" s="33" t="s">
        <v>262</v>
      </c>
      <c r="C577" s="33" t="s">
        <v>1098</v>
      </c>
      <c r="D577" s="33" t="s">
        <v>1098</v>
      </c>
      <c r="E577" s="33" t="s">
        <v>4304</v>
      </c>
      <c r="F577" s="33" t="s">
        <v>1098</v>
      </c>
      <c r="G577" s="33" t="s">
        <v>492</v>
      </c>
      <c r="H577" s="33" t="s">
        <v>268</v>
      </c>
      <c r="I577" s="33" t="s">
        <v>418</v>
      </c>
      <c r="J577" s="33" t="s">
        <v>312</v>
      </c>
      <c r="K577" s="33" t="s">
        <v>296</v>
      </c>
      <c r="L577" s="33"/>
      <c r="M577" s="33" t="s">
        <v>460</v>
      </c>
      <c r="N577" s="33" t="s">
        <v>16</v>
      </c>
      <c r="O577" s="33" t="s">
        <v>460</v>
      </c>
      <c r="P577" s="33" t="s">
        <v>16</v>
      </c>
      <c r="Q577" s="33" t="s">
        <v>286</v>
      </c>
      <c r="R577" s="33" t="s">
        <v>298</v>
      </c>
      <c r="S577" s="33" t="s">
        <v>275</v>
      </c>
      <c r="T577" s="33" t="s">
        <v>16</v>
      </c>
      <c r="U577" s="33"/>
      <c r="V577" s="33"/>
      <c r="W577" s="33"/>
      <c r="X577" s="33"/>
    </row>
    <row r="578" spans="1:24" ht="14.75" x14ac:dyDescent="0.75">
      <c r="A578" s="33" t="s">
        <v>4305</v>
      </c>
      <c r="B578" s="33" t="s">
        <v>262</v>
      </c>
      <c r="C578" s="33" t="s">
        <v>1098</v>
      </c>
      <c r="D578" s="33" t="s">
        <v>1098</v>
      </c>
      <c r="E578" s="33" t="s">
        <v>4304</v>
      </c>
      <c r="F578" s="33" t="s">
        <v>1098</v>
      </c>
      <c r="G578" s="33" t="s">
        <v>492</v>
      </c>
      <c r="H578" s="33" t="s">
        <v>268</v>
      </c>
      <c r="I578" s="33" t="s">
        <v>418</v>
      </c>
      <c r="J578" s="33" t="s">
        <v>312</v>
      </c>
      <c r="K578" s="33" t="s">
        <v>296</v>
      </c>
      <c r="L578" s="33"/>
      <c r="M578" s="33" t="s">
        <v>460</v>
      </c>
      <c r="N578" s="33" t="s">
        <v>16</v>
      </c>
      <c r="O578" s="33" t="s">
        <v>460</v>
      </c>
      <c r="P578" s="33" t="s">
        <v>16</v>
      </c>
      <c r="Q578" s="33" t="s">
        <v>286</v>
      </c>
      <c r="R578" s="33" t="s">
        <v>298</v>
      </c>
      <c r="S578" s="33" t="s">
        <v>275</v>
      </c>
      <c r="T578" s="33" t="s">
        <v>16</v>
      </c>
      <c r="U578" s="33"/>
      <c r="V578" s="33"/>
      <c r="W578" s="33"/>
      <c r="X578" s="33"/>
    </row>
    <row r="579" spans="1:24" ht="14.75" x14ac:dyDescent="0.75">
      <c r="A579" s="33" t="s">
        <v>4312</v>
      </c>
      <c r="B579" s="33" t="s">
        <v>262</v>
      </c>
      <c r="C579" s="33" t="s">
        <v>1098</v>
      </c>
      <c r="D579" s="33" t="s">
        <v>1098</v>
      </c>
      <c r="E579" s="33" t="s">
        <v>4313</v>
      </c>
      <c r="F579" s="33" t="s">
        <v>1098</v>
      </c>
      <c r="G579" s="33" t="s">
        <v>492</v>
      </c>
      <c r="H579" s="33" t="s">
        <v>268</v>
      </c>
      <c r="I579" s="33" t="s">
        <v>418</v>
      </c>
      <c r="J579" s="33" t="s">
        <v>312</v>
      </c>
      <c r="K579" s="33" t="s">
        <v>296</v>
      </c>
      <c r="L579" s="33"/>
      <c r="M579" s="33" t="s">
        <v>460</v>
      </c>
      <c r="N579" s="33" t="s">
        <v>16</v>
      </c>
      <c r="O579" s="33" t="s">
        <v>460</v>
      </c>
      <c r="P579" s="33" t="s">
        <v>16</v>
      </c>
      <c r="Q579" s="33" t="s">
        <v>286</v>
      </c>
      <c r="R579" s="33" t="s">
        <v>298</v>
      </c>
      <c r="S579" s="33" t="s">
        <v>275</v>
      </c>
      <c r="T579" s="33" t="s">
        <v>16</v>
      </c>
      <c r="U579" s="33"/>
      <c r="V579" s="33"/>
      <c r="W579" s="33"/>
      <c r="X579" s="33"/>
    </row>
    <row r="580" spans="1:24" ht="14.75" x14ac:dyDescent="0.75">
      <c r="A580" s="33" t="s">
        <v>4314</v>
      </c>
      <c r="B580" s="33" t="s">
        <v>262</v>
      </c>
      <c r="C580" s="33" t="s">
        <v>1098</v>
      </c>
      <c r="D580" s="33" t="s">
        <v>1098</v>
      </c>
      <c r="E580" s="33" t="s">
        <v>4315</v>
      </c>
      <c r="F580" s="33" t="s">
        <v>1098</v>
      </c>
      <c r="G580" s="33" t="s">
        <v>492</v>
      </c>
      <c r="H580" s="33" t="s">
        <v>268</v>
      </c>
      <c r="I580" s="33" t="s">
        <v>418</v>
      </c>
      <c r="J580" s="33" t="s">
        <v>312</v>
      </c>
      <c r="K580" s="33" t="s">
        <v>296</v>
      </c>
      <c r="L580" s="33"/>
      <c r="M580" s="33" t="s">
        <v>460</v>
      </c>
      <c r="N580" s="33" t="s">
        <v>16</v>
      </c>
      <c r="O580" s="33" t="s">
        <v>460</v>
      </c>
      <c r="P580" s="33" t="s">
        <v>16</v>
      </c>
      <c r="Q580" s="33" t="s">
        <v>286</v>
      </c>
      <c r="R580" s="33" t="s">
        <v>298</v>
      </c>
      <c r="S580" s="33" t="s">
        <v>275</v>
      </c>
      <c r="T580" s="33" t="s">
        <v>16</v>
      </c>
      <c r="U580" s="33"/>
      <c r="V580" s="33"/>
      <c r="W580" s="33"/>
      <c r="X580" s="33"/>
    </row>
    <row r="581" spans="1:24" ht="14.75" x14ac:dyDescent="0.75">
      <c r="A581" s="33" t="s">
        <v>4348</v>
      </c>
      <c r="B581" s="33" t="s">
        <v>262</v>
      </c>
      <c r="C581" s="33" t="s">
        <v>1098</v>
      </c>
      <c r="D581" s="33" t="s">
        <v>1098</v>
      </c>
      <c r="E581" s="33" t="s">
        <v>4349</v>
      </c>
      <c r="F581" s="33" t="s">
        <v>1098</v>
      </c>
      <c r="G581" s="33" t="s">
        <v>492</v>
      </c>
      <c r="H581" s="33" t="s">
        <v>268</v>
      </c>
      <c r="I581" s="33" t="s">
        <v>418</v>
      </c>
      <c r="J581" s="33" t="s">
        <v>312</v>
      </c>
      <c r="K581" s="33" t="s">
        <v>296</v>
      </c>
      <c r="L581" s="33"/>
      <c r="M581" s="33" t="s">
        <v>460</v>
      </c>
      <c r="N581" s="33" t="s">
        <v>16</v>
      </c>
      <c r="O581" s="33" t="s">
        <v>460</v>
      </c>
      <c r="P581" s="33" t="s">
        <v>16</v>
      </c>
      <c r="Q581" s="33" t="s">
        <v>286</v>
      </c>
      <c r="R581" s="33" t="s">
        <v>298</v>
      </c>
      <c r="S581" s="33" t="s">
        <v>275</v>
      </c>
      <c r="T581" s="33" t="s">
        <v>16</v>
      </c>
      <c r="U581" s="33"/>
      <c r="V581" s="33"/>
      <c r="W581" s="33"/>
      <c r="X581" s="33"/>
    </row>
    <row r="582" spans="1:24" ht="14.75" x14ac:dyDescent="0.75">
      <c r="A582" s="33" t="s">
        <v>4363</v>
      </c>
      <c r="B582" s="33" t="s">
        <v>262</v>
      </c>
      <c r="C582" s="33" t="s">
        <v>1098</v>
      </c>
      <c r="D582" s="33" t="s">
        <v>1098</v>
      </c>
      <c r="E582" s="33" t="s">
        <v>4364</v>
      </c>
      <c r="F582" s="33" t="s">
        <v>1098</v>
      </c>
      <c r="G582" s="33" t="s">
        <v>492</v>
      </c>
      <c r="H582" s="33" t="s">
        <v>268</v>
      </c>
      <c r="I582" s="33" t="s">
        <v>418</v>
      </c>
      <c r="J582" s="33" t="s">
        <v>312</v>
      </c>
      <c r="K582" s="33" t="s">
        <v>296</v>
      </c>
      <c r="L582" s="33"/>
      <c r="M582" s="33" t="s">
        <v>460</v>
      </c>
      <c r="N582" s="33" t="s">
        <v>16</v>
      </c>
      <c r="O582" s="33" t="s">
        <v>460</v>
      </c>
      <c r="P582" s="33" t="s">
        <v>16</v>
      </c>
      <c r="Q582" s="33" t="s">
        <v>286</v>
      </c>
      <c r="R582" s="33" t="s">
        <v>298</v>
      </c>
      <c r="S582" s="33" t="s">
        <v>275</v>
      </c>
      <c r="T582" s="33" t="s">
        <v>16</v>
      </c>
      <c r="U582" s="33"/>
      <c r="V582" s="33"/>
      <c r="W582" s="33"/>
      <c r="X582" s="33"/>
    </row>
    <row r="583" spans="1:24" ht="14.75" x14ac:dyDescent="0.75">
      <c r="A583" s="33" t="s">
        <v>4340</v>
      </c>
      <c r="B583" s="33" t="s">
        <v>262</v>
      </c>
      <c r="C583" s="33" t="s">
        <v>1098</v>
      </c>
      <c r="D583" s="33" t="s">
        <v>1098</v>
      </c>
      <c r="E583" s="33" t="s">
        <v>4341</v>
      </c>
      <c r="F583" s="33" t="s">
        <v>1098</v>
      </c>
      <c r="G583" s="33" t="s">
        <v>492</v>
      </c>
      <c r="H583" s="33" t="s">
        <v>268</v>
      </c>
      <c r="I583" s="33" t="s">
        <v>418</v>
      </c>
      <c r="J583" s="33" t="s">
        <v>312</v>
      </c>
      <c r="K583" s="33" t="s">
        <v>296</v>
      </c>
      <c r="L583" s="33"/>
      <c r="M583" s="33" t="s">
        <v>460</v>
      </c>
      <c r="N583" s="33" t="s">
        <v>16</v>
      </c>
      <c r="O583" s="33" t="s">
        <v>460</v>
      </c>
      <c r="P583" s="33" t="s">
        <v>16</v>
      </c>
      <c r="Q583" s="33" t="s">
        <v>286</v>
      </c>
      <c r="R583" s="33" t="s">
        <v>298</v>
      </c>
      <c r="S583" s="33" t="s">
        <v>275</v>
      </c>
      <c r="T583" s="33" t="s">
        <v>16</v>
      </c>
      <c r="U583" s="33"/>
      <c r="V583" s="33"/>
      <c r="W583" s="33"/>
      <c r="X583" s="33"/>
    </row>
    <row r="584" spans="1:24" ht="14.75" x14ac:dyDescent="0.75">
      <c r="A584" s="33" t="s">
        <v>4352</v>
      </c>
      <c r="B584" s="33" t="s">
        <v>262</v>
      </c>
      <c r="C584" s="33" t="s">
        <v>1098</v>
      </c>
      <c r="D584" s="33" t="s">
        <v>1098</v>
      </c>
      <c r="E584" s="33" t="s">
        <v>4353</v>
      </c>
      <c r="F584" s="33" t="s">
        <v>1098</v>
      </c>
      <c r="G584" s="33" t="s">
        <v>492</v>
      </c>
      <c r="H584" s="33" t="s">
        <v>268</v>
      </c>
      <c r="I584" s="33" t="s">
        <v>418</v>
      </c>
      <c r="J584" s="33" t="s">
        <v>312</v>
      </c>
      <c r="K584" s="33" t="s">
        <v>296</v>
      </c>
      <c r="L584" s="33"/>
      <c r="M584" s="33" t="s">
        <v>460</v>
      </c>
      <c r="N584" s="33" t="s">
        <v>16</v>
      </c>
      <c r="O584" s="33" t="s">
        <v>460</v>
      </c>
      <c r="P584" s="33" t="s">
        <v>16</v>
      </c>
      <c r="Q584" s="33" t="s">
        <v>286</v>
      </c>
      <c r="R584" s="33" t="s">
        <v>298</v>
      </c>
      <c r="S584" s="33" t="s">
        <v>275</v>
      </c>
      <c r="T584" s="33" t="s">
        <v>16</v>
      </c>
      <c r="U584" s="33"/>
      <c r="V584" s="33"/>
      <c r="W584" s="33"/>
      <c r="X584" s="33"/>
    </row>
    <row r="585" spans="1:24" ht="14.75" x14ac:dyDescent="0.75">
      <c r="A585" s="33" t="s">
        <v>4359</v>
      </c>
      <c r="B585" s="33" t="s">
        <v>262</v>
      </c>
      <c r="C585" s="33" t="s">
        <v>1098</v>
      </c>
      <c r="D585" s="33" t="s">
        <v>1098</v>
      </c>
      <c r="E585" s="33" t="s">
        <v>4360</v>
      </c>
      <c r="F585" s="33" t="s">
        <v>1098</v>
      </c>
      <c r="G585" s="33" t="s">
        <v>492</v>
      </c>
      <c r="H585" s="33" t="s">
        <v>268</v>
      </c>
      <c r="I585" s="33" t="s">
        <v>418</v>
      </c>
      <c r="J585" s="33" t="s">
        <v>312</v>
      </c>
      <c r="K585" s="33" t="s">
        <v>296</v>
      </c>
      <c r="L585" s="33"/>
      <c r="M585" s="33" t="s">
        <v>460</v>
      </c>
      <c r="N585" s="33" t="s">
        <v>16</v>
      </c>
      <c r="O585" s="33" t="s">
        <v>460</v>
      </c>
      <c r="P585" s="33" t="s">
        <v>16</v>
      </c>
      <c r="Q585" s="33" t="s">
        <v>286</v>
      </c>
      <c r="R585" s="33" t="s">
        <v>298</v>
      </c>
      <c r="S585" s="33" t="s">
        <v>275</v>
      </c>
      <c r="T585" s="33" t="s">
        <v>16</v>
      </c>
      <c r="U585" s="33"/>
      <c r="V585" s="33"/>
      <c r="W585" s="33"/>
      <c r="X585" s="33"/>
    </row>
    <row r="586" spans="1:24" ht="14.75" x14ac:dyDescent="0.75">
      <c r="A586" s="33" t="s">
        <v>4389</v>
      </c>
      <c r="B586" s="33" t="s">
        <v>262</v>
      </c>
      <c r="C586" s="33" t="s">
        <v>1098</v>
      </c>
      <c r="D586" s="33" t="s">
        <v>1098</v>
      </c>
      <c r="E586" s="33" t="s">
        <v>4390</v>
      </c>
      <c r="F586" s="33" t="s">
        <v>1098</v>
      </c>
      <c r="G586" s="33" t="s">
        <v>492</v>
      </c>
      <c r="H586" s="33" t="s">
        <v>268</v>
      </c>
      <c r="I586" s="33" t="s">
        <v>418</v>
      </c>
      <c r="J586" s="33" t="s">
        <v>312</v>
      </c>
      <c r="K586" s="33" t="s">
        <v>296</v>
      </c>
      <c r="L586" s="33"/>
      <c r="M586" s="33" t="s">
        <v>460</v>
      </c>
      <c r="N586" s="33" t="s">
        <v>16</v>
      </c>
      <c r="O586" s="33" t="s">
        <v>460</v>
      </c>
      <c r="P586" s="33" t="s">
        <v>16</v>
      </c>
      <c r="Q586" s="33" t="s">
        <v>286</v>
      </c>
      <c r="R586" s="33" t="s">
        <v>298</v>
      </c>
      <c r="S586" s="33" t="s">
        <v>275</v>
      </c>
      <c r="T586" s="33" t="s">
        <v>16</v>
      </c>
      <c r="U586" s="33"/>
      <c r="V586" s="33"/>
      <c r="W586" s="33"/>
      <c r="X586" s="33"/>
    </row>
    <row r="587" spans="1:24" ht="14.75" x14ac:dyDescent="0.75">
      <c r="A587" s="33" t="s">
        <v>4387</v>
      </c>
      <c r="B587" s="33" t="s">
        <v>262</v>
      </c>
      <c r="C587" s="33" t="s">
        <v>1098</v>
      </c>
      <c r="D587" s="33" t="s">
        <v>1098</v>
      </c>
      <c r="E587" s="33" t="s">
        <v>4388</v>
      </c>
      <c r="F587" s="33" t="s">
        <v>1098</v>
      </c>
      <c r="G587" s="33" t="s">
        <v>492</v>
      </c>
      <c r="H587" s="33" t="s">
        <v>268</v>
      </c>
      <c r="I587" s="33" t="s">
        <v>418</v>
      </c>
      <c r="J587" s="33" t="s">
        <v>312</v>
      </c>
      <c r="K587" s="33" t="s">
        <v>296</v>
      </c>
      <c r="L587" s="33"/>
      <c r="M587" s="33" t="s">
        <v>460</v>
      </c>
      <c r="N587" s="33" t="s">
        <v>16</v>
      </c>
      <c r="O587" s="33" t="s">
        <v>460</v>
      </c>
      <c r="P587" s="33" t="s">
        <v>16</v>
      </c>
      <c r="Q587" s="33" t="s">
        <v>286</v>
      </c>
      <c r="R587" s="33" t="s">
        <v>298</v>
      </c>
      <c r="S587" s="33" t="s">
        <v>275</v>
      </c>
      <c r="T587" s="33" t="s">
        <v>16</v>
      </c>
      <c r="U587" s="33"/>
      <c r="V587" s="33"/>
      <c r="W587" s="33"/>
      <c r="X587" s="33"/>
    </row>
    <row r="588" spans="1:24" ht="14.75" x14ac:dyDescent="0.75">
      <c r="A588" s="33" t="s">
        <v>8346</v>
      </c>
      <c r="B588" s="33" t="s">
        <v>262</v>
      </c>
      <c r="C588" s="33" t="s">
        <v>1098</v>
      </c>
      <c r="D588" s="33" t="s">
        <v>1098</v>
      </c>
      <c r="E588" s="33" t="s">
        <v>8347</v>
      </c>
      <c r="F588" s="33" t="s">
        <v>1098</v>
      </c>
      <c r="G588" s="33" t="s">
        <v>492</v>
      </c>
      <c r="H588" s="33" t="s">
        <v>268</v>
      </c>
      <c r="I588" s="33" t="s">
        <v>418</v>
      </c>
      <c r="J588" s="33" t="s">
        <v>312</v>
      </c>
      <c r="K588" s="33" t="s">
        <v>296</v>
      </c>
      <c r="L588" s="33"/>
      <c r="M588" s="33" t="s">
        <v>460</v>
      </c>
      <c r="N588" s="33" t="s">
        <v>16</v>
      </c>
      <c r="O588" s="33" t="s">
        <v>460</v>
      </c>
      <c r="P588" s="33" t="s">
        <v>16</v>
      </c>
      <c r="Q588" s="33" t="s">
        <v>286</v>
      </c>
      <c r="R588" s="33" t="s">
        <v>298</v>
      </c>
      <c r="S588" s="33" t="s">
        <v>275</v>
      </c>
      <c r="T588" s="33" t="s">
        <v>16</v>
      </c>
      <c r="U588" s="33"/>
      <c r="V588" s="33"/>
      <c r="W588" s="33"/>
      <c r="X588" s="33"/>
    </row>
    <row r="589" spans="1:24" ht="14.75" x14ac:dyDescent="0.75">
      <c r="A589" s="33" t="s">
        <v>8348</v>
      </c>
      <c r="B589" s="33" t="s">
        <v>262</v>
      </c>
      <c r="C589" s="33" t="s">
        <v>1098</v>
      </c>
      <c r="D589" s="33" t="s">
        <v>1098</v>
      </c>
      <c r="E589" s="33" t="s">
        <v>8349</v>
      </c>
      <c r="F589" s="33" t="s">
        <v>1098</v>
      </c>
      <c r="G589" s="33" t="s">
        <v>492</v>
      </c>
      <c r="H589" s="33" t="s">
        <v>268</v>
      </c>
      <c r="I589" s="33" t="s">
        <v>418</v>
      </c>
      <c r="J589" s="33" t="s">
        <v>312</v>
      </c>
      <c r="K589" s="33" t="s">
        <v>296</v>
      </c>
      <c r="L589" s="33"/>
      <c r="M589" s="33" t="s">
        <v>460</v>
      </c>
      <c r="N589" s="33" t="s">
        <v>16</v>
      </c>
      <c r="O589" s="33" t="s">
        <v>460</v>
      </c>
      <c r="P589" s="33" t="s">
        <v>16</v>
      </c>
      <c r="Q589" s="33" t="s">
        <v>286</v>
      </c>
      <c r="R589" s="33" t="s">
        <v>298</v>
      </c>
      <c r="S589" s="33" t="s">
        <v>275</v>
      </c>
      <c r="T589" s="33" t="s">
        <v>16</v>
      </c>
      <c r="U589" s="33"/>
      <c r="V589" s="33"/>
      <c r="W589" s="33"/>
      <c r="X589" s="33"/>
    </row>
    <row r="590" spans="1:24" ht="14.75" x14ac:dyDescent="0.75">
      <c r="A590" s="33" t="s">
        <v>8350</v>
      </c>
      <c r="B590" s="33" t="s">
        <v>262</v>
      </c>
      <c r="C590" s="33" t="s">
        <v>1098</v>
      </c>
      <c r="D590" s="33" t="s">
        <v>1098</v>
      </c>
      <c r="E590" s="33" t="s">
        <v>8351</v>
      </c>
      <c r="F590" s="33" t="s">
        <v>1098</v>
      </c>
      <c r="G590" s="33" t="s">
        <v>492</v>
      </c>
      <c r="H590" s="33" t="s">
        <v>268</v>
      </c>
      <c r="I590" s="33" t="s">
        <v>418</v>
      </c>
      <c r="J590" s="33" t="s">
        <v>312</v>
      </c>
      <c r="K590" s="33" t="s">
        <v>296</v>
      </c>
      <c r="L590" s="33"/>
      <c r="M590" s="33" t="s">
        <v>460</v>
      </c>
      <c r="N590" s="33" t="s">
        <v>16</v>
      </c>
      <c r="O590" s="33" t="s">
        <v>460</v>
      </c>
      <c r="P590" s="33" t="s">
        <v>16</v>
      </c>
      <c r="Q590" s="33" t="s">
        <v>286</v>
      </c>
      <c r="R590" s="33" t="s">
        <v>298</v>
      </c>
      <c r="S590" s="33" t="s">
        <v>275</v>
      </c>
      <c r="T590" s="33" t="s">
        <v>16</v>
      </c>
      <c r="U590" s="33"/>
      <c r="V590" s="33"/>
      <c r="W590" s="33"/>
      <c r="X590" s="33"/>
    </row>
    <row r="591" spans="1:24" ht="14.75" x14ac:dyDescent="0.75">
      <c r="A591" s="33" t="s">
        <v>8352</v>
      </c>
      <c r="B591" s="33" t="s">
        <v>262</v>
      </c>
      <c r="C591" s="33" t="s">
        <v>1098</v>
      </c>
      <c r="D591" s="33" t="s">
        <v>1098</v>
      </c>
      <c r="E591" s="33" t="s">
        <v>8353</v>
      </c>
      <c r="F591" s="33" t="s">
        <v>1098</v>
      </c>
      <c r="G591" s="33" t="s">
        <v>492</v>
      </c>
      <c r="H591" s="33" t="s">
        <v>268</v>
      </c>
      <c r="I591" s="33" t="s">
        <v>418</v>
      </c>
      <c r="J591" s="33" t="s">
        <v>312</v>
      </c>
      <c r="K591" s="33" t="s">
        <v>296</v>
      </c>
      <c r="L591" s="33"/>
      <c r="M591" s="33" t="s">
        <v>460</v>
      </c>
      <c r="N591" s="33" t="s">
        <v>16</v>
      </c>
      <c r="O591" s="33" t="s">
        <v>460</v>
      </c>
      <c r="P591" s="33" t="s">
        <v>16</v>
      </c>
      <c r="Q591" s="33" t="s">
        <v>286</v>
      </c>
      <c r="R591" s="33" t="s">
        <v>298</v>
      </c>
      <c r="S591" s="33" t="s">
        <v>275</v>
      </c>
      <c r="T591" s="33" t="s">
        <v>16</v>
      </c>
      <c r="U591" s="33"/>
      <c r="V591" s="33"/>
      <c r="W591" s="33"/>
      <c r="X591" s="33"/>
    </row>
    <row r="592" spans="1:24" ht="14.75" x14ac:dyDescent="0.75">
      <c r="A592" s="33" t="s">
        <v>8354</v>
      </c>
      <c r="B592" s="33" t="s">
        <v>262</v>
      </c>
      <c r="C592" s="33" t="s">
        <v>1098</v>
      </c>
      <c r="D592" s="33" t="s">
        <v>1098</v>
      </c>
      <c r="E592" s="33" t="s">
        <v>8355</v>
      </c>
      <c r="F592" s="33" t="s">
        <v>1098</v>
      </c>
      <c r="G592" s="33" t="s">
        <v>492</v>
      </c>
      <c r="H592" s="33" t="s">
        <v>268</v>
      </c>
      <c r="I592" s="33" t="s">
        <v>418</v>
      </c>
      <c r="J592" s="33" t="s">
        <v>312</v>
      </c>
      <c r="K592" s="33" t="s">
        <v>296</v>
      </c>
      <c r="L592" s="33"/>
      <c r="M592" s="33" t="s">
        <v>460</v>
      </c>
      <c r="N592" s="33" t="s">
        <v>16</v>
      </c>
      <c r="O592" s="33" t="s">
        <v>460</v>
      </c>
      <c r="P592" s="33" t="s">
        <v>16</v>
      </c>
      <c r="Q592" s="33" t="s">
        <v>286</v>
      </c>
      <c r="R592" s="33" t="s">
        <v>298</v>
      </c>
      <c r="S592" s="33" t="s">
        <v>275</v>
      </c>
      <c r="T592" s="33" t="s">
        <v>16</v>
      </c>
      <c r="U592" s="33"/>
      <c r="V592" s="33"/>
      <c r="W592" s="33"/>
      <c r="X592" s="33"/>
    </row>
    <row r="593" spans="1:24" ht="14.75" x14ac:dyDescent="0.75">
      <c r="A593" s="33" t="s">
        <v>8356</v>
      </c>
      <c r="B593" s="33" t="s">
        <v>262</v>
      </c>
      <c r="C593" s="33" t="s">
        <v>1098</v>
      </c>
      <c r="D593" s="33" t="s">
        <v>1098</v>
      </c>
      <c r="E593" s="33" t="s">
        <v>8357</v>
      </c>
      <c r="F593" s="33" t="s">
        <v>1098</v>
      </c>
      <c r="G593" s="33" t="s">
        <v>492</v>
      </c>
      <c r="H593" s="33" t="s">
        <v>268</v>
      </c>
      <c r="I593" s="33" t="s">
        <v>418</v>
      </c>
      <c r="J593" s="33" t="s">
        <v>312</v>
      </c>
      <c r="K593" s="33" t="s">
        <v>296</v>
      </c>
      <c r="L593" s="33"/>
      <c r="M593" s="33" t="s">
        <v>460</v>
      </c>
      <c r="N593" s="33" t="s">
        <v>16</v>
      </c>
      <c r="O593" s="33" t="s">
        <v>460</v>
      </c>
      <c r="P593" s="33" t="s">
        <v>16</v>
      </c>
      <c r="Q593" s="33" t="s">
        <v>286</v>
      </c>
      <c r="R593" s="33" t="s">
        <v>298</v>
      </c>
      <c r="S593" s="33" t="s">
        <v>275</v>
      </c>
      <c r="T593" s="33" t="s">
        <v>16</v>
      </c>
      <c r="U593" s="33"/>
      <c r="V593" s="33"/>
      <c r="W593" s="33"/>
      <c r="X593" s="33"/>
    </row>
    <row r="594" spans="1:24" ht="14.75" x14ac:dyDescent="0.75">
      <c r="A594" s="33" t="s">
        <v>8358</v>
      </c>
      <c r="B594" s="33" t="s">
        <v>262</v>
      </c>
      <c r="C594" s="33" t="s">
        <v>1098</v>
      </c>
      <c r="D594" s="33" t="s">
        <v>1098</v>
      </c>
      <c r="E594" s="33" t="s">
        <v>8359</v>
      </c>
      <c r="F594" s="33" t="s">
        <v>1098</v>
      </c>
      <c r="G594" s="33" t="s">
        <v>492</v>
      </c>
      <c r="H594" s="33" t="s">
        <v>268</v>
      </c>
      <c r="I594" s="33" t="s">
        <v>418</v>
      </c>
      <c r="J594" s="33" t="s">
        <v>312</v>
      </c>
      <c r="K594" s="33" t="s">
        <v>296</v>
      </c>
      <c r="L594" s="33"/>
      <c r="M594" s="33" t="s">
        <v>460</v>
      </c>
      <c r="N594" s="33" t="s">
        <v>16</v>
      </c>
      <c r="O594" s="33" t="s">
        <v>460</v>
      </c>
      <c r="P594" s="33" t="s">
        <v>16</v>
      </c>
      <c r="Q594" s="33" t="s">
        <v>286</v>
      </c>
      <c r="R594" s="33" t="s">
        <v>298</v>
      </c>
      <c r="S594" s="33" t="s">
        <v>275</v>
      </c>
      <c r="T594" s="33" t="s">
        <v>16</v>
      </c>
      <c r="U594" s="33"/>
      <c r="V594" s="33"/>
      <c r="W594" s="33"/>
      <c r="X594" s="33"/>
    </row>
    <row r="595" spans="1:24" ht="14.75" x14ac:dyDescent="0.75">
      <c r="A595" s="33" t="s">
        <v>8360</v>
      </c>
      <c r="B595" s="33" t="s">
        <v>262</v>
      </c>
      <c r="C595" s="33" t="s">
        <v>1098</v>
      </c>
      <c r="D595" s="33" t="s">
        <v>1098</v>
      </c>
      <c r="E595" s="33" t="s">
        <v>8361</v>
      </c>
      <c r="F595" s="33" t="s">
        <v>1098</v>
      </c>
      <c r="G595" s="33" t="s">
        <v>492</v>
      </c>
      <c r="H595" s="33" t="s">
        <v>268</v>
      </c>
      <c r="I595" s="33" t="s">
        <v>418</v>
      </c>
      <c r="J595" s="33" t="s">
        <v>312</v>
      </c>
      <c r="K595" s="33" t="s">
        <v>296</v>
      </c>
      <c r="L595" s="33"/>
      <c r="M595" s="33" t="s">
        <v>460</v>
      </c>
      <c r="N595" s="33" t="s">
        <v>16</v>
      </c>
      <c r="O595" s="33" t="s">
        <v>460</v>
      </c>
      <c r="P595" s="33" t="s">
        <v>16</v>
      </c>
      <c r="Q595" s="33" t="s">
        <v>286</v>
      </c>
      <c r="R595" s="33" t="s">
        <v>298</v>
      </c>
      <c r="S595" s="33" t="s">
        <v>275</v>
      </c>
      <c r="T595" s="33" t="s">
        <v>16</v>
      </c>
      <c r="U595" s="33"/>
      <c r="V595" s="33"/>
      <c r="W595" s="33"/>
      <c r="X595" s="33"/>
    </row>
    <row r="596" spans="1:24" ht="14.75" x14ac:dyDescent="0.75">
      <c r="A596" s="33" t="s">
        <v>8362</v>
      </c>
      <c r="B596" s="33" t="s">
        <v>262</v>
      </c>
      <c r="C596" s="33" t="s">
        <v>1098</v>
      </c>
      <c r="D596" s="33" t="s">
        <v>1098</v>
      </c>
      <c r="E596" s="33" t="s">
        <v>8363</v>
      </c>
      <c r="F596" s="33" t="s">
        <v>1098</v>
      </c>
      <c r="G596" s="33" t="s">
        <v>492</v>
      </c>
      <c r="H596" s="33" t="s">
        <v>268</v>
      </c>
      <c r="I596" s="33" t="s">
        <v>418</v>
      </c>
      <c r="J596" s="33" t="s">
        <v>312</v>
      </c>
      <c r="K596" s="33" t="s">
        <v>296</v>
      </c>
      <c r="L596" s="33"/>
      <c r="M596" s="33" t="s">
        <v>460</v>
      </c>
      <c r="N596" s="33" t="s">
        <v>16</v>
      </c>
      <c r="O596" s="33" t="s">
        <v>460</v>
      </c>
      <c r="P596" s="33" t="s">
        <v>16</v>
      </c>
      <c r="Q596" s="33" t="s">
        <v>286</v>
      </c>
      <c r="R596" s="33" t="s">
        <v>298</v>
      </c>
      <c r="S596" s="33" t="s">
        <v>275</v>
      </c>
      <c r="T596" s="33" t="s">
        <v>16</v>
      </c>
      <c r="U596" s="33"/>
      <c r="V596" s="33"/>
      <c r="W596" s="33"/>
      <c r="X596" s="33"/>
    </row>
    <row r="597" spans="1:24" ht="14.75" x14ac:dyDescent="0.75">
      <c r="A597" s="33" t="s">
        <v>8364</v>
      </c>
      <c r="B597" s="33" t="s">
        <v>262</v>
      </c>
      <c r="C597" s="33" t="s">
        <v>1098</v>
      </c>
      <c r="D597" s="33" t="s">
        <v>1098</v>
      </c>
      <c r="E597" s="33" t="s">
        <v>8365</v>
      </c>
      <c r="F597" s="33" t="s">
        <v>1098</v>
      </c>
      <c r="G597" s="33" t="s">
        <v>492</v>
      </c>
      <c r="H597" s="33" t="s">
        <v>268</v>
      </c>
      <c r="I597" s="33" t="s">
        <v>418</v>
      </c>
      <c r="J597" s="33" t="s">
        <v>312</v>
      </c>
      <c r="K597" s="33" t="s">
        <v>296</v>
      </c>
      <c r="L597" s="33"/>
      <c r="M597" s="33" t="s">
        <v>460</v>
      </c>
      <c r="N597" s="33" t="s">
        <v>16</v>
      </c>
      <c r="O597" s="33" t="s">
        <v>460</v>
      </c>
      <c r="P597" s="33" t="s">
        <v>16</v>
      </c>
      <c r="Q597" s="33" t="s">
        <v>286</v>
      </c>
      <c r="R597" s="33" t="s">
        <v>298</v>
      </c>
      <c r="S597" s="33" t="s">
        <v>275</v>
      </c>
      <c r="T597" s="33" t="s">
        <v>16</v>
      </c>
      <c r="U597" s="33"/>
      <c r="V597" s="33"/>
      <c r="W597" s="33"/>
      <c r="X597" s="33"/>
    </row>
    <row r="598" spans="1:24" ht="14.75" x14ac:dyDescent="0.75">
      <c r="A598" s="33" t="s">
        <v>8366</v>
      </c>
      <c r="B598" s="33" t="s">
        <v>262</v>
      </c>
      <c r="C598" s="33" t="s">
        <v>1098</v>
      </c>
      <c r="D598" s="33" t="s">
        <v>1098</v>
      </c>
      <c r="E598" s="33" t="s">
        <v>8367</v>
      </c>
      <c r="F598" s="33" t="s">
        <v>1098</v>
      </c>
      <c r="G598" s="33" t="s">
        <v>492</v>
      </c>
      <c r="H598" s="33" t="s">
        <v>268</v>
      </c>
      <c r="I598" s="33" t="s">
        <v>418</v>
      </c>
      <c r="J598" s="33" t="s">
        <v>312</v>
      </c>
      <c r="K598" s="33" t="s">
        <v>296</v>
      </c>
      <c r="L598" s="33"/>
      <c r="M598" s="33" t="s">
        <v>460</v>
      </c>
      <c r="N598" s="33" t="s">
        <v>16</v>
      </c>
      <c r="O598" s="33" t="s">
        <v>460</v>
      </c>
      <c r="P598" s="33" t="s">
        <v>16</v>
      </c>
      <c r="Q598" s="33" t="s">
        <v>286</v>
      </c>
      <c r="R598" s="33" t="s">
        <v>298</v>
      </c>
      <c r="S598" s="33" t="s">
        <v>275</v>
      </c>
      <c r="T598" s="33" t="s">
        <v>16</v>
      </c>
      <c r="U598" s="33"/>
      <c r="V598" s="33"/>
      <c r="W598" s="33"/>
      <c r="X598" s="33"/>
    </row>
    <row r="599" spans="1:24" ht="14.75" x14ac:dyDescent="0.75">
      <c r="A599" s="33" t="s">
        <v>8368</v>
      </c>
      <c r="B599" s="33" t="s">
        <v>262</v>
      </c>
      <c r="C599" s="33" t="s">
        <v>1098</v>
      </c>
      <c r="D599" s="33" t="s">
        <v>1098</v>
      </c>
      <c r="E599" s="33" t="s">
        <v>8369</v>
      </c>
      <c r="F599" s="33" t="s">
        <v>1098</v>
      </c>
      <c r="G599" s="33" t="s">
        <v>492</v>
      </c>
      <c r="H599" s="33" t="s">
        <v>268</v>
      </c>
      <c r="I599" s="33" t="s">
        <v>418</v>
      </c>
      <c r="J599" s="33" t="s">
        <v>312</v>
      </c>
      <c r="K599" s="33" t="s">
        <v>296</v>
      </c>
      <c r="L599" s="33"/>
      <c r="M599" s="33" t="s">
        <v>460</v>
      </c>
      <c r="N599" s="33" t="s">
        <v>16</v>
      </c>
      <c r="O599" s="33" t="s">
        <v>460</v>
      </c>
      <c r="P599" s="33" t="s">
        <v>16</v>
      </c>
      <c r="Q599" s="33" t="s">
        <v>286</v>
      </c>
      <c r="R599" s="33" t="s">
        <v>298</v>
      </c>
      <c r="S599" s="33" t="s">
        <v>275</v>
      </c>
      <c r="T599" s="33" t="s">
        <v>16</v>
      </c>
      <c r="U599" s="33"/>
      <c r="V599" s="33"/>
      <c r="W599" s="33"/>
      <c r="X599" s="33"/>
    </row>
    <row r="600" spans="1:24" ht="14.75" x14ac:dyDescent="0.75">
      <c r="A600" s="33" t="s">
        <v>8370</v>
      </c>
      <c r="B600" s="33" t="s">
        <v>262</v>
      </c>
      <c r="C600" s="33" t="s">
        <v>1098</v>
      </c>
      <c r="D600" s="33" t="s">
        <v>1098</v>
      </c>
      <c r="E600" s="33" t="s">
        <v>8371</v>
      </c>
      <c r="F600" s="33" t="s">
        <v>1098</v>
      </c>
      <c r="G600" s="33" t="s">
        <v>492</v>
      </c>
      <c r="H600" s="33" t="s">
        <v>268</v>
      </c>
      <c r="I600" s="33" t="s">
        <v>418</v>
      </c>
      <c r="J600" s="33" t="s">
        <v>312</v>
      </c>
      <c r="K600" s="33" t="s">
        <v>296</v>
      </c>
      <c r="L600" s="33"/>
      <c r="M600" s="33" t="s">
        <v>460</v>
      </c>
      <c r="N600" s="33" t="s">
        <v>16</v>
      </c>
      <c r="O600" s="33" t="s">
        <v>460</v>
      </c>
      <c r="P600" s="33" t="s">
        <v>16</v>
      </c>
      <c r="Q600" s="33" t="s">
        <v>286</v>
      </c>
      <c r="R600" s="33" t="s">
        <v>298</v>
      </c>
      <c r="S600" s="33" t="s">
        <v>275</v>
      </c>
      <c r="T600" s="33" t="s">
        <v>16</v>
      </c>
      <c r="U600" s="33"/>
      <c r="V600" s="33"/>
      <c r="W600" s="33"/>
      <c r="X600" s="33"/>
    </row>
    <row r="601" spans="1:24" ht="14.75" x14ac:dyDescent="0.75">
      <c r="A601" s="33" t="s">
        <v>8372</v>
      </c>
      <c r="B601" s="33" t="s">
        <v>262</v>
      </c>
      <c r="C601" s="33" t="s">
        <v>1098</v>
      </c>
      <c r="D601" s="33" t="s">
        <v>1098</v>
      </c>
      <c r="E601" s="33" t="s">
        <v>8373</v>
      </c>
      <c r="F601" s="33" t="s">
        <v>1098</v>
      </c>
      <c r="G601" s="33" t="s">
        <v>492</v>
      </c>
      <c r="H601" s="33" t="s">
        <v>268</v>
      </c>
      <c r="I601" s="33" t="s">
        <v>418</v>
      </c>
      <c r="J601" s="33" t="s">
        <v>312</v>
      </c>
      <c r="K601" s="33" t="s">
        <v>296</v>
      </c>
      <c r="L601" s="33"/>
      <c r="M601" s="33" t="s">
        <v>460</v>
      </c>
      <c r="N601" s="33" t="s">
        <v>16</v>
      </c>
      <c r="O601" s="33" t="s">
        <v>460</v>
      </c>
      <c r="P601" s="33" t="s">
        <v>16</v>
      </c>
      <c r="Q601" s="33" t="s">
        <v>286</v>
      </c>
      <c r="R601" s="33" t="s">
        <v>298</v>
      </c>
      <c r="S601" s="33" t="s">
        <v>275</v>
      </c>
      <c r="T601" s="33" t="s">
        <v>16</v>
      </c>
      <c r="U601" s="33"/>
      <c r="V601" s="33"/>
      <c r="W601" s="33"/>
      <c r="X601" s="33"/>
    </row>
    <row r="602" spans="1:24" ht="14.75" x14ac:dyDescent="0.75">
      <c r="A602" s="33" t="s">
        <v>8374</v>
      </c>
      <c r="B602" s="33" t="s">
        <v>262</v>
      </c>
      <c r="C602" s="33" t="s">
        <v>1098</v>
      </c>
      <c r="D602" s="33" t="s">
        <v>1098</v>
      </c>
      <c r="E602" s="33" t="s">
        <v>8375</v>
      </c>
      <c r="F602" s="33" t="s">
        <v>1098</v>
      </c>
      <c r="G602" s="33" t="s">
        <v>492</v>
      </c>
      <c r="H602" s="33" t="s">
        <v>268</v>
      </c>
      <c r="I602" s="33" t="s">
        <v>418</v>
      </c>
      <c r="J602" s="33" t="s">
        <v>312</v>
      </c>
      <c r="K602" s="33" t="s">
        <v>296</v>
      </c>
      <c r="L602" s="33"/>
      <c r="M602" s="33" t="s">
        <v>460</v>
      </c>
      <c r="N602" s="33" t="s">
        <v>14</v>
      </c>
      <c r="O602" s="33" t="s">
        <v>460</v>
      </c>
      <c r="P602" s="33" t="s">
        <v>14</v>
      </c>
      <c r="Q602" s="33" t="s">
        <v>286</v>
      </c>
      <c r="R602" s="33" t="s">
        <v>298</v>
      </c>
      <c r="S602" s="33" t="s">
        <v>275</v>
      </c>
      <c r="T602" s="33" t="s">
        <v>14</v>
      </c>
      <c r="U602" s="33"/>
      <c r="V602" s="33"/>
      <c r="W602" s="33"/>
      <c r="X602" s="33"/>
    </row>
    <row r="603" spans="1:24" ht="14.75" x14ac:dyDescent="0.75">
      <c r="A603" s="33" t="s">
        <v>8376</v>
      </c>
      <c r="B603" s="33" t="s">
        <v>262</v>
      </c>
      <c r="C603" s="33" t="s">
        <v>1098</v>
      </c>
      <c r="D603" s="33" t="s">
        <v>1098</v>
      </c>
      <c r="E603" s="33" t="s">
        <v>8377</v>
      </c>
      <c r="F603" s="33" t="s">
        <v>1098</v>
      </c>
      <c r="G603" s="33" t="s">
        <v>492</v>
      </c>
      <c r="H603" s="33" t="s">
        <v>268</v>
      </c>
      <c r="I603" s="33" t="s">
        <v>418</v>
      </c>
      <c r="J603" s="33" t="s">
        <v>312</v>
      </c>
      <c r="K603" s="33" t="s">
        <v>296</v>
      </c>
      <c r="L603" s="33"/>
      <c r="M603" s="33" t="s">
        <v>460</v>
      </c>
      <c r="N603" s="33" t="s">
        <v>640</v>
      </c>
      <c r="O603" s="33" t="s">
        <v>460</v>
      </c>
      <c r="P603" s="33" t="s">
        <v>640</v>
      </c>
      <c r="Q603" s="33" t="s">
        <v>286</v>
      </c>
      <c r="R603" s="33" t="s">
        <v>298</v>
      </c>
      <c r="S603" s="33" t="s">
        <v>275</v>
      </c>
      <c r="T603" s="33" t="s">
        <v>640</v>
      </c>
      <c r="U603" s="33"/>
      <c r="V603" s="33"/>
      <c r="W603" s="33"/>
      <c r="X603" s="33"/>
    </row>
    <row r="604" spans="1:24" ht="14.75" x14ac:dyDescent="0.75">
      <c r="A604" s="33" t="s">
        <v>8378</v>
      </c>
      <c r="B604" s="33" t="s">
        <v>262</v>
      </c>
      <c r="C604" s="33" t="s">
        <v>1098</v>
      </c>
      <c r="D604" s="33" t="s">
        <v>1098</v>
      </c>
      <c r="E604" s="33" t="s">
        <v>8379</v>
      </c>
      <c r="F604" s="33" t="s">
        <v>1098</v>
      </c>
      <c r="G604" s="33" t="s">
        <v>492</v>
      </c>
      <c r="H604" s="33" t="s">
        <v>268</v>
      </c>
      <c r="I604" s="33" t="s">
        <v>418</v>
      </c>
      <c r="J604" s="33" t="s">
        <v>312</v>
      </c>
      <c r="K604" s="33" t="s">
        <v>296</v>
      </c>
      <c r="L604" s="33"/>
      <c r="M604" s="33" t="s">
        <v>460</v>
      </c>
      <c r="N604" s="33" t="s">
        <v>640</v>
      </c>
      <c r="O604" s="33" t="s">
        <v>460</v>
      </c>
      <c r="P604" s="33" t="s">
        <v>640</v>
      </c>
      <c r="Q604" s="33" t="s">
        <v>286</v>
      </c>
      <c r="R604" s="33" t="s">
        <v>298</v>
      </c>
      <c r="S604" s="33" t="s">
        <v>275</v>
      </c>
      <c r="T604" s="33" t="s">
        <v>640</v>
      </c>
      <c r="U604" s="33"/>
      <c r="V604" s="33"/>
      <c r="W604" s="33"/>
      <c r="X604" s="33"/>
    </row>
    <row r="605" spans="1:24" ht="14.75" x14ac:dyDescent="0.75">
      <c r="A605" s="33" t="s">
        <v>1399</v>
      </c>
      <c r="B605" s="33" t="s">
        <v>262</v>
      </c>
      <c r="C605" s="33" t="s">
        <v>1098</v>
      </c>
      <c r="D605" s="33" t="s">
        <v>1098</v>
      </c>
      <c r="E605" s="33" t="s">
        <v>1311</v>
      </c>
      <c r="F605" s="33" t="s">
        <v>1098</v>
      </c>
      <c r="G605" s="33" t="s">
        <v>492</v>
      </c>
      <c r="H605" s="33" t="s">
        <v>268</v>
      </c>
      <c r="I605" s="33" t="s">
        <v>418</v>
      </c>
      <c r="J605" s="33" t="s">
        <v>312</v>
      </c>
      <c r="K605" s="33" t="s">
        <v>296</v>
      </c>
      <c r="L605" s="33"/>
      <c r="M605" s="33" t="s">
        <v>460</v>
      </c>
      <c r="N605" s="33" t="s">
        <v>16</v>
      </c>
      <c r="O605" s="33" t="s">
        <v>460</v>
      </c>
      <c r="P605" s="33" t="s">
        <v>16</v>
      </c>
      <c r="Q605" s="33"/>
      <c r="R605" s="33"/>
      <c r="S605" s="33" t="s">
        <v>275</v>
      </c>
      <c r="T605" s="33" t="s">
        <v>16</v>
      </c>
      <c r="U605" s="33"/>
      <c r="V605" s="33"/>
      <c r="W605" s="33"/>
      <c r="X605" s="33"/>
    </row>
    <row r="606" spans="1:24" ht="14.75" x14ac:dyDescent="0.75">
      <c r="A606" s="33" t="s">
        <v>1400</v>
      </c>
      <c r="B606" s="33" t="s">
        <v>262</v>
      </c>
      <c r="C606" s="33" t="s">
        <v>1098</v>
      </c>
      <c r="D606" s="33" t="s">
        <v>1098</v>
      </c>
      <c r="E606" s="33" t="s">
        <v>1311</v>
      </c>
      <c r="F606" s="33" t="s">
        <v>1098</v>
      </c>
      <c r="G606" s="33" t="s">
        <v>492</v>
      </c>
      <c r="H606" s="33" t="s">
        <v>268</v>
      </c>
      <c r="I606" s="33" t="s">
        <v>418</v>
      </c>
      <c r="J606" s="33" t="s">
        <v>312</v>
      </c>
      <c r="K606" s="33" t="s">
        <v>296</v>
      </c>
      <c r="L606" s="33"/>
      <c r="M606" s="33" t="s">
        <v>460</v>
      </c>
      <c r="N606" s="33" t="s">
        <v>16</v>
      </c>
      <c r="O606" s="33" t="s">
        <v>460</v>
      </c>
      <c r="P606" s="33" t="s">
        <v>16</v>
      </c>
      <c r="Q606" s="33"/>
      <c r="R606" s="33"/>
      <c r="S606" s="33" t="s">
        <v>275</v>
      </c>
      <c r="T606" s="33" t="s">
        <v>16</v>
      </c>
      <c r="U606" s="33"/>
      <c r="V606" s="33"/>
      <c r="W606" s="33"/>
      <c r="X606" s="33"/>
    </row>
    <row r="607" spans="1:24" ht="14.75" x14ac:dyDescent="0.75">
      <c r="A607" s="33" t="s">
        <v>4120</v>
      </c>
      <c r="B607" s="33" t="s">
        <v>262</v>
      </c>
      <c r="C607" s="33" t="s">
        <v>1098</v>
      </c>
      <c r="D607" s="33" t="s">
        <v>1098</v>
      </c>
      <c r="E607" s="33" t="s">
        <v>4121</v>
      </c>
      <c r="F607" s="33" t="s">
        <v>1098</v>
      </c>
      <c r="G607" s="33" t="s">
        <v>492</v>
      </c>
      <c r="H607" s="33" t="s">
        <v>268</v>
      </c>
      <c r="I607" s="33" t="s">
        <v>418</v>
      </c>
      <c r="J607" s="33" t="s">
        <v>312</v>
      </c>
      <c r="K607" s="33" t="s">
        <v>296</v>
      </c>
      <c r="L607" s="33"/>
      <c r="M607" s="33" t="s">
        <v>460</v>
      </c>
      <c r="N607" s="33" t="s">
        <v>16</v>
      </c>
      <c r="O607" s="33" t="s">
        <v>460</v>
      </c>
      <c r="P607" s="33" t="s">
        <v>16</v>
      </c>
      <c r="Q607" s="33" t="s">
        <v>286</v>
      </c>
      <c r="R607" s="33" t="s">
        <v>298</v>
      </c>
      <c r="S607" s="33" t="s">
        <v>275</v>
      </c>
      <c r="T607" s="33" t="s">
        <v>16</v>
      </c>
      <c r="U607" s="33"/>
      <c r="V607" s="33"/>
      <c r="W607" s="33"/>
      <c r="X607" s="33"/>
    </row>
    <row r="608" spans="1:24" ht="14.75" x14ac:dyDescent="0.75">
      <c r="A608" s="33" t="s">
        <v>4299</v>
      </c>
      <c r="B608" s="33" t="s">
        <v>262</v>
      </c>
      <c r="C608" s="33" t="s">
        <v>1098</v>
      </c>
      <c r="D608" s="33" t="s">
        <v>1098</v>
      </c>
      <c r="E608" s="33" t="s">
        <v>4300</v>
      </c>
      <c r="F608" s="33" t="s">
        <v>1098</v>
      </c>
      <c r="G608" s="33" t="s">
        <v>492</v>
      </c>
      <c r="H608" s="33" t="s">
        <v>268</v>
      </c>
      <c r="I608" s="33" t="s">
        <v>418</v>
      </c>
      <c r="J608" s="33" t="s">
        <v>312</v>
      </c>
      <c r="K608" s="33" t="s">
        <v>296</v>
      </c>
      <c r="L608" s="33"/>
      <c r="M608" s="33" t="s">
        <v>460</v>
      </c>
      <c r="N608" s="33" t="s">
        <v>8380</v>
      </c>
      <c r="O608" s="33" t="s">
        <v>460</v>
      </c>
      <c r="P608" s="33" t="s">
        <v>8380</v>
      </c>
      <c r="Q608" s="33"/>
      <c r="R608" s="33"/>
      <c r="S608" s="33" t="s">
        <v>275</v>
      </c>
      <c r="T608" s="33" t="s">
        <v>8380</v>
      </c>
      <c r="U608" s="33"/>
      <c r="V608" s="33"/>
      <c r="W608" s="33"/>
      <c r="X608" s="33"/>
    </row>
    <row r="609" spans="1:24" ht="14.75" x14ac:dyDescent="0.75">
      <c r="A609" s="33" t="s">
        <v>4338</v>
      </c>
      <c r="B609" s="33" t="s">
        <v>262</v>
      </c>
      <c r="C609" s="33" t="s">
        <v>1098</v>
      </c>
      <c r="D609" s="33" t="s">
        <v>1098</v>
      </c>
      <c r="E609" s="33" t="s">
        <v>4339</v>
      </c>
      <c r="F609" s="33" t="s">
        <v>1098</v>
      </c>
      <c r="G609" s="33" t="s">
        <v>492</v>
      </c>
      <c r="H609" s="33" t="s">
        <v>268</v>
      </c>
      <c r="I609" s="33" t="s">
        <v>418</v>
      </c>
      <c r="J609" s="33" t="s">
        <v>312</v>
      </c>
      <c r="K609" s="33" t="s">
        <v>296</v>
      </c>
      <c r="L609" s="33"/>
      <c r="M609" s="33" t="s">
        <v>460</v>
      </c>
      <c r="N609" s="33" t="s">
        <v>8381</v>
      </c>
      <c r="O609" s="33" t="s">
        <v>460</v>
      </c>
      <c r="P609" s="33" t="s">
        <v>8381</v>
      </c>
      <c r="Q609" s="33"/>
      <c r="R609" s="33"/>
      <c r="S609" s="33" t="s">
        <v>275</v>
      </c>
      <c r="T609" s="33" t="s">
        <v>8381</v>
      </c>
      <c r="U609" s="33"/>
      <c r="V609" s="33"/>
      <c r="W609" s="33"/>
      <c r="X609" s="33"/>
    </row>
    <row r="610" spans="1:24" ht="14.75" x14ac:dyDescent="0.75">
      <c r="A610" s="33" t="s">
        <v>4379</v>
      </c>
      <c r="B610" s="33" t="s">
        <v>262</v>
      </c>
      <c r="C610" s="33" t="s">
        <v>1098</v>
      </c>
      <c r="D610" s="33" t="s">
        <v>1098</v>
      </c>
      <c r="E610" s="33" t="s">
        <v>4380</v>
      </c>
      <c r="F610" s="33" t="s">
        <v>1098</v>
      </c>
      <c r="G610" s="33" t="s">
        <v>492</v>
      </c>
      <c r="H610" s="33" t="s">
        <v>268</v>
      </c>
      <c r="I610" s="33" t="s">
        <v>418</v>
      </c>
      <c r="J610" s="33" t="s">
        <v>312</v>
      </c>
      <c r="K610" s="33" t="s">
        <v>296</v>
      </c>
      <c r="L610" s="33"/>
      <c r="M610" s="33" t="s">
        <v>460</v>
      </c>
      <c r="N610" s="33" t="s">
        <v>16</v>
      </c>
      <c r="O610" s="33" t="s">
        <v>460</v>
      </c>
      <c r="P610" s="33" t="s">
        <v>16</v>
      </c>
      <c r="Q610" s="33" t="s">
        <v>286</v>
      </c>
      <c r="R610" s="33" t="s">
        <v>298</v>
      </c>
      <c r="S610" s="33" t="s">
        <v>275</v>
      </c>
      <c r="T610" s="33" t="s">
        <v>16</v>
      </c>
      <c r="U610" s="33"/>
      <c r="V610" s="33"/>
      <c r="W610" s="33"/>
      <c r="X610" s="33"/>
    </row>
    <row r="611" spans="1:24" ht="14.75" x14ac:dyDescent="0.75">
      <c r="A611" s="33" t="s">
        <v>8382</v>
      </c>
      <c r="B611" s="33" t="s">
        <v>262</v>
      </c>
      <c r="C611" s="33" t="s">
        <v>1098</v>
      </c>
      <c r="D611" s="33" t="s">
        <v>1098</v>
      </c>
      <c r="E611" s="33" t="s">
        <v>8383</v>
      </c>
      <c r="F611" s="33" t="s">
        <v>1098</v>
      </c>
      <c r="G611" s="33" t="s">
        <v>492</v>
      </c>
      <c r="H611" s="33" t="s">
        <v>268</v>
      </c>
      <c r="I611" s="33" t="s">
        <v>418</v>
      </c>
      <c r="J611" s="33" t="s">
        <v>312</v>
      </c>
      <c r="K611" s="33" t="s">
        <v>296</v>
      </c>
      <c r="L611" s="33"/>
      <c r="M611" s="33" t="s">
        <v>460</v>
      </c>
      <c r="N611" s="33" t="s">
        <v>8381</v>
      </c>
      <c r="O611" s="33" t="s">
        <v>460</v>
      </c>
      <c r="P611" s="33" t="s">
        <v>8381</v>
      </c>
      <c r="Q611" s="33"/>
      <c r="R611" s="33"/>
      <c r="S611" s="33" t="s">
        <v>275</v>
      </c>
      <c r="T611" s="33" t="s">
        <v>8381</v>
      </c>
      <c r="U611" s="33"/>
      <c r="V611" s="33"/>
      <c r="W611" s="33"/>
      <c r="X611" s="33"/>
    </row>
    <row r="612" spans="1:24" ht="14.75" x14ac:dyDescent="0.75">
      <c r="A612" s="33" t="s">
        <v>8384</v>
      </c>
      <c r="B612" s="33" t="s">
        <v>262</v>
      </c>
      <c r="C612" s="33" t="s">
        <v>1098</v>
      </c>
      <c r="D612" s="33" t="s">
        <v>1098</v>
      </c>
      <c r="E612" s="33" t="s">
        <v>8385</v>
      </c>
      <c r="F612" s="33" t="s">
        <v>1098</v>
      </c>
      <c r="G612" s="33" t="s">
        <v>492</v>
      </c>
      <c r="H612" s="33" t="s">
        <v>268</v>
      </c>
      <c r="I612" s="33" t="s">
        <v>418</v>
      </c>
      <c r="J612" s="33" t="s">
        <v>312</v>
      </c>
      <c r="K612" s="33" t="s">
        <v>296</v>
      </c>
      <c r="L612" s="33"/>
      <c r="M612" s="33" t="s">
        <v>460</v>
      </c>
      <c r="N612" s="33" t="s">
        <v>8386</v>
      </c>
      <c r="O612" s="33" t="s">
        <v>460</v>
      </c>
      <c r="P612" s="33" t="s">
        <v>8386</v>
      </c>
      <c r="Q612" s="33"/>
      <c r="R612" s="33"/>
      <c r="S612" s="33" t="s">
        <v>275</v>
      </c>
      <c r="T612" s="33" t="s">
        <v>8386</v>
      </c>
      <c r="U612" s="33"/>
      <c r="V612" s="33"/>
      <c r="W612" s="33"/>
      <c r="X612" s="33"/>
    </row>
    <row r="613" spans="1:24" ht="14.75" x14ac:dyDescent="0.75">
      <c r="A613" s="33" t="s">
        <v>8387</v>
      </c>
      <c r="B613" s="33" t="s">
        <v>262</v>
      </c>
      <c r="C613" s="33" t="s">
        <v>1098</v>
      </c>
      <c r="D613" s="33" t="s">
        <v>1098</v>
      </c>
      <c r="E613" s="33" t="s">
        <v>8388</v>
      </c>
      <c r="F613" s="33" t="s">
        <v>1098</v>
      </c>
      <c r="G613" s="33" t="s">
        <v>492</v>
      </c>
      <c r="H613" s="33" t="s">
        <v>268</v>
      </c>
      <c r="I613" s="33" t="s">
        <v>418</v>
      </c>
      <c r="J613" s="33" t="s">
        <v>312</v>
      </c>
      <c r="K613" s="33" t="s">
        <v>296</v>
      </c>
      <c r="L613" s="33"/>
      <c r="M613" s="33" t="s">
        <v>460</v>
      </c>
      <c r="N613" s="33" t="s">
        <v>274</v>
      </c>
      <c r="O613" s="33" t="s">
        <v>460</v>
      </c>
      <c r="P613" s="33" t="s">
        <v>274</v>
      </c>
      <c r="Q613" s="33" t="s">
        <v>286</v>
      </c>
      <c r="R613" s="33" t="s">
        <v>274</v>
      </c>
      <c r="S613" s="33" t="s">
        <v>275</v>
      </c>
      <c r="T613" s="33" t="s">
        <v>274</v>
      </c>
      <c r="U613" s="33"/>
      <c r="V613" s="33"/>
      <c r="W613" s="33"/>
      <c r="X613" s="33"/>
    </row>
    <row r="614" spans="1:24" ht="14.75" x14ac:dyDescent="0.75">
      <c r="A614" s="33" t="s">
        <v>8389</v>
      </c>
      <c r="B614" s="33" t="s">
        <v>262</v>
      </c>
      <c r="C614" s="33" t="s">
        <v>1098</v>
      </c>
      <c r="D614" s="33" t="s">
        <v>1098</v>
      </c>
      <c r="E614" s="33" t="s">
        <v>8390</v>
      </c>
      <c r="F614" s="33" t="s">
        <v>1098</v>
      </c>
      <c r="G614" s="33" t="s">
        <v>492</v>
      </c>
      <c r="H614" s="33" t="s">
        <v>268</v>
      </c>
      <c r="I614" s="33" t="s">
        <v>418</v>
      </c>
      <c r="J614" s="33" t="s">
        <v>312</v>
      </c>
      <c r="K614" s="33" t="s">
        <v>296</v>
      </c>
      <c r="L614" s="33"/>
      <c r="M614" s="33" t="s">
        <v>460</v>
      </c>
      <c r="N614" s="33" t="s">
        <v>8391</v>
      </c>
      <c r="O614" s="33" t="s">
        <v>460</v>
      </c>
      <c r="P614" s="33" t="s">
        <v>8391</v>
      </c>
      <c r="Q614" s="33" t="s">
        <v>286</v>
      </c>
      <c r="R614" s="33" t="s">
        <v>8392</v>
      </c>
      <c r="S614" s="33" t="s">
        <v>275</v>
      </c>
      <c r="T614" s="33" t="s">
        <v>8391</v>
      </c>
      <c r="U614" s="33"/>
      <c r="V614" s="33"/>
      <c r="W614" s="33"/>
      <c r="X614" s="33"/>
    </row>
    <row r="615" spans="1:24" ht="14.75" x14ac:dyDescent="0.75">
      <c r="A615" s="33" t="s">
        <v>8393</v>
      </c>
      <c r="B615" s="33" t="s">
        <v>262</v>
      </c>
      <c r="C615" s="33" t="s">
        <v>1098</v>
      </c>
      <c r="D615" s="33" t="s">
        <v>1098</v>
      </c>
      <c r="E615" s="33" t="s">
        <v>8394</v>
      </c>
      <c r="F615" s="33" t="s">
        <v>1098</v>
      </c>
      <c r="G615" s="33" t="s">
        <v>492</v>
      </c>
      <c r="H615" s="33" t="s">
        <v>268</v>
      </c>
      <c r="I615" s="33" t="s">
        <v>418</v>
      </c>
      <c r="J615" s="33" t="s">
        <v>312</v>
      </c>
      <c r="K615" s="33" t="s">
        <v>296</v>
      </c>
      <c r="L615" s="33"/>
      <c r="M615" s="33" t="s">
        <v>460</v>
      </c>
      <c r="N615" s="33" t="s">
        <v>8386</v>
      </c>
      <c r="O615" s="33" t="s">
        <v>460</v>
      </c>
      <c r="P615" s="33" t="s">
        <v>8386</v>
      </c>
      <c r="Q615" s="33" t="s">
        <v>286</v>
      </c>
      <c r="R615" s="33" t="s">
        <v>8395</v>
      </c>
      <c r="S615" s="33" t="s">
        <v>275</v>
      </c>
      <c r="T615" s="33" t="s">
        <v>8386</v>
      </c>
      <c r="U615" s="33"/>
      <c r="V615" s="33"/>
      <c r="W615" s="33"/>
      <c r="X615" s="33"/>
    </row>
    <row r="616" spans="1:24" ht="14.75" x14ac:dyDescent="0.75">
      <c r="A616" s="33" t="s">
        <v>8396</v>
      </c>
      <c r="B616" s="33" t="s">
        <v>262</v>
      </c>
      <c r="C616" s="33" t="s">
        <v>1098</v>
      </c>
      <c r="D616" s="33" t="s">
        <v>1098</v>
      </c>
      <c r="E616" s="33" t="s">
        <v>8397</v>
      </c>
      <c r="F616" s="33" t="s">
        <v>1098</v>
      </c>
      <c r="G616" s="33" t="s">
        <v>492</v>
      </c>
      <c r="H616" s="33" t="s">
        <v>268</v>
      </c>
      <c r="I616" s="33" t="s">
        <v>418</v>
      </c>
      <c r="J616" s="33" t="s">
        <v>312</v>
      </c>
      <c r="K616" s="33" t="s">
        <v>296</v>
      </c>
      <c r="L616" s="33"/>
      <c r="M616" s="33" t="s">
        <v>460</v>
      </c>
      <c r="N616" s="33" t="s">
        <v>8386</v>
      </c>
      <c r="O616" s="33" t="s">
        <v>460</v>
      </c>
      <c r="P616" s="33" t="s">
        <v>8386</v>
      </c>
      <c r="Q616" s="33" t="s">
        <v>286</v>
      </c>
      <c r="R616" s="33" t="s">
        <v>8395</v>
      </c>
      <c r="S616" s="33" t="s">
        <v>275</v>
      </c>
      <c r="T616" s="33" t="s">
        <v>8386</v>
      </c>
      <c r="U616" s="33"/>
      <c r="V616" s="33"/>
      <c r="W616" s="33"/>
      <c r="X616" s="33"/>
    </row>
    <row r="617" spans="1:24" ht="14.75" x14ac:dyDescent="0.75">
      <c r="A617" s="33" t="s">
        <v>8398</v>
      </c>
      <c r="B617" s="33" t="s">
        <v>262</v>
      </c>
      <c r="C617" s="33" t="s">
        <v>1098</v>
      </c>
      <c r="D617" s="33" t="s">
        <v>1098</v>
      </c>
      <c r="E617" s="33" t="s">
        <v>8399</v>
      </c>
      <c r="F617" s="33" t="s">
        <v>1098</v>
      </c>
      <c r="G617" s="33" t="s">
        <v>492</v>
      </c>
      <c r="H617" s="33" t="s">
        <v>268</v>
      </c>
      <c r="I617" s="33" t="s">
        <v>418</v>
      </c>
      <c r="J617" s="33" t="s">
        <v>312</v>
      </c>
      <c r="K617" s="33" t="s">
        <v>296</v>
      </c>
      <c r="L617" s="33"/>
      <c r="M617" s="33" t="s">
        <v>460</v>
      </c>
      <c r="N617" s="33" t="s">
        <v>8400</v>
      </c>
      <c r="O617" s="33" t="s">
        <v>460</v>
      </c>
      <c r="P617" s="33" t="s">
        <v>8400</v>
      </c>
      <c r="Q617" s="33" t="s">
        <v>286</v>
      </c>
      <c r="R617" s="33" t="s">
        <v>8401</v>
      </c>
      <c r="S617" s="33" t="s">
        <v>275</v>
      </c>
      <c r="T617" s="33" t="s">
        <v>8400</v>
      </c>
      <c r="U617" s="33"/>
      <c r="V617" s="33"/>
      <c r="W617" s="33"/>
      <c r="X617" s="33"/>
    </row>
    <row r="618" spans="1:24" ht="14.75" x14ac:dyDescent="0.75">
      <c r="A618" s="33" t="s">
        <v>8402</v>
      </c>
      <c r="B618" s="33" t="s">
        <v>262</v>
      </c>
      <c r="C618" s="33" t="s">
        <v>1098</v>
      </c>
      <c r="D618" s="33" t="s">
        <v>1098</v>
      </c>
      <c r="E618" s="33" t="s">
        <v>8403</v>
      </c>
      <c r="F618" s="33" t="s">
        <v>1098</v>
      </c>
      <c r="G618" s="33" t="s">
        <v>492</v>
      </c>
      <c r="H618" s="33" t="s">
        <v>268</v>
      </c>
      <c r="I618" s="33" t="s">
        <v>418</v>
      </c>
      <c r="J618" s="33" t="s">
        <v>312</v>
      </c>
      <c r="K618" s="33" t="s">
        <v>296</v>
      </c>
      <c r="L618" s="33"/>
      <c r="M618" s="33" t="s">
        <v>460</v>
      </c>
      <c r="N618" s="33" t="s">
        <v>8404</v>
      </c>
      <c r="O618" s="33" t="s">
        <v>460</v>
      </c>
      <c r="P618" s="33" t="s">
        <v>8404</v>
      </c>
      <c r="Q618" s="33" t="s">
        <v>286</v>
      </c>
      <c r="R618" s="33" t="s">
        <v>8405</v>
      </c>
      <c r="S618" s="33" t="s">
        <v>275</v>
      </c>
      <c r="T618" s="33" t="s">
        <v>8404</v>
      </c>
      <c r="U618" s="33"/>
      <c r="V618" s="33"/>
      <c r="W618" s="33"/>
      <c r="X618" s="33"/>
    </row>
    <row r="619" spans="1:24" ht="14.75" x14ac:dyDescent="0.75">
      <c r="A619" s="33" t="s">
        <v>8406</v>
      </c>
      <c r="B619" s="33" t="s">
        <v>262</v>
      </c>
      <c r="C619" s="33" t="s">
        <v>1098</v>
      </c>
      <c r="D619" s="33" t="s">
        <v>1098</v>
      </c>
      <c r="E619" s="33" t="s">
        <v>8407</v>
      </c>
      <c r="F619" s="33" t="s">
        <v>1098</v>
      </c>
      <c r="G619" s="33" t="s">
        <v>492</v>
      </c>
      <c r="H619" s="33" t="s">
        <v>268</v>
      </c>
      <c r="I619" s="33" t="s">
        <v>418</v>
      </c>
      <c r="J619" s="33" t="s">
        <v>312</v>
      </c>
      <c r="K619" s="33" t="s">
        <v>296</v>
      </c>
      <c r="L619" s="33"/>
      <c r="M619" s="33" t="s">
        <v>460</v>
      </c>
      <c r="N619" s="33" t="s">
        <v>14</v>
      </c>
      <c r="O619" s="33" t="s">
        <v>460</v>
      </c>
      <c r="P619" s="33" t="s">
        <v>14</v>
      </c>
      <c r="Q619" s="33" t="s">
        <v>286</v>
      </c>
      <c r="R619" s="33" t="s">
        <v>298</v>
      </c>
      <c r="S619" s="33" t="s">
        <v>275</v>
      </c>
      <c r="T619" s="33" t="s">
        <v>14</v>
      </c>
      <c r="U619" s="33"/>
      <c r="V619" s="33"/>
      <c r="W619" s="33"/>
      <c r="X619" s="33"/>
    </row>
    <row r="620" spans="1:24" ht="14.75" x14ac:dyDescent="0.75">
      <c r="A620" s="33" t="s">
        <v>8408</v>
      </c>
      <c r="B620" s="33" t="s">
        <v>262</v>
      </c>
      <c r="C620" s="33" t="s">
        <v>1098</v>
      </c>
      <c r="D620" s="33" t="s">
        <v>1098</v>
      </c>
      <c r="E620" s="33" t="s">
        <v>8409</v>
      </c>
      <c r="F620" s="33" t="s">
        <v>1098</v>
      </c>
      <c r="G620" s="33" t="s">
        <v>492</v>
      </c>
      <c r="H620" s="33" t="s">
        <v>268</v>
      </c>
      <c r="I620" s="33" t="s">
        <v>418</v>
      </c>
      <c r="J620" s="33" t="s">
        <v>312</v>
      </c>
      <c r="K620" s="33" t="s">
        <v>296</v>
      </c>
      <c r="L620" s="33"/>
      <c r="M620" s="33" t="s">
        <v>460</v>
      </c>
      <c r="N620" s="33" t="s">
        <v>14</v>
      </c>
      <c r="O620" s="33" t="s">
        <v>460</v>
      </c>
      <c r="P620" s="33" t="s">
        <v>14</v>
      </c>
      <c r="Q620" s="33" t="s">
        <v>286</v>
      </c>
      <c r="R620" s="33" t="s">
        <v>298</v>
      </c>
      <c r="S620" s="33" t="s">
        <v>275</v>
      </c>
      <c r="T620" s="33" t="s">
        <v>14</v>
      </c>
      <c r="U620" s="33"/>
      <c r="V620" s="33"/>
      <c r="W620" s="33"/>
      <c r="X620" s="33"/>
    </row>
    <row r="621" spans="1:24" ht="14.75" x14ac:dyDescent="0.75">
      <c r="A621" s="33" t="s">
        <v>8410</v>
      </c>
      <c r="B621" s="33" t="s">
        <v>262</v>
      </c>
      <c r="C621" s="33" t="s">
        <v>1098</v>
      </c>
      <c r="D621" s="33" t="s">
        <v>1098</v>
      </c>
      <c r="E621" s="33" t="s">
        <v>8411</v>
      </c>
      <c r="F621" s="33" t="s">
        <v>1098</v>
      </c>
      <c r="G621" s="33" t="s">
        <v>492</v>
      </c>
      <c r="H621" s="33" t="s">
        <v>268</v>
      </c>
      <c r="I621" s="33" t="s">
        <v>418</v>
      </c>
      <c r="J621" s="33" t="s">
        <v>312</v>
      </c>
      <c r="K621" s="33" t="s">
        <v>296</v>
      </c>
      <c r="L621" s="33"/>
      <c r="M621" s="33" t="s">
        <v>460</v>
      </c>
      <c r="N621" s="33" t="s">
        <v>14</v>
      </c>
      <c r="O621" s="33" t="s">
        <v>460</v>
      </c>
      <c r="P621" s="33" t="s">
        <v>14</v>
      </c>
      <c r="Q621" s="33" t="s">
        <v>286</v>
      </c>
      <c r="R621" s="33" t="s">
        <v>298</v>
      </c>
      <c r="S621" s="33" t="s">
        <v>275</v>
      </c>
      <c r="T621" s="33" t="s">
        <v>14</v>
      </c>
      <c r="U621" s="33"/>
      <c r="V621" s="33"/>
      <c r="W621" s="33"/>
      <c r="X621" s="33"/>
    </row>
    <row r="622" spans="1:24" ht="14.75" x14ac:dyDescent="0.75">
      <c r="A622" s="33" t="s">
        <v>1401</v>
      </c>
      <c r="B622" s="33" t="s">
        <v>262</v>
      </c>
      <c r="C622" s="33" t="s">
        <v>1402</v>
      </c>
      <c r="D622" s="33" t="s">
        <v>1402</v>
      </c>
      <c r="E622" s="33" t="s">
        <v>1403</v>
      </c>
      <c r="F622" s="33" t="s">
        <v>1402</v>
      </c>
      <c r="G622" s="33" t="s">
        <v>492</v>
      </c>
      <c r="H622" s="33" t="s">
        <v>268</v>
      </c>
      <c r="I622" s="33" t="s">
        <v>418</v>
      </c>
      <c r="J622" s="33" t="s">
        <v>270</v>
      </c>
      <c r="K622" s="33" t="s">
        <v>296</v>
      </c>
      <c r="L622" s="33"/>
      <c r="M622" s="33"/>
      <c r="N622" s="33"/>
      <c r="O622" s="33" t="s">
        <v>481</v>
      </c>
      <c r="P622" s="33" t="s">
        <v>1404</v>
      </c>
      <c r="Q622" s="33" t="s">
        <v>481</v>
      </c>
      <c r="R622" s="33" t="s">
        <v>274</v>
      </c>
      <c r="S622" s="33"/>
      <c r="T622" s="33"/>
      <c r="U622" s="33"/>
      <c r="V622" s="33"/>
      <c r="W622" s="33" t="s">
        <v>20</v>
      </c>
      <c r="X622" s="33"/>
    </row>
    <row r="623" spans="1:24" ht="14.75" x14ac:dyDescent="0.75">
      <c r="A623" s="33" t="s">
        <v>1405</v>
      </c>
      <c r="B623" s="33" t="s">
        <v>262</v>
      </c>
      <c r="C623" s="33" t="s">
        <v>374</v>
      </c>
      <c r="D623" s="33" t="s">
        <v>374</v>
      </c>
      <c r="E623" s="33" t="s">
        <v>1406</v>
      </c>
      <c r="F623" s="33" t="s">
        <v>1407</v>
      </c>
      <c r="G623" s="33" t="s">
        <v>281</v>
      </c>
      <c r="H623" s="33" t="s">
        <v>268</v>
      </c>
      <c r="I623" s="33" t="s">
        <v>1408</v>
      </c>
      <c r="J623" s="33" t="s">
        <v>270</v>
      </c>
      <c r="K623" s="33" t="s">
        <v>1409</v>
      </c>
      <c r="L623" s="33" t="s">
        <v>272</v>
      </c>
      <c r="M623" s="33" t="s">
        <v>284</v>
      </c>
      <c r="N623" s="33" t="s">
        <v>838</v>
      </c>
      <c r="O623" s="33" t="s">
        <v>285</v>
      </c>
      <c r="P623" s="33" t="s">
        <v>1410</v>
      </c>
      <c r="Q623" s="33" t="s">
        <v>286</v>
      </c>
      <c r="R623" s="33" t="s">
        <v>1410</v>
      </c>
      <c r="S623" s="33" t="s">
        <v>275</v>
      </c>
      <c r="T623" s="33" t="s">
        <v>1410</v>
      </c>
      <c r="U623" s="33" t="s">
        <v>276</v>
      </c>
      <c r="V623" s="33" t="s">
        <v>838</v>
      </c>
      <c r="W623" s="33"/>
      <c r="X623" s="33"/>
    </row>
    <row r="624" spans="1:24" ht="14.75" x14ac:dyDescent="0.75">
      <c r="A624" s="33" t="s">
        <v>1411</v>
      </c>
      <c r="B624" s="33" t="s">
        <v>262</v>
      </c>
      <c r="C624" s="33" t="s">
        <v>374</v>
      </c>
      <c r="D624" s="33" t="s">
        <v>374</v>
      </c>
      <c r="E624" s="33" t="s">
        <v>1412</v>
      </c>
      <c r="F624" s="33" t="s">
        <v>1413</v>
      </c>
      <c r="G624" s="33" t="s">
        <v>281</v>
      </c>
      <c r="H624" s="33" t="s">
        <v>268</v>
      </c>
      <c r="I624" s="33" t="s">
        <v>1408</v>
      </c>
      <c r="J624" s="33" t="s">
        <v>270</v>
      </c>
      <c r="K624" s="33" t="s">
        <v>1409</v>
      </c>
      <c r="L624" s="33" t="s">
        <v>272</v>
      </c>
      <c r="M624" s="33" t="s">
        <v>284</v>
      </c>
      <c r="N624" s="33" t="s">
        <v>838</v>
      </c>
      <c r="O624" s="33" t="s">
        <v>285</v>
      </c>
      <c r="P624" s="33" t="s">
        <v>1410</v>
      </c>
      <c r="Q624" s="33" t="s">
        <v>286</v>
      </c>
      <c r="R624" s="33" t="s">
        <v>1410</v>
      </c>
      <c r="S624" s="33" t="s">
        <v>275</v>
      </c>
      <c r="T624" s="33" t="s">
        <v>1410</v>
      </c>
      <c r="U624" s="33" t="s">
        <v>276</v>
      </c>
      <c r="V624" s="33" t="s">
        <v>1410</v>
      </c>
      <c r="W624" s="33"/>
      <c r="X624" s="33"/>
    </row>
    <row r="625" spans="1:24" ht="14.75" x14ac:dyDescent="0.75">
      <c r="A625" s="33" t="s">
        <v>1414</v>
      </c>
      <c r="B625" s="33" t="s">
        <v>262</v>
      </c>
      <c r="C625" s="33" t="s">
        <v>374</v>
      </c>
      <c r="D625" s="33" t="s">
        <v>374</v>
      </c>
      <c r="E625" s="33" t="s">
        <v>1415</v>
      </c>
      <c r="F625" s="33" t="s">
        <v>1413</v>
      </c>
      <c r="G625" s="33" t="s">
        <v>281</v>
      </c>
      <c r="H625" s="33" t="s">
        <v>822</v>
      </c>
      <c r="I625" s="33" t="s">
        <v>1408</v>
      </c>
      <c r="J625" s="33" t="s">
        <v>270</v>
      </c>
      <c r="K625" s="33" t="s">
        <v>1409</v>
      </c>
      <c r="L625" s="33" t="s">
        <v>272</v>
      </c>
      <c r="M625" s="33" t="s">
        <v>284</v>
      </c>
      <c r="N625" s="33" t="s">
        <v>838</v>
      </c>
      <c r="O625" s="33" t="s">
        <v>285</v>
      </c>
      <c r="P625" s="33" t="s">
        <v>1410</v>
      </c>
      <c r="Q625" s="33" t="s">
        <v>286</v>
      </c>
      <c r="R625" s="33" t="s">
        <v>1410</v>
      </c>
      <c r="S625" s="33" t="s">
        <v>275</v>
      </c>
      <c r="T625" s="33" t="s">
        <v>1410</v>
      </c>
      <c r="U625" s="33" t="s">
        <v>276</v>
      </c>
      <c r="V625" s="33" t="s">
        <v>1410</v>
      </c>
      <c r="W625" s="33"/>
      <c r="X625" s="33"/>
    </row>
    <row r="626" spans="1:24" ht="14.75" x14ac:dyDescent="0.75">
      <c r="A626" s="33" t="s">
        <v>1416</v>
      </c>
      <c r="B626" s="33" t="s">
        <v>262</v>
      </c>
      <c r="C626" s="33" t="s">
        <v>374</v>
      </c>
      <c r="D626" s="33" t="s">
        <v>374</v>
      </c>
      <c r="E626" s="33" t="s">
        <v>1417</v>
      </c>
      <c r="F626" s="33" t="s">
        <v>1413</v>
      </c>
      <c r="G626" s="33" t="s">
        <v>281</v>
      </c>
      <c r="H626" s="33" t="s">
        <v>822</v>
      </c>
      <c r="I626" s="33" t="s">
        <v>1408</v>
      </c>
      <c r="J626" s="33" t="s">
        <v>270</v>
      </c>
      <c r="K626" s="33" t="s">
        <v>1409</v>
      </c>
      <c r="L626" s="33" t="s">
        <v>272</v>
      </c>
      <c r="M626" s="33" t="s">
        <v>284</v>
      </c>
      <c r="N626" s="33" t="s">
        <v>838</v>
      </c>
      <c r="O626" s="33" t="s">
        <v>285</v>
      </c>
      <c r="P626" s="33" t="s">
        <v>1410</v>
      </c>
      <c r="Q626" s="33" t="s">
        <v>286</v>
      </c>
      <c r="R626" s="33" t="s">
        <v>1410</v>
      </c>
      <c r="S626" s="33" t="s">
        <v>275</v>
      </c>
      <c r="T626" s="33" t="s">
        <v>1410</v>
      </c>
      <c r="U626" s="33" t="s">
        <v>276</v>
      </c>
      <c r="V626" s="33" t="s">
        <v>1410</v>
      </c>
      <c r="W626" s="33"/>
      <c r="X626" s="33"/>
    </row>
    <row r="627" spans="1:24" ht="14.75" x14ac:dyDescent="0.75">
      <c r="A627" s="33" t="s">
        <v>1418</v>
      </c>
      <c r="B627" s="33" t="s">
        <v>262</v>
      </c>
      <c r="C627" s="33" t="s">
        <v>374</v>
      </c>
      <c r="D627" s="33" t="s">
        <v>374</v>
      </c>
      <c r="E627" s="33" t="s">
        <v>1419</v>
      </c>
      <c r="F627" s="33" t="s">
        <v>1413</v>
      </c>
      <c r="G627" s="33" t="s">
        <v>281</v>
      </c>
      <c r="H627" s="33" t="s">
        <v>822</v>
      </c>
      <c r="I627" s="33" t="s">
        <v>1408</v>
      </c>
      <c r="J627" s="33" t="s">
        <v>270</v>
      </c>
      <c r="K627" s="33" t="s">
        <v>1409</v>
      </c>
      <c r="L627" s="33" t="s">
        <v>272</v>
      </c>
      <c r="M627" s="33" t="s">
        <v>284</v>
      </c>
      <c r="N627" s="33" t="s">
        <v>838</v>
      </c>
      <c r="O627" s="33" t="s">
        <v>285</v>
      </c>
      <c r="P627" s="33" t="s">
        <v>1410</v>
      </c>
      <c r="Q627" s="33" t="s">
        <v>286</v>
      </c>
      <c r="R627" s="33" t="s">
        <v>1410</v>
      </c>
      <c r="S627" s="33" t="s">
        <v>275</v>
      </c>
      <c r="T627" s="33" t="s">
        <v>1410</v>
      </c>
      <c r="U627" s="33" t="s">
        <v>276</v>
      </c>
      <c r="V627" s="33" t="s">
        <v>1410</v>
      </c>
      <c r="W627" s="33"/>
      <c r="X627" s="33"/>
    </row>
    <row r="628" spans="1:24" ht="14.75" x14ac:dyDescent="0.75">
      <c r="A628" s="33" t="s">
        <v>1420</v>
      </c>
      <c r="B628" s="33" t="s">
        <v>262</v>
      </c>
      <c r="C628" s="33" t="s">
        <v>374</v>
      </c>
      <c r="D628" s="33" t="s">
        <v>374</v>
      </c>
      <c r="E628" s="33" t="s">
        <v>1421</v>
      </c>
      <c r="F628" s="33" t="s">
        <v>1422</v>
      </c>
      <c r="G628" s="33" t="s">
        <v>281</v>
      </c>
      <c r="H628" s="33" t="s">
        <v>268</v>
      </c>
      <c r="I628" s="33" t="s">
        <v>269</v>
      </c>
      <c r="J628" s="33" t="s">
        <v>270</v>
      </c>
      <c r="K628" s="33" t="s">
        <v>1409</v>
      </c>
      <c r="L628" s="33" t="s">
        <v>272</v>
      </c>
      <c r="M628" s="33" t="s">
        <v>284</v>
      </c>
      <c r="N628" s="33" t="s">
        <v>838</v>
      </c>
      <c r="O628" s="33" t="s">
        <v>285</v>
      </c>
      <c r="P628" s="33" t="s">
        <v>1410</v>
      </c>
      <c r="Q628" s="33" t="s">
        <v>286</v>
      </c>
      <c r="R628" s="33" t="s">
        <v>1410</v>
      </c>
      <c r="S628" s="33" t="s">
        <v>275</v>
      </c>
      <c r="T628" s="33" t="s">
        <v>1410</v>
      </c>
      <c r="U628" s="33" t="s">
        <v>276</v>
      </c>
      <c r="V628" s="33" t="s">
        <v>1410</v>
      </c>
      <c r="W628" s="33"/>
      <c r="X628" s="33"/>
    </row>
    <row r="629" spans="1:24" ht="14.75" x14ac:dyDescent="0.75">
      <c r="A629" s="33" t="s">
        <v>1423</v>
      </c>
      <c r="B629" s="33" t="s">
        <v>262</v>
      </c>
      <c r="C629" s="33" t="s">
        <v>374</v>
      </c>
      <c r="D629" s="33" t="s">
        <v>374</v>
      </c>
      <c r="E629" s="33" t="s">
        <v>1424</v>
      </c>
      <c r="F629" s="33" t="s">
        <v>1422</v>
      </c>
      <c r="G629" s="33" t="s">
        <v>281</v>
      </c>
      <c r="H629" s="33" t="s">
        <v>268</v>
      </c>
      <c r="I629" s="33" t="s">
        <v>269</v>
      </c>
      <c r="J629" s="33" t="s">
        <v>270</v>
      </c>
      <c r="K629" s="33" t="s">
        <v>1409</v>
      </c>
      <c r="L629" s="33" t="s">
        <v>272</v>
      </c>
      <c r="M629" s="33" t="s">
        <v>284</v>
      </c>
      <c r="N629" s="33" t="s">
        <v>838</v>
      </c>
      <c r="O629" s="33" t="s">
        <v>285</v>
      </c>
      <c r="P629" s="33" t="s">
        <v>1410</v>
      </c>
      <c r="Q629" s="33" t="s">
        <v>286</v>
      </c>
      <c r="R629" s="33" t="s">
        <v>1410</v>
      </c>
      <c r="S629" s="33" t="s">
        <v>275</v>
      </c>
      <c r="T629" s="33" t="s">
        <v>1410</v>
      </c>
      <c r="U629" s="33"/>
      <c r="V629" s="33"/>
      <c r="W629" s="33"/>
      <c r="X629" s="33"/>
    </row>
    <row r="630" spans="1:24" ht="14.75" x14ac:dyDescent="0.75">
      <c r="A630" s="33" t="s">
        <v>1425</v>
      </c>
      <c r="B630" s="33" t="s">
        <v>262</v>
      </c>
      <c r="C630" s="33" t="s">
        <v>1426</v>
      </c>
      <c r="D630" s="33" t="s">
        <v>1426</v>
      </c>
      <c r="E630" s="33" t="s">
        <v>1427</v>
      </c>
      <c r="F630" s="33"/>
      <c r="G630" s="33" t="s">
        <v>492</v>
      </c>
      <c r="H630" s="33" t="s">
        <v>268</v>
      </c>
      <c r="I630" s="33" t="s">
        <v>418</v>
      </c>
      <c r="J630" s="33" t="s">
        <v>312</v>
      </c>
      <c r="K630" s="33" t="s">
        <v>296</v>
      </c>
      <c r="L630" s="33"/>
      <c r="M630" s="33" t="s">
        <v>1428</v>
      </c>
      <c r="N630" s="33" t="s">
        <v>16</v>
      </c>
      <c r="O630" s="33" t="s">
        <v>1428</v>
      </c>
      <c r="P630" s="33" t="s">
        <v>274</v>
      </c>
      <c r="Q630" s="33" t="s">
        <v>1428</v>
      </c>
      <c r="R630" s="33" t="s">
        <v>16</v>
      </c>
      <c r="S630" s="33" t="s">
        <v>1428</v>
      </c>
      <c r="T630" s="33" t="s">
        <v>16</v>
      </c>
      <c r="U630" s="33"/>
      <c r="V630" s="33"/>
      <c r="W630" s="33"/>
      <c r="X630" s="33"/>
    </row>
    <row r="631" spans="1:24" ht="14.75" x14ac:dyDescent="0.75">
      <c r="A631" s="33" t="s">
        <v>1429</v>
      </c>
      <c r="B631" s="33" t="s">
        <v>262</v>
      </c>
      <c r="C631" s="33" t="s">
        <v>415</v>
      </c>
      <c r="D631" s="33" t="s">
        <v>415</v>
      </c>
      <c r="E631" s="33" t="s">
        <v>1430</v>
      </c>
      <c r="F631" s="33"/>
      <c r="G631" s="33" t="s">
        <v>1431</v>
      </c>
      <c r="H631" s="33" t="s">
        <v>268</v>
      </c>
      <c r="I631" s="33" t="s">
        <v>418</v>
      </c>
      <c r="J631" s="33" t="s">
        <v>312</v>
      </c>
      <c r="K631" s="33" t="s">
        <v>296</v>
      </c>
      <c r="L631" s="33"/>
      <c r="M631" s="33" t="s">
        <v>624</v>
      </c>
      <c r="N631" s="33" t="s">
        <v>16</v>
      </c>
      <c r="O631" s="33" t="s">
        <v>285</v>
      </c>
      <c r="P631" s="33" t="s">
        <v>1432</v>
      </c>
      <c r="Q631" s="33"/>
      <c r="R631" s="33"/>
      <c r="S631" s="33" t="s">
        <v>275</v>
      </c>
      <c r="T631" s="33" t="s">
        <v>16</v>
      </c>
      <c r="U631" s="33"/>
      <c r="V631" s="33"/>
      <c r="W631" s="33" t="s">
        <v>20</v>
      </c>
      <c r="X631" s="33"/>
    </row>
    <row r="632" spans="1:24" ht="14.75" x14ac:dyDescent="0.75">
      <c r="A632" s="33" t="s">
        <v>1433</v>
      </c>
      <c r="B632" s="33" t="s">
        <v>262</v>
      </c>
      <c r="C632" s="33" t="s">
        <v>415</v>
      </c>
      <c r="D632" s="33" t="s">
        <v>415</v>
      </c>
      <c r="E632" s="33" t="s">
        <v>15</v>
      </c>
      <c r="F632" s="33" t="s">
        <v>417</v>
      </c>
      <c r="G632" s="33" t="s">
        <v>415</v>
      </c>
      <c r="H632" s="33" t="s">
        <v>268</v>
      </c>
      <c r="I632" s="33" t="s">
        <v>418</v>
      </c>
      <c r="J632" s="33" t="s">
        <v>312</v>
      </c>
      <c r="K632" s="33" t="s">
        <v>313</v>
      </c>
      <c r="L632" s="33"/>
      <c r="M632" s="33" t="s">
        <v>624</v>
      </c>
      <c r="N632" s="33" t="s">
        <v>16</v>
      </c>
      <c r="O632" s="33" t="s">
        <v>5</v>
      </c>
      <c r="P632" s="33" t="s">
        <v>14</v>
      </c>
      <c r="Q632" s="33"/>
      <c r="R632" s="33"/>
      <c r="S632" s="33" t="s">
        <v>275</v>
      </c>
      <c r="T632" s="33" t="s">
        <v>16</v>
      </c>
      <c r="U632" s="33"/>
      <c r="V632" s="33"/>
      <c r="W632" s="33"/>
      <c r="X632" s="33"/>
    </row>
    <row r="633" spans="1:24" ht="14.75" x14ac:dyDescent="0.75">
      <c r="A633" s="33" t="s">
        <v>1434</v>
      </c>
      <c r="B633" s="33" t="s">
        <v>262</v>
      </c>
      <c r="C633" s="33" t="s">
        <v>415</v>
      </c>
      <c r="D633" s="33" t="s">
        <v>415</v>
      </c>
      <c r="E633" s="33" t="s">
        <v>1435</v>
      </c>
      <c r="F633" s="33" t="s">
        <v>313</v>
      </c>
      <c r="G633" s="33" t="s">
        <v>415</v>
      </c>
      <c r="H633" s="33" t="s">
        <v>268</v>
      </c>
      <c r="I633" s="33" t="s">
        <v>418</v>
      </c>
      <c r="J633" s="33" t="s">
        <v>312</v>
      </c>
      <c r="K633" s="33" t="s">
        <v>313</v>
      </c>
      <c r="L633" s="33"/>
      <c r="M633" s="33" t="s">
        <v>624</v>
      </c>
      <c r="N633" s="33" t="s">
        <v>16</v>
      </c>
      <c r="O633" s="33" t="s">
        <v>1436</v>
      </c>
      <c r="P633" s="33" t="s">
        <v>274</v>
      </c>
      <c r="Q633" s="33"/>
      <c r="R633" s="33"/>
      <c r="S633" s="33" t="s">
        <v>275</v>
      </c>
      <c r="T633" s="33" t="s">
        <v>16</v>
      </c>
      <c r="U633" s="33"/>
      <c r="V633" s="33"/>
      <c r="W633" s="33"/>
      <c r="X633" s="33"/>
    </row>
    <row r="634" spans="1:24" ht="14.75" x14ac:dyDescent="0.75">
      <c r="A634" s="33" t="s">
        <v>1437</v>
      </c>
      <c r="B634" s="33" t="s">
        <v>262</v>
      </c>
      <c r="C634" s="33" t="s">
        <v>1402</v>
      </c>
      <c r="D634" s="33" t="s">
        <v>1402</v>
      </c>
      <c r="E634" s="33" t="s">
        <v>1438</v>
      </c>
      <c r="F634" s="33" t="s">
        <v>1402</v>
      </c>
      <c r="G634" s="33" t="s">
        <v>492</v>
      </c>
      <c r="H634" s="33" t="s">
        <v>268</v>
      </c>
      <c r="I634" s="33" t="s">
        <v>418</v>
      </c>
      <c r="J634" s="33" t="s">
        <v>270</v>
      </c>
      <c r="K634" s="33" t="s">
        <v>296</v>
      </c>
      <c r="L634" s="33"/>
      <c r="M634" s="33" t="s">
        <v>496</v>
      </c>
      <c r="N634" s="33" t="s">
        <v>16</v>
      </c>
      <c r="O634" s="33" t="s">
        <v>285</v>
      </c>
      <c r="P634" s="33" t="s">
        <v>274</v>
      </c>
      <c r="Q634" s="33"/>
      <c r="R634" s="33"/>
      <c r="S634" s="33" t="s">
        <v>275</v>
      </c>
      <c r="T634" s="33" t="s">
        <v>16</v>
      </c>
      <c r="U634" s="33"/>
      <c r="V634" s="33"/>
      <c r="W634" s="33" t="s">
        <v>20</v>
      </c>
      <c r="X634" s="33"/>
    </row>
    <row r="635" spans="1:24" ht="14.75" x14ac:dyDescent="0.75">
      <c r="A635" s="33" t="s">
        <v>1439</v>
      </c>
      <c r="B635" s="33" t="s">
        <v>374</v>
      </c>
      <c r="C635" s="33" t="s">
        <v>374</v>
      </c>
      <c r="D635" s="33" t="s">
        <v>374</v>
      </c>
      <c r="E635" s="33" t="s">
        <v>1440</v>
      </c>
      <c r="F635" s="33" t="s">
        <v>1441</v>
      </c>
      <c r="G635" s="33" t="s">
        <v>281</v>
      </c>
      <c r="H635" s="33" t="s">
        <v>268</v>
      </c>
      <c r="I635" s="33" t="s">
        <v>269</v>
      </c>
      <c r="J635" s="33" t="s">
        <v>270</v>
      </c>
      <c r="K635" s="33" t="s">
        <v>1442</v>
      </c>
      <c r="L635" s="33" t="s">
        <v>272</v>
      </c>
      <c r="M635" s="33" t="s">
        <v>760</v>
      </c>
      <c r="N635" s="33" t="s">
        <v>692</v>
      </c>
      <c r="O635" s="33" t="s">
        <v>760</v>
      </c>
      <c r="P635" s="33" t="s">
        <v>692</v>
      </c>
      <c r="Q635" s="33" t="s">
        <v>286</v>
      </c>
      <c r="R635" s="33" t="s">
        <v>692</v>
      </c>
      <c r="S635" s="33" t="s">
        <v>275</v>
      </c>
      <c r="T635" s="33" t="s">
        <v>692</v>
      </c>
      <c r="U635" s="33" t="s">
        <v>276</v>
      </c>
      <c r="V635" s="33" t="s">
        <v>692</v>
      </c>
      <c r="W635" s="33" t="s">
        <v>276</v>
      </c>
      <c r="X635" s="33" t="s">
        <v>692</v>
      </c>
    </row>
    <row r="636" spans="1:24" ht="14.75" x14ac:dyDescent="0.75">
      <c r="A636" s="33" t="s">
        <v>1443</v>
      </c>
      <c r="B636" s="33" t="s">
        <v>374</v>
      </c>
      <c r="C636" s="33" t="s">
        <v>374</v>
      </c>
      <c r="D636" s="33" t="s">
        <v>374</v>
      </c>
      <c r="E636" s="33" t="s">
        <v>1444</v>
      </c>
      <c r="F636" s="33" t="s">
        <v>1445</v>
      </c>
      <c r="G636" s="33" t="s">
        <v>281</v>
      </c>
      <c r="H636" s="33" t="s">
        <v>822</v>
      </c>
      <c r="I636" s="33" t="s">
        <v>269</v>
      </c>
      <c r="J636" s="33" t="s">
        <v>270</v>
      </c>
      <c r="K636" s="33" t="s">
        <v>282</v>
      </c>
      <c r="L636" s="33" t="s">
        <v>272</v>
      </c>
      <c r="M636" s="33" t="s">
        <v>284</v>
      </c>
      <c r="N636" s="33" t="s">
        <v>274</v>
      </c>
      <c r="O636" s="33" t="s">
        <v>285</v>
      </c>
      <c r="P636" s="33" t="s">
        <v>274</v>
      </c>
      <c r="Q636" s="33" t="s">
        <v>286</v>
      </c>
      <c r="R636" s="33" t="s">
        <v>274</v>
      </c>
      <c r="S636" s="33" t="s">
        <v>275</v>
      </c>
      <c r="T636" s="33" t="s">
        <v>14</v>
      </c>
      <c r="U636" s="33" t="s">
        <v>276</v>
      </c>
      <c r="V636" s="33" t="s">
        <v>14</v>
      </c>
      <c r="W636" s="33" t="s">
        <v>20</v>
      </c>
      <c r="X636" s="33" t="s">
        <v>14</v>
      </c>
    </row>
    <row r="637" spans="1:24" ht="14.75" x14ac:dyDescent="0.75">
      <c r="A637" s="33" t="s">
        <v>37</v>
      </c>
      <c r="B637" s="33" t="s">
        <v>262</v>
      </c>
      <c r="C637" s="33" t="s">
        <v>278</v>
      </c>
      <c r="D637" s="33" t="s">
        <v>39</v>
      </c>
      <c r="E637" s="33" t="s">
        <v>8412</v>
      </c>
      <c r="F637" s="33" t="s">
        <v>1446</v>
      </c>
      <c r="G637" s="33" t="s">
        <v>281</v>
      </c>
      <c r="H637" s="33" t="s">
        <v>268</v>
      </c>
      <c r="I637" s="33" t="s">
        <v>269</v>
      </c>
      <c r="J637" s="33" t="s">
        <v>270</v>
      </c>
      <c r="K637" s="33" t="s">
        <v>282</v>
      </c>
      <c r="L637" s="33" t="s">
        <v>272</v>
      </c>
      <c r="M637" s="33" t="s">
        <v>284</v>
      </c>
      <c r="N637" s="33" t="s">
        <v>16</v>
      </c>
      <c r="O637" s="33" t="s">
        <v>285</v>
      </c>
      <c r="P637" s="33" t="s">
        <v>274</v>
      </c>
      <c r="Q637" s="33" t="s">
        <v>286</v>
      </c>
      <c r="R637" s="33" t="s">
        <v>274</v>
      </c>
      <c r="S637" s="33" t="s">
        <v>275</v>
      </c>
      <c r="T637" s="33" t="s">
        <v>274</v>
      </c>
      <c r="U637" s="33" t="s">
        <v>276</v>
      </c>
      <c r="V637" s="33" t="s">
        <v>14</v>
      </c>
      <c r="W637" s="33" t="s">
        <v>20</v>
      </c>
      <c r="X637" s="33" t="s">
        <v>14</v>
      </c>
    </row>
    <row r="638" spans="1:24" ht="14.75" x14ac:dyDescent="0.75">
      <c r="A638" s="33" t="s">
        <v>82</v>
      </c>
      <c r="B638" s="33" t="s">
        <v>262</v>
      </c>
      <c r="C638" s="33" t="s">
        <v>278</v>
      </c>
      <c r="D638" s="33" t="s">
        <v>39</v>
      </c>
      <c r="E638" s="33" t="s">
        <v>1447</v>
      </c>
      <c r="F638" s="33" t="s">
        <v>1446</v>
      </c>
      <c r="G638" s="33" t="s">
        <v>281</v>
      </c>
      <c r="H638" s="33" t="s">
        <v>822</v>
      </c>
      <c r="I638" s="33" t="s">
        <v>269</v>
      </c>
      <c r="J638" s="33" t="s">
        <v>270</v>
      </c>
      <c r="K638" s="33" t="s">
        <v>282</v>
      </c>
      <c r="L638" s="33" t="s">
        <v>272</v>
      </c>
      <c r="M638" s="33" t="s">
        <v>284</v>
      </c>
      <c r="N638" s="33" t="s">
        <v>16</v>
      </c>
      <c r="O638" s="33" t="s">
        <v>285</v>
      </c>
      <c r="P638" s="33" t="s">
        <v>274</v>
      </c>
      <c r="Q638" s="33" t="s">
        <v>286</v>
      </c>
      <c r="R638" s="33" t="s">
        <v>274</v>
      </c>
      <c r="S638" s="33" t="s">
        <v>275</v>
      </c>
      <c r="T638" s="33" t="s">
        <v>274</v>
      </c>
      <c r="U638" s="33" t="s">
        <v>276</v>
      </c>
      <c r="V638" s="33" t="s">
        <v>1448</v>
      </c>
      <c r="W638" s="33" t="s">
        <v>20</v>
      </c>
      <c r="X638" s="33" t="s">
        <v>287</v>
      </c>
    </row>
    <row r="639" spans="1:24" ht="14.75" x14ac:dyDescent="0.75">
      <c r="A639" s="33" t="s">
        <v>1449</v>
      </c>
      <c r="B639" s="33" t="s">
        <v>262</v>
      </c>
      <c r="C639" s="33" t="s">
        <v>278</v>
      </c>
      <c r="D639" s="33" t="s">
        <v>32</v>
      </c>
      <c r="E639" s="33" t="s">
        <v>1450</v>
      </c>
      <c r="F639" s="33" t="s">
        <v>1446</v>
      </c>
      <c r="G639" s="33" t="s">
        <v>281</v>
      </c>
      <c r="H639" s="33" t="s">
        <v>268</v>
      </c>
      <c r="I639" s="33" t="s">
        <v>269</v>
      </c>
      <c r="J639" s="33" t="s">
        <v>270</v>
      </c>
      <c r="K639" s="33" t="s">
        <v>282</v>
      </c>
      <c r="L639" s="33" t="s">
        <v>272</v>
      </c>
      <c r="M639" s="33" t="s">
        <v>284</v>
      </c>
      <c r="N639" s="33" t="s">
        <v>16</v>
      </c>
      <c r="O639" s="33" t="s">
        <v>285</v>
      </c>
      <c r="P639" s="33" t="s">
        <v>274</v>
      </c>
      <c r="Q639" s="33" t="s">
        <v>286</v>
      </c>
      <c r="R639" s="33" t="s">
        <v>274</v>
      </c>
      <c r="S639" s="33" t="s">
        <v>275</v>
      </c>
      <c r="T639" s="33" t="s">
        <v>274</v>
      </c>
      <c r="U639" s="33"/>
      <c r="V639" s="33"/>
      <c r="W639" s="33" t="s">
        <v>20</v>
      </c>
      <c r="X639" s="33" t="s">
        <v>287</v>
      </c>
    </row>
    <row r="640" spans="1:24" ht="14.75" x14ac:dyDescent="0.75">
      <c r="A640" s="33" t="s">
        <v>63</v>
      </c>
      <c r="B640" s="33" t="s">
        <v>262</v>
      </c>
      <c r="C640" s="33" t="s">
        <v>278</v>
      </c>
      <c r="D640" s="33" t="s">
        <v>39</v>
      </c>
      <c r="E640" s="33" t="s">
        <v>1451</v>
      </c>
      <c r="F640" s="33" t="s">
        <v>1446</v>
      </c>
      <c r="G640" s="33" t="s">
        <v>281</v>
      </c>
      <c r="H640" s="33" t="s">
        <v>268</v>
      </c>
      <c r="I640" s="33" t="s">
        <v>269</v>
      </c>
      <c r="J640" s="33" t="s">
        <v>270</v>
      </c>
      <c r="K640" s="33" t="s">
        <v>282</v>
      </c>
      <c r="L640" s="33" t="s">
        <v>272</v>
      </c>
      <c r="M640" s="33" t="s">
        <v>284</v>
      </c>
      <c r="N640" s="33" t="s">
        <v>16</v>
      </c>
      <c r="O640" s="33" t="s">
        <v>285</v>
      </c>
      <c r="P640" s="33" t="s">
        <v>274</v>
      </c>
      <c r="Q640" s="33" t="s">
        <v>286</v>
      </c>
      <c r="R640" s="33" t="s">
        <v>274</v>
      </c>
      <c r="S640" s="33" t="s">
        <v>275</v>
      </c>
      <c r="T640" s="33" t="s">
        <v>274</v>
      </c>
      <c r="U640" s="33"/>
      <c r="V640" s="33"/>
      <c r="W640" s="33" t="s">
        <v>20</v>
      </c>
      <c r="X640" s="33" t="s">
        <v>287</v>
      </c>
    </row>
    <row r="641" spans="1:24" ht="14.75" x14ac:dyDescent="0.75">
      <c r="A641" s="33" t="s">
        <v>1452</v>
      </c>
      <c r="B641" s="33" t="s">
        <v>262</v>
      </c>
      <c r="C641" s="33" t="s">
        <v>278</v>
      </c>
      <c r="D641" s="33" t="s">
        <v>39</v>
      </c>
      <c r="E641" s="33" t="s">
        <v>1453</v>
      </c>
      <c r="F641" s="33" t="s">
        <v>1446</v>
      </c>
      <c r="G641" s="33" t="s">
        <v>281</v>
      </c>
      <c r="H641" s="33" t="s">
        <v>822</v>
      </c>
      <c r="I641" s="33" t="s">
        <v>269</v>
      </c>
      <c r="J641" s="33" t="s">
        <v>270</v>
      </c>
      <c r="K641" s="33" t="s">
        <v>282</v>
      </c>
      <c r="L641" s="33" t="s">
        <v>272</v>
      </c>
      <c r="M641" s="33" t="s">
        <v>284</v>
      </c>
      <c r="N641" s="33" t="s">
        <v>16</v>
      </c>
      <c r="O641" s="33" t="s">
        <v>285</v>
      </c>
      <c r="P641" s="33" t="s">
        <v>274</v>
      </c>
      <c r="Q641" s="33" t="s">
        <v>286</v>
      </c>
      <c r="R641" s="33" t="s">
        <v>274</v>
      </c>
      <c r="S641" s="33" t="s">
        <v>275</v>
      </c>
      <c r="T641" s="33" t="s">
        <v>274</v>
      </c>
      <c r="U641" s="33" t="s">
        <v>276</v>
      </c>
      <c r="V641" s="33" t="s">
        <v>287</v>
      </c>
      <c r="W641" s="33" t="s">
        <v>20</v>
      </c>
      <c r="X641" s="33" t="s">
        <v>287</v>
      </c>
    </row>
    <row r="642" spans="1:24" ht="14.75" x14ac:dyDescent="0.75">
      <c r="A642" s="33" t="s">
        <v>124</v>
      </c>
      <c r="B642" s="33" t="s">
        <v>262</v>
      </c>
      <c r="C642" s="33" t="s">
        <v>278</v>
      </c>
      <c r="D642" s="33" t="s">
        <v>39</v>
      </c>
      <c r="E642" s="33" t="s">
        <v>1454</v>
      </c>
      <c r="F642" s="33" t="s">
        <v>1446</v>
      </c>
      <c r="G642" s="33" t="s">
        <v>281</v>
      </c>
      <c r="H642" s="33" t="s">
        <v>268</v>
      </c>
      <c r="I642" s="33" t="s">
        <v>269</v>
      </c>
      <c r="J642" s="33" t="s">
        <v>270</v>
      </c>
      <c r="K642" s="33" t="s">
        <v>282</v>
      </c>
      <c r="L642" s="33" t="s">
        <v>272</v>
      </c>
      <c r="M642" s="33" t="s">
        <v>284</v>
      </c>
      <c r="N642" s="33" t="s">
        <v>16</v>
      </c>
      <c r="O642" s="33" t="s">
        <v>285</v>
      </c>
      <c r="P642" s="33" t="s">
        <v>274</v>
      </c>
      <c r="Q642" s="33" t="s">
        <v>286</v>
      </c>
      <c r="R642" s="33" t="s">
        <v>274</v>
      </c>
      <c r="S642" s="33" t="s">
        <v>275</v>
      </c>
      <c r="T642" s="33" t="s">
        <v>274</v>
      </c>
      <c r="U642" s="33"/>
      <c r="V642" s="33"/>
      <c r="W642" s="33" t="s">
        <v>20</v>
      </c>
      <c r="X642" s="33" t="s">
        <v>14</v>
      </c>
    </row>
    <row r="643" spans="1:24" ht="14.75" x14ac:dyDescent="0.75">
      <c r="A643" s="33" t="s">
        <v>1455</v>
      </c>
      <c r="B643" s="33" t="s">
        <v>262</v>
      </c>
      <c r="C643" s="33" t="s">
        <v>278</v>
      </c>
      <c r="D643" s="33" t="s">
        <v>39</v>
      </c>
      <c r="E643" s="33" t="s">
        <v>125</v>
      </c>
      <c r="F643" s="33" t="s">
        <v>1446</v>
      </c>
      <c r="G643" s="33" t="s">
        <v>281</v>
      </c>
      <c r="H643" s="33" t="s">
        <v>268</v>
      </c>
      <c r="I643" s="33" t="s">
        <v>269</v>
      </c>
      <c r="J643" s="33" t="s">
        <v>270</v>
      </c>
      <c r="K643" s="33" t="s">
        <v>282</v>
      </c>
      <c r="L643" s="33" t="s">
        <v>272</v>
      </c>
      <c r="M643" s="33" t="s">
        <v>284</v>
      </c>
      <c r="N643" s="33" t="s">
        <v>16</v>
      </c>
      <c r="O643" s="33" t="s">
        <v>285</v>
      </c>
      <c r="P643" s="33" t="s">
        <v>274</v>
      </c>
      <c r="Q643" s="33" t="s">
        <v>286</v>
      </c>
      <c r="R643" s="33" t="s">
        <v>274</v>
      </c>
      <c r="S643" s="33" t="s">
        <v>275</v>
      </c>
      <c r="T643" s="33" t="s">
        <v>274</v>
      </c>
      <c r="U643" s="33"/>
      <c r="V643" s="33"/>
      <c r="W643" s="33" t="s">
        <v>20</v>
      </c>
      <c r="X643" s="33" t="s">
        <v>14</v>
      </c>
    </row>
    <row r="644" spans="1:24" ht="14.75" x14ac:dyDescent="0.75">
      <c r="A644" s="33" t="s">
        <v>1456</v>
      </c>
      <c r="B644" s="33" t="s">
        <v>262</v>
      </c>
      <c r="C644" s="33" t="s">
        <v>278</v>
      </c>
      <c r="D644" s="33" t="s">
        <v>39</v>
      </c>
      <c r="E644" s="33" t="s">
        <v>1457</v>
      </c>
      <c r="F644" s="33" t="s">
        <v>1446</v>
      </c>
      <c r="G644" s="33" t="s">
        <v>281</v>
      </c>
      <c r="H644" s="33" t="s">
        <v>268</v>
      </c>
      <c r="I644" s="33" t="s">
        <v>269</v>
      </c>
      <c r="J644" s="33" t="s">
        <v>270</v>
      </c>
      <c r="K644" s="33" t="s">
        <v>282</v>
      </c>
      <c r="L644" s="33" t="s">
        <v>272</v>
      </c>
      <c r="M644" s="33" t="s">
        <v>284</v>
      </c>
      <c r="N644" s="33" t="s">
        <v>16</v>
      </c>
      <c r="O644" s="33" t="s">
        <v>285</v>
      </c>
      <c r="P644" s="33" t="s">
        <v>274</v>
      </c>
      <c r="Q644" s="33" t="s">
        <v>286</v>
      </c>
      <c r="R644" s="33" t="s">
        <v>274</v>
      </c>
      <c r="S644" s="33" t="s">
        <v>275</v>
      </c>
      <c r="T644" s="33" t="s">
        <v>16</v>
      </c>
      <c r="U644" s="33" t="s">
        <v>276</v>
      </c>
      <c r="V644" s="33" t="s">
        <v>14</v>
      </c>
      <c r="W644" s="33" t="s">
        <v>20</v>
      </c>
      <c r="X644" s="33" t="s">
        <v>14</v>
      </c>
    </row>
    <row r="645" spans="1:24" ht="14.75" x14ac:dyDescent="0.75">
      <c r="A645" s="33" t="s">
        <v>1458</v>
      </c>
      <c r="B645" s="33" t="s">
        <v>374</v>
      </c>
      <c r="C645" s="33" t="s">
        <v>374</v>
      </c>
      <c r="D645" s="33" t="s">
        <v>374</v>
      </c>
      <c r="E645" s="33" t="s">
        <v>8413</v>
      </c>
      <c r="F645" s="33" t="s">
        <v>1446</v>
      </c>
      <c r="G645" s="33" t="s">
        <v>281</v>
      </c>
      <c r="H645" s="33" t="s">
        <v>268</v>
      </c>
      <c r="I645" s="33" t="s">
        <v>269</v>
      </c>
      <c r="J645" s="33" t="s">
        <v>270</v>
      </c>
      <c r="K645" s="33" t="s">
        <v>282</v>
      </c>
      <c r="L645" s="33" t="s">
        <v>272</v>
      </c>
      <c r="M645" s="33" t="s">
        <v>284</v>
      </c>
      <c r="N645" s="33" t="s">
        <v>16</v>
      </c>
      <c r="O645" s="33" t="s">
        <v>285</v>
      </c>
      <c r="P645" s="33" t="s">
        <v>274</v>
      </c>
      <c r="Q645" s="33" t="s">
        <v>286</v>
      </c>
      <c r="R645" s="33" t="s">
        <v>274</v>
      </c>
      <c r="S645" s="33" t="s">
        <v>275</v>
      </c>
      <c r="T645" s="33" t="s">
        <v>274</v>
      </c>
      <c r="U645" s="33"/>
      <c r="V645" s="33"/>
      <c r="W645" s="33" t="s">
        <v>20</v>
      </c>
      <c r="X645" s="33" t="s">
        <v>14</v>
      </c>
    </row>
    <row r="646" spans="1:24" ht="14.75" x14ac:dyDescent="0.75">
      <c r="A646" s="33" t="s">
        <v>1459</v>
      </c>
      <c r="B646" s="33" t="s">
        <v>262</v>
      </c>
      <c r="C646" s="33" t="s">
        <v>374</v>
      </c>
      <c r="D646" s="33" t="s">
        <v>374</v>
      </c>
      <c r="E646" s="33" t="s">
        <v>3950</v>
      </c>
      <c r="F646" s="33" t="s">
        <v>1446</v>
      </c>
      <c r="G646" s="33" t="s">
        <v>281</v>
      </c>
      <c r="H646" s="33" t="s">
        <v>268</v>
      </c>
      <c r="I646" s="33" t="s">
        <v>269</v>
      </c>
      <c r="J646" s="33" t="s">
        <v>270</v>
      </c>
      <c r="K646" s="33" t="s">
        <v>282</v>
      </c>
      <c r="L646" s="33" t="s">
        <v>272</v>
      </c>
      <c r="M646" s="33" t="s">
        <v>284</v>
      </c>
      <c r="N646" s="33" t="s">
        <v>16</v>
      </c>
      <c r="O646" s="33" t="s">
        <v>285</v>
      </c>
      <c r="P646" s="33" t="s">
        <v>274</v>
      </c>
      <c r="Q646" s="33" t="s">
        <v>286</v>
      </c>
      <c r="R646" s="33" t="s">
        <v>274</v>
      </c>
      <c r="S646" s="33" t="s">
        <v>275</v>
      </c>
      <c r="T646" s="33" t="s">
        <v>274</v>
      </c>
      <c r="U646" s="33"/>
      <c r="V646" s="33"/>
      <c r="W646" s="33" t="s">
        <v>20</v>
      </c>
      <c r="X646" s="33" t="s">
        <v>14</v>
      </c>
    </row>
    <row r="647" spans="1:24" ht="14.75" x14ac:dyDescent="0.75">
      <c r="A647" s="33" t="s">
        <v>1460</v>
      </c>
      <c r="B647" s="33" t="s">
        <v>262</v>
      </c>
      <c r="C647" s="33" t="s">
        <v>278</v>
      </c>
      <c r="D647" s="33" t="s">
        <v>39</v>
      </c>
      <c r="E647" s="33" t="s">
        <v>1461</v>
      </c>
      <c r="F647" s="33" t="s">
        <v>1446</v>
      </c>
      <c r="G647" s="33" t="s">
        <v>281</v>
      </c>
      <c r="H647" s="33" t="s">
        <v>268</v>
      </c>
      <c r="I647" s="33" t="s">
        <v>269</v>
      </c>
      <c r="J647" s="33" t="s">
        <v>270</v>
      </c>
      <c r="K647" s="33" t="s">
        <v>282</v>
      </c>
      <c r="L647" s="33" t="s">
        <v>272</v>
      </c>
      <c r="M647" s="33" t="s">
        <v>284</v>
      </c>
      <c r="N647" s="33" t="s">
        <v>16</v>
      </c>
      <c r="O647" s="33" t="s">
        <v>285</v>
      </c>
      <c r="P647" s="33" t="s">
        <v>274</v>
      </c>
      <c r="Q647" s="33" t="s">
        <v>286</v>
      </c>
      <c r="R647" s="33" t="s">
        <v>274</v>
      </c>
      <c r="S647" s="33" t="s">
        <v>275</v>
      </c>
      <c r="T647" s="33" t="s">
        <v>274</v>
      </c>
      <c r="U647" s="33" t="s">
        <v>276</v>
      </c>
      <c r="V647" s="33" t="s">
        <v>14</v>
      </c>
      <c r="W647" s="33" t="s">
        <v>20</v>
      </c>
      <c r="X647" s="33" t="s">
        <v>14</v>
      </c>
    </row>
    <row r="648" spans="1:24" ht="14.75" x14ac:dyDescent="0.75">
      <c r="A648" s="33" t="s">
        <v>1462</v>
      </c>
      <c r="B648" s="33" t="s">
        <v>262</v>
      </c>
      <c r="C648" s="33" t="s">
        <v>278</v>
      </c>
      <c r="D648" s="33" t="s">
        <v>39</v>
      </c>
      <c r="E648" s="33" t="s">
        <v>1463</v>
      </c>
      <c r="F648" s="33" t="s">
        <v>1446</v>
      </c>
      <c r="G648" s="33" t="s">
        <v>281</v>
      </c>
      <c r="H648" s="33" t="s">
        <v>268</v>
      </c>
      <c r="I648" s="33" t="s">
        <v>269</v>
      </c>
      <c r="J648" s="33" t="s">
        <v>270</v>
      </c>
      <c r="K648" s="33" t="s">
        <v>282</v>
      </c>
      <c r="L648" s="33" t="s">
        <v>272</v>
      </c>
      <c r="M648" s="33" t="s">
        <v>284</v>
      </c>
      <c r="N648" s="33" t="s">
        <v>16</v>
      </c>
      <c r="O648" s="33" t="s">
        <v>285</v>
      </c>
      <c r="P648" s="33" t="s">
        <v>274</v>
      </c>
      <c r="Q648" s="33" t="s">
        <v>286</v>
      </c>
      <c r="R648" s="33" t="s">
        <v>274</v>
      </c>
      <c r="S648" s="33" t="s">
        <v>275</v>
      </c>
      <c r="T648" s="33" t="s">
        <v>274</v>
      </c>
      <c r="U648" s="33" t="s">
        <v>276</v>
      </c>
      <c r="V648" s="33" t="s">
        <v>14</v>
      </c>
      <c r="W648" s="33" t="s">
        <v>20</v>
      </c>
      <c r="X648" s="33" t="s">
        <v>14</v>
      </c>
    </row>
    <row r="649" spans="1:24" ht="14.75" x14ac:dyDescent="0.75">
      <c r="A649" s="33" t="s">
        <v>4081</v>
      </c>
      <c r="B649" s="33" t="s">
        <v>262</v>
      </c>
      <c r="C649" s="33" t="s">
        <v>278</v>
      </c>
      <c r="D649" s="33" t="s">
        <v>39</v>
      </c>
      <c r="E649" s="33" t="s">
        <v>4082</v>
      </c>
      <c r="F649" s="33" t="s">
        <v>1446</v>
      </c>
      <c r="G649" s="33" t="s">
        <v>281</v>
      </c>
      <c r="H649" s="33" t="s">
        <v>268</v>
      </c>
      <c r="I649" s="33" t="s">
        <v>269</v>
      </c>
      <c r="J649" s="33" t="s">
        <v>270</v>
      </c>
      <c r="K649" s="33" t="s">
        <v>282</v>
      </c>
      <c r="L649" s="33" t="s">
        <v>272</v>
      </c>
      <c r="M649" s="33" t="s">
        <v>284</v>
      </c>
      <c r="N649" s="33" t="s">
        <v>16</v>
      </c>
      <c r="O649" s="33" t="s">
        <v>285</v>
      </c>
      <c r="P649" s="33" t="s">
        <v>274</v>
      </c>
      <c r="Q649" s="33" t="s">
        <v>286</v>
      </c>
      <c r="R649" s="33" t="s">
        <v>274</v>
      </c>
      <c r="S649" s="33" t="s">
        <v>275</v>
      </c>
      <c r="T649" s="33" t="s">
        <v>274</v>
      </c>
      <c r="U649" s="33" t="s">
        <v>276</v>
      </c>
      <c r="V649" s="33" t="s">
        <v>14</v>
      </c>
      <c r="W649" s="33" t="s">
        <v>20</v>
      </c>
      <c r="X649" s="33" t="s">
        <v>14</v>
      </c>
    </row>
    <row r="650" spans="1:24" ht="14.75" x14ac:dyDescent="0.75">
      <c r="A650" s="33" t="s">
        <v>8414</v>
      </c>
      <c r="B650" s="33" t="s">
        <v>374</v>
      </c>
      <c r="C650" s="33" t="s">
        <v>278</v>
      </c>
      <c r="D650" s="33" t="s">
        <v>39</v>
      </c>
      <c r="E650" s="33" t="s">
        <v>8415</v>
      </c>
      <c r="F650" s="33" t="s">
        <v>1446</v>
      </c>
      <c r="G650" s="33" t="s">
        <v>281</v>
      </c>
      <c r="H650" s="33" t="s">
        <v>268</v>
      </c>
      <c r="I650" s="33" t="s">
        <v>269</v>
      </c>
      <c r="J650" s="33" t="s">
        <v>270</v>
      </c>
      <c r="K650" s="33" t="s">
        <v>282</v>
      </c>
      <c r="L650" s="33" t="s">
        <v>272</v>
      </c>
      <c r="M650" s="33" t="s">
        <v>284</v>
      </c>
      <c r="N650" s="33" t="s">
        <v>16</v>
      </c>
      <c r="O650" s="33" t="s">
        <v>285</v>
      </c>
      <c r="P650" s="33" t="s">
        <v>274</v>
      </c>
      <c r="Q650" s="33" t="s">
        <v>286</v>
      </c>
      <c r="R650" s="33" t="s">
        <v>274</v>
      </c>
      <c r="S650" s="33" t="s">
        <v>275</v>
      </c>
      <c r="T650" s="33" t="s">
        <v>274</v>
      </c>
      <c r="U650" s="33"/>
      <c r="V650" s="33"/>
      <c r="W650" s="33" t="s">
        <v>20</v>
      </c>
      <c r="X650" s="33" t="s">
        <v>287</v>
      </c>
    </row>
    <row r="651" spans="1:24" ht="14.75" x14ac:dyDescent="0.75">
      <c r="A651" s="33" t="s">
        <v>8416</v>
      </c>
      <c r="B651" s="33" t="s">
        <v>374</v>
      </c>
      <c r="C651" s="33" t="s">
        <v>278</v>
      </c>
      <c r="D651" s="33" t="s">
        <v>39</v>
      </c>
      <c r="E651" s="33" t="s">
        <v>8417</v>
      </c>
      <c r="F651" s="33" t="s">
        <v>1446</v>
      </c>
      <c r="G651" s="33" t="s">
        <v>281</v>
      </c>
      <c r="H651" s="33" t="s">
        <v>268</v>
      </c>
      <c r="I651" s="33" t="s">
        <v>269</v>
      </c>
      <c r="J651" s="33" t="s">
        <v>270</v>
      </c>
      <c r="K651" s="33" t="s">
        <v>282</v>
      </c>
      <c r="L651" s="33" t="s">
        <v>272</v>
      </c>
      <c r="M651" s="33" t="s">
        <v>284</v>
      </c>
      <c r="N651" s="33" t="s">
        <v>16</v>
      </c>
      <c r="O651" s="33" t="s">
        <v>285</v>
      </c>
      <c r="P651" s="33" t="s">
        <v>274</v>
      </c>
      <c r="Q651" s="33" t="s">
        <v>286</v>
      </c>
      <c r="R651" s="33" t="s">
        <v>274</v>
      </c>
      <c r="S651" s="33" t="s">
        <v>275</v>
      </c>
      <c r="T651" s="33" t="s">
        <v>274</v>
      </c>
      <c r="U651" s="33"/>
      <c r="V651" s="33"/>
      <c r="W651" s="33" t="s">
        <v>20</v>
      </c>
      <c r="X651" s="33" t="s">
        <v>287</v>
      </c>
    </row>
    <row r="652" spans="1:24" ht="14.75" x14ac:dyDescent="0.75">
      <c r="A652" s="33" t="s">
        <v>8418</v>
      </c>
      <c r="B652" s="33" t="s">
        <v>374</v>
      </c>
      <c r="C652" s="33" t="s">
        <v>278</v>
      </c>
      <c r="D652" s="33" t="s">
        <v>39</v>
      </c>
      <c r="E652" s="33" t="s">
        <v>8419</v>
      </c>
      <c r="F652" s="33" t="s">
        <v>1446</v>
      </c>
      <c r="G652" s="33" t="s">
        <v>281</v>
      </c>
      <c r="H652" s="33" t="s">
        <v>268</v>
      </c>
      <c r="I652" s="33" t="s">
        <v>269</v>
      </c>
      <c r="J652" s="33" t="s">
        <v>270</v>
      </c>
      <c r="K652" s="33" t="s">
        <v>282</v>
      </c>
      <c r="L652" s="33" t="s">
        <v>272</v>
      </c>
      <c r="M652" s="33" t="s">
        <v>284</v>
      </c>
      <c r="N652" s="33" t="s">
        <v>16</v>
      </c>
      <c r="O652" s="33" t="s">
        <v>285</v>
      </c>
      <c r="P652" s="33" t="s">
        <v>274</v>
      </c>
      <c r="Q652" s="33" t="s">
        <v>286</v>
      </c>
      <c r="R652" s="33" t="s">
        <v>274</v>
      </c>
      <c r="S652" s="33" t="s">
        <v>275</v>
      </c>
      <c r="T652" s="33" t="s">
        <v>274</v>
      </c>
      <c r="U652" s="33"/>
      <c r="V652" s="33"/>
      <c r="W652" s="33" t="s">
        <v>20</v>
      </c>
      <c r="X652" s="33" t="s">
        <v>287</v>
      </c>
    </row>
    <row r="653" spans="1:24" ht="14.75" x14ac:dyDescent="0.75">
      <c r="A653" s="33" t="s">
        <v>8420</v>
      </c>
      <c r="B653" s="33" t="s">
        <v>374</v>
      </c>
      <c r="C653" s="33" t="s">
        <v>278</v>
      </c>
      <c r="D653" s="33" t="s">
        <v>39</v>
      </c>
      <c r="E653" s="33" t="s">
        <v>8421</v>
      </c>
      <c r="F653" s="33" t="s">
        <v>1446</v>
      </c>
      <c r="G653" s="33" t="s">
        <v>281</v>
      </c>
      <c r="H653" s="33" t="s">
        <v>268</v>
      </c>
      <c r="I653" s="33" t="s">
        <v>269</v>
      </c>
      <c r="J653" s="33" t="s">
        <v>270</v>
      </c>
      <c r="K653" s="33" t="s">
        <v>282</v>
      </c>
      <c r="L653" s="33" t="s">
        <v>272</v>
      </c>
      <c r="M653" s="33" t="s">
        <v>284</v>
      </c>
      <c r="N653" s="33" t="s">
        <v>16</v>
      </c>
      <c r="O653" s="33" t="s">
        <v>285</v>
      </c>
      <c r="P653" s="33" t="s">
        <v>274</v>
      </c>
      <c r="Q653" s="33" t="s">
        <v>286</v>
      </c>
      <c r="R653" s="33" t="s">
        <v>274</v>
      </c>
      <c r="S653" s="33" t="s">
        <v>275</v>
      </c>
      <c r="T653" s="33" t="s">
        <v>274</v>
      </c>
      <c r="U653" s="33"/>
      <c r="V653" s="33"/>
      <c r="W653" s="33" t="s">
        <v>20</v>
      </c>
      <c r="X653" s="33" t="s">
        <v>287</v>
      </c>
    </row>
    <row r="654" spans="1:24" ht="14.75" x14ac:dyDescent="0.75">
      <c r="A654" s="33" t="s">
        <v>8422</v>
      </c>
      <c r="B654" s="33" t="s">
        <v>374</v>
      </c>
      <c r="C654" s="33" t="s">
        <v>278</v>
      </c>
      <c r="D654" s="33" t="s">
        <v>39</v>
      </c>
      <c r="E654" s="33" t="s">
        <v>8423</v>
      </c>
      <c r="F654" s="33" t="s">
        <v>1446</v>
      </c>
      <c r="G654" s="33" t="s">
        <v>281</v>
      </c>
      <c r="H654" s="33" t="s">
        <v>268</v>
      </c>
      <c r="I654" s="33" t="s">
        <v>269</v>
      </c>
      <c r="J654" s="33" t="s">
        <v>270</v>
      </c>
      <c r="K654" s="33" t="s">
        <v>282</v>
      </c>
      <c r="L654" s="33" t="s">
        <v>272</v>
      </c>
      <c r="M654" s="33" t="s">
        <v>284</v>
      </c>
      <c r="N654" s="33" t="s">
        <v>16</v>
      </c>
      <c r="O654" s="33" t="s">
        <v>285</v>
      </c>
      <c r="P654" s="33" t="s">
        <v>274</v>
      </c>
      <c r="Q654" s="33" t="s">
        <v>286</v>
      </c>
      <c r="R654" s="33" t="s">
        <v>274</v>
      </c>
      <c r="S654" s="33" t="s">
        <v>275</v>
      </c>
      <c r="T654" s="33" t="s">
        <v>274</v>
      </c>
      <c r="U654" s="33"/>
      <c r="V654" s="33"/>
      <c r="W654" s="33" t="s">
        <v>20</v>
      </c>
      <c r="X654" s="33" t="s">
        <v>287</v>
      </c>
    </row>
    <row r="655" spans="1:24" ht="14.75" x14ac:dyDescent="0.75">
      <c r="A655" s="33" t="s">
        <v>8424</v>
      </c>
      <c r="B655" s="33" t="s">
        <v>374</v>
      </c>
      <c r="C655" s="33" t="s">
        <v>278</v>
      </c>
      <c r="D655" s="33" t="s">
        <v>39</v>
      </c>
      <c r="E655" s="33" t="s">
        <v>8425</v>
      </c>
      <c r="F655" s="33" t="s">
        <v>1446</v>
      </c>
      <c r="G655" s="33" t="s">
        <v>281</v>
      </c>
      <c r="H655" s="33" t="s">
        <v>268</v>
      </c>
      <c r="I655" s="33" t="s">
        <v>269</v>
      </c>
      <c r="J655" s="33" t="s">
        <v>270</v>
      </c>
      <c r="K655" s="33" t="s">
        <v>282</v>
      </c>
      <c r="L655" s="33" t="s">
        <v>272</v>
      </c>
      <c r="M655" s="33" t="s">
        <v>284</v>
      </c>
      <c r="N655" s="33" t="s">
        <v>16</v>
      </c>
      <c r="O655" s="33" t="s">
        <v>285</v>
      </c>
      <c r="P655" s="33" t="s">
        <v>274</v>
      </c>
      <c r="Q655" s="33" t="s">
        <v>286</v>
      </c>
      <c r="R655" s="33" t="s">
        <v>274</v>
      </c>
      <c r="S655" s="33" t="s">
        <v>275</v>
      </c>
      <c r="T655" s="33" t="s">
        <v>274</v>
      </c>
      <c r="U655" s="33"/>
      <c r="V655" s="33"/>
      <c r="W655" s="33" t="s">
        <v>20</v>
      </c>
      <c r="X655" s="33" t="s">
        <v>287</v>
      </c>
    </row>
    <row r="656" spans="1:24" ht="14.75" x14ac:dyDescent="0.75">
      <c r="A656" s="33" t="s">
        <v>8426</v>
      </c>
      <c r="B656" s="33" t="s">
        <v>374</v>
      </c>
      <c r="C656" s="33" t="s">
        <v>278</v>
      </c>
      <c r="D656" s="33" t="s">
        <v>39</v>
      </c>
      <c r="E656" s="33" t="s">
        <v>8427</v>
      </c>
      <c r="F656" s="33" t="s">
        <v>1446</v>
      </c>
      <c r="G656" s="33" t="s">
        <v>281</v>
      </c>
      <c r="H656" s="33" t="s">
        <v>268</v>
      </c>
      <c r="I656" s="33" t="s">
        <v>269</v>
      </c>
      <c r="J656" s="33" t="s">
        <v>270</v>
      </c>
      <c r="K656" s="33" t="s">
        <v>282</v>
      </c>
      <c r="L656" s="33" t="s">
        <v>272</v>
      </c>
      <c r="M656" s="33" t="s">
        <v>284</v>
      </c>
      <c r="N656" s="33" t="s">
        <v>16</v>
      </c>
      <c r="O656" s="33" t="s">
        <v>285</v>
      </c>
      <c r="P656" s="33" t="s">
        <v>274</v>
      </c>
      <c r="Q656" s="33" t="s">
        <v>286</v>
      </c>
      <c r="R656" s="33" t="s">
        <v>274</v>
      </c>
      <c r="S656" s="33" t="s">
        <v>275</v>
      </c>
      <c r="T656" s="33" t="s">
        <v>274</v>
      </c>
      <c r="U656" s="33"/>
      <c r="V656" s="33"/>
      <c r="W656" s="33" t="s">
        <v>20</v>
      </c>
      <c r="X656" s="33" t="s">
        <v>287</v>
      </c>
    </row>
    <row r="657" spans="1:24" ht="14.75" x14ac:dyDescent="0.75">
      <c r="A657" s="33" t="s">
        <v>8428</v>
      </c>
      <c r="B657" s="33" t="s">
        <v>374</v>
      </c>
      <c r="C657" s="33" t="s">
        <v>278</v>
      </c>
      <c r="D657" s="33" t="s">
        <v>39</v>
      </c>
      <c r="E657" s="33" t="s">
        <v>8429</v>
      </c>
      <c r="F657" s="33" t="s">
        <v>1446</v>
      </c>
      <c r="G657" s="33" t="s">
        <v>281</v>
      </c>
      <c r="H657" s="33" t="s">
        <v>268</v>
      </c>
      <c r="I657" s="33" t="s">
        <v>269</v>
      </c>
      <c r="J657" s="33" t="s">
        <v>270</v>
      </c>
      <c r="K657" s="33" t="s">
        <v>282</v>
      </c>
      <c r="L657" s="33" t="s">
        <v>272</v>
      </c>
      <c r="M657" s="33" t="s">
        <v>284</v>
      </c>
      <c r="N657" s="33" t="s">
        <v>16</v>
      </c>
      <c r="O657" s="33" t="s">
        <v>285</v>
      </c>
      <c r="P657" s="33" t="s">
        <v>274</v>
      </c>
      <c r="Q657" s="33" t="s">
        <v>286</v>
      </c>
      <c r="R657" s="33" t="s">
        <v>274</v>
      </c>
      <c r="S657" s="33" t="s">
        <v>275</v>
      </c>
      <c r="T657" s="33" t="s">
        <v>274</v>
      </c>
      <c r="U657" s="33"/>
      <c r="V657" s="33"/>
      <c r="W657" s="33" t="s">
        <v>20</v>
      </c>
      <c r="X657" s="33" t="s">
        <v>287</v>
      </c>
    </row>
    <row r="658" spans="1:24" ht="14.75" x14ac:dyDescent="0.75">
      <c r="A658" s="33" t="s">
        <v>8430</v>
      </c>
      <c r="B658" s="33" t="s">
        <v>374</v>
      </c>
      <c r="C658" s="33" t="s">
        <v>278</v>
      </c>
      <c r="D658" s="33" t="s">
        <v>39</v>
      </c>
      <c r="E658" s="33" t="s">
        <v>8431</v>
      </c>
      <c r="F658" s="33" t="s">
        <v>1446</v>
      </c>
      <c r="G658" s="33" t="s">
        <v>281</v>
      </c>
      <c r="H658" s="33" t="s">
        <v>268</v>
      </c>
      <c r="I658" s="33" t="s">
        <v>269</v>
      </c>
      <c r="J658" s="33" t="s">
        <v>270</v>
      </c>
      <c r="K658" s="33" t="s">
        <v>282</v>
      </c>
      <c r="L658" s="33" t="s">
        <v>272</v>
      </c>
      <c r="M658" s="33" t="s">
        <v>284</v>
      </c>
      <c r="N658" s="33" t="s">
        <v>16</v>
      </c>
      <c r="O658" s="33" t="s">
        <v>285</v>
      </c>
      <c r="P658" s="33" t="s">
        <v>274</v>
      </c>
      <c r="Q658" s="33" t="s">
        <v>286</v>
      </c>
      <c r="R658" s="33" t="s">
        <v>274</v>
      </c>
      <c r="S658" s="33" t="s">
        <v>275</v>
      </c>
      <c r="T658" s="33" t="s">
        <v>274</v>
      </c>
      <c r="U658" s="33"/>
      <c r="V658" s="33"/>
      <c r="W658" s="33" t="s">
        <v>20</v>
      </c>
      <c r="X658" s="33" t="s">
        <v>287</v>
      </c>
    </row>
    <row r="659" spans="1:24" ht="14.75" x14ac:dyDescent="0.75">
      <c r="A659" s="33" t="s">
        <v>8432</v>
      </c>
      <c r="B659" s="33" t="s">
        <v>374</v>
      </c>
      <c r="C659" s="33" t="s">
        <v>278</v>
      </c>
      <c r="D659" s="33" t="s">
        <v>39</v>
      </c>
      <c r="E659" s="33" t="s">
        <v>8433</v>
      </c>
      <c r="F659" s="33" t="s">
        <v>1446</v>
      </c>
      <c r="G659" s="33" t="s">
        <v>281</v>
      </c>
      <c r="H659" s="33" t="s">
        <v>268</v>
      </c>
      <c r="I659" s="33" t="s">
        <v>269</v>
      </c>
      <c r="J659" s="33" t="s">
        <v>270</v>
      </c>
      <c r="K659" s="33" t="s">
        <v>282</v>
      </c>
      <c r="L659" s="33" t="s">
        <v>272</v>
      </c>
      <c r="M659" s="33" t="s">
        <v>284</v>
      </c>
      <c r="N659" s="33" t="s">
        <v>16</v>
      </c>
      <c r="O659" s="33" t="s">
        <v>285</v>
      </c>
      <c r="P659" s="33" t="s">
        <v>274</v>
      </c>
      <c r="Q659" s="33" t="s">
        <v>286</v>
      </c>
      <c r="R659" s="33" t="s">
        <v>274</v>
      </c>
      <c r="S659" s="33" t="s">
        <v>275</v>
      </c>
      <c r="T659" s="33" t="s">
        <v>274</v>
      </c>
      <c r="U659" s="33"/>
      <c r="V659" s="33"/>
      <c r="W659" s="33" t="s">
        <v>20</v>
      </c>
      <c r="X659" s="33" t="s">
        <v>287</v>
      </c>
    </row>
    <row r="660" spans="1:24" ht="14.75" x14ac:dyDescent="0.75">
      <c r="A660" s="33" t="s">
        <v>8434</v>
      </c>
      <c r="B660" s="33" t="s">
        <v>374</v>
      </c>
      <c r="C660" s="33" t="s">
        <v>278</v>
      </c>
      <c r="D660" s="33" t="s">
        <v>39</v>
      </c>
      <c r="E660" s="33" t="s">
        <v>8435</v>
      </c>
      <c r="F660" s="33" t="s">
        <v>1446</v>
      </c>
      <c r="G660" s="33" t="s">
        <v>281</v>
      </c>
      <c r="H660" s="33" t="s">
        <v>268</v>
      </c>
      <c r="I660" s="33" t="s">
        <v>269</v>
      </c>
      <c r="J660" s="33" t="s">
        <v>270</v>
      </c>
      <c r="K660" s="33" t="s">
        <v>282</v>
      </c>
      <c r="L660" s="33" t="s">
        <v>272</v>
      </c>
      <c r="M660" s="33" t="s">
        <v>284</v>
      </c>
      <c r="N660" s="33" t="s">
        <v>16</v>
      </c>
      <c r="O660" s="33" t="s">
        <v>285</v>
      </c>
      <c r="P660" s="33" t="s">
        <v>274</v>
      </c>
      <c r="Q660" s="33" t="s">
        <v>286</v>
      </c>
      <c r="R660" s="33" t="s">
        <v>274</v>
      </c>
      <c r="S660" s="33" t="s">
        <v>275</v>
      </c>
      <c r="T660" s="33" t="s">
        <v>274</v>
      </c>
      <c r="U660" s="33"/>
      <c r="V660" s="33"/>
      <c r="W660" s="33" t="s">
        <v>20</v>
      </c>
      <c r="X660" s="33" t="s">
        <v>287</v>
      </c>
    </row>
    <row r="661" spans="1:24" ht="14.75" x14ac:dyDescent="0.75">
      <c r="A661" s="33" t="s">
        <v>57</v>
      </c>
      <c r="B661" s="33" t="s">
        <v>262</v>
      </c>
      <c r="C661" s="33" t="s">
        <v>278</v>
      </c>
      <c r="D661" s="33" t="s">
        <v>31</v>
      </c>
      <c r="E661" s="33" t="s">
        <v>1464</v>
      </c>
      <c r="F661" s="33" t="s">
        <v>1445</v>
      </c>
      <c r="G661" s="33" t="s">
        <v>281</v>
      </c>
      <c r="H661" s="33" t="s">
        <v>822</v>
      </c>
      <c r="I661" s="33" t="s">
        <v>269</v>
      </c>
      <c r="J661" s="33" t="s">
        <v>270</v>
      </c>
      <c r="K661" s="33" t="s">
        <v>282</v>
      </c>
      <c r="L661" s="33" t="s">
        <v>283</v>
      </c>
      <c r="M661" s="33" t="s">
        <v>284</v>
      </c>
      <c r="N661" s="33" t="s">
        <v>16</v>
      </c>
      <c r="O661" s="33" t="s">
        <v>285</v>
      </c>
      <c r="P661" s="33" t="s">
        <v>274</v>
      </c>
      <c r="Q661" s="33" t="s">
        <v>286</v>
      </c>
      <c r="R661" s="33" t="s">
        <v>274</v>
      </c>
      <c r="S661" s="33" t="s">
        <v>275</v>
      </c>
      <c r="T661" s="33" t="s">
        <v>274</v>
      </c>
      <c r="U661" s="33" t="s">
        <v>276</v>
      </c>
      <c r="V661" s="33" t="s">
        <v>14</v>
      </c>
      <c r="W661" s="33"/>
      <c r="X661" s="33"/>
    </row>
    <row r="662" spans="1:24" ht="14.75" x14ac:dyDescent="0.75">
      <c r="A662" s="33" t="s">
        <v>1465</v>
      </c>
      <c r="B662" s="33" t="s">
        <v>262</v>
      </c>
      <c r="C662" s="33" t="s">
        <v>278</v>
      </c>
      <c r="D662" s="33" t="s">
        <v>31</v>
      </c>
      <c r="E662" s="33" t="s">
        <v>1466</v>
      </c>
      <c r="F662" s="33" t="s">
        <v>1445</v>
      </c>
      <c r="G662" s="33" t="s">
        <v>281</v>
      </c>
      <c r="H662" s="33" t="s">
        <v>822</v>
      </c>
      <c r="I662" s="33" t="s">
        <v>269</v>
      </c>
      <c r="J662" s="33" t="s">
        <v>270</v>
      </c>
      <c r="K662" s="33" t="s">
        <v>282</v>
      </c>
      <c r="L662" s="33" t="s">
        <v>283</v>
      </c>
      <c r="M662" s="33" t="s">
        <v>284</v>
      </c>
      <c r="N662" s="33" t="s">
        <v>16</v>
      </c>
      <c r="O662" s="33" t="s">
        <v>285</v>
      </c>
      <c r="P662" s="33" t="s">
        <v>274</v>
      </c>
      <c r="Q662" s="33" t="s">
        <v>286</v>
      </c>
      <c r="R662" s="33" t="s">
        <v>274</v>
      </c>
      <c r="S662" s="33" t="s">
        <v>275</v>
      </c>
      <c r="T662" s="33" t="s">
        <v>274</v>
      </c>
      <c r="U662" s="33" t="s">
        <v>276</v>
      </c>
      <c r="V662" s="33" t="s">
        <v>14</v>
      </c>
      <c r="W662" s="33" t="s">
        <v>20</v>
      </c>
      <c r="X662" s="33" t="s">
        <v>1467</v>
      </c>
    </row>
    <row r="663" spans="1:24" ht="14.75" x14ac:dyDescent="0.75">
      <c r="A663" s="33" t="s">
        <v>1468</v>
      </c>
      <c r="B663" s="33" t="s">
        <v>262</v>
      </c>
      <c r="C663" s="33" t="s">
        <v>278</v>
      </c>
      <c r="D663" s="33" t="s">
        <v>31</v>
      </c>
      <c r="E663" s="33" t="s">
        <v>1469</v>
      </c>
      <c r="F663" s="33" t="s">
        <v>1445</v>
      </c>
      <c r="G663" s="33" t="s">
        <v>281</v>
      </c>
      <c r="H663" s="33" t="s">
        <v>268</v>
      </c>
      <c r="I663" s="33" t="s">
        <v>269</v>
      </c>
      <c r="J663" s="33" t="s">
        <v>270</v>
      </c>
      <c r="K663" s="33" t="s">
        <v>282</v>
      </c>
      <c r="L663" s="33" t="s">
        <v>272</v>
      </c>
      <c r="M663" s="33" t="s">
        <v>284</v>
      </c>
      <c r="N663" s="33" t="s">
        <v>16</v>
      </c>
      <c r="O663" s="33" t="s">
        <v>285</v>
      </c>
      <c r="P663" s="33" t="s">
        <v>274</v>
      </c>
      <c r="Q663" s="33" t="s">
        <v>286</v>
      </c>
      <c r="R663" s="33" t="s">
        <v>274</v>
      </c>
      <c r="S663" s="33" t="s">
        <v>275</v>
      </c>
      <c r="T663" s="33" t="s">
        <v>274</v>
      </c>
      <c r="U663" s="33"/>
      <c r="V663" s="33"/>
      <c r="W663" s="33" t="s">
        <v>20</v>
      </c>
      <c r="X663" s="33" t="s">
        <v>287</v>
      </c>
    </row>
    <row r="664" spans="1:24" ht="14.75" x14ac:dyDescent="0.75">
      <c r="A664" s="33" t="s">
        <v>1470</v>
      </c>
      <c r="B664" s="33" t="s">
        <v>262</v>
      </c>
      <c r="C664" s="33" t="s">
        <v>278</v>
      </c>
      <c r="D664" s="33" t="s">
        <v>32</v>
      </c>
      <c r="E664" s="33" t="s">
        <v>1471</v>
      </c>
      <c r="F664" s="33" t="s">
        <v>1445</v>
      </c>
      <c r="G664" s="33" t="s">
        <v>281</v>
      </c>
      <c r="H664" s="33" t="s">
        <v>268</v>
      </c>
      <c r="I664" s="33" t="s">
        <v>269</v>
      </c>
      <c r="J664" s="33" t="s">
        <v>270</v>
      </c>
      <c r="K664" s="33" t="s">
        <v>282</v>
      </c>
      <c r="L664" s="33" t="s">
        <v>272</v>
      </c>
      <c r="M664" s="33" t="s">
        <v>284</v>
      </c>
      <c r="N664" s="33" t="s">
        <v>16</v>
      </c>
      <c r="O664" s="33" t="s">
        <v>285</v>
      </c>
      <c r="P664" s="33" t="s">
        <v>274</v>
      </c>
      <c r="Q664" s="33" t="s">
        <v>286</v>
      </c>
      <c r="R664" s="33" t="s">
        <v>274</v>
      </c>
      <c r="S664" s="33" t="s">
        <v>275</v>
      </c>
      <c r="T664" s="33" t="s">
        <v>274</v>
      </c>
      <c r="U664" s="33"/>
      <c r="V664" s="33"/>
      <c r="W664" s="33" t="s">
        <v>20</v>
      </c>
      <c r="X664" s="33" t="s">
        <v>287</v>
      </c>
    </row>
    <row r="665" spans="1:24" ht="14.75" x14ac:dyDescent="0.75">
      <c r="A665" s="33" t="s">
        <v>49</v>
      </c>
      <c r="B665" s="33" t="s">
        <v>262</v>
      </c>
      <c r="C665" s="33" t="s">
        <v>278</v>
      </c>
      <c r="D665" s="33" t="s">
        <v>32</v>
      </c>
      <c r="E665" s="33" t="s">
        <v>1472</v>
      </c>
      <c r="F665" s="33" t="s">
        <v>1445</v>
      </c>
      <c r="G665" s="33" t="s">
        <v>281</v>
      </c>
      <c r="H665" s="33" t="s">
        <v>822</v>
      </c>
      <c r="I665" s="33" t="s">
        <v>269</v>
      </c>
      <c r="J665" s="33" t="s">
        <v>270</v>
      </c>
      <c r="K665" s="33" t="s">
        <v>282</v>
      </c>
      <c r="L665" s="33" t="s">
        <v>272</v>
      </c>
      <c r="M665" s="33" t="s">
        <v>284</v>
      </c>
      <c r="N665" s="33" t="s">
        <v>274</v>
      </c>
      <c r="O665" s="33" t="s">
        <v>285</v>
      </c>
      <c r="P665" s="33" t="s">
        <v>274</v>
      </c>
      <c r="Q665" s="33" t="s">
        <v>286</v>
      </c>
      <c r="R665" s="33" t="s">
        <v>274</v>
      </c>
      <c r="S665" s="33" t="s">
        <v>275</v>
      </c>
      <c r="T665" s="33" t="s">
        <v>14</v>
      </c>
      <c r="U665" s="33" t="s">
        <v>276</v>
      </c>
      <c r="V665" s="33" t="s">
        <v>14</v>
      </c>
      <c r="W665" s="33" t="s">
        <v>20</v>
      </c>
      <c r="X665" s="33" t="s">
        <v>14</v>
      </c>
    </row>
    <row r="666" spans="1:24" ht="14.75" x14ac:dyDescent="0.75">
      <c r="A666" s="33" t="s">
        <v>1473</v>
      </c>
      <c r="B666" s="33" t="s">
        <v>262</v>
      </c>
      <c r="C666" s="33" t="s">
        <v>278</v>
      </c>
      <c r="D666" s="33" t="s">
        <v>32</v>
      </c>
      <c r="E666" s="33" t="s">
        <v>1474</v>
      </c>
      <c r="F666" s="33" t="s">
        <v>1445</v>
      </c>
      <c r="G666" s="33" t="s">
        <v>281</v>
      </c>
      <c r="H666" s="33" t="s">
        <v>822</v>
      </c>
      <c r="I666" s="33" t="s">
        <v>269</v>
      </c>
      <c r="J666" s="33" t="s">
        <v>270</v>
      </c>
      <c r="K666" s="33" t="s">
        <v>282</v>
      </c>
      <c r="L666" s="33" t="s">
        <v>272</v>
      </c>
      <c r="M666" s="33" t="s">
        <v>284</v>
      </c>
      <c r="N666" s="33" t="s">
        <v>274</v>
      </c>
      <c r="O666" s="33" t="s">
        <v>285</v>
      </c>
      <c r="P666" s="33" t="s">
        <v>274</v>
      </c>
      <c r="Q666" s="33" t="s">
        <v>286</v>
      </c>
      <c r="R666" s="33" t="s">
        <v>274</v>
      </c>
      <c r="S666" s="33" t="s">
        <v>275</v>
      </c>
      <c r="T666" s="33" t="s">
        <v>14</v>
      </c>
      <c r="U666" s="33" t="s">
        <v>276</v>
      </c>
      <c r="V666" s="33" t="s">
        <v>14</v>
      </c>
      <c r="W666" s="33" t="s">
        <v>20</v>
      </c>
      <c r="X666" s="33" t="s">
        <v>14</v>
      </c>
    </row>
    <row r="667" spans="1:24" ht="14.75" x14ac:dyDescent="0.75">
      <c r="A667" s="33" t="s">
        <v>1475</v>
      </c>
      <c r="B667" s="33" t="s">
        <v>262</v>
      </c>
      <c r="C667" s="33" t="s">
        <v>278</v>
      </c>
      <c r="D667" s="33" t="s">
        <v>32</v>
      </c>
      <c r="E667" s="33" t="s">
        <v>1476</v>
      </c>
      <c r="F667" s="33" t="s">
        <v>1445</v>
      </c>
      <c r="G667" s="33" t="s">
        <v>281</v>
      </c>
      <c r="H667" s="33" t="s">
        <v>822</v>
      </c>
      <c r="I667" s="33" t="s">
        <v>269</v>
      </c>
      <c r="J667" s="33" t="s">
        <v>270</v>
      </c>
      <c r="K667" s="33" t="s">
        <v>282</v>
      </c>
      <c r="L667" s="33" t="s">
        <v>272</v>
      </c>
      <c r="M667" s="33" t="s">
        <v>284</v>
      </c>
      <c r="N667" s="33" t="s">
        <v>274</v>
      </c>
      <c r="O667" s="33" t="s">
        <v>285</v>
      </c>
      <c r="P667" s="33" t="s">
        <v>274</v>
      </c>
      <c r="Q667" s="33" t="s">
        <v>286</v>
      </c>
      <c r="R667" s="33" t="s">
        <v>274</v>
      </c>
      <c r="S667" s="33" t="s">
        <v>275</v>
      </c>
      <c r="T667" s="33" t="s">
        <v>14</v>
      </c>
      <c r="U667" s="33" t="s">
        <v>276</v>
      </c>
      <c r="V667" s="33" t="s">
        <v>14</v>
      </c>
      <c r="W667" s="33" t="s">
        <v>20</v>
      </c>
      <c r="X667" s="33" t="s">
        <v>14</v>
      </c>
    </row>
    <row r="668" spans="1:24" ht="14.75" x14ac:dyDescent="0.75">
      <c r="A668" s="33" t="s">
        <v>1477</v>
      </c>
      <c r="B668" s="33" t="s">
        <v>262</v>
      </c>
      <c r="C668" s="33" t="s">
        <v>278</v>
      </c>
      <c r="D668" s="33" t="s">
        <v>32</v>
      </c>
      <c r="E668" s="33" t="s">
        <v>1444</v>
      </c>
      <c r="F668" s="33" t="s">
        <v>1445</v>
      </c>
      <c r="G668" s="33" t="s">
        <v>281</v>
      </c>
      <c r="H668" s="33" t="s">
        <v>822</v>
      </c>
      <c r="I668" s="33" t="s">
        <v>269</v>
      </c>
      <c r="J668" s="33" t="s">
        <v>270</v>
      </c>
      <c r="K668" s="33" t="s">
        <v>282</v>
      </c>
      <c r="L668" s="33" t="s">
        <v>272</v>
      </c>
      <c r="M668" s="33" t="s">
        <v>284</v>
      </c>
      <c r="N668" s="33" t="s">
        <v>274</v>
      </c>
      <c r="O668" s="33" t="s">
        <v>285</v>
      </c>
      <c r="P668" s="33" t="s">
        <v>274</v>
      </c>
      <c r="Q668" s="33" t="s">
        <v>286</v>
      </c>
      <c r="R668" s="33" t="s">
        <v>274</v>
      </c>
      <c r="S668" s="33" t="s">
        <v>275</v>
      </c>
      <c r="T668" s="33" t="s">
        <v>14</v>
      </c>
      <c r="U668" s="33" t="s">
        <v>276</v>
      </c>
      <c r="V668" s="33" t="s">
        <v>14</v>
      </c>
      <c r="W668" s="33" t="s">
        <v>20</v>
      </c>
      <c r="X668" s="33" t="s">
        <v>14</v>
      </c>
    </row>
    <row r="669" spans="1:24" ht="14.75" x14ac:dyDescent="0.75">
      <c r="A669" s="33" t="s">
        <v>1478</v>
      </c>
      <c r="B669" s="33" t="s">
        <v>374</v>
      </c>
      <c r="C669" s="33" t="s">
        <v>374</v>
      </c>
      <c r="D669" s="33" t="s">
        <v>374</v>
      </c>
      <c r="E669" s="33" t="s">
        <v>1479</v>
      </c>
      <c r="F669" s="33" t="s">
        <v>1445</v>
      </c>
      <c r="G669" s="33" t="s">
        <v>281</v>
      </c>
      <c r="H669" s="33" t="s">
        <v>268</v>
      </c>
      <c r="I669" s="33" t="s">
        <v>269</v>
      </c>
      <c r="J669" s="33" t="s">
        <v>270</v>
      </c>
      <c r="K669" s="33" t="s">
        <v>282</v>
      </c>
      <c r="L669" s="33" t="s">
        <v>272</v>
      </c>
      <c r="M669" s="33" t="s">
        <v>284</v>
      </c>
      <c r="N669" s="33" t="s">
        <v>298</v>
      </c>
      <c r="O669" s="33" t="s">
        <v>285</v>
      </c>
      <c r="P669" s="33" t="s">
        <v>274</v>
      </c>
      <c r="Q669" s="33" t="s">
        <v>286</v>
      </c>
      <c r="R669" s="33" t="s">
        <v>274</v>
      </c>
      <c r="S669" s="33" t="s">
        <v>275</v>
      </c>
      <c r="T669" s="33" t="s">
        <v>274</v>
      </c>
      <c r="U669" s="33"/>
      <c r="V669" s="33"/>
      <c r="W669" s="33" t="s">
        <v>20</v>
      </c>
      <c r="X669" s="33" t="s">
        <v>287</v>
      </c>
    </row>
    <row r="670" spans="1:24" ht="14.75" x14ac:dyDescent="0.75">
      <c r="A670" s="33" t="s">
        <v>1480</v>
      </c>
      <c r="B670" s="33" t="s">
        <v>374</v>
      </c>
      <c r="C670" s="33" t="s">
        <v>374</v>
      </c>
      <c r="D670" s="33" t="s">
        <v>374</v>
      </c>
      <c r="E670" s="33" t="s">
        <v>1481</v>
      </c>
      <c r="F670" s="33" t="s">
        <v>1445</v>
      </c>
      <c r="G670" s="33" t="s">
        <v>281</v>
      </c>
      <c r="H670" s="33" t="s">
        <v>268</v>
      </c>
      <c r="I670" s="33" t="s">
        <v>269</v>
      </c>
      <c r="J670" s="33" t="s">
        <v>270</v>
      </c>
      <c r="K670" s="33" t="s">
        <v>282</v>
      </c>
      <c r="L670" s="33" t="s">
        <v>272</v>
      </c>
      <c r="M670" s="33" t="s">
        <v>284</v>
      </c>
      <c r="N670" s="33" t="s">
        <v>298</v>
      </c>
      <c r="O670" s="33" t="s">
        <v>285</v>
      </c>
      <c r="P670" s="33" t="s">
        <v>274</v>
      </c>
      <c r="Q670" s="33" t="s">
        <v>286</v>
      </c>
      <c r="R670" s="33" t="s">
        <v>274</v>
      </c>
      <c r="S670" s="33" t="s">
        <v>275</v>
      </c>
      <c r="T670" s="33" t="s">
        <v>274</v>
      </c>
      <c r="U670" s="33"/>
      <c r="V670" s="33"/>
      <c r="W670" s="33" t="s">
        <v>20</v>
      </c>
      <c r="X670" s="33" t="s">
        <v>287</v>
      </c>
    </row>
    <row r="671" spans="1:24" ht="14.75" x14ac:dyDescent="0.75">
      <c r="A671" s="33" t="s">
        <v>1482</v>
      </c>
      <c r="B671" s="33" t="s">
        <v>262</v>
      </c>
      <c r="C671" s="33" t="s">
        <v>278</v>
      </c>
      <c r="D671" s="33" t="s">
        <v>31</v>
      </c>
      <c r="E671" s="33" t="s">
        <v>1483</v>
      </c>
      <c r="F671" s="33" t="s">
        <v>1445</v>
      </c>
      <c r="G671" s="33" t="s">
        <v>281</v>
      </c>
      <c r="H671" s="33" t="s">
        <v>822</v>
      </c>
      <c r="I671" s="33" t="s">
        <v>269</v>
      </c>
      <c r="J671" s="33" t="s">
        <v>270</v>
      </c>
      <c r="K671" s="33" t="s">
        <v>282</v>
      </c>
      <c r="L671" s="33" t="s">
        <v>283</v>
      </c>
      <c r="M671" s="33" t="s">
        <v>284</v>
      </c>
      <c r="N671" s="33" t="s">
        <v>16</v>
      </c>
      <c r="O671" s="33" t="s">
        <v>285</v>
      </c>
      <c r="P671" s="33" t="s">
        <v>274</v>
      </c>
      <c r="Q671" s="33" t="s">
        <v>286</v>
      </c>
      <c r="R671" s="33" t="s">
        <v>274</v>
      </c>
      <c r="S671" s="33" t="s">
        <v>275</v>
      </c>
      <c r="T671" s="33" t="s">
        <v>14</v>
      </c>
      <c r="U671" s="33" t="s">
        <v>276</v>
      </c>
      <c r="V671" s="33" t="s">
        <v>14</v>
      </c>
      <c r="W671" s="33" t="s">
        <v>20</v>
      </c>
      <c r="X671" s="33" t="s">
        <v>14</v>
      </c>
    </row>
    <row r="672" spans="1:24" ht="14.75" x14ac:dyDescent="0.75">
      <c r="A672" s="33" t="s">
        <v>50</v>
      </c>
      <c r="B672" s="33" t="s">
        <v>262</v>
      </c>
      <c r="C672" s="33" t="s">
        <v>278</v>
      </c>
      <c r="D672" s="33" t="s">
        <v>31</v>
      </c>
      <c r="E672" s="33" t="s">
        <v>3937</v>
      </c>
      <c r="F672" s="33" t="s">
        <v>1445</v>
      </c>
      <c r="G672" s="33" t="s">
        <v>281</v>
      </c>
      <c r="H672" s="33" t="s">
        <v>822</v>
      </c>
      <c r="I672" s="33" t="s">
        <v>269</v>
      </c>
      <c r="J672" s="33" t="s">
        <v>270</v>
      </c>
      <c r="K672" s="33" t="s">
        <v>282</v>
      </c>
      <c r="L672" s="33" t="s">
        <v>283</v>
      </c>
      <c r="M672" s="33" t="s">
        <v>284</v>
      </c>
      <c r="N672" s="33" t="s">
        <v>16</v>
      </c>
      <c r="O672" s="33" t="s">
        <v>285</v>
      </c>
      <c r="P672" s="33" t="s">
        <v>274</v>
      </c>
      <c r="Q672" s="33" t="s">
        <v>286</v>
      </c>
      <c r="R672" s="33" t="s">
        <v>274</v>
      </c>
      <c r="S672" s="33" t="s">
        <v>275</v>
      </c>
      <c r="T672" s="33" t="s">
        <v>14</v>
      </c>
      <c r="U672" s="33" t="s">
        <v>276</v>
      </c>
      <c r="V672" s="33" t="s">
        <v>14</v>
      </c>
      <c r="W672" s="33"/>
      <c r="X672" s="33"/>
    </row>
    <row r="673" spans="1:24" ht="14.75" x14ac:dyDescent="0.75">
      <c r="A673" s="33" t="s">
        <v>66</v>
      </c>
      <c r="B673" s="33" t="s">
        <v>262</v>
      </c>
      <c r="C673" s="33" t="s">
        <v>278</v>
      </c>
      <c r="D673" s="33" t="s">
        <v>31</v>
      </c>
      <c r="E673" s="33" t="s">
        <v>1484</v>
      </c>
      <c r="F673" s="33" t="s">
        <v>1445</v>
      </c>
      <c r="G673" s="33" t="s">
        <v>281</v>
      </c>
      <c r="H673" s="33" t="s">
        <v>822</v>
      </c>
      <c r="I673" s="33" t="s">
        <v>269</v>
      </c>
      <c r="J673" s="33" t="s">
        <v>270</v>
      </c>
      <c r="K673" s="33" t="s">
        <v>282</v>
      </c>
      <c r="L673" s="33" t="s">
        <v>283</v>
      </c>
      <c r="M673" s="33" t="s">
        <v>284</v>
      </c>
      <c r="N673" s="33" t="s">
        <v>16</v>
      </c>
      <c r="O673" s="33" t="s">
        <v>285</v>
      </c>
      <c r="P673" s="33" t="s">
        <v>274</v>
      </c>
      <c r="Q673" s="33" t="s">
        <v>286</v>
      </c>
      <c r="R673" s="33" t="s">
        <v>274</v>
      </c>
      <c r="S673" s="33" t="s">
        <v>275</v>
      </c>
      <c r="T673" s="33" t="s">
        <v>16</v>
      </c>
      <c r="U673" s="33" t="s">
        <v>276</v>
      </c>
      <c r="V673" s="33" t="s">
        <v>14</v>
      </c>
      <c r="W673" s="33" t="s">
        <v>20</v>
      </c>
      <c r="X673" s="33" t="s">
        <v>14</v>
      </c>
    </row>
    <row r="674" spans="1:24" ht="14.75" x14ac:dyDescent="0.75">
      <c r="A674" s="33" t="s">
        <v>1485</v>
      </c>
      <c r="B674" s="33" t="s">
        <v>262</v>
      </c>
      <c r="C674" s="33" t="s">
        <v>278</v>
      </c>
      <c r="D674" s="33" t="s">
        <v>32</v>
      </c>
      <c r="E674" s="33" t="s">
        <v>1486</v>
      </c>
      <c r="F674" s="33" t="s">
        <v>1445</v>
      </c>
      <c r="G674" s="33" t="s">
        <v>281</v>
      </c>
      <c r="H674" s="33" t="s">
        <v>822</v>
      </c>
      <c r="I674" s="33" t="s">
        <v>269</v>
      </c>
      <c r="J674" s="33" t="s">
        <v>270</v>
      </c>
      <c r="K674" s="33" t="s">
        <v>282</v>
      </c>
      <c r="L674" s="33" t="s">
        <v>283</v>
      </c>
      <c r="M674" s="33" t="s">
        <v>284</v>
      </c>
      <c r="N674" s="33" t="s">
        <v>16</v>
      </c>
      <c r="O674" s="33" t="s">
        <v>285</v>
      </c>
      <c r="P674" s="33" t="s">
        <v>274</v>
      </c>
      <c r="Q674" s="33" t="s">
        <v>286</v>
      </c>
      <c r="R674" s="33" t="s">
        <v>274</v>
      </c>
      <c r="S674" s="33" t="s">
        <v>275</v>
      </c>
      <c r="T674" s="33" t="s">
        <v>14</v>
      </c>
      <c r="U674" s="33" t="s">
        <v>276</v>
      </c>
      <c r="V674" s="33" t="s">
        <v>14</v>
      </c>
      <c r="W674" s="33" t="s">
        <v>20</v>
      </c>
      <c r="X674" s="33" t="s">
        <v>14</v>
      </c>
    </row>
    <row r="675" spans="1:24" ht="14.75" x14ac:dyDescent="0.75">
      <c r="A675" s="33" t="s">
        <v>1487</v>
      </c>
      <c r="B675" s="33" t="s">
        <v>262</v>
      </c>
      <c r="C675" s="33" t="s">
        <v>374</v>
      </c>
      <c r="D675" s="33" t="s">
        <v>374</v>
      </c>
      <c r="E675" s="33" t="s">
        <v>1488</v>
      </c>
      <c r="F675" s="33" t="s">
        <v>1445</v>
      </c>
      <c r="G675" s="33" t="s">
        <v>281</v>
      </c>
      <c r="H675" s="33" t="s">
        <v>822</v>
      </c>
      <c r="I675" s="33" t="s">
        <v>269</v>
      </c>
      <c r="J675" s="33" t="s">
        <v>270</v>
      </c>
      <c r="K675" s="33" t="s">
        <v>282</v>
      </c>
      <c r="L675" s="33" t="s">
        <v>283</v>
      </c>
      <c r="M675" s="33" t="s">
        <v>284</v>
      </c>
      <c r="N675" s="33" t="s">
        <v>16</v>
      </c>
      <c r="O675" s="33" t="s">
        <v>285</v>
      </c>
      <c r="P675" s="33" t="s">
        <v>274</v>
      </c>
      <c r="Q675" s="33" t="s">
        <v>286</v>
      </c>
      <c r="R675" s="33" t="s">
        <v>274</v>
      </c>
      <c r="S675" s="33" t="s">
        <v>275</v>
      </c>
      <c r="T675" s="33" t="s">
        <v>14</v>
      </c>
      <c r="U675" s="33" t="s">
        <v>276</v>
      </c>
      <c r="V675" s="33" t="s">
        <v>14</v>
      </c>
      <c r="W675" s="33" t="s">
        <v>20</v>
      </c>
      <c r="X675" s="33" t="s">
        <v>14</v>
      </c>
    </row>
    <row r="676" spans="1:24" ht="14.75" x14ac:dyDescent="0.75">
      <c r="A676" s="33" t="s">
        <v>86</v>
      </c>
      <c r="B676" s="33" t="s">
        <v>262</v>
      </c>
      <c r="C676" s="33" t="s">
        <v>278</v>
      </c>
      <c r="D676" s="33" t="s">
        <v>32</v>
      </c>
      <c r="E676" s="33" t="s">
        <v>1489</v>
      </c>
      <c r="F676" s="33" t="s">
        <v>1445</v>
      </c>
      <c r="G676" s="33" t="s">
        <v>281</v>
      </c>
      <c r="H676" s="33" t="s">
        <v>822</v>
      </c>
      <c r="I676" s="33" t="s">
        <v>269</v>
      </c>
      <c r="J676" s="33" t="s">
        <v>270</v>
      </c>
      <c r="K676" s="33" t="s">
        <v>282</v>
      </c>
      <c r="L676" s="33" t="s">
        <v>272</v>
      </c>
      <c r="M676" s="33" t="s">
        <v>284</v>
      </c>
      <c r="N676" s="33" t="s">
        <v>16</v>
      </c>
      <c r="O676" s="33" t="s">
        <v>285</v>
      </c>
      <c r="P676" s="33" t="s">
        <v>274</v>
      </c>
      <c r="Q676" s="33" t="s">
        <v>286</v>
      </c>
      <c r="R676" s="33" t="s">
        <v>274</v>
      </c>
      <c r="S676" s="33" t="s">
        <v>275</v>
      </c>
      <c r="T676" s="33" t="s">
        <v>274</v>
      </c>
      <c r="U676" s="33" t="s">
        <v>276</v>
      </c>
      <c r="V676" s="33" t="s">
        <v>14</v>
      </c>
      <c r="W676" s="33" t="s">
        <v>20</v>
      </c>
      <c r="X676" s="33" t="s">
        <v>14</v>
      </c>
    </row>
    <row r="677" spans="1:24" ht="14.75" x14ac:dyDescent="0.75">
      <c r="A677" s="33" t="s">
        <v>48</v>
      </c>
      <c r="B677" s="33" t="s">
        <v>262</v>
      </c>
      <c r="C677" s="33" t="s">
        <v>278</v>
      </c>
      <c r="D677" s="33" t="s">
        <v>32</v>
      </c>
      <c r="E677" s="33" t="s">
        <v>1490</v>
      </c>
      <c r="F677" s="33" t="s">
        <v>1445</v>
      </c>
      <c r="G677" s="33" t="s">
        <v>281</v>
      </c>
      <c r="H677" s="33" t="s">
        <v>268</v>
      </c>
      <c r="I677" s="33" t="s">
        <v>269</v>
      </c>
      <c r="J677" s="33" t="s">
        <v>270</v>
      </c>
      <c r="K677" s="33" t="s">
        <v>282</v>
      </c>
      <c r="L677" s="33" t="s">
        <v>272</v>
      </c>
      <c r="M677" s="33" t="s">
        <v>284</v>
      </c>
      <c r="N677" s="33" t="s">
        <v>16</v>
      </c>
      <c r="O677" s="33" t="s">
        <v>285</v>
      </c>
      <c r="P677" s="33" t="s">
        <v>274</v>
      </c>
      <c r="Q677" s="33" t="s">
        <v>286</v>
      </c>
      <c r="R677" s="33" t="s">
        <v>274</v>
      </c>
      <c r="S677" s="33" t="s">
        <v>275</v>
      </c>
      <c r="T677" s="33" t="s">
        <v>274</v>
      </c>
      <c r="U677" s="33" t="s">
        <v>276</v>
      </c>
      <c r="V677" s="33" t="s">
        <v>14</v>
      </c>
      <c r="W677" s="33"/>
      <c r="X677" s="33"/>
    </row>
    <row r="678" spans="1:24" ht="14.75" x14ac:dyDescent="0.75">
      <c r="A678" s="33" t="s">
        <v>1491</v>
      </c>
      <c r="B678" s="33" t="s">
        <v>262</v>
      </c>
      <c r="C678" s="33" t="s">
        <v>278</v>
      </c>
      <c r="D678" s="33" t="s">
        <v>32</v>
      </c>
      <c r="E678" s="33" t="s">
        <v>1492</v>
      </c>
      <c r="F678" s="33" t="s">
        <v>1445</v>
      </c>
      <c r="G678" s="33" t="s">
        <v>281</v>
      </c>
      <c r="H678" s="33" t="s">
        <v>268</v>
      </c>
      <c r="I678" s="33" t="s">
        <v>269</v>
      </c>
      <c r="J678" s="33" t="s">
        <v>270</v>
      </c>
      <c r="K678" s="33" t="s">
        <v>282</v>
      </c>
      <c r="L678" s="33" t="s">
        <v>272</v>
      </c>
      <c r="M678" s="33" t="s">
        <v>284</v>
      </c>
      <c r="N678" s="33" t="s">
        <v>16</v>
      </c>
      <c r="O678" s="33" t="s">
        <v>285</v>
      </c>
      <c r="P678" s="33" t="s">
        <v>274</v>
      </c>
      <c r="Q678" s="33" t="s">
        <v>286</v>
      </c>
      <c r="R678" s="33" t="s">
        <v>274</v>
      </c>
      <c r="S678" s="33" t="s">
        <v>275</v>
      </c>
      <c r="T678" s="33" t="s">
        <v>274</v>
      </c>
      <c r="U678" s="33" t="s">
        <v>276</v>
      </c>
      <c r="V678" s="33" t="s">
        <v>14</v>
      </c>
      <c r="W678" s="33" t="s">
        <v>20</v>
      </c>
      <c r="X678" s="33" t="s">
        <v>14</v>
      </c>
    </row>
    <row r="679" spans="1:24" ht="14.75" x14ac:dyDescent="0.75">
      <c r="A679" s="33" t="s">
        <v>1493</v>
      </c>
      <c r="B679" s="33" t="s">
        <v>262</v>
      </c>
      <c r="C679" s="33" t="s">
        <v>278</v>
      </c>
      <c r="D679" s="33" t="s">
        <v>32</v>
      </c>
      <c r="E679" s="33" t="s">
        <v>1494</v>
      </c>
      <c r="F679" s="33" t="s">
        <v>1445</v>
      </c>
      <c r="G679" s="33" t="s">
        <v>281</v>
      </c>
      <c r="H679" s="33" t="s">
        <v>268</v>
      </c>
      <c r="I679" s="33" t="s">
        <v>269</v>
      </c>
      <c r="J679" s="33" t="s">
        <v>270</v>
      </c>
      <c r="K679" s="33" t="s">
        <v>282</v>
      </c>
      <c r="L679" s="33" t="s">
        <v>272</v>
      </c>
      <c r="M679" s="33" t="s">
        <v>284</v>
      </c>
      <c r="N679" s="33" t="s">
        <v>16</v>
      </c>
      <c r="O679" s="33" t="s">
        <v>285</v>
      </c>
      <c r="P679" s="33" t="s">
        <v>274</v>
      </c>
      <c r="Q679" s="33" t="s">
        <v>286</v>
      </c>
      <c r="R679" s="33" t="s">
        <v>274</v>
      </c>
      <c r="S679" s="33" t="s">
        <v>275</v>
      </c>
      <c r="T679" s="33" t="s">
        <v>274</v>
      </c>
      <c r="U679" s="33" t="s">
        <v>276</v>
      </c>
      <c r="V679" s="33" t="s">
        <v>14</v>
      </c>
      <c r="W679" s="33" t="s">
        <v>20</v>
      </c>
      <c r="X679" s="33" t="s">
        <v>14</v>
      </c>
    </row>
    <row r="680" spans="1:24" ht="14.75" x14ac:dyDescent="0.75">
      <c r="A680" s="33" t="s">
        <v>1495</v>
      </c>
      <c r="B680" s="33" t="s">
        <v>262</v>
      </c>
      <c r="C680" s="33" t="s">
        <v>278</v>
      </c>
      <c r="D680" s="33" t="s">
        <v>32</v>
      </c>
      <c r="E680" s="33" t="s">
        <v>1496</v>
      </c>
      <c r="F680" s="33" t="s">
        <v>1445</v>
      </c>
      <c r="G680" s="33" t="s">
        <v>281</v>
      </c>
      <c r="H680" s="33" t="s">
        <v>268</v>
      </c>
      <c r="I680" s="33" t="s">
        <v>269</v>
      </c>
      <c r="J680" s="33" t="s">
        <v>270</v>
      </c>
      <c r="K680" s="33" t="s">
        <v>282</v>
      </c>
      <c r="L680" s="33" t="s">
        <v>272</v>
      </c>
      <c r="M680" s="33" t="s">
        <v>284</v>
      </c>
      <c r="N680" s="33" t="s">
        <v>16</v>
      </c>
      <c r="O680" s="33" t="s">
        <v>285</v>
      </c>
      <c r="P680" s="33" t="s">
        <v>274</v>
      </c>
      <c r="Q680" s="33" t="s">
        <v>286</v>
      </c>
      <c r="R680" s="33" t="s">
        <v>274</v>
      </c>
      <c r="S680" s="33" t="s">
        <v>275</v>
      </c>
      <c r="T680" s="33" t="s">
        <v>274</v>
      </c>
      <c r="U680" s="33" t="s">
        <v>276</v>
      </c>
      <c r="V680" s="33" t="s">
        <v>14</v>
      </c>
      <c r="W680" s="33" t="s">
        <v>20</v>
      </c>
      <c r="X680" s="33" t="s">
        <v>14</v>
      </c>
    </row>
    <row r="681" spans="1:24" ht="14.75" x14ac:dyDescent="0.75">
      <c r="A681" s="33" t="s">
        <v>1497</v>
      </c>
      <c r="B681" s="33" t="s">
        <v>262</v>
      </c>
      <c r="C681" s="33" t="s">
        <v>278</v>
      </c>
      <c r="D681" s="33" t="s">
        <v>32</v>
      </c>
      <c r="E681" s="33" t="s">
        <v>3938</v>
      </c>
      <c r="F681" s="33" t="s">
        <v>1445</v>
      </c>
      <c r="G681" s="33" t="s">
        <v>281</v>
      </c>
      <c r="H681" s="33" t="s">
        <v>268</v>
      </c>
      <c r="I681" s="33" t="s">
        <v>269</v>
      </c>
      <c r="J681" s="33" t="s">
        <v>270</v>
      </c>
      <c r="K681" s="33" t="s">
        <v>282</v>
      </c>
      <c r="L681" s="33" t="s">
        <v>272</v>
      </c>
      <c r="M681" s="33" t="s">
        <v>284</v>
      </c>
      <c r="N681" s="33" t="s">
        <v>16</v>
      </c>
      <c r="O681" s="33" t="s">
        <v>285</v>
      </c>
      <c r="P681" s="33" t="s">
        <v>274</v>
      </c>
      <c r="Q681" s="33" t="s">
        <v>286</v>
      </c>
      <c r="R681" s="33" t="s">
        <v>274</v>
      </c>
      <c r="S681" s="33" t="s">
        <v>275</v>
      </c>
      <c r="T681" s="33" t="s">
        <v>274</v>
      </c>
      <c r="U681" s="33" t="s">
        <v>276</v>
      </c>
      <c r="V681" s="33" t="s">
        <v>14</v>
      </c>
      <c r="W681" s="33" t="s">
        <v>20</v>
      </c>
      <c r="X681" s="33" t="s">
        <v>14</v>
      </c>
    </row>
    <row r="682" spans="1:24" ht="14.75" x14ac:dyDescent="0.75">
      <c r="A682" s="33" t="s">
        <v>1498</v>
      </c>
      <c r="B682" s="33" t="s">
        <v>262</v>
      </c>
      <c r="C682" s="33" t="s">
        <v>278</v>
      </c>
      <c r="D682" s="33" t="s">
        <v>32</v>
      </c>
      <c r="E682" s="33" t="s">
        <v>1499</v>
      </c>
      <c r="F682" s="33" t="s">
        <v>1445</v>
      </c>
      <c r="G682" s="33" t="s">
        <v>281</v>
      </c>
      <c r="H682" s="33" t="s">
        <v>268</v>
      </c>
      <c r="I682" s="33" t="s">
        <v>269</v>
      </c>
      <c r="J682" s="33" t="s">
        <v>270</v>
      </c>
      <c r="K682" s="33" t="s">
        <v>282</v>
      </c>
      <c r="L682" s="33" t="s">
        <v>272</v>
      </c>
      <c r="M682" s="33" t="s">
        <v>284</v>
      </c>
      <c r="N682" s="33" t="s">
        <v>16</v>
      </c>
      <c r="O682" s="33" t="s">
        <v>285</v>
      </c>
      <c r="P682" s="33" t="s">
        <v>274</v>
      </c>
      <c r="Q682" s="33" t="s">
        <v>286</v>
      </c>
      <c r="R682" s="33" t="s">
        <v>274</v>
      </c>
      <c r="S682" s="33" t="s">
        <v>275</v>
      </c>
      <c r="T682" s="33" t="s">
        <v>274</v>
      </c>
      <c r="U682" s="33" t="s">
        <v>276</v>
      </c>
      <c r="V682" s="33" t="s">
        <v>14</v>
      </c>
      <c r="W682" s="33" t="s">
        <v>20</v>
      </c>
      <c r="X682" s="33" t="s">
        <v>14</v>
      </c>
    </row>
    <row r="683" spans="1:24" ht="14.75" x14ac:dyDescent="0.75">
      <c r="A683" s="33" t="s">
        <v>1500</v>
      </c>
      <c r="B683" s="33" t="s">
        <v>262</v>
      </c>
      <c r="C683" s="33" t="s">
        <v>278</v>
      </c>
      <c r="D683" s="33" t="s">
        <v>32</v>
      </c>
      <c r="E683" s="33" t="s">
        <v>1501</v>
      </c>
      <c r="F683" s="33" t="s">
        <v>1445</v>
      </c>
      <c r="G683" s="33" t="s">
        <v>281</v>
      </c>
      <c r="H683" s="33" t="s">
        <v>268</v>
      </c>
      <c r="I683" s="33" t="s">
        <v>269</v>
      </c>
      <c r="J683" s="33" t="s">
        <v>270</v>
      </c>
      <c r="K683" s="33" t="s">
        <v>282</v>
      </c>
      <c r="L683" s="33" t="s">
        <v>272</v>
      </c>
      <c r="M683" s="33" t="s">
        <v>284</v>
      </c>
      <c r="N683" s="33" t="s">
        <v>16</v>
      </c>
      <c r="O683" s="33" t="s">
        <v>285</v>
      </c>
      <c r="P683" s="33" t="s">
        <v>274</v>
      </c>
      <c r="Q683" s="33" t="s">
        <v>286</v>
      </c>
      <c r="R683" s="33" t="s">
        <v>274</v>
      </c>
      <c r="S683" s="33" t="s">
        <v>275</v>
      </c>
      <c r="T683" s="33" t="s">
        <v>274</v>
      </c>
      <c r="U683" s="33" t="s">
        <v>276</v>
      </c>
      <c r="V683" s="33" t="s">
        <v>14</v>
      </c>
      <c r="W683" s="33" t="s">
        <v>20</v>
      </c>
      <c r="X683" s="33" t="s">
        <v>14</v>
      </c>
    </row>
    <row r="684" spans="1:24" ht="14.75" x14ac:dyDescent="0.75">
      <c r="A684" s="33" t="s">
        <v>61</v>
      </c>
      <c r="B684" s="33" t="s">
        <v>262</v>
      </c>
      <c r="C684" s="33" t="s">
        <v>278</v>
      </c>
      <c r="D684" s="33" t="s">
        <v>32</v>
      </c>
      <c r="E684" s="33" t="s">
        <v>1502</v>
      </c>
      <c r="F684" s="33" t="s">
        <v>1445</v>
      </c>
      <c r="G684" s="33" t="s">
        <v>281</v>
      </c>
      <c r="H684" s="33" t="s">
        <v>822</v>
      </c>
      <c r="I684" s="33" t="s">
        <v>269</v>
      </c>
      <c r="J684" s="33" t="s">
        <v>270</v>
      </c>
      <c r="K684" s="33" t="s">
        <v>282</v>
      </c>
      <c r="L684" s="33" t="s">
        <v>272</v>
      </c>
      <c r="M684" s="33" t="s">
        <v>284</v>
      </c>
      <c r="N684" s="33" t="s">
        <v>16</v>
      </c>
      <c r="O684" s="33" t="s">
        <v>285</v>
      </c>
      <c r="P684" s="33" t="s">
        <v>274</v>
      </c>
      <c r="Q684" s="33" t="s">
        <v>286</v>
      </c>
      <c r="R684" s="33" t="s">
        <v>274</v>
      </c>
      <c r="S684" s="33" t="s">
        <v>275</v>
      </c>
      <c r="T684" s="33" t="s">
        <v>274</v>
      </c>
      <c r="U684" s="33" t="s">
        <v>276</v>
      </c>
      <c r="V684" s="33" t="s">
        <v>14</v>
      </c>
      <c r="W684" s="33" t="s">
        <v>20</v>
      </c>
      <c r="X684" s="33" t="s">
        <v>14</v>
      </c>
    </row>
    <row r="685" spans="1:24" ht="14.75" x14ac:dyDescent="0.75">
      <c r="A685" s="33" t="s">
        <v>1503</v>
      </c>
      <c r="B685" s="33" t="s">
        <v>262</v>
      </c>
      <c r="C685" s="33" t="s">
        <v>278</v>
      </c>
      <c r="D685" s="33" t="s">
        <v>32</v>
      </c>
      <c r="E685" s="33" t="s">
        <v>1504</v>
      </c>
      <c r="F685" s="33" t="s">
        <v>1445</v>
      </c>
      <c r="G685" s="33" t="s">
        <v>281</v>
      </c>
      <c r="H685" s="33" t="s">
        <v>268</v>
      </c>
      <c r="I685" s="33" t="s">
        <v>269</v>
      </c>
      <c r="J685" s="33" t="s">
        <v>270</v>
      </c>
      <c r="K685" s="33" t="s">
        <v>282</v>
      </c>
      <c r="L685" s="33" t="s">
        <v>272</v>
      </c>
      <c r="M685" s="33" t="s">
        <v>284</v>
      </c>
      <c r="N685" s="33" t="s">
        <v>16</v>
      </c>
      <c r="O685" s="33" t="s">
        <v>285</v>
      </c>
      <c r="P685" s="33" t="s">
        <v>274</v>
      </c>
      <c r="Q685" s="33" t="s">
        <v>286</v>
      </c>
      <c r="R685" s="33" t="s">
        <v>274</v>
      </c>
      <c r="S685" s="33" t="s">
        <v>275</v>
      </c>
      <c r="T685" s="33" t="s">
        <v>274</v>
      </c>
      <c r="U685" s="33" t="s">
        <v>276</v>
      </c>
      <c r="V685" s="33" t="s">
        <v>14</v>
      </c>
      <c r="W685" s="33" t="s">
        <v>20</v>
      </c>
      <c r="X685" s="33" t="s">
        <v>14</v>
      </c>
    </row>
    <row r="686" spans="1:24" ht="14.75" x14ac:dyDescent="0.75">
      <c r="A686" s="33" t="s">
        <v>1505</v>
      </c>
      <c r="B686" s="33" t="s">
        <v>262</v>
      </c>
      <c r="C686" s="33" t="s">
        <v>278</v>
      </c>
      <c r="D686" s="33" t="s">
        <v>32</v>
      </c>
      <c r="E686" s="33" t="s">
        <v>1506</v>
      </c>
      <c r="F686" s="33" t="s">
        <v>1445</v>
      </c>
      <c r="G686" s="33" t="s">
        <v>281</v>
      </c>
      <c r="H686" s="33" t="s">
        <v>268</v>
      </c>
      <c r="I686" s="33" t="s">
        <v>269</v>
      </c>
      <c r="J686" s="33" t="s">
        <v>270</v>
      </c>
      <c r="K686" s="33" t="s">
        <v>282</v>
      </c>
      <c r="L686" s="33" t="s">
        <v>272</v>
      </c>
      <c r="M686" s="33" t="s">
        <v>284</v>
      </c>
      <c r="N686" s="33" t="s">
        <v>16</v>
      </c>
      <c r="O686" s="33" t="s">
        <v>285</v>
      </c>
      <c r="P686" s="33" t="s">
        <v>274</v>
      </c>
      <c r="Q686" s="33" t="s">
        <v>286</v>
      </c>
      <c r="R686" s="33" t="s">
        <v>274</v>
      </c>
      <c r="S686" s="33" t="s">
        <v>275</v>
      </c>
      <c r="T686" s="33" t="s">
        <v>274</v>
      </c>
      <c r="U686" s="33" t="s">
        <v>276</v>
      </c>
      <c r="V686" s="33" t="s">
        <v>14</v>
      </c>
      <c r="W686" s="33" t="s">
        <v>20</v>
      </c>
      <c r="X686" s="33" t="s">
        <v>14</v>
      </c>
    </row>
    <row r="687" spans="1:24" ht="14.75" x14ac:dyDescent="0.75">
      <c r="A687" s="33" t="s">
        <v>62</v>
      </c>
      <c r="B687" s="33" t="s">
        <v>262</v>
      </c>
      <c r="C687" s="33" t="s">
        <v>278</v>
      </c>
      <c r="D687" s="33" t="s">
        <v>32</v>
      </c>
      <c r="E687" s="33" t="s">
        <v>1507</v>
      </c>
      <c r="F687" s="33" t="s">
        <v>1445</v>
      </c>
      <c r="G687" s="33" t="s">
        <v>281</v>
      </c>
      <c r="H687" s="33" t="s">
        <v>822</v>
      </c>
      <c r="I687" s="33" t="s">
        <v>269</v>
      </c>
      <c r="J687" s="33" t="s">
        <v>270</v>
      </c>
      <c r="K687" s="33" t="s">
        <v>282</v>
      </c>
      <c r="L687" s="33" t="s">
        <v>272</v>
      </c>
      <c r="M687" s="33" t="s">
        <v>284</v>
      </c>
      <c r="N687" s="33" t="s">
        <v>16</v>
      </c>
      <c r="O687" s="33" t="s">
        <v>285</v>
      </c>
      <c r="P687" s="33" t="s">
        <v>274</v>
      </c>
      <c r="Q687" s="33" t="s">
        <v>286</v>
      </c>
      <c r="R687" s="33" t="s">
        <v>274</v>
      </c>
      <c r="S687" s="33" t="s">
        <v>275</v>
      </c>
      <c r="T687" s="33" t="s">
        <v>274</v>
      </c>
      <c r="U687" s="33" t="s">
        <v>276</v>
      </c>
      <c r="V687" s="33" t="s">
        <v>14</v>
      </c>
      <c r="W687" s="33" t="s">
        <v>20</v>
      </c>
      <c r="X687" s="33" t="s">
        <v>14</v>
      </c>
    </row>
    <row r="688" spans="1:24" ht="14.75" x14ac:dyDescent="0.75">
      <c r="A688" s="33" t="s">
        <v>1508</v>
      </c>
      <c r="B688" s="33" t="s">
        <v>262</v>
      </c>
      <c r="C688" s="33" t="s">
        <v>278</v>
      </c>
      <c r="D688" s="33" t="s">
        <v>32</v>
      </c>
      <c r="E688" s="33" t="s">
        <v>1509</v>
      </c>
      <c r="F688" s="33" t="s">
        <v>1445</v>
      </c>
      <c r="G688" s="33" t="s">
        <v>281</v>
      </c>
      <c r="H688" s="33" t="s">
        <v>268</v>
      </c>
      <c r="I688" s="33" t="s">
        <v>269</v>
      </c>
      <c r="J688" s="33" t="s">
        <v>270</v>
      </c>
      <c r="K688" s="33" t="s">
        <v>282</v>
      </c>
      <c r="L688" s="33" t="s">
        <v>272</v>
      </c>
      <c r="M688" s="33" t="s">
        <v>284</v>
      </c>
      <c r="N688" s="33" t="s">
        <v>16</v>
      </c>
      <c r="O688" s="33" t="s">
        <v>285</v>
      </c>
      <c r="P688" s="33" t="s">
        <v>274</v>
      </c>
      <c r="Q688" s="33" t="s">
        <v>286</v>
      </c>
      <c r="R688" s="33" t="s">
        <v>274</v>
      </c>
      <c r="S688" s="33" t="s">
        <v>275</v>
      </c>
      <c r="T688" s="33" t="s">
        <v>274</v>
      </c>
      <c r="U688" s="33" t="s">
        <v>276</v>
      </c>
      <c r="V688" s="33" t="s">
        <v>14</v>
      </c>
      <c r="W688" s="33" t="s">
        <v>20</v>
      </c>
      <c r="X688" s="33" t="s">
        <v>14</v>
      </c>
    </row>
    <row r="689" spans="1:24" ht="14.75" x14ac:dyDescent="0.75">
      <c r="A689" s="33" t="s">
        <v>1510</v>
      </c>
      <c r="B689" s="33" t="s">
        <v>374</v>
      </c>
      <c r="C689" s="33" t="s">
        <v>374</v>
      </c>
      <c r="D689" s="33" t="s">
        <v>374</v>
      </c>
      <c r="E689" s="33" t="s">
        <v>1511</v>
      </c>
      <c r="F689" s="33" t="s">
        <v>1445</v>
      </c>
      <c r="G689" s="33" t="s">
        <v>281</v>
      </c>
      <c r="H689" s="33" t="s">
        <v>268</v>
      </c>
      <c r="I689" s="33" t="s">
        <v>269</v>
      </c>
      <c r="J689" s="33" t="s">
        <v>270</v>
      </c>
      <c r="K689" s="33" t="s">
        <v>282</v>
      </c>
      <c r="L689" s="33" t="s">
        <v>272</v>
      </c>
      <c r="M689" s="33" t="s">
        <v>284</v>
      </c>
      <c r="N689" s="33" t="s">
        <v>274</v>
      </c>
      <c r="O689" s="33" t="s">
        <v>285</v>
      </c>
      <c r="P689" s="33" t="s">
        <v>274</v>
      </c>
      <c r="Q689" s="33" t="s">
        <v>286</v>
      </c>
      <c r="R689" s="33" t="s">
        <v>274</v>
      </c>
      <c r="S689" s="33" t="s">
        <v>275</v>
      </c>
      <c r="T689" s="33" t="s">
        <v>14</v>
      </c>
      <c r="U689" s="33" t="s">
        <v>276</v>
      </c>
      <c r="V689" s="33" t="s">
        <v>14</v>
      </c>
      <c r="W689" s="33" t="s">
        <v>20</v>
      </c>
      <c r="X689" s="33" t="s">
        <v>14</v>
      </c>
    </row>
    <row r="690" spans="1:24" ht="14.75" x14ac:dyDescent="0.75">
      <c r="A690" s="33" t="s">
        <v>1512</v>
      </c>
      <c r="B690" s="33" t="s">
        <v>262</v>
      </c>
      <c r="C690" s="33" t="s">
        <v>278</v>
      </c>
      <c r="D690" s="33" t="s">
        <v>31</v>
      </c>
      <c r="E690" s="33" t="s">
        <v>1513</v>
      </c>
      <c r="F690" s="33" t="s">
        <v>1445</v>
      </c>
      <c r="G690" s="33" t="s">
        <v>281</v>
      </c>
      <c r="H690" s="33" t="s">
        <v>822</v>
      </c>
      <c r="I690" s="33" t="s">
        <v>269</v>
      </c>
      <c r="J690" s="33" t="s">
        <v>270</v>
      </c>
      <c r="K690" s="33" t="s">
        <v>282</v>
      </c>
      <c r="L690" s="33" t="s">
        <v>283</v>
      </c>
      <c r="M690" s="33" t="s">
        <v>284</v>
      </c>
      <c r="N690" s="33" t="s">
        <v>16</v>
      </c>
      <c r="O690" s="33" t="s">
        <v>285</v>
      </c>
      <c r="P690" s="33" t="s">
        <v>274</v>
      </c>
      <c r="Q690" s="33" t="s">
        <v>286</v>
      </c>
      <c r="R690" s="33" t="s">
        <v>274</v>
      </c>
      <c r="S690" s="33" t="s">
        <v>275</v>
      </c>
      <c r="T690" s="33" t="s">
        <v>274</v>
      </c>
      <c r="U690" s="33" t="s">
        <v>276</v>
      </c>
      <c r="V690" s="33" t="s">
        <v>14</v>
      </c>
      <c r="W690" s="33" t="s">
        <v>20</v>
      </c>
      <c r="X690" s="33" t="s">
        <v>14</v>
      </c>
    </row>
    <row r="691" spans="1:24" ht="14.75" x14ac:dyDescent="0.75">
      <c r="A691" s="33" t="s">
        <v>1514</v>
      </c>
      <c r="B691" s="33" t="s">
        <v>262</v>
      </c>
      <c r="C691" s="33" t="s">
        <v>278</v>
      </c>
      <c r="D691" s="33" t="s">
        <v>32</v>
      </c>
      <c r="E691" s="33" t="s">
        <v>1515</v>
      </c>
      <c r="F691" s="33" t="s">
        <v>1445</v>
      </c>
      <c r="G691" s="33" t="s">
        <v>281</v>
      </c>
      <c r="H691" s="33" t="s">
        <v>822</v>
      </c>
      <c r="I691" s="33" t="s">
        <v>269</v>
      </c>
      <c r="J691" s="33" t="s">
        <v>270</v>
      </c>
      <c r="K691" s="33" t="s">
        <v>282</v>
      </c>
      <c r="L691" s="33" t="s">
        <v>272</v>
      </c>
      <c r="M691" s="33" t="s">
        <v>284</v>
      </c>
      <c r="N691" s="33" t="s">
        <v>274</v>
      </c>
      <c r="O691" s="33" t="s">
        <v>285</v>
      </c>
      <c r="P691" s="33" t="s">
        <v>274</v>
      </c>
      <c r="Q691" s="33" t="s">
        <v>286</v>
      </c>
      <c r="R691" s="33" t="s">
        <v>274</v>
      </c>
      <c r="S691" s="33" t="s">
        <v>275</v>
      </c>
      <c r="T691" s="33" t="s">
        <v>14</v>
      </c>
      <c r="U691" s="33" t="s">
        <v>276</v>
      </c>
      <c r="V691" s="33" t="s">
        <v>14</v>
      </c>
      <c r="W691" s="33" t="s">
        <v>20</v>
      </c>
      <c r="X691" s="33" t="s">
        <v>14</v>
      </c>
    </row>
    <row r="692" spans="1:24" ht="14.75" x14ac:dyDescent="0.75">
      <c r="A692" s="33" t="s">
        <v>1516</v>
      </c>
      <c r="B692" s="33" t="s">
        <v>262</v>
      </c>
      <c r="C692" s="33" t="s">
        <v>278</v>
      </c>
      <c r="D692" s="33" t="s">
        <v>31</v>
      </c>
      <c r="E692" s="33" t="s">
        <v>1517</v>
      </c>
      <c r="F692" s="33" t="s">
        <v>1445</v>
      </c>
      <c r="G692" s="33" t="s">
        <v>281</v>
      </c>
      <c r="H692" s="33" t="s">
        <v>822</v>
      </c>
      <c r="I692" s="33" t="s">
        <v>269</v>
      </c>
      <c r="J692" s="33" t="s">
        <v>270</v>
      </c>
      <c r="K692" s="33" t="s">
        <v>282</v>
      </c>
      <c r="L692" s="33" t="s">
        <v>283</v>
      </c>
      <c r="M692" s="33" t="s">
        <v>284</v>
      </c>
      <c r="N692" s="33" t="s">
        <v>16</v>
      </c>
      <c r="O692" s="33" t="s">
        <v>285</v>
      </c>
      <c r="P692" s="33" t="s">
        <v>274</v>
      </c>
      <c r="Q692" s="33" t="s">
        <v>286</v>
      </c>
      <c r="R692" s="33" t="s">
        <v>274</v>
      </c>
      <c r="S692" s="33" t="s">
        <v>275</v>
      </c>
      <c r="T692" s="33" t="s">
        <v>274</v>
      </c>
      <c r="U692" s="33" t="s">
        <v>276</v>
      </c>
      <c r="V692" s="33" t="s">
        <v>14</v>
      </c>
      <c r="W692" s="33" t="s">
        <v>20</v>
      </c>
      <c r="X692" s="33" t="s">
        <v>14</v>
      </c>
    </row>
    <row r="693" spans="1:24" ht="14.75" x14ac:dyDescent="0.75">
      <c r="A693" s="33" t="s">
        <v>1518</v>
      </c>
      <c r="B693" s="33" t="s">
        <v>262</v>
      </c>
      <c r="C693" s="33" t="s">
        <v>278</v>
      </c>
      <c r="D693" s="33" t="s">
        <v>32</v>
      </c>
      <c r="E693" s="33" t="s">
        <v>1519</v>
      </c>
      <c r="F693" s="33" t="s">
        <v>1445</v>
      </c>
      <c r="G693" s="33" t="s">
        <v>281</v>
      </c>
      <c r="H693" s="33" t="s">
        <v>822</v>
      </c>
      <c r="I693" s="33" t="s">
        <v>269</v>
      </c>
      <c r="J693" s="33" t="s">
        <v>270</v>
      </c>
      <c r="K693" s="33" t="s">
        <v>282</v>
      </c>
      <c r="L693" s="33" t="s">
        <v>272</v>
      </c>
      <c r="M693" s="33" t="s">
        <v>284</v>
      </c>
      <c r="N693" s="33" t="s">
        <v>274</v>
      </c>
      <c r="O693" s="33" t="s">
        <v>285</v>
      </c>
      <c r="P693" s="33" t="s">
        <v>274</v>
      </c>
      <c r="Q693" s="33" t="s">
        <v>286</v>
      </c>
      <c r="R693" s="33" t="s">
        <v>274</v>
      </c>
      <c r="S693" s="33" t="s">
        <v>275</v>
      </c>
      <c r="T693" s="33" t="s">
        <v>14</v>
      </c>
      <c r="U693" s="33" t="s">
        <v>276</v>
      </c>
      <c r="V693" s="33" t="s">
        <v>14</v>
      </c>
      <c r="W693" s="33" t="s">
        <v>20</v>
      </c>
      <c r="X693" s="33" t="s">
        <v>14</v>
      </c>
    </row>
    <row r="694" spans="1:24" ht="14.75" x14ac:dyDescent="0.75">
      <c r="A694" s="33" t="s">
        <v>1520</v>
      </c>
      <c r="B694" s="33" t="s">
        <v>262</v>
      </c>
      <c r="C694" s="33" t="s">
        <v>278</v>
      </c>
      <c r="D694" s="33" t="s">
        <v>32</v>
      </c>
      <c r="E694" s="33" t="s">
        <v>1521</v>
      </c>
      <c r="F694" s="33" t="s">
        <v>1445</v>
      </c>
      <c r="G694" s="33" t="s">
        <v>281</v>
      </c>
      <c r="H694" s="33" t="s">
        <v>822</v>
      </c>
      <c r="I694" s="33" t="s">
        <v>269</v>
      </c>
      <c r="J694" s="33" t="s">
        <v>270</v>
      </c>
      <c r="K694" s="33" t="s">
        <v>282</v>
      </c>
      <c r="L694" s="33" t="s">
        <v>272</v>
      </c>
      <c r="M694" s="33" t="s">
        <v>284</v>
      </c>
      <c r="N694" s="33" t="s">
        <v>274</v>
      </c>
      <c r="O694" s="33" t="s">
        <v>285</v>
      </c>
      <c r="P694" s="33" t="s">
        <v>274</v>
      </c>
      <c r="Q694" s="33" t="s">
        <v>286</v>
      </c>
      <c r="R694" s="33" t="s">
        <v>274</v>
      </c>
      <c r="S694" s="33" t="s">
        <v>275</v>
      </c>
      <c r="T694" s="33" t="s">
        <v>14</v>
      </c>
      <c r="U694" s="33" t="s">
        <v>276</v>
      </c>
      <c r="V694" s="33" t="s">
        <v>14</v>
      </c>
      <c r="W694" s="33" t="s">
        <v>20</v>
      </c>
      <c r="X694" s="33" t="s">
        <v>14</v>
      </c>
    </row>
    <row r="695" spans="1:24" ht="14.75" x14ac:dyDescent="0.75">
      <c r="A695" s="33" t="s">
        <v>1522</v>
      </c>
      <c r="B695" s="33" t="s">
        <v>262</v>
      </c>
      <c r="C695" s="33" t="s">
        <v>278</v>
      </c>
      <c r="D695" s="33" t="s">
        <v>32</v>
      </c>
      <c r="E695" s="33" t="s">
        <v>1523</v>
      </c>
      <c r="F695" s="33" t="s">
        <v>1445</v>
      </c>
      <c r="G695" s="33" t="s">
        <v>281</v>
      </c>
      <c r="H695" s="33" t="s">
        <v>822</v>
      </c>
      <c r="I695" s="33" t="s">
        <v>269</v>
      </c>
      <c r="J695" s="33" t="s">
        <v>270</v>
      </c>
      <c r="K695" s="33" t="s">
        <v>282</v>
      </c>
      <c r="L695" s="33" t="s">
        <v>272</v>
      </c>
      <c r="M695" s="33" t="s">
        <v>284</v>
      </c>
      <c r="N695" s="33" t="s">
        <v>274</v>
      </c>
      <c r="O695" s="33" t="s">
        <v>285</v>
      </c>
      <c r="P695" s="33" t="s">
        <v>274</v>
      </c>
      <c r="Q695" s="33" t="s">
        <v>286</v>
      </c>
      <c r="R695" s="33" t="s">
        <v>274</v>
      </c>
      <c r="S695" s="33" t="s">
        <v>275</v>
      </c>
      <c r="T695" s="33" t="s">
        <v>14</v>
      </c>
      <c r="U695" s="33" t="s">
        <v>276</v>
      </c>
      <c r="V695" s="33" t="s">
        <v>14</v>
      </c>
      <c r="W695" s="33" t="s">
        <v>20</v>
      </c>
      <c r="X695" s="33" t="s">
        <v>14</v>
      </c>
    </row>
    <row r="696" spans="1:24" ht="14.75" x14ac:dyDescent="0.75">
      <c r="A696" s="33" t="s">
        <v>1524</v>
      </c>
      <c r="B696" s="33" t="s">
        <v>262</v>
      </c>
      <c r="C696" s="33" t="s">
        <v>278</v>
      </c>
      <c r="D696" s="33" t="s">
        <v>32</v>
      </c>
      <c r="E696" s="33" t="s">
        <v>1525</v>
      </c>
      <c r="F696" s="33" t="s">
        <v>1445</v>
      </c>
      <c r="G696" s="33" t="s">
        <v>281</v>
      </c>
      <c r="H696" s="33" t="s">
        <v>822</v>
      </c>
      <c r="I696" s="33" t="s">
        <v>269</v>
      </c>
      <c r="J696" s="33" t="s">
        <v>270</v>
      </c>
      <c r="K696" s="33" t="s">
        <v>282</v>
      </c>
      <c r="L696" s="33" t="s">
        <v>272</v>
      </c>
      <c r="M696" s="33" t="s">
        <v>284</v>
      </c>
      <c r="N696" s="33" t="s">
        <v>274</v>
      </c>
      <c r="O696" s="33" t="s">
        <v>285</v>
      </c>
      <c r="P696" s="33" t="s">
        <v>274</v>
      </c>
      <c r="Q696" s="33" t="s">
        <v>286</v>
      </c>
      <c r="R696" s="33" t="s">
        <v>274</v>
      </c>
      <c r="S696" s="33" t="s">
        <v>275</v>
      </c>
      <c r="T696" s="33" t="s">
        <v>14</v>
      </c>
      <c r="U696" s="33" t="s">
        <v>276</v>
      </c>
      <c r="V696" s="33" t="s">
        <v>14</v>
      </c>
      <c r="W696" s="33" t="s">
        <v>20</v>
      </c>
      <c r="X696" s="33" t="s">
        <v>14</v>
      </c>
    </row>
    <row r="697" spans="1:24" ht="14.75" x14ac:dyDescent="0.75">
      <c r="A697" s="33" t="s">
        <v>203</v>
      </c>
      <c r="B697" s="33" t="s">
        <v>262</v>
      </c>
      <c r="C697" s="33" t="s">
        <v>278</v>
      </c>
      <c r="D697" s="33" t="s">
        <v>31</v>
      </c>
      <c r="E697" s="33" t="s">
        <v>1526</v>
      </c>
      <c r="F697" s="33" t="s">
        <v>1445</v>
      </c>
      <c r="G697" s="33" t="s">
        <v>281</v>
      </c>
      <c r="H697" s="33" t="s">
        <v>822</v>
      </c>
      <c r="I697" s="33" t="s">
        <v>269</v>
      </c>
      <c r="J697" s="33" t="s">
        <v>270</v>
      </c>
      <c r="K697" s="33" t="s">
        <v>282</v>
      </c>
      <c r="L697" s="33" t="s">
        <v>283</v>
      </c>
      <c r="M697" s="33" t="s">
        <v>284</v>
      </c>
      <c r="N697" s="33" t="s">
        <v>16</v>
      </c>
      <c r="O697" s="33" t="s">
        <v>285</v>
      </c>
      <c r="P697" s="33" t="s">
        <v>274</v>
      </c>
      <c r="Q697" s="33" t="s">
        <v>286</v>
      </c>
      <c r="R697" s="33" t="s">
        <v>274</v>
      </c>
      <c r="S697" s="33" t="s">
        <v>275</v>
      </c>
      <c r="T697" s="33" t="s">
        <v>274</v>
      </c>
      <c r="U697" s="33" t="s">
        <v>276</v>
      </c>
      <c r="V697" s="33" t="s">
        <v>14</v>
      </c>
      <c r="W697" s="33" t="s">
        <v>20</v>
      </c>
      <c r="X697" s="33" t="s">
        <v>14</v>
      </c>
    </row>
    <row r="698" spans="1:24" ht="14.75" x14ac:dyDescent="0.75">
      <c r="A698" s="33" t="s">
        <v>222</v>
      </c>
      <c r="B698" s="33" t="s">
        <v>262</v>
      </c>
      <c r="C698" s="33" t="s">
        <v>278</v>
      </c>
      <c r="D698" s="33" t="s">
        <v>32</v>
      </c>
      <c r="E698" s="33" t="s">
        <v>223</v>
      </c>
      <c r="F698" s="33" t="s">
        <v>1445</v>
      </c>
      <c r="G698" s="33" t="s">
        <v>281</v>
      </c>
      <c r="H698" s="33" t="s">
        <v>822</v>
      </c>
      <c r="I698" s="33" t="s">
        <v>269</v>
      </c>
      <c r="J698" s="33" t="s">
        <v>270</v>
      </c>
      <c r="K698" s="33" t="s">
        <v>282</v>
      </c>
      <c r="L698" s="33" t="s">
        <v>272</v>
      </c>
      <c r="M698" s="33" t="s">
        <v>284</v>
      </c>
      <c r="N698" s="33" t="s">
        <v>274</v>
      </c>
      <c r="O698" s="33" t="s">
        <v>285</v>
      </c>
      <c r="P698" s="33" t="s">
        <v>274</v>
      </c>
      <c r="Q698" s="33" t="s">
        <v>286</v>
      </c>
      <c r="R698" s="33" t="s">
        <v>274</v>
      </c>
      <c r="S698" s="33" t="s">
        <v>275</v>
      </c>
      <c r="T698" s="33" t="s">
        <v>14</v>
      </c>
      <c r="U698" s="33" t="s">
        <v>276</v>
      </c>
      <c r="V698" s="33" t="s">
        <v>14</v>
      </c>
      <c r="W698" s="33" t="s">
        <v>20</v>
      </c>
      <c r="X698" s="33" t="s">
        <v>14</v>
      </c>
    </row>
    <row r="699" spans="1:24" ht="14.75" x14ac:dyDescent="0.75">
      <c r="A699" s="33" t="s">
        <v>95</v>
      </c>
      <c r="B699" s="33" t="s">
        <v>262</v>
      </c>
      <c r="C699" s="33" t="s">
        <v>278</v>
      </c>
      <c r="D699" s="33" t="s">
        <v>31</v>
      </c>
      <c r="E699" s="33" t="s">
        <v>1527</v>
      </c>
      <c r="F699" s="33" t="s">
        <v>1445</v>
      </c>
      <c r="G699" s="33" t="s">
        <v>281</v>
      </c>
      <c r="H699" s="33" t="s">
        <v>822</v>
      </c>
      <c r="I699" s="33" t="s">
        <v>269</v>
      </c>
      <c r="J699" s="33" t="s">
        <v>270</v>
      </c>
      <c r="K699" s="33" t="s">
        <v>282</v>
      </c>
      <c r="L699" s="33" t="s">
        <v>283</v>
      </c>
      <c r="M699" s="33" t="s">
        <v>284</v>
      </c>
      <c r="N699" s="33" t="s">
        <v>16</v>
      </c>
      <c r="O699" s="33" t="s">
        <v>285</v>
      </c>
      <c r="P699" s="33" t="s">
        <v>274</v>
      </c>
      <c r="Q699" s="33" t="s">
        <v>286</v>
      </c>
      <c r="R699" s="33" t="s">
        <v>274</v>
      </c>
      <c r="S699" s="33" t="s">
        <v>275</v>
      </c>
      <c r="T699" s="33" t="s">
        <v>16</v>
      </c>
      <c r="U699" s="33" t="s">
        <v>276</v>
      </c>
      <c r="V699" s="33" t="s">
        <v>14</v>
      </c>
      <c r="W699" s="33" t="s">
        <v>20</v>
      </c>
      <c r="X699" s="33" t="s">
        <v>14</v>
      </c>
    </row>
    <row r="700" spans="1:24" ht="14.75" x14ac:dyDescent="0.75">
      <c r="A700" s="33" t="s">
        <v>96</v>
      </c>
      <c r="B700" s="33" t="s">
        <v>262</v>
      </c>
      <c r="C700" s="33" t="s">
        <v>278</v>
      </c>
      <c r="D700" s="33" t="s">
        <v>32</v>
      </c>
      <c r="E700" s="33" t="s">
        <v>1528</v>
      </c>
      <c r="F700" s="33" t="s">
        <v>1445</v>
      </c>
      <c r="G700" s="33" t="s">
        <v>281</v>
      </c>
      <c r="H700" s="33" t="s">
        <v>822</v>
      </c>
      <c r="I700" s="33" t="s">
        <v>269</v>
      </c>
      <c r="J700" s="33" t="s">
        <v>270</v>
      </c>
      <c r="K700" s="33" t="s">
        <v>282</v>
      </c>
      <c r="L700" s="33" t="s">
        <v>272</v>
      </c>
      <c r="M700" s="33" t="s">
        <v>284</v>
      </c>
      <c r="N700" s="33" t="s">
        <v>274</v>
      </c>
      <c r="O700" s="33" t="s">
        <v>285</v>
      </c>
      <c r="P700" s="33" t="s">
        <v>274</v>
      </c>
      <c r="Q700" s="33" t="s">
        <v>286</v>
      </c>
      <c r="R700" s="33" t="s">
        <v>274</v>
      </c>
      <c r="S700" s="33" t="s">
        <v>275</v>
      </c>
      <c r="T700" s="33" t="s">
        <v>16</v>
      </c>
      <c r="U700" s="33" t="s">
        <v>276</v>
      </c>
      <c r="V700" s="33" t="s">
        <v>14</v>
      </c>
      <c r="W700" s="33" t="s">
        <v>20</v>
      </c>
      <c r="X700" s="33" t="s">
        <v>14</v>
      </c>
    </row>
    <row r="701" spans="1:24" ht="14.75" x14ac:dyDescent="0.75">
      <c r="A701" s="33" t="s">
        <v>1529</v>
      </c>
      <c r="B701" s="33" t="s">
        <v>262</v>
      </c>
      <c r="C701" s="33" t="s">
        <v>278</v>
      </c>
      <c r="D701" s="33" t="s">
        <v>31</v>
      </c>
      <c r="E701" s="33" t="s">
        <v>1530</v>
      </c>
      <c r="F701" s="33" t="s">
        <v>1445</v>
      </c>
      <c r="G701" s="33" t="s">
        <v>281</v>
      </c>
      <c r="H701" s="33" t="s">
        <v>822</v>
      </c>
      <c r="I701" s="33" t="s">
        <v>269</v>
      </c>
      <c r="J701" s="33" t="s">
        <v>270</v>
      </c>
      <c r="K701" s="33" t="s">
        <v>282</v>
      </c>
      <c r="L701" s="33" t="s">
        <v>283</v>
      </c>
      <c r="M701" s="33" t="s">
        <v>284</v>
      </c>
      <c r="N701" s="33" t="s">
        <v>16</v>
      </c>
      <c r="O701" s="33" t="s">
        <v>285</v>
      </c>
      <c r="P701" s="33" t="s">
        <v>274</v>
      </c>
      <c r="Q701" s="33" t="s">
        <v>286</v>
      </c>
      <c r="R701" s="33" t="s">
        <v>274</v>
      </c>
      <c r="S701" s="33" t="s">
        <v>275</v>
      </c>
      <c r="T701" s="33" t="s">
        <v>16</v>
      </c>
      <c r="U701" s="33" t="s">
        <v>276</v>
      </c>
      <c r="V701" s="33" t="s">
        <v>14</v>
      </c>
      <c r="W701" s="33" t="s">
        <v>20</v>
      </c>
      <c r="X701" s="33" t="s">
        <v>14</v>
      </c>
    </row>
    <row r="702" spans="1:24" ht="14.75" x14ac:dyDescent="0.75">
      <c r="A702" s="33" t="s">
        <v>1531</v>
      </c>
      <c r="B702" s="33" t="s">
        <v>262</v>
      </c>
      <c r="C702" s="33" t="s">
        <v>278</v>
      </c>
      <c r="D702" s="33" t="s">
        <v>32</v>
      </c>
      <c r="E702" s="33" t="s">
        <v>1532</v>
      </c>
      <c r="F702" s="33" t="s">
        <v>1445</v>
      </c>
      <c r="G702" s="33" t="s">
        <v>281</v>
      </c>
      <c r="H702" s="33" t="s">
        <v>822</v>
      </c>
      <c r="I702" s="33" t="s">
        <v>269</v>
      </c>
      <c r="J702" s="33" t="s">
        <v>270</v>
      </c>
      <c r="K702" s="33" t="s">
        <v>282</v>
      </c>
      <c r="L702" s="33" t="s">
        <v>283</v>
      </c>
      <c r="M702" s="33" t="s">
        <v>284</v>
      </c>
      <c r="N702" s="33" t="s">
        <v>16</v>
      </c>
      <c r="O702" s="33" t="s">
        <v>285</v>
      </c>
      <c r="P702" s="33" t="s">
        <v>274</v>
      </c>
      <c r="Q702" s="33" t="s">
        <v>286</v>
      </c>
      <c r="R702" s="33" t="s">
        <v>274</v>
      </c>
      <c r="S702" s="33" t="s">
        <v>275</v>
      </c>
      <c r="T702" s="33" t="s">
        <v>16</v>
      </c>
      <c r="U702" s="33" t="s">
        <v>276</v>
      </c>
      <c r="V702" s="33" t="s">
        <v>14</v>
      </c>
      <c r="W702" s="33" t="s">
        <v>20</v>
      </c>
      <c r="X702" s="33" t="s">
        <v>14</v>
      </c>
    </row>
    <row r="703" spans="1:24" ht="14.75" x14ac:dyDescent="0.75">
      <c r="A703" s="33" t="s">
        <v>1533</v>
      </c>
      <c r="B703" s="33" t="s">
        <v>262</v>
      </c>
      <c r="C703" s="33" t="s">
        <v>278</v>
      </c>
      <c r="D703" s="33" t="s">
        <v>31</v>
      </c>
      <c r="E703" s="33" t="s">
        <v>1534</v>
      </c>
      <c r="F703" s="33" t="s">
        <v>1445</v>
      </c>
      <c r="G703" s="33" t="s">
        <v>281</v>
      </c>
      <c r="H703" s="33" t="s">
        <v>822</v>
      </c>
      <c r="I703" s="33" t="s">
        <v>269</v>
      </c>
      <c r="J703" s="33" t="s">
        <v>270</v>
      </c>
      <c r="K703" s="33" t="s">
        <v>282</v>
      </c>
      <c r="L703" s="33" t="s">
        <v>283</v>
      </c>
      <c r="M703" s="33" t="s">
        <v>284</v>
      </c>
      <c r="N703" s="33" t="s">
        <v>16</v>
      </c>
      <c r="O703" s="33" t="s">
        <v>285</v>
      </c>
      <c r="P703" s="33" t="s">
        <v>274</v>
      </c>
      <c r="Q703" s="33" t="s">
        <v>286</v>
      </c>
      <c r="R703" s="33" t="s">
        <v>274</v>
      </c>
      <c r="S703" s="33" t="s">
        <v>275</v>
      </c>
      <c r="T703" s="33" t="s">
        <v>16</v>
      </c>
      <c r="U703" s="33" t="s">
        <v>276</v>
      </c>
      <c r="V703" s="33" t="s">
        <v>14</v>
      </c>
      <c r="W703" s="33" t="s">
        <v>20</v>
      </c>
      <c r="X703" s="33" t="s">
        <v>14</v>
      </c>
    </row>
    <row r="704" spans="1:24" ht="14.75" x14ac:dyDescent="0.75">
      <c r="A704" s="33" t="s">
        <v>1535</v>
      </c>
      <c r="B704" s="33" t="s">
        <v>262</v>
      </c>
      <c r="C704" s="33" t="s">
        <v>374</v>
      </c>
      <c r="D704" s="33" t="s">
        <v>374</v>
      </c>
      <c r="E704" s="33" t="s">
        <v>3948</v>
      </c>
      <c r="F704" s="33" t="s">
        <v>1445</v>
      </c>
      <c r="G704" s="33" t="s">
        <v>281</v>
      </c>
      <c r="H704" s="33" t="s">
        <v>822</v>
      </c>
      <c r="I704" s="33" t="s">
        <v>269</v>
      </c>
      <c r="J704" s="33" t="s">
        <v>270</v>
      </c>
      <c r="K704" s="33" t="s">
        <v>282</v>
      </c>
      <c r="L704" s="33" t="s">
        <v>283</v>
      </c>
      <c r="M704" s="33" t="s">
        <v>284</v>
      </c>
      <c r="N704" s="33" t="s">
        <v>16</v>
      </c>
      <c r="O704" s="33" t="s">
        <v>285</v>
      </c>
      <c r="P704" s="33" t="s">
        <v>274</v>
      </c>
      <c r="Q704" s="33" t="s">
        <v>286</v>
      </c>
      <c r="R704" s="33" t="s">
        <v>274</v>
      </c>
      <c r="S704" s="33" t="s">
        <v>275</v>
      </c>
      <c r="T704" s="33" t="s">
        <v>16</v>
      </c>
      <c r="U704" s="33" t="s">
        <v>276</v>
      </c>
      <c r="V704" s="33" t="s">
        <v>14</v>
      </c>
      <c r="W704" s="33" t="s">
        <v>20</v>
      </c>
      <c r="X704" s="33" t="s">
        <v>14</v>
      </c>
    </row>
    <row r="705" spans="1:24" ht="14.75" x14ac:dyDescent="0.75">
      <c r="A705" s="33" t="s">
        <v>1536</v>
      </c>
      <c r="B705" s="33" t="s">
        <v>262</v>
      </c>
      <c r="C705" s="33" t="s">
        <v>374</v>
      </c>
      <c r="D705" s="33" t="s">
        <v>374</v>
      </c>
      <c r="E705" s="33" t="s">
        <v>1537</v>
      </c>
      <c r="F705" s="33" t="s">
        <v>1445</v>
      </c>
      <c r="G705" s="33" t="s">
        <v>281</v>
      </c>
      <c r="H705" s="33" t="s">
        <v>822</v>
      </c>
      <c r="I705" s="33" t="s">
        <v>269</v>
      </c>
      <c r="J705" s="33" t="s">
        <v>270</v>
      </c>
      <c r="K705" s="33" t="s">
        <v>282</v>
      </c>
      <c r="L705" s="33" t="s">
        <v>283</v>
      </c>
      <c r="M705" s="33" t="s">
        <v>284</v>
      </c>
      <c r="N705" s="33" t="s">
        <v>16</v>
      </c>
      <c r="O705" s="33" t="s">
        <v>285</v>
      </c>
      <c r="P705" s="33" t="s">
        <v>274</v>
      </c>
      <c r="Q705" s="33" t="s">
        <v>286</v>
      </c>
      <c r="R705" s="33" t="s">
        <v>274</v>
      </c>
      <c r="S705" s="33" t="s">
        <v>275</v>
      </c>
      <c r="T705" s="33" t="s">
        <v>16</v>
      </c>
      <c r="U705" s="33" t="s">
        <v>276</v>
      </c>
      <c r="V705" s="33" t="s">
        <v>14</v>
      </c>
      <c r="W705" s="33" t="s">
        <v>20</v>
      </c>
      <c r="X705" s="33" t="s">
        <v>14</v>
      </c>
    </row>
    <row r="706" spans="1:24" ht="14.75" x14ac:dyDescent="0.75">
      <c r="A706" s="33" t="s">
        <v>1538</v>
      </c>
      <c r="B706" s="33" t="s">
        <v>262</v>
      </c>
      <c r="C706" s="33" t="s">
        <v>278</v>
      </c>
      <c r="D706" s="33" t="s">
        <v>31</v>
      </c>
      <c r="E706" s="33" t="s">
        <v>1539</v>
      </c>
      <c r="F706" s="33" t="s">
        <v>1445</v>
      </c>
      <c r="G706" s="33" t="s">
        <v>281</v>
      </c>
      <c r="H706" s="33" t="s">
        <v>822</v>
      </c>
      <c r="I706" s="33" t="s">
        <v>269</v>
      </c>
      <c r="J706" s="33" t="s">
        <v>270</v>
      </c>
      <c r="K706" s="33" t="s">
        <v>282</v>
      </c>
      <c r="L706" s="33" t="s">
        <v>283</v>
      </c>
      <c r="M706" s="33" t="s">
        <v>284</v>
      </c>
      <c r="N706" s="33" t="s">
        <v>16</v>
      </c>
      <c r="O706" s="33" t="s">
        <v>285</v>
      </c>
      <c r="P706" s="33" t="s">
        <v>274</v>
      </c>
      <c r="Q706" s="33" t="s">
        <v>286</v>
      </c>
      <c r="R706" s="33" t="s">
        <v>274</v>
      </c>
      <c r="S706" s="33" t="s">
        <v>275</v>
      </c>
      <c r="T706" s="33" t="s">
        <v>16</v>
      </c>
      <c r="U706" s="33" t="s">
        <v>276</v>
      </c>
      <c r="V706" s="33" t="s">
        <v>14</v>
      </c>
      <c r="W706" s="33" t="s">
        <v>20</v>
      </c>
      <c r="X706" s="33" t="s">
        <v>14</v>
      </c>
    </row>
    <row r="707" spans="1:24" ht="14.75" x14ac:dyDescent="0.75">
      <c r="A707" s="33" t="s">
        <v>1540</v>
      </c>
      <c r="B707" s="33" t="s">
        <v>262</v>
      </c>
      <c r="C707" s="33" t="s">
        <v>278</v>
      </c>
      <c r="D707" s="33" t="s">
        <v>32</v>
      </c>
      <c r="E707" s="33" t="s">
        <v>1541</v>
      </c>
      <c r="F707" s="33" t="s">
        <v>1445</v>
      </c>
      <c r="G707" s="33" t="s">
        <v>281</v>
      </c>
      <c r="H707" s="33" t="s">
        <v>822</v>
      </c>
      <c r="I707" s="33" t="s">
        <v>269</v>
      </c>
      <c r="J707" s="33" t="s">
        <v>270</v>
      </c>
      <c r="K707" s="33" t="s">
        <v>282</v>
      </c>
      <c r="L707" s="33" t="s">
        <v>283</v>
      </c>
      <c r="M707" s="33" t="s">
        <v>284</v>
      </c>
      <c r="N707" s="33" t="s">
        <v>16</v>
      </c>
      <c r="O707" s="33" t="s">
        <v>285</v>
      </c>
      <c r="P707" s="33" t="s">
        <v>274</v>
      </c>
      <c r="Q707" s="33" t="s">
        <v>286</v>
      </c>
      <c r="R707" s="33" t="s">
        <v>274</v>
      </c>
      <c r="S707" s="33" t="s">
        <v>275</v>
      </c>
      <c r="T707" s="33" t="s">
        <v>16</v>
      </c>
      <c r="U707" s="33" t="s">
        <v>276</v>
      </c>
      <c r="V707" s="33" t="s">
        <v>14</v>
      </c>
      <c r="W707" s="33" t="s">
        <v>20</v>
      </c>
      <c r="X707" s="33" t="s">
        <v>14</v>
      </c>
    </row>
    <row r="708" spans="1:24" ht="14.75" x14ac:dyDescent="0.75">
      <c r="A708" s="33" t="s">
        <v>1542</v>
      </c>
      <c r="B708" s="33" t="s">
        <v>262</v>
      </c>
      <c r="C708" s="33" t="s">
        <v>278</v>
      </c>
      <c r="D708" s="33" t="s">
        <v>31</v>
      </c>
      <c r="E708" s="33" t="s">
        <v>1543</v>
      </c>
      <c r="F708" s="33" t="s">
        <v>1445</v>
      </c>
      <c r="G708" s="33" t="s">
        <v>281</v>
      </c>
      <c r="H708" s="33" t="s">
        <v>822</v>
      </c>
      <c r="I708" s="33" t="s">
        <v>269</v>
      </c>
      <c r="J708" s="33" t="s">
        <v>270</v>
      </c>
      <c r="K708" s="33" t="s">
        <v>282</v>
      </c>
      <c r="L708" s="33" t="s">
        <v>283</v>
      </c>
      <c r="M708" s="33" t="s">
        <v>284</v>
      </c>
      <c r="N708" s="33" t="s">
        <v>16</v>
      </c>
      <c r="O708" s="33" t="s">
        <v>285</v>
      </c>
      <c r="P708" s="33" t="s">
        <v>274</v>
      </c>
      <c r="Q708" s="33" t="s">
        <v>286</v>
      </c>
      <c r="R708" s="33" t="s">
        <v>274</v>
      </c>
      <c r="S708" s="33" t="s">
        <v>275</v>
      </c>
      <c r="T708" s="33" t="s">
        <v>16</v>
      </c>
      <c r="U708" s="33" t="s">
        <v>276</v>
      </c>
      <c r="V708" s="33" t="s">
        <v>14</v>
      </c>
      <c r="W708" s="33" t="s">
        <v>20</v>
      </c>
      <c r="X708" s="33" t="s">
        <v>14</v>
      </c>
    </row>
    <row r="709" spans="1:24" ht="14.75" x14ac:dyDescent="0.75">
      <c r="A709" s="33" t="s">
        <v>1544</v>
      </c>
      <c r="B709" s="33" t="s">
        <v>262</v>
      </c>
      <c r="C709" s="33" t="s">
        <v>278</v>
      </c>
      <c r="D709" s="33" t="s">
        <v>32</v>
      </c>
      <c r="E709" s="33" t="s">
        <v>1545</v>
      </c>
      <c r="F709" s="33" t="s">
        <v>1445</v>
      </c>
      <c r="G709" s="33" t="s">
        <v>281</v>
      </c>
      <c r="H709" s="33" t="s">
        <v>822</v>
      </c>
      <c r="I709" s="33" t="s">
        <v>269</v>
      </c>
      <c r="J709" s="33" t="s">
        <v>270</v>
      </c>
      <c r="K709" s="33" t="s">
        <v>282</v>
      </c>
      <c r="L709" s="33" t="s">
        <v>283</v>
      </c>
      <c r="M709" s="33" t="s">
        <v>284</v>
      </c>
      <c r="N709" s="33" t="s">
        <v>16</v>
      </c>
      <c r="O709" s="33" t="s">
        <v>285</v>
      </c>
      <c r="P709" s="33" t="s">
        <v>274</v>
      </c>
      <c r="Q709" s="33" t="s">
        <v>286</v>
      </c>
      <c r="R709" s="33" t="s">
        <v>274</v>
      </c>
      <c r="S709" s="33" t="s">
        <v>275</v>
      </c>
      <c r="T709" s="33" t="s">
        <v>16</v>
      </c>
      <c r="U709" s="33" t="s">
        <v>276</v>
      </c>
      <c r="V709" s="33" t="s">
        <v>14</v>
      </c>
      <c r="W709" s="33" t="s">
        <v>20</v>
      </c>
      <c r="X709" s="33" t="s">
        <v>14</v>
      </c>
    </row>
    <row r="710" spans="1:24" ht="14.75" x14ac:dyDescent="0.75">
      <c r="A710" s="33" t="s">
        <v>3970</v>
      </c>
      <c r="B710" s="33" t="s">
        <v>262</v>
      </c>
      <c r="C710" s="33" t="s">
        <v>278</v>
      </c>
      <c r="D710" s="33" t="s">
        <v>32</v>
      </c>
      <c r="E710" s="33" t="s">
        <v>3971</v>
      </c>
      <c r="F710" s="33" t="s">
        <v>1445</v>
      </c>
      <c r="G710" s="33" t="s">
        <v>281</v>
      </c>
      <c r="H710" s="33" t="s">
        <v>268</v>
      </c>
      <c r="I710" s="33" t="s">
        <v>269</v>
      </c>
      <c r="J710" s="33" t="s">
        <v>270</v>
      </c>
      <c r="K710" s="33" t="s">
        <v>282</v>
      </c>
      <c r="L710" s="33" t="s">
        <v>272</v>
      </c>
      <c r="M710" s="33" t="s">
        <v>284</v>
      </c>
      <c r="N710" s="33" t="s">
        <v>16</v>
      </c>
      <c r="O710" s="33" t="s">
        <v>285</v>
      </c>
      <c r="P710" s="33" t="s">
        <v>274</v>
      </c>
      <c r="Q710" s="33" t="s">
        <v>286</v>
      </c>
      <c r="R710" s="33" t="s">
        <v>274</v>
      </c>
      <c r="S710" s="33" t="s">
        <v>275</v>
      </c>
      <c r="T710" s="33" t="s">
        <v>274</v>
      </c>
      <c r="U710" s="33" t="s">
        <v>276</v>
      </c>
      <c r="V710" s="33" t="s">
        <v>14</v>
      </c>
      <c r="W710" s="33"/>
      <c r="X710" s="33"/>
    </row>
    <row r="711" spans="1:24" ht="14.75" x14ac:dyDescent="0.75">
      <c r="A711" s="33" t="s">
        <v>4077</v>
      </c>
      <c r="B711" s="33" t="s">
        <v>262</v>
      </c>
      <c r="C711" s="33" t="s">
        <v>278</v>
      </c>
      <c r="D711" s="33" t="s">
        <v>31</v>
      </c>
      <c r="E711" s="33" t="s">
        <v>4078</v>
      </c>
      <c r="F711" s="33" t="s">
        <v>1445</v>
      </c>
      <c r="G711" s="33" t="s">
        <v>281</v>
      </c>
      <c r="H711" s="33" t="s">
        <v>268</v>
      </c>
      <c r="I711" s="33" t="s">
        <v>269</v>
      </c>
      <c r="J711" s="33" t="s">
        <v>270</v>
      </c>
      <c r="K711" s="33" t="s">
        <v>282</v>
      </c>
      <c r="L711" s="33" t="s">
        <v>272</v>
      </c>
      <c r="M711" s="33" t="s">
        <v>284</v>
      </c>
      <c r="N711" s="33" t="s">
        <v>16</v>
      </c>
      <c r="O711" s="33" t="s">
        <v>285</v>
      </c>
      <c r="P711" s="33" t="s">
        <v>274</v>
      </c>
      <c r="Q711" s="33" t="s">
        <v>286</v>
      </c>
      <c r="R711" s="33" t="s">
        <v>274</v>
      </c>
      <c r="S711" s="33" t="s">
        <v>275</v>
      </c>
      <c r="T711" s="33" t="s">
        <v>274</v>
      </c>
      <c r="U711" s="33" t="s">
        <v>276</v>
      </c>
      <c r="V711" s="33" t="s">
        <v>14</v>
      </c>
      <c r="W711" s="33" t="s">
        <v>20</v>
      </c>
      <c r="X711" s="33" t="s">
        <v>14</v>
      </c>
    </row>
    <row r="712" spans="1:24" ht="14.75" x14ac:dyDescent="0.75">
      <c r="A712" s="33" t="s">
        <v>4079</v>
      </c>
      <c r="B712" s="33" t="s">
        <v>262</v>
      </c>
      <c r="C712" s="33" t="s">
        <v>278</v>
      </c>
      <c r="D712" s="33" t="s">
        <v>32</v>
      </c>
      <c r="E712" s="33" t="s">
        <v>4080</v>
      </c>
      <c r="F712" s="33" t="s">
        <v>1445</v>
      </c>
      <c r="G712" s="33" t="s">
        <v>281</v>
      </c>
      <c r="H712" s="33" t="s">
        <v>268</v>
      </c>
      <c r="I712" s="33" t="s">
        <v>269</v>
      </c>
      <c r="J712" s="33" t="s">
        <v>270</v>
      </c>
      <c r="K712" s="33" t="s">
        <v>282</v>
      </c>
      <c r="L712" s="33" t="s">
        <v>272</v>
      </c>
      <c r="M712" s="33" t="s">
        <v>284</v>
      </c>
      <c r="N712" s="33" t="s">
        <v>16</v>
      </c>
      <c r="O712" s="33" t="s">
        <v>285</v>
      </c>
      <c r="P712" s="33" t="s">
        <v>274</v>
      </c>
      <c r="Q712" s="33" t="s">
        <v>286</v>
      </c>
      <c r="R712" s="33" t="s">
        <v>274</v>
      </c>
      <c r="S712" s="33" t="s">
        <v>275</v>
      </c>
      <c r="T712" s="33" t="s">
        <v>274</v>
      </c>
      <c r="U712" s="33" t="s">
        <v>276</v>
      </c>
      <c r="V712" s="33" t="s">
        <v>14</v>
      </c>
      <c r="W712" s="33" t="s">
        <v>20</v>
      </c>
      <c r="X712" s="33" t="s">
        <v>14</v>
      </c>
    </row>
    <row r="713" spans="1:24" ht="14.75" x14ac:dyDescent="0.75">
      <c r="A713" s="33" t="s">
        <v>4083</v>
      </c>
      <c r="B713" s="33" t="s">
        <v>262</v>
      </c>
      <c r="C713" s="33" t="s">
        <v>278</v>
      </c>
      <c r="D713" s="33" t="s">
        <v>32</v>
      </c>
      <c r="E713" s="33" t="s">
        <v>4084</v>
      </c>
      <c r="F713" s="33" t="s">
        <v>1445</v>
      </c>
      <c r="G713" s="33" t="s">
        <v>281</v>
      </c>
      <c r="H713" s="33" t="s">
        <v>268</v>
      </c>
      <c r="I713" s="33" t="s">
        <v>269</v>
      </c>
      <c r="J713" s="33" t="s">
        <v>270</v>
      </c>
      <c r="K713" s="33" t="s">
        <v>282</v>
      </c>
      <c r="L713" s="33" t="s">
        <v>272</v>
      </c>
      <c r="M713" s="33" t="s">
        <v>284</v>
      </c>
      <c r="N713" s="33" t="s">
        <v>16</v>
      </c>
      <c r="O713" s="33" t="s">
        <v>285</v>
      </c>
      <c r="P713" s="33" t="s">
        <v>274</v>
      </c>
      <c r="Q713" s="33" t="s">
        <v>286</v>
      </c>
      <c r="R713" s="33" t="s">
        <v>274</v>
      </c>
      <c r="S713" s="33" t="s">
        <v>275</v>
      </c>
      <c r="T713" s="33" t="s">
        <v>274</v>
      </c>
      <c r="U713" s="33" t="s">
        <v>276</v>
      </c>
      <c r="V713" s="33" t="s">
        <v>14</v>
      </c>
      <c r="W713" s="33" t="s">
        <v>20</v>
      </c>
      <c r="X713" s="33" t="s">
        <v>14</v>
      </c>
    </row>
    <row r="714" spans="1:24" ht="14.75" x14ac:dyDescent="0.75">
      <c r="A714" s="33" t="s">
        <v>1546</v>
      </c>
      <c r="B714" s="33" t="s">
        <v>262</v>
      </c>
      <c r="C714" s="33" t="s">
        <v>263</v>
      </c>
      <c r="D714" s="33" t="s">
        <v>332</v>
      </c>
      <c r="E714" s="33" t="s">
        <v>1547</v>
      </c>
      <c r="F714" s="33" t="s">
        <v>295</v>
      </c>
      <c r="G714" s="33" t="s">
        <v>281</v>
      </c>
      <c r="H714" s="33" t="s">
        <v>268</v>
      </c>
      <c r="I714" s="33" t="s">
        <v>269</v>
      </c>
      <c r="J714" s="33" t="s">
        <v>312</v>
      </c>
      <c r="K714" s="33" t="s">
        <v>313</v>
      </c>
      <c r="L714" s="33" t="s">
        <v>272</v>
      </c>
      <c r="M714" s="33" t="s">
        <v>291</v>
      </c>
      <c r="N714" s="33" t="s">
        <v>16</v>
      </c>
      <c r="O714" s="33" t="s">
        <v>285</v>
      </c>
      <c r="P714" s="33" t="s">
        <v>14</v>
      </c>
      <c r="Q714" s="33" t="s">
        <v>286</v>
      </c>
      <c r="R714" s="33" t="s">
        <v>274</v>
      </c>
      <c r="S714" s="33" t="s">
        <v>275</v>
      </c>
      <c r="T714" s="33" t="s">
        <v>297</v>
      </c>
      <c r="U714" s="33" t="s">
        <v>276</v>
      </c>
      <c r="V714" s="33" t="s">
        <v>14</v>
      </c>
      <c r="W714" s="33"/>
      <c r="X714" s="33"/>
    </row>
    <row r="715" spans="1:24" ht="14.75" x14ac:dyDescent="0.75">
      <c r="A715" s="33" t="s">
        <v>1548</v>
      </c>
      <c r="B715" s="33" t="s">
        <v>262</v>
      </c>
      <c r="C715" s="33" t="s">
        <v>263</v>
      </c>
      <c r="D715" s="33" t="s">
        <v>332</v>
      </c>
      <c r="E715" s="33" t="s">
        <v>1549</v>
      </c>
      <c r="F715" s="33" t="s">
        <v>295</v>
      </c>
      <c r="G715" s="33" t="s">
        <v>281</v>
      </c>
      <c r="H715" s="33" t="s">
        <v>268</v>
      </c>
      <c r="I715" s="33" t="s">
        <v>269</v>
      </c>
      <c r="J715" s="33" t="s">
        <v>312</v>
      </c>
      <c r="K715" s="33" t="s">
        <v>313</v>
      </c>
      <c r="L715" s="33" t="s">
        <v>272</v>
      </c>
      <c r="M715" s="33" t="s">
        <v>291</v>
      </c>
      <c r="N715" s="33" t="s">
        <v>16</v>
      </c>
      <c r="O715" s="33" t="s">
        <v>285</v>
      </c>
      <c r="P715" s="33" t="s">
        <v>14</v>
      </c>
      <c r="Q715" s="33" t="s">
        <v>286</v>
      </c>
      <c r="R715" s="33" t="s">
        <v>274</v>
      </c>
      <c r="S715" s="33" t="s">
        <v>275</v>
      </c>
      <c r="T715" s="33" t="s">
        <v>297</v>
      </c>
      <c r="U715" s="33" t="s">
        <v>276</v>
      </c>
      <c r="V715" s="33" t="s">
        <v>14</v>
      </c>
      <c r="W715" s="33"/>
      <c r="X715" s="33"/>
    </row>
    <row r="716" spans="1:24" ht="14.75" x14ac:dyDescent="0.75">
      <c r="A716" s="33" t="s">
        <v>1550</v>
      </c>
      <c r="B716" s="33" t="s">
        <v>262</v>
      </c>
      <c r="C716" s="33" t="s">
        <v>263</v>
      </c>
      <c r="D716" s="33" t="s">
        <v>332</v>
      </c>
      <c r="E716" s="33" t="s">
        <v>1551</v>
      </c>
      <c r="F716" s="33" t="s">
        <v>295</v>
      </c>
      <c r="G716" s="33" t="s">
        <v>281</v>
      </c>
      <c r="H716" s="33" t="s">
        <v>268</v>
      </c>
      <c r="I716" s="33" t="s">
        <v>269</v>
      </c>
      <c r="J716" s="33" t="s">
        <v>312</v>
      </c>
      <c r="K716" s="33" t="s">
        <v>313</v>
      </c>
      <c r="L716" s="33" t="s">
        <v>272</v>
      </c>
      <c r="M716" s="33" t="s">
        <v>291</v>
      </c>
      <c r="N716" s="33" t="s">
        <v>16</v>
      </c>
      <c r="O716" s="33" t="s">
        <v>285</v>
      </c>
      <c r="P716" s="33" t="s">
        <v>14</v>
      </c>
      <c r="Q716" s="33" t="s">
        <v>286</v>
      </c>
      <c r="R716" s="33" t="s">
        <v>274</v>
      </c>
      <c r="S716" s="33" t="s">
        <v>275</v>
      </c>
      <c r="T716" s="33" t="s">
        <v>297</v>
      </c>
      <c r="U716" s="33" t="s">
        <v>276</v>
      </c>
      <c r="V716" s="33" t="s">
        <v>14</v>
      </c>
      <c r="W716" s="33"/>
      <c r="X716" s="33"/>
    </row>
    <row r="717" spans="1:24" ht="14.75" x14ac:dyDescent="0.75">
      <c r="A717" s="33" t="s">
        <v>1552</v>
      </c>
      <c r="B717" s="33" t="s">
        <v>262</v>
      </c>
      <c r="C717" s="33" t="s">
        <v>263</v>
      </c>
      <c r="D717" s="33" t="s">
        <v>332</v>
      </c>
      <c r="E717" s="33" t="s">
        <v>1553</v>
      </c>
      <c r="F717" s="33" t="s">
        <v>295</v>
      </c>
      <c r="G717" s="33" t="s">
        <v>281</v>
      </c>
      <c r="H717" s="33" t="s">
        <v>268</v>
      </c>
      <c r="I717" s="33" t="s">
        <v>269</v>
      </c>
      <c r="J717" s="33" t="s">
        <v>312</v>
      </c>
      <c r="K717" s="33" t="s">
        <v>313</v>
      </c>
      <c r="L717" s="33" t="s">
        <v>272</v>
      </c>
      <c r="M717" s="33" t="s">
        <v>291</v>
      </c>
      <c r="N717" s="33" t="s">
        <v>16</v>
      </c>
      <c r="O717" s="33" t="s">
        <v>285</v>
      </c>
      <c r="P717" s="33" t="s">
        <v>14</v>
      </c>
      <c r="Q717" s="33" t="s">
        <v>286</v>
      </c>
      <c r="R717" s="33" t="s">
        <v>274</v>
      </c>
      <c r="S717" s="33" t="s">
        <v>275</v>
      </c>
      <c r="T717" s="33" t="s">
        <v>297</v>
      </c>
      <c r="U717" s="33" t="s">
        <v>276</v>
      </c>
      <c r="V717" s="33" t="s">
        <v>14</v>
      </c>
      <c r="W717" s="33"/>
      <c r="X717" s="33"/>
    </row>
    <row r="718" spans="1:24" ht="14.75" x14ac:dyDescent="0.75">
      <c r="A718" s="33" t="s">
        <v>1554</v>
      </c>
      <c r="B718" s="33" t="s">
        <v>262</v>
      </c>
      <c r="C718" s="33" t="s">
        <v>263</v>
      </c>
      <c r="D718" s="33" t="s">
        <v>332</v>
      </c>
      <c r="E718" s="33" t="s">
        <v>1555</v>
      </c>
      <c r="F718" s="33" t="s">
        <v>295</v>
      </c>
      <c r="G718" s="33" t="s">
        <v>281</v>
      </c>
      <c r="H718" s="33" t="s">
        <v>268</v>
      </c>
      <c r="I718" s="33" t="s">
        <v>269</v>
      </c>
      <c r="J718" s="33" t="s">
        <v>312</v>
      </c>
      <c r="K718" s="33" t="s">
        <v>313</v>
      </c>
      <c r="L718" s="33" t="s">
        <v>272</v>
      </c>
      <c r="M718" s="33" t="s">
        <v>291</v>
      </c>
      <c r="N718" s="33" t="s">
        <v>16</v>
      </c>
      <c r="O718" s="33" t="s">
        <v>285</v>
      </c>
      <c r="P718" s="33" t="s">
        <v>14</v>
      </c>
      <c r="Q718" s="33" t="s">
        <v>286</v>
      </c>
      <c r="R718" s="33" t="s">
        <v>274</v>
      </c>
      <c r="S718" s="33" t="s">
        <v>275</v>
      </c>
      <c r="T718" s="33" t="s">
        <v>297</v>
      </c>
      <c r="U718" s="33" t="s">
        <v>276</v>
      </c>
      <c r="V718" s="33" t="s">
        <v>14</v>
      </c>
      <c r="W718" s="33"/>
      <c r="X718" s="33"/>
    </row>
    <row r="719" spans="1:24" ht="14.75" x14ac:dyDescent="0.75">
      <c r="A719" s="33" t="s">
        <v>1556</v>
      </c>
      <c r="B719" s="33" t="s">
        <v>262</v>
      </c>
      <c r="C719" s="33" t="s">
        <v>263</v>
      </c>
      <c r="D719" s="33" t="s">
        <v>332</v>
      </c>
      <c r="E719" s="33" t="s">
        <v>1557</v>
      </c>
      <c r="F719" s="33" t="s">
        <v>295</v>
      </c>
      <c r="G719" s="33" t="s">
        <v>281</v>
      </c>
      <c r="H719" s="33" t="s">
        <v>268</v>
      </c>
      <c r="I719" s="33" t="s">
        <v>269</v>
      </c>
      <c r="J719" s="33" t="s">
        <v>312</v>
      </c>
      <c r="K719" s="33" t="s">
        <v>313</v>
      </c>
      <c r="L719" s="33" t="s">
        <v>272</v>
      </c>
      <c r="M719" s="33" t="s">
        <v>291</v>
      </c>
      <c r="N719" s="33" t="s">
        <v>16</v>
      </c>
      <c r="O719" s="33" t="s">
        <v>285</v>
      </c>
      <c r="P719" s="33" t="s">
        <v>14</v>
      </c>
      <c r="Q719" s="33" t="s">
        <v>286</v>
      </c>
      <c r="R719" s="33" t="s">
        <v>274</v>
      </c>
      <c r="S719" s="33" t="s">
        <v>275</v>
      </c>
      <c r="T719" s="33" t="s">
        <v>297</v>
      </c>
      <c r="U719" s="33" t="s">
        <v>276</v>
      </c>
      <c r="V719" s="33" t="s">
        <v>14</v>
      </c>
      <c r="W719" s="33"/>
      <c r="X719" s="33"/>
    </row>
    <row r="720" spans="1:24" ht="14.75" x14ac:dyDescent="0.75">
      <c r="A720" s="33" t="s">
        <v>1558</v>
      </c>
      <c r="B720" s="33" t="s">
        <v>262</v>
      </c>
      <c r="C720" s="33" t="s">
        <v>263</v>
      </c>
      <c r="D720" s="33" t="s">
        <v>332</v>
      </c>
      <c r="E720" s="33" t="s">
        <v>1559</v>
      </c>
      <c r="F720" s="33" t="s">
        <v>295</v>
      </c>
      <c r="G720" s="33" t="s">
        <v>281</v>
      </c>
      <c r="H720" s="33" t="s">
        <v>268</v>
      </c>
      <c r="I720" s="33" t="s">
        <v>269</v>
      </c>
      <c r="J720" s="33" t="s">
        <v>312</v>
      </c>
      <c r="K720" s="33" t="s">
        <v>313</v>
      </c>
      <c r="L720" s="33" t="s">
        <v>272</v>
      </c>
      <c r="M720" s="33" t="s">
        <v>291</v>
      </c>
      <c r="N720" s="33" t="s">
        <v>16</v>
      </c>
      <c r="O720" s="33" t="s">
        <v>285</v>
      </c>
      <c r="P720" s="33" t="s">
        <v>14</v>
      </c>
      <c r="Q720" s="33" t="s">
        <v>286</v>
      </c>
      <c r="R720" s="33" t="s">
        <v>274</v>
      </c>
      <c r="S720" s="33" t="s">
        <v>275</v>
      </c>
      <c r="T720" s="33" t="s">
        <v>297</v>
      </c>
      <c r="U720" s="33" t="s">
        <v>276</v>
      </c>
      <c r="V720" s="33" t="s">
        <v>14</v>
      </c>
      <c r="W720" s="33"/>
      <c r="X720" s="33"/>
    </row>
    <row r="721" spans="1:24" ht="14.75" x14ac:dyDescent="0.75">
      <c r="A721" s="33" t="s">
        <v>1560</v>
      </c>
      <c r="B721" s="33" t="s">
        <v>374</v>
      </c>
      <c r="C721" s="33" t="s">
        <v>374</v>
      </c>
      <c r="D721" s="33" t="s">
        <v>374</v>
      </c>
      <c r="E721" s="33" t="s">
        <v>1561</v>
      </c>
      <c r="F721" s="33" t="s">
        <v>280</v>
      </c>
      <c r="G721" s="33" t="s">
        <v>267</v>
      </c>
      <c r="H721" s="33" t="s">
        <v>822</v>
      </c>
      <c r="I721" s="33" t="s">
        <v>269</v>
      </c>
      <c r="J721" s="33" t="s">
        <v>270</v>
      </c>
      <c r="K721" s="33" t="s">
        <v>282</v>
      </c>
      <c r="L721" s="33" t="s">
        <v>272</v>
      </c>
      <c r="M721" s="33" t="s">
        <v>284</v>
      </c>
      <c r="N721" s="33" t="s">
        <v>16</v>
      </c>
      <c r="O721" s="33" t="s">
        <v>285</v>
      </c>
      <c r="P721" s="33" t="s">
        <v>274</v>
      </c>
      <c r="Q721" s="33" t="s">
        <v>286</v>
      </c>
      <c r="R721" s="33" t="s">
        <v>274</v>
      </c>
      <c r="S721" s="33" t="s">
        <v>275</v>
      </c>
      <c r="T721" s="33" t="s">
        <v>274</v>
      </c>
      <c r="U721" s="33"/>
      <c r="V721" s="33"/>
      <c r="W721" s="33" t="s">
        <v>20</v>
      </c>
      <c r="X721" s="33" t="s">
        <v>287</v>
      </c>
    </row>
    <row r="722" spans="1:24" ht="14.75" x14ac:dyDescent="0.75">
      <c r="A722" s="33" t="s">
        <v>1562</v>
      </c>
      <c r="B722" s="33" t="s">
        <v>262</v>
      </c>
      <c r="C722" s="33" t="s">
        <v>278</v>
      </c>
      <c r="D722" s="33" t="s">
        <v>39</v>
      </c>
      <c r="E722" s="33" t="s">
        <v>1563</v>
      </c>
      <c r="F722" s="33" t="s">
        <v>1445</v>
      </c>
      <c r="G722" s="33" t="s">
        <v>281</v>
      </c>
      <c r="H722" s="33" t="s">
        <v>822</v>
      </c>
      <c r="I722" s="33" t="s">
        <v>269</v>
      </c>
      <c r="J722" s="33" t="s">
        <v>270</v>
      </c>
      <c r="K722" s="33" t="s">
        <v>282</v>
      </c>
      <c r="L722" s="33" t="s">
        <v>272</v>
      </c>
      <c r="M722" s="33" t="s">
        <v>284</v>
      </c>
      <c r="N722" s="33" t="s">
        <v>16</v>
      </c>
      <c r="O722" s="33" t="s">
        <v>285</v>
      </c>
      <c r="P722" s="33" t="s">
        <v>482</v>
      </c>
      <c r="Q722" s="33" t="s">
        <v>286</v>
      </c>
      <c r="R722" s="33" t="s">
        <v>482</v>
      </c>
      <c r="S722" s="33" t="s">
        <v>275</v>
      </c>
      <c r="T722" s="33" t="s">
        <v>482</v>
      </c>
      <c r="U722" s="33"/>
      <c r="V722" s="33"/>
      <c r="W722" s="33" t="s">
        <v>20</v>
      </c>
      <c r="X722" s="33" t="s">
        <v>287</v>
      </c>
    </row>
    <row r="723" spans="1:24" ht="14.75" x14ac:dyDescent="0.75">
      <c r="A723" s="33" t="s">
        <v>1564</v>
      </c>
      <c r="B723" s="33" t="s">
        <v>374</v>
      </c>
      <c r="C723" s="33" t="s">
        <v>374</v>
      </c>
      <c r="D723" s="33" t="s">
        <v>374</v>
      </c>
      <c r="E723" s="33" t="s">
        <v>1565</v>
      </c>
      <c r="F723" s="33" t="s">
        <v>295</v>
      </c>
      <c r="G723" s="33" t="s">
        <v>281</v>
      </c>
      <c r="H723" s="33" t="s">
        <v>268</v>
      </c>
      <c r="I723" s="33" t="s">
        <v>269</v>
      </c>
      <c r="J723" s="33" t="s">
        <v>270</v>
      </c>
      <c r="K723" s="33" t="s">
        <v>296</v>
      </c>
      <c r="L723" s="33" t="s">
        <v>272</v>
      </c>
      <c r="M723" s="33" t="s">
        <v>284</v>
      </c>
      <c r="N723" s="33" t="s">
        <v>297</v>
      </c>
      <c r="O723" s="33" t="s">
        <v>285</v>
      </c>
      <c r="P723" s="33" t="s">
        <v>298</v>
      </c>
      <c r="Q723" s="33" t="s">
        <v>286</v>
      </c>
      <c r="R723" s="33" t="s">
        <v>298</v>
      </c>
      <c r="S723" s="33" t="s">
        <v>275</v>
      </c>
      <c r="T723" s="33" t="s">
        <v>298</v>
      </c>
      <c r="U723" s="33"/>
      <c r="V723" s="33"/>
      <c r="W723" s="33" t="s">
        <v>20</v>
      </c>
      <c r="X723" s="33"/>
    </row>
    <row r="724" spans="1:24" ht="14.75" x14ac:dyDescent="0.75">
      <c r="A724" s="33" t="s">
        <v>1566</v>
      </c>
      <c r="B724" s="33" t="s">
        <v>374</v>
      </c>
      <c r="C724" s="33" t="s">
        <v>374</v>
      </c>
      <c r="D724" s="33" t="s">
        <v>374</v>
      </c>
      <c r="E724" s="33" t="s">
        <v>1567</v>
      </c>
      <c r="F724" s="33" t="s">
        <v>313</v>
      </c>
      <c r="G724" s="33" t="s">
        <v>281</v>
      </c>
      <c r="H724" s="33" t="s">
        <v>268</v>
      </c>
      <c r="I724" s="33" t="s">
        <v>269</v>
      </c>
      <c r="J724" s="33" t="s">
        <v>270</v>
      </c>
      <c r="K724" s="33" t="s">
        <v>282</v>
      </c>
      <c r="L724" s="33" t="s">
        <v>272</v>
      </c>
      <c r="M724" s="33" t="s">
        <v>284</v>
      </c>
      <c r="N724" s="33" t="s">
        <v>16</v>
      </c>
      <c r="O724" s="33" t="s">
        <v>285</v>
      </c>
      <c r="P724" s="33" t="s">
        <v>298</v>
      </c>
      <c r="Q724" s="33" t="s">
        <v>286</v>
      </c>
      <c r="R724" s="33" t="s">
        <v>298</v>
      </c>
      <c r="S724" s="33" t="s">
        <v>275</v>
      </c>
      <c r="T724" s="33" t="s">
        <v>298</v>
      </c>
      <c r="U724" s="33"/>
      <c r="V724" s="33"/>
      <c r="W724" s="33" t="s">
        <v>20</v>
      </c>
      <c r="X724" s="33" t="s">
        <v>287</v>
      </c>
    </row>
    <row r="725" spans="1:24" ht="14.75" x14ac:dyDescent="0.75">
      <c r="A725" s="33" t="s">
        <v>1568</v>
      </c>
      <c r="B725" s="33" t="s">
        <v>262</v>
      </c>
      <c r="C725" s="33" t="s">
        <v>278</v>
      </c>
      <c r="D725" s="33" t="s">
        <v>39</v>
      </c>
      <c r="E725" s="33" t="s">
        <v>1569</v>
      </c>
      <c r="F725" s="33" t="s">
        <v>1445</v>
      </c>
      <c r="G725" s="33" t="s">
        <v>281</v>
      </c>
      <c r="H725" s="33" t="s">
        <v>822</v>
      </c>
      <c r="I725" s="33" t="s">
        <v>269</v>
      </c>
      <c r="J725" s="33" t="s">
        <v>270</v>
      </c>
      <c r="K725" s="33" t="s">
        <v>282</v>
      </c>
      <c r="L725" s="33" t="s">
        <v>272</v>
      </c>
      <c r="M725" s="33" t="s">
        <v>284</v>
      </c>
      <c r="N725" s="33" t="s">
        <v>16</v>
      </c>
      <c r="O725" s="33" t="s">
        <v>285</v>
      </c>
      <c r="P725" s="33" t="s">
        <v>274</v>
      </c>
      <c r="Q725" s="33" t="s">
        <v>286</v>
      </c>
      <c r="R725" s="33" t="s">
        <v>274</v>
      </c>
      <c r="S725" s="33" t="s">
        <v>275</v>
      </c>
      <c r="T725" s="33" t="s">
        <v>274</v>
      </c>
      <c r="U725" s="33"/>
      <c r="V725" s="33"/>
      <c r="W725" s="33" t="s">
        <v>20</v>
      </c>
      <c r="X725" s="33" t="s">
        <v>1467</v>
      </c>
    </row>
    <row r="726" spans="1:24" ht="14.75" x14ac:dyDescent="0.75">
      <c r="A726" s="33" t="s">
        <v>1570</v>
      </c>
      <c r="B726" s="33" t="s">
        <v>374</v>
      </c>
      <c r="C726" s="33" t="s">
        <v>374</v>
      </c>
      <c r="D726" s="33" t="s">
        <v>374</v>
      </c>
      <c r="E726" s="33"/>
      <c r="F726" s="33" t="s">
        <v>295</v>
      </c>
      <c r="G726" s="33" t="s">
        <v>281</v>
      </c>
      <c r="H726" s="33" t="s">
        <v>268</v>
      </c>
      <c r="I726" s="33" t="s">
        <v>269</v>
      </c>
      <c r="J726" s="33" t="s">
        <v>270</v>
      </c>
      <c r="K726" s="33" t="s">
        <v>296</v>
      </c>
      <c r="L726" s="33" t="s">
        <v>272</v>
      </c>
      <c r="M726" s="33" t="s">
        <v>284</v>
      </c>
      <c r="N726" s="33" t="s">
        <v>297</v>
      </c>
      <c r="O726" s="33" t="s">
        <v>285</v>
      </c>
      <c r="P726" s="33" t="s">
        <v>298</v>
      </c>
      <c r="Q726" s="33" t="s">
        <v>286</v>
      </c>
      <c r="R726" s="33" t="s">
        <v>298</v>
      </c>
      <c r="S726" s="33" t="s">
        <v>275</v>
      </c>
      <c r="T726" s="33" t="s">
        <v>298</v>
      </c>
      <c r="U726" s="33"/>
      <c r="V726" s="33"/>
      <c r="W726" s="33"/>
      <c r="X726" s="33"/>
    </row>
    <row r="727" spans="1:24" ht="14.75" x14ac:dyDescent="0.75">
      <c r="A727" s="33" t="s">
        <v>1571</v>
      </c>
      <c r="B727" s="33" t="s">
        <v>262</v>
      </c>
      <c r="C727" s="33" t="s">
        <v>278</v>
      </c>
      <c r="D727" s="33" t="s">
        <v>39</v>
      </c>
      <c r="E727" s="33"/>
      <c r="F727" s="33" t="s">
        <v>1445</v>
      </c>
      <c r="G727" s="33" t="s">
        <v>281</v>
      </c>
      <c r="H727" s="33" t="s">
        <v>822</v>
      </c>
      <c r="I727" s="33" t="s">
        <v>269</v>
      </c>
      <c r="J727" s="33" t="s">
        <v>270</v>
      </c>
      <c r="K727" s="33" t="s">
        <v>282</v>
      </c>
      <c r="L727" s="33" t="s">
        <v>272</v>
      </c>
      <c r="M727" s="33" t="s">
        <v>284</v>
      </c>
      <c r="N727" s="33" t="s">
        <v>16</v>
      </c>
      <c r="O727" s="33" t="s">
        <v>285</v>
      </c>
      <c r="P727" s="33" t="s">
        <v>274</v>
      </c>
      <c r="Q727" s="33" t="s">
        <v>286</v>
      </c>
      <c r="R727" s="33" t="s">
        <v>274</v>
      </c>
      <c r="S727" s="33" t="s">
        <v>275</v>
      </c>
      <c r="T727" s="33" t="s">
        <v>274</v>
      </c>
      <c r="U727" s="33"/>
      <c r="V727" s="33"/>
      <c r="W727" s="33" t="s">
        <v>20</v>
      </c>
      <c r="X727" s="33" t="s">
        <v>1467</v>
      </c>
    </row>
    <row r="728" spans="1:24" ht="14.75" x14ac:dyDescent="0.75">
      <c r="A728" s="33" t="s">
        <v>40</v>
      </c>
      <c r="B728" s="33" t="s">
        <v>262</v>
      </c>
      <c r="C728" s="33" t="s">
        <v>278</v>
      </c>
      <c r="D728" s="33" t="s">
        <v>30</v>
      </c>
      <c r="E728" s="33" t="s">
        <v>8436</v>
      </c>
      <c r="F728" s="33" t="s">
        <v>280</v>
      </c>
      <c r="G728" s="33" t="s">
        <v>281</v>
      </c>
      <c r="H728" s="33" t="s">
        <v>822</v>
      </c>
      <c r="I728" s="33" t="s">
        <v>269</v>
      </c>
      <c r="J728" s="33" t="s">
        <v>270</v>
      </c>
      <c r="K728" s="33" t="s">
        <v>282</v>
      </c>
      <c r="L728" s="33" t="s">
        <v>283</v>
      </c>
      <c r="M728" s="33" t="s">
        <v>284</v>
      </c>
      <c r="N728" s="33" t="s">
        <v>16</v>
      </c>
      <c r="O728" s="33" t="s">
        <v>285</v>
      </c>
      <c r="P728" s="33" t="s">
        <v>274</v>
      </c>
      <c r="Q728" s="33" t="s">
        <v>286</v>
      </c>
      <c r="R728" s="33" t="s">
        <v>274</v>
      </c>
      <c r="S728" s="33" t="s">
        <v>275</v>
      </c>
      <c r="T728" s="33" t="s">
        <v>274</v>
      </c>
      <c r="U728" s="33" t="s">
        <v>276</v>
      </c>
      <c r="V728" s="33" t="s">
        <v>274</v>
      </c>
      <c r="W728" s="33" t="s">
        <v>20</v>
      </c>
      <c r="X728" s="33" t="s">
        <v>287</v>
      </c>
    </row>
    <row r="729" spans="1:24" ht="14.75" x14ac:dyDescent="0.75">
      <c r="A729" s="33" t="s">
        <v>67</v>
      </c>
      <c r="B729" s="33" t="s">
        <v>262</v>
      </c>
      <c r="C729" s="33" t="s">
        <v>278</v>
      </c>
      <c r="D729" s="33" t="s">
        <v>30</v>
      </c>
      <c r="E729" s="33" t="s">
        <v>1572</v>
      </c>
      <c r="F729" s="33" t="s">
        <v>280</v>
      </c>
      <c r="G729" s="33" t="s">
        <v>281</v>
      </c>
      <c r="H729" s="33" t="s">
        <v>822</v>
      </c>
      <c r="I729" s="33" t="s">
        <v>269</v>
      </c>
      <c r="J729" s="33" t="s">
        <v>270</v>
      </c>
      <c r="K729" s="33" t="s">
        <v>282</v>
      </c>
      <c r="L729" s="33" t="s">
        <v>283</v>
      </c>
      <c r="M729" s="33" t="s">
        <v>284</v>
      </c>
      <c r="N729" s="33" t="s">
        <v>16</v>
      </c>
      <c r="O729" s="33" t="s">
        <v>285</v>
      </c>
      <c r="P729" s="33" t="s">
        <v>274</v>
      </c>
      <c r="Q729" s="33" t="s">
        <v>286</v>
      </c>
      <c r="R729" s="33" t="s">
        <v>274</v>
      </c>
      <c r="S729" s="33" t="s">
        <v>275</v>
      </c>
      <c r="T729" s="33" t="s">
        <v>274</v>
      </c>
      <c r="U729" s="33" t="s">
        <v>276</v>
      </c>
      <c r="V729" s="33" t="s">
        <v>274</v>
      </c>
      <c r="W729" s="33" t="s">
        <v>20</v>
      </c>
      <c r="X729" s="33" t="s">
        <v>287</v>
      </c>
    </row>
    <row r="730" spans="1:24" ht="14.75" x14ac:dyDescent="0.75">
      <c r="A730" s="33" t="s">
        <v>81</v>
      </c>
      <c r="B730" s="33" t="s">
        <v>262</v>
      </c>
      <c r="C730" s="33" t="s">
        <v>278</v>
      </c>
      <c r="D730" s="33" t="s">
        <v>30</v>
      </c>
      <c r="E730" s="33" t="s">
        <v>1573</v>
      </c>
      <c r="F730" s="33" t="s">
        <v>280</v>
      </c>
      <c r="G730" s="33" t="s">
        <v>281</v>
      </c>
      <c r="H730" s="33" t="s">
        <v>822</v>
      </c>
      <c r="I730" s="33" t="s">
        <v>269</v>
      </c>
      <c r="J730" s="33" t="s">
        <v>270</v>
      </c>
      <c r="K730" s="33" t="s">
        <v>282</v>
      </c>
      <c r="L730" s="33" t="s">
        <v>283</v>
      </c>
      <c r="M730" s="33" t="s">
        <v>284</v>
      </c>
      <c r="N730" s="33" t="s">
        <v>16</v>
      </c>
      <c r="O730" s="33" t="s">
        <v>285</v>
      </c>
      <c r="P730" s="33" t="s">
        <v>274</v>
      </c>
      <c r="Q730" s="33" t="s">
        <v>286</v>
      </c>
      <c r="R730" s="33" t="s">
        <v>274</v>
      </c>
      <c r="S730" s="33" t="s">
        <v>275</v>
      </c>
      <c r="T730" s="33" t="s">
        <v>16</v>
      </c>
      <c r="U730" s="33" t="s">
        <v>276</v>
      </c>
      <c r="V730" s="33" t="s">
        <v>274</v>
      </c>
      <c r="W730" s="33" t="s">
        <v>20</v>
      </c>
      <c r="X730" s="33" t="s">
        <v>14</v>
      </c>
    </row>
    <row r="731" spans="1:24" ht="14.75" x14ac:dyDescent="0.75">
      <c r="A731" s="33" t="s">
        <v>41</v>
      </c>
      <c r="B731" s="33" t="s">
        <v>262</v>
      </c>
      <c r="C731" s="33" t="s">
        <v>278</v>
      </c>
      <c r="D731" s="33" t="s">
        <v>30</v>
      </c>
      <c r="E731" s="33" t="s">
        <v>8437</v>
      </c>
      <c r="F731" s="33" t="s">
        <v>280</v>
      </c>
      <c r="G731" s="33" t="s">
        <v>281</v>
      </c>
      <c r="H731" s="33" t="s">
        <v>822</v>
      </c>
      <c r="I731" s="33" t="s">
        <v>269</v>
      </c>
      <c r="J731" s="33" t="s">
        <v>270</v>
      </c>
      <c r="K731" s="33" t="s">
        <v>282</v>
      </c>
      <c r="L731" s="33" t="s">
        <v>283</v>
      </c>
      <c r="M731" s="33" t="s">
        <v>284</v>
      </c>
      <c r="N731" s="33" t="s">
        <v>16</v>
      </c>
      <c r="O731" s="33" t="s">
        <v>285</v>
      </c>
      <c r="P731" s="33" t="s">
        <v>274</v>
      </c>
      <c r="Q731" s="33" t="s">
        <v>286</v>
      </c>
      <c r="R731" s="33" t="s">
        <v>274</v>
      </c>
      <c r="S731" s="33" t="s">
        <v>275</v>
      </c>
      <c r="T731" s="33" t="s">
        <v>274</v>
      </c>
      <c r="U731" s="33" t="s">
        <v>276</v>
      </c>
      <c r="V731" s="33" t="s">
        <v>274</v>
      </c>
      <c r="W731" s="33"/>
      <c r="X731" s="33"/>
    </row>
    <row r="732" spans="1:24" ht="14.75" x14ac:dyDescent="0.75">
      <c r="A732" s="33" t="s">
        <v>68</v>
      </c>
      <c r="B732" s="33" t="s">
        <v>262</v>
      </c>
      <c r="C732" s="33" t="s">
        <v>278</v>
      </c>
      <c r="D732" s="33" t="s">
        <v>30</v>
      </c>
      <c r="E732" s="33" t="s">
        <v>1574</v>
      </c>
      <c r="F732" s="33" t="s">
        <v>280</v>
      </c>
      <c r="G732" s="33" t="s">
        <v>281</v>
      </c>
      <c r="H732" s="33" t="s">
        <v>822</v>
      </c>
      <c r="I732" s="33" t="s">
        <v>269</v>
      </c>
      <c r="J732" s="33" t="s">
        <v>270</v>
      </c>
      <c r="K732" s="33" t="s">
        <v>282</v>
      </c>
      <c r="L732" s="33" t="s">
        <v>283</v>
      </c>
      <c r="M732" s="33" t="s">
        <v>284</v>
      </c>
      <c r="N732" s="33" t="s">
        <v>16</v>
      </c>
      <c r="O732" s="33" t="s">
        <v>285</v>
      </c>
      <c r="P732" s="33" t="s">
        <v>274</v>
      </c>
      <c r="Q732" s="33" t="s">
        <v>286</v>
      </c>
      <c r="R732" s="33" t="s">
        <v>274</v>
      </c>
      <c r="S732" s="33" t="s">
        <v>275</v>
      </c>
      <c r="T732" s="33" t="s">
        <v>274</v>
      </c>
      <c r="U732" s="33" t="s">
        <v>276</v>
      </c>
      <c r="V732" s="33" t="s">
        <v>274</v>
      </c>
      <c r="W732" s="33" t="s">
        <v>20</v>
      </c>
      <c r="X732" s="33" t="s">
        <v>287</v>
      </c>
    </row>
    <row r="733" spans="1:24" ht="14.75" x14ac:dyDescent="0.75">
      <c r="A733" s="33" t="s">
        <v>79</v>
      </c>
      <c r="B733" s="33" t="s">
        <v>262</v>
      </c>
      <c r="C733" s="33" t="s">
        <v>278</v>
      </c>
      <c r="D733" s="33" t="s">
        <v>30</v>
      </c>
      <c r="E733" s="33" t="s">
        <v>1575</v>
      </c>
      <c r="F733" s="33" t="s">
        <v>280</v>
      </c>
      <c r="G733" s="33" t="s">
        <v>281</v>
      </c>
      <c r="H733" s="33" t="s">
        <v>822</v>
      </c>
      <c r="I733" s="33" t="s">
        <v>269</v>
      </c>
      <c r="J733" s="33" t="s">
        <v>270</v>
      </c>
      <c r="K733" s="33" t="s">
        <v>282</v>
      </c>
      <c r="L733" s="33" t="s">
        <v>283</v>
      </c>
      <c r="M733" s="33" t="s">
        <v>284</v>
      </c>
      <c r="N733" s="33" t="s">
        <v>16</v>
      </c>
      <c r="O733" s="33" t="s">
        <v>285</v>
      </c>
      <c r="P733" s="33" t="s">
        <v>274</v>
      </c>
      <c r="Q733" s="33" t="s">
        <v>286</v>
      </c>
      <c r="R733" s="33" t="s">
        <v>274</v>
      </c>
      <c r="S733" s="33" t="s">
        <v>275</v>
      </c>
      <c r="T733" s="33" t="s">
        <v>16</v>
      </c>
      <c r="U733" s="33" t="s">
        <v>276</v>
      </c>
      <c r="V733" s="33" t="s">
        <v>14</v>
      </c>
      <c r="W733" s="33" t="s">
        <v>20</v>
      </c>
      <c r="X733" s="33" t="s">
        <v>14</v>
      </c>
    </row>
    <row r="734" spans="1:24" ht="14.75" x14ac:dyDescent="0.75">
      <c r="A734" s="33" t="s">
        <v>42</v>
      </c>
      <c r="B734" s="33" t="s">
        <v>262</v>
      </c>
      <c r="C734" s="33" t="s">
        <v>278</v>
      </c>
      <c r="D734" s="33" t="s">
        <v>30</v>
      </c>
      <c r="E734" s="33" t="s">
        <v>8438</v>
      </c>
      <c r="F734" s="33" t="s">
        <v>280</v>
      </c>
      <c r="G734" s="33" t="s">
        <v>281</v>
      </c>
      <c r="H734" s="33" t="s">
        <v>822</v>
      </c>
      <c r="I734" s="33" t="s">
        <v>269</v>
      </c>
      <c r="J734" s="33" t="s">
        <v>270</v>
      </c>
      <c r="K734" s="33" t="s">
        <v>282</v>
      </c>
      <c r="L734" s="33" t="s">
        <v>283</v>
      </c>
      <c r="M734" s="33" t="s">
        <v>284</v>
      </c>
      <c r="N734" s="33" t="s">
        <v>16</v>
      </c>
      <c r="O734" s="33" t="s">
        <v>285</v>
      </c>
      <c r="P734" s="33" t="s">
        <v>274</v>
      </c>
      <c r="Q734" s="33" t="s">
        <v>286</v>
      </c>
      <c r="R734" s="33" t="s">
        <v>274</v>
      </c>
      <c r="S734" s="33" t="s">
        <v>275</v>
      </c>
      <c r="T734" s="33" t="s">
        <v>274</v>
      </c>
      <c r="U734" s="33" t="s">
        <v>276</v>
      </c>
      <c r="V734" s="33" t="s">
        <v>274</v>
      </c>
      <c r="W734" s="33" t="s">
        <v>20</v>
      </c>
      <c r="X734" s="33" t="s">
        <v>14</v>
      </c>
    </row>
    <row r="735" spans="1:24" ht="14.75" x14ac:dyDescent="0.75">
      <c r="A735" s="33" t="s">
        <v>69</v>
      </c>
      <c r="B735" s="33" t="s">
        <v>262</v>
      </c>
      <c r="C735" s="33" t="s">
        <v>278</v>
      </c>
      <c r="D735" s="33" t="s">
        <v>30</v>
      </c>
      <c r="E735" s="33" t="s">
        <v>1576</v>
      </c>
      <c r="F735" s="33" t="s">
        <v>280</v>
      </c>
      <c r="G735" s="33" t="s">
        <v>281</v>
      </c>
      <c r="H735" s="33" t="s">
        <v>822</v>
      </c>
      <c r="I735" s="33" t="s">
        <v>269</v>
      </c>
      <c r="J735" s="33" t="s">
        <v>270</v>
      </c>
      <c r="K735" s="33" t="s">
        <v>282</v>
      </c>
      <c r="L735" s="33" t="s">
        <v>283</v>
      </c>
      <c r="M735" s="33" t="s">
        <v>284</v>
      </c>
      <c r="N735" s="33" t="s">
        <v>16</v>
      </c>
      <c r="O735" s="33" t="s">
        <v>285</v>
      </c>
      <c r="P735" s="33" t="s">
        <v>274</v>
      </c>
      <c r="Q735" s="33" t="s">
        <v>286</v>
      </c>
      <c r="R735" s="33" t="s">
        <v>274</v>
      </c>
      <c r="S735" s="33" t="s">
        <v>275</v>
      </c>
      <c r="T735" s="33" t="s">
        <v>274</v>
      </c>
      <c r="U735" s="33" t="s">
        <v>276</v>
      </c>
      <c r="V735" s="33" t="s">
        <v>274</v>
      </c>
      <c r="W735" s="33" t="s">
        <v>20</v>
      </c>
      <c r="X735" s="33" t="s">
        <v>287</v>
      </c>
    </row>
    <row r="736" spans="1:24" ht="14.75" x14ac:dyDescent="0.75">
      <c r="A736" s="33" t="s">
        <v>80</v>
      </c>
      <c r="B736" s="33" t="s">
        <v>262</v>
      </c>
      <c r="C736" s="33" t="s">
        <v>278</v>
      </c>
      <c r="D736" s="33" t="s">
        <v>30</v>
      </c>
      <c r="E736" s="33" t="s">
        <v>1577</v>
      </c>
      <c r="F736" s="33" t="s">
        <v>280</v>
      </c>
      <c r="G736" s="33" t="s">
        <v>281</v>
      </c>
      <c r="H736" s="33" t="s">
        <v>822</v>
      </c>
      <c r="I736" s="33" t="s">
        <v>269</v>
      </c>
      <c r="J736" s="33" t="s">
        <v>270</v>
      </c>
      <c r="K736" s="33" t="s">
        <v>282</v>
      </c>
      <c r="L736" s="33" t="s">
        <v>283</v>
      </c>
      <c r="M736" s="33" t="s">
        <v>284</v>
      </c>
      <c r="N736" s="33" t="s">
        <v>16</v>
      </c>
      <c r="O736" s="33" t="s">
        <v>285</v>
      </c>
      <c r="P736" s="33" t="s">
        <v>274</v>
      </c>
      <c r="Q736" s="33" t="s">
        <v>286</v>
      </c>
      <c r="R736" s="33" t="s">
        <v>274</v>
      </c>
      <c r="S736" s="33" t="s">
        <v>275</v>
      </c>
      <c r="T736" s="33" t="s">
        <v>16</v>
      </c>
      <c r="U736" s="33" t="s">
        <v>276</v>
      </c>
      <c r="V736" s="33" t="s">
        <v>14</v>
      </c>
      <c r="W736" s="33" t="s">
        <v>20</v>
      </c>
      <c r="X736" s="33" t="s">
        <v>14</v>
      </c>
    </row>
    <row r="737" spans="1:24" ht="14.75" x14ac:dyDescent="0.75">
      <c r="A737" s="33" t="s">
        <v>1578</v>
      </c>
      <c r="B737" s="33" t="s">
        <v>262</v>
      </c>
      <c r="C737" s="33" t="s">
        <v>278</v>
      </c>
      <c r="D737" s="33" t="s">
        <v>30</v>
      </c>
      <c r="E737" s="33" t="s">
        <v>1579</v>
      </c>
      <c r="F737" s="33" t="s">
        <v>280</v>
      </c>
      <c r="G737" s="33" t="s">
        <v>281</v>
      </c>
      <c r="H737" s="33" t="s">
        <v>822</v>
      </c>
      <c r="I737" s="33" t="s">
        <v>269</v>
      </c>
      <c r="J737" s="33" t="s">
        <v>270</v>
      </c>
      <c r="K737" s="33" t="s">
        <v>282</v>
      </c>
      <c r="L737" s="33" t="s">
        <v>283</v>
      </c>
      <c r="M737" s="33" t="s">
        <v>284</v>
      </c>
      <c r="N737" s="33" t="s">
        <v>16</v>
      </c>
      <c r="O737" s="33" t="s">
        <v>285</v>
      </c>
      <c r="P737" s="33" t="s">
        <v>274</v>
      </c>
      <c r="Q737" s="33" t="s">
        <v>286</v>
      </c>
      <c r="R737" s="33" t="s">
        <v>274</v>
      </c>
      <c r="S737" s="33" t="s">
        <v>275</v>
      </c>
      <c r="T737" s="33" t="s">
        <v>16</v>
      </c>
      <c r="U737" s="33" t="s">
        <v>276</v>
      </c>
      <c r="V737" s="33" t="s">
        <v>14</v>
      </c>
      <c r="W737" s="33" t="s">
        <v>20</v>
      </c>
      <c r="X737" s="33" t="s">
        <v>287</v>
      </c>
    </row>
    <row r="738" spans="1:24" ht="14.75" x14ac:dyDescent="0.75">
      <c r="A738" s="33" t="s">
        <v>89</v>
      </c>
      <c r="B738" s="33" t="s">
        <v>262</v>
      </c>
      <c r="C738" s="33" t="s">
        <v>278</v>
      </c>
      <c r="D738" s="33" t="s">
        <v>30</v>
      </c>
      <c r="E738" s="33" t="s">
        <v>1580</v>
      </c>
      <c r="F738" s="33" t="s">
        <v>280</v>
      </c>
      <c r="G738" s="33" t="s">
        <v>281</v>
      </c>
      <c r="H738" s="33" t="s">
        <v>822</v>
      </c>
      <c r="I738" s="33" t="s">
        <v>269</v>
      </c>
      <c r="J738" s="33" t="s">
        <v>270</v>
      </c>
      <c r="K738" s="33" t="s">
        <v>282</v>
      </c>
      <c r="L738" s="33" t="s">
        <v>283</v>
      </c>
      <c r="M738" s="33" t="s">
        <v>284</v>
      </c>
      <c r="N738" s="33" t="s">
        <v>16</v>
      </c>
      <c r="O738" s="33" t="s">
        <v>285</v>
      </c>
      <c r="P738" s="33" t="s">
        <v>274</v>
      </c>
      <c r="Q738" s="33" t="s">
        <v>286</v>
      </c>
      <c r="R738" s="33" t="s">
        <v>274</v>
      </c>
      <c r="S738" s="33" t="s">
        <v>275</v>
      </c>
      <c r="T738" s="33" t="s">
        <v>274</v>
      </c>
      <c r="U738" s="33" t="s">
        <v>276</v>
      </c>
      <c r="V738" s="33" t="s">
        <v>274</v>
      </c>
      <c r="W738" s="33" t="s">
        <v>20</v>
      </c>
      <c r="X738" s="33" t="s">
        <v>287</v>
      </c>
    </row>
    <row r="739" spans="1:24" ht="14.75" x14ac:dyDescent="0.75">
      <c r="A739" s="33" t="s">
        <v>1581</v>
      </c>
      <c r="B739" s="33" t="s">
        <v>262</v>
      </c>
      <c r="C739" s="33" t="s">
        <v>278</v>
      </c>
      <c r="D739" s="33" t="s">
        <v>30</v>
      </c>
      <c r="E739" s="33" t="s">
        <v>1582</v>
      </c>
      <c r="F739" s="33" t="s">
        <v>280</v>
      </c>
      <c r="G739" s="33" t="s">
        <v>281</v>
      </c>
      <c r="H739" s="33" t="s">
        <v>822</v>
      </c>
      <c r="I739" s="33" t="s">
        <v>269</v>
      </c>
      <c r="J739" s="33" t="s">
        <v>270</v>
      </c>
      <c r="K739" s="33" t="s">
        <v>282</v>
      </c>
      <c r="L739" s="33" t="s">
        <v>283</v>
      </c>
      <c r="M739" s="33" t="s">
        <v>284</v>
      </c>
      <c r="N739" s="33" t="s">
        <v>16</v>
      </c>
      <c r="O739" s="33" t="s">
        <v>285</v>
      </c>
      <c r="P739" s="33" t="s">
        <v>274</v>
      </c>
      <c r="Q739" s="33" t="s">
        <v>286</v>
      </c>
      <c r="R739" s="33" t="s">
        <v>274</v>
      </c>
      <c r="S739" s="33" t="s">
        <v>275</v>
      </c>
      <c r="T739" s="33" t="s">
        <v>274</v>
      </c>
      <c r="U739" s="33" t="s">
        <v>276</v>
      </c>
      <c r="V739" s="33" t="s">
        <v>274</v>
      </c>
      <c r="W739" s="33" t="s">
        <v>20</v>
      </c>
      <c r="X739" s="33" t="s">
        <v>287</v>
      </c>
    </row>
    <row r="740" spans="1:24" ht="14.75" x14ac:dyDescent="0.75">
      <c r="A740" s="33" t="s">
        <v>1583</v>
      </c>
      <c r="B740" s="33" t="s">
        <v>262</v>
      </c>
      <c r="C740" s="33" t="s">
        <v>278</v>
      </c>
      <c r="D740" s="33" t="s">
        <v>30</v>
      </c>
      <c r="E740" s="33" t="s">
        <v>1584</v>
      </c>
      <c r="F740" s="33" t="s">
        <v>280</v>
      </c>
      <c r="G740" s="33" t="s">
        <v>281</v>
      </c>
      <c r="H740" s="33" t="s">
        <v>268</v>
      </c>
      <c r="I740" s="33" t="s">
        <v>269</v>
      </c>
      <c r="J740" s="33" t="s">
        <v>270</v>
      </c>
      <c r="K740" s="33" t="s">
        <v>282</v>
      </c>
      <c r="L740" s="33" t="s">
        <v>283</v>
      </c>
      <c r="M740" s="33" t="s">
        <v>284</v>
      </c>
      <c r="N740" s="33" t="s">
        <v>16</v>
      </c>
      <c r="O740" s="33" t="s">
        <v>285</v>
      </c>
      <c r="P740" s="33" t="s">
        <v>274</v>
      </c>
      <c r="Q740" s="33" t="s">
        <v>286</v>
      </c>
      <c r="R740" s="33" t="s">
        <v>274</v>
      </c>
      <c r="S740" s="33" t="s">
        <v>275</v>
      </c>
      <c r="T740" s="33" t="s">
        <v>274</v>
      </c>
      <c r="U740" s="33" t="s">
        <v>276</v>
      </c>
      <c r="V740" s="33" t="s">
        <v>274</v>
      </c>
      <c r="W740" s="33" t="s">
        <v>20</v>
      </c>
      <c r="X740" s="33" t="s">
        <v>287</v>
      </c>
    </row>
    <row r="741" spans="1:24" ht="14.75" x14ac:dyDescent="0.75">
      <c r="A741" s="33" t="s">
        <v>43</v>
      </c>
      <c r="B741" s="33" t="s">
        <v>262</v>
      </c>
      <c r="C741" s="33" t="s">
        <v>278</v>
      </c>
      <c r="D741" s="33" t="s">
        <v>30</v>
      </c>
      <c r="E741" s="33" t="s">
        <v>1585</v>
      </c>
      <c r="F741" s="33" t="s">
        <v>280</v>
      </c>
      <c r="G741" s="33" t="s">
        <v>281</v>
      </c>
      <c r="H741" s="33" t="s">
        <v>822</v>
      </c>
      <c r="I741" s="33" t="s">
        <v>269</v>
      </c>
      <c r="J741" s="33" t="s">
        <v>270</v>
      </c>
      <c r="K741" s="33" t="s">
        <v>282</v>
      </c>
      <c r="L741" s="33" t="s">
        <v>283</v>
      </c>
      <c r="M741" s="33" t="s">
        <v>284</v>
      </c>
      <c r="N741" s="33" t="s">
        <v>16</v>
      </c>
      <c r="O741" s="33" t="s">
        <v>285</v>
      </c>
      <c r="P741" s="33" t="s">
        <v>274</v>
      </c>
      <c r="Q741" s="33" t="s">
        <v>286</v>
      </c>
      <c r="R741" s="33" t="s">
        <v>274</v>
      </c>
      <c r="S741" s="33" t="s">
        <v>275</v>
      </c>
      <c r="T741" s="33" t="s">
        <v>274</v>
      </c>
      <c r="U741" s="33" t="s">
        <v>276</v>
      </c>
      <c r="V741" s="33" t="s">
        <v>274</v>
      </c>
      <c r="W741" s="33" t="s">
        <v>20</v>
      </c>
      <c r="X741" s="33" t="s">
        <v>287</v>
      </c>
    </row>
    <row r="742" spans="1:24" ht="14.75" x14ac:dyDescent="0.75">
      <c r="A742" s="33" t="s">
        <v>70</v>
      </c>
      <c r="B742" s="33" t="s">
        <v>262</v>
      </c>
      <c r="C742" s="33" t="s">
        <v>278</v>
      </c>
      <c r="D742" s="33" t="s">
        <v>30</v>
      </c>
      <c r="E742" s="33" t="s">
        <v>1586</v>
      </c>
      <c r="F742" s="33" t="s">
        <v>280</v>
      </c>
      <c r="G742" s="33" t="s">
        <v>281</v>
      </c>
      <c r="H742" s="33" t="s">
        <v>822</v>
      </c>
      <c r="I742" s="33" t="s">
        <v>269</v>
      </c>
      <c r="J742" s="33" t="s">
        <v>270</v>
      </c>
      <c r="K742" s="33" t="s">
        <v>282</v>
      </c>
      <c r="L742" s="33" t="s">
        <v>283</v>
      </c>
      <c r="M742" s="33" t="s">
        <v>284</v>
      </c>
      <c r="N742" s="33" t="s">
        <v>16</v>
      </c>
      <c r="O742" s="33" t="s">
        <v>285</v>
      </c>
      <c r="P742" s="33" t="s">
        <v>274</v>
      </c>
      <c r="Q742" s="33" t="s">
        <v>286</v>
      </c>
      <c r="R742" s="33" t="s">
        <v>274</v>
      </c>
      <c r="S742" s="33" t="s">
        <v>275</v>
      </c>
      <c r="T742" s="33" t="s">
        <v>274</v>
      </c>
      <c r="U742" s="33" t="s">
        <v>276</v>
      </c>
      <c r="V742" s="33" t="s">
        <v>274</v>
      </c>
      <c r="W742" s="33" t="s">
        <v>20</v>
      </c>
      <c r="X742" s="33" t="s">
        <v>287</v>
      </c>
    </row>
    <row r="743" spans="1:24" ht="14.75" x14ac:dyDescent="0.75">
      <c r="A743" s="33" t="s">
        <v>78</v>
      </c>
      <c r="B743" s="33" t="s">
        <v>262</v>
      </c>
      <c r="C743" s="33" t="s">
        <v>278</v>
      </c>
      <c r="D743" s="33" t="s">
        <v>30</v>
      </c>
      <c r="E743" s="33" t="s">
        <v>1587</v>
      </c>
      <c r="F743" s="33" t="s">
        <v>280</v>
      </c>
      <c r="G743" s="33" t="s">
        <v>281</v>
      </c>
      <c r="H743" s="33" t="s">
        <v>822</v>
      </c>
      <c r="I743" s="33" t="s">
        <v>269</v>
      </c>
      <c r="J743" s="33" t="s">
        <v>270</v>
      </c>
      <c r="K743" s="33" t="s">
        <v>282</v>
      </c>
      <c r="L743" s="33" t="s">
        <v>283</v>
      </c>
      <c r="M743" s="33" t="s">
        <v>284</v>
      </c>
      <c r="N743" s="33" t="s">
        <v>16</v>
      </c>
      <c r="O743" s="33" t="s">
        <v>285</v>
      </c>
      <c r="P743" s="33" t="s">
        <v>274</v>
      </c>
      <c r="Q743" s="33" t="s">
        <v>286</v>
      </c>
      <c r="R743" s="33" t="s">
        <v>274</v>
      </c>
      <c r="S743" s="33" t="s">
        <v>275</v>
      </c>
      <c r="T743" s="33" t="s">
        <v>16</v>
      </c>
      <c r="U743" s="33" t="s">
        <v>276</v>
      </c>
      <c r="V743" s="33" t="s">
        <v>14</v>
      </c>
      <c r="W743" s="33" t="s">
        <v>20</v>
      </c>
      <c r="X743" s="33" t="s">
        <v>287</v>
      </c>
    </row>
    <row r="744" spans="1:24" ht="14.75" x14ac:dyDescent="0.75">
      <c r="A744" s="33" t="s">
        <v>1588</v>
      </c>
      <c r="B744" s="33" t="s">
        <v>262</v>
      </c>
      <c r="C744" s="33" t="s">
        <v>278</v>
      </c>
      <c r="D744" s="33" t="s">
        <v>30</v>
      </c>
      <c r="E744" s="33" t="s">
        <v>1589</v>
      </c>
      <c r="F744" s="33" t="s">
        <v>280</v>
      </c>
      <c r="G744" s="33" t="s">
        <v>281</v>
      </c>
      <c r="H744" s="33" t="s">
        <v>822</v>
      </c>
      <c r="I744" s="33" t="s">
        <v>269</v>
      </c>
      <c r="J744" s="33" t="s">
        <v>270</v>
      </c>
      <c r="K744" s="33" t="s">
        <v>282</v>
      </c>
      <c r="L744" s="33" t="s">
        <v>283</v>
      </c>
      <c r="M744" s="33" t="s">
        <v>284</v>
      </c>
      <c r="N744" s="33" t="s">
        <v>16</v>
      </c>
      <c r="O744" s="33" t="s">
        <v>285</v>
      </c>
      <c r="P744" s="33" t="s">
        <v>274</v>
      </c>
      <c r="Q744" s="33" t="s">
        <v>286</v>
      </c>
      <c r="R744" s="33" t="s">
        <v>274</v>
      </c>
      <c r="S744" s="33" t="s">
        <v>275</v>
      </c>
      <c r="T744" s="33" t="s">
        <v>16</v>
      </c>
      <c r="U744" s="33" t="s">
        <v>276</v>
      </c>
      <c r="V744" s="33" t="s">
        <v>14</v>
      </c>
      <c r="W744" s="33" t="s">
        <v>20</v>
      </c>
      <c r="X744" s="33" t="s">
        <v>287</v>
      </c>
    </row>
    <row r="745" spans="1:24" ht="14.75" x14ac:dyDescent="0.75">
      <c r="A745" s="33" t="s">
        <v>1590</v>
      </c>
      <c r="B745" s="33" t="s">
        <v>262</v>
      </c>
      <c r="C745" s="33" t="s">
        <v>278</v>
      </c>
      <c r="D745" s="33" t="s">
        <v>30</v>
      </c>
      <c r="E745" s="33" t="s">
        <v>1591</v>
      </c>
      <c r="F745" s="33" t="s">
        <v>280</v>
      </c>
      <c r="G745" s="33" t="s">
        <v>281</v>
      </c>
      <c r="H745" s="33" t="s">
        <v>268</v>
      </c>
      <c r="I745" s="33" t="s">
        <v>269</v>
      </c>
      <c r="J745" s="33" t="s">
        <v>270</v>
      </c>
      <c r="K745" s="33" t="s">
        <v>282</v>
      </c>
      <c r="L745" s="33" t="s">
        <v>272</v>
      </c>
      <c r="M745" s="33" t="s">
        <v>284</v>
      </c>
      <c r="N745" s="33" t="s">
        <v>16</v>
      </c>
      <c r="O745" s="33" t="s">
        <v>285</v>
      </c>
      <c r="P745" s="33" t="s">
        <v>274</v>
      </c>
      <c r="Q745" s="33" t="s">
        <v>286</v>
      </c>
      <c r="R745" s="33" t="s">
        <v>274</v>
      </c>
      <c r="S745" s="33" t="s">
        <v>275</v>
      </c>
      <c r="T745" s="33" t="s">
        <v>274</v>
      </c>
      <c r="U745" s="33"/>
      <c r="V745" s="33"/>
      <c r="W745" s="33" t="s">
        <v>20</v>
      </c>
      <c r="X745" s="33" t="s">
        <v>287</v>
      </c>
    </row>
    <row r="746" spans="1:24" ht="14.75" x14ac:dyDescent="0.75">
      <c r="A746" s="33" t="s">
        <v>1592</v>
      </c>
      <c r="B746" s="33" t="s">
        <v>262</v>
      </c>
      <c r="C746" s="33" t="s">
        <v>374</v>
      </c>
      <c r="D746" s="33" t="s">
        <v>374</v>
      </c>
      <c r="E746" s="33" t="s">
        <v>1593</v>
      </c>
      <c r="F746" s="33" t="s">
        <v>280</v>
      </c>
      <c r="G746" s="33" t="s">
        <v>281</v>
      </c>
      <c r="H746" s="33" t="s">
        <v>268</v>
      </c>
      <c r="I746" s="33" t="s">
        <v>269</v>
      </c>
      <c r="J746" s="33" t="s">
        <v>270</v>
      </c>
      <c r="K746" s="33" t="s">
        <v>282</v>
      </c>
      <c r="L746" s="33" t="s">
        <v>283</v>
      </c>
      <c r="M746" s="33" t="s">
        <v>284</v>
      </c>
      <c r="N746" s="33" t="s">
        <v>16</v>
      </c>
      <c r="O746" s="33" t="s">
        <v>285</v>
      </c>
      <c r="P746" s="33" t="s">
        <v>274</v>
      </c>
      <c r="Q746" s="33" t="s">
        <v>286</v>
      </c>
      <c r="R746" s="33" t="s">
        <v>274</v>
      </c>
      <c r="S746" s="33" t="s">
        <v>275</v>
      </c>
      <c r="T746" s="33" t="s">
        <v>274</v>
      </c>
      <c r="U746" s="33"/>
      <c r="V746" s="33"/>
      <c r="W746" s="33" t="s">
        <v>20</v>
      </c>
      <c r="X746" s="33" t="s">
        <v>287</v>
      </c>
    </row>
    <row r="747" spans="1:24" ht="14.75" x14ac:dyDescent="0.75">
      <c r="A747" s="33" t="s">
        <v>1594</v>
      </c>
      <c r="B747" s="33" t="s">
        <v>262</v>
      </c>
      <c r="C747" s="33" t="s">
        <v>278</v>
      </c>
      <c r="D747" s="33" t="s">
        <v>30</v>
      </c>
      <c r="E747" s="33" t="s">
        <v>1595</v>
      </c>
      <c r="F747" s="33" t="s">
        <v>280</v>
      </c>
      <c r="G747" s="33" t="s">
        <v>281</v>
      </c>
      <c r="H747" s="33" t="s">
        <v>268</v>
      </c>
      <c r="I747" s="33" t="s">
        <v>269</v>
      </c>
      <c r="J747" s="33" t="s">
        <v>270</v>
      </c>
      <c r="K747" s="33" t="s">
        <v>282</v>
      </c>
      <c r="L747" s="33" t="s">
        <v>272</v>
      </c>
      <c r="M747" s="33" t="s">
        <v>284</v>
      </c>
      <c r="N747" s="33" t="s">
        <v>298</v>
      </c>
      <c r="O747" s="33" t="s">
        <v>285</v>
      </c>
      <c r="P747" s="33" t="s">
        <v>274</v>
      </c>
      <c r="Q747" s="33" t="s">
        <v>286</v>
      </c>
      <c r="R747" s="33" t="s">
        <v>274</v>
      </c>
      <c r="S747" s="33" t="s">
        <v>275</v>
      </c>
      <c r="T747" s="33" t="s">
        <v>274</v>
      </c>
      <c r="U747" s="33"/>
      <c r="V747" s="33"/>
      <c r="W747" s="33" t="s">
        <v>20</v>
      </c>
      <c r="X747" s="33" t="s">
        <v>287</v>
      </c>
    </row>
    <row r="748" spans="1:24" ht="14.75" x14ac:dyDescent="0.75">
      <c r="A748" s="33" t="s">
        <v>1596</v>
      </c>
      <c r="B748" s="33" t="s">
        <v>262</v>
      </c>
      <c r="C748" s="33" t="s">
        <v>278</v>
      </c>
      <c r="D748" s="33" t="s">
        <v>30</v>
      </c>
      <c r="E748" s="33" t="s">
        <v>1597</v>
      </c>
      <c r="F748" s="33" t="s">
        <v>280</v>
      </c>
      <c r="G748" s="33" t="s">
        <v>281</v>
      </c>
      <c r="H748" s="33" t="s">
        <v>268</v>
      </c>
      <c r="I748" s="33" t="s">
        <v>269</v>
      </c>
      <c r="J748" s="33" t="s">
        <v>270</v>
      </c>
      <c r="K748" s="33" t="s">
        <v>282</v>
      </c>
      <c r="L748" s="33" t="s">
        <v>272</v>
      </c>
      <c r="M748" s="33" t="s">
        <v>284</v>
      </c>
      <c r="N748" s="33" t="s">
        <v>298</v>
      </c>
      <c r="O748" s="33" t="s">
        <v>285</v>
      </c>
      <c r="P748" s="33" t="s">
        <v>274</v>
      </c>
      <c r="Q748" s="33" t="s">
        <v>286</v>
      </c>
      <c r="R748" s="33" t="s">
        <v>274</v>
      </c>
      <c r="S748" s="33" t="s">
        <v>275</v>
      </c>
      <c r="T748" s="33" t="s">
        <v>274</v>
      </c>
      <c r="U748" s="33"/>
      <c r="V748" s="33"/>
      <c r="W748" s="33" t="s">
        <v>20</v>
      </c>
      <c r="X748" s="33" t="s">
        <v>287</v>
      </c>
    </row>
    <row r="749" spans="1:24" ht="14.75" x14ac:dyDescent="0.75">
      <c r="A749" s="33" t="s">
        <v>1598</v>
      </c>
      <c r="B749" s="33" t="s">
        <v>262</v>
      </c>
      <c r="C749" s="33" t="s">
        <v>278</v>
      </c>
      <c r="D749" s="33" t="s">
        <v>30</v>
      </c>
      <c r="E749" s="33" t="s">
        <v>1599</v>
      </c>
      <c r="F749" s="33" t="s">
        <v>280</v>
      </c>
      <c r="G749" s="33" t="s">
        <v>281</v>
      </c>
      <c r="H749" s="33" t="s">
        <v>268</v>
      </c>
      <c r="I749" s="33" t="s">
        <v>269</v>
      </c>
      <c r="J749" s="33" t="s">
        <v>270</v>
      </c>
      <c r="K749" s="33" t="s">
        <v>282</v>
      </c>
      <c r="L749" s="33" t="s">
        <v>272</v>
      </c>
      <c r="M749" s="33" t="s">
        <v>284</v>
      </c>
      <c r="N749" s="33" t="s">
        <v>298</v>
      </c>
      <c r="O749" s="33" t="s">
        <v>285</v>
      </c>
      <c r="P749" s="33" t="s">
        <v>274</v>
      </c>
      <c r="Q749" s="33" t="s">
        <v>286</v>
      </c>
      <c r="R749" s="33" t="s">
        <v>274</v>
      </c>
      <c r="S749" s="33" t="s">
        <v>275</v>
      </c>
      <c r="T749" s="33" t="s">
        <v>274</v>
      </c>
      <c r="U749" s="33"/>
      <c r="V749" s="33"/>
      <c r="W749" s="33" t="s">
        <v>20</v>
      </c>
      <c r="X749" s="33" t="s">
        <v>287</v>
      </c>
    </row>
    <row r="750" spans="1:24" ht="14.75" x14ac:dyDescent="0.75">
      <c r="A750" s="33" t="s">
        <v>1600</v>
      </c>
      <c r="B750" s="33" t="s">
        <v>262</v>
      </c>
      <c r="C750" s="33" t="s">
        <v>278</v>
      </c>
      <c r="D750" s="33" t="s">
        <v>30</v>
      </c>
      <c r="E750" s="33" t="s">
        <v>1601</v>
      </c>
      <c r="F750" s="33" t="s">
        <v>280</v>
      </c>
      <c r="G750" s="33" t="s">
        <v>281</v>
      </c>
      <c r="H750" s="33" t="s">
        <v>268</v>
      </c>
      <c r="I750" s="33" t="s">
        <v>269</v>
      </c>
      <c r="J750" s="33" t="s">
        <v>270</v>
      </c>
      <c r="K750" s="33" t="s">
        <v>282</v>
      </c>
      <c r="L750" s="33" t="s">
        <v>272</v>
      </c>
      <c r="M750" s="33" t="s">
        <v>284</v>
      </c>
      <c r="N750" s="33" t="s">
        <v>298</v>
      </c>
      <c r="O750" s="33" t="s">
        <v>285</v>
      </c>
      <c r="P750" s="33" t="s">
        <v>274</v>
      </c>
      <c r="Q750" s="33" t="s">
        <v>286</v>
      </c>
      <c r="R750" s="33" t="s">
        <v>274</v>
      </c>
      <c r="S750" s="33" t="s">
        <v>275</v>
      </c>
      <c r="T750" s="33" t="s">
        <v>274</v>
      </c>
      <c r="U750" s="33"/>
      <c r="V750" s="33"/>
      <c r="W750" s="33" t="s">
        <v>20</v>
      </c>
      <c r="X750" s="33" t="s">
        <v>287</v>
      </c>
    </row>
    <row r="751" spans="1:24" ht="14.75" x14ac:dyDescent="0.75">
      <c r="A751" s="33" t="s">
        <v>1602</v>
      </c>
      <c r="B751" s="33" t="s">
        <v>262</v>
      </c>
      <c r="C751" s="33" t="s">
        <v>278</v>
      </c>
      <c r="D751" s="33" t="s">
        <v>30</v>
      </c>
      <c r="E751" s="33" t="s">
        <v>1603</v>
      </c>
      <c r="F751" s="33" t="s">
        <v>280</v>
      </c>
      <c r="G751" s="33" t="s">
        <v>281</v>
      </c>
      <c r="H751" s="33" t="s">
        <v>268</v>
      </c>
      <c r="I751" s="33" t="s">
        <v>269</v>
      </c>
      <c r="J751" s="33" t="s">
        <v>270</v>
      </c>
      <c r="K751" s="33" t="s">
        <v>282</v>
      </c>
      <c r="L751" s="33" t="s">
        <v>272</v>
      </c>
      <c r="M751" s="33" t="s">
        <v>284</v>
      </c>
      <c r="N751" s="33" t="s">
        <v>298</v>
      </c>
      <c r="O751" s="33" t="s">
        <v>285</v>
      </c>
      <c r="P751" s="33" t="s">
        <v>274</v>
      </c>
      <c r="Q751" s="33" t="s">
        <v>286</v>
      </c>
      <c r="R751" s="33" t="s">
        <v>274</v>
      </c>
      <c r="S751" s="33" t="s">
        <v>275</v>
      </c>
      <c r="T751" s="33" t="s">
        <v>274</v>
      </c>
      <c r="U751" s="33"/>
      <c r="V751" s="33"/>
      <c r="W751" s="33" t="s">
        <v>20</v>
      </c>
      <c r="X751" s="33" t="s">
        <v>287</v>
      </c>
    </row>
    <row r="752" spans="1:24" ht="14.75" x14ac:dyDescent="0.75">
      <c r="A752" s="33" t="s">
        <v>1604</v>
      </c>
      <c r="B752" s="33" t="s">
        <v>262</v>
      </c>
      <c r="C752" s="33" t="s">
        <v>278</v>
      </c>
      <c r="D752" s="33" t="s">
        <v>30</v>
      </c>
      <c r="E752" s="33" t="s">
        <v>1605</v>
      </c>
      <c r="F752" s="33" t="s">
        <v>280</v>
      </c>
      <c r="G752" s="33" t="s">
        <v>281</v>
      </c>
      <c r="H752" s="33" t="s">
        <v>268</v>
      </c>
      <c r="I752" s="33" t="s">
        <v>269</v>
      </c>
      <c r="J752" s="33" t="s">
        <v>270</v>
      </c>
      <c r="K752" s="33" t="s">
        <v>282</v>
      </c>
      <c r="L752" s="33" t="s">
        <v>272</v>
      </c>
      <c r="M752" s="33" t="s">
        <v>284</v>
      </c>
      <c r="N752" s="33" t="s">
        <v>298</v>
      </c>
      <c r="O752" s="33" t="s">
        <v>285</v>
      </c>
      <c r="P752" s="33" t="s">
        <v>274</v>
      </c>
      <c r="Q752" s="33" t="s">
        <v>286</v>
      </c>
      <c r="R752" s="33" t="s">
        <v>274</v>
      </c>
      <c r="S752" s="33" t="s">
        <v>275</v>
      </c>
      <c r="T752" s="33" t="s">
        <v>274</v>
      </c>
      <c r="U752" s="33"/>
      <c r="V752" s="33"/>
      <c r="W752" s="33" t="s">
        <v>20</v>
      </c>
      <c r="X752" s="33" t="s">
        <v>287</v>
      </c>
    </row>
    <row r="753" spans="1:24" ht="14.75" x14ac:dyDescent="0.75">
      <c r="A753" s="33" t="s">
        <v>94</v>
      </c>
      <c r="B753" s="33" t="s">
        <v>262</v>
      </c>
      <c r="C753" s="33" t="s">
        <v>278</v>
      </c>
      <c r="D753" s="33" t="s">
        <v>30</v>
      </c>
      <c r="E753" s="33" t="s">
        <v>1606</v>
      </c>
      <c r="F753" s="33" t="s">
        <v>280</v>
      </c>
      <c r="G753" s="33" t="s">
        <v>281</v>
      </c>
      <c r="H753" s="33" t="s">
        <v>822</v>
      </c>
      <c r="I753" s="33" t="s">
        <v>269</v>
      </c>
      <c r="J753" s="33" t="s">
        <v>270</v>
      </c>
      <c r="K753" s="33" t="s">
        <v>282</v>
      </c>
      <c r="L753" s="33" t="s">
        <v>272</v>
      </c>
      <c r="M753" s="33" t="s">
        <v>284</v>
      </c>
      <c r="N753" s="33" t="s">
        <v>298</v>
      </c>
      <c r="O753" s="33" t="s">
        <v>285</v>
      </c>
      <c r="P753" s="33" t="s">
        <v>274</v>
      </c>
      <c r="Q753" s="33" t="s">
        <v>286</v>
      </c>
      <c r="R753" s="33" t="s">
        <v>274</v>
      </c>
      <c r="S753" s="33" t="s">
        <v>275</v>
      </c>
      <c r="T753" s="33" t="s">
        <v>274</v>
      </c>
      <c r="U753" s="33" t="s">
        <v>276</v>
      </c>
      <c r="V753" s="33" t="s">
        <v>14</v>
      </c>
      <c r="W753" s="33"/>
      <c r="X753" s="33"/>
    </row>
    <row r="754" spans="1:24" ht="14.75" x14ac:dyDescent="0.75">
      <c r="A754" s="33" t="s">
        <v>1607</v>
      </c>
      <c r="B754" s="33" t="s">
        <v>262</v>
      </c>
      <c r="C754" s="33" t="s">
        <v>278</v>
      </c>
      <c r="D754" s="33" t="s">
        <v>30</v>
      </c>
      <c r="E754" s="33" t="s">
        <v>1608</v>
      </c>
      <c r="F754" s="33" t="s">
        <v>280</v>
      </c>
      <c r="G754" s="33" t="s">
        <v>281</v>
      </c>
      <c r="H754" s="33" t="s">
        <v>268</v>
      </c>
      <c r="I754" s="33" t="s">
        <v>269</v>
      </c>
      <c r="J754" s="33" t="s">
        <v>270</v>
      </c>
      <c r="K754" s="33" t="s">
        <v>282</v>
      </c>
      <c r="L754" s="33" t="s">
        <v>272</v>
      </c>
      <c r="M754" s="33" t="s">
        <v>284</v>
      </c>
      <c r="N754" s="33" t="s">
        <v>298</v>
      </c>
      <c r="O754" s="33" t="s">
        <v>285</v>
      </c>
      <c r="P754" s="33" t="s">
        <v>274</v>
      </c>
      <c r="Q754" s="33" t="s">
        <v>286</v>
      </c>
      <c r="R754" s="33" t="s">
        <v>274</v>
      </c>
      <c r="S754" s="33" t="s">
        <v>275</v>
      </c>
      <c r="T754" s="33" t="s">
        <v>274</v>
      </c>
      <c r="U754" s="33"/>
      <c r="V754" s="33"/>
      <c r="W754" s="33" t="s">
        <v>20</v>
      </c>
      <c r="X754" s="33" t="s">
        <v>287</v>
      </c>
    </row>
    <row r="755" spans="1:24" ht="14.75" x14ac:dyDescent="0.75">
      <c r="A755" s="33" t="s">
        <v>1609</v>
      </c>
      <c r="B755" s="33" t="s">
        <v>262</v>
      </c>
      <c r="C755" s="33" t="s">
        <v>278</v>
      </c>
      <c r="D755" s="33" t="s">
        <v>30</v>
      </c>
      <c r="E755" s="33" t="s">
        <v>1610</v>
      </c>
      <c r="F755" s="33" t="s">
        <v>280</v>
      </c>
      <c r="G755" s="33" t="s">
        <v>281</v>
      </c>
      <c r="H755" s="33" t="s">
        <v>268</v>
      </c>
      <c r="I755" s="33" t="s">
        <v>269</v>
      </c>
      <c r="J755" s="33" t="s">
        <v>270</v>
      </c>
      <c r="K755" s="33" t="s">
        <v>282</v>
      </c>
      <c r="L755" s="33" t="s">
        <v>272</v>
      </c>
      <c r="M755" s="33" t="s">
        <v>284</v>
      </c>
      <c r="N755" s="33" t="s">
        <v>298</v>
      </c>
      <c r="O755" s="33" t="s">
        <v>285</v>
      </c>
      <c r="P755" s="33" t="s">
        <v>274</v>
      </c>
      <c r="Q755" s="33" t="s">
        <v>286</v>
      </c>
      <c r="R755" s="33" t="s">
        <v>274</v>
      </c>
      <c r="S755" s="33" t="s">
        <v>275</v>
      </c>
      <c r="T755" s="33" t="s">
        <v>274</v>
      </c>
      <c r="U755" s="33"/>
      <c r="V755" s="33"/>
      <c r="W755" s="33" t="s">
        <v>20</v>
      </c>
      <c r="X755" s="33" t="s">
        <v>287</v>
      </c>
    </row>
    <row r="756" spans="1:24" ht="14.75" x14ac:dyDescent="0.75">
      <c r="A756" s="33" t="s">
        <v>93</v>
      </c>
      <c r="B756" s="33" t="s">
        <v>262</v>
      </c>
      <c r="C756" s="33" t="s">
        <v>278</v>
      </c>
      <c r="D756" s="33" t="s">
        <v>30</v>
      </c>
      <c r="E756" s="33" t="s">
        <v>1611</v>
      </c>
      <c r="F756" s="33" t="s">
        <v>280</v>
      </c>
      <c r="G756" s="33" t="s">
        <v>281</v>
      </c>
      <c r="H756" s="33" t="s">
        <v>822</v>
      </c>
      <c r="I756" s="33" t="s">
        <v>269</v>
      </c>
      <c r="J756" s="33" t="s">
        <v>270</v>
      </c>
      <c r="K756" s="33" t="s">
        <v>282</v>
      </c>
      <c r="L756" s="33" t="s">
        <v>272</v>
      </c>
      <c r="M756" s="33" t="s">
        <v>284</v>
      </c>
      <c r="N756" s="33" t="s">
        <v>298</v>
      </c>
      <c r="O756" s="33" t="s">
        <v>285</v>
      </c>
      <c r="P756" s="33" t="s">
        <v>274</v>
      </c>
      <c r="Q756" s="33" t="s">
        <v>286</v>
      </c>
      <c r="R756" s="33" t="s">
        <v>274</v>
      </c>
      <c r="S756" s="33" t="s">
        <v>275</v>
      </c>
      <c r="T756" s="33" t="s">
        <v>274</v>
      </c>
      <c r="U756" s="33" t="s">
        <v>276</v>
      </c>
      <c r="V756" s="33" t="s">
        <v>14</v>
      </c>
      <c r="W756" s="33"/>
      <c r="X756" s="33"/>
    </row>
    <row r="757" spans="1:24" ht="14.75" x14ac:dyDescent="0.75">
      <c r="A757" s="33" t="s">
        <v>1612</v>
      </c>
      <c r="B757" s="33" t="s">
        <v>262</v>
      </c>
      <c r="C757" s="33" t="s">
        <v>278</v>
      </c>
      <c r="D757" s="33" t="s">
        <v>30</v>
      </c>
      <c r="E757" s="33" t="s">
        <v>1613</v>
      </c>
      <c r="F757" s="33" t="s">
        <v>280</v>
      </c>
      <c r="G757" s="33" t="s">
        <v>281</v>
      </c>
      <c r="H757" s="33" t="s">
        <v>268</v>
      </c>
      <c r="I757" s="33" t="s">
        <v>269</v>
      </c>
      <c r="J757" s="33" t="s">
        <v>270</v>
      </c>
      <c r="K757" s="33" t="s">
        <v>282</v>
      </c>
      <c r="L757" s="33" t="s">
        <v>272</v>
      </c>
      <c r="M757" s="33" t="s">
        <v>284</v>
      </c>
      <c r="N757" s="33" t="s">
        <v>298</v>
      </c>
      <c r="O757" s="33" t="s">
        <v>285</v>
      </c>
      <c r="P757" s="33" t="s">
        <v>274</v>
      </c>
      <c r="Q757" s="33" t="s">
        <v>286</v>
      </c>
      <c r="R757" s="33" t="s">
        <v>274</v>
      </c>
      <c r="S757" s="33" t="s">
        <v>275</v>
      </c>
      <c r="T757" s="33" t="s">
        <v>274</v>
      </c>
      <c r="U757" s="33"/>
      <c r="V757" s="33"/>
      <c r="W757" s="33" t="s">
        <v>20</v>
      </c>
      <c r="X757" s="33" t="s">
        <v>287</v>
      </c>
    </row>
    <row r="758" spans="1:24" ht="14.75" x14ac:dyDescent="0.75">
      <c r="A758" s="33" t="s">
        <v>1614</v>
      </c>
      <c r="B758" s="33" t="s">
        <v>262</v>
      </c>
      <c r="C758" s="33" t="s">
        <v>278</v>
      </c>
      <c r="D758" s="33" t="s">
        <v>30</v>
      </c>
      <c r="E758" s="33" t="s">
        <v>1615</v>
      </c>
      <c r="F758" s="33" t="s">
        <v>280</v>
      </c>
      <c r="G758" s="33" t="s">
        <v>281</v>
      </c>
      <c r="H758" s="33" t="s">
        <v>268</v>
      </c>
      <c r="I758" s="33" t="s">
        <v>269</v>
      </c>
      <c r="J758" s="33" t="s">
        <v>270</v>
      </c>
      <c r="K758" s="33" t="s">
        <v>282</v>
      </c>
      <c r="L758" s="33" t="s">
        <v>272</v>
      </c>
      <c r="M758" s="33" t="s">
        <v>284</v>
      </c>
      <c r="N758" s="33" t="s">
        <v>298</v>
      </c>
      <c r="O758" s="33" t="s">
        <v>285</v>
      </c>
      <c r="P758" s="33" t="s">
        <v>274</v>
      </c>
      <c r="Q758" s="33" t="s">
        <v>286</v>
      </c>
      <c r="R758" s="33" t="s">
        <v>274</v>
      </c>
      <c r="S758" s="33" t="s">
        <v>275</v>
      </c>
      <c r="T758" s="33" t="s">
        <v>274</v>
      </c>
      <c r="U758" s="33"/>
      <c r="V758" s="33"/>
      <c r="W758" s="33" t="s">
        <v>20</v>
      </c>
      <c r="X758" s="33" t="s">
        <v>287</v>
      </c>
    </row>
    <row r="759" spans="1:24" ht="14.75" x14ac:dyDescent="0.75">
      <c r="A759" s="33" t="s">
        <v>1616</v>
      </c>
      <c r="B759" s="33" t="s">
        <v>262</v>
      </c>
      <c r="C759" s="33" t="s">
        <v>278</v>
      </c>
      <c r="D759" s="33" t="s">
        <v>30</v>
      </c>
      <c r="E759" s="33" t="s">
        <v>1617</v>
      </c>
      <c r="F759" s="33" t="s">
        <v>280</v>
      </c>
      <c r="G759" s="33" t="s">
        <v>281</v>
      </c>
      <c r="H759" s="33" t="s">
        <v>268</v>
      </c>
      <c r="I759" s="33" t="s">
        <v>269</v>
      </c>
      <c r="J759" s="33" t="s">
        <v>270</v>
      </c>
      <c r="K759" s="33" t="s">
        <v>282</v>
      </c>
      <c r="L759" s="33" t="s">
        <v>272</v>
      </c>
      <c r="M759" s="33" t="s">
        <v>284</v>
      </c>
      <c r="N759" s="33" t="s">
        <v>298</v>
      </c>
      <c r="O759" s="33" t="s">
        <v>285</v>
      </c>
      <c r="P759" s="33" t="s">
        <v>274</v>
      </c>
      <c r="Q759" s="33" t="s">
        <v>286</v>
      </c>
      <c r="R759" s="33" t="s">
        <v>274</v>
      </c>
      <c r="S759" s="33" t="s">
        <v>275</v>
      </c>
      <c r="T759" s="33" t="s">
        <v>274</v>
      </c>
      <c r="U759" s="33"/>
      <c r="V759" s="33"/>
      <c r="W759" s="33" t="s">
        <v>20</v>
      </c>
      <c r="X759" s="33" t="s">
        <v>287</v>
      </c>
    </row>
    <row r="760" spans="1:24" ht="14.75" x14ac:dyDescent="0.75">
      <c r="A760" s="33" t="s">
        <v>1618</v>
      </c>
      <c r="B760" s="33" t="s">
        <v>262</v>
      </c>
      <c r="C760" s="33" t="s">
        <v>278</v>
      </c>
      <c r="D760" s="33" t="s">
        <v>30</v>
      </c>
      <c r="E760" s="33" t="s">
        <v>1619</v>
      </c>
      <c r="F760" s="33" t="s">
        <v>280</v>
      </c>
      <c r="G760" s="33" t="s">
        <v>281</v>
      </c>
      <c r="H760" s="33" t="s">
        <v>268</v>
      </c>
      <c r="I760" s="33" t="s">
        <v>269</v>
      </c>
      <c r="J760" s="33" t="s">
        <v>270</v>
      </c>
      <c r="K760" s="33" t="s">
        <v>282</v>
      </c>
      <c r="L760" s="33" t="s">
        <v>272</v>
      </c>
      <c r="M760" s="33" t="s">
        <v>284</v>
      </c>
      <c r="N760" s="33" t="s">
        <v>298</v>
      </c>
      <c r="O760" s="33" t="s">
        <v>285</v>
      </c>
      <c r="P760" s="33" t="s">
        <v>274</v>
      </c>
      <c r="Q760" s="33" t="s">
        <v>286</v>
      </c>
      <c r="R760" s="33" t="s">
        <v>274</v>
      </c>
      <c r="S760" s="33" t="s">
        <v>275</v>
      </c>
      <c r="T760" s="33" t="s">
        <v>274</v>
      </c>
      <c r="U760" s="33"/>
      <c r="V760" s="33"/>
      <c r="W760" s="33" t="s">
        <v>20</v>
      </c>
      <c r="X760" s="33" t="s">
        <v>287</v>
      </c>
    </row>
    <row r="761" spans="1:24" ht="14.75" x14ac:dyDescent="0.75">
      <c r="A761" s="33" t="s">
        <v>1620</v>
      </c>
      <c r="B761" s="33" t="s">
        <v>262</v>
      </c>
      <c r="C761" s="33" t="s">
        <v>278</v>
      </c>
      <c r="D761" s="33" t="s">
        <v>30</v>
      </c>
      <c r="E761" s="33" t="s">
        <v>1621</v>
      </c>
      <c r="F761" s="33" t="s">
        <v>280</v>
      </c>
      <c r="G761" s="33" t="s">
        <v>281</v>
      </c>
      <c r="H761" s="33" t="s">
        <v>268</v>
      </c>
      <c r="I761" s="33" t="s">
        <v>269</v>
      </c>
      <c r="J761" s="33" t="s">
        <v>270</v>
      </c>
      <c r="K761" s="33" t="s">
        <v>282</v>
      </c>
      <c r="L761" s="33" t="s">
        <v>272</v>
      </c>
      <c r="M761" s="33" t="s">
        <v>284</v>
      </c>
      <c r="N761" s="33" t="s">
        <v>298</v>
      </c>
      <c r="O761" s="33" t="s">
        <v>285</v>
      </c>
      <c r="P761" s="33" t="s">
        <v>274</v>
      </c>
      <c r="Q761" s="33" t="s">
        <v>286</v>
      </c>
      <c r="R761" s="33" t="s">
        <v>274</v>
      </c>
      <c r="S761" s="33" t="s">
        <v>275</v>
      </c>
      <c r="T761" s="33" t="s">
        <v>274</v>
      </c>
      <c r="U761" s="33"/>
      <c r="V761" s="33"/>
      <c r="W761" s="33" t="s">
        <v>20</v>
      </c>
      <c r="X761" s="33" t="s">
        <v>287</v>
      </c>
    </row>
    <row r="762" spans="1:24" ht="14.75" x14ac:dyDescent="0.75">
      <c r="A762" s="33" t="s">
        <v>1622</v>
      </c>
      <c r="B762" s="33" t="s">
        <v>262</v>
      </c>
      <c r="C762" s="33" t="s">
        <v>278</v>
      </c>
      <c r="D762" s="33" t="s">
        <v>30</v>
      </c>
      <c r="E762" s="33" t="s">
        <v>1623</v>
      </c>
      <c r="F762" s="33" t="s">
        <v>280</v>
      </c>
      <c r="G762" s="33" t="s">
        <v>281</v>
      </c>
      <c r="H762" s="33" t="s">
        <v>268</v>
      </c>
      <c r="I762" s="33" t="s">
        <v>269</v>
      </c>
      <c r="J762" s="33" t="s">
        <v>270</v>
      </c>
      <c r="K762" s="33" t="s">
        <v>282</v>
      </c>
      <c r="L762" s="33" t="s">
        <v>272</v>
      </c>
      <c r="M762" s="33" t="s">
        <v>284</v>
      </c>
      <c r="N762" s="33" t="s">
        <v>298</v>
      </c>
      <c r="O762" s="33" t="s">
        <v>285</v>
      </c>
      <c r="P762" s="33" t="s">
        <v>274</v>
      </c>
      <c r="Q762" s="33" t="s">
        <v>286</v>
      </c>
      <c r="R762" s="33" t="s">
        <v>274</v>
      </c>
      <c r="S762" s="33" t="s">
        <v>275</v>
      </c>
      <c r="T762" s="33" t="s">
        <v>274</v>
      </c>
      <c r="U762" s="33"/>
      <c r="V762" s="33"/>
      <c r="W762" s="33" t="s">
        <v>20</v>
      </c>
      <c r="X762" s="33" t="s">
        <v>287</v>
      </c>
    </row>
    <row r="763" spans="1:24" ht="14.75" x14ac:dyDescent="0.75">
      <c r="A763" s="33" t="s">
        <v>1624</v>
      </c>
      <c r="B763" s="33" t="s">
        <v>262</v>
      </c>
      <c r="C763" s="33" t="s">
        <v>278</v>
      </c>
      <c r="D763" s="33" t="s">
        <v>30</v>
      </c>
      <c r="E763" s="33" t="s">
        <v>1625</v>
      </c>
      <c r="F763" s="33" t="s">
        <v>280</v>
      </c>
      <c r="G763" s="33" t="s">
        <v>281</v>
      </c>
      <c r="H763" s="33" t="s">
        <v>268</v>
      </c>
      <c r="I763" s="33" t="s">
        <v>269</v>
      </c>
      <c r="J763" s="33" t="s">
        <v>270</v>
      </c>
      <c r="K763" s="33" t="s">
        <v>282</v>
      </c>
      <c r="L763" s="33" t="s">
        <v>272</v>
      </c>
      <c r="M763" s="33" t="s">
        <v>284</v>
      </c>
      <c r="N763" s="33" t="s">
        <v>298</v>
      </c>
      <c r="O763" s="33" t="s">
        <v>285</v>
      </c>
      <c r="P763" s="33" t="s">
        <v>274</v>
      </c>
      <c r="Q763" s="33" t="s">
        <v>286</v>
      </c>
      <c r="R763" s="33" t="s">
        <v>274</v>
      </c>
      <c r="S763" s="33" t="s">
        <v>275</v>
      </c>
      <c r="T763" s="33" t="s">
        <v>274</v>
      </c>
      <c r="U763" s="33"/>
      <c r="V763" s="33"/>
      <c r="W763" s="33" t="s">
        <v>20</v>
      </c>
      <c r="X763" s="33" t="s">
        <v>287</v>
      </c>
    </row>
    <row r="764" spans="1:24" ht="14.75" x14ac:dyDescent="0.75">
      <c r="A764" s="33" t="s">
        <v>1626</v>
      </c>
      <c r="B764" s="33" t="s">
        <v>262</v>
      </c>
      <c r="C764" s="33" t="s">
        <v>278</v>
      </c>
      <c r="D764" s="33" t="s">
        <v>30</v>
      </c>
      <c r="E764" s="33" t="s">
        <v>1627</v>
      </c>
      <c r="F764" s="33" t="s">
        <v>280</v>
      </c>
      <c r="G764" s="33" t="s">
        <v>281</v>
      </c>
      <c r="H764" s="33" t="s">
        <v>268</v>
      </c>
      <c r="I764" s="33" t="s">
        <v>269</v>
      </c>
      <c r="J764" s="33" t="s">
        <v>270</v>
      </c>
      <c r="K764" s="33" t="s">
        <v>282</v>
      </c>
      <c r="L764" s="33" t="s">
        <v>272</v>
      </c>
      <c r="M764" s="33" t="s">
        <v>284</v>
      </c>
      <c r="N764" s="33" t="s">
        <v>298</v>
      </c>
      <c r="O764" s="33" t="s">
        <v>285</v>
      </c>
      <c r="P764" s="33" t="s">
        <v>274</v>
      </c>
      <c r="Q764" s="33" t="s">
        <v>286</v>
      </c>
      <c r="R764" s="33" t="s">
        <v>274</v>
      </c>
      <c r="S764" s="33" t="s">
        <v>275</v>
      </c>
      <c r="T764" s="33" t="s">
        <v>274</v>
      </c>
      <c r="U764" s="33"/>
      <c r="V764" s="33"/>
      <c r="W764" s="33" t="s">
        <v>20</v>
      </c>
      <c r="X764" s="33" t="s">
        <v>287</v>
      </c>
    </row>
    <row r="765" spans="1:24" ht="14.75" x14ac:dyDescent="0.75">
      <c r="A765" s="33" t="s">
        <v>1628</v>
      </c>
      <c r="B765" s="33" t="s">
        <v>262</v>
      </c>
      <c r="C765" s="33" t="s">
        <v>278</v>
      </c>
      <c r="D765" s="33" t="s">
        <v>30</v>
      </c>
      <c r="E765" s="33" t="s">
        <v>1629</v>
      </c>
      <c r="F765" s="33" t="s">
        <v>280</v>
      </c>
      <c r="G765" s="33" t="s">
        <v>281</v>
      </c>
      <c r="H765" s="33" t="s">
        <v>268</v>
      </c>
      <c r="I765" s="33" t="s">
        <v>269</v>
      </c>
      <c r="J765" s="33" t="s">
        <v>270</v>
      </c>
      <c r="K765" s="33" t="s">
        <v>282</v>
      </c>
      <c r="L765" s="33" t="s">
        <v>272</v>
      </c>
      <c r="M765" s="33" t="s">
        <v>284</v>
      </c>
      <c r="N765" s="33" t="s">
        <v>298</v>
      </c>
      <c r="O765" s="33" t="s">
        <v>285</v>
      </c>
      <c r="P765" s="33" t="s">
        <v>274</v>
      </c>
      <c r="Q765" s="33" t="s">
        <v>286</v>
      </c>
      <c r="R765" s="33" t="s">
        <v>274</v>
      </c>
      <c r="S765" s="33" t="s">
        <v>275</v>
      </c>
      <c r="T765" s="33" t="s">
        <v>274</v>
      </c>
      <c r="U765" s="33"/>
      <c r="V765" s="33"/>
      <c r="W765" s="33" t="s">
        <v>20</v>
      </c>
      <c r="X765" s="33" t="s">
        <v>287</v>
      </c>
    </row>
    <row r="766" spans="1:24" ht="14.75" x14ac:dyDescent="0.75">
      <c r="A766" s="33" t="s">
        <v>1630</v>
      </c>
      <c r="B766" s="33" t="s">
        <v>262</v>
      </c>
      <c r="C766" s="33" t="s">
        <v>278</v>
      </c>
      <c r="D766" s="33" t="s">
        <v>30</v>
      </c>
      <c r="E766" s="33" t="s">
        <v>1631</v>
      </c>
      <c r="F766" s="33" t="s">
        <v>280</v>
      </c>
      <c r="G766" s="33" t="s">
        <v>281</v>
      </c>
      <c r="H766" s="33" t="s">
        <v>268</v>
      </c>
      <c r="I766" s="33" t="s">
        <v>269</v>
      </c>
      <c r="J766" s="33" t="s">
        <v>270</v>
      </c>
      <c r="K766" s="33" t="s">
        <v>282</v>
      </c>
      <c r="L766" s="33" t="s">
        <v>272</v>
      </c>
      <c r="M766" s="33" t="s">
        <v>284</v>
      </c>
      <c r="N766" s="33" t="s">
        <v>298</v>
      </c>
      <c r="O766" s="33" t="s">
        <v>285</v>
      </c>
      <c r="P766" s="33" t="s">
        <v>274</v>
      </c>
      <c r="Q766" s="33" t="s">
        <v>286</v>
      </c>
      <c r="R766" s="33" t="s">
        <v>274</v>
      </c>
      <c r="S766" s="33" t="s">
        <v>275</v>
      </c>
      <c r="T766" s="33" t="s">
        <v>274</v>
      </c>
      <c r="U766" s="33"/>
      <c r="V766" s="33"/>
      <c r="W766" s="33" t="s">
        <v>20</v>
      </c>
      <c r="X766" s="33" t="s">
        <v>287</v>
      </c>
    </row>
    <row r="767" spans="1:24" ht="14.75" x14ac:dyDescent="0.75">
      <c r="A767" s="33" t="s">
        <v>1632</v>
      </c>
      <c r="B767" s="33" t="s">
        <v>262</v>
      </c>
      <c r="C767" s="33" t="s">
        <v>278</v>
      </c>
      <c r="D767" s="33" t="s">
        <v>30</v>
      </c>
      <c r="E767" s="33" t="s">
        <v>1633</v>
      </c>
      <c r="F767" s="33" t="s">
        <v>280</v>
      </c>
      <c r="G767" s="33" t="s">
        <v>281</v>
      </c>
      <c r="H767" s="33" t="s">
        <v>268</v>
      </c>
      <c r="I767" s="33" t="s">
        <v>269</v>
      </c>
      <c r="J767" s="33" t="s">
        <v>270</v>
      </c>
      <c r="K767" s="33" t="s">
        <v>282</v>
      </c>
      <c r="L767" s="33" t="s">
        <v>272</v>
      </c>
      <c r="M767" s="33" t="s">
        <v>284</v>
      </c>
      <c r="N767" s="33" t="s">
        <v>298</v>
      </c>
      <c r="O767" s="33" t="s">
        <v>285</v>
      </c>
      <c r="P767" s="33" t="s">
        <v>274</v>
      </c>
      <c r="Q767" s="33" t="s">
        <v>286</v>
      </c>
      <c r="R767" s="33" t="s">
        <v>274</v>
      </c>
      <c r="S767" s="33" t="s">
        <v>275</v>
      </c>
      <c r="T767" s="33" t="s">
        <v>274</v>
      </c>
      <c r="U767" s="33"/>
      <c r="V767" s="33"/>
      <c r="W767" s="33" t="s">
        <v>20</v>
      </c>
      <c r="X767" s="33" t="s">
        <v>287</v>
      </c>
    </row>
    <row r="768" spans="1:24" ht="14.75" x14ac:dyDescent="0.75">
      <c r="A768" s="33" t="s">
        <v>1634</v>
      </c>
      <c r="B768" s="33" t="s">
        <v>262</v>
      </c>
      <c r="C768" s="33" t="s">
        <v>278</v>
      </c>
      <c r="D768" s="33" t="s">
        <v>30</v>
      </c>
      <c r="E768" s="33" t="s">
        <v>1635</v>
      </c>
      <c r="F768" s="33" t="s">
        <v>280</v>
      </c>
      <c r="G768" s="33" t="s">
        <v>281</v>
      </c>
      <c r="H768" s="33" t="s">
        <v>268</v>
      </c>
      <c r="I768" s="33" t="s">
        <v>269</v>
      </c>
      <c r="J768" s="33" t="s">
        <v>270</v>
      </c>
      <c r="K768" s="33" t="s">
        <v>282</v>
      </c>
      <c r="L768" s="33" t="s">
        <v>272</v>
      </c>
      <c r="M768" s="33" t="s">
        <v>284</v>
      </c>
      <c r="N768" s="33" t="s">
        <v>298</v>
      </c>
      <c r="O768" s="33" t="s">
        <v>285</v>
      </c>
      <c r="P768" s="33" t="s">
        <v>274</v>
      </c>
      <c r="Q768" s="33" t="s">
        <v>286</v>
      </c>
      <c r="R768" s="33" t="s">
        <v>274</v>
      </c>
      <c r="S768" s="33" t="s">
        <v>275</v>
      </c>
      <c r="T768" s="33" t="s">
        <v>274</v>
      </c>
      <c r="U768" s="33"/>
      <c r="V768" s="33"/>
      <c r="W768" s="33" t="s">
        <v>20</v>
      </c>
      <c r="X768" s="33" t="s">
        <v>287</v>
      </c>
    </row>
    <row r="769" spans="1:24" ht="14.75" x14ac:dyDescent="0.75">
      <c r="A769" s="33" t="s">
        <v>1636</v>
      </c>
      <c r="B769" s="33" t="s">
        <v>262</v>
      </c>
      <c r="C769" s="33" t="s">
        <v>278</v>
      </c>
      <c r="D769" s="33" t="s">
        <v>30</v>
      </c>
      <c r="E769" s="33" t="s">
        <v>1637</v>
      </c>
      <c r="F769" s="33" t="s">
        <v>280</v>
      </c>
      <c r="G769" s="33" t="s">
        <v>281</v>
      </c>
      <c r="H769" s="33" t="s">
        <v>268</v>
      </c>
      <c r="I769" s="33" t="s">
        <v>269</v>
      </c>
      <c r="J769" s="33" t="s">
        <v>270</v>
      </c>
      <c r="K769" s="33" t="s">
        <v>282</v>
      </c>
      <c r="L769" s="33" t="s">
        <v>272</v>
      </c>
      <c r="M769" s="33" t="s">
        <v>284</v>
      </c>
      <c r="N769" s="33" t="s">
        <v>298</v>
      </c>
      <c r="O769" s="33" t="s">
        <v>285</v>
      </c>
      <c r="P769" s="33" t="s">
        <v>274</v>
      </c>
      <c r="Q769" s="33" t="s">
        <v>286</v>
      </c>
      <c r="R769" s="33" t="s">
        <v>274</v>
      </c>
      <c r="S769" s="33" t="s">
        <v>275</v>
      </c>
      <c r="T769" s="33" t="s">
        <v>274</v>
      </c>
      <c r="U769" s="33"/>
      <c r="V769" s="33"/>
      <c r="W769" s="33" t="s">
        <v>20</v>
      </c>
      <c r="X769" s="33" t="s">
        <v>287</v>
      </c>
    </row>
    <row r="770" spans="1:24" ht="14.75" x14ac:dyDescent="0.75">
      <c r="A770" s="33" t="s">
        <v>1638</v>
      </c>
      <c r="B770" s="33" t="s">
        <v>262</v>
      </c>
      <c r="C770" s="33" t="s">
        <v>278</v>
      </c>
      <c r="D770" s="33" t="s">
        <v>30</v>
      </c>
      <c r="E770" s="33" t="s">
        <v>1639</v>
      </c>
      <c r="F770" s="33" t="s">
        <v>280</v>
      </c>
      <c r="G770" s="33" t="s">
        <v>281</v>
      </c>
      <c r="H770" s="33" t="s">
        <v>268</v>
      </c>
      <c r="I770" s="33" t="s">
        <v>269</v>
      </c>
      <c r="J770" s="33" t="s">
        <v>270</v>
      </c>
      <c r="K770" s="33" t="s">
        <v>282</v>
      </c>
      <c r="L770" s="33" t="s">
        <v>272</v>
      </c>
      <c r="M770" s="33" t="s">
        <v>284</v>
      </c>
      <c r="N770" s="33" t="s">
        <v>298</v>
      </c>
      <c r="O770" s="33" t="s">
        <v>285</v>
      </c>
      <c r="P770" s="33" t="s">
        <v>274</v>
      </c>
      <c r="Q770" s="33" t="s">
        <v>286</v>
      </c>
      <c r="R770" s="33" t="s">
        <v>274</v>
      </c>
      <c r="S770" s="33" t="s">
        <v>275</v>
      </c>
      <c r="T770" s="33" t="s">
        <v>274</v>
      </c>
      <c r="U770" s="33"/>
      <c r="V770" s="33"/>
      <c r="W770" s="33" t="s">
        <v>20</v>
      </c>
      <c r="X770" s="33" t="s">
        <v>287</v>
      </c>
    </row>
    <row r="771" spans="1:24" ht="14.75" x14ac:dyDescent="0.75">
      <c r="A771" s="33" t="s">
        <v>1640</v>
      </c>
      <c r="B771" s="33" t="s">
        <v>262</v>
      </c>
      <c r="C771" s="33" t="s">
        <v>278</v>
      </c>
      <c r="D771" s="33" t="s">
        <v>30</v>
      </c>
      <c r="E771" s="33" t="s">
        <v>1641</v>
      </c>
      <c r="F771" s="33" t="s">
        <v>280</v>
      </c>
      <c r="G771" s="33" t="s">
        <v>281</v>
      </c>
      <c r="H771" s="33" t="s">
        <v>268</v>
      </c>
      <c r="I771" s="33" t="s">
        <v>269</v>
      </c>
      <c r="J771" s="33" t="s">
        <v>270</v>
      </c>
      <c r="K771" s="33" t="s">
        <v>282</v>
      </c>
      <c r="L771" s="33" t="s">
        <v>272</v>
      </c>
      <c r="M771" s="33" t="s">
        <v>284</v>
      </c>
      <c r="N771" s="33" t="s">
        <v>298</v>
      </c>
      <c r="O771" s="33" t="s">
        <v>285</v>
      </c>
      <c r="P771" s="33" t="s">
        <v>274</v>
      </c>
      <c r="Q771" s="33" t="s">
        <v>286</v>
      </c>
      <c r="R771" s="33" t="s">
        <v>274</v>
      </c>
      <c r="S771" s="33" t="s">
        <v>275</v>
      </c>
      <c r="T771" s="33" t="s">
        <v>274</v>
      </c>
      <c r="U771" s="33"/>
      <c r="V771" s="33"/>
      <c r="W771" s="33" t="s">
        <v>20</v>
      </c>
      <c r="X771" s="33" t="s">
        <v>287</v>
      </c>
    </row>
    <row r="772" spans="1:24" ht="14.75" x14ac:dyDescent="0.75">
      <c r="A772" s="33" t="s">
        <v>1642</v>
      </c>
      <c r="B772" s="33" t="s">
        <v>262</v>
      </c>
      <c r="C772" s="33" t="s">
        <v>278</v>
      </c>
      <c r="D772" s="33" t="s">
        <v>30</v>
      </c>
      <c r="E772" s="33" t="s">
        <v>1643</v>
      </c>
      <c r="F772" s="33" t="s">
        <v>280</v>
      </c>
      <c r="G772" s="33" t="s">
        <v>281</v>
      </c>
      <c r="H772" s="33" t="s">
        <v>268</v>
      </c>
      <c r="I772" s="33" t="s">
        <v>269</v>
      </c>
      <c r="J772" s="33" t="s">
        <v>270</v>
      </c>
      <c r="K772" s="33" t="s">
        <v>282</v>
      </c>
      <c r="L772" s="33" t="s">
        <v>272</v>
      </c>
      <c r="M772" s="33" t="s">
        <v>284</v>
      </c>
      <c r="N772" s="33" t="s">
        <v>298</v>
      </c>
      <c r="O772" s="33" t="s">
        <v>285</v>
      </c>
      <c r="P772" s="33" t="s">
        <v>274</v>
      </c>
      <c r="Q772" s="33" t="s">
        <v>286</v>
      </c>
      <c r="R772" s="33" t="s">
        <v>274</v>
      </c>
      <c r="S772" s="33" t="s">
        <v>275</v>
      </c>
      <c r="T772" s="33" t="s">
        <v>274</v>
      </c>
      <c r="U772" s="33"/>
      <c r="V772" s="33"/>
      <c r="W772" s="33" t="s">
        <v>20</v>
      </c>
      <c r="X772" s="33" t="s">
        <v>287</v>
      </c>
    </row>
    <row r="773" spans="1:24" ht="14.75" x14ac:dyDescent="0.75">
      <c r="A773" s="33" t="s">
        <v>1644</v>
      </c>
      <c r="B773" s="33" t="s">
        <v>262</v>
      </c>
      <c r="C773" s="33" t="s">
        <v>278</v>
      </c>
      <c r="D773" s="33" t="s">
        <v>30</v>
      </c>
      <c r="E773" s="33" t="s">
        <v>1645</v>
      </c>
      <c r="F773" s="33" t="s">
        <v>280</v>
      </c>
      <c r="G773" s="33" t="s">
        <v>281</v>
      </c>
      <c r="H773" s="33" t="s">
        <v>268</v>
      </c>
      <c r="I773" s="33" t="s">
        <v>269</v>
      </c>
      <c r="J773" s="33" t="s">
        <v>270</v>
      </c>
      <c r="K773" s="33" t="s">
        <v>282</v>
      </c>
      <c r="L773" s="33" t="s">
        <v>272</v>
      </c>
      <c r="M773" s="33" t="s">
        <v>284</v>
      </c>
      <c r="N773" s="33" t="s">
        <v>298</v>
      </c>
      <c r="O773" s="33" t="s">
        <v>285</v>
      </c>
      <c r="P773" s="33" t="s">
        <v>274</v>
      </c>
      <c r="Q773" s="33" t="s">
        <v>286</v>
      </c>
      <c r="R773" s="33" t="s">
        <v>274</v>
      </c>
      <c r="S773" s="33" t="s">
        <v>275</v>
      </c>
      <c r="T773" s="33" t="s">
        <v>274</v>
      </c>
      <c r="U773" s="33"/>
      <c r="V773" s="33"/>
      <c r="W773" s="33" t="s">
        <v>20</v>
      </c>
      <c r="X773" s="33" t="s">
        <v>287</v>
      </c>
    </row>
    <row r="774" spans="1:24" ht="14.75" x14ac:dyDescent="0.75">
      <c r="A774" s="33" t="s">
        <v>1646</v>
      </c>
      <c r="B774" s="33" t="s">
        <v>262</v>
      </c>
      <c r="C774" s="33" t="s">
        <v>278</v>
      </c>
      <c r="D774" s="33" t="s">
        <v>30</v>
      </c>
      <c r="E774" s="33" t="s">
        <v>1647</v>
      </c>
      <c r="F774" s="33" t="s">
        <v>280</v>
      </c>
      <c r="G774" s="33" t="s">
        <v>281</v>
      </c>
      <c r="H774" s="33" t="s">
        <v>268</v>
      </c>
      <c r="I774" s="33" t="s">
        <v>269</v>
      </c>
      <c r="J774" s="33" t="s">
        <v>270</v>
      </c>
      <c r="K774" s="33" t="s">
        <v>282</v>
      </c>
      <c r="L774" s="33" t="s">
        <v>272</v>
      </c>
      <c r="M774" s="33" t="s">
        <v>284</v>
      </c>
      <c r="N774" s="33" t="s">
        <v>298</v>
      </c>
      <c r="O774" s="33" t="s">
        <v>285</v>
      </c>
      <c r="P774" s="33" t="s">
        <v>274</v>
      </c>
      <c r="Q774" s="33" t="s">
        <v>286</v>
      </c>
      <c r="R774" s="33" t="s">
        <v>274</v>
      </c>
      <c r="S774" s="33" t="s">
        <v>275</v>
      </c>
      <c r="T774" s="33" t="s">
        <v>274</v>
      </c>
      <c r="U774" s="33"/>
      <c r="V774" s="33"/>
      <c r="W774" s="33" t="s">
        <v>20</v>
      </c>
      <c r="X774" s="33" t="s">
        <v>287</v>
      </c>
    </row>
    <row r="775" spans="1:24" ht="14.75" x14ac:dyDescent="0.75">
      <c r="A775" s="33" t="s">
        <v>1648</v>
      </c>
      <c r="B775" s="33" t="s">
        <v>262</v>
      </c>
      <c r="C775" s="33" t="s">
        <v>278</v>
      </c>
      <c r="D775" s="33" t="s">
        <v>30</v>
      </c>
      <c r="E775" s="33" t="s">
        <v>1649</v>
      </c>
      <c r="F775" s="33" t="s">
        <v>280</v>
      </c>
      <c r="G775" s="33" t="s">
        <v>281</v>
      </c>
      <c r="H775" s="33" t="s">
        <v>268</v>
      </c>
      <c r="I775" s="33" t="s">
        <v>269</v>
      </c>
      <c r="J775" s="33" t="s">
        <v>270</v>
      </c>
      <c r="K775" s="33" t="s">
        <v>282</v>
      </c>
      <c r="L775" s="33" t="s">
        <v>272</v>
      </c>
      <c r="M775" s="33" t="s">
        <v>284</v>
      </c>
      <c r="N775" s="33" t="s">
        <v>298</v>
      </c>
      <c r="O775" s="33" t="s">
        <v>285</v>
      </c>
      <c r="P775" s="33" t="s">
        <v>274</v>
      </c>
      <c r="Q775" s="33" t="s">
        <v>286</v>
      </c>
      <c r="R775" s="33" t="s">
        <v>274</v>
      </c>
      <c r="S775" s="33" t="s">
        <v>275</v>
      </c>
      <c r="T775" s="33" t="s">
        <v>274</v>
      </c>
      <c r="U775" s="33"/>
      <c r="V775" s="33"/>
      <c r="W775" s="33" t="s">
        <v>20</v>
      </c>
      <c r="X775" s="33" t="s">
        <v>287</v>
      </c>
    </row>
    <row r="776" spans="1:24" ht="14.75" x14ac:dyDescent="0.75">
      <c r="A776" s="33" t="s">
        <v>1650</v>
      </c>
      <c r="B776" s="33" t="s">
        <v>262</v>
      </c>
      <c r="C776" s="33" t="s">
        <v>278</v>
      </c>
      <c r="D776" s="33" t="s">
        <v>30</v>
      </c>
      <c r="E776" s="33" t="s">
        <v>1651</v>
      </c>
      <c r="F776" s="33" t="s">
        <v>280</v>
      </c>
      <c r="G776" s="33" t="s">
        <v>281</v>
      </c>
      <c r="H776" s="33" t="s">
        <v>268</v>
      </c>
      <c r="I776" s="33" t="s">
        <v>269</v>
      </c>
      <c r="J776" s="33" t="s">
        <v>270</v>
      </c>
      <c r="K776" s="33" t="s">
        <v>282</v>
      </c>
      <c r="L776" s="33" t="s">
        <v>272</v>
      </c>
      <c r="M776" s="33" t="s">
        <v>284</v>
      </c>
      <c r="N776" s="33" t="s">
        <v>298</v>
      </c>
      <c r="O776" s="33" t="s">
        <v>285</v>
      </c>
      <c r="P776" s="33" t="s">
        <v>274</v>
      </c>
      <c r="Q776" s="33" t="s">
        <v>286</v>
      </c>
      <c r="R776" s="33" t="s">
        <v>274</v>
      </c>
      <c r="S776" s="33" t="s">
        <v>275</v>
      </c>
      <c r="T776" s="33" t="s">
        <v>274</v>
      </c>
      <c r="U776" s="33"/>
      <c r="V776" s="33"/>
      <c r="W776" s="33" t="s">
        <v>20</v>
      </c>
      <c r="X776" s="33" t="s">
        <v>287</v>
      </c>
    </row>
    <row r="777" spans="1:24" ht="14.75" x14ac:dyDescent="0.75">
      <c r="A777" s="33" t="s">
        <v>1652</v>
      </c>
      <c r="B777" s="33" t="s">
        <v>262</v>
      </c>
      <c r="C777" s="33" t="s">
        <v>278</v>
      </c>
      <c r="D777" s="33" t="s">
        <v>30</v>
      </c>
      <c r="E777" s="33" t="s">
        <v>1653</v>
      </c>
      <c r="F777" s="33" t="s">
        <v>280</v>
      </c>
      <c r="G777" s="33" t="s">
        <v>281</v>
      </c>
      <c r="H777" s="33" t="s">
        <v>268</v>
      </c>
      <c r="I777" s="33" t="s">
        <v>269</v>
      </c>
      <c r="J777" s="33" t="s">
        <v>270</v>
      </c>
      <c r="K777" s="33" t="s">
        <v>282</v>
      </c>
      <c r="L777" s="33" t="s">
        <v>272</v>
      </c>
      <c r="M777" s="33" t="s">
        <v>284</v>
      </c>
      <c r="N777" s="33" t="s">
        <v>298</v>
      </c>
      <c r="O777" s="33" t="s">
        <v>285</v>
      </c>
      <c r="P777" s="33" t="s">
        <v>274</v>
      </c>
      <c r="Q777" s="33" t="s">
        <v>286</v>
      </c>
      <c r="R777" s="33" t="s">
        <v>274</v>
      </c>
      <c r="S777" s="33" t="s">
        <v>275</v>
      </c>
      <c r="T777" s="33" t="s">
        <v>274</v>
      </c>
      <c r="U777" s="33"/>
      <c r="V777" s="33"/>
      <c r="W777" s="33" t="s">
        <v>20</v>
      </c>
      <c r="X777" s="33" t="s">
        <v>287</v>
      </c>
    </row>
    <row r="778" spans="1:24" ht="14.75" x14ac:dyDescent="0.75">
      <c r="A778" s="33" t="s">
        <v>1654</v>
      </c>
      <c r="B778" s="33" t="s">
        <v>262</v>
      </c>
      <c r="C778" s="33" t="s">
        <v>278</v>
      </c>
      <c r="D778" s="33" t="s">
        <v>30</v>
      </c>
      <c r="E778" s="33" t="s">
        <v>1655</v>
      </c>
      <c r="F778" s="33" t="s">
        <v>280</v>
      </c>
      <c r="G778" s="33" t="s">
        <v>281</v>
      </c>
      <c r="H778" s="33" t="s">
        <v>268</v>
      </c>
      <c r="I778" s="33" t="s">
        <v>269</v>
      </c>
      <c r="J778" s="33" t="s">
        <v>270</v>
      </c>
      <c r="K778" s="33" t="s">
        <v>282</v>
      </c>
      <c r="L778" s="33" t="s">
        <v>272</v>
      </c>
      <c r="M778" s="33" t="s">
        <v>284</v>
      </c>
      <c r="N778" s="33" t="s">
        <v>298</v>
      </c>
      <c r="O778" s="33" t="s">
        <v>285</v>
      </c>
      <c r="P778" s="33" t="s">
        <v>274</v>
      </c>
      <c r="Q778" s="33" t="s">
        <v>286</v>
      </c>
      <c r="R778" s="33" t="s">
        <v>274</v>
      </c>
      <c r="S778" s="33" t="s">
        <v>275</v>
      </c>
      <c r="T778" s="33" t="s">
        <v>274</v>
      </c>
      <c r="U778" s="33"/>
      <c r="V778" s="33"/>
      <c r="W778" s="33" t="s">
        <v>20</v>
      </c>
      <c r="X778" s="33" t="s">
        <v>287</v>
      </c>
    </row>
    <row r="779" spans="1:24" ht="14.75" x14ac:dyDescent="0.75">
      <c r="A779" s="33" t="s">
        <v>1656</v>
      </c>
      <c r="B779" s="33" t="s">
        <v>262</v>
      </c>
      <c r="C779" s="33" t="s">
        <v>278</v>
      </c>
      <c r="D779" s="33" t="s">
        <v>30</v>
      </c>
      <c r="E779" s="33" t="s">
        <v>1657</v>
      </c>
      <c r="F779" s="33" t="s">
        <v>280</v>
      </c>
      <c r="G779" s="33" t="s">
        <v>281</v>
      </c>
      <c r="H779" s="33" t="s">
        <v>268</v>
      </c>
      <c r="I779" s="33" t="s">
        <v>269</v>
      </c>
      <c r="J779" s="33" t="s">
        <v>270</v>
      </c>
      <c r="K779" s="33" t="s">
        <v>282</v>
      </c>
      <c r="L779" s="33" t="s">
        <v>272</v>
      </c>
      <c r="M779" s="33" t="s">
        <v>284</v>
      </c>
      <c r="N779" s="33" t="s">
        <v>298</v>
      </c>
      <c r="O779" s="33" t="s">
        <v>285</v>
      </c>
      <c r="P779" s="33" t="s">
        <v>274</v>
      </c>
      <c r="Q779" s="33" t="s">
        <v>286</v>
      </c>
      <c r="R779" s="33" t="s">
        <v>274</v>
      </c>
      <c r="S779" s="33" t="s">
        <v>275</v>
      </c>
      <c r="T779" s="33" t="s">
        <v>274</v>
      </c>
      <c r="U779" s="33"/>
      <c r="V779" s="33"/>
      <c r="W779" s="33" t="s">
        <v>20</v>
      </c>
      <c r="X779" s="33" t="s">
        <v>287</v>
      </c>
    </row>
    <row r="780" spans="1:24" ht="14.75" x14ac:dyDescent="0.75">
      <c r="A780" s="33" t="s">
        <v>1658</v>
      </c>
      <c r="B780" s="33" t="s">
        <v>262</v>
      </c>
      <c r="C780" s="33" t="s">
        <v>278</v>
      </c>
      <c r="D780" s="33" t="s">
        <v>30</v>
      </c>
      <c r="E780" s="33" t="s">
        <v>1659</v>
      </c>
      <c r="F780" s="33" t="s">
        <v>280</v>
      </c>
      <c r="G780" s="33" t="s">
        <v>281</v>
      </c>
      <c r="H780" s="33" t="s">
        <v>268</v>
      </c>
      <c r="I780" s="33" t="s">
        <v>269</v>
      </c>
      <c r="J780" s="33" t="s">
        <v>270</v>
      </c>
      <c r="K780" s="33" t="s">
        <v>282</v>
      </c>
      <c r="L780" s="33" t="s">
        <v>272</v>
      </c>
      <c r="M780" s="33" t="s">
        <v>284</v>
      </c>
      <c r="N780" s="33" t="s">
        <v>298</v>
      </c>
      <c r="O780" s="33" t="s">
        <v>285</v>
      </c>
      <c r="P780" s="33" t="s">
        <v>274</v>
      </c>
      <c r="Q780" s="33" t="s">
        <v>286</v>
      </c>
      <c r="R780" s="33" t="s">
        <v>274</v>
      </c>
      <c r="S780" s="33" t="s">
        <v>275</v>
      </c>
      <c r="T780" s="33" t="s">
        <v>274</v>
      </c>
      <c r="U780" s="33"/>
      <c r="V780" s="33"/>
      <c r="W780" s="33" t="s">
        <v>20</v>
      </c>
      <c r="X780" s="33" t="s">
        <v>287</v>
      </c>
    </row>
    <row r="781" spans="1:24" ht="14.75" x14ac:dyDescent="0.75">
      <c r="A781" s="33" t="s">
        <v>1660</v>
      </c>
      <c r="B781" s="33" t="s">
        <v>262</v>
      </c>
      <c r="C781" s="33" t="s">
        <v>278</v>
      </c>
      <c r="D781" s="33" t="s">
        <v>30</v>
      </c>
      <c r="E781" s="33" t="s">
        <v>1661</v>
      </c>
      <c r="F781" s="33" t="s">
        <v>280</v>
      </c>
      <c r="G781" s="33" t="s">
        <v>281</v>
      </c>
      <c r="H781" s="33" t="s">
        <v>268</v>
      </c>
      <c r="I781" s="33" t="s">
        <v>269</v>
      </c>
      <c r="J781" s="33" t="s">
        <v>270</v>
      </c>
      <c r="K781" s="33" t="s">
        <v>282</v>
      </c>
      <c r="L781" s="33" t="s">
        <v>272</v>
      </c>
      <c r="M781" s="33" t="s">
        <v>284</v>
      </c>
      <c r="N781" s="33" t="s">
        <v>298</v>
      </c>
      <c r="O781" s="33" t="s">
        <v>285</v>
      </c>
      <c r="P781" s="33" t="s">
        <v>274</v>
      </c>
      <c r="Q781" s="33" t="s">
        <v>286</v>
      </c>
      <c r="R781" s="33" t="s">
        <v>274</v>
      </c>
      <c r="S781" s="33" t="s">
        <v>275</v>
      </c>
      <c r="T781" s="33" t="s">
        <v>274</v>
      </c>
      <c r="U781" s="33"/>
      <c r="V781" s="33"/>
      <c r="W781" s="33" t="s">
        <v>20</v>
      </c>
      <c r="X781" s="33" t="s">
        <v>287</v>
      </c>
    </row>
    <row r="782" spans="1:24" ht="14.75" x14ac:dyDescent="0.75">
      <c r="A782" s="33" t="s">
        <v>1662</v>
      </c>
      <c r="B782" s="33" t="s">
        <v>262</v>
      </c>
      <c r="C782" s="33" t="s">
        <v>278</v>
      </c>
      <c r="D782" s="33" t="s">
        <v>30</v>
      </c>
      <c r="E782" s="33" t="s">
        <v>1663</v>
      </c>
      <c r="F782" s="33" t="s">
        <v>280</v>
      </c>
      <c r="G782" s="33" t="s">
        <v>281</v>
      </c>
      <c r="H782" s="33" t="s">
        <v>268</v>
      </c>
      <c r="I782" s="33" t="s">
        <v>269</v>
      </c>
      <c r="J782" s="33" t="s">
        <v>270</v>
      </c>
      <c r="K782" s="33" t="s">
        <v>282</v>
      </c>
      <c r="L782" s="33" t="s">
        <v>272</v>
      </c>
      <c r="M782" s="33" t="s">
        <v>284</v>
      </c>
      <c r="N782" s="33" t="s">
        <v>298</v>
      </c>
      <c r="O782" s="33" t="s">
        <v>285</v>
      </c>
      <c r="P782" s="33" t="s">
        <v>274</v>
      </c>
      <c r="Q782" s="33" t="s">
        <v>286</v>
      </c>
      <c r="R782" s="33" t="s">
        <v>274</v>
      </c>
      <c r="S782" s="33" t="s">
        <v>275</v>
      </c>
      <c r="T782" s="33" t="s">
        <v>274</v>
      </c>
      <c r="U782" s="33"/>
      <c r="V782" s="33"/>
      <c r="W782" s="33" t="s">
        <v>20</v>
      </c>
      <c r="X782" s="33" t="s">
        <v>287</v>
      </c>
    </row>
    <row r="783" spans="1:24" ht="14.75" x14ac:dyDescent="0.75">
      <c r="A783" s="33" t="s">
        <v>1664</v>
      </c>
      <c r="B783" s="33" t="s">
        <v>262</v>
      </c>
      <c r="C783" s="33" t="s">
        <v>278</v>
      </c>
      <c r="D783" s="33" t="s">
        <v>30</v>
      </c>
      <c r="E783" s="33" t="s">
        <v>1665</v>
      </c>
      <c r="F783" s="33" t="s">
        <v>280</v>
      </c>
      <c r="G783" s="33" t="s">
        <v>281</v>
      </c>
      <c r="H783" s="33" t="s">
        <v>268</v>
      </c>
      <c r="I783" s="33" t="s">
        <v>269</v>
      </c>
      <c r="J783" s="33" t="s">
        <v>270</v>
      </c>
      <c r="K783" s="33" t="s">
        <v>282</v>
      </c>
      <c r="L783" s="33" t="s">
        <v>272</v>
      </c>
      <c r="M783" s="33" t="s">
        <v>284</v>
      </c>
      <c r="N783" s="33" t="s">
        <v>298</v>
      </c>
      <c r="O783" s="33" t="s">
        <v>285</v>
      </c>
      <c r="P783" s="33" t="s">
        <v>274</v>
      </c>
      <c r="Q783" s="33" t="s">
        <v>286</v>
      </c>
      <c r="R783" s="33" t="s">
        <v>274</v>
      </c>
      <c r="S783" s="33" t="s">
        <v>275</v>
      </c>
      <c r="T783" s="33" t="s">
        <v>274</v>
      </c>
      <c r="U783" s="33"/>
      <c r="V783" s="33"/>
      <c r="W783" s="33" t="s">
        <v>20</v>
      </c>
      <c r="X783" s="33" t="s">
        <v>287</v>
      </c>
    </row>
    <row r="784" spans="1:24" ht="14.75" x14ac:dyDescent="0.75">
      <c r="A784" s="33" t="s">
        <v>1666</v>
      </c>
      <c r="B784" s="33" t="s">
        <v>262</v>
      </c>
      <c r="C784" s="33" t="s">
        <v>278</v>
      </c>
      <c r="D784" s="33" t="s">
        <v>30</v>
      </c>
      <c r="E784" s="33" t="s">
        <v>1667</v>
      </c>
      <c r="F784" s="33" t="s">
        <v>280</v>
      </c>
      <c r="G784" s="33" t="s">
        <v>281</v>
      </c>
      <c r="H784" s="33" t="s">
        <v>268</v>
      </c>
      <c r="I784" s="33" t="s">
        <v>269</v>
      </c>
      <c r="J784" s="33" t="s">
        <v>270</v>
      </c>
      <c r="K784" s="33" t="s">
        <v>282</v>
      </c>
      <c r="L784" s="33" t="s">
        <v>272</v>
      </c>
      <c r="M784" s="33" t="s">
        <v>284</v>
      </c>
      <c r="N784" s="33" t="s">
        <v>298</v>
      </c>
      <c r="O784" s="33" t="s">
        <v>285</v>
      </c>
      <c r="P784" s="33" t="s">
        <v>274</v>
      </c>
      <c r="Q784" s="33" t="s">
        <v>286</v>
      </c>
      <c r="R784" s="33" t="s">
        <v>274</v>
      </c>
      <c r="S784" s="33" t="s">
        <v>275</v>
      </c>
      <c r="T784" s="33" t="s">
        <v>274</v>
      </c>
      <c r="U784" s="33"/>
      <c r="V784" s="33"/>
      <c r="W784" s="33" t="s">
        <v>20</v>
      </c>
      <c r="X784" s="33" t="s">
        <v>287</v>
      </c>
    </row>
    <row r="785" spans="1:24" ht="14.75" x14ac:dyDescent="0.75">
      <c r="A785" s="33" t="s">
        <v>1668</v>
      </c>
      <c r="B785" s="33" t="s">
        <v>262</v>
      </c>
      <c r="C785" s="33" t="s">
        <v>278</v>
      </c>
      <c r="D785" s="33" t="s">
        <v>30</v>
      </c>
      <c r="E785" s="33" t="s">
        <v>1669</v>
      </c>
      <c r="F785" s="33" t="s">
        <v>280</v>
      </c>
      <c r="G785" s="33" t="s">
        <v>281</v>
      </c>
      <c r="H785" s="33" t="s">
        <v>268</v>
      </c>
      <c r="I785" s="33" t="s">
        <v>269</v>
      </c>
      <c r="J785" s="33" t="s">
        <v>270</v>
      </c>
      <c r="K785" s="33" t="s">
        <v>282</v>
      </c>
      <c r="L785" s="33" t="s">
        <v>272</v>
      </c>
      <c r="M785" s="33" t="s">
        <v>284</v>
      </c>
      <c r="N785" s="33" t="s">
        <v>298</v>
      </c>
      <c r="O785" s="33" t="s">
        <v>285</v>
      </c>
      <c r="P785" s="33" t="s">
        <v>274</v>
      </c>
      <c r="Q785" s="33" t="s">
        <v>286</v>
      </c>
      <c r="R785" s="33" t="s">
        <v>274</v>
      </c>
      <c r="S785" s="33" t="s">
        <v>275</v>
      </c>
      <c r="T785" s="33" t="s">
        <v>274</v>
      </c>
      <c r="U785" s="33"/>
      <c r="V785" s="33"/>
      <c r="W785" s="33" t="s">
        <v>20</v>
      </c>
      <c r="X785" s="33" t="s">
        <v>287</v>
      </c>
    </row>
    <row r="786" spans="1:24" ht="14.75" x14ac:dyDescent="0.75">
      <c r="A786" s="33" t="s">
        <v>1670</v>
      </c>
      <c r="B786" s="33" t="s">
        <v>262</v>
      </c>
      <c r="C786" s="33" t="s">
        <v>278</v>
      </c>
      <c r="D786" s="33" t="s">
        <v>30</v>
      </c>
      <c r="E786" s="33" t="s">
        <v>1671</v>
      </c>
      <c r="F786" s="33" t="s">
        <v>280</v>
      </c>
      <c r="G786" s="33" t="s">
        <v>281</v>
      </c>
      <c r="H786" s="33" t="s">
        <v>268</v>
      </c>
      <c r="I786" s="33" t="s">
        <v>269</v>
      </c>
      <c r="J786" s="33" t="s">
        <v>270</v>
      </c>
      <c r="K786" s="33" t="s">
        <v>282</v>
      </c>
      <c r="L786" s="33" t="s">
        <v>272</v>
      </c>
      <c r="M786" s="33" t="s">
        <v>284</v>
      </c>
      <c r="N786" s="33" t="s">
        <v>298</v>
      </c>
      <c r="O786" s="33" t="s">
        <v>285</v>
      </c>
      <c r="P786" s="33" t="s">
        <v>274</v>
      </c>
      <c r="Q786" s="33" t="s">
        <v>286</v>
      </c>
      <c r="R786" s="33" t="s">
        <v>274</v>
      </c>
      <c r="S786" s="33" t="s">
        <v>275</v>
      </c>
      <c r="T786" s="33" t="s">
        <v>274</v>
      </c>
      <c r="U786" s="33"/>
      <c r="V786" s="33"/>
      <c r="W786" s="33" t="s">
        <v>20</v>
      </c>
      <c r="X786" s="33" t="s">
        <v>287</v>
      </c>
    </row>
    <row r="787" spans="1:24" ht="14.75" x14ac:dyDescent="0.75">
      <c r="A787" s="33" t="s">
        <v>1672</v>
      </c>
      <c r="B787" s="33" t="s">
        <v>262</v>
      </c>
      <c r="C787" s="33" t="s">
        <v>278</v>
      </c>
      <c r="D787" s="33" t="s">
        <v>30</v>
      </c>
      <c r="E787" s="33" t="s">
        <v>1673</v>
      </c>
      <c r="F787" s="33" t="s">
        <v>280</v>
      </c>
      <c r="G787" s="33" t="s">
        <v>281</v>
      </c>
      <c r="H787" s="33" t="s">
        <v>268</v>
      </c>
      <c r="I787" s="33" t="s">
        <v>269</v>
      </c>
      <c r="J787" s="33" t="s">
        <v>270</v>
      </c>
      <c r="K787" s="33" t="s">
        <v>282</v>
      </c>
      <c r="L787" s="33" t="s">
        <v>272</v>
      </c>
      <c r="M787" s="33" t="s">
        <v>284</v>
      </c>
      <c r="N787" s="33" t="s">
        <v>298</v>
      </c>
      <c r="O787" s="33" t="s">
        <v>285</v>
      </c>
      <c r="P787" s="33" t="s">
        <v>274</v>
      </c>
      <c r="Q787" s="33" t="s">
        <v>286</v>
      </c>
      <c r="R787" s="33" t="s">
        <v>274</v>
      </c>
      <c r="S787" s="33" t="s">
        <v>275</v>
      </c>
      <c r="T787" s="33" t="s">
        <v>274</v>
      </c>
      <c r="U787" s="33"/>
      <c r="V787" s="33"/>
      <c r="W787" s="33" t="s">
        <v>20</v>
      </c>
      <c r="X787" s="33" t="s">
        <v>287</v>
      </c>
    </row>
    <row r="788" spans="1:24" ht="14.75" x14ac:dyDescent="0.75">
      <c r="A788" s="33" t="s">
        <v>1674</v>
      </c>
      <c r="B788" s="33" t="s">
        <v>262</v>
      </c>
      <c r="C788" s="33" t="s">
        <v>278</v>
      </c>
      <c r="D788" s="33" t="s">
        <v>30</v>
      </c>
      <c r="E788" s="33" t="s">
        <v>1675</v>
      </c>
      <c r="F788" s="33" t="s">
        <v>280</v>
      </c>
      <c r="G788" s="33" t="s">
        <v>281</v>
      </c>
      <c r="H788" s="33" t="s">
        <v>268</v>
      </c>
      <c r="I788" s="33" t="s">
        <v>269</v>
      </c>
      <c r="J788" s="33" t="s">
        <v>270</v>
      </c>
      <c r="K788" s="33" t="s">
        <v>282</v>
      </c>
      <c r="L788" s="33" t="s">
        <v>272</v>
      </c>
      <c r="M788" s="33" t="s">
        <v>284</v>
      </c>
      <c r="N788" s="33" t="s">
        <v>298</v>
      </c>
      <c r="O788" s="33" t="s">
        <v>285</v>
      </c>
      <c r="P788" s="33" t="s">
        <v>274</v>
      </c>
      <c r="Q788" s="33" t="s">
        <v>286</v>
      </c>
      <c r="R788" s="33" t="s">
        <v>274</v>
      </c>
      <c r="S788" s="33" t="s">
        <v>275</v>
      </c>
      <c r="T788" s="33" t="s">
        <v>274</v>
      </c>
      <c r="U788" s="33"/>
      <c r="V788" s="33"/>
      <c r="W788" s="33" t="s">
        <v>20</v>
      </c>
      <c r="X788" s="33" t="s">
        <v>287</v>
      </c>
    </row>
    <row r="789" spans="1:24" ht="14.75" x14ac:dyDescent="0.75">
      <c r="A789" s="33" t="s">
        <v>1676</v>
      </c>
      <c r="B789" s="33" t="s">
        <v>262</v>
      </c>
      <c r="C789" s="33" t="s">
        <v>278</v>
      </c>
      <c r="D789" s="33" t="s">
        <v>30</v>
      </c>
      <c r="E789" s="33" t="s">
        <v>1677</v>
      </c>
      <c r="F789" s="33" t="s">
        <v>280</v>
      </c>
      <c r="G789" s="33" t="s">
        <v>281</v>
      </c>
      <c r="H789" s="33" t="s">
        <v>268</v>
      </c>
      <c r="I789" s="33" t="s">
        <v>269</v>
      </c>
      <c r="J789" s="33" t="s">
        <v>270</v>
      </c>
      <c r="K789" s="33" t="s">
        <v>282</v>
      </c>
      <c r="L789" s="33" t="s">
        <v>272</v>
      </c>
      <c r="M789" s="33" t="s">
        <v>284</v>
      </c>
      <c r="N789" s="33" t="s">
        <v>298</v>
      </c>
      <c r="O789" s="33" t="s">
        <v>285</v>
      </c>
      <c r="P789" s="33" t="s">
        <v>274</v>
      </c>
      <c r="Q789" s="33" t="s">
        <v>286</v>
      </c>
      <c r="R789" s="33" t="s">
        <v>274</v>
      </c>
      <c r="S789" s="33" t="s">
        <v>275</v>
      </c>
      <c r="T789" s="33" t="s">
        <v>274</v>
      </c>
      <c r="U789" s="33"/>
      <c r="V789" s="33"/>
      <c r="W789" s="33" t="s">
        <v>20</v>
      </c>
      <c r="X789" s="33" t="s">
        <v>287</v>
      </c>
    </row>
    <row r="790" spans="1:24" ht="14.75" x14ac:dyDescent="0.75">
      <c r="A790" s="33" t="s">
        <v>1678</v>
      </c>
      <c r="B790" s="33" t="s">
        <v>262</v>
      </c>
      <c r="C790" s="33" t="s">
        <v>278</v>
      </c>
      <c r="D790" s="33" t="s">
        <v>30</v>
      </c>
      <c r="E790" s="33" t="s">
        <v>1679</v>
      </c>
      <c r="F790" s="33" t="s">
        <v>280</v>
      </c>
      <c r="G790" s="33" t="s">
        <v>281</v>
      </c>
      <c r="H790" s="33" t="s">
        <v>268</v>
      </c>
      <c r="I790" s="33" t="s">
        <v>269</v>
      </c>
      <c r="J790" s="33" t="s">
        <v>270</v>
      </c>
      <c r="K790" s="33" t="s">
        <v>282</v>
      </c>
      <c r="L790" s="33" t="s">
        <v>272</v>
      </c>
      <c r="M790" s="33" t="s">
        <v>284</v>
      </c>
      <c r="N790" s="33" t="s">
        <v>298</v>
      </c>
      <c r="O790" s="33" t="s">
        <v>285</v>
      </c>
      <c r="P790" s="33" t="s">
        <v>274</v>
      </c>
      <c r="Q790" s="33" t="s">
        <v>286</v>
      </c>
      <c r="R790" s="33" t="s">
        <v>274</v>
      </c>
      <c r="S790" s="33" t="s">
        <v>275</v>
      </c>
      <c r="T790" s="33" t="s">
        <v>274</v>
      </c>
      <c r="U790" s="33"/>
      <c r="V790" s="33"/>
      <c r="W790" s="33" t="s">
        <v>20</v>
      </c>
      <c r="X790" s="33" t="s">
        <v>287</v>
      </c>
    </row>
    <row r="791" spans="1:24" ht="14.75" x14ac:dyDescent="0.75">
      <c r="A791" s="33" t="s">
        <v>1680</v>
      </c>
      <c r="B791" s="33" t="s">
        <v>262</v>
      </c>
      <c r="C791" s="33" t="s">
        <v>278</v>
      </c>
      <c r="D791" s="33" t="s">
        <v>30</v>
      </c>
      <c r="E791" s="33" t="s">
        <v>1681</v>
      </c>
      <c r="F791" s="33" t="s">
        <v>280</v>
      </c>
      <c r="G791" s="33" t="s">
        <v>281</v>
      </c>
      <c r="H791" s="33" t="s">
        <v>268</v>
      </c>
      <c r="I791" s="33" t="s">
        <v>269</v>
      </c>
      <c r="J791" s="33" t="s">
        <v>270</v>
      </c>
      <c r="K791" s="33" t="s">
        <v>282</v>
      </c>
      <c r="L791" s="33" t="s">
        <v>272</v>
      </c>
      <c r="M791" s="33" t="s">
        <v>284</v>
      </c>
      <c r="N791" s="33" t="s">
        <v>298</v>
      </c>
      <c r="O791" s="33" t="s">
        <v>285</v>
      </c>
      <c r="P791" s="33" t="s">
        <v>274</v>
      </c>
      <c r="Q791" s="33" t="s">
        <v>286</v>
      </c>
      <c r="R791" s="33" t="s">
        <v>274</v>
      </c>
      <c r="S791" s="33" t="s">
        <v>275</v>
      </c>
      <c r="T791" s="33" t="s">
        <v>274</v>
      </c>
      <c r="U791" s="33"/>
      <c r="V791" s="33"/>
      <c r="W791" s="33" t="s">
        <v>20</v>
      </c>
      <c r="X791" s="33" t="s">
        <v>287</v>
      </c>
    </row>
    <row r="792" spans="1:24" ht="14.75" x14ac:dyDescent="0.75">
      <c r="A792" s="33" t="s">
        <v>1682</v>
      </c>
      <c r="B792" s="33" t="s">
        <v>262</v>
      </c>
      <c r="C792" s="33" t="s">
        <v>278</v>
      </c>
      <c r="D792" s="33" t="s">
        <v>30</v>
      </c>
      <c r="E792" s="33" t="s">
        <v>1683</v>
      </c>
      <c r="F792" s="33" t="s">
        <v>280</v>
      </c>
      <c r="G792" s="33" t="s">
        <v>281</v>
      </c>
      <c r="H792" s="33" t="s">
        <v>268</v>
      </c>
      <c r="I792" s="33" t="s">
        <v>269</v>
      </c>
      <c r="J792" s="33" t="s">
        <v>270</v>
      </c>
      <c r="K792" s="33" t="s">
        <v>282</v>
      </c>
      <c r="L792" s="33" t="s">
        <v>272</v>
      </c>
      <c r="M792" s="33" t="s">
        <v>284</v>
      </c>
      <c r="N792" s="33" t="s">
        <v>298</v>
      </c>
      <c r="O792" s="33" t="s">
        <v>285</v>
      </c>
      <c r="P792" s="33" t="s">
        <v>274</v>
      </c>
      <c r="Q792" s="33" t="s">
        <v>286</v>
      </c>
      <c r="R792" s="33" t="s">
        <v>274</v>
      </c>
      <c r="S792" s="33" t="s">
        <v>275</v>
      </c>
      <c r="T792" s="33" t="s">
        <v>274</v>
      </c>
      <c r="U792" s="33"/>
      <c r="V792" s="33"/>
      <c r="W792" s="33" t="s">
        <v>20</v>
      </c>
      <c r="X792" s="33" t="s">
        <v>287</v>
      </c>
    </row>
    <row r="793" spans="1:24" ht="14.75" x14ac:dyDescent="0.75">
      <c r="A793" s="33" t="s">
        <v>1684</v>
      </c>
      <c r="B793" s="33" t="s">
        <v>262</v>
      </c>
      <c r="C793" s="33" t="s">
        <v>278</v>
      </c>
      <c r="D793" s="33" t="s">
        <v>30</v>
      </c>
      <c r="E793" s="33" t="s">
        <v>1685</v>
      </c>
      <c r="F793" s="33" t="s">
        <v>280</v>
      </c>
      <c r="G793" s="33" t="s">
        <v>281</v>
      </c>
      <c r="H793" s="33" t="s">
        <v>268</v>
      </c>
      <c r="I793" s="33" t="s">
        <v>269</v>
      </c>
      <c r="J793" s="33" t="s">
        <v>270</v>
      </c>
      <c r="K793" s="33" t="s">
        <v>282</v>
      </c>
      <c r="L793" s="33" t="s">
        <v>272</v>
      </c>
      <c r="M793" s="33" t="s">
        <v>284</v>
      </c>
      <c r="N793" s="33" t="s">
        <v>298</v>
      </c>
      <c r="O793" s="33" t="s">
        <v>285</v>
      </c>
      <c r="P793" s="33" t="s">
        <v>274</v>
      </c>
      <c r="Q793" s="33" t="s">
        <v>286</v>
      </c>
      <c r="R793" s="33" t="s">
        <v>274</v>
      </c>
      <c r="S793" s="33" t="s">
        <v>275</v>
      </c>
      <c r="T793" s="33" t="s">
        <v>274</v>
      </c>
      <c r="U793" s="33"/>
      <c r="V793" s="33"/>
      <c r="W793" s="33" t="s">
        <v>20</v>
      </c>
      <c r="X793" s="33" t="s">
        <v>287</v>
      </c>
    </row>
    <row r="794" spans="1:24" ht="14.75" x14ac:dyDescent="0.75">
      <c r="A794" s="33" t="s">
        <v>1686</v>
      </c>
      <c r="B794" s="33" t="s">
        <v>262</v>
      </c>
      <c r="C794" s="33" t="s">
        <v>278</v>
      </c>
      <c r="D794" s="33" t="s">
        <v>30</v>
      </c>
      <c r="E794" s="33" t="s">
        <v>1593</v>
      </c>
      <c r="F794" s="33" t="s">
        <v>280</v>
      </c>
      <c r="G794" s="33" t="s">
        <v>281</v>
      </c>
      <c r="H794" s="33" t="s">
        <v>268</v>
      </c>
      <c r="I794" s="33" t="s">
        <v>269</v>
      </c>
      <c r="J794" s="33" t="s">
        <v>270</v>
      </c>
      <c r="K794" s="33" t="s">
        <v>282</v>
      </c>
      <c r="L794" s="33" t="s">
        <v>272</v>
      </c>
      <c r="M794" s="33" t="s">
        <v>284</v>
      </c>
      <c r="N794" s="33" t="s">
        <v>298</v>
      </c>
      <c r="O794" s="33" t="s">
        <v>285</v>
      </c>
      <c r="P794" s="33" t="s">
        <v>274</v>
      </c>
      <c r="Q794" s="33" t="s">
        <v>286</v>
      </c>
      <c r="R794" s="33" t="s">
        <v>274</v>
      </c>
      <c r="S794" s="33" t="s">
        <v>275</v>
      </c>
      <c r="T794" s="33" t="s">
        <v>274</v>
      </c>
      <c r="U794" s="33"/>
      <c r="V794" s="33"/>
      <c r="W794" s="33" t="s">
        <v>20</v>
      </c>
      <c r="X794" s="33" t="s">
        <v>287</v>
      </c>
    </row>
    <row r="795" spans="1:24" ht="14.75" x14ac:dyDescent="0.75">
      <c r="A795" s="33" t="s">
        <v>1687</v>
      </c>
      <c r="B795" s="33" t="s">
        <v>262</v>
      </c>
      <c r="C795" s="33" t="s">
        <v>278</v>
      </c>
      <c r="D795" s="33" t="s">
        <v>30</v>
      </c>
      <c r="E795" s="33" t="s">
        <v>1688</v>
      </c>
      <c r="F795" s="33" t="s">
        <v>280</v>
      </c>
      <c r="G795" s="33" t="s">
        <v>281</v>
      </c>
      <c r="H795" s="33" t="s">
        <v>268</v>
      </c>
      <c r="I795" s="33" t="s">
        <v>269</v>
      </c>
      <c r="J795" s="33" t="s">
        <v>270</v>
      </c>
      <c r="K795" s="33" t="s">
        <v>282</v>
      </c>
      <c r="L795" s="33" t="s">
        <v>272</v>
      </c>
      <c r="M795" s="33" t="s">
        <v>284</v>
      </c>
      <c r="N795" s="33" t="s">
        <v>298</v>
      </c>
      <c r="O795" s="33" t="s">
        <v>285</v>
      </c>
      <c r="P795" s="33" t="s">
        <v>274</v>
      </c>
      <c r="Q795" s="33" t="s">
        <v>286</v>
      </c>
      <c r="R795" s="33" t="s">
        <v>274</v>
      </c>
      <c r="S795" s="33" t="s">
        <v>275</v>
      </c>
      <c r="T795" s="33" t="s">
        <v>274</v>
      </c>
      <c r="U795" s="33"/>
      <c r="V795" s="33"/>
      <c r="W795" s="33" t="s">
        <v>20</v>
      </c>
      <c r="X795" s="33" t="s">
        <v>287</v>
      </c>
    </row>
    <row r="796" spans="1:24" ht="14.75" x14ac:dyDescent="0.75">
      <c r="A796" s="33" t="s">
        <v>1689</v>
      </c>
      <c r="B796" s="33" t="s">
        <v>262</v>
      </c>
      <c r="C796" s="33" t="s">
        <v>278</v>
      </c>
      <c r="D796" s="33" t="s">
        <v>30</v>
      </c>
      <c r="E796" s="33" t="s">
        <v>1690</v>
      </c>
      <c r="F796" s="33" t="s">
        <v>280</v>
      </c>
      <c r="G796" s="33" t="s">
        <v>281</v>
      </c>
      <c r="H796" s="33" t="s">
        <v>268</v>
      </c>
      <c r="I796" s="33" t="s">
        <v>269</v>
      </c>
      <c r="J796" s="33" t="s">
        <v>270</v>
      </c>
      <c r="K796" s="33" t="s">
        <v>282</v>
      </c>
      <c r="L796" s="33" t="s">
        <v>272</v>
      </c>
      <c r="M796" s="33" t="s">
        <v>284</v>
      </c>
      <c r="N796" s="33" t="s">
        <v>298</v>
      </c>
      <c r="O796" s="33" t="s">
        <v>285</v>
      </c>
      <c r="P796" s="33" t="s">
        <v>274</v>
      </c>
      <c r="Q796" s="33" t="s">
        <v>286</v>
      </c>
      <c r="R796" s="33" t="s">
        <v>274</v>
      </c>
      <c r="S796" s="33" t="s">
        <v>275</v>
      </c>
      <c r="T796" s="33" t="s">
        <v>274</v>
      </c>
      <c r="U796" s="33"/>
      <c r="V796" s="33"/>
      <c r="W796" s="33" t="s">
        <v>20</v>
      </c>
      <c r="X796" s="33" t="s">
        <v>287</v>
      </c>
    </row>
    <row r="797" spans="1:24" ht="14.75" x14ac:dyDescent="0.75">
      <c r="A797" s="33" t="s">
        <v>1691</v>
      </c>
      <c r="B797" s="33" t="s">
        <v>262</v>
      </c>
      <c r="C797" s="33" t="s">
        <v>278</v>
      </c>
      <c r="D797" s="33" t="s">
        <v>30</v>
      </c>
      <c r="E797" s="33" t="s">
        <v>1692</v>
      </c>
      <c r="F797" s="33" t="s">
        <v>280</v>
      </c>
      <c r="G797" s="33" t="s">
        <v>281</v>
      </c>
      <c r="H797" s="33" t="s">
        <v>268</v>
      </c>
      <c r="I797" s="33" t="s">
        <v>269</v>
      </c>
      <c r="J797" s="33" t="s">
        <v>270</v>
      </c>
      <c r="K797" s="33" t="s">
        <v>282</v>
      </c>
      <c r="L797" s="33" t="s">
        <v>272</v>
      </c>
      <c r="M797" s="33" t="s">
        <v>284</v>
      </c>
      <c r="N797" s="33" t="s">
        <v>298</v>
      </c>
      <c r="O797" s="33" t="s">
        <v>285</v>
      </c>
      <c r="P797" s="33" t="s">
        <v>274</v>
      </c>
      <c r="Q797" s="33" t="s">
        <v>286</v>
      </c>
      <c r="R797" s="33" t="s">
        <v>274</v>
      </c>
      <c r="S797" s="33" t="s">
        <v>275</v>
      </c>
      <c r="T797" s="33" t="s">
        <v>274</v>
      </c>
      <c r="U797" s="33"/>
      <c r="V797" s="33"/>
      <c r="W797" s="33" t="s">
        <v>20</v>
      </c>
      <c r="X797" s="33" t="s">
        <v>287</v>
      </c>
    </row>
    <row r="798" spans="1:24" ht="14.75" x14ac:dyDescent="0.75">
      <c r="A798" s="33" t="s">
        <v>1693</v>
      </c>
      <c r="B798" s="33" t="s">
        <v>262</v>
      </c>
      <c r="C798" s="33" t="s">
        <v>278</v>
      </c>
      <c r="D798" s="33" t="s">
        <v>30</v>
      </c>
      <c r="E798" s="33" t="s">
        <v>1694</v>
      </c>
      <c r="F798" s="33" t="s">
        <v>280</v>
      </c>
      <c r="G798" s="33" t="s">
        <v>281</v>
      </c>
      <c r="H798" s="33" t="s">
        <v>268</v>
      </c>
      <c r="I798" s="33" t="s">
        <v>269</v>
      </c>
      <c r="J798" s="33" t="s">
        <v>270</v>
      </c>
      <c r="K798" s="33" t="s">
        <v>282</v>
      </c>
      <c r="L798" s="33" t="s">
        <v>272</v>
      </c>
      <c r="M798" s="33" t="s">
        <v>284</v>
      </c>
      <c r="N798" s="33" t="s">
        <v>298</v>
      </c>
      <c r="O798" s="33" t="s">
        <v>285</v>
      </c>
      <c r="P798" s="33" t="s">
        <v>274</v>
      </c>
      <c r="Q798" s="33" t="s">
        <v>286</v>
      </c>
      <c r="R798" s="33" t="s">
        <v>274</v>
      </c>
      <c r="S798" s="33" t="s">
        <v>275</v>
      </c>
      <c r="T798" s="33" t="s">
        <v>274</v>
      </c>
      <c r="U798" s="33"/>
      <c r="V798" s="33"/>
      <c r="W798" s="33" t="s">
        <v>20</v>
      </c>
      <c r="X798" s="33" t="s">
        <v>287</v>
      </c>
    </row>
    <row r="799" spans="1:24" ht="14.75" x14ac:dyDescent="0.75">
      <c r="A799" s="33" t="s">
        <v>1695</v>
      </c>
      <c r="B799" s="33" t="s">
        <v>262</v>
      </c>
      <c r="C799" s="33" t="s">
        <v>278</v>
      </c>
      <c r="D799" s="33" t="s">
        <v>30</v>
      </c>
      <c r="E799" s="33" t="s">
        <v>1696</v>
      </c>
      <c r="F799" s="33" t="s">
        <v>280</v>
      </c>
      <c r="G799" s="33" t="s">
        <v>281</v>
      </c>
      <c r="H799" s="33" t="s">
        <v>268</v>
      </c>
      <c r="I799" s="33" t="s">
        <v>269</v>
      </c>
      <c r="J799" s="33" t="s">
        <v>270</v>
      </c>
      <c r="K799" s="33" t="s">
        <v>282</v>
      </c>
      <c r="L799" s="33" t="s">
        <v>272</v>
      </c>
      <c r="M799" s="33" t="s">
        <v>284</v>
      </c>
      <c r="N799" s="33" t="s">
        <v>298</v>
      </c>
      <c r="O799" s="33" t="s">
        <v>285</v>
      </c>
      <c r="P799" s="33" t="s">
        <v>274</v>
      </c>
      <c r="Q799" s="33" t="s">
        <v>286</v>
      </c>
      <c r="R799" s="33" t="s">
        <v>274</v>
      </c>
      <c r="S799" s="33" t="s">
        <v>275</v>
      </c>
      <c r="T799" s="33" t="s">
        <v>274</v>
      </c>
      <c r="U799" s="33"/>
      <c r="V799" s="33"/>
      <c r="W799" s="33" t="s">
        <v>20</v>
      </c>
      <c r="X799" s="33" t="s">
        <v>287</v>
      </c>
    </row>
    <row r="800" spans="1:24" ht="14.75" x14ac:dyDescent="0.75">
      <c r="A800" s="33" t="s">
        <v>1697</v>
      </c>
      <c r="B800" s="33" t="s">
        <v>262</v>
      </c>
      <c r="C800" s="33" t="s">
        <v>278</v>
      </c>
      <c r="D800" s="33" t="s">
        <v>30</v>
      </c>
      <c r="E800" s="33" t="s">
        <v>1698</v>
      </c>
      <c r="F800" s="33" t="s">
        <v>280</v>
      </c>
      <c r="G800" s="33" t="s">
        <v>281</v>
      </c>
      <c r="H800" s="33" t="s">
        <v>268</v>
      </c>
      <c r="I800" s="33" t="s">
        <v>269</v>
      </c>
      <c r="J800" s="33" t="s">
        <v>270</v>
      </c>
      <c r="K800" s="33" t="s">
        <v>282</v>
      </c>
      <c r="L800" s="33" t="s">
        <v>272</v>
      </c>
      <c r="M800" s="33" t="s">
        <v>284</v>
      </c>
      <c r="N800" s="33" t="s">
        <v>298</v>
      </c>
      <c r="O800" s="33" t="s">
        <v>285</v>
      </c>
      <c r="P800" s="33" t="s">
        <v>274</v>
      </c>
      <c r="Q800" s="33" t="s">
        <v>286</v>
      </c>
      <c r="R800" s="33" t="s">
        <v>274</v>
      </c>
      <c r="S800" s="33" t="s">
        <v>275</v>
      </c>
      <c r="T800" s="33" t="s">
        <v>274</v>
      </c>
      <c r="U800" s="33"/>
      <c r="V800" s="33"/>
      <c r="W800" s="33" t="s">
        <v>20</v>
      </c>
      <c r="X800" s="33" t="s">
        <v>287</v>
      </c>
    </row>
    <row r="801" spans="1:24" ht="14.75" x14ac:dyDescent="0.75">
      <c r="A801" s="33" t="s">
        <v>1699</v>
      </c>
      <c r="B801" s="33" t="s">
        <v>262</v>
      </c>
      <c r="C801" s="33" t="s">
        <v>278</v>
      </c>
      <c r="D801" s="33" t="s">
        <v>30</v>
      </c>
      <c r="E801" s="33" t="s">
        <v>1700</v>
      </c>
      <c r="F801" s="33" t="s">
        <v>280</v>
      </c>
      <c r="G801" s="33" t="s">
        <v>281</v>
      </c>
      <c r="H801" s="33" t="s">
        <v>268</v>
      </c>
      <c r="I801" s="33" t="s">
        <v>269</v>
      </c>
      <c r="J801" s="33" t="s">
        <v>270</v>
      </c>
      <c r="K801" s="33" t="s">
        <v>282</v>
      </c>
      <c r="L801" s="33" t="s">
        <v>272</v>
      </c>
      <c r="M801" s="33" t="s">
        <v>284</v>
      </c>
      <c r="N801" s="33" t="s">
        <v>298</v>
      </c>
      <c r="O801" s="33" t="s">
        <v>285</v>
      </c>
      <c r="P801" s="33" t="s">
        <v>274</v>
      </c>
      <c r="Q801" s="33" t="s">
        <v>286</v>
      </c>
      <c r="R801" s="33" t="s">
        <v>274</v>
      </c>
      <c r="S801" s="33" t="s">
        <v>275</v>
      </c>
      <c r="T801" s="33" t="s">
        <v>274</v>
      </c>
      <c r="U801" s="33"/>
      <c r="V801" s="33"/>
      <c r="W801" s="33" t="s">
        <v>20</v>
      </c>
      <c r="X801" s="33" t="s">
        <v>287</v>
      </c>
    </row>
    <row r="802" spans="1:24" ht="14.75" x14ac:dyDescent="0.75">
      <c r="A802" s="33" t="s">
        <v>1701</v>
      </c>
      <c r="B802" s="33" t="s">
        <v>262</v>
      </c>
      <c r="C802" s="33" t="s">
        <v>278</v>
      </c>
      <c r="D802" s="33" t="s">
        <v>30</v>
      </c>
      <c r="E802" s="33" t="s">
        <v>1702</v>
      </c>
      <c r="F802" s="33" t="s">
        <v>280</v>
      </c>
      <c r="G802" s="33" t="s">
        <v>281</v>
      </c>
      <c r="H802" s="33" t="s">
        <v>268</v>
      </c>
      <c r="I802" s="33" t="s">
        <v>269</v>
      </c>
      <c r="J802" s="33" t="s">
        <v>270</v>
      </c>
      <c r="K802" s="33" t="s">
        <v>282</v>
      </c>
      <c r="L802" s="33" t="s">
        <v>272</v>
      </c>
      <c r="M802" s="33" t="s">
        <v>284</v>
      </c>
      <c r="N802" s="33" t="s">
        <v>298</v>
      </c>
      <c r="O802" s="33" t="s">
        <v>285</v>
      </c>
      <c r="P802" s="33" t="s">
        <v>274</v>
      </c>
      <c r="Q802" s="33" t="s">
        <v>286</v>
      </c>
      <c r="R802" s="33" t="s">
        <v>274</v>
      </c>
      <c r="S802" s="33" t="s">
        <v>275</v>
      </c>
      <c r="T802" s="33" t="s">
        <v>274</v>
      </c>
      <c r="U802" s="33"/>
      <c r="V802" s="33"/>
      <c r="W802" s="33" t="s">
        <v>20</v>
      </c>
      <c r="X802" s="33" t="s">
        <v>287</v>
      </c>
    </row>
    <row r="803" spans="1:24" ht="14.75" x14ac:dyDescent="0.75">
      <c r="A803" s="33" t="s">
        <v>1703</v>
      </c>
      <c r="B803" s="33" t="s">
        <v>262</v>
      </c>
      <c r="C803" s="33" t="s">
        <v>278</v>
      </c>
      <c r="D803" s="33" t="s">
        <v>30</v>
      </c>
      <c r="E803" s="33" t="s">
        <v>1704</v>
      </c>
      <c r="F803" s="33" t="s">
        <v>280</v>
      </c>
      <c r="G803" s="33" t="s">
        <v>281</v>
      </c>
      <c r="H803" s="33" t="s">
        <v>268</v>
      </c>
      <c r="I803" s="33" t="s">
        <v>269</v>
      </c>
      <c r="J803" s="33" t="s">
        <v>270</v>
      </c>
      <c r="K803" s="33" t="s">
        <v>282</v>
      </c>
      <c r="L803" s="33" t="s">
        <v>272</v>
      </c>
      <c r="M803" s="33" t="s">
        <v>284</v>
      </c>
      <c r="N803" s="33" t="s">
        <v>298</v>
      </c>
      <c r="O803" s="33" t="s">
        <v>285</v>
      </c>
      <c r="P803" s="33" t="s">
        <v>274</v>
      </c>
      <c r="Q803" s="33" t="s">
        <v>286</v>
      </c>
      <c r="R803" s="33" t="s">
        <v>274</v>
      </c>
      <c r="S803" s="33" t="s">
        <v>275</v>
      </c>
      <c r="T803" s="33" t="s">
        <v>274</v>
      </c>
      <c r="U803" s="33"/>
      <c r="V803" s="33"/>
      <c r="W803" s="33" t="s">
        <v>20</v>
      </c>
      <c r="X803" s="33" t="s">
        <v>287</v>
      </c>
    </row>
    <row r="804" spans="1:24" ht="14.75" x14ac:dyDescent="0.75">
      <c r="A804" s="33" t="s">
        <v>1705</v>
      </c>
      <c r="B804" s="33" t="s">
        <v>262</v>
      </c>
      <c r="C804" s="33" t="s">
        <v>278</v>
      </c>
      <c r="D804" s="33" t="s">
        <v>30</v>
      </c>
      <c r="E804" s="33" t="s">
        <v>1706</v>
      </c>
      <c r="F804" s="33" t="s">
        <v>280</v>
      </c>
      <c r="G804" s="33" t="s">
        <v>281</v>
      </c>
      <c r="H804" s="33" t="s">
        <v>268</v>
      </c>
      <c r="I804" s="33" t="s">
        <v>269</v>
      </c>
      <c r="J804" s="33" t="s">
        <v>270</v>
      </c>
      <c r="K804" s="33" t="s">
        <v>282</v>
      </c>
      <c r="L804" s="33" t="s">
        <v>272</v>
      </c>
      <c r="M804" s="33" t="s">
        <v>284</v>
      </c>
      <c r="N804" s="33" t="s">
        <v>298</v>
      </c>
      <c r="O804" s="33" t="s">
        <v>285</v>
      </c>
      <c r="P804" s="33" t="s">
        <v>274</v>
      </c>
      <c r="Q804" s="33" t="s">
        <v>286</v>
      </c>
      <c r="R804" s="33" t="s">
        <v>274</v>
      </c>
      <c r="S804" s="33" t="s">
        <v>275</v>
      </c>
      <c r="T804" s="33" t="s">
        <v>274</v>
      </c>
      <c r="U804" s="33"/>
      <c r="V804" s="33"/>
      <c r="W804" s="33" t="s">
        <v>20</v>
      </c>
      <c r="X804" s="33" t="s">
        <v>287</v>
      </c>
    </row>
    <row r="805" spans="1:24" ht="14.75" x14ac:dyDescent="0.75">
      <c r="A805" s="33" t="s">
        <v>1707</v>
      </c>
      <c r="B805" s="33" t="s">
        <v>262</v>
      </c>
      <c r="C805" s="33" t="s">
        <v>278</v>
      </c>
      <c r="D805" s="33" t="s">
        <v>30</v>
      </c>
      <c r="E805" s="33" t="s">
        <v>1708</v>
      </c>
      <c r="F805" s="33" t="s">
        <v>280</v>
      </c>
      <c r="G805" s="33" t="s">
        <v>281</v>
      </c>
      <c r="H805" s="33" t="s">
        <v>268</v>
      </c>
      <c r="I805" s="33" t="s">
        <v>269</v>
      </c>
      <c r="J805" s="33" t="s">
        <v>270</v>
      </c>
      <c r="K805" s="33" t="s">
        <v>282</v>
      </c>
      <c r="L805" s="33" t="s">
        <v>272</v>
      </c>
      <c r="M805" s="33" t="s">
        <v>284</v>
      </c>
      <c r="N805" s="33" t="s">
        <v>298</v>
      </c>
      <c r="O805" s="33" t="s">
        <v>285</v>
      </c>
      <c r="P805" s="33" t="s">
        <v>274</v>
      </c>
      <c r="Q805" s="33" t="s">
        <v>286</v>
      </c>
      <c r="R805" s="33" t="s">
        <v>274</v>
      </c>
      <c r="S805" s="33" t="s">
        <v>275</v>
      </c>
      <c r="T805" s="33" t="s">
        <v>274</v>
      </c>
      <c r="U805" s="33"/>
      <c r="V805" s="33"/>
      <c r="W805" s="33" t="s">
        <v>20</v>
      </c>
      <c r="X805" s="33" t="s">
        <v>287</v>
      </c>
    </row>
    <row r="806" spans="1:24" ht="14.75" x14ac:dyDescent="0.75">
      <c r="A806" s="33" t="s">
        <v>1709</v>
      </c>
      <c r="B806" s="33" t="s">
        <v>262</v>
      </c>
      <c r="C806" s="33" t="s">
        <v>278</v>
      </c>
      <c r="D806" s="33" t="s">
        <v>30</v>
      </c>
      <c r="E806" s="33" t="s">
        <v>1710</v>
      </c>
      <c r="F806" s="33" t="s">
        <v>280</v>
      </c>
      <c r="G806" s="33" t="s">
        <v>281</v>
      </c>
      <c r="H806" s="33" t="s">
        <v>268</v>
      </c>
      <c r="I806" s="33" t="s">
        <v>269</v>
      </c>
      <c r="J806" s="33" t="s">
        <v>270</v>
      </c>
      <c r="K806" s="33" t="s">
        <v>282</v>
      </c>
      <c r="L806" s="33" t="s">
        <v>272</v>
      </c>
      <c r="M806" s="33" t="s">
        <v>284</v>
      </c>
      <c r="N806" s="33" t="s">
        <v>298</v>
      </c>
      <c r="O806" s="33" t="s">
        <v>285</v>
      </c>
      <c r="P806" s="33" t="s">
        <v>274</v>
      </c>
      <c r="Q806" s="33" t="s">
        <v>286</v>
      </c>
      <c r="R806" s="33" t="s">
        <v>274</v>
      </c>
      <c r="S806" s="33" t="s">
        <v>275</v>
      </c>
      <c r="T806" s="33" t="s">
        <v>274</v>
      </c>
      <c r="U806" s="33"/>
      <c r="V806" s="33"/>
      <c r="W806" s="33" t="s">
        <v>20</v>
      </c>
      <c r="X806" s="33" t="s">
        <v>287</v>
      </c>
    </row>
    <row r="807" spans="1:24" ht="14.75" x14ac:dyDescent="0.75">
      <c r="A807" s="33" t="s">
        <v>1711</v>
      </c>
      <c r="B807" s="33" t="s">
        <v>262</v>
      </c>
      <c r="C807" s="33" t="s">
        <v>278</v>
      </c>
      <c r="D807" s="33" t="s">
        <v>30</v>
      </c>
      <c r="E807" s="33" t="s">
        <v>1712</v>
      </c>
      <c r="F807" s="33" t="s">
        <v>280</v>
      </c>
      <c r="G807" s="33" t="s">
        <v>281</v>
      </c>
      <c r="H807" s="33" t="s">
        <v>268</v>
      </c>
      <c r="I807" s="33" t="s">
        <v>269</v>
      </c>
      <c r="J807" s="33" t="s">
        <v>270</v>
      </c>
      <c r="K807" s="33" t="s">
        <v>282</v>
      </c>
      <c r="L807" s="33" t="s">
        <v>272</v>
      </c>
      <c r="M807" s="33" t="s">
        <v>284</v>
      </c>
      <c r="N807" s="33" t="s">
        <v>298</v>
      </c>
      <c r="O807" s="33" t="s">
        <v>285</v>
      </c>
      <c r="P807" s="33" t="s">
        <v>274</v>
      </c>
      <c r="Q807" s="33" t="s">
        <v>286</v>
      </c>
      <c r="R807" s="33" t="s">
        <v>274</v>
      </c>
      <c r="S807" s="33" t="s">
        <v>275</v>
      </c>
      <c r="T807" s="33" t="s">
        <v>274</v>
      </c>
      <c r="U807" s="33"/>
      <c r="V807" s="33"/>
      <c r="W807" s="33" t="s">
        <v>20</v>
      </c>
      <c r="X807" s="33" t="s">
        <v>287</v>
      </c>
    </row>
    <row r="808" spans="1:24" ht="14.75" x14ac:dyDescent="0.75">
      <c r="A808" s="33" t="s">
        <v>1713</v>
      </c>
      <c r="B808" s="33" t="s">
        <v>262</v>
      </c>
      <c r="C808" s="33" t="s">
        <v>278</v>
      </c>
      <c r="D808" s="33" t="s">
        <v>30</v>
      </c>
      <c r="E808" s="33" t="s">
        <v>1714</v>
      </c>
      <c r="F808" s="33" t="s">
        <v>280</v>
      </c>
      <c r="G808" s="33" t="s">
        <v>281</v>
      </c>
      <c r="H808" s="33" t="s">
        <v>268</v>
      </c>
      <c r="I808" s="33" t="s">
        <v>269</v>
      </c>
      <c r="J808" s="33" t="s">
        <v>270</v>
      </c>
      <c r="K808" s="33" t="s">
        <v>282</v>
      </c>
      <c r="L808" s="33" t="s">
        <v>272</v>
      </c>
      <c r="M808" s="33" t="s">
        <v>284</v>
      </c>
      <c r="N808" s="33" t="s">
        <v>298</v>
      </c>
      <c r="O808" s="33" t="s">
        <v>285</v>
      </c>
      <c r="P808" s="33" t="s">
        <v>274</v>
      </c>
      <c r="Q808" s="33" t="s">
        <v>286</v>
      </c>
      <c r="R808" s="33" t="s">
        <v>274</v>
      </c>
      <c r="S808" s="33" t="s">
        <v>275</v>
      </c>
      <c r="T808" s="33" t="s">
        <v>274</v>
      </c>
      <c r="U808" s="33"/>
      <c r="V808" s="33"/>
      <c r="W808" s="33" t="s">
        <v>20</v>
      </c>
      <c r="X808" s="33" t="s">
        <v>287</v>
      </c>
    </row>
    <row r="809" spans="1:24" ht="14.75" x14ac:dyDescent="0.75">
      <c r="A809" s="33" t="s">
        <v>1715</v>
      </c>
      <c r="B809" s="33" t="s">
        <v>262</v>
      </c>
      <c r="C809" s="33" t="s">
        <v>278</v>
      </c>
      <c r="D809" s="33" t="s">
        <v>30</v>
      </c>
      <c r="E809" s="33" t="s">
        <v>1716</v>
      </c>
      <c r="F809" s="33" t="s">
        <v>280</v>
      </c>
      <c r="G809" s="33" t="s">
        <v>281</v>
      </c>
      <c r="H809" s="33" t="s">
        <v>268</v>
      </c>
      <c r="I809" s="33" t="s">
        <v>269</v>
      </c>
      <c r="J809" s="33" t="s">
        <v>270</v>
      </c>
      <c r="K809" s="33" t="s">
        <v>282</v>
      </c>
      <c r="L809" s="33" t="s">
        <v>272</v>
      </c>
      <c r="M809" s="33" t="s">
        <v>284</v>
      </c>
      <c r="N809" s="33" t="s">
        <v>298</v>
      </c>
      <c r="O809" s="33" t="s">
        <v>285</v>
      </c>
      <c r="P809" s="33" t="s">
        <v>274</v>
      </c>
      <c r="Q809" s="33" t="s">
        <v>286</v>
      </c>
      <c r="R809" s="33" t="s">
        <v>274</v>
      </c>
      <c r="S809" s="33" t="s">
        <v>275</v>
      </c>
      <c r="T809" s="33" t="s">
        <v>274</v>
      </c>
      <c r="U809" s="33"/>
      <c r="V809" s="33"/>
      <c r="W809" s="33" t="s">
        <v>20</v>
      </c>
      <c r="X809" s="33" t="s">
        <v>287</v>
      </c>
    </row>
    <row r="810" spans="1:24" ht="14.75" x14ac:dyDescent="0.75">
      <c r="A810" s="33" t="s">
        <v>1717</v>
      </c>
      <c r="B810" s="33" t="s">
        <v>262</v>
      </c>
      <c r="C810" s="33" t="s">
        <v>278</v>
      </c>
      <c r="D810" s="33" t="s">
        <v>30</v>
      </c>
      <c r="E810" s="33" t="s">
        <v>1718</v>
      </c>
      <c r="F810" s="33" t="s">
        <v>280</v>
      </c>
      <c r="G810" s="33" t="s">
        <v>281</v>
      </c>
      <c r="H810" s="33" t="s">
        <v>268</v>
      </c>
      <c r="I810" s="33" t="s">
        <v>269</v>
      </c>
      <c r="J810" s="33" t="s">
        <v>270</v>
      </c>
      <c r="K810" s="33" t="s">
        <v>282</v>
      </c>
      <c r="L810" s="33" t="s">
        <v>272</v>
      </c>
      <c r="M810" s="33" t="s">
        <v>284</v>
      </c>
      <c r="N810" s="33" t="s">
        <v>298</v>
      </c>
      <c r="O810" s="33" t="s">
        <v>285</v>
      </c>
      <c r="P810" s="33" t="s">
        <v>274</v>
      </c>
      <c r="Q810" s="33" t="s">
        <v>286</v>
      </c>
      <c r="R810" s="33" t="s">
        <v>274</v>
      </c>
      <c r="S810" s="33" t="s">
        <v>275</v>
      </c>
      <c r="T810" s="33" t="s">
        <v>274</v>
      </c>
      <c r="U810" s="33"/>
      <c r="V810" s="33"/>
      <c r="W810" s="33" t="s">
        <v>20</v>
      </c>
      <c r="X810" s="33" t="s">
        <v>287</v>
      </c>
    </row>
    <row r="811" spans="1:24" ht="14.75" x14ac:dyDescent="0.75">
      <c r="A811" s="33" t="s">
        <v>1719</v>
      </c>
      <c r="B811" s="33" t="s">
        <v>262</v>
      </c>
      <c r="C811" s="33" t="s">
        <v>278</v>
      </c>
      <c r="D811" s="33" t="s">
        <v>30</v>
      </c>
      <c r="E811" s="33" t="s">
        <v>1720</v>
      </c>
      <c r="F811" s="33" t="s">
        <v>280</v>
      </c>
      <c r="G811" s="33" t="s">
        <v>281</v>
      </c>
      <c r="H811" s="33" t="s">
        <v>268</v>
      </c>
      <c r="I811" s="33" t="s">
        <v>269</v>
      </c>
      <c r="J811" s="33" t="s">
        <v>270</v>
      </c>
      <c r="K811" s="33" t="s">
        <v>282</v>
      </c>
      <c r="L811" s="33" t="s">
        <v>272</v>
      </c>
      <c r="M811" s="33" t="s">
        <v>284</v>
      </c>
      <c r="N811" s="33" t="s">
        <v>298</v>
      </c>
      <c r="O811" s="33" t="s">
        <v>285</v>
      </c>
      <c r="P811" s="33" t="s">
        <v>274</v>
      </c>
      <c r="Q811" s="33" t="s">
        <v>286</v>
      </c>
      <c r="R811" s="33" t="s">
        <v>274</v>
      </c>
      <c r="S811" s="33" t="s">
        <v>275</v>
      </c>
      <c r="T811" s="33" t="s">
        <v>274</v>
      </c>
      <c r="U811" s="33"/>
      <c r="V811" s="33"/>
      <c r="W811" s="33" t="s">
        <v>20</v>
      </c>
      <c r="X811" s="33" t="s">
        <v>287</v>
      </c>
    </row>
    <row r="812" spans="1:24" ht="14.75" x14ac:dyDescent="0.75">
      <c r="A812" s="33" t="s">
        <v>1721</v>
      </c>
      <c r="B812" s="33" t="s">
        <v>262</v>
      </c>
      <c r="C812" s="33" t="s">
        <v>278</v>
      </c>
      <c r="D812" s="33" t="s">
        <v>30</v>
      </c>
      <c r="E812" s="33" t="s">
        <v>1722</v>
      </c>
      <c r="F812" s="33" t="s">
        <v>280</v>
      </c>
      <c r="G812" s="33" t="s">
        <v>281</v>
      </c>
      <c r="H812" s="33" t="s">
        <v>268</v>
      </c>
      <c r="I812" s="33" t="s">
        <v>269</v>
      </c>
      <c r="J812" s="33" t="s">
        <v>270</v>
      </c>
      <c r="K812" s="33" t="s">
        <v>282</v>
      </c>
      <c r="L812" s="33" t="s">
        <v>272</v>
      </c>
      <c r="M812" s="33" t="s">
        <v>284</v>
      </c>
      <c r="N812" s="33" t="s">
        <v>298</v>
      </c>
      <c r="O812" s="33" t="s">
        <v>285</v>
      </c>
      <c r="P812" s="33" t="s">
        <v>274</v>
      </c>
      <c r="Q812" s="33" t="s">
        <v>286</v>
      </c>
      <c r="R812" s="33" t="s">
        <v>274</v>
      </c>
      <c r="S812" s="33" t="s">
        <v>275</v>
      </c>
      <c r="T812" s="33" t="s">
        <v>274</v>
      </c>
      <c r="U812" s="33"/>
      <c r="V812" s="33"/>
      <c r="W812" s="33" t="s">
        <v>20</v>
      </c>
      <c r="X812" s="33" t="s">
        <v>287</v>
      </c>
    </row>
    <row r="813" spans="1:24" ht="14.75" x14ac:dyDescent="0.75">
      <c r="A813" s="33" t="s">
        <v>1723</v>
      </c>
      <c r="B813" s="33" t="s">
        <v>262</v>
      </c>
      <c r="C813" s="33" t="s">
        <v>278</v>
      </c>
      <c r="D813" s="33" t="s">
        <v>30</v>
      </c>
      <c r="E813" s="33" t="s">
        <v>1724</v>
      </c>
      <c r="F813" s="33" t="s">
        <v>280</v>
      </c>
      <c r="G813" s="33" t="s">
        <v>281</v>
      </c>
      <c r="H813" s="33" t="s">
        <v>268</v>
      </c>
      <c r="I813" s="33" t="s">
        <v>269</v>
      </c>
      <c r="J813" s="33" t="s">
        <v>270</v>
      </c>
      <c r="K813" s="33" t="s">
        <v>282</v>
      </c>
      <c r="L813" s="33" t="s">
        <v>272</v>
      </c>
      <c r="M813" s="33" t="s">
        <v>284</v>
      </c>
      <c r="N813" s="33" t="s">
        <v>298</v>
      </c>
      <c r="O813" s="33" t="s">
        <v>285</v>
      </c>
      <c r="P813" s="33" t="s">
        <v>274</v>
      </c>
      <c r="Q813" s="33" t="s">
        <v>286</v>
      </c>
      <c r="R813" s="33" t="s">
        <v>274</v>
      </c>
      <c r="S813" s="33" t="s">
        <v>275</v>
      </c>
      <c r="T813" s="33" t="s">
        <v>274</v>
      </c>
      <c r="U813" s="33"/>
      <c r="V813" s="33"/>
      <c r="W813" s="33" t="s">
        <v>20</v>
      </c>
      <c r="X813" s="33" t="s">
        <v>287</v>
      </c>
    </row>
    <row r="814" spans="1:24" ht="14.75" x14ac:dyDescent="0.75">
      <c r="A814" s="33" t="s">
        <v>1725</v>
      </c>
      <c r="B814" s="33" t="s">
        <v>262</v>
      </c>
      <c r="C814" s="33" t="s">
        <v>278</v>
      </c>
      <c r="D814" s="33" t="s">
        <v>30</v>
      </c>
      <c r="E814" s="33" t="s">
        <v>1726</v>
      </c>
      <c r="F814" s="33" t="s">
        <v>280</v>
      </c>
      <c r="G814" s="33" t="s">
        <v>281</v>
      </c>
      <c r="H814" s="33" t="s">
        <v>268</v>
      </c>
      <c r="I814" s="33" t="s">
        <v>269</v>
      </c>
      <c r="J814" s="33" t="s">
        <v>270</v>
      </c>
      <c r="K814" s="33" t="s">
        <v>282</v>
      </c>
      <c r="L814" s="33" t="s">
        <v>272</v>
      </c>
      <c r="M814" s="33" t="s">
        <v>284</v>
      </c>
      <c r="N814" s="33" t="s">
        <v>298</v>
      </c>
      <c r="O814" s="33" t="s">
        <v>285</v>
      </c>
      <c r="P814" s="33" t="s">
        <v>274</v>
      </c>
      <c r="Q814" s="33" t="s">
        <v>286</v>
      </c>
      <c r="R814" s="33" t="s">
        <v>274</v>
      </c>
      <c r="S814" s="33" t="s">
        <v>275</v>
      </c>
      <c r="T814" s="33" t="s">
        <v>274</v>
      </c>
      <c r="U814" s="33"/>
      <c r="V814" s="33"/>
      <c r="W814" s="33" t="s">
        <v>20</v>
      </c>
      <c r="X814" s="33" t="s">
        <v>287</v>
      </c>
    </row>
    <row r="815" spans="1:24" ht="14.75" x14ac:dyDescent="0.75">
      <c r="A815" s="33" t="s">
        <v>1727</v>
      </c>
      <c r="B815" s="33" t="s">
        <v>262</v>
      </c>
      <c r="C815" s="33" t="s">
        <v>278</v>
      </c>
      <c r="D815" s="33" t="s">
        <v>30</v>
      </c>
      <c r="E815" s="33" t="s">
        <v>1728</v>
      </c>
      <c r="F815" s="33" t="s">
        <v>280</v>
      </c>
      <c r="G815" s="33" t="s">
        <v>281</v>
      </c>
      <c r="H815" s="33" t="s">
        <v>268</v>
      </c>
      <c r="I815" s="33" t="s">
        <v>269</v>
      </c>
      <c r="J815" s="33" t="s">
        <v>270</v>
      </c>
      <c r="K815" s="33" t="s">
        <v>282</v>
      </c>
      <c r="L815" s="33" t="s">
        <v>272</v>
      </c>
      <c r="M815" s="33" t="s">
        <v>284</v>
      </c>
      <c r="N815" s="33" t="s">
        <v>298</v>
      </c>
      <c r="O815" s="33" t="s">
        <v>285</v>
      </c>
      <c r="P815" s="33" t="s">
        <v>274</v>
      </c>
      <c r="Q815" s="33" t="s">
        <v>286</v>
      </c>
      <c r="R815" s="33" t="s">
        <v>274</v>
      </c>
      <c r="S815" s="33" t="s">
        <v>275</v>
      </c>
      <c r="T815" s="33" t="s">
        <v>274</v>
      </c>
      <c r="U815" s="33"/>
      <c r="V815" s="33"/>
      <c r="W815" s="33" t="s">
        <v>20</v>
      </c>
      <c r="X815" s="33" t="s">
        <v>287</v>
      </c>
    </row>
    <row r="816" spans="1:24" ht="14.75" x14ac:dyDescent="0.75">
      <c r="A816" s="33" t="s">
        <v>1729</v>
      </c>
      <c r="B816" s="33" t="s">
        <v>262</v>
      </c>
      <c r="C816" s="33" t="s">
        <v>278</v>
      </c>
      <c r="D816" s="33" t="s">
        <v>30</v>
      </c>
      <c r="E816" s="33" t="s">
        <v>1730</v>
      </c>
      <c r="F816" s="33" t="s">
        <v>280</v>
      </c>
      <c r="G816" s="33" t="s">
        <v>281</v>
      </c>
      <c r="H816" s="33" t="s">
        <v>268</v>
      </c>
      <c r="I816" s="33" t="s">
        <v>269</v>
      </c>
      <c r="J816" s="33" t="s">
        <v>270</v>
      </c>
      <c r="K816" s="33" t="s">
        <v>282</v>
      </c>
      <c r="L816" s="33" t="s">
        <v>272</v>
      </c>
      <c r="M816" s="33" t="s">
        <v>284</v>
      </c>
      <c r="N816" s="33" t="s">
        <v>298</v>
      </c>
      <c r="O816" s="33" t="s">
        <v>285</v>
      </c>
      <c r="P816" s="33" t="s">
        <v>274</v>
      </c>
      <c r="Q816" s="33" t="s">
        <v>286</v>
      </c>
      <c r="R816" s="33" t="s">
        <v>274</v>
      </c>
      <c r="S816" s="33" t="s">
        <v>275</v>
      </c>
      <c r="T816" s="33" t="s">
        <v>274</v>
      </c>
      <c r="U816" s="33"/>
      <c r="V816" s="33"/>
      <c r="W816" s="33" t="s">
        <v>20</v>
      </c>
      <c r="X816" s="33" t="s">
        <v>287</v>
      </c>
    </row>
    <row r="817" spans="1:24" ht="14.75" x14ac:dyDescent="0.75">
      <c r="A817" s="33" t="s">
        <v>1731</v>
      </c>
      <c r="B817" s="33" t="s">
        <v>262</v>
      </c>
      <c r="C817" s="33" t="s">
        <v>278</v>
      </c>
      <c r="D817" s="33" t="s">
        <v>30</v>
      </c>
      <c r="E817" s="33" t="s">
        <v>1732</v>
      </c>
      <c r="F817" s="33" t="s">
        <v>280</v>
      </c>
      <c r="G817" s="33" t="s">
        <v>281</v>
      </c>
      <c r="H817" s="33" t="s">
        <v>268</v>
      </c>
      <c r="I817" s="33" t="s">
        <v>269</v>
      </c>
      <c r="J817" s="33" t="s">
        <v>270</v>
      </c>
      <c r="K817" s="33" t="s">
        <v>282</v>
      </c>
      <c r="L817" s="33" t="s">
        <v>272</v>
      </c>
      <c r="M817" s="33" t="s">
        <v>284</v>
      </c>
      <c r="N817" s="33" t="s">
        <v>298</v>
      </c>
      <c r="O817" s="33" t="s">
        <v>285</v>
      </c>
      <c r="P817" s="33" t="s">
        <v>274</v>
      </c>
      <c r="Q817" s="33" t="s">
        <v>286</v>
      </c>
      <c r="R817" s="33" t="s">
        <v>274</v>
      </c>
      <c r="S817" s="33" t="s">
        <v>275</v>
      </c>
      <c r="T817" s="33" t="s">
        <v>274</v>
      </c>
      <c r="U817" s="33"/>
      <c r="V817" s="33"/>
      <c r="W817" s="33" t="s">
        <v>20</v>
      </c>
      <c r="X817" s="33" t="s">
        <v>287</v>
      </c>
    </row>
    <row r="818" spans="1:24" ht="14.75" x14ac:dyDescent="0.75">
      <c r="A818" s="33" t="s">
        <v>1733</v>
      </c>
      <c r="B818" s="33" t="s">
        <v>262</v>
      </c>
      <c r="C818" s="33" t="s">
        <v>278</v>
      </c>
      <c r="D818" s="33" t="s">
        <v>30</v>
      </c>
      <c r="E818" s="33" t="s">
        <v>1734</v>
      </c>
      <c r="F818" s="33" t="s">
        <v>280</v>
      </c>
      <c r="G818" s="33" t="s">
        <v>281</v>
      </c>
      <c r="H818" s="33" t="s">
        <v>268</v>
      </c>
      <c r="I818" s="33" t="s">
        <v>269</v>
      </c>
      <c r="J818" s="33" t="s">
        <v>270</v>
      </c>
      <c r="K818" s="33" t="s">
        <v>282</v>
      </c>
      <c r="L818" s="33" t="s">
        <v>272</v>
      </c>
      <c r="M818" s="33" t="s">
        <v>284</v>
      </c>
      <c r="N818" s="33" t="s">
        <v>298</v>
      </c>
      <c r="O818" s="33" t="s">
        <v>285</v>
      </c>
      <c r="P818" s="33" t="s">
        <v>274</v>
      </c>
      <c r="Q818" s="33" t="s">
        <v>286</v>
      </c>
      <c r="R818" s="33" t="s">
        <v>274</v>
      </c>
      <c r="S818" s="33" t="s">
        <v>275</v>
      </c>
      <c r="T818" s="33" t="s">
        <v>274</v>
      </c>
      <c r="U818" s="33"/>
      <c r="V818" s="33"/>
      <c r="W818" s="33" t="s">
        <v>20</v>
      </c>
      <c r="X818" s="33" t="s">
        <v>287</v>
      </c>
    </row>
    <row r="819" spans="1:24" ht="14.75" x14ac:dyDescent="0.75">
      <c r="A819" s="33" t="s">
        <v>1735</v>
      </c>
      <c r="B819" s="33" t="s">
        <v>262</v>
      </c>
      <c r="C819" s="33" t="s">
        <v>278</v>
      </c>
      <c r="D819" s="33" t="s">
        <v>30</v>
      </c>
      <c r="E819" s="33" t="s">
        <v>1736</v>
      </c>
      <c r="F819" s="33" t="s">
        <v>280</v>
      </c>
      <c r="G819" s="33" t="s">
        <v>281</v>
      </c>
      <c r="H819" s="33" t="s">
        <v>268</v>
      </c>
      <c r="I819" s="33" t="s">
        <v>269</v>
      </c>
      <c r="J819" s="33" t="s">
        <v>270</v>
      </c>
      <c r="K819" s="33" t="s">
        <v>282</v>
      </c>
      <c r="L819" s="33" t="s">
        <v>272</v>
      </c>
      <c r="M819" s="33" t="s">
        <v>284</v>
      </c>
      <c r="N819" s="33" t="s">
        <v>298</v>
      </c>
      <c r="O819" s="33" t="s">
        <v>285</v>
      </c>
      <c r="P819" s="33" t="s">
        <v>274</v>
      </c>
      <c r="Q819" s="33" t="s">
        <v>286</v>
      </c>
      <c r="R819" s="33" t="s">
        <v>274</v>
      </c>
      <c r="S819" s="33" t="s">
        <v>275</v>
      </c>
      <c r="T819" s="33" t="s">
        <v>274</v>
      </c>
      <c r="U819" s="33"/>
      <c r="V819" s="33"/>
      <c r="W819" s="33" t="s">
        <v>20</v>
      </c>
      <c r="X819" s="33" t="s">
        <v>287</v>
      </c>
    </row>
    <row r="820" spans="1:24" ht="14.75" x14ac:dyDescent="0.75">
      <c r="A820" s="33" t="s">
        <v>1737</v>
      </c>
      <c r="B820" s="33" t="s">
        <v>262</v>
      </c>
      <c r="C820" s="33" t="s">
        <v>278</v>
      </c>
      <c r="D820" s="33" t="s">
        <v>30</v>
      </c>
      <c r="E820" s="33" t="s">
        <v>1738</v>
      </c>
      <c r="F820" s="33" t="s">
        <v>280</v>
      </c>
      <c r="G820" s="33" t="s">
        <v>281</v>
      </c>
      <c r="H820" s="33" t="s">
        <v>268</v>
      </c>
      <c r="I820" s="33" t="s">
        <v>269</v>
      </c>
      <c r="J820" s="33" t="s">
        <v>270</v>
      </c>
      <c r="K820" s="33" t="s">
        <v>282</v>
      </c>
      <c r="L820" s="33" t="s">
        <v>272</v>
      </c>
      <c r="M820" s="33" t="s">
        <v>284</v>
      </c>
      <c r="N820" s="33" t="s">
        <v>298</v>
      </c>
      <c r="O820" s="33" t="s">
        <v>285</v>
      </c>
      <c r="P820" s="33" t="s">
        <v>274</v>
      </c>
      <c r="Q820" s="33" t="s">
        <v>286</v>
      </c>
      <c r="R820" s="33" t="s">
        <v>274</v>
      </c>
      <c r="S820" s="33" t="s">
        <v>275</v>
      </c>
      <c r="T820" s="33" t="s">
        <v>274</v>
      </c>
      <c r="U820" s="33"/>
      <c r="V820" s="33"/>
      <c r="W820" s="33" t="s">
        <v>20</v>
      </c>
      <c r="X820" s="33" t="s">
        <v>287</v>
      </c>
    </row>
    <row r="821" spans="1:24" ht="14.75" x14ac:dyDescent="0.75">
      <c r="A821" s="33" t="s">
        <v>1739</v>
      </c>
      <c r="B821" s="33" t="s">
        <v>262</v>
      </c>
      <c r="C821" s="33" t="s">
        <v>278</v>
      </c>
      <c r="D821" s="33" t="s">
        <v>30</v>
      </c>
      <c r="E821" s="33" t="s">
        <v>1740</v>
      </c>
      <c r="F821" s="33" t="s">
        <v>280</v>
      </c>
      <c r="G821" s="33" t="s">
        <v>281</v>
      </c>
      <c r="H821" s="33" t="s">
        <v>268</v>
      </c>
      <c r="I821" s="33" t="s">
        <v>269</v>
      </c>
      <c r="J821" s="33" t="s">
        <v>270</v>
      </c>
      <c r="K821" s="33" t="s">
        <v>282</v>
      </c>
      <c r="L821" s="33" t="s">
        <v>272</v>
      </c>
      <c r="M821" s="33" t="s">
        <v>284</v>
      </c>
      <c r="N821" s="33" t="s">
        <v>298</v>
      </c>
      <c r="O821" s="33" t="s">
        <v>285</v>
      </c>
      <c r="P821" s="33" t="s">
        <v>274</v>
      </c>
      <c r="Q821" s="33" t="s">
        <v>286</v>
      </c>
      <c r="R821" s="33" t="s">
        <v>274</v>
      </c>
      <c r="S821" s="33" t="s">
        <v>275</v>
      </c>
      <c r="T821" s="33" t="s">
        <v>274</v>
      </c>
      <c r="U821" s="33"/>
      <c r="V821" s="33"/>
      <c r="W821" s="33" t="s">
        <v>20</v>
      </c>
      <c r="X821" s="33" t="s">
        <v>287</v>
      </c>
    </row>
    <row r="822" spans="1:24" ht="14.75" x14ac:dyDescent="0.75">
      <c r="A822" s="33" t="s">
        <v>1741</v>
      </c>
      <c r="B822" s="33" t="s">
        <v>262</v>
      </c>
      <c r="C822" s="33" t="s">
        <v>278</v>
      </c>
      <c r="D822" s="33" t="s">
        <v>30</v>
      </c>
      <c r="E822" s="33" t="s">
        <v>1742</v>
      </c>
      <c r="F822" s="33" t="s">
        <v>280</v>
      </c>
      <c r="G822" s="33" t="s">
        <v>281</v>
      </c>
      <c r="H822" s="33" t="s">
        <v>268</v>
      </c>
      <c r="I822" s="33" t="s">
        <v>269</v>
      </c>
      <c r="J822" s="33" t="s">
        <v>270</v>
      </c>
      <c r="K822" s="33" t="s">
        <v>282</v>
      </c>
      <c r="L822" s="33" t="s">
        <v>272</v>
      </c>
      <c r="M822" s="33" t="s">
        <v>284</v>
      </c>
      <c r="N822" s="33" t="s">
        <v>298</v>
      </c>
      <c r="O822" s="33" t="s">
        <v>285</v>
      </c>
      <c r="P822" s="33" t="s">
        <v>274</v>
      </c>
      <c r="Q822" s="33" t="s">
        <v>286</v>
      </c>
      <c r="R822" s="33" t="s">
        <v>274</v>
      </c>
      <c r="S822" s="33" t="s">
        <v>275</v>
      </c>
      <c r="T822" s="33" t="s">
        <v>274</v>
      </c>
      <c r="U822" s="33"/>
      <c r="V822" s="33"/>
      <c r="W822" s="33" t="s">
        <v>20</v>
      </c>
      <c r="X822" s="33" t="s">
        <v>287</v>
      </c>
    </row>
    <row r="823" spans="1:24" ht="14.75" x14ac:dyDescent="0.75">
      <c r="A823" s="33" t="s">
        <v>1743</v>
      </c>
      <c r="B823" s="33" t="s">
        <v>262</v>
      </c>
      <c r="C823" s="33" t="s">
        <v>278</v>
      </c>
      <c r="D823" s="33" t="s">
        <v>30</v>
      </c>
      <c r="E823" s="33" t="s">
        <v>1744</v>
      </c>
      <c r="F823" s="33" t="s">
        <v>280</v>
      </c>
      <c r="G823" s="33" t="s">
        <v>281</v>
      </c>
      <c r="H823" s="33" t="s">
        <v>268</v>
      </c>
      <c r="I823" s="33" t="s">
        <v>269</v>
      </c>
      <c r="J823" s="33" t="s">
        <v>270</v>
      </c>
      <c r="K823" s="33" t="s">
        <v>282</v>
      </c>
      <c r="L823" s="33" t="s">
        <v>272</v>
      </c>
      <c r="M823" s="33" t="s">
        <v>284</v>
      </c>
      <c r="N823" s="33" t="s">
        <v>298</v>
      </c>
      <c r="O823" s="33" t="s">
        <v>285</v>
      </c>
      <c r="P823" s="33" t="s">
        <v>274</v>
      </c>
      <c r="Q823" s="33" t="s">
        <v>286</v>
      </c>
      <c r="R823" s="33" t="s">
        <v>274</v>
      </c>
      <c r="S823" s="33" t="s">
        <v>275</v>
      </c>
      <c r="T823" s="33" t="s">
        <v>274</v>
      </c>
      <c r="U823" s="33"/>
      <c r="V823" s="33"/>
      <c r="W823" s="33" t="s">
        <v>20</v>
      </c>
      <c r="X823" s="33" t="s">
        <v>287</v>
      </c>
    </row>
    <row r="824" spans="1:24" ht="14.75" x14ac:dyDescent="0.75">
      <c r="A824" s="33" t="s">
        <v>44</v>
      </c>
      <c r="B824" s="33" t="s">
        <v>262</v>
      </c>
      <c r="C824" s="33" t="s">
        <v>278</v>
      </c>
      <c r="D824" s="33" t="s">
        <v>30</v>
      </c>
      <c r="E824" s="33" t="s">
        <v>1745</v>
      </c>
      <c r="F824" s="33" t="s">
        <v>280</v>
      </c>
      <c r="G824" s="33" t="s">
        <v>281</v>
      </c>
      <c r="H824" s="33" t="s">
        <v>822</v>
      </c>
      <c r="I824" s="33" t="s">
        <v>269</v>
      </c>
      <c r="J824" s="33" t="s">
        <v>270</v>
      </c>
      <c r="K824" s="33" t="s">
        <v>282</v>
      </c>
      <c r="L824" s="33" t="s">
        <v>272</v>
      </c>
      <c r="M824" s="33" t="s">
        <v>284</v>
      </c>
      <c r="N824" s="33" t="s">
        <v>298</v>
      </c>
      <c r="O824" s="33" t="s">
        <v>285</v>
      </c>
      <c r="P824" s="33" t="s">
        <v>274</v>
      </c>
      <c r="Q824" s="33" t="s">
        <v>286</v>
      </c>
      <c r="R824" s="33" t="s">
        <v>274</v>
      </c>
      <c r="S824" s="33" t="s">
        <v>275</v>
      </c>
      <c r="T824" s="33" t="s">
        <v>274</v>
      </c>
      <c r="U824" s="33" t="s">
        <v>276</v>
      </c>
      <c r="V824" s="33" t="s">
        <v>274</v>
      </c>
      <c r="W824" s="33" t="s">
        <v>20</v>
      </c>
      <c r="X824" s="33" t="s">
        <v>14</v>
      </c>
    </row>
    <row r="825" spans="1:24" ht="14.75" x14ac:dyDescent="0.75">
      <c r="A825" s="33" t="s">
        <v>71</v>
      </c>
      <c r="B825" s="33" t="s">
        <v>262</v>
      </c>
      <c r="C825" s="33" t="s">
        <v>278</v>
      </c>
      <c r="D825" s="33" t="s">
        <v>30</v>
      </c>
      <c r="E825" s="33" t="s">
        <v>1746</v>
      </c>
      <c r="F825" s="33" t="s">
        <v>280</v>
      </c>
      <c r="G825" s="33" t="s">
        <v>281</v>
      </c>
      <c r="H825" s="33" t="s">
        <v>822</v>
      </c>
      <c r="I825" s="33" t="s">
        <v>269</v>
      </c>
      <c r="J825" s="33" t="s">
        <v>270</v>
      </c>
      <c r="K825" s="33" t="s">
        <v>282</v>
      </c>
      <c r="L825" s="33" t="s">
        <v>272</v>
      </c>
      <c r="M825" s="33" t="s">
        <v>284</v>
      </c>
      <c r="N825" s="33" t="s">
        <v>298</v>
      </c>
      <c r="O825" s="33" t="s">
        <v>285</v>
      </c>
      <c r="P825" s="33" t="s">
        <v>274</v>
      </c>
      <c r="Q825" s="33" t="s">
        <v>286</v>
      </c>
      <c r="R825" s="33" t="s">
        <v>274</v>
      </c>
      <c r="S825" s="33" t="s">
        <v>275</v>
      </c>
      <c r="T825" s="33" t="s">
        <v>274</v>
      </c>
      <c r="U825" s="33" t="s">
        <v>276</v>
      </c>
      <c r="V825" s="33" t="s">
        <v>274</v>
      </c>
      <c r="W825" s="33" t="s">
        <v>20</v>
      </c>
      <c r="X825" s="33" t="s">
        <v>287</v>
      </c>
    </row>
    <row r="826" spans="1:24" ht="14.75" x14ac:dyDescent="0.75">
      <c r="A826" s="33" t="s">
        <v>77</v>
      </c>
      <c r="B826" s="33" t="s">
        <v>262</v>
      </c>
      <c r="C826" s="33" t="s">
        <v>278</v>
      </c>
      <c r="D826" s="33" t="s">
        <v>30</v>
      </c>
      <c r="E826" s="33" t="s">
        <v>1747</v>
      </c>
      <c r="F826" s="33" t="s">
        <v>280</v>
      </c>
      <c r="G826" s="33" t="s">
        <v>281</v>
      </c>
      <c r="H826" s="33" t="s">
        <v>822</v>
      </c>
      <c r="I826" s="33" t="s">
        <v>269</v>
      </c>
      <c r="J826" s="33" t="s">
        <v>270</v>
      </c>
      <c r="K826" s="33" t="s">
        <v>282</v>
      </c>
      <c r="L826" s="33" t="s">
        <v>272</v>
      </c>
      <c r="M826" s="33" t="s">
        <v>284</v>
      </c>
      <c r="N826" s="33" t="s">
        <v>16</v>
      </c>
      <c r="O826" s="33" t="s">
        <v>285</v>
      </c>
      <c r="P826" s="33" t="s">
        <v>274</v>
      </c>
      <c r="Q826" s="33" t="s">
        <v>286</v>
      </c>
      <c r="R826" s="33" t="s">
        <v>274</v>
      </c>
      <c r="S826" s="33" t="s">
        <v>275</v>
      </c>
      <c r="T826" s="33" t="s">
        <v>16</v>
      </c>
      <c r="U826" s="33" t="s">
        <v>276</v>
      </c>
      <c r="V826" s="33" t="s">
        <v>14</v>
      </c>
      <c r="W826" s="33" t="s">
        <v>20</v>
      </c>
      <c r="X826" s="33" t="s">
        <v>14</v>
      </c>
    </row>
    <row r="827" spans="1:24" ht="14.75" x14ac:dyDescent="0.75">
      <c r="A827" s="33" t="s">
        <v>1748</v>
      </c>
      <c r="B827" s="33" t="s">
        <v>262</v>
      </c>
      <c r="C827" s="33" t="s">
        <v>278</v>
      </c>
      <c r="D827" s="33" t="s">
        <v>30</v>
      </c>
      <c r="E827" s="33" t="s">
        <v>1749</v>
      </c>
      <c r="F827" s="33" t="s">
        <v>280</v>
      </c>
      <c r="G827" s="33" t="s">
        <v>281</v>
      </c>
      <c r="H827" s="33" t="s">
        <v>268</v>
      </c>
      <c r="I827" s="33" t="s">
        <v>269</v>
      </c>
      <c r="J827" s="33" t="s">
        <v>270</v>
      </c>
      <c r="K827" s="33" t="s">
        <v>282</v>
      </c>
      <c r="L827" s="33" t="s">
        <v>272</v>
      </c>
      <c r="M827" s="33" t="s">
        <v>284</v>
      </c>
      <c r="N827" s="33" t="s">
        <v>298</v>
      </c>
      <c r="O827" s="33" t="s">
        <v>285</v>
      </c>
      <c r="P827" s="33" t="s">
        <v>274</v>
      </c>
      <c r="Q827" s="33" t="s">
        <v>286</v>
      </c>
      <c r="R827" s="33" t="s">
        <v>274</v>
      </c>
      <c r="S827" s="33" t="s">
        <v>275</v>
      </c>
      <c r="T827" s="33" t="s">
        <v>274</v>
      </c>
      <c r="U827" s="33"/>
      <c r="V827" s="33"/>
      <c r="W827" s="33" t="s">
        <v>20</v>
      </c>
      <c r="X827" s="33" t="s">
        <v>287</v>
      </c>
    </row>
    <row r="828" spans="1:24" ht="14.75" x14ac:dyDescent="0.75">
      <c r="A828" s="33" t="s">
        <v>1750</v>
      </c>
      <c r="B828" s="33" t="s">
        <v>262</v>
      </c>
      <c r="C828" s="33" t="s">
        <v>278</v>
      </c>
      <c r="D828" s="33" t="s">
        <v>30</v>
      </c>
      <c r="E828" s="33" t="s">
        <v>1751</v>
      </c>
      <c r="F828" s="33" t="s">
        <v>280</v>
      </c>
      <c r="G828" s="33" t="s">
        <v>281</v>
      </c>
      <c r="H828" s="33" t="s">
        <v>268</v>
      </c>
      <c r="I828" s="33" t="s">
        <v>269</v>
      </c>
      <c r="J828" s="33" t="s">
        <v>270</v>
      </c>
      <c r="K828" s="33" t="s">
        <v>282</v>
      </c>
      <c r="L828" s="33" t="s">
        <v>272</v>
      </c>
      <c r="M828" s="33" t="s">
        <v>284</v>
      </c>
      <c r="N828" s="33" t="s">
        <v>298</v>
      </c>
      <c r="O828" s="33" t="s">
        <v>285</v>
      </c>
      <c r="P828" s="33" t="s">
        <v>274</v>
      </c>
      <c r="Q828" s="33" t="s">
        <v>286</v>
      </c>
      <c r="R828" s="33" t="s">
        <v>274</v>
      </c>
      <c r="S828" s="33" t="s">
        <v>275</v>
      </c>
      <c r="T828" s="33" t="s">
        <v>274</v>
      </c>
      <c r="U828" s="33"/>
      <c r="V828" s="33"/>
      <c r="W828" s="33" t="s">
        <v>20</v>
      </c>
      <c r="X828" s="33" t="s">
        <v>287</v>
      </c>
    </row>
    <row r="829" spans="1:24" ht="14.75" x14ac:dyDescent="0.75">
      <c r="A829" s="33" t="s">
        <v>45</v>
      </c>
      <c r="B829" s="33" t="s">
        <v>262</v>
      </c>
      <c r="C829" s="33" t="s">
        <v>278</v>
      </c>
      <c r="D829" s="33" t="s">
        <v>30</v>
      </c>
      <c r="E829" s="33" t="s">
        <v>8439</v>
      </c>
      <c r="F829" s="33" t="s">
        <v>280</v>
      </c>
      <c r="G829" s="33" t="s">
        <v>281</v>
      </c>
      <c r="H829" s="33" t="s">
        <v>822</v>
      </c>
      <c r="I829" s="33" t="s">
        <v>269</v>
      </c>
      <c r="J829" s="33" t="s">
        <v>270</v>
      </c>
      <c r="K829" s="33" t="s">
        <v>282</v>
      </c>
      <c r="L829" s="33" t="s">
        <v>272</v>
      </c>
      <c r="M829" s="33" t="s">
        <v>284</v>
      </c>
      <c r="N829" s="33" t="s">
        <v>298</v>
      </c>
      <c r="O829" s="33" t="s">
        <v>285</v>
      </c>
      <c r="P829" s="33" t="s">
        <v>274</v>
      </c>
      <c r="Q829" s="33" t="s">
        <v>286</v>
      </c>
      <c r="R829" s="33" t="s">
        <v>274</v>
      </c>
      <c r="S829" s="33" t="s">
        <v>275</v>
      </c>
      <c r="T829" s="33" t="s">
        <v>274</v>
      </c>
      <c r="U829" s="33" t="s">
        <v>276</v>
      </c>
      <c r="V829" s="33" t="s">
        <v>14</v>
      </c>
      <c r="W829" s="33" t="s">
        <v>20</v>
      </c>
      <c r="X829" s="33" t="s">
        <v>14</v>
      </c>
    </row>
    <row r="830" spans="1:24" ht="14.75" x14ac:dyDescent="0.75">
      <c r="A830" s="33" t="s">
        <v>72</v>
      </c>
      <c r="B830" s="33" t="s">
        <v>262</v>
      </c>
      <c r="C830" s="33" t="s">
        <v>278</v>
      </c>
      <c r="D830" s="33" t="s">
        <v>30</v>
      </c>
      <c r="E830" s="33" t="s">
        <v>1752</v>
      </c>
      <c r="F830" s="33" t="s">
        <v>280</v>
      </c>
      <c r="G830" s="33" t="s">
        <v>281</v>
      </c>
      <c r="H830" s="33" t="s">
        <v>822</v>
      </c>
      <c r="I830" s="33" t="s">
        <v>269</v>
      </c>
      <c r="J830" s="33" t="s">
        <v>270</v>
      </c>
      <c r="K830" s="33" t="s">
        <v>282</v>
      </c>
      <c r="L830" s="33" t="s">
        <v>272</v>
      </c>
      <c r="M830" s="33" t="s">
        <v>284</v>
      </c>
      <c r="N830" s="33" t="s">
        <v>298</v>
      </c>
      <c r="O830" s="33" t="s">
        <v>285</v>
      </c>
      <c r="P830" s="33" t="s">
        <v>274</v>
      </c>
      <c r="Q830" s="33" t="s">
        <v>286</v>
      </c>
      <c r="R830" s="33" t="s">
        <v>274</v>
      </c>
      <c r="S830" s="33" t="s">
        <v>275</v>
      </c>
      <c r="T830" s="33" t="s">
        <v>274</v>
      </c>
      <c r="U830" s="33" t="s">
        <v>276</v>
      </c>
      <c r="V830" s="33" t="s">
        <v>1467</v>
      </c>
      <c r="W830" s="33" t="s">
        <v>20</v>
      </c>
      <c r="X830" s="33" t="s">
        <v>287</v>
      </c>
    </row>
    <row r="831" spans="1:24" ht="14.75" x14ac:dyDescent="0.75">
      <c r="A831" s="33" t="s">
        <v>1753</v>
      </c>
      <c r="B831" s="33" t="s">
        <v>262</v>
      </c>
      <c r="C831" s="33" t="s">
        <v>278</v>
      </c>
      <c r="D831" s="33" t="s">
        <v>30</v>
      </c>
      <c r="E831" s="33" t="s">
        <v>1754</v>
      </c>
      <c r="F831" s="33" t="s">
        <v>280</v>
      </c>
      <c r="G831" s="33" t="s">
        <v>281</v>
      </c>
      <c r="H831" s="33" t="s">
        <v>268</v>
      </c>
      <c r="I831" s="33" t="s">
        <v>269</v>
      </c>
      <c r="J831" s="33" t="s">
        <v>270</v>
      </c>
      <c r="K831" s="33" t="s">
        <v>282</v>
      </c>
      <c r="L831" s="33" t="s">
        <v>272</v>
      </c>
      <c r="M831" s="33" t="s">
        <v>284</v>
      </c>
      <c r="N831" s="33" t="s">
        <v>298</v>
      </c>
      <c r="O831" s="33" t="s">
        <v>285</v>
      </c>
      <c r="P831" s="33" t="s">
        <v>274</v>
      </c>
      <c r="Q831" s="33" t="s">
        <v>286</v>
      </c>
      <c r="R831" s="33" t="s">
        <v>274</v>
      </c>
      <c r="S831" s="33" t="s">
        <v>275</v>
      </c>
      <c r="T831" s="33" t="s">
        <v>274</v>
      </c>
      <c r="U831" s="33"/>
      <c r="V831" s="33"/>
      <c r="W831" s="33" t="s">
        <v>20</v>
      </c>
      <c r="X831" s="33" t="s">
        <v>287</v>
      </c>
    </row>
    <row r="832" spans="1:24" ht="14.75" x14ac:dyDescent="0.75">
      <c r="A832" s="33" t="s">
        <v>1755</v>
      </c>
      <c r="B832" s="33" t="s">
        <v>262</v>
      </c>
      <c r="C832" s="33" t="s">
        <v>278</v>
      </c>
      <c r="D832" s="33" t="s">
        <v>30</v>
      </c>
      <c r="E832" s="33" t="s">
        <v>1756</v>
      </c>
      <c r="F832" s="33" t="s">
        <v>280</v>
      </c>
      <c r="G832" s="33" t="s">
        <v>281</v>
      </c>
      <c r="H832" s="33" t="s">
        <v>268</v>
      </c>
      <c r="I832" s="33" t="s">
        <v>269</v>
      </c>
      <c r="J832" s="33" t="s">
        <v>270</v>
      </c>
      <c r="K832" s="33" t="s">
        <v>282</v>
      </c>
      <c r="L832" s="33" t="s">
        <v>272</v>
      </c>
      <c r="M832" s="33" t="s">
        <v>284</v>
      </c>
      <c r="N832" s="33" t="s">
        <v>298</v>
      </c>
      <c r="O832" s="33" t="s">
        <v>285</v>
      </c>
      <c r="P832" s="33" t="s">
        <v>274</v>
      </c>
      <c r="Q832" s="33" t="s">
        <v>286</v>
      </c>
      <c r="R832" s="33" t="s">
        <v>274</v>
      </c>
      <c r="S832" s="33" t="s">
        <v>275</v>
      </c>
      <c r="T832" s="33" t="s">
        <v>274</v>
      </c>
      <c r="U832" s="33"/>
      <c r="V832" s="33"/>
      <c r="W832" s="33" t="s">
        <v>20</v>
      </c>
      <c r="X832" s="33" t="s">
        <v>287</v>
      </c>
    </row>
    <row r="833" spans="1:24" ht="14.75" x14ac:dyDescent="0.75">
      <c r="A833" s="33" t="s">
        <v>1757</v>
      </c>
      <c r="B833" s="33" t="s">
        <v>262</v>
      </c>
      <c r="C833" s="33" t="s">
        <v>278</v>
      </c>
      <c r="D833" s="33" t="s">
        <v>30</v>
      </c>
      <c r="E833" s="33" t="s">
        <v>1758</v>
      </c>
      <c r="F833" s="33" t="s">
        <v>280</v>
      </c>
      <c r="G833" s="33" t="s">
        <v>281</v>
      </c>
      <c r="H833" s="33" t="s">
        <v>268</v>
      </c>
      <c r="I833" s="33" t="s">
        <v>269</v>
      </c>
      <c r="J833" s="33" t="s">
        <v>270</v>
      </c>
      <c r="K833" s="33" t="s">
        <v>282</v>
      </c>
      <c r="L833" s="33" t="s">
        <v>272</v>
      </c>
      <c r="M833" s="33" t="s">
        <v>284</v>
      </c>
      <c r="N833" s="33" t="s">
        <v>298</v>
      </c>
      <c r="O833" s="33" t="s">
        <v>285</v>
      </c>
      <c r="P833" s="33" t="s">
        <v>274</v>
      </c>
      <c r="Q833" s="33" t="s">
        <v>286</v>
      </c>
      <c r="R833" s="33" t="s">
        <v>274</v>
      </c>
      <c r="S833" s="33" t="s">
        <v>275</v>
      </c>
      <c r="T833" s="33" t="s">
        <v>274</v>
      </c>
      <c r="U833" s="33"/>
      <c r="V833" s="33"/>
      <c r="W833" s="33" t="s">
        <v>20</v>
      </c>
      <c r="X833" s="33" t="s">
        <v>287</v>
      </c>
    </row>
    <row r="834" spans="1:24" ht="14.75" x14ac:dyDescent="0.75">
      <c r="A834" s="33" t="s">
        <v>1759</v>
      </c>
      <c r="B834" s="33" t="s">
        <v>262</v>
      </c>
      <c r="C834" s="33" t="s">
        <v>278</v>
      </c>
      <c r="D834" s="33" t="s">
        <v>30</v>
      </c>
      <c r="E834" s="33" t="s">
        <v>1760</v>
      </c>
      <c r="F834" s="33" t="s">
        <v>280</v>
      </c>
      <c r="G834" s="33" t="s">
        <v>281</v>
      </c>
      <c r="H834" s="33" t="s">
        <v>268</v>
      </c>
      <c r="I834" s="33" t="s">
        <v>269</v>
      </c>
      <c r="J834" s="33" t="s">
        <v>270</v>
      </c>
      <c r="K834" s="33" t="s">
        <v>282</v>
      </c>
      <c r="L834" s="33" t="s">
        <v>272</v>
      </c>
      <c r="M834" s="33" t="s">
        <v>284</v>
      </c>
      <c r="N834" s="33" t="s">
        <v>298</v>
      </c>
      <c r="O834" s="33" t="s">
        <v>285</v>
      </c>
      <c r="P834" s="33" t="s">
        <v>274</v>
      </c>
      <c r="Q834" s="33" t="s">
        <v>286</v>
      </c>
      <c r="R834" s="33" t="s">
        <v>274</v>
      </c>
      <c r="S834" s="33" t="s">
        <v>275</v>
      </c>
      <c r="T834" s="33" t="s">
        <v>274</v>
      </c>
      <c r="U834" s="33"/>
      <c r="V834" s="33"/>
      <c r="W834" s="33" t="s">
        <v>20</v>
      </c>
      <c r="X834" s="33" t="s">
        <v>287</v>
      </c>
    </row>
    <row r="835" spans="1:24" ht="14.75" x14ac:dyDescent="0.75">
      <c r="A835" s="33" t="s">
        <v>1761</v>
      </c>
      <c r="B835" s="33" t="s">
        <v>262</v>
      </c>
      <c r="C835" s="33" t="s">
        <v>278</v>
      </c>
      <c r="D835" s="33" t="s">
        <v>30</v>
      </c>
      <c r="E835" s="33" t="s">
        <v>1762</v>
      </c>
      <c r="F835" s="33" t="s">
        <v>280</v>
      </c>
      <c r="G835" s="33" t="s">
        <v>281</v>
      </c>
      <c r="H835" s="33" t="s">
        <v>268</v>
      </c>
      <c r="I835" s="33" t="s">
        <v>269</v>
      </c>
      <c r="J835" s="33" t="s">
        <v>270</v>
      </c>
      <c r="K835" s="33" t="s">
        <v>282</v>
      </c>
      <c r="L835" s="33" t="s">
        <v>272</v>
      </c>
      <c r="M835" s="33" t="s">
        <v>284</v>
      </c>
      <c r="N835" s="33" t="s">
        <v>298</v>
      </c>
      <c r="O835" s="33" t="s">
        <v>285</v>
      </c>
      <c r="P835" s="33" t="s">
        <v>274</v>
      </c>
      <c r="Q835" s="33" t="s">
        <v>286</v>
      </c>
      <c r="R835" s="33" t="s">
        <v>274</v>
      </c>
      <c r="S835" s="33" t="s">
        <v>275</v>
      </c>
      <c r="T835" s="33" t="s">
        <v>274</v>
      </c>
      <c r="U835" s="33"/>
      <c r="V835" s="33"/>
      <c r="W835" s="33" t="s">
        <v>20</v>
      </c>
      <c r="X835" s="33" t="s">
        <v>287</v>
      </c>
    </row>
    <row r="836" spans="1:24" ht="14.75" x14ac:dyDescent="0.75">
      <c r="A836" s="33" t="s">
        <v>1763</v>
      </c>
      <c r="B836" s="33" t="s">
        <v>262</v>
      </c>
      <c r="C836" s="33" t="s">
        <v>278</v>
      </c>
      <c r="D836" s="33" t="s">
        <v>30</v>
      </c>
      <c r="E836" s="33" t="s">
        <v>1764</v>
      </c>
      <c r="F836" s="33" t="s">
        <v>280</v>
      </c>
      <c r="G836" s="33" t="s">
        <v>281</v>
      </c>
      <c r="H836" s="33" t="s">
        <v>268</v>
      </c>
      <c r="I836" s="33" t="s">
        <v>269</v>
      </c>
      <c r="J836" s="33" t="s">
        <v>270</v>
      </c>
      <c r="K836" s="33" t="s">
        <v>282</v>
      </c>
      <c r="L836" s="33" t="s">
        <v>272</v>
      </c>
      <c r="M836" s="33" t="s">
        <v>284</v>
      </c>
      <c r="N836" s="33" t="s">
        <v>298</v>
      </c>
      <c r="O836" s="33" t="s">
        <v>285</v>
      </c>
      <c r="P836" s="33" t="s">
        <v>274</v>
      </c>
      <c r="Q836" s="33" t="s">
        <v>286</v>
      </c>
      <c r="R836" s="33" t="s">
        <v>274</v>
      </c>
      <c r="S836" s="33" t="s">
        <v>275</v>
      </c>
      <c r="T836" s="33" t="s">
        <v>274</v>
      </c>
      <c r="U836" s="33"/>
      <c r="V836" s="33"/>
      <c r="W836" s="33" t="s">
        <v>20</v>
      </c>
      <c r="X836" s="33" t="s">
        <v>287</v>
      </c>
    </row>
    <row r="837" spans="1:24" ht="14.75" x14ac:dyDescent="0.75">
      <c r="A837" s="33" t="s">
        <v>1765</v>
      </c>
      <c r="B837" s="33" t="s">
        <v>262</v>
      </c>
      <c r="C837" s="33" t="s">
        <v>278</v>
      </c>
      <c r="D837" s="33" t="s">
        <v>30</v>
      </c>
      <c r="E837" s="33" t="s">
        <v>1766</v>
      </c>
      <c r="F837" s="33" t="s">
        <v>280</v>
      </c>
      <c r="G837" s="33" t="s">
        <v>281</v>
      </c>
      <c r="H837" s="33" t="s">
        <v>268</v>
      </c>
      <c r="I837" s="33" t="s">
        <v>269</v>
      </c>
      <c r="J837" s="33" t="s">
        <v>270</v>
      </c>
      <c r="K837" s="33" t="s">
        <v>282</v>
      </c>
      <c r="L837" s="33" t="s">
        <v>272</v>
      </c>
      <c r="M837" s="33" t="s">
        <v>284</v>
      </c>
      <c r="N837" s="33" t="s">
        <v>298</v>
      </c>
      <c r="O837" s="33" t="s">
        <v>285</v>
      </c>
      <c r="P837" s="33" t="s">
        <v>274</v>
      </c>
      <c r="Q837" s="33" t="s">
        <v>286</v>
      </c>
      <c r="R837" s="33" t="s">
        <v>274</v>
      </c>
      <c r="S837" s="33" t="s">
        <v>275</v>
      </c>
      <c r="T837" s="33" t="s">
        <v>274</v>
      </c>
      <c r="U837" s="33"/>
      <c r="V837" s="33"/>
      <c r="W837" s="33" t="s">
        <v>20</v>
      </c>
      <c r="X837" s="33" t="s">
        <v>287</v>
      </c>
    </row>
    <row r="838" spans="1:24" ht="14.75" x14ac:dyDescent="0.75">
      <c r="A838" s="33" t="s">
        <v>1767</v>
      </c>
      <c r="B838" s="33" t="s">
        <v>262</v>
      </c>
      <c r="C838" s="33" t="s">
        <v>278</v>
      </c>
      <c r="D838" s="33" t="s">
        <v>30</v>
      </c>
      <c r="E838" s="33" t="s">
        <v>1768</v>
      </c>
      <c r="F838" s="33" t="s">
        <v>280</v>
      </c>
      <c r="G838" s="33" t="s">
        <v>281</v>
      </c>
      <c r="H838" s="33" t="s">
        <v>268</v>
      </c>
      <c r="I838" s="33" t="s">
        <v>269</v>
      </c>
      <c r="J838" s="33" t="s">
        <v>270</v>
      </c>
      <c r="K838" s="33" t="s">
        <v>282</v>
      </c>
      <c r="L838" s="33" t="s">
        <v>272</v>
      </c>
      <c r="M838" s="33" t="s">
        <v>284</v>
      </c>
      <c r="N838" s="33" t="s">
        <v>298</v>
      </c>
      <c r="O838" s="33" t="s">
        <v>285</v>
      </c>
      <c r="P838" s="33" t="s">
        <v>274</v>
      </c>
      <c r="Q838" s="33" t="s">
        <v>286</v>
      </c>
      <c r="R838" s="33" t="s">
        <v>274</v>
      </c>
      <c r="S838" s="33" t="s">
        <v>275</v>
      </c>
      <c r="T838" s="33" t="s">
        <v>274</v>
      </c>
      <c r="U838" s="33"/>
      <c r="V838" s="33"/>
      <c r="W838" s="33" t="s">
        <v>20</v>
      </c>
      <c r="X838" s="33" t="s">
        <v>287</v>
      </c>
    </row>
    <row r="839" spans="1:24" ht="14.75" x14ac:dyDescent="0.75">
      <c r="A839" s="33" t="s">
        <v>1769</v>
      </c>
      <c r="B839" s="33" t="s">
        <v>262</v>
      </c>
      <c r="C839" s="33" t="s">
        <v>278</v>
      </c>
      <c r="D839" s="33" t="s">
        <v>30</v>
      </c>
      <c r="E839" s="33" t="s">
        <v>1770</v>
      </c>
      <c r="F839" s="33" t="s">
        <v>280</v>
      </c>
      <c r="G839" s="33" t="s">
        <v>281</v>
      </c>
      <c r="H839" s="33" t="s">
        <v>268</v>
      </c>
      <c r="I839" s="33" t="s">
        <v>269</v>
      </c>
      <c r="J839" s="33" t="s">
        <v>270</v>
      </c>
      <c r="K839" s="33" t="s">
        <v>282</v>
      </c>
      <c r="L839" s="33" t="s">
        <v>272</v>
      </c>
      <c r="M839" s="33" t="s">
        <v>284</v>
      </c>
      <c r="N839" s="33" t="s">
        <v>298</v>
      </c>
      <c r="O839" s="33" t="s">
        <v>285</v>
      </c>
      <c r="P839" s="33" t="s">
        <v>274</v>
      </c>
      <c r="Q839" s="33" t="s">
        <v>286</v>
      </c>
      <c r="R839" s="33" t="s">
        <v>274</v>
      </c>
      <c r="S839" s="33" t="s">
        <v>275</v>
      </c>
      <c r="T839" s="33" t="s">
        <v>274</v>
      </c>
      <c r="U839" s="33"/>
      <c r="V839" s="33"/>
      <c r="W839" s="33" t="s">
        <v>20</v>
      </c>
      <c r="X839" s="33" t="s">
        <v>287</v>
      </c>
    </row>
    <row r="840" spans="1:24" ht="14.75" x14ac:dyDescent="0.75">
      <c r="A840" s="33" t="s">
        <v>1771</v>
      </c>
      <c r="B840" s="33" t="s">
        <v>262</v>
      </c>
      <c r="C840" s="33" t="s">
        <v>278</v>
      </c>
      <c r="D840" s="33" t="s">
        <v>30</v>
      </c>
      <c r="E840" s="33" t="s">
        <v>1772</v>
      </c>
      <c r="F840" s="33" t="s">
        <v>280</v>
      </c>
      <c r="G840" s="33" t="s">
        <v>281</v>
      </c>
      <c r="H840" s="33" t="s">
        <v>268</v>
      </c>
      <c r="I840" s="33" t="s">
        <v>269</v>
      </c>
      <c r="J840" s="33" t="s">
        <v>270</v>
      </c>
      <c r="K840" s="33" t="s">
        <v>282</v>
      </c>
      <c r="L840" s="33" t="s">
        <v>272</v>
      </c>
      <c r="M840" s="33" t="s">
        <v>284</v>
      </c>
      <c r="N840" s="33" t="s">
        <v>298</v>
      </c>
      <c r="O840" s="33" t="s">
        <v>285</v>
      </c>
      <c r="P840" s="33" t="s">
        <v>274</v>
      </c>
      <c r="Q840" s="33" t="s">
        <v>286</v>
      </c>
      <c r="R840" s="33" t="s">
        <v>274</v>
      </c>
      <c r="S840" s="33" t="s">
        <v>275</v>
      </c>
      <c r="T840" s="33" t="s">
        <v>274</v>
      </c>
      <c r="U840" s="33"/>
      <c r="V840" s="33"/>
      <c r="W840" s="33" t="s">
        <v>20</v>
      </c>
      <c r="X840" s="33" t="s">
        <v>287</v>
      </c>
    </row>
    <row r="841" spans="1:24" ht="14.75" x14ac:dyDescent="0.75">
      <c r="A841" s="33" t="s">
        <v>1773</v>
      </c>
      <c r="B841" s="33" t="s">
        <v>262</v>
      </c>
      <c r="C841" s="33" t="s">
        <v>278</v>
      </c>
      <c r="D841" s="33" t="s">
        <v>30</v>
      </c>
      <c r="E841" s="33" t="s">
        <v>1774</v>
      </c>
      <c r="F841" s="33" t="s">
        <v>280</v>
      </c>
      <c r="G841" s="33" t="s">
        <v>281</v>
      </c>
      <c r="H841" s="33" t="s">
        <v>268</v>
      </c>
      <c r="I841" s="33" t="s">
        <v>269</v>
      </c>
      <c r="J841" s="33" t="s">
        <v>270</v>
      </c>
      <c r="K841" s="33" t="s">
        <v>282</v>
      </c>
      <c r="L841" s="33" t="s">
        <v>272</v>
      </c>
      <c r="M841" s="33" t="s">
        <v>284</v>
      </c>
      <c r="N841" s="33" t="s">
        <v>298</v>
      </c>
      <c r="O841" s="33" t="s">
        <v>285</v>
      </c>
      <c r="P841" s="33" t="s">
        <v>274</v>
      </c>
      <c r="Q841" s="33" t="s">
        <v>286</v>
      </c>
      <c r="R841" s="33" t="s">
        <v>274</v>
      </c>
      <c r="S841" s="33" t="s">
        <v>275</v>
      </c>
      <c r="T841" s="33" t="s">
        <v>274</v>
      </c>
      <c r="U841" s="33"/>
      <c r="V841" s="33"/>
      <c r="W841" s="33" t="s">
        <v>20</v>
      </c>
      <c r="X841" s="33" t="s">
        <v>287</v>
      </c>
    </row>
    <row r="842" spans="1:24" ht="14.75" x14ac:dyDescent="0.75">
      <c r="A842" s="33" t="s">
        <v>46</v>
      </c>
      <c r="B842" s="33" t="s">
        <v>262</v>
      </c>
      <c r="C842" s="33" t="s">
        <v>278</v>
      </c>
      <c r="D842" s="33" t="s">
        <v>30</v>
      </c>
      <c r="E842" s="33" t="s">
        <v>8440</v>
      </c>
      <c r="F842" s="33" t="s">
        <v>280</v>
      </c>
      <c r="G842" s="33" t="s">
        <v>281</v>
      </c>
      <c r="H842" s="33" t="s">
        <v>822</v>
      </c>
      <c r="I842" s="33" t="s">
        <v>269</v>
      </c>
      <c r="J842" s="33" t="s">
        <v>270</v>
      </c>
      <c r="K842" s="33" t="s">
        <v>282</v>
      </c>
      <c r="L842" s="33" t="s">
        <v>272</v>
      </c>
      <c r="M842" s="33" t="s">
        <v>284</v>
      </c>
      <c r="N842" s="33" t="s">
        <v>298</v>
      </c>
      <c r="O842" s="33" t="s">
        <v>285</v>
      </c>
      <c r="P842" s="33" t="s">
        <v>274</v>
      </c>
      <c r="Q842" s="33" t="s">
        <v>286</v>
      </c>
      <c r="R842" s="33" t="s">
        <v>274</v>
      </c>
      <c r="S842" s="33" t="s">
        <v>275</v>
      </c>
      <c r="T842" s="33" t="s">
        <v>274</v>
      </c>
      <c r="U842" s="33" t="s">
        <v>276</v>
      </c>
      <c r="V842" s="33" t="s">
        <v>14</v>
      </c>
      <c r="W842" s="33" t="s">
        <v>20</v>
      </c>
      <c r="X842" s="33" t="s">
        <v>14</v>
      </c>
    </row>
    <row r="843" spans="1:24" ht="14.75" x14ac:dyDescent="0.75">
      <c r="A843" s="33" t="s">
        <v>73</v>
      </c>
      <c r="B843" s="33" t="s">
        <v>262</v>
      </c>
      <c r="C843" s="33" t="s">
        <v>278</v>
      </c>
      <c r="D843" s="33" t="s">
        <v>30</v>
      </c>
      <c r="E843" s="33" t="s">
        <v>1775</v>
      </c>
      <c r="F843" s="33" t="s">
        <v>280</v>
      </c>
      <c r="G843" s="33" t="s">
        <v>281</v>
      </c>
      <c r="H843" s="33" t="s">
        <v>822</v>
      </c>
      <c r="I843" s="33" t="s">
        <v>269</v>
      </c>
      <c r="J843" s="33" t="s">
        <v>270</v>
      </c>
      <c r="K843" s="33" t="s">
        <v>282</v>
      </c>
      <c r="L843" s="33" t="s">
        <v>272</v>
      </c>
      <c r="M843" s="33" t="s">
        <v>284</v>
      </c>
      <c r="N843" s="33" t="s">
        <v>298</v>
      </c>
      <c r="O843" s="33" t="s">
        <v>285</v>
      </c>
      <c r="P843" s="33" t="s">
        <v>274</v>
      </c>
      <c r="Q843" s="33" t="s">
        <v>286</v>
      </c>
      <c r="R843" s="33" t="s">
        <v>274</v>
      </c>
      <c r="S843" s="33" t="s">
        <v>275</v>
      </c>
      <c r="T843" s="33" t="s">
        <v>274</v>
      </c>
      <c r="U843" s="33" t="s">
        <v>276</v>
      </c>
      <c r="V843" s="33" t="s">
        <v>1448</v>
      </c>
      <c r="W843" s="33" t="s">
        <v>20</v>
      </c>
      <c r="X843" s="33" t="s">
        <v>287</v>
      </c>
    </row>
    <row r="844" spans="1:24" ht="14.75" x14ac:dyDescent="0.75">
      <c r="A844" s="33" t="s">
        <v>1776</v>
      </c>
      <c r="B844" s="33" t="s">
        <v>262</v>
      </c>
      <c r="C844" s="33" t="s">
        <v>278</v>
      </c>
      <c r="D844" s="33" t="s">
        <v>30</v>
      </c>
      <c r="E844" s="33" t="s">
        <v>1777</v>
      </c>
      <c r="F844" s="33" t="s">
        <v>280</v>
      </c>
      <c r="G844" s="33" t="s">
        <v>281</v>
      </c>
      <c r="H844" s="33" t="s">
        <v>268</v>
      </c>
      <c r="I844" s="33" t="s">
        <v>269</v>
      </c>
      <c r="J844" s="33" t="s">
        <v>270</v>
      </c>
      <c r="K844" s="33" t="s">
        <v>282</v>
      </c>
      <c r="L844" s="33" t="s">
        <v>272</v>
      </c>
      <c r="M844" s="33" t="s">
        <v>284</v>
      </c>
      <c r="N844" s="33" t="s">
        <v>298</v>
      </c>
      <c r="O844" s="33" t="s">
        <v>285</v>
      </c>
      <c r="P844" s="33" t="s">
        <v>274</v>
      </c>
      <c r="Q844" s="33" t="s">
        <v>286</v>
      </c>
      <c r="R844" s="33" t="s">
        <v>274</v>
      </c>
      <c r="S844" s="33" t="s">
        <v>275</v>
      </c>
      <c r="T844" s="33" t="s">
        <v>274</v>
      </c>
      <c r="U844" s="33"/>
      <c r="V844" s="33"/>
      <c r="W844" s="33" t="s">
        <v>20</v>
      </c>
      <c r="X844" s="33" t="s">
        <v>287</v>
      </c>
    </row>
    <row r="845" spans="1:24" ht="14.75" x14ac:dyDescent="0.75">
      <c r="A845" s="33" t="s">
        <v>1778</v>
      </c>
      <c r="B845" s="33" t="s">
        <v>262</v>
      </c>
      <c r="C845" s="33" t="s">
        <v>278</v>
      </c>
      <c r="D845" s="33" t="s">
        <v>30</v>
      </c>
      <c r="E845" s="33" t="s">
        <v>1779</v>
      </c>
      <c r="F845" s="33" t="s">
        <v>280</v>
      </c>
      <c r="G845" s="33" t="s">
        <v>281</v>
      </c>
      <c r="H845" s="33" t="s">
        <v>268</v>
      </c>
      <c r="I845" s="33" t="s">
        <v>269</v>
      </c>
      <c r="J845" s="33" t="s">
        <v>270</v>
      </c>
      <c r="K845" s="33" t="s">
        <v>282</v>
      </c>
      <c r="L845" s="33" t="s">
        <v>272</v>
      </c>
      <c r="M845" s="33" t="s">
        <v>284</v>
      </c>
      <c r="N845" s="33" t="s">
        <v>298</v>
      </c>
      <c r="O845" s="33" t="s">
        <v>285</v>
      </c>
      <c r="P845" s="33" t="s">
        <v>274</v>
      </c>
      <c r="Q845" s="33" t="s">
        <v>286</v>
      </c>
      <c r="R845" s="33" t="s">
        <v>274</v>
      </c>
      <c r="S845" s="33" t="s">
        <v>275</v>
      </c>
      <c r="T845" s="33" t="s">
        <v>274</v>
      </c>
      <c r="U845" s="33"/>
      <c r="V845" s="33"/>
      <c r="W845" s="33" t="s">
        <v>20</v>
      </c>
      <c r="X845" s="33" t="s">
        <v>287</v>
      </c>
    </row>
    <row r="846" spans="1:24" ht="14.75" x14ac:dyDescent="0.75">
      <c r="A846" s="33" t="s">
        <v>1780</v>
      </c>
      <c r="B846" s="33" t="s">
        <v>262</v>
      </c>
      <c r="C846" s="33" t="s">
        <v>278</v>
      </c>
      <c r="D846" s="33" t="s">
        <v>30</v>
      </c>
      <c r="E846" s="33" t="s">
        <v>1781</v>
      </c>
      <c r="F846" s="33" t="s">
        <v>280</v>
      </c>
      <c r="G846" s="33" t="s">
        <v>281</v>
      </c>
      <c r="H846" s="33" t="s">
        <v>268</v>
      </c>
      <c r="I846" s="33" t="s">
        <v>269</v>
      </c>
      <c r="J846" s="33" t="s">
        <v>270</v>
      </c>
      <c r="K846" s="33" t="s">
        <v>282</v>
      </c>
      <c r="L846" s="33" t="s">
        <v>272</v>
      </c>
      <c r="M846" s="33" t="s">
        <v>284</v>
      </c>
      <c r="N846" s="33" t="s">
        <v>298</v>
      </c>
      <c r="O846" s="33" t="s">
        <v>285</v>
      </c>
      <c r="P846" s="33" t="s">
        <v>274</v>
      </c>
      <c r="Q846" s="33" t="s">
        <v>286</v>
      </c>
      <c r="R846" s="33" t="s">
        <v>274</v>
      </c>
      <c r="S846" s="33" t="s">
        <v>275</v>
      </c>
      <c r="T846" s="33" t="s">
        <v>274</v>
      </c>
      <c r="U846" s="33"/>
      <c r="V846" s="33"/>
      <c r="W846" s="33" t="s">
        <v>20</v>
      </c>
      <c r="X846" s="33" t="s">
        <v>287</v>
      </c>
    </row>
    <row r="847" spans="1:24" ht="14.75" x14ac:dyDescent="0.75">
      <c r="A847" s="33" t="s">
        <v>1782</v>
      </c>
      <c r="B847" s="33" t="s">
        <v>262</v>
      </c>
      <c r="C847" s="33" t="s">
        <v>278</v>
      </c>
      <c r="D847" s="33" t="s">
        <v>30</v>
      </c>
      <c r="E847" s="33" t="s">
        <v>1783</v>
      </c>
      <c r="F847" s="33" t="s">
        <v>280</v>
      </c>
      <c r="G847" s="33" t="s">
        <v>281</v>
      </c>
      <c r="H847" s="33" t="s">
        <v>268</v>
      </c>
      <c r="I847" s="33" t="s">
        <v>269</v>
      </c>
      <c r="J847" s="33" t="s">
        <v>270</v>
      </c>
      <c r="K847" s="33" t="s">
        <v>282</v>
      </c>
      <c r="L847" s="33" t="s">
        <v>272</v>
      </c>
      <c r="M847" s="33" t="s">
        <v>284</v>
      </c>
      <c r="N847" s="33" t="s">
        <v>298</v>
      </c>
      <c r="O847" s="33" t="s">
        <v>285</v>
      </c>
      <c r="P847" s="33" t="s">
        <v>274</v>
      </c>
      <c r="Q847" s="33" t="s">
        <v>286</v>
      </c>
      <c r="R847" s="33" t="s">
        <v>274</v>
      </c>
      <c r="S847" s="33" t="s">
        <v>275</v>
      </c>
      <c r="T847" s="33" t="s">
        <v>274</v>
      </c>
      <c r="U847" s="33"/>
      <c r="V847" s="33"/>
      <c r="W847" s="33" t="s">
        <v>20</v>
      </c>
      <c r="X847" s="33" t="s">
        <v>287</v>
      </c>
    </row>
    <row r="848" spans="1:24" ht="14.75" x14ac:dyDescent="0.75">
      <c r="A848" s="33" t="s">
        <v>1784</v>
      </c>
      <c r="B848" s="33" t="s">
        <v>262</v>
      </c>
      <c r="C848" s="33" t="s">
        <v>278</v>
      </c>
      <c r="D848" s="33" t="s">
        <v>30</v>
      </c>
      <c r="E848" s="33" t="s">
        <v>1785</v>
      </c>
      <c r="F848" s="33" t="s">
        <v>280</v>
      </c>
      <c r="G848" s="33" t="s">
        <v>281</v>
      </c>
      <c r="H848" s="33" t="s">
        <v>268</v>
      </c>
      <c r="I848" s="33" t="s">
        <v>269</v>
      </c>
      <c r="J848" s="33" t="s">
        <v>270</v>
      </c>
      <c r="K848" s="33" t="s">
        <v>282</v>
      </c>
      <c r="L848" s="33" t="s">
        <v>272</v>
      </c>
      <c r="M848" s="33" t="s">
        <v>284</v>
      </c>
      <c r="N848" s="33" t="s">
        <v>298</v>
      </c>
      <c r="O848" s="33" t="s">
        <v>285</v>
      </c>
      <c r="P848" s="33" t="s">
        <v>274</v>
      </c>
      <c r="Q848" s="33" t="s">
        <v>286</v>
      </c>
      <c r="R848" s="33" t="s">
        <v>274</v>
      </c>
      <c r="S848" s="33" t="s">
        <v>275</v>
      </c>
      <c r="T848" s="33" t="s">
        <v>274</v>
      </c>
      <c r="U848" s="33"/>
      <c r="V848" s="33"/>
      <c r="W848" s="33" t="s">
        <v>20</v>
      </c>
      <c r="X848" s="33" t="s">
        <v>287</v>
      </c>
    </row>
    <row r="849" spans="1:24" ht="14.75" x14ac:dyDescent="0.75">
      <c r="A849" s="33" t="s">
        <v>1786</v>
      </c>
      <c r="B849" s="33" t="s">
        <v>262</v>
      </c>
      <c r="C849" s="33" t="s">
        <v>278</v>
      </c>
      <c r="D849" s="33" t="s">
        <v>30</v>
      </c>
      <c r="E849" s="33" t="s">
        <v>1787</v>
      </c>
      <c r="F849" s="33" t="s">
        <v>280</v>
      </c>
      <c r="G849" s="33" t="s">
        <v>281</v>
      </c>
      <c r="H849" s="33" t="s">
        <v>268</v>
      </c>
      <c r="I849" s="33" t="s">
        <v>269</v>
      </c>
      <c r="J849" s="33" t="s">
        <v>270</v>
      </c>
      <c r="K849" s="33" t="s">
        <v>282</v>
      </c>
      <c r="L849" s="33" t="s">
        <v>272</v>
      </c>
      <c r="M849" s="33" t="s">
        <v>284</v>
      </c>
      <c r="N849" s="33" t="s">
        <v>298</v>
      </c>
      <c r="O849" s="33" t="s">
        <v>285</v>
      </c>
      <c r="P849" s="33" t="s">
        <v>274</v>
      </c>
      <c r="Q849" s="33" t="s">
        <v>286</v>
      </c>
      <c r="R849" s="33" t="s">
        <v>274</v>
      </c>
      <c r="S849" s="33" t="s">
        <v>275</v>
      </c>
      <c r="T849" s="33" t="s">
        <v>274</v>
      </c>
      <c r="U849" s="33"/>
      <c r="V849" s="33"/>
      <c r="W849" s="33" t="s">
        <v>20</v>
      </c>
      <c r="X849" s="33" t="s">
        <v>287</v>
      </c>
    </row>
    <row r="850" spans="1:24" ht="14.75" x14ac:dyDescent="0.75">
      <c r="A850" s="33" t="s">
        <v>1788</v>
      </c>
      <c r="B850" s="33" t="s">
        <v>262</v>
      </c>
      <c r="C850" s="33" t="s">
        <v>278</v>
      </c>
      <c r="D850" s="33" t="s">
        <v>30</v>
      </c>
      <c r="E850" s="33" t="s">
        <v>1789</v>
      </c>
      <c r="F850" s="33" t="s">
        <v>280</v>
      </c>
      <c r="G850" s="33" t="s">
        <v>281</v>
      </c>
      <c r="H850" s="33" t="s">
        <v>268</v>
      </c>
      <c r="I850" s="33" t="s">
        <v>269</v>
      </c>
      <c r="J850" s="33" t="s">
        <v>270</v>
      </c>
      <c r="K850" s="33" t="s">
        <v>282</v>
      </c>
      <c r="L850" s="33" t="s">
        <v>272</v>
      </c>
      <c r="M850" s="33" t="s">
        <v>284</v>
      </c>
      <c r="N850" s="33" t="s">
        <v>298</v>
      </c>
      <c r="O850" s="33" t="s">
        <v>285</v>
      </c>
      <c r="P850" s="33" t="s">
        <v>274</v>
      </c>
      <c r="Q850" s="33" t="s">
        <v>286</v>
      </c>
      <c r="R850" s="33" t="s">
        <v>274</v>
      </c>
      <c r="S850" s="33" t="s">
        <v>275</v>
      </c>
      <c r="T850" s="33" t="s">
        <v>274</v>
      </c>
      <c r="U850" s="33"/>
      <c r="V850" s="33"/>
      <c r="W850" s="33" t="s">
        <v>20</v>
      </c>
      <c r="X850" s="33" t="s">
        <v>287</v>
      </c>
    </row>
    <row r="851" spans="1:24" ht="14.75" x14ac:dyDescent="0.75">
      <c r="A851" s="33" t="s">
        <v>1790</v>
      </c>
      <c r="B851" s="33" t="s">
        <v>262</v>
      </c>
      <c r="C851" s="33" t="s">
        <v>278</v>
      </c>
      <c r="D851" s="33" t="s">
        <v>30</v>
      </c>
      <c r="E851" s="33" t="s">
        <v>1791</v>
      </c>
      <c r="F851" s="33" t="s">
        <v>280</v>
      </c>
      <c r="G851" s="33" t="s">
        <v>281</v>
      </c>
      <c r="H851" s="33" t="s">
        <v>268</v>
      </c>
      <c r="I851" s="33" t="s">
        <v>269</v>
      </c>
      <c r="J851" s="33" t="s">
        <v>270</v>
      </c>
      <c r="K851" s="33" t="s">
        <v>282</v>
      </c>
      <c r="L851" s="33" t="s">
        <v>272</v>
      </c>
      <c r="M851" s="33" t="s">
        <v>284</v>
      </c>
      <c r="N851" s="33" t="s">
        <v>298</v>
      </c>
      <c r="O851" s="33" t="s">
        <v>285</v>
      </c>
      <c r="P851" s="33" t="s">
        <v>274</v>
      </c>
      <c r="Q851" s="33" t="s">
        <v>286</v>
      </c>
      <c r="R851" s="33" t="s">
        <v>274</v>
      </c>
      <c r="S851" s="33" t="s">
        <v>275</v>
      </c>
      <c r="T851" s="33" t="s">
        <v>274</v>
      </c>
      <c r="U851" s="33"/>
      <c r="V851" s="33"/>
      <c r="W851" s="33" t="s">
        <v>20</v>
      </c>
      <c r="X851" s="33" t="s">
        <v>287</v>
      </c>
    </row>
    <row r="852" spans="1:24" ht="14.75" x14ac:dyDescent="0.75">
      <c r="A852" s="33" t="s">
        <v>47</v>
      </c>
      <c r="B852" s="33" t="s">
        <v>262</v>
      </c>
      <c r="C852" s="33" t="s">
        <v>278</v>
      </c>
      <c r="D852" s="33" t="s">
        <v>30</v>
      </c>
      <c r="E852" s="33" t="s">
        <v>1792</v>
      </c>
      <c r="F852" s="33" t="s">
        <v>280</v>
      </c>
      <c r="G852" s="33" t="s">
        <v>281</v>
      </c>
      <c r="H852" s="33" t="s">
        <v>822</v>
      </c>
      <c r="I852" s="33" t="s">
        <v>269</v>
      </c>
      <c r="J852" s="33" t="s">
        <v>270</v>
      </c>
      <c r="K852" s="33" t="s">
        <v>282</v>
      </c>
      <c r="L852" s="33" t="s">
        <v>272</v>
      </c>
      <c r="M852" s="33" t="s">
        <v>284</v>
      </c>
      <c r="N852" s="33" t="s">
        <v>298</v>
      </c>
      <c r="O852" s="33" t="s">
        <v>285</v>
      </c>
      <c r="P852" s="33" t="s">
        <v>274</v>
      </c>
      <c r="Q852" s="33" t="s">
        <v>286</v>
      </c>
      <c r="R852" s="33" t="s">
        <v>274</v>
      </c>
      <c r="S852" s="33" t="s">
        <v>275</v>
      </c>
      <c r="T852" s="33" t="s">
        <v>274</v>
      </c>
      <c r="U852" s="33" t="s">
        <v>276</v>
      </c>
      <c r="V852" s="33" t="s">
        <v>14</v>
      </c>
      <c r="W852" s="33" t="s">
        <v>20</v>
      </c>
      <c r="X852" s="33" t="s">
        <v>287</v>
      </c>
    </row>
    <row r="853" spans="1:24" ht="14.75" x14ac:dyDescent="0.75">
      <c r="A853" s="33" t="s">
        <v>74</v>
      </c>
      <c r="B853" s="33" t="s">
        <v>262</v>
      </c>
      <c r="C853" s="33" t="s">
        <v>278</v>
      </c>
      <c r="D853" s="33" t="s">
        <v>30</v>
      </c>
      <c r="E853" s="33" t="s">
        <v>1793</v>
      </c>
      <c r="F853" s="33" t="s">
        <v>280</v>
      </c>
      <c r="G853" s="33" t="s">
        <v>281</v>
      </c>
      <c r="H853" s="33" t="s">
        <v>822</v>
      </c>
      <c r="I853" s="33" t="s">
        <v>269</v>
      </c>
      <c r="J853" s="33" t="s">
        <v>270</v>
      </c>
      <c r="K853" s="33" t="s">
        <v>282</v>
      </c>
      <c r="L853" s="33" t="s">
        <v>272</v>
      </c>
      <c r="M853" s="33" t="s">
        <v>284</v>
      </c>
      <c r="N853" s="33" t="s">
        <v>298</v>
      </c>
      <c r="O853" s="33" t="s">
        <v>285</v>
      </c>
      <c r="P853" s="33" t="s">
        <v>274</v>
      </c>
      <c r="Q853" s="33" t="s">
        <v>286</v>
      </c>
      <c r="R853" s="33" t="s">
        <v>274</v>
      </c>
      <c r="S853" s="33" t="s">
        <v>275</v>
      </c>
      <c r="T853" s="33" t="s">
        <v>274</v>
      </c>
      <c r="U853" s="33" t="s">
        <v>276</v>
      </c>
      <c r="V853" s="33" t="s">
        <v>1448</v>
      </c>
      <c r="W853" s="33" t="s">
        <v>20</v>
      </c>
      <c r="X853" s="33" t="s">
        <v>287</v>
      </c>
    </row>
    <row r="854" spans="1:24" ht="14.75" x14ac:dyDescent="0.75">
      <c r="A854" s="33" t="s">
        <v>1794</v>
      </c>
      <c r="B854" s="33" t="s">
        <v>262</v>
      </c>
      <c r="C854" s="33" t="s">
        <v>278</v>
      </c>
      <c r="D854" s="33" t="s">
        <v>30</v>
      </c>
      <c r="E854" s="33" t="s">
        <v>1795</v>
      </c>
      <c r="F854" s="33" t="s">
        <v>280</v>
      </c>
      <c r="G854" s="33" t="s">
        <v>281</v>
      </c>
      <c r="H854" s="33" t="s">
        <v>268</v>
      </c>
      <c r="I854" s="33" t="s">
        <v>269</v>
      </c>
      <c r="J854" s="33" t="s">
        <v>270</v>
      </c>
      <c r="K854" s="33" t="s">
        <v>282</v>
      </c>
      <c r="L854" s="33" t="s">
        <v>272</v>
      </c>
      <c r="M854" s="33" t="s">
        <v>284</v>
      </c>
      <c r="N854" s="33" t="s">
        <v>298</v>
      </c>
      <c r="O854" s="33" t="s">
        <v>285</v>
      </c>
      <c r="P854" s="33" t="s">
        <v>274</v>
      </c>
      <c r="Q854" s="33" t="s">
        <v>286</v>
      </c>
      <c r="R854" s="33" t="s">
        <v>274</v>
      </c>
      <c r="S854" s="33" t="s">
        <v>275</v>
      </c>
      <c r="T854" s="33" t="s">
        <v>274</v>
      </c>
      <c r="U854" s="33"/>
      <c r="V854" s="33"/>
      <c r="W854" s="33" t="s">
        <v>20</v>
      </c>
      <c r="X854" s="33" t="s">
        <v>287</v>
      </c>
    </row>
    <row r="855" spans="1:24" ht="14.75" x14ac:dyDescent="0.75">
      <c r="A855" s="33" t="s">
        <v>1796</v>
      </c>
      <c r="B855" s="33" t="s">
        <v>262</v>
      </c>
      <c r="C855" s="33" t="s">
        <v>278</v>
      </c>
      <c r="D855" s="33" t="s">
        <v>30</v>
      </c>
      <c r="E855" s="33" t="s">
        <v>1797</v>
      </c>
      <c r="F855" s="33" t="s">
        <v>280</v>
      </c>
      <c r="G855" s="33" t="s">
        <v>281</v>
      </c>
      <c r="H855" s="33" t="s">
        <v>268</v>
      </c>
      <c r="I855" s="33" t="s">
        <v>269</v>
      </c>
      <c r="J855" s="33" t="s">
        <v>270</v>
      </c>
      <c r="K855" s="33" t="s">
        <v>282</v>
      </c>
      <c r="L855" s="33" t="s">
        <v>272</v>
      </c>
      <c r="M855" s="33" t="s">
        <v>284</v>
      </c>
      <c r="N855" s="33" t="s">
        <v>298</v>
      </c>
      <c r="O855" s="33" t="s">
        <v>285</v>
      </c>
      <c r="P855" s="33" t="s">
        <v>274</v>
      </c>
      <c r="Q855" s="33" t="s">
        <v>286</v>
      </c>
      <c r="R855" s="33" t="s">
        <v>274</v>
      </c>
      <c r="S855" s="33" t="s">
        <v>275</v>
      </c>
      <c r="T855" s="33" t="s">
        <v>274</v>
      </c>
      <c r="U855" s="33"/>
      <c r="V855" s="33"/>
      <c r="W855" s="33" t="s">
        <v>20</v>
      </c>
      <c r="X855" s="33" t="s">
        <v>287</v>
      </c>
    </row>
    <row r="856" spans="1:24" ht="14.75" x14ac:dyDescent="0.75">
      <c r="A856" s="33" t="s">
        <v>1798</v>
      </c>
      <c r="B856" s="33" t="s">
        <v>262</v>
      </c>
      <c r="C856" s="33" t="s">
        <v>278</v>
      </c>
      <c r="D856" s="33" t="s">
        <v>30</v>
      </c>
      <c r="E856" s="33" t="s">
        <v>1799</v>
      </c>
      <c r="F856" s="33" t="s">
        <v>280</v>
      </c>
      <c r="G856" s="33" t="s">
        <v>281</v>
      </c>
      <c r="H856" s="33" t="s">
        <v>268</v>
      </c>
      <c r="I856" s="33" t="s">
        <v>269</v>
      </c>
      <c r="J856" s="33" t="s">
        <v>270</v>
      </c>
      <c r="K856" s="33" t="s">
        <v>282</v>
      </c>
      <c r="L856" s="33" t="s">
        <v>272</v>
      </c>
      <c r="M856" s="33" t="s">
        <v>284</v>
      </c>
      <c r="N856" s="33" t="s">
        <v>298</v>
      </c>
      <c r="O856" s="33" t="s">
        <v>285</v>
      </c>
      <c r="P856" s="33" t="s">
        <v>274</v>
      </c>
      <c r="Q856" s="33" t="s">
        <v>286</v>
      </c>
      <c r="R856" s="33" t="s">
        <v>274</v>
      </c>
      <c r="S856" s="33" t="s">
        <v>275</v>
      </c>
      <c r="T856" s="33" t="s">
        <v>274</v>
      </c>
      <c r="U856" s="33"/>
      <c r="V856" s="33"/>
      <c r="W856" s="33" t="s">
        <v>20</v>
      </c>
      <c r="X856" s="33" t="s">
        <v>287</v>
      </c>
    </row>
    <row r="857" spans="1:24" ht="14.75" x14ac:dyDescent="0.75">
      <c r="A857" s="33" t="s">
        <v>1800</v>
      </c>
      <c r="B857" s="33" t="s">
        <v>262</v>
      </c>
      <c r="C857" s="33" t="s">
        <v>278</v>
      </c>
      <c r="D857" s="33" t="s">
        <v>30</v>
      </c>
      <c r="E857" s="33" t="s">
        <v>1801</v>
      </c>
      <c r="F857" s="33" t="s">
        <v>280</v>
      </c>
      <c r="G857" s="33" t="s">
        <v>281</v>
      </c>
      <c r="H857" s="33" t="s">
        <v>268</v>
      </c>
      <c r="I857" s="33" t="s">
        <v>269</v>
      </c>
      <c r="J857" s="33" t="s">
        <v>270</v>
      </c>
      <c r="K857" s="33" t="s">
        <v>282</v>
      </c>
      <c r="L857" s="33" t="s">
        <v>272</v>
      </c>
      <c r="M857" s="33" t="s">
        <v>284</v>
      </c>
      <c r="N857" s="33" t="s">
        <v>298</v>
      </c>
      <c r="O857" s="33" t="s">
        <v>285</v>
      </c>
      <c r="P857" s="33" t="s">
        <v>274</v>
      </c>
      <c r="Q857" s="33" t="s">
        <v>286</v>
      </c>
      <c r="R857" s="33" t="s">
        <v>274</v>
      </c>
      <c r="S857" s="33" t="s">
        <v>275</v>
      </c>
      <c r="T857" s="33" t="s">
        <v>274</v>
      </c>
      <c r="U857" s="33"/>
      <c r="V857" s="33"/>
      <c r="W857" s="33" t="s">
        <v>20</v>
      </c>
      <c r="X857" s="33" t="s">
        <v>287</v>
      </c>
    </row>
    <row r="858" spans="1:24" ht="14.75" x14ac:dyDescent="0.75">
      <c r="A858" s="33" t="s">
        <v>1802</v>
      </c>
      <c r="B858" s="33" t="s">
        <v>262</v>
      </c>
      <c r="C858" s="33" t="s">
        <v>278</v>
      </c>
      <c r="D858" s="33" t="s">
        <v>30</v>
      </c>
      <c r="E858" s="33" t="s">
        <v>1803</v>
      </c>
      <c r="F858" s="33" t="s">
        <v>280</v>
      </c>
      <c r="G858" s="33" t="s">
        <v>281</v>
      </c>
      <c r="H858" s="33" t="s">
        <v>268</v>
      </c>
      <c r="I858" s="33" t="s">
        <v>269</v>
      </c>
      <c r="J858" s="33" t="s">
        <v>270</v>
      </c>
      <c r="K858" s="33" t="s">
        <v>282</v>
      </c>
      <c r="L858" s="33" t="s">
        <v>272</v>
      </c>
      <c r="M858" s="33" t="s">
        <v>284</v>
      </c>
      <c r="N858" s="33" t="s">
        <v>298</v>
      </c>
      <c r="O858" s="33" t="s">
        <v>285</v>
      </c>
      <c r="P858" s="33" t="s">
        <v>274</v>
      </c>
      <c r="Q858" s="33" t="s">
        <v>286</v>
      </c>
      <c r="R858" s="33" t="s">
        <v>274</v>
      </c>
      <c r="S858" s="33" t="s">
        <v>275</v>
      </c>
      <c r="T858" s="33" t="s">
        <v>274</v>
      </c>
      <c r="U858" s="33"/>
      <c r="V858" s="33"/>
      <c r="W858" s="33" t="s">
        <v>20</v>
      </c>
      <c r="X858" s="33" t="s">
        <v>287</v>
      </c>
    </row>
    <row r="859" spans="1:24" ht="14.75" x14ac:dyDescent="0.75">
      <c r="A859" s="33" t="s">
        <v>1804</v>
      </c>
      <c r="B859" s="33" t="s">
        <v>262</v>
      </c>
      <c r="C859" s="33" t="s">
        <v>278</v>
      </c>
      <c r="D859" s="33" t="s">
        <v>30</v>
      </c>
      <c r="E859" s="33" t="s">
        <v>1805</v>
      </c>
      <c r="F859" s="33" t="s">
        <v>280</v>
      </c>
      <c r="G859" s="33" t="s">
        <v>281</v>
      </c>
      <c r="H859" s="33" t="s">
        <v>268</v>
      </c>
      <c r="I859" s="33" t="s">
        <v>269</v>
      </c>
      <c r="J859" s="33" t="s">
        <v>270</v>
      </c>
      <c r="K859" s="33" t="s">
        <v>282</v>
      </c>
      <c r="L859" s="33" t="s">
        <v>272</v>
      </c>
      <c r="M859" s="33" t="s">
        <v>284</v>
      </c>
      <c r="N859" s="33" t="s">
        <v>298</v>
      </c>
      <c r="O859" s="33" t="s">
        <v>285</v>
      </c>
      <c r="P859" s="33" t="s">
        <v>274</v>
      </c>
      <c r="Q859" s="33" t="s">
        <v>286</v>
      </c>
      <c r="R859" s="33" t="s">
        <v>274</v>
      </c>
      <c r="S859" s="33" t="s">
        <v>275</v>
      </c>
      <c r="T859" s="33" t="s">
        <v>274</v>
      </c>
      <c r="U859" s="33"/>
      <c r="V859" s="33"/>
      <c r="W859" s="33" t="s">
        <v>20</v>
      </c>
      <c r="X859" s="33" t="s">
        <v>287</v>
      </c>
    </row>
    <row r="860" spans="1:24" ht="14.75" x14ac:dyDescent="0.75">
      <c r="A860" s="33" t="s">
        <v>1806</v>
      </c>
      <c r="B860" s="33" t="s">
        <v>262</v>
      </c>
      <c r="C860" s="33" t="s">
        <v>278</v>
      </c>
      <c r="D860" s="33" t="s">
        <v>30</v>
      </c>
      <c r="E860" s="33" t="s">
        <v>1807</v>
      </c>
      <c r="F860" s="33" t="s">
        <v>280</v>
      </c>
      <c r="G860" s="33" t="s">
        <v>281</v>
      </c>
      <c r="H860" s="33" t="s">
        <v>268</v>
      </c>
      <c r="I860" s="33" t="s">
        <v>269</v>
      </c>
      <c r="J860" s="33" t="s">
        <v>270</v>
      </c>
      <c r="K860" s="33" t="s">
        <v>282</v>
      </c>
      <c r="L860" s="33" t="s">
        <v>272</v>
      </c>
      <c r="M860" s="33" t="s">
        <v>284</v>
      </c>
      <c r="N860" s="33" t="s">
        <v>298</v>
      </c>
      <c r="O860" s="33" t="s">
        <v>285</v>
      </c>
      <c r="P860" s="33" t="s">
        <v>274</v>
      </c>
      <c r="Q860" s="33" t="s">
        <v>286</v>
      </c>
      <c r="R860" s="33" t="s">
        <v>274</v>
      </c>
      <c r="S860" s="33" t="s">
        <v>275</v>
      </c>
      <c r="T860" s="33" t="s">
        <v>274</v>
      </c>
      <c r="U860" s="33"/>
      <c r="V860" s="33"/>
      <c r="W860" s="33" t="s">
        <v>20</v>
      </c>
      <c r="X860" s="33" t="s">
        <v>287</v>
      </c>
    </row>
    <row r="861" spans="1:24" ht="14.75" x14ac:dyDescent="0.75">
      <c r="A861" s="33" t="s">
        <v>1808</v>
      </c>
      <c r="B861" s="33" t="s">
        <v>262</v>
      </c>
      <c r="C861" s="33" t="s">
        <v>278</v>
      </c>
      <c r="D861" s="33" t="s">
        <v>30</v>
      </c>
      <c r="E861" s="33" t="s">
        <v>1809</v>
      </c>
      <c r="F861" s="33" t="s">
        <v>280</v>
      </c>
      <c r="G861" s="33" t="s">
        <v>281</v>
      </c>
      <c r="H861" s="33" t="s">
        <v>268</v>
      </c>
      <c r="I861" s="33" t="s">
        <v>269</v>
      </c>
      <c r="J861" s="33" t="s">
        <v>270</v>
      </c>
      <c r="K861" s="33" t="s">
        <v>282</v>
      </c>
      <c r="L861" s="33" t="s">
        <v>272</v>
      </c>
      <c r="M861" s="33" t="s">
        <v>284</v>
      </c>
      <c r="N861" s="33" t="s">
        <v>298</v>
      </c>
      <c r="O861" s="33" t="s">
        <v>285</v>
      </c>
      <c r="P861" s="33" t="s">
        <v>274</v>
      </c>
      <c r="Q861" s="33" t="s">
        <v>286</v>
      </c>
      <c r="R861" s="33" t="s">
        <v>274</v>
      </c>
      <c r="S861" s="33" t="s">
        <v>275</v>
      </c>
      <c r="T861" s="33" t="s">
        <v>274</v>
      </c>
      <c r="U861" s="33"/>
      <c r="V861" s="33"/>
      <c r="W861" s="33" t="s">
        <v>20</v>
      </c>
      <c r="X861" s="33" t="s">
        <v>287</v>
      </c>
    </row>
    <row r="862" spans="1:24" ht="14.75" x14ac:dyDescent="0.75">
      <c r="A862" s="33" t="s">
        <v>1810</v>
      </c>
      <c r="B862" s="33" t="s">
        <v>262</v>
      </c>
      <c r="C862" s="33" t="s">
        <v>278</v>
      </c>
      <c r="D862" s="33" t="s">
        <v>30</v>
      </c>
      <c r="E862" s="33" t="s">
        <v>1811</v>
      </c>
      <c r="F862" s="33" t="s">
        <v>280</v>
      </c>
      <c r="G862" s="33" t="s">
        <v>281</v>
      </c>
      <c r="H862" s="33" t="s">
        <v>268</v>
      </c>
      <c r="I862" s="33" t="s">
        <v>269</v>
      </c>
      <c r="J862" s="33" t="s">
        <v>270</v>
      </c>
      <c r="K862" s="33" t="s">
        <v>282</v>
      </c>
      <c r="L862" s="33" t="s">
        <v>272</v>
      </c>
      <c r="M862" s="33" t="s">
        <v>284</v>
      </c>
      <c r="N862" s="33" t="s">
        <v>298</v>
      </c>
      <c r="O862" s="33" t="s">
        <v>285</v>
      </c>
      <c r="P862" s="33" t="s">
        <v>274</v>
      </c>
      <c r="Q862" s="33" t="s">
        <v>286</v>
      </c>
      <c r="R862" s="33" t="s">
        <v>274</v>
      </c>
      <c r="S862" s="33" t="s">
        <v>275</v>
      </c>
      <c r="T862" s="33" t="s">
        <v>274</v>
      </c>
      <c r="U862" s="33"/>
      <c r="V862" s="33"/>
      <c r="W862" s="33" t="s">
        <v>20</v>
      </c>
      <c r="X862" s="33" t="s">
        <v>287</v>
      </c>
    </row>
    <row r="863" spans="1:24" ht="14.75" x14ac:dyDescent="0.75">
      <c r="A863" s="33" t="s">
        <v>1812</v>
      </c>
      <c r="B863" s="33" t="s">
        <v>262</v>
      </c>
      <c r="C863" s="33" t="s">
        <v>278</v>
      </c>
      <c r="D863" s="33" t="s">
        <v>30</v>
      </c>
      <c r="E863" s="33" t="s">
        <v>1813</v>
      </c>
      <c r="F863" s="33" t="s">
        <v>280</v>
      </c>
      <c r="G863" s="33" t="s">
        <v>281</v>
      </c>
      <c r="H863" s="33" t="s">
        <v>268</v>
      </c>
      <c r="I863" s="33" t="s">
        <v>269</v>
      </c>
      <c r="J863" s="33" t="s">
        <v>270</v>
      </c>
      <c r="K863" s="33" t="s">
        <v>282</v>
      </c>
      <c r="L863" s="33" t="s">
        <v>272</v>
      </c>
      <c r="M863" s="33" t="s">
        <v>284</v>
      </c>
      <c r="N863" s="33" t="s">
        <v>298</v>
      </c>
      <c r="O863" s="33" t="s">
        <v>285</v>
      </c>
      <c r="P863" s="33" t="s">
        <v>274</v>
      </c>
      <c r="Q863" s="33" t="s">
        <v>286</v>
      </c>
      <c r="R863" s="33" t="s">
        <v>274</v>
      </c>
      <c r="S863" s="33" t="s">
        <v>275</v>
      </c>
      <c r="T863" s="33" t="s">
        <v>274</v>
      </c>
      <c r="U863" s="33"/>
      <c r="V863" s="33"/>
      <c r="W863" s="33" t="s">
        <v>20</v>
      </c>
      <c r="X863" s="33" t="s">
        <v>287</v>
      </c>
    </row>
    <row r="864" spans="1:24" ht="14.75" x14ac:dyDescent="0.75">
      <c r="A864" s="33" t="s">
        <v>1814</v>
      </c>
      <c r="B864" s="33" t="s">
        <v>262</v>
      </c>
      <c r="C864" s="33" t="s">
        <v>278</v>
      </c>
      <c r="D864" s="33" t="s">
        <v>30</v>
      </c>
      <c r="E864" s="33" t="s">
        <v>1815</v>
      </c>
      <c r="F864" s="33" t="s">
        <v>280</v>
      </c>
      <c r="G864" s="33" t="s">
        <v>281</v>
      </c>
      <c r="H864" s="33" t="s">
        <v>268</v>
      </c>
      <c r="I864" s="33" t="s">
        <v>269</v>
      </c>
      <c r="J864" s="33" t="s">
        <v>270</v>
      </c>
      <c r="K864" s="33" t="s">
        <v>282</v>
      </c>
      <c r="L864" s="33" t="s">
        <v>272</v>
      </c>
      <c r="M864" s="33" t="s">
        <v>284</v>
      </c>
      <c r="N864" s="33" t="s">
        <v>298</v>
      </c>
      <c r="O864" s="33" t="s">
        <v>285</v>
      </c>
      <c r="P864" s="33" t="s">
        <v>274</v>
      </c>
      <c r="Q864" s="33" t="s">
        <v>286</v>
      </c>
      <c r="R864" s="33" t="s">
        <v>274</v>
      </c>
      <c r="S864" s="33" t="s">
        <v>275</v>
      </c>
      <c r="T864" s="33" t="s">
        <v>274</v>
      </c>
      <c r="U864" s="33"/>
      <c r="V864" s="33"/>
      <c r="W864" s="33" t="s">
        <v>20</v>
      </c>
      <c r="X864" s="33" t="s">
        <v>287</v>
      </c>
    </row>
    <row r="865" spans="1:24" ht="14.75" x14ac:dyDescent="0.75">
      <c r="A865" s="33" t="s">
        <v>1816</v>
      </c>
      <c r="B865" s="33" t="s">
        <v>262</v>
      </c>
      <c r="C865" s="33" t="s">
        <v>278</v>
      </c>
      <c r="D865" s="33" t="s">
        <v>30</v>
      </c>
      <c r="E865" s="33" t="s">
        <v>1817</v>
      </c>
      <c r="F865" s="33" t="s">
        <v>280</v>
      </c>
      <c r="G865" s="33" t="s">
        <v>281</v>
      </c>
      <c r="H865" s="33" t="s">
        <v>268</v>
      </c>
      <c r="I865" s="33" t="s">
        <v>269</v>
      </c>
      <c r="J865" s="33" t="s">
        <v>270</v>
      </c>
      <c r="K865" s="33" t="s">
        <v>282</v>
      </c>
      <c r="L865" s="33" t="s">
        <v>272</v>
      </c>
      <c r="M865" s="33" t="s">
        <v>284</v>
      </c>
      <c r="N865" s="33" t="s">
        <v>298</v>
      </c>
      <c r="O865" s="33" t="s">
        <v>285</v>
      </c>
      <c r="P865" s="33" t="s">
        <v>274</v>
      </c>
      <c r="Q865" s="33" t="s">
        <v>286</v>
      </c>
      <c r="R865" s="33" t="s">
        <v>274</v>
      </c>
      <c r="S865" s="33" t="s">
        <v>275</v>
      </c>
      <c r="T865" s="33" t="s">
        <v>274</v>
      </c>
      <c r="U865" s="33"/>
      <c r="V865" s="33"/>
      <c r="W865" s="33" t="s">
        <v>20</v>
      </c>
      <c r="X865" s="33" t="s">
        <v>287</v>
      </c>
    </row>
    <row r="866" spans="1:24" ht="14.75" x14ac:dyDescent="0.75">
      <c r="A866" s="33" t="s">
        <v>1818</v>
      </c>
      <c r="B866" s="33" t="s">
        <v>262</v>
      </c>
      <c r="C866" s="33" t="s">
        <v>278</v>
      </c>
      <c r="D866" s="33" t="s">
        <v>30</v>
      </c>
      <c r="E866" s="33" t="s">
        <v>1819</v>
      </c>
      <c r="F866" s="33" t="s">
        <v>280</v>
      </c>
      <c r="G866" s="33" t="s">
        <v>281</v>
      </c>
      <c r="H866" s="33" t="s">
        <v>268</v>
      </c>
      <c r="I866" s="33" t="s">
        <v>269</v>
      </c>
      <c r="J866" s="33" t="s">
        <v>270</v>
      </c>
      <c r="K866" s="33" t="s">
        <v>282</v>
      </c>
      <c r="L866" s="33" t="s">
        <v>272</v>
      </c>
      <c r="M866" s="33" t="s">
        <v>284</v>
      </c>
      <c r="N866" s="33" t="s">
        <v>298</v>
      </c>
      <c r="O866" s="33" t="s">
        <v>285</v>
      </c>
      <c r="P866" s="33" t="s">
        <v>274</v>
      </c>
      <c r="Q866" s="33" t="s">
        <v>286</v>
      </c>
      <c r="R866" s="33" t="s">
        <v>274</v>
      </c>
      <c r="S866" s="33" t="s">
        <v>275</v>
      </c>
      <c r="T866" s="33" t="s">
        <v>274</v>
      </c>
      <c r="U866" s="33"/>
      <c r="V866" s="33"/>
      <c r="W866" s="33" t="s">
        <v>20</v>
      </c>
      <c r="X866" s="33" t="s">
        <v>287</v>
      </c>
    </row>
    <row r="867" spans="1:24" ht="14.75" x14ac:dyDescent="0.75">
      <c r="A867" s="33" t="s">
        <v>1820</v>
      </c>
      <c r="B867" s="33" t="s">
        <v>262</v>
      </c>
      <c r="C867" s="33" t="s">
        <v>278</v>
      </c>
      <c r="D867" s="33" t="s">
        <v>30</v>
      </c>
      <c r="E867" s="33" t="s">
        <v>1821</v>
      </c>
      <c r="F867" s="33" t="s">
        <v>280</v>
      </c>
      <c r="G867" s="33" t="s">
        <v>281</v>
      </c>
      <c r="H867" s="33" t="s">
        <v>268</v>
      </c>
      <c r="I867" s="33" t="s">
        <v>269</v>
      </c>
      <c r="J867" s="33" t="s">
        <v>270</v>
      </c>
      <c r="K867" s="33" t="s">
        <v>282</v>
      </c>
      <c r="L867" s="33" t="s">
        <v>272</v>
      </c>
      <c r="M867" s="33" t="s">
        <v>284</v>
      </c>
      <c r="N867" s="33" t="s">
        <v>298</v>
      </c>
      <c r="O867" s="33" t="s">
        <v>285</v>
      </c>
      <c r="P867" s="33" t="s">
        <v>274</v>
      </c>
      <c r="Q867" s="33" t="s">
        <v>286</v>
      </c>
      <c r="R867" s="33" t="s">
        <v>274</v>
      </c>
      <c r="S867" s="33" t="s">
        <v>275</v>
      </c>
      <c r="T867" s="33" t="s">
        <v>274</v>
      </c>
      <c r="U867" s="33"/>
      <c r="V867" s="33"/>
      <c r="W867" s="33" t="s">
        <v>20</v>
      </c>
      <c r="X867" s="33" t="s">
        <v>287</v>
      </c>
    </row>
    <row r="868" spans="1:24" ht="14.75" x14ac:dyDescent="0.75">
      <c r="A868" s="33" t="s">
        <v>1822</v>
      </c>
      <c r="B868" s="33" t="s">
        <v>262</v>
      </c>
      <c r="C868" s="33" t="s">
        <v>278</v>
      </c>
      <c r="D868" s="33" t="s">
        <v>30</v>
      </c>
      <c r="E868" s="33" t="s">
        <v>1823</v>
      </c>
      <c r="F868" s="33" t="s">
        <v>280</v>
      </c>
      <c r="G868" s="33" t="s">
        <v>281</v>
      </c>
      <c r="H868" s="33" t="s">
        <v>268</v>
      </c>
      <c r="I868" s="33" t="s">
        <v>269</v>
      </c>
      <c r="J868" s="33" t="s">
        <v>270</v>
      </c>
      <c r="K868" s="33" t="s">
        <v>282</v>
      </c>
      <c r="L868" s="33" t="s">
        <v>272</v>
      </c>
      <c r="M868" s="33" t="s">
        <v>284</v>
      </c>
      <c r="N868" s="33" t="s">
        <v>298</v>
      </c>
      <c r="O868" s="33" t="s">
        <v>285</v>
      </c>
      <c r="P868" s="33" t="s">
        <v>274</v>
      </c>
      <c r="Q868" s="33" t="s">
        <v>286</v>
      </c>
      <c r="R868" s="33" t="s">
        <v>274</v>
      </c>
      <c r="S868" s="33" t="s">
        <v>275</v>
      </c>
      <c r="T868" s="33" t="s">
        <v>274</v>
      </c>
      <c r="U868" s="33"/>
      <c r="V868" s="33"/>
      <c r="W868" s="33" t="s">
        <v>20</v>
      </c>
      <c r="X868" s="33" t="s">
        <v>287</v>
      </c>
    </row>
    <row r="869" spans="1:24" ht="14.75" x14ac:dyDescent="0.75">
      <c r="A869" s="33" t="s">
        <v>1824</v>
      </c>
      <c r="B869" s="33" t="s">
        <v>262</v>
      </c>
      <c r="C869" s="33" t="s">
        <v>278</v>
      </c>
      <c r="D869" s="33" t="s">
        <v>30</v>
      </c>
      <c r="E869" s="33" t="s">
        <v>1825</v>
      </c>
      <c r="F869" s="33" t="s">
        <v>280</v>
      </c>
      <c r="G869" s="33" t="s">
        <v>281</v>
      </c>
      <c r="H869" s="33" t="s">
        <v>268</v>
      </c>
      <c r="I869" s="33" t="s">
        <v>269</v>
      </c>
      <c r="J869" s="33" t="s">
        <v>270</v>
      </c>
      <c r="K869" s="33" t="s">
        <v>282</v>
      </c>
      <c r="L869" s="33" t="s">
        <v>272</v>
      </c>
      <c r="M869" s="33" t="s">
        <v>284</v>
      </c>
      <c r="N869" s="33" t="s">
        <v>298</v>
      </c>
      <c r="O869" s="33" t="s">
        <v>285</v>
      </c>
      <c r="P869" s="33" t="s">
        <v>274</v>
      </c>
      <c r="Q869" s="33" t="s">
        <v>286</v>
      </c>
      <c r="R869" s="33" t="s">
        <v>274</v>
      </c>
      <c r="S869" s="33" t="s">
        <v>275</v>
      </c>
      <c r="T869" s="33" t="s">
        <v>274</v>
      </c>
      <c r="U869" s="33"/>
      <c r="V869" s="33"/>
      <c r="W869" s="33" t="s">
        <v>20</v>
      </c>
      <c r="X869" s="33" t="s">
        <v>287</v>
      </c>
    </row>
    <row r="870" spans="1:24" ht="14.75" x14ac:dyDescent="0.75">
      <c r="A870" s="33" t="s">
        <v>1826</v>
      </c>
      <c r="B870" s="33" t="s">
        <v>262</v>
      </c>
      <c r="C870" s="33" t="s">
        <v>278</v>
      </c>
      <c r="D870" s="33" t="s">
        <v>30</v>
      </c>
      <c r="E870" s="33" t="s">
        <v>1827</v>
      </c>
      <c r="F870" s="33" t="s">
        <v>280</v>
      </c>
      <c r="G870" s="33" t="s">
        <v>281</v>
      </c>
      <c r="H870" s="33" t="s">
        <v>268</v>
      </c>
      <c r="I870" s="33" t="s">
        <v>269</v>
      </c>
      <c r="J870" s="33" t="s">
        <v>270</v>
      </c>
      <c r="K870" s="33" t="s">
        <v>282</v>
      </c>
      <c r="L870" s="33" t="s">
        <v>272</v>
      </c>
      <c r="M870" s="33" t="s">
        <v>284</v>
      </c>
      <c r="N870" s="33" t="s">
        <v>298</v>
      </c>
      <c r="O870" s="33" t="s">
        <v>285</v>
      </c>
      <c r="P870" s="33" t="s">
        <v>274</v>
      </c>
      <c r="Q870" s="33" t="s">
        <v>286</v>
      </c>
      <c r="R870" s="33" t="s">
        <v>274</v>
      </c>
      <c r="S870" s="33" t="s">
        <v>275</v>
      </c>
      <c r="T870" s="33" t="s">
        <v>274</v>
      </c>
      <c r="U870" s="33"/>
      <c r="V870" s="33"/>
      <c r="W870" s="33" t="s">
        <v>20</v>
      </c>
      <c r="X870" s="33" t="s">
        <v>287</v>
      </c>
    </row>
    <row r="871" spans="1:24" ht="14.75" x14ac:dyDescent="0.75">
      <c r="A871" s="33" t="s">
        <v>1828</v>
      </c>
      <c r="B871" s="33" t="s">
        <v>262</v>
      </c>
      <c r="C871" s="33" t="s">
        <v>278</v>
      </c>
      <c r="D871" s="33" t="s">
        <v>30</v>
      </c>
      <c r="E871" s="33" t="s">
        <v>1829</v>
      </c>
      <c r="F871" s="33" t="s">
        <v>280</v>
      </c>
      <c r="G871" s="33" t="s">
        <v>281</v>
      </c>
      <c r="H871" s="33" t="s">
        <v>268</v>
      </c>
      <c r="I871" s="33" t="s">
        <v>269</v>
      </c>
      <c r="J871" s="33" t="s">
        <v>270</v>
      </c>
      <c r="K871" s="33" t="s">
        <v>282</v>
      </c>
      <c r="L871" s="33" t="s">
        <v>272</v>
      </c>
      <c r="M871" s="33" t="s">
        <v>284</v>
      </c>
      <c r="N871" s="33" t="s">
        <v>298</v>
      </c>
      <c r="O871" s="33" t="s">
        <v>285</v>
      </c>
      <c r="P871" s="33" t="s">
        <v>274</v>
      </c>
      <c r="Q871" s="33" t="s">
        <v>286</v>
      </c>
      <c r="R871" s="33" t="s">
        <v>274</v>
      </c>
      <c r="S871" s="33" t="s">
        <v>275</v>
      </c>
      <c r="T871" s="33" t="s">
        <v>274</v>
      </c>
      <c r="U871" s="33"/>
      <c r="V871" s="33"/>
      <c r="W871" s="33" t="s">
        <v>20</v>
      </c>
      <c r="X871" s="33" t="s">
        <v>287</v>
      </c>
    </row>
    <row r="872" spans="1:24" ht="14.75" x14ac:dyDescent="0.75">
      <c r="A872" s="33" t="s">
        <v>1830</v>
      </c>
      <c r="B872" s="33" t="s">
        <v>262</v>
      </c>
      <c r="C872" s="33" t="s">
        <v>278</v>
      </c>
      <c r="D872" s="33" t="s">
        <v>30</v>
      </c>
      <c r="E872" s="33" t="s">
        <v>1831</v>
      </c>
      <c r="F872" s="33" t="s">
        <v>280</v>
      </c>
      <c r="G872" s="33" t="s">
        <v>281</v>
      </c>
      <c r="H872" s="33" t="s">
        <v>268</v>
      </c>
      <c r="I872" s="33" t="s">
        <v>269</v>
      </c>
      <c r="J872" s="33" t="s">
        <v>270</v>
      </c>
      <c r="K872" s="33" t="s">
        <v>282</v>
      </c>
      <c r="L872" s="33" t="s">
        <v>272</v>
      </c>
      <c r="M872" s="33" t="s">
        <v>284</v>
      </c>
      <c r="N872" s="33" t="s">
        <v>298</v>
      </c>
      <c r="O872" s="33" t="s">
        <v>285</v>
      </c>
      <c r="P872" s="33" t="s">
        <v>274</v>
      </c>
      <c r="Q872" s="33" t="s">
        <v>286</v>
      </c>
      <c r="R872" s="33" t="s">
        <v>274</v>
      </c>
      <c r="S872" s="33" t="s">
        <v>275</v>
      </c>
      <c r="T872" s="33" t="s">
        <v>274</v>
      </c>
      <c r="U872" s="33"/>
      <c r="V872" s="33"/>
      <c r="W872" s="33" t="s">
        <v>20</v>
      </c>
      <c r="X872" s="33" t="s">
        <v>287</v>
      </c>
    </row>
    <row r="873" spans="1:24" ht="14.75" x14ac:dyDescent="0.75">
      <c r="A873" s="33" t="s">
        <v>1832</v>
      </c>
      <c r="B873" s="33" t="s">
        <v>262</v>
      </c>
      <c r="C873" s="33" t="s">
        <v>278</v>
      </c>
      <c r="D873" s="33" t="s">
        <v>30</v>
      </c>
      <c r="E873" s="33" t="s">
        <v>1833</v>
      </c>
      <c r="F873" s="33" t="s">
        <v>280</v>
      </c>
      <c r="G873" s="33" t="s">
        <v>281</v>
      </c>
      <c r="H873" s="33" t="s">
        <v>268</v>
      </c>
      <c r="I873" s="33" t="s">
        <v>269</v>
      </c>
      <c r="J873" s="33" t="s">
        <v>270</v>
      </c>
      <c r="K873" s="33" t="s">
        <v>282</v>
      </c>
      <c r="L873" s="33" t="s">
        <v>272</v>
      </c>
      <c r="M873" s="33" t="s">
        <v>284</v>
      </c>
      <c r="N873" s="33" t="s">
        <v>298</v>
      </c>
      <c r="O873" s="33" t="s">
        <v>285</v>
      </c>
      <c r="P873" s="33" t="s">
        <v>274</v>
      </c>
      <c r="Q873" s="33" t="s">
        <v>286</v>
      </c>
      <c r="R873" s="33" t="s">
        <v>274</v>
      </c>
      <c r="S873" s="33" t="s">
        <v>275</v>
      </c>
      <c r="T873" s="33" t="s">
        <v>274</v>
      </c>
      <c r="U873" s="33" t="s">
        <v>276</v>
      </c>
      <c r="V873" s="33" t="s">
        <v>1448</v>
      </c>
      <c r="W873" s="33" t="s">
        <v>20</v>
      </c>
      <c r="X873" s="33" t="s">
        <v>287</v>
      </c>
    </row>
    <row r="874" spans="1:24" ht="14.75" x14ac:dyDescent="0.75">
      <c r="A874" s="33" t="s">
        <v>1834</v>
      </c>
      <c r="B874" s="33" t="s">
        <v>262</v>
      </c>
      <c r="C874" s="33" t="s">
        <v>278</v>
      </c>
      <c r="D874" s="33" t="s">
        <v>30</v>
      </c>
      <c r="E874" s="33" t="s">
        <v>1835</v>
      </c>
      <c r="F874" s="33" t="s">
        <v>280</v>
      </c>
      <c r="G874" s="33" t="s">
        <v>281</v>
      </c>
      <c r="H874" s="33" t="s">
        <v>268</v>
      </c>
      <c r="I874" s="33" t="s">
        <v>269</v>
      </c>
      <c r="J874" s="33" t="s">
        <v>270</v>
      </c>
      <c r="K874" s="33" t="s">
        <v>282</v>
      </c>
      <c r="L874" s="33" t="s">
        <v>272</v>
      </c>
      <c r="M874" s="33" t="s">
        <v>284</v>
      </c>
      <c r="N874" s="33" t="s">
        <v>298</v>
      </c>
      <c r="O874" s="33" t="s">
        <v>285</v>
      </c>
      <c r="P874" s="33" t="s">
        <v>274</v>
      </c>
      <c r="Q874" s="33" t="s">
        <v>286</v>
      </c>
      <c r="R874" s="33" t="s">
        <v>274</v>
      </c>
      <c r="S874" s="33" t="s">
        <v>275</v>
      </c>
      <c r="T874" s="33" t="s">
        <v>274</v>
      </c>
      <c r="U874" s="33"/>
      <c r="V874" s="33"/>
      <c r="W874" s="33" t="s">
        <v>20</v>
      </c>
      <c r="X874" s="33" t="s">
        <v>287</v>
      </c>
    </row>
    <row r="875" spans="1:24" ht="14.75" x14ac:dyDescent="0.75">
      <c r="A875" s="33" t="s">
        <v>1836</v>
      </c>
      <c r="B875" s="33" t="s">
        <v>262</v>
      </c>
      <c r="C875" s="33" t="s">
        <v>278</v>
      </c>
      <c r="D875" s="33" t="s">
        <v>30</v>
      </c>
      <c r="E875" s="33" t="s">
        <v>1837</v>
      </c>
      <c r="F875" s="33" t="s">
        <v>280</v>
      </c>
      <c r="G875" s="33" t="s">
        <v>281</v>
      </c>
      <c r="H875" s="33" t="s">
        <v>268</v>
      </c>
      <c r="I875" s="33" t="s">
        <v>269</v>
      </c>
      <c r="J875" s="33" t="s">
        <v>270</v>
      </c>
      <c r="K875" s="33" t="s">
        <v>282</v>
      </c>
      <c r="L875" s="33" t="s">
        <v>272</v>
      </c>
      <c r="M875" s="33" t="s">
        <v>284</v>
      </c>
      <c r="N875" s="33" t="s">
        <v>298</v>
      </c>
      <c r="O875" s="33" t="s">
        <v>285</v>
      </c>
      <c r="P875" s="33" t="s">
        <v>274</v>
      </c>
      <c r="Q875" s="33" t="s">
        <v>286</v>
      </c>
      <c r="R875" s="33" t="s">
        <v>274</v>
      </c>
      <c r="S875" s="33" t="s">
        <v>275</v>
      </c>
      <c r="T875" s="33" t="s">
        <v>274</v>
      </c>
      <c r="U875" s="33"/>
      <c r="V875" s="33"/>
      <c r="W875" s="33" t="s">
        <v>20</v>
      </c>
      <c r="X875" s="33" t="s">
        <v>287</v>
      </c>
    </row>
    <row r="876" spans="1:24" ht="14.75" x14ac:dyDescent="0.75">
      <c r="A876" s="33" t="s">
        <v>1838</v>
      </c>
      <c r="B876" s="33" t="s">
        <v>262</v>
      </c>
      <c r="C876" s="33" t="s">
        <v>278</v>
      </c>
      <c r="D876" s="33" t="s">
        <v>30</v>
      </c>
      <c r="E876" s="33" t="s">
        <v>1839</v>
      </c>
      <c r="F876" s="33" t="s">
        <v>280</v>
      </c>
      <c r="G876" s="33" t="s">
        <v>281</v>
      </c>
      <c r="H876" s="33" t="s">
        <v>268</v>
      </c>
      <c r="I876" s="33" t="s">
        <v>269</v>
      </c>
      <c r="J876" s="33" t="s">
        <v>270</v>
      </c>
      <c r="K876" s="33" t="s">
        <v>282</v>
      </c>
      <c r="L876" s="33" t="s">
        <v>272</v>
      </c>
      <c r="M876" s="33" t="s">
        <v>284</v>
      </c>
      <c r="N876" s="33" t="s">
        <v>298</v>
      </c>
      <c r="O876" s="33" t="s">
        <v>285</v>
      </c>
      <c r="P876" s="33" t="s">
        <v>274</v>
      </c>
      <c r="Q876" s="33" t="s">
        <v>286</v>
      </c>
      <c r="R876" s="33" t="s">
        <v>274</v>
      </c>
      <c r="S876" s="33" t="s">
        <v>275</v>
      </c>
      <c r="T876" s="33" t="s">
        <v>274</v>
      </c>
      <c r="U876" s="33"/>
      <c r="V876" s="33"/>
      <c r="W876" s="33" t="s">
        <v>20</v>
      </c>
      <c r="X876" s="33" t="s">
        <v>287</v>
      </c>
    </row>
    <row r="877" spans="1:24" ht="14.75" x14ac:dyDescent="0.75">
      <c r="A877" s="33" t="s">
        <v>1840</v>
      </c>
      <c r="B877" s="33" t="s">
        <v>262</v>
      </c>
      <c r="C877" s="33" t="s">
        <v>278</v>
      </c>
      <c r="D877" s="33" t="s">
        <v>30</v>
      </c>
      <c r="E877" s="33" t="s">
        <v>1841</v>
      </c>
      <c r="F877" s="33" t="s">
        <v>280</v>
      </c>
      <c r="G877" s="33" t="s">
        <v>281</v>
      </c>
      <c r="H877" s="33" t="s">
        <v>268</v>
      </c>
      <c r="I877" s="33" t="s">
        <v>269</v>
      </c>
      <c r="J877" s="33" t="s">
        <v>270</v>
      </c>
      <c r="K877" s="33" t="s">
        <v>282</v>
      </c>
      <c r="L877" s="33" t="s">
        <v>272</v>
      </c>
      <c r="M877" s="33" t="s">
        <v>284</v>
      </c>
      <c r="N877" s="33" t="s">
        <v>298</v>
      </c>
      <c r="O877" s="33" t="s">
        <v>285</v>
      </c>
      <c r="P877" s="33" t="s">
        <v>274</v>
      </c>
      <c r="Q877" s="33" t="s">
        <v>286</v>
      </c>
      <c r="R877" s="33" t="s">
        <v>274</v>
      </c>
      <c r="S877" s="33" t="s">
        <v>275</v>
      </c>
      <c r="T877" s="33" t="s">
        <v>274</v>
      </c>
      <c r="U877" s="33"/>
      <c r="V877" s="33"/>
      <c r="W877" s="33" t="s">
        <v>20</v>
      </c>
      <c r="X877" s="33" t="s">
        <v>287</v>
      </c>
    </row>
    <row r="878" spans="1:24" ht="14.75" x14ac:dyDescent="0.75">
      <c r="A878" s="33" t="s">
        <v>1842</v>
      </c>
      <c r="B878" s="33" t="s">
        <v>262</v>
      </c>
      <c r="C878" s="33" t="s">
        <v>278</v>
      </c>
      <c r="D878" s="33" t="s">
        <v>30</v>
      </c>
      <c r="E878" s="33" t="s">
        <v>1843</v>
      </c>
      <c r="F878" s="33" t="s">
        <v>280</v>
      </c>
      <c r="G878" s="33" t="s">
        <v>281</v>
      </c>
      <c r="H878" s="33" t="s">
        <v>268</v>
      </c>
      <c r="I878" s="33" t="s">
        <v>269</v>
      </c>
      <c r="J878" s="33" t="s">
        <v>270</v>
      </c>
      <c r="K878" s="33" t="s">
        <v>282</v>
      </c>
      <c r="L878" s="33" t="s">
        <v>272</v>
      </c>
      <c r="M878" s="33" t="s">
        <v>284</v>
      </c>
      <c r="N878" s="33" t="s">
        <v>298</v>
      </c>
      <c r="O878" s="33" t="s">
        <v>285</v>
      </c>
      <c r="P878" s="33" t="s">
        <v>274</v>
      </c>
      <c r="Q878" s="33" t="s">
        <v>286</v>
      </c>
      <c r="R878" s="33" t="s">
        <v>274</v>
      </c>
      <c r="S878" s="33" t="s">
        <v>275</v>
      </c>
      <c r="T878" s="33" t="s">
        <v>274</v>
      </c>
      <c r="U878" s="33"/>
      <c r="V878" s="33"/>
      <c r="W878" s="33" t="s">
        <v>20</v>
      </c>
      <c r="X878" s="33" t="s">
        <v>287</v>
      </c>
    </row>
    <row r="879" spans="1:24" ht="14.75" x14ac:dyDescent="0.75">
      <c r="A879" s="33" t="s">
        <v>1844</v>
      </c>
      <c r="B879" s="33" t="s">
        <v>262</v>
      </c>
      <c r="C879" s="33" t="s">
        <v>278</v>
      </c>
      <c r="D879" s="33" t="s">
        <v>30</v>
      </c>
      <c r="E879" s="33" t="s">
        <v>1845</v>
      </c>
      <c r="F879" s="33" t="s">
        <v>280</v>
      </c>
      <c r="G879" s="33" t="s">
        <v>281</v>
      </c>
      <c r="H879" s="33" t="s">
        <v>268</v>
      </c>
      <c r="I879" s="33" t="s">
        <v>269</v>
      </c>
      <c r="J879" s="33" t="s">
        <v>270</v>
      </c>
      <c r="K879" s="33" t="s">
        <v>282</v>
      </c>
      <c r="L879" s="33" t="s">
        <v>272</v>
      </c>
      <c r="M879" s="33" t="s">
        <v>284</v>
      </c>
      <c r="N879" s="33" t="s">
        <v>298</v>
      </c>
      <c r="O879" s="33" t="s">
        <v>285</v>
      </c>
      <c r="P879" s="33" t="s">
        <v>274</v>
      </c>
      <c r="Q879" s="33" t="s">
        <v>286</v>
      </c>
      <c r="R879" s="33" t="s">
        <v>274</v>
      </c>
      <c r="S879" s="33" t="s">
        <v>275</v>
      </c>
      <c r="T879" s="33" t="s">
        <v>274</v>
      </c>
      <c r="U879" s="33"/>
      <c r="V879" s="33"/>
      <c r="W879" s="33" t="s">
        <v>20</v>
      </c>
      <c r="X879" s="33" t="s">
        <v>287</v>
      </c>
    </row>
    <row r="880" spans="1:24" ht="14.75" x14ac:dyDescent="0.75">
      <c r="A880" s="33" t="s">
        <v>1846</v>
      </c>
      <c r="B880" s="33" t="s">
        <v>262</v>
      </c>
      <c r="C880" s="33" t="s">
        <v>278</v>
      </c>
      <c r="D880" s="33" t="s">
        <v>30</v>
      </c>
      <c r="E880" s="33" t="s">
        <v>1847</v>
      </c>
      <c r="F880" s="33" t="s">
        <v>280</v>
      </c>
      <c r="G880" s="33" t="s">
        <v>281</v>
      </c>
      <c r="H880" s="33" t="s">
        <v>268</v>
      </c>
      <c r="I880" s="33" t="s">
        <v>269</v>
      </c>
      <c r="J880" s="33" t="s">
        <v>270</v>
      </c>
      <c r="K880" s="33" t="s">
        <v>282</v>
      </c>
      <c r="L880" s="33" t="s">
        <v>272</v>
      </c>
      <c r="M880" s="33" t="s">
        <v>284</v>
      </c>
      <c r="N880" s="33" t="s">
        <v>298</v>
      </c>
      <c r="O880" s="33" t="s">
        <v>285</v>
      </c>
      <c r="P880" s="33" t="s">
        <v>274</v>
      </c>
      <c r="Q880" s="33" t="s">
        <v>286</v>
      </c>
      <c r="R880" s="33" t="s">
        <v>274</v>
      </c>
      <c r="S880" s="33" t="s">
        <v>275</v>
      </c>
      <c r="T880" s="33" t="s">
        <v>274</v>
      </c>
      <c r="U880" s="33"/>
      <c r="V880" s="33"/>
      <c r="W880" s="33" t="s">
        <v>20</v>
      </c>
      <c r="X880" s="33" t="s">
        <v>287</v>
      </c>
    </row>
    <row r="881" spans="1:24" ht="14.75" x14ac:dyDescent="0.75">
      <c r="A881" s="33" t="s">
        <v>1848</v>
      </c>
      <c r="B881" s="33" t="s">
        <v>262</v>
      </c>
      <c r="C881" s="33" t="s">
        <v>278</v>
      </c>
      <c r="D881" s="33" t="s">
        <v>30</v>
      </c>
      <c r="E881" s="33" t="s">
        <v>1849</v>
      </c>
      <c r="F881" s="33" t="s">
        <v>280</v>
      </c>
      <c r="G881" s="33" t="s">
        <v>281</v>
      </c>
      <c r="H881" s="33" t="s">
        <v>268</v>
      </c>
      <c r="I881" s="33" t="s">
        <v>269</v>
      </c>
      <c r="J881" s="33" t="s">
        <v>270</v>
      </c>
      <c r="K881" s="33" t="s">
        <v>282</v>
      </c>
      <c r="L881" s="33" t="s">
        <v>272</v>
      </c>
      <c r="M881" s="33" t="s">
        <v>284</v>
      </c>
      <c r="N881" s="33" t="s">
        <v>298</v>
      </c>
      <c r="O881" s="33" t="s">
        <v>285</v>
      </c>
      <c r="P881" s="33" t="s">
        <v>274</v>
      </c>
      <c r="Q881" s="33" t="s">
        <v>286</v>
      </c>
      <c r="R881" s="33" t="s">
        <v>274</v>
      </c>
      <c r="S881" s="33" t="s">
        <v>275</v>
      </c>
      <c r="T881" s="33" t="s">
        <v>274</v>
      </c>
      <c r="U881" s="33"/>
      <c r="V881" s="33"/>
      <c r="W881" s="33" t="s">
        <v>20</v>
      </c>
      <c r="X881" s="33" t="s">
        <v>287</v>
      </c>
    </row>
    <row r="882" spans="1:24" ht="14.75" x14ac:dyDescent="0.75">
      <c r="A882" s="33" t="s">
        <v>1850</v>
      </c>
      <c r="B882" s="33" t="s">
        <v>262</v>
      </c>
      <c r="C882" s="33" t="s">
        <v>278</v>
      </c>
      <c r="D882" s="33" t="s">
        <v>30</v>
      </c>
      <c r="E882" s="33" t="s">
        <v>1851</v>
      </c>
      <c r="F882" s="33" t="s">
        <v>280</v>
      </c>
      <c r="G882" s="33" t="s">
        <v>281</v>
      </c>
      <c r="H882" s="33" t="s">
        <v>268</v>
      </c>
      <c r="I882" s="33" t="s">
        <v>269</v>
      </c>
      <c r="J882" s="33" t="s">
        <v>270</v>
      </c>
      <c r="K882" s="33" t="s">
        <v>282</v>
      </c>
      <c r="L882" s="33" t="s">
        <v>272</v>
      </c>
      <c r="M882" s="33" t="s">
        <v>284</v>
      </c>
      <c r="N882" s="33" t="s">
        <v>298</v>
      </c>
      <c r="O882" s="33" t="s">
        <v>285</v>
      </c>
      <c r="P882" s="33" t="s">
        <v>274</v>
      </c>
      <c r="Q882" s="33" t="s">
        <v>286</v>
      </c>
      <c r="R882" s="33" t="s">
        <v>274</v>
      </c>
      <c r="S882" s="33" t="s">
        <v>275</v>
      </c>
      <c r="T882" s="33" t="s">
        <v>274</v>
      </c>
      <c r="U882" s="33"/>
      <c r="V882" s="33"/>
      <c r="W882" s="33" t="s">
        <v>20</v>
      </c>
      <c r="X882" s="33" t="s">
        <v>287</v>
      </c>
    </row>
    <row r="883" spans="1:24" ht="14.75" x14ac:dyDescent="0.75">
      <c r="A883" s="33" t="s">
        <v>1852</v>
      </c>
      <c r="B883" s="33" t="s">
        <v>262</v>
      </c>
      <c r="C883" s="33" t="s">
        <v>278</v>
      </c>
      <c r="D883" s="33" t="s">
        <v>30</v>
      </c>
      <c r="E883" s="33" t="s">
        <v>1853</v>
      </c>
      <c r="F883" s="33" t="s">
        <v>280</v>
      </c>
      <c r="G883" s="33" t="s">
        <v>281</v>
      </c>
      <c r="H883" s="33" t="s">
        <v>268</v>
      </c>
      <c r="I883" s="33" t="s">
        <v>269</v>
      </c>
      <c r="J883" s="33" t="s">
        <v>270</v>
      </c>
      <c r="K883" s="33" t="s">
        <v>282</v>
      </c>
      <c r="L883" s="33" t="s">
        <v>272</v>
      </c>
      <c r="M883" s="33" t="s">
        <v>284</v>
      </c>
      <c r="N883" s="33" t="s">
        <v>298</v>
      </c>
      <c r="O883" s="33" t="s">
        <v>285</v>
      </c>
      <c r="P883" s="33" t="s">
        <v>274</v>
      </c>
      <c r="Q883" s="33" t="s">
        <v>286</v>
      </c>
      <c r="R883" s="33" t="s">
        <v>274</v>
      </c>
      <c r="S883" s="33" t="s">
        <v>275</v>
      </c>
      <c r="T883" s="33" t="s">
        <v>274</v>
      </c>
      <c r="U883" s="33"/>
      <c r="V883" s="33"/>
      <c r="W883" s="33" t="s">
        <v>20</v>
      </c>
      <c r="X883" s="33" t="s">
        <v>287</v>
      </c>
    </row>
    <row r="884" spans="1:24" ht="14.75" x14ac:dyDescent="0.75">
      <c r="A884" s="33" t="s">
        <v>1854</v>
      </c>
      <c r="B884" s="33" t="s">
        <v>262</v>
      </c>
      <c r="C884" s="33" t="s">
        <v>278</v>
      </c>
      <c r="D884" s="33" t="s">
        <v>30</v>
      </c>
      <c r="E884" s="33" t="s">
        <v>1855</v>
      </c>
      <c r="F884" s="33" t="s">
        <v>280</v>
      </c>
      <c r="G884" s="33" t="s">
        <v>281</v>
      </c>
      <c r="H884" s="33" t="s">
        <v>268</v>
      </c>
      <c r="I884" s="33" t="s">
        <v>269</v>
      </c>
      <c r="J884" s="33" t="s">
        <v>270</v>
      </c>
      <c r="K884" s="33" t="s">
        <v>282</v>
      </c>
      <c r="L884" s="33" t="s">
        <v>272</v>
      </c>
      <c r="M884" s="33" t="s">
        <v>284</v>
      </c>
      <c r="N884" s="33" t="s">
        <v>298</v>
      </c>
      <c r="O884" s="33" t="s">
        <v>285</v>
      </c>
      <c r="P884" s="33" t="s">
        <v>274</v>
      </c>
      <c r="Q884" s="33" t="s">
        <v>286</v>
      </c>
      <c r="R884" s="33" t="s">
        <v>274</v>
      </c>
      <c r="S884" s="33" t="s">
        <v>275</v>
      </c>
      <c r="T884" s="33" t="s">
        <v>274</v>
      </c>
      <c r="U884" s="33"/>
      <c r="V884" s="33"/>
      <c r="W884" s="33" t="s">
        <v>20</v>
      </c>
      <c r="X884" s="33" t="s">
        <v>287</v>
      </c>
    </row>
    <row r="885" spans="1:24" ht="14.75" x14ac:dyDescent="0.75">
      <c r="A885" s="33" t="s">
        <v>1856</v>
      </c>
      <c r="B885" s="33" t="s">
        <v>262</v>
      </c>
      <c r="C885" s="33" t="s">
        <v>278</v>
      </c>
      <c r="D885" s="33" t="s">
        <v>30</v>
      </c>
      <c r="E885" s="33" t="s">
        <v>1857</v>
      </c>
      <c r="F885" s="33" t="s">
        <v>280</v>
      </c>
      <c r="G885" s="33" t="s">
        <v>281</v>
      </c>
      <c r="H885" s="33" t="s">
        <v>268</v>
      </c>
      <c r="I885" s="33" t="s">
        <v>269</v>
      </c>
      <c r="J885" s="33" t="s">
        <v>270</v>
      </c>
      <c r="K885" s="33" t="s">
        <v>282</v>
      </c>
      <c r="L885" s="33" t="s">
        <v>272</v>
      </c>
      <c r="M885" s="33" t="s">
        <v>284</v>
      </c>
      <c r="N885" s="33" t="s">
        <v>298</v>
      </c>
      <c r="O885" s="33" t="s">
        <v>285</v>
      </c>
      <c r="P885" s="33" t="s">
        <v>274</v>
      </c>
      <c r="Q885" s="33" t="s">
        <v>286</v>
      </c>
      <c r="R885" s="33" t="s">
        <v>274</v>
      </c>
      <c r="S885" s="33" t="s">
        <v>275</v>
      </c>
      <c r="T885" s="33" t="s">
        <v>274</v>
      </c>
      <c r="U885" s="33"/>
      <c r="V885" s="33"/>
      <c r="W885" s="33" t="s">
        <v>20</v>
      </c>
      <c r="X885" s="33" t="s">
        <v>287</v>
      </c>
    </row>
    <row r="886" spans="1:24" ht="14.75" x14ac:dyDescent="0.75">
      <c r="A886" s="33" t="s">
        <v>1858</v>
      </c>
      <c r="B886" s="33" t="s">
        <v>262</v>
      </c>
      <c r="C886" s="33" t="s">
        <v>278</v>
      </c>
      <c r="D886" s="33" t="s">
        <v>30</v>
      </c>
      <c r="E886" s="33" t="s">
        <v>1859</v>
      </c>
      <c r="F886" s="33" t="s">
        <v>280</v>
      </c>
      <c r="G886" s="33" t="s">
        <v>281</v>
      </c>
      <c r="H886" s="33" t="s">
        <v>268</v>
      </c>
      <c r="I886" s="33" t="s">
        <v>269</v>
      </c>
      <c r="J886" s="33" t="s">
        <v>270</v>
      </c>
      <c r="K886" s="33" t="s">
        <v>282</v>
      </c>
      <c r="L886" s="33" t="s">
        <v>272</v>
      </c>
      <c r="M886" s="33" t="s">
        <v>284</v>
      </c>
      <c r="N886" s="33" t="s">
        <v>298</v>
      </c>
      <c r="O886" s="33" t="s">
        <v>285</v>
      </c>
      <c r="P886" s="33" t="s">
        <v>274</v>
      </c>
      <c r="Q886" s="33" t="s">
        <v>286</v>
      </c>
      <c r="R886" s="33" t="s">
        <v>274</v>
      </c>
      <c r="S886" s="33" t="s">
        <v>275</v>
      </c>
      <c r="T886" s="33" t="s">
        <v>274</v>
      </c>
      <c r="U886" s="33"/>
      <c r="V886" s="33"/>
      <c r="W886" s="33" t="s">
        <v>20</v>
      </c>
      <c r="X886" s="33" t="s">
        <v>287</v>
      </c>
    </row>
    <row r="887" spans="1:24" ht="14.75" x14ac:dyDescent="0.75">
      <c r="A887" s="33" t="s">
        <v>1860</v>
      </c>
      <c r="B887" s="33" t="s">
        <v>262</v>
      </c>
      <c r="C887" s="33" t="s">
        <v>278</v>
      </c>
      <c r="D887" s="33" t="s">
        <v>30</v>
      </c>
      <c r="E887" s="33" t="s">
        <v>1861</v>
      </c>
      <c r="F887" s="33" t="s">
        <v>280</v>
      </c>
      <c r="G887" s="33" t="s">
        <v>281</v>
      </c>
      <c r="H887" s="33" t="s">
        <v>268</v>
      </c>
      <c r="I887" s="33" t="s">
        <v>269</v>
      </c>
      <c r="J887" s="33" t="s">
        <v>270</v>
      </c>
      <c r="K887" s="33" t="s">
        <v>282</v>
      </c>
      <c r="L887" s="33" t="s">
        <v>272</v>
      </c>
      <c r="M887" s="33" t="s">
        <v>284</v>
      </c>
      <c r="N887" s="33" t="s">
        <v>298</v>
      </c>
      <c r="O887" s="33" t="s">
        <v>285</v>
      </c>
      <c r="P887" s="33" t="s">
        <v>274</v>
      </c>
      <c r="Q887" s="33" t="s">
        <v>286</v>
      </c>
      <c r="R887" s="33" t="s">
        <v>274</v>
      </c>
      <c r="S887" s="33" t="s">
        <v>275</v>
      </c>
      <c r="T887" s="33" t="s">
        <v>274</v>
      </c>
      <c r="U887" s="33"/>
      <c r="V887" s="33"/>
      <c r="W887" s="33" t="s">
        <v>20</v>
      </c>
      <c r="X887" s="33" t="s">
        <v>287</v>
      </c>
    </row>
    <row r="888" spans="1:24" ht="14.75" x14ac:dyDescent="0.75">
      <c r="A888" s="33" t="s">
        <v>1862</v>
      </c>
      <c r="B888" s="33" t="s">
        <v>262</v>
      </c>
      <c r="C888" s="33" t="s">
        <v>278</v>
      </c>
      <c r="D888" s="33" t="s">
        <v>30</v>
      </c>
      <c r="E888" s="33" t="s">
        <v>1863</v>
      </c>
      <c r="F888" s="33" t="s">
        <v>280</v>
      </c>
      <c r="G888" s="33" t="s">
        <v>281</v>
      </c>
      <c r="H888" s="33" t="s">
        <v>268</v>
      </c>
      <c r="I888" s="33" t="s">
        <v>269</v>
      </c>
      <c r="J888" s="33" t="s">
        <v>270</v>
      </c>
      <c r="K888" s="33" t="s">
        <v>282</v>
      </c>
      <c r="L888" s="33" t="s">
        <v>272</v>
      </c>
      <c r="M888" s="33" t="s">
        <v>284</v>
      </c>
      <c r="N888" s="33" t="s">
        <v>298</v>
      </c>
      <c r="O888" s="33" t="s">
        <v>285</v>
      </c>
      <c r="P888" s="33" t="s">
        <v>274</v>
      </c>
      <c r="Q888" s="33" t="s">
        <v>286</v>
      </c>
      <c r="R888" s="33" t="s">
        <v>274</v>
      </c>
      <c r="S888" s="33" t="s">
        <v>275</v>
      </c>
      <c r="T888" s="33" t="s">
        <v>274</v>
      </c>
      <c r="U888" s="33"/>
      <c r="V888" s="33"/>
      <c r="W888" s="33" t="s">
        <v>20</v>
      </c>
      <c r="X888" s="33" t="s">
        <v>287</v>
      </c>
    </row>
    <row r="889" spans="1:24" ht="14.75" x14ac:dyDescent="0.75">
      <c r="A889" s="33" t="s">
        <v>1864</v>
      </c>
      <c r="B889" s="33" t="s">
        <v>262</v>
      </c>
      <c r="C889" s="33" t="s">
        <v>278</v>
      </c>
      <c r="D889" s="33" t="s">
        <v>30</v>
      </c>
      <c r="E889" s="33" t="s">
        <v>1865</v>
      </c>
      <c r="F889" s="33" t="s">
        <v>280</v>
      </c>
      <c r="G889" s="33" t="s">
        <v>281</v>
      </c>
      <c r="H889" s="33" t="s">
        <v>268</v>
      </c>
      <c r="I889" s="33" t="s">
        <v>269</v>
      </c>
      <c r="J889" s="33" t="s">
        <v>270</v>
      </c>
      <c r="K889" s="33" t="s">
        <v>282</v>
      </c>
      <c r="L889" s="33" t="s">
        <v>272</v>
      </c>
      <c r="M889" s="33" t="s">
        <v>284</v>
      </c>
      <c r="N889" s="33" t="s">
        <v>298</v>
      </c>
      <c r="O889" s="33" t="s">
        <v>285</v>
      </c>
      <c r="P889" s="33" t="s">
        <v>274</v>
      </c>
      <c r="Q889" s="33" t="s">
        <v>286</v>
      </c>
      <c r="R889" s="33" t="s">
        <v>274</v>
      </c>
      <c r="S889" s="33" t="s">
        <v>275</v>
      </c>
      <c r="T889" s="33" t="s">
        <v>274</v>
      </c>
      <c r="U889" s="33"/>
      <c r="V889" s="33"/>
      <c r="W889" s="33" t="s">
        <v>20</v>
      </c>
      <c r="X889" s="33" t="s">
        <v>287</v>
      </c>
    </row>
    <row r="890" spans="1:24" ht="14.75" x14ac:dyDescent="0.75">
      <c r="A890" s="33" t="s">
        <v>1866</v>
      </c>
      <c r="B890" s="33" t="s">
        <v>262</v>
      </c>
      <c r="C890" s="33" t="s">
        <v>278</v>
      </c>
      <c r="D890" s="33" t="s">
        <v>30</v>
      </c>
      <c r="E890" s="33" t="s">
        <v>1867</v>
      </c>
      <c r="F890" s="33" t="s">
        <v>280</v>
      </c>
      <c r="G890" s="33" t="s">
        <v>281</v>
      </c>
      <c r="H890" s="33" t="s">
        <v>268</v>
      </c>
      <c r="I890" s="33" t="s">
        <v>269</v>
      </c>
      <c r="J890" s="33" t="s">
        <v>270</v>
      </c>
      <c r="K890" s="33" t="s">
        <v>282</v>
      </c>
      <c r="L890" s="33" t="s">
        <v>272</v>
      </c>
      <c r="M890" s="33" t="s">
        <v>284</v>
      </c>
      <c r="N890" s="33" t="s">
        <v>298</v>
      </c>
      <c r="O890" s="33" t="s">
        <v>285</v>
      </c>
      <c r="P890" s="33" t="s">
        <v>274</v>
      </c>
      <c r="Q890" s="33" t="s">
        <v>286</v>
      </c>
      <c r="R890" s="33" t="s">
        <v>274</v>
      </c>
      <c r="S890" s="33" t="s">
        <v>275</v>
      </c>
      <c r="T890" s="33" t="s">
        <v>274</v>
      </c>
      <c r="U890" s="33"/>
      <c r="V890" s="33"/>
      <c r="W890" s="33" t="s">
        <v>20</v>
      </c>
      <c r="X890" s="33" t="s">
        <v>287</v>
      </c>
    </row>
    <row r="891" spans="1:24" ht="14.75" x14ac:dyDescent="0.75">
      <c r="A891" s="33" t="s">
        <v>1868</v>
      </c>
      <c r="B891" s="33" t="s">
        <v>262</v>
      </c>
      <c r="C891" s="33" t="s">
        <v>278</v>
      </c>
      <c r="D891" s="33" t="s">
        <v>30</v>
      </c>
      <c r="E891" s="33" t="s">
        <v>1869</v>
      </c>
      <c r="F891" s="33" t="s">
        <v>280</v>
      </c>
      <c r="G891" s="33" t="s">
        <v>281</v>
      </c>
      <c r="H891" s="33" t="s">
        <v>268</v>
      </c>
      <c r="I891" s="33" t="s">
        <v>269</v>
      </c>
      <c r="J891" s="33" t="s">
        <v>270</v>
      </c>
      <c r="K891" s="33" t="s">
        <v>282</v>
      </c>
      <c r="L891" s="33" t="s">
        <v>272</v>
      </c>
      <c r="M891" s="33" t="s">
        <v>284</v>
      </c>
      <c r="N891" s="33" t="s">
        <v>298</v>
      </c>
      <c r="O891" s="33" t="s">
        <v>285</v>
      </c>
      <c r="P891" s="33" t="s">
        <v>274</v>
      </c>
      <c r="Q891" s="33" t="s">
        <v>286</v>
      </c>
      <c r="R891" s="33" t="s">
        <v>274</v>
      </c>
      <c r="S891" s="33" t="s">
        <v>275</v>
      </c>
      <c r="T891" s="33" t="s">
        <v>274</v>
      </c>
      <c r="U891" s="33"/>
      <c r="V891" s="33"/>
      <c r="W891" s="33" t="s">
        <v>20</v>
      </c>
      <c r="X891" s="33" t="s">
        <v>287</v>
      </c>
    </row>
    <row r="892" spans="1:24" ht="14.75" x14ac:dyDescent="0.75">
      <c r="A892" s="33" t="s">
        <v>1870</v>
      </c>
      <c r="B892" s="33" t="s">
        <v>262</v>
      </c>
      <c r="C892" s="33" t="s">
        <v>278</v>
      </c>
      <c r="D892" s="33" t="s">
        <v>30</v>
      </c>
      <c r="E892" s="33" t="s">
        <v>1871</v>
      </c>
      <c r="F892" s="33" t="s">
        <v>280</v>
      </c>
      <c r="G892" s="33" t="s">
        <v>281</v>
      </c>
      <c r="H892" s="33" t="s">
        <v>268</v>
      </c>
      <c r="I892" s="33" t="s">
        <v>269</v>
      </c>
      <c r="J892" s="33" t="s">
        <v>270</v>
      </c>
      <c r="K892" s="33" t="s">
        <v>282</v>
      </c>
      <c r="L892" s="33" t="s">
        <v>272</v>
      </c>
      <c r="M892" s="33" t="s">
        <v>284</v>
      </c>
      <c r="N892" s="33" t="s">
        <v>298</v>
      </c>
      <c r="O892" s="33" t="s">
        <v>285</v>
      </c>
      <c r="P892" s="33" t="s">
        <v>274</v>
      </c>
      <c r="Q892" s="33" t="s">
        <v>286</v>
      </c>
      <c r="R892" s="33" t="s">
        <v>274</v>
      </c>
      <c r="S892" s="33" t="s">
        <v>275</v>
      </c>
      <c r="T892" s="33" t="s">
        <v>274</v>
      </c>
      <c r="U892" s="33"/>
      <c r="V892" s="33"/>
      <c r="W892" s="33" t="s">
        <v>20</v>
      </c>
      <c r="X892" s="33" t="s">
        <v>287</v>
      </c>
    </row>
    <row r="893" spans="1:24" ht="14.75" x14ac:dyDescent="0.75">
      <c r="A893" s="33" t="s">
        <v>1872</v>
      </c>
      <c r="B893" s="33" t="s">
        <v>262</v>
      </c>
      <c r="C893" s="33" t="s">
        <v>278</v>
      </c>
      <c r="D893" s="33" t="s">
        <v>30</v>
      </c>
      <c r="E893" s="33" t="s">
        <v>1873</v>
      </c>
      <c r="F893" s="33" t="s">
        <v>280</v>
      </c>
      <c r="G893" s="33" t="s">
        <v>281</v>
      </c>
      <c r="H893" s="33" t="s">
        <v>268</v>
      </c>
      <c r="I893" s="33" t="s">
        <v>269</v>
      </c>
      <c r="J893" s="33" t="s">
        <v>270</v>
      </c>
      <c r="K893" s="33" t="s">
        <v>282</v>
      </c>
      <c r="L893" s="33" t="s">
        <v>272</v>
      </c>
      <c r="M893" s="33" t="s">
        <v>284</v>
      </c>
      <c r="N893" s="33" t="s">
        <v>298</v>
      </c>
      <c r="O893" s="33" t="s">
        <v>285</v>
      </c>
      <c r="P893" s="33" t="s">
        <v>274</v>
      </c>
      <c r="Q893" s="33" t="s">
        <v>286</v>
      </c>
      <c r="R893" s="33" t="s">
        <v>274</v>
      </c>
      <c r="S893" s="33" t="s">
        <v>275</v>
      </c>
      <c r="T893" s="33" t="s">
        <v>274</v>
      </c>
      <c r="U893" s="33"/>
      <c r="V893" s="33"/>
      <c r="W893" s="33" t="s">
        <v>20</v>
      </c>
      <c r="X893" s="33" t="s">
        <v>287</v>
      </c>
    </row>
    <row r="894" spans="1:24" ht="14.75" x14ac:dyDescent="0.75">
      <c r="A894" s="33" t="s">
        <v>1874</v>
      </c>
      <c r="B894" s="33" t="s">
        <v>262</v>
      </c>
      <c r="C894" s="33" t="s">
        <v>278</v>
      </c>
      <c r="D894" s="33" t="s">
        <v>30</v>
      </c>
      <c r="E894" s="33" t="s">
        <v>1875</v>
      </c>
      <c r="F894" s="33" t="s">
        <v>280</v>
      </c>
      <c r="G894" s="33" t="s">
        <v>281</v>
      </c>
      <c r="H894" s="33" t="s">
        <v>268</v>
      </c>
      <c r="I894" s="33" t="s">
        <v>269</v>
      </c>
      <c r="J894" s="33" t="s">
        <v>270</v>
      </c>
      <c r="K894" s="33" t="s">
        <v>282</v>
      </c>
      <c r="L894" s="33" t="s">
        <v>272</v>
      </c>
      <c r="M894" s="33" t="s">
        <v>284</v>
      </c>
      <c r="N894" s="33" t="s">
        <v>298</v>
      </c>
      <c r="O894" s="33" t="s">
        <v>285</v>
      </c>
      <c r="P894" s="33" t="s">
        <v>274</v>
      </c>
      <c r="Q894" s="33" t="s">
        <v>286</v>
      </c>
      <c r="R894" s="33" t="s">
        <v>274</v>
      </c>
      <c r="S894" s="33" t="s">
        <v>275</v>
      </c>
      <c r="T894" s="33" t="s">
        <v>274</v>
      </c>
      <c r="U894" s="33"/>
      <c r="V894" s="33"/>
      <c r="W894" s="33" t="s">
        <v>20</v>
      </c>
      <c r="X894" s="33" t="s">
        <v>287</v>
      </c>
    </row>
    <row r="895" spans="1:24" ht="14.75" x14ac:dyDescent="0.75">
      <c r="A895" s="33" t="s">
        <v>1876</v>
      </c>
      <c r="B895" s="33" t="s">
        <v>262</v>
      </c>
      <c r="C895" s="33" t="s">
        <v>278</v>
      </c>
      <c r="D895" s="33" t="s">
        <v>30</v>
      </c>
      <c r="E895" s="33" t="s">
        <v>1877</v>
      </c>
      <c r="F895" s="33" t="s">
        <v>280</v>
      </c>
      <c r="G895" s="33" t="s">
        <v>281</v>
      </c>
      <c r="H895" s="33" t="s">
        <v>268</v>
      </c>
      <c r="I895" s="33" t="s">
        <v>269</v>
      </c>
      <c r="J895" s="33" t="s">
        <v>270</v>
      </c>
      <c r="K895" s="33" t="s">
        <v>282</v>
      </c>
      <c r="L895" s="33" t="s">
        <v>272</v>
      </c>
      <c r="M895" s="33" t="s">
        <v>284</v>
      </c>
      <c r="N895" s="33" t="s">
        <v>298</v>
      </c>
      <c r="O895" s="33" t="s">
        <v>285</v>
      </c>
      <c r="P895" s="33" t="s">
        <v>274</v>
      </c>
      <c r="Q895" s="33" t="s">
        <v>286</v>
      </c>
      <c r="R895" s="33" t="s">
        <v>274</v>
      </c>
      <c r="S895" s="33" t="s">
        <v>275</v>
      </c>
      <c r="T895" s="33" t="s">
        <v>274</v>
      </c>
      <c r="U895" s="33"/>
      <c r="V895" s="33"/>
      <c r="W895" s="33" t="s">
        <v>20</v>
      </c>
      <c r="X895" s="33" t="s">
        <v>287</v>
      </c>
    </row>
    <row r="896" spans="1:24" ht="14.75" x14ac:dyDescent="0.75">
      <c r="A896" s="33" t="s">
        <v>1878</v>
      </c>
      <c r="B896" s="33" t="s">
        <v>262</v>
      </c>
      <c r="C896" s="33" t="s">
        <v>278</v>
      </c>
      <c r="D896" s="33" t="s">
        <v>30</v>
      </c>
      <c r="E896" s="33" t="s">
        <v>1879</v>
      </c>
      <c r="F896" s="33" t="s">
        <v>280</v>
      </c>
      <c r="G896" s="33" t="s">
        <v>281</v>
      </c>
      <c r="H896" s="33" t="s">
        <v>268</v>
      </c>
      <c r="I896" s="33" t="s">
        <v>269</v>
      </c>
      <c r="J896" s="33" t="s">
        <v>270</v>
      </c>
      <c r="K896" s="33" t="s">
        <v>282</v>
      </c>
      <c r="L896" s="33" t="s">
        <v>272</v>
      </c>
      <c r="M896" s="33" t="s">
        <v>284</v>
      </c>
      <c r="N896" s="33" t="s">
        <v>298</v>
      </c>
      <c r="O896" s="33" t="s">
        <v>285</v>
      </c>
      <c r="P896" s="33" t="s">
        <v>274</v>
      </c>
      <c r="Q896" s="33" t="s">
        <v>286</v>
      </c>
      <c r="R896" s="33" t="s">
        <v>274</v>
      </c>
      <c r="S896" s="33" t="s">
        <v>275</v>
      </c>
      <c r="T896" s="33" t="s">
        <v>274</v>
      </c>
      <c r="U896" s="33"/>
      <c r="V896" s="33"/>
      <c r="W896" s="33" t="s">
        <v>20</v>
      </c>
      <c r="X896" s="33" t="s">
        <v>287</v>
      </c>
    </row>
    <row r="897" spans="1:24" ht="14.75" x14ac:dyDescent="0.75">
      <c r="A897" s="33" t="s">
        <v>1880</v>
      </c>
      <c r="B897" s="33" t="s">
        <v>262</v>
      </c>
      <c r="C897" s="33" t="s">
        <v>278</v>
      </c>
      <c r="D897" s="33" t="s">
        <v>30</v>
      </c>
      <c r="E897" s="33" t="s">
        <v>1881</v>
      </c>
      <c r="F897" s="33" t="s">
        <v>280</v>
      </c>
      <c r="G897" s="33" t="s">
        <v>281</v>
      </c>
      <c r="H897" s="33" t="s">
        <v>268</v>
      </c>
      <c r="I897" s="33" t="s">
        <v>269</v>
      </c>
      <c r="J897" s="33" t="s">
        <v>270</v>
      </c>
      <c r="K897" s="33" t="s">
        <v>282</v>
      </c>
      <c r="L897" s="33" t="s">
        <v>272</v>
      </c>
      <c r="M897" s="33" t="s">
        <v>284</v>
      </c>
      <c r="N897" s="33" t="s">
        <v>298</v>
      </c>
      <c r="O897" s="33" t="s">
        <v>285</v>
      </c>
      <c r="P897" s="33" t="s">
        <v>274</v>
      </c>
      <c r="Q897" s="33" t="s">
        <v>286</v>
      </c>
      <c r="R897" s="33" t="s">
        <v>274</v>
      </c>
      <c r="S897" s="33" t="s">
        <v>275</v>
      </c>
      <c r="T897" s="33" t="s">
        <v>274</v>
      </c>
      <c r="U897" s="33"/>
      <c r="V897" s="33"/>
      <c r="W897" s="33" t="s">
        <v>20</v>
      </c>
      <c r="X897" s="33" t="s">
        <v>287</v>
      </c>
    </row>
    <row r="898" spans="1:24" ht="14.75" x14ac:dyDescent="0.75">
      <c r="A898" s="33" t="s">
        <v>1882</v>
      </c>
      <c r="B898" s="33" t="s">
        <v>262</v>
      </c>
      <c r="C898" s="33" t="s">
        <v>278</v>
      </c>
      <c r="D898" s="33" t="s">
        <v>30</v>
      </c>
      <c r="E898" s="33" t="s">
        <v>1883</v>
      </c>
      <c r="F898" s="33" t="s">
        <v>280</v>
      </c>
      <c r="G898" s="33" t="s">
        <v>281</v>
      </c>
      <c r="H898" s="33" t="s">
        <v>268</v>
      </c>
      <c r="I898" s="33" t="s">
        <v>269</v>
      </c>
      <c r="J898" s="33" t="s">
        <v>270</v>
      </c>
      <c r="K898" s="33" t="s">
        <v>282</v>
      </c>
      <c r="L898" s="33" t="s">
        <v>272</v>
      </c>
      <c r="M898" s="33" t="s">
        <v>284</v>
      </c>
      <c r="N898" s="33" t="s">
        <v>298</v>
      </c>
      <c r="O898" s="33" t="s">
        <v>285</v>
      </c>
      <c r="P898" s="33" t="s">
        <v>274</v>
      </c>
      <c r="Q898" s="33" t="s">
        <v>286</v>
      </c>
      <c r="R898" s="33" t="s">
        <v>274</v>
      </c>
      <c r="S898" s="33" t="s">
        <v>275</v>
      </c>
      <c r="T898" s="33" t="s">
        <v>274</v>
      </c>
      <c r="U898" s="33"/>
      <c r="V898" s="33"/>
      <c r="W898" s="33" t="s">
        <v>20</v>
      </c>
      <c r="X898" s="33" t="s">
        <v>287</v>
      </c>
    </row>
    <row r="899" spans="1:24" ht="14.75" x14ac:dyDescent="0.75">
      <c r="A899" s="33" t="s">
        <v>1884</v>
      </c>
      <c r="B899" s="33" t="s">
        <v>262</v>
      </c>
      <c r="C899" s="33" t="s">
        <v>278</v>
      </c>
      <c r="D899" s="33" t="s">
        <v>30</v>
      </c>
      <c r="E899" s="33" t="s">
        <v>1885</v>
      </c>
      <c r="F899" s="33" t="s">
        <v>280</v>
      </c>
      <c r="G899" s="33" t="s">
        <v>281</v>
      </c>
      <c r="H899" s="33" t="s">
        <v>268</v>
      </c>
      <c r="I899" s="33" t="s">
        <v>269</v>
      </c>
      <c r="J899" s="33" t="s">
        <v>270</v>
      </c>
      <c r="K899" s="33" t="s">
        <v>282</v>
      </c>
      <c r="L899" s="33" t="s">
        <v>272</v>
      </c>
      <c r="M899" s="33" t="s">
        <v>284</v>
      </c>
      <c r="N899" s="33" t="s">
        <v>298</v>
      </c>
      <c r="O899" s="33" t="s">
        <v>285</v>
      </c>
      <c r="P899" s="33" t="s">
        <v>274</v>
      </c>
      <c r="Q899" s="33" t="s">
        <v>286</v>
      </c>
      <c r="R899" s="33" t="s">
        <v>274</v>
      </c>
      <c r="S899" s="33" t="s">
        <v>275</v>
      </c>
      <c r="T899" s="33" t="s">
        <v>274</v>
      </c>
      <c r="U899" s="33"/>
      <c r="V899" s="33"/>
      <c r="W899" s="33" t="s">
        <v>20</v>
      </c>
      <c r="X899" s="33" t="s">
        <v>287</v>
      </c>
    </row>
    <row r="900" spans="1:24" ht="14.75" x14ac:dyDescent="0.75">
      <c r="A900" s="33" t="s">
        <v>1886</v>
      </c>
      <c r="B900" s="33" t="s">
        <v>262</v>
      </c>
      <c r="C900" s="33" t="s">
        <v>278</v>
      </c>
      <c r="D900" s="33" t="s">
        <v>30</v>
      </c>
      <c r="E900" s="33" t="s">
        <v>1887</v>
      </c>
      <c r="F900" s="33" t="s">
        <v>280</v>
      </c>
      <c r="G900" s="33" t="s">
        <v>281</v>
      </c>
      <c r="H900" s="33" t="s">
        <v>268</v>
      </c>
      <c r="I900" s="33" t="s">
        <v>269</v>
      </c>
      <c r="J900" s="33" t="s">
        <v>270</v>
      </c>
      <c r="K900" s="33" t="s">
        <v>282</v>
      </c>
      <c r="L900" s="33" t="s">
        <v>272</v>
      </c>
      <c r="M900" s="33" t="s">
        <v>284</v>
      </c>
      <c r="N900" s="33" t="s">
        <v>298</v>
      </c>
      <c r="O900" s="33" t="s">
        <v>285</v>
      </c>
      <c r="P900" s="33" t="s">
        <v>274</v>
      </c>
      <c r="Q900" s="33" t="s">
        <v>286</v>
      </c>
      <c r="R900" s="33" t="s">
        <v>274</v>
      </c>
      <c r="S900" s="33" t="s">
        <v>275</v>
      </c>
      <c r="T900" s="33" t="s">
        <v>274</v>
      </c>
      <c r="U900" s="33"/>
      <c r="V900" s="33"/>
      <c r="W900" s="33" t="s">
        <v>20</v>
      </c>
      <c r="X900" s="33" t="s">
        <v>287</v>
      </c>
    </row>
    <row r="901" spans="1:24" ht="14.75" x14ac:dyDescent="0.75">
      <c r="A901" s="33" t="s">
        <v>1888</v>
      </c>
      <c r="B901" s="33" t="s">
        <v>262</v>
      </c>
      <c r="C901" s="33" t="s">
        <v>278</v>
      </c>
      <c r="D901" s="33" t="s">
        <v>30</v>
      </c>
      <c r="E901" s="33" t="s">
        <v>1889</v>
      </c>
      <c r="F901" s="33" t="s">
        <v>280</v>
      </c>
      <c r="G901" s="33" t="s">
        <v>281</v>
      </c>
      <c r="H901" s="33" t="s">
        <v>268</v>
      </c>
      <c r="I901" s="33" t="s">
        <v>269</v>
      </c>
      <c r="J901" s="33" t="s">
        <v>270</v>
      </c>
      <c r="K901" s="33" t="s">
        <v>282</v>
      </c>
      <c r="L901" s="33" t="s">
        <v>272</v>
      </c>
      <c r="M901" s="33" t="s">
        <v>284</v>
      </c>
      <c r="N901" s="33" t="s">
        <v>298</v>
      </c>
      <c r="O901" s="33" t="s">
        <v>285</v>
      </c>
      <c r="P901" s="33" t="s">
        <v>274</v>
      </c>
      <c r="Q901" s="33" t="s">
        <v>286</v>
      </c>
      <c r="R901" s="33" t="s">
        <v>274</v>
      </c>
      <c r="S901" s="33" t="s">
        <v>275</v>
      </c>
      <c r="T901" s="33" t="s">
        <v>274</v>
      </c>
      <c r="U901" s="33"/>
      <c r="V901" s="33"/>
      <c r="W901" s="33" t="s">
        <v>20</v>
      </c>
      <c r="X901" s="33" t="s">
        <v>287</v>
      </c>
    </row>
    <row r="902" spans="1:24" ht="14.75" x14ac:dyDescent="0.75">
      <c r="A902" s="33" t="s">
        <v>1890</v>
      </c>
      <c r="B902" s="33" t="s">
        <v>262</v>
      </c>
      <c r="C902" s="33" t="s">
        <v>278</v>
      </c>
      <c r="D902" s="33" t="s">
        <v>30</v>
      </c>
      <c r="E902" s="33" t="s">
        <v>1891</v>
      </c>
      <c r="F902" s="33" t="s">
        <v>280</v>
      </c>
      <c r="G902" s="33" t="s">
        <v>281</v>
      </c>
      <c r="H902" s="33" t="s">
        <v>268</v>
      </c>
      <c r="I902" s="33" t="s">
        <v>269</v>
      </c>
      <c r="J902" s="33" t="s">
        <v>270</v>
      </c>
      <c r="K902" s="33" t="s">
        <v>282</v>
      </c>
      <c r="L902" s="33" t="s">
        <v>272</v>
      </c>
      <c r="M902" s="33" t="s">
        <v>284</v>
      </c>
      <c r="N902" s="33" t="s">
        <v>298</v>
      </c>
      <c r="O902" s="33" t="s">
        <v>285</v>
      </c>
      <c r="P902" s="33" t="s">
        <v>274</v>
      </c>
      <c r="Q902" s="33" t="s">
        <v>286</v>
      </c>
      <c r="R902" s="33" t="s">
        <v>274</v>
      </c>
      <c r="S902" s="33" t="s">
        <v>275</v>
      </c>
      <c r="T902" s="33" t="s">
        <v>274</v>
      </c>
      <c r="U902" s="33"/>
      <c r="V902" s="33"/>
      <c r="W902" s="33" t="s">
        <v>20</v>
      </c>
      <c r="X902" s="33" t="s">
        <v>287</v>
      </c>
    </row>
    <row r="903" spans="1:24" ht="14.75" x14ac:dyDescent="0.75">
      <c r="A903" s="33" t="s">
        <v>1892</v>
      </c>
      <c r="B903" s="33" t="s">
        <v>262</v>
      </c>
      <c r="C903" s="33" t="s">
        <v>278</v>
      </c>
      <c r="D903" s="33" t="s">
        <v>30</v>
      </c>
      <c r="E903" s="33" t="s">
        <v>1893</v>
      </c>
      <c r="F903" s="33" t="s">
        <v>280</v>
      </c>
      <c r="G903" s="33" t="s">
        <v>281</v>
      </c>
      <c r="H903" s="33" t="s">
        <v>268</v>
      </c>
      <c r="I903" s="33" t="s">
        <v>269</v>
      </c>
      <c r="J903" s="33" t="s">
        <v>270</v>
      </c>
      <c r="K903" s="33" t="s">
        <v>282</v>
      </c>
      <c r="L903" s="33" t="s">
        <v>272</v>
      </c>
      <c r="M903" s="33" t="s">
        <v>284</v>
      </c>
      <c r="N903" s="33" t="s">
        <v>298</v>
      </c>
      <c r="O903" s="33" t="s">
        <v>285</v>
      </c>
      <c r="P903" s="33" t="s">
        <v>274</v>
      </c>
      <c r="Q903" s="33" t="s">
        <v>286</v>
      </c>
      <c r="R903" s="33" t="s">
        <v>274</v>
      </c>
      <c r="S903" s="33" t="s">
        <v>275</v>
      </c>
      <c r="T903" s="33" t="s">
        <v>274</v>
      </c>
      <c r="U903" s="33"/>
      <c r="V903" s="33"/>
      <c r="W903" s="33" t="s">
        <v>20</v>
      </c>
      <c r="X903" s="33" t="s">
        <v>287</v>
      </c>
    </row>
    <row r="904" spans="1:24" ht="14.75" x14ac:dyDescent="0.75">
      <c r="A904" s="33" t="s">
        <v>1894</v>
      </c>
      <c r="B904" s="33" t="s">
        <v>262</v>
      </c>
      <c r="C904" s="33" t="s">
        <v>278</v>
      </c>
      <c r="D904" s="33" t="s">
        <v>30</v>
      </c>
      <c r="E904" s="33" t="s">
        <v>1895</v>
      </c>
      <c r="F904" s="33" t="s">
        <v>280</v>
      </c>
      <c r="G904" s="33" t="s">
        <v>281</v>
      </c>
      <c r="H904" s="33" t="s">
        <v>268</v>
      </c>
      <c r="I904" s="33" t="s">
        <v>269</v>
      </c>
      <c r="J904" s="33" t="s">
        <v>270</v>
      </c>
      <c r="K904" s="33" t="s">
        <v>282</v>
      </c>
      <c r="L904" s="33" t="s">
        <v>272</v>
      </c>
      <c r="M904" s="33" t="s">
        <v>284</v>
      </c>
      <c r="N904" s="33" t="s">
        <v>298</v>
      </c>
      <c r="O904" s="33" t="s">
        <v>285</v>
      </c>
      <c r="P904" s="33" t="s">
        <v>274</v>
      </c>
      <c r="Q904" s="33" t="s">
        <v>286</v>
      </c>
      <c r="R904" s="33" t="s">
        <v>274</v>
      </c>
      <c r="S904" s="33" t="s">
        <v>275</v>
      </c>
      <c r="T904" s="33" t="s">
        <v>274</v>
      </c>
      <c r="U904" s="33"/>
      <c r="V904" s="33"/>
      <c r="W904" s="33" t="s">
        <v>20</v>
      </c>
      <c r="X904" s="33" t="s">
        <v>287</v>
      </c>
    </row>
    <row r="905" spans="1:24" ht="14.75" x14ac:dyDescent="0.75">
      <c r="A905" s="33" t="s">
        <v>1896</v>
      </c>
      <c r="B905" s="33" t="s">
        <v>262</v>
      </c>
      <c r="C905" s="33" t="s">
        <v>278</v>
      </c>
      <c r="D905" s="33" t="s">
        <v>30</v>
      </c>
      <c r="E905" s="33" t="s">
        <v>1897</v>
      </c>
      <c r="F905" s="33" t="s">
        <v>280</v>
      </c>
      <c r="G905" s="33" t="s">
        <v>281</v>
      </c>
      <c r="H905" s="33" t="s">
        <v>268</v>
      </c>
      <c r="I905" s="33" t="s">
        <v>269</v>
      </c>
      <c r="J905" s="33" t="s">
        <v>270</v>
      </c>
      <c r="K905" s="33" t="s">
        <v>282</v>
      </c>
      <c r="L905" s="33" t="s">
        <v>272</v>
      </c>
      <c r="M905" s="33" t="s">
        <v>284</v>
      </c>
      <c r="N905" s="33" t="s">
        <v>298</v>
      </c>
      <c r="O905" s="33" t="s">
        <v>285</v>
      </c>
      <c r="P905" s="33" t="s">
        <v>274</v>
      </c>
      <c r="Q905" s="33" t="s">
        <v>286</v>
      </c>
      <c r="R905" s="33" t="s">
        <v>274</v>
      </c>
      <c r="S905" s="33" t="s">
        <v>275</v>
      </c>
      <c r="T905" s="33" t="s">
        <v>274</v>
      </c>
      <c r="U905" s="33"/>
      <c r="V905" s="33"/>
      <c r="W905" s="33" t="s">
        <v>20</v>
      </c>
      <c r="X905" s="33" t="s">
        <v>287</v>
      </c>
    </row>
    <row r="906" spans="1:24" ht="14.75" x14ac:dyDescent="0.75">
      <c r="A906" s="33" t="s">
        <v>1898</v>
      </c>
      <c r="B906" s="33" t="s">
        <v>262</v>
      </c>
      <c r="C906" s="33" t="s">
        <v>278</v>
      </c>
      <c r="D906" s="33" t="s">
        <v>30</v>
      </c>
      <c r="E906" s="33" t="s">
        <v>1899</v>
      </c>
      <c r="F906" s="33" t="s">
        <v>280</v>
      </c>
      <c r="G906" s="33" t="s">
        <v>281</v>
      </c>
      <c r="H906" s="33" t="s">
        <v>268</v>
      </c>
      <c r="I906" s="33" t="s">
        <v>269</v>
      </c>
      <c r="J906" s="33" t="s">
        <v>270</v>
      </c>
      <c r="K906" s="33" t="s">
        <v>282</v>
      </c>
      <c r="L906" s="33" t="s">
        <v>272</v>
      </c>
      <c r="M906" s="33" t="s">
        <v>284</v>
      </c>
      <c r="N906" s="33" t="s">
        <v>298</v>
      </c>
      <c r="O906" s="33" t="s">
        <v>285</v>
      </c>
      <c r="P906" s="33" t="s">
        <v>274</v>
      </c>
      <c r="Q906" s="33" t="s">
        <v>286</v>
      </c>
      <c r="R906" s="33" t="s">
        <v>274</v>
      </c>
      <c r="S906" s="33" t="s">
        <v>275</v>
      </c>
      <c r="T906" s="33" t="s">
        <v>274</v>
      </c>
      <c r="U906" s="33"/>
      <c r="V906" s="33"/>
      <c r="W906" s="33" t="s">
        <v>20</v>
      </c>
      <c r="X906" s="33" t="s">
        <v>287</v>
      </c>
    </row>
    <row r="907" spans="1:24" ht="14.75" x14ac:dyDescent="0.75">
      <c r="A907" s="33" t="s">
        <v>1900</v>
      </c>
      <c r="B907" s="33" t="s">
        <v>262</v>
      </c>
      <c r="C907" s="33" t="s">
        <v>278</v>
      </c>
      <c r="D907" s="33" t="s">
        <v>30</v>
      </c>
      <c r="E907" s="33" t="s">
        <v>1901</v>
      </c>
      <c r="F907" s="33" t="s">
        <v>280</v>
      </c>
      <c r="G907" s="33" t="s">
        <v>281</v>
      </c>
      <c r="H907" s="33" t="s">
        <v>268</v>
      </c>
      <c r="I907" s="33" t="s">
        <v>269</v>
      </c>
      <c r="J907" s="33" t="s">
        <v>270</v>
      </c>
      <c r="K907" s="33" t="s">
        <v>282</v>
      </c>
      <c r="L907" s="33" t="s">
        <v>272</v>
      </c>
      <c r="M907" s="33" t="s">
        <v>284</v>
      </c>
      <c r="N907" s="33" t="s">
        <v>298</v>
      </c>
      <c r="O907" s="33" t="s">
        <v>285</v>
      </c>
      <c r="P907" s="33" t="s">
        <v>274</v>
      </c>
      <c r="Q907" s="33" t="s">
        <v>286</v>
      </c>
      <c r="R907" s="33" t="s">
        <v>274</v>
      </c>
      <c r="S907" s="33" t="s">
        <v>275</v>
      </c>
      <c r="T907" s="33" t="s">
        <v>274</v>
      </c>
      <c r="U907" s="33"/>
      <c r="V907" s="33"/>
      <c r="W907" s="33" t="s">
        <v>20</v>
      </c>
      <c r="X907" s="33" t="s">
        <v>287</v>
      </c>
    </row>
    <row r="908" spans="1:24" ht="14.75" x14ac:dyDescent="0.75">
      <c r="A908" s="33" t="s">
        <v>1902</v>
      </c>
      <c r="B908" s="33" t="s">
        <v>262</v>
      </c>
      <c r="C908" s="33" t="s">
        <v>278</v>
      </c>
      <c r="D908" s="33" t="s">
        <v>30</v>
      </c>
      <c r="E908" s="33" t="s">
        <v>1903</v>
      </c>
      <c r="F908" s="33" t="s">
        <v>280</v>
      </c>
      <c r="G908" s="33" t="s">
        <v>281</v>
      </c>
      <c r="H908" s="33" t="s">
        <v>268</v>
      </c>
      <c r="I908" s="33" t="s">
        <v>269</v>
      </c>
      <c r="J908" s="33" t="s">
        <v>270</v>
      </c>
      <c r="K908" s="33" t="s">
        <v>282</v>
      </c>
      <c r="L908" s="33" t="s">
        <v>272</v>
      </c>
      <c r="M908" s="33" t="s">
        <v>284</v>
      </c>
      <c r="N908" s="33" t="s">
        <v>298</v>
      </c>
      <c r="O908" s="33" t="s">
        <v>285</v>
      </c>
      <c r="P908" s="33" t="s">
        <v>274</v>
      </c>
      <c r="Q908" s="33" t="s">
        <v>286</v>
      </c>
      <c r="R908" s="33" t="s">
        <v>274</v>
      </c>
      <c r="S908" s="33" t="s">
        <v>275</v>
      </c>
      <c r="T908" s="33" t="s">
        <v>274</v>
      </c>
      <c r="U908" s="33"/>
      <c r="V908" s="33"/>
      <c r="W908" s="33" t="s">
        <v>20</v>
      </c>
      <c r="X908" s="33" t="s">
        <v>287</v>
      </c>
    </row>
    <row r="909" spans="1:24" ht="14.75" x14ac:dyDescent="0.75">
      <c r="A909" s="33" t="s">
        <v>1904</v>
      </c>
      <c r="B909" s="33" t="s">
        <v>262</v>
      </c>
      <c r="C909" s="33" t="s">
        <v>278</v>
      </c>
      <c r="D909" s="33" t="s">
        <v>30</v>
      </c>
      <c r="E909" s="33" t="s">
        <v>1905</v>
      </c>
      <c r="F909" s="33" t="s">
        <v>280</v>
      </c>
      <c r="G909" s="33" t="s">
        <v>281</v>
      </c>
      <c r="H909" s="33" t="s">
        <v>268</v>
      </c>
      <c r="I909" s="33" t="s">
        <v>269</v>
      </c>
      <c r="J909" s="33" t="s">
        <v>270</v>
      </c>
      <c r="K909" s="33" t="s">
        <v>282</v>
      </c>
      <c r="L909" s="33" t="s">
        <v>272</v>
      </c>
      <c r="M909" s="33" t="s">
        <v>284</v>
      </c>
      <c r="N909" s="33" t="s">
        <v>298</v>
      </c>
      <c r="O909" s="33" t="s">
        <v>285</v>
      </c>
      <c r="P909" s="33" t="s">
        <v>274</v>
      </c>
      <c r="Q909" s="33" t="s">
        <v>286</v>
      </c>
      <c r="R909" s="33" t="s">
        <v>274</v>
      </c>
      <c r="S909" s="33" t="s">
        <v>275</v>
      </c>
      <c r="T909" s="33" t="s">
        <v>274</v>
      </c>
      <c r="U909" s="33"/>
      <c r="V909" s="33"/>
      <c r="W909" s="33" t="s">
        <v>20</v>
      </c>
      <c r="X909" s="33" t="s">
        <v>287</v>
      </c>
    </row>
    <row r="910" spans="1:24" ht="14.75" x14ac:dyDescent="0.75">
      <c r="A910" s="33" t="s">
        <v>1906</v>
      </c>
      <c r="B910" s="33" t="s">
        <v>262</v>
      </c>
      <c r="C910" s="33" t="s">
        <v>278</v>
      </c>
      <c r="D910" s="33" t="s">
        <v>30</v>
      </c>
      <c r="E910" s="33" t="s">
        <v>1907</v>
      </c>
      <c r="F910" s="33" t="s">
        <v>280</v>
      </c>
      <c r="G910" s="33" t="s">
        <v>281</v>
      </c>
      <c r="H910" s="33" t="s">
        <v>268</v>
      </c>
      <c r="I910" s="33" t="s">
        <v>269</v>
      </c>
      <c r="J910" s="33" t="s">
        <v>270</v>
      </c>
      <c r="K910" s="33" t="s">
        <v>282</v>
      </c>
      <c r="L910" s="33" t="s">
        <v>272</v>
      </c>
      <c r="M910" s="33" t="s">
        <v>284</v>
      </c>
      <c r="N910" s="33" t="s">
        <v>298</v>
      </c>
      <c r="O910" s="33" t="s">
        <v>285</v>
      </c>
      <c r="P910" s="33" t="s">
        <v>274</v>
      </c>
      <c r="Q910" s="33" t="s">
        <v>286</v>
      </c>
      <c r="R910" s="33" t="s">
        <v>274</v>
      </c>
      <c r="S910" s="33" t="s">
        <v>275</v>
      </c>
      <c r="T910" s="33" t="s">
        <v>274</v>
      </c>
      <c r="U910" s="33"/>
      <c r="V910" s="33"/>
      <c r="W910" s="33" t="s">
        <v>20</v>
      </c>
      <c r="X910" s="33" t="s">
        <v>287</v>
      </c>
    </row>
    <row r="911" spans="1:24" ht="14.75" x14ac:dyDescent="0.75">
      <c r="A911" s="33" t="s">
        <v>1908</v>
      </c>
      <c r="B911" s="33" t="s">
        <v>262</v>
      </c>
      <c r="C911" s="33" t="s">
        <v>278</v>
      </c>
      <c r="D911" s="33" t="s">
        <v>30</v>
      </c>
      <c r="E911" s="33" t="s">
        <v>1909</v>
      </c>
      <c r="F911" s="33" t="s">
        <v>280</v>
      </c>
      <c r="G911" s="33" t="s">
        <v>281</v>
      </c>
      <c r="H911" s="33" t="s">
        <v>268</v>
      </c>
      <c r="I911" s="33" t="s">
        <v>269</v>
      </c>
      <c r="J911" s="33" t="s">
        <v>270</v>
      </c>
      <c r="K911" s="33" t="s">
        <v>282</v>
      </c>
      <c r="L911" s="33" t="s">
        <v>272</v>
      </c>
      <c r="M911" s="33" t="s">
        <v>284</v>
      </c>
      <c r="N911" s="33" t="s">
        <v>298</v>
      </c>
      <c r="O911" s="33" t="s">
        <v>285</v>
      </c>
      <c r="P911" s="33" t="s">
        <v>274</v>
      </c>
      <c r="Q911" s="33" t="s">
        <v>286</v>
      </c>
      <c r="R911" s="33" t="s">
        <v>274</v>
      </c>
      <c r="S911" s="33" t="s">
        <v>275</v>
      </c>
      <c r="T911" s="33" t="s">
        <v>274</v>
      </c>
      <c r="U911" s="33"/>
      <c r="V911" s="33"/>
      <c r="W911" s="33" t="s">
        <v>20</v>
      </c>
      <c r="X911" s="33" t="s">
        <v>287</v>
      </c>
    </row>
    <row r="912" spans="1:24" ht="14.75" x14ac:dyDescent="0.75">
      <c r="A912" s="33" t="s">
        <v>1910</v>
      </c>
      <c r="B912" s="33" t="s">
        <v>262</v>
      </c>
      <c r="C912" s="33" t="s">
        <v>278</v>
      </c>
      <c r="D912" s="33" t="s">
        <v>30</v>
      </c>
      <c r="E912" s="33" t="s">
        <v>1911</v>
      </c>
      <c r="F912" s="33" t="s">
        <v>280</v>
      </c>
      <c r="G912" s="33" t="s">
        <v>281</v>
      </c>
      <c r="H912" s="33" t="s">
        <v>268</v>
      </c>
      <c r="I912" s="33" t="s">
        <v>269</v>
      </c>
      <c r="J912" s="33" t="s">
        <v>270</v>
      </c>
      <c r="K912" s="33" t="s">
        <v>282</v>
      </c>
      <c r="L912" s="33" t="s">
        <v>272</v>
      </c>
      <c r="M912" s="33" t="s">
        <v>284</v>
      </c>
      <c r="N912" s="33" t="s">
        <v>298</v>
      </c>
      <c r="O912" s="33" t="s">
        <v>285</v>
      </c>
      <c r="P912" s="33" t="s">
        <v>274</v>
      </c>
      <c r="Q912" s="33" t="s">
        <v>286</v>
      </c>
      <c r="R912" s="33" t="s">
        <v>274</v>
      </c>
      <c r="S912" s="33" t="s">
        <v>275</v>
      </c>
      <c r="T912" s="33" t="s">
        <v>274</v>
      </c>
      <c r="U912" s="33"/>
      <c r="V912" s="33"/>
      <c r="W912" s="33" t="s">
        <v>20</v>
      </c>
      <c r="X912" s="33" t="s">
        <v>287</v>
      </c>
    </row>
    <row r="913" spans="1:24" ht="14.75" x14ac:dyDescent="0.75">
      <c r="A913" s="33" t="s">
        <v>1912</v>
      </c>
      <c r="B913" s="33" t="s">
        <v>262</v>
      </c>
      <c r="C913" s="33" t="s">
        <v>278</v>
      </c>
      <c r="D913" s="33" t="s">
        <v>30</v>
      </c>
      <c r="E913" s="33" t="s">
        <v>1913</v>
      </c>
      <c r="F913" s="33" t="s">
        <v>280</v>
      </c>
      <c r="G913" s="33" t="s">
        <v>281</v>
      </c>
      <c r="H913" s="33" t="s">
        <v>268</v>
      </c>
      <c r="I913" s="33" t="s">
        <v>269</v>
      </c>
      <c r="J913" s="33" t="s">
        <v>270</v>
      </c>
      <c r="K913" s="33" t="s">
        <v>282</v>
      </c>
      <c r="L913" s="33" t="s">
        <v>272</v>
      </c>
      <c r="M913" s="33" t="s">
        <v>284</v>
      </c>
      <c r="N913" s="33" t="s">
        <v>298</v>
      </c>
      <c r="O913" s="33" t="s">
        <v>285</v>
      </c>
      <c r="P913" s="33" t="s">
        <v>274</v>
      </c>
      <c r="Q913" s="33" t="s">
        <v>286</v>
      </c>
      <c r="R913" s="33" t="s">
        <v>274</v>
      </c>
      <c r="S913" s="33" t="s">
        <v>275</v>
      </c>
      <c r="T913" s="33" t="s">
        <v>274</v>
      </c>
      <c r="U913" s="33"/>
      <c r="V913" s="33"/>
      <c r="W913" s="33" t="s">
        <v>20</v>
      </c>
      <c r="X913" s="33" t="s">
        <v>287</v>
      </c>
    </row>
    <row r="914" spans="1:24" ht="14.75" x14ac:dyDescent="0.75">
      <c r="A914" s="33" t="s">
        <v>1914</v>
      </c>
      <c r="B914" s="33" t="s">
        <v>262</v>
      </c>
      <c r="C914" s="33" t="s">
        <v>278</v>
      </c>
      <c r="D914" s="33" t="s">
        <v>30</v>
      </c>
      <c r="E914" s="33" t="s">
        <v>1915</v>
      </c>
      <c r="F914" s="33" t="s">
        <v>280</v>
      </c>
      <c r="G914" s="33" t="s">
        <v>281</v>
      </c>
      <c r="H914" s="33" t="s">
        <v>268</v>
      </c>
      <c r="I914" s="33" t="s">
        <v>269</v>
      </c>
      <c r="J914" s="33" t="s">
        <v>270</v>
      </c>
      <c r="K914" s="33" t="s">
        <v>282</v>
      </c>
      <c r="L914" s="33" t="s">
        <v>272</v>
      </c>
      <c r="M914" s="33" t="s">
        <v>284</v>
      </c>
      <c r="N914" s="33" t="s">
        <v>298</v>
      </c>
      <c r="O914" s="33" t="s">
        <v>285</v>
      </c>
      <c r="P914" s="33" t="s">
        <v>274</v>
      </c>
      <c r="Q914" s="33" t="s">
        <v>286</v>
      </c>
      <c r="R914" s="33" t="s">
        <v>274</v>
      </c>
      <c r="S914" s="33" t="s">
        <v>275</v>
      </c>
      <c r="T914" s="33" t="s">
        <v>274</v>
      </c>
      <c r="U914" s="33"/>
      <c r="V914" s="33"/>
      <c r="W914" s="33" t="s">
        <v>20</v>
      </c>
      <c r="X914" s="33" t="s">
        <v>287</v>
      </c>
    </row>
    <row r="915" spans="1:24" ht="14.75" x14ac:dyDescent="0.75">
      <c r="A915" s="33" t="s">
        <v>1916</v>
      </c>
      <c r="B915" s="33" t="s">
        <v>262</v>
      </c>
      <c r="C915" s="33" t="s">
        <v>278</v>
      </c>
      <c r="D915" s="33" t="s">
        <v>30</v>
      </c>
      <c r="E915" s="33" t="s">
        <v>1917</v>
      </c>
      <c r="F915" s="33" t="s">
        <v>280</v>
      </c>
      <c r="G915" s="33" t="s">
        <v>281</v>
      </c>
      <c r="H915" s="33" t="s">
        <v>268</v>
      </c>
      <c r="I915" s="33" t="s">
        <v>269</v>
      </c>
      <c r="J915" s="33" t="s">
        <v>270</v>
      </c>
      <c r="K915" s="33" t="s">
        <v>282</v>
      </c>
      <c r="L915" s="33" t="s">
        <v>272</v>
      </c>
      <c r="M915" s="33" t="s">
        <v>284</v>
      </c>
      <c r="N915" s="33" t="s">
        <v>298</v>
      </c>
      <c r="O915" s="33" t="s">
        <v>285</v>
      </c>
      <c r="P915" s="33" t="s">
        <v>274</v>
      </c>
      <c r="Q915" s="33" t="s">
        <v>286</v>
      </c>
      <c r="R915" s="33" t="s">
        <v>274</v>
      </c>
      <c r="S915" s="33" t="s">
        <v>275</v>
      </c>
      <c r="T915" s="33" t="s">
        <v>274</v>
      </c>
      <c r="U915" s="33"/>
      <c r="V915" s="33"/>
      <c r="W915" s="33" t="s">
        <v>20</v>
      </c>
      <c r="X915" s="33" t="s">
        <v>287</v>
      </c>
    </row>
    <row r="916" spans="1:24" ht="14.75" x14ac:dyDescent="0.75">
      <c r="A916" s="33" t="s">
        <v>1918</v>
      </c>
      <c r="B916" s="33" t="s">
        <v>262</v>
      </c>
      <c r="C916" s="33" t="s">
        <v>278</v>
      </c>
      <c r="D916" s="33" t="s">
        <v>30</v>
      </c>
      <c r="E916" s="33" t="s">
        <v>1919</v>
      </c>
      <c r="F916" s="33" t="s">
        <v>280</v>
      </c>
      <c r="G916" s="33" t="s">
        <v>281</v>
      </c>
      <c r="H916" s="33" t="s">
        <v>268</v>
      </c>
      <c r="I916" s="33" t="s">
        <v>269</v>
      </c>
      <c r="J916" s="33" t="s">
        <v>270</v>
      </c>
      <c r="K916" s="33" t="s">
        <v>282</v>
      </c>
      <c r="L916" s="33" t="s">
        <v>272</v>
      </c>
      <c r="M916" s="33" t="s">
        <v>284</v>
      </c>
      <c r="N916" s="33" t="s">
        <v>298</v>
      </c>
      <c r="O916" s="33" t="s">
        <v>285</v>
      </c>
      <c r="P916" s="33" t="s">
        <v>274</v>
      </c>
      <c r="Q916" s="33" t="s">
        <v>286</v>
      </c>
      <c r="R916" s="33" t="s">
        <v>274</v>
      </c>
      <c r="S916" s="33" t="s">
        <v>275</v>
      </c>
      <c r="T916" s="33" t="s">
        <v>274</v>
      </c>
      <c r="U916" s="33"/>
      <c r="V916" s="33"/>
      <c r="W916" s="33" t="s">
        <v>20</v>
      </c>
      <c r="X916" s="33" t="s">
        <v>287</v>
      </c>
    </row>
    <row r="917" spans="1:24" ht="14.75" x14ac:dyDescent="0.75">
      <c r="A917" s="33" t="s">
        <v>1920</v>
      </c>
      <c r="B917" s="33" t="s">
        <v>262</v>
      </c>
      <c r="C917" s="33" t="s">
        <v>278</v>
      </c>
      <c r="D917" s="33" t="s">
        <v>30</v>
      </c>
      <c r="E917" s="33" t="s">
        <v>1921</v>
      </c>
      <c r="F917" s="33" t="s">
        <v>280</v>
      </c>
      <c r="G917" s="33" t="s">
        <v>281</v>
      </c>
      <c r="H917" s="33" t="s">
        <v>268</v>
      </c>
      <c r="I917" s="33" t="s">
        <v>269</v>
      </c>
      <c r="J917" s="33" t="s">
        <v>270</v>
      </c>
      <c r="K917" s="33" t="s">
        <v>282</v>
      </c>
      <c r="L917" s="33" t="s">
        <v>272</v>
      </c>
      <c r="M917" s="33" t="s">
        <v>284</v>
      </c>
      <c r="N917" s="33" t="s">
        <v>298</v>
      </c>
      <c r="O917" s="33" t="s">
        <v>285</v>
      </c>
      <c r="P917" s="33" t="s">
        <v>274</v>
      </c>
      <c r="Q917" s="33" t="s">
        <v>286</v>
      </c>
      <c r="R917" s="33" t="s">
        <v>274</v>
      </c>
      <c r="S917" s="33" t="s">
        <v>275</v>
      </c>
      <c r="T917" s="33" t="s">
        <v>274</v>
      </c>
      <c r="U917" s="33"/>
      <c r="V917" s="33"/>
      <c r="W917" s="33" t="s">
        <v>20</v>
      </c>
      <c r="X917" s="33" t="s">
        <v>287</v>
      </c>
    </row>
    <row r="918" spans="1:24" ht="14.75" x14ac:dyDescent="0.75">
      <c r="A918" s="33" t="s">
        <v>1922</v>
      </c>
      <c r="B918" s="33" t="s">
        <v>262</v>
      </c>
      <c r="C918" s="33" t="s">
        <v>278</v>
      </c>
      <c r="D918" s="33" t="s">
        <v>30</v>
      </c>
      <c r="E918" s="33" t="s">
        <v>1923</v>
      </c>
      <c r="F918" s="33" t="s">
        <v>280</v>
      </c>
      <c r="G918" s="33" t="s">
        <v>281</v>
      </c>
      <c r="H918" s="33" t="s">
        <v>268</v>
      </c>
      <c r="I918" s="33" t="s">
        <v>269</v>
      </c>
      <c r="J918" s="33" t="s">
        <v>270</v>
      </c>
      <c r="K918" s="33" t="s">
        <v>282</v>
      </c>
      <c r="L918" s="33" t="s">
        <v>272</v>
      </c>
      <c r="M918" s="33" t="s">
        <v>284</v>
      </c>
      <c r="N918" s="33" t="s">
        <v>298</v>
      </c>
      <c r="O918" s="33" t="s">
        <v>285</v>
      </c>
      <c r="P918" s="33" t="s">
        <v>274</v>
      </c>
      <c r="Q918" s="33" t="s">
        <v>286</v>
      </c>
      <c r="R918" s="33" t="s">
        <v>274</v>
      </c>
      <c r="S918" s="33" t="s">
        <v>275</v>
      </c>
      <c r="T918" s="33" t="s">
        <v>274</v>
      </c>
      <c r="U918" s="33"/>
      <c r="V918" s="33"/>
      <c r="W918" s="33" t="s">
        <v>20</v>
      </c>
      <c r="X918" s="33" t="s">
        <v>287</v>
      </c>
    </row>
    <row r="919" spans="1:24" ht="14.75" x14ac:dyDescent="0.75">
      <c r="A919" s="33" t="s">
        <v>1924</v>
      </c>
      <c r="B919" s="33" t="s">
        <v>262</v>
      </c>
      <c r="C919" s="33" t="s">
        <v>278</v>
      </c>
      <c r="D919" s="33" t="s">
        <v>30</v>
      </c>
      <c r="E919" s="33" t="s">
        <v>1925</v>
      </c>
      <c r="F919" s="33" t="s">
        <v>280</v>
      </c>
      <c r="G919" s="33" t="s">
        <v>281</v>
      </c>
      <c r="H919" s="33" t="s">
        <v>268</v>
      </c>
      <c r="I919" s="33" t="s">
        <v>269</v>
      </c>
      <c r="J919" s="33" t="s">
        <v>270</v>
      </c>
      <c r="K919" s="33" t="s">
        <v>282</v>
      </c>
      <c r="L919" s="33" t="s">
        <v>272</v>
      </c>
      <c r="M919" s="33" t="s">
        <v>284</v>
      </c>
      <c r="N919" s="33" t="s">
        <v>298</v>
      </c>
      <c r="O919" s="33" t="s">
        <v>285</v>
      </c>
      <c r="P919" s="33" t="s">
        <v>274</v>
      </c>
      <c r="Q919" s="33" t="s">
        <v>286</v>
      </c>
      <c r="R919" s="33" t="s">
        <v>274</v>
      </c>
      <c r="S919" s="33" t="s">
        <v>275</v>
      </c>
      <c r="T919" s="33" t="s">
        <v>274</v>
      </c>
      <c r="U919" s="33"/>
      <c r="V919" s="33"/>
      <c r="W919" s="33" t="s">
        <v>20</v>
      </c>
      <c r="X919" s="33" t="s">
        <v>287</v>
      </c>
    </row>
    <row r="920" spans="1:24" ht="14.75" x14ac:dyDescent="0.75">
      <c r="A920" s="33" t="s">
        <v>1926</v>
      </c>
      <c r="B920" s="33" t="s">
        <v>262</v>
      </c>
      <c r="C920" s="33" t="s">
        <v>278</v>
      </c>
      <c r="D920" s="33" t="s">
        <v>30</v>
      </c>
      <c r="E920" s="33" t="s">
        <v>1927</v>
      </c>
      <c r="F920" s="33" t="s">
        <v>280</v>
      </c>
      <c r="G920" s="33" t="s">
        <v>281</v>
      </c>
      <c r="H920" s="33" t="s">
        <v>268</v>
      </c>
      <c r="I920" s="33" t="s">
        <v>269</v>
      </c>
      <c r="J920" s="33" t="s">
        <v>270</v>
      </c>
      <c r="K920" s="33" t="s">
        <v>282</v>
      </c>
      <c r="L920" s="33" t="s">
        <v>272</v>
      </c>
      <c r="M920" s="33" t="s">
        <v>284</v>
      </c>
      <c r="N920" s="33" t="s">
        <v>298</v>
      </c>
      <c r="O920" s="33" t="s">
        <v>285</v>
      </c>
      <c r="P920" s="33" t="s">
        <v>274</v>
      </c>
      <c r="Q920" s="33" t="s">
        <v>286</v>
      </c>
      <c r="R920" s="33" t="s">
        <v>274</v>
      </c>
      <c r="S920" s="33" t="s">
        <v>275</v>
      </c>
      <c r="T920" s="33" t="s">
        <v>274</v>
      </c>
      <c r="U920" s="33"/>
      <c r="V920" s="33"/>
      <c r="W920" s="33" t="s">
        <v>20</v>
      </c>
      <c r="X920" s="33" t="s">
        <v>287</v>
      </c>
    </row>
    <row r="921" spans="1:24" ht="14.75" x14ac:dyDescent="0.75">
      <c r="A921" s="33" t="s">
        <v>1928</v>
      </c>
      <c r="B921" s="33" t="s">
        <v>262</v>
      </c>
      <c r="C921" s="33" t="s">
        <v>278</v>
      </c>
      <c r="D921" s="33" t="s">
        <v>30</v>
      </c>
      <c r="E921" s="33" t="s">
        <v>1929</v>
      </c>
      <c r="F921" s="33" t="s">
        <v>280</v>
      </c>
      <c r="G921" s="33" t="s">
        <v>281</v>
      </c>
      <c r="H921" s="33" t="s">
        <v>268</v>
      </c>
      <c r="I921" s="33" t="s">
        <v>269</v>
      </c>
      <c r="J921" s="33" t="s">
        <v>270</v>
      </c>
      <c r="K921" s="33" t="s">
        <v>282</v>
      </c>
      <c r="L921" s="33" t="s">
        <v>272</v>
      </c>
      <c r="M921" s="33" t="s">
        <v>284</v>
      </c>
      <c r="N921" s="33" t="s">
        <v>298</v>
      </c>
      <c r="O921" s="33" t="s">
        <v>285</v>
      </c>
      <c r="P921" s="33" t="s">
        <v>274</v>
      </c>
      <c r="Q921" s="33" t="s">
        <v>286</v>
      </c>
      <c r="R921" s="33" t="s">
        <v>274</v>
      </c>
      <c r="S921" s="33" t="s">
        <v>275</v>
      </c>
      <c r="T921" s="33" t="s">
        <v>274</v>
      </c>
      <c r="U921" s="33"/>
      <c r="V921" s="33"/>
      <c r="W921" s="33" t="s">
        <v>20</v>
      </c>
      <c r="X921" s="33" t="s">
        <v>287</v>
      </c>
    </row>
    <row r="922" spans="1:24" ht="14.75" x14ac:dyDescent="0.75">
      <c r="A922" s="33" t="s">
        <v>1930</v>
      </c>
      <c r="B922" s="33" t="s">
        <v>262</v>
      </c>
      <c r="C922" s="33" t="s">
        <v>278</v>
      </c>
      <c r="D922" s="33" t="s">
        <v>30</v>
      </c>
      <c r="E922" s="33" t="s">
        <v>1931</v>
      </c>
      <c r="F922" s="33" t="s">
        <v>280</v>
      </c>
      <c r="G922" s="33" t="s">
        <v>281</v>
      </c>
      <c r="H922" s="33" t="s">
        <v>268</v>
      </c>
      <c r="I922" s="33" t="s">
        <v>269</v>
      </c>
      <c r="J922" s="33" t="s">
        <v>270</v>
      </c>
      <c r="K922" s="33" t="s">
        <v>282</v>
      </c>
      <c r="L922" s="33" t="s">
        <v>272</v>
      </c>
      <c r="M922" s="33" t="s">
        <v>284</v>
      </c>
      <c r="N922" s="33" t="s">
        <v>298</v>
      </c>
      <c r="O922" s="33" t="s">
        <v>285</v>
      </c>
      <c r="P922" s="33" t="s">
        <v>274</v>
      </c>
      <c r="Q922" s="33" t="s">
        <v>286</v>
      </c>
      <c r="R922" s="33" t="s">
        <v>274</v>
      </c>
      <c r="S922" s="33" t="s">
        <v>275</v>
      </c>
      <c r="T922" s="33" t="s">
        <v>274</v>
      </c>
      <c r="U922" s="33"/>
      <c r="V922" s="33"/>
      <c r="W922" s="33" t="s">
        <v>20</v>
      </c>
      <c r="X922" s="33" t="s">
        <v>287</v>
      </c>
    </row>
    <row r="923" spans="1:24" ht="14.75" x14ac:dyDescent="0.75">
      <c r="A923" s="33" t="s">
        <v>1932</v>
      </c>
      <c r="B923" s="33" t="s">
        <v>262</v>
      </c>
      <c r="C923" s="33" t="s">
        <v>278</v>
      </c>
      <c r="D923" s="33" t="s">
        <v>30</v>
      </c>
      <c r="E923" s="33" t="s">
        <v>1933</v>
      </c>
      <c r="F923" s="33" t="s">
        <v>280</v>
      </c>
      <c r="G923" s="33" t="s">
        <v>281</v>
      </c>
      <c r="H923" s="33" t="s">
        <v>268</v>
      </c>
      <c r="I923" s="33" t="s">
        <v>269</v>
      </c>
      <c r="J923" s="33" t="s">
        <v>270</v>
      </c>
      <c r="K923" s="33" t="s">
        <v>282</v>
      </c>
      <c r="L923" s="33" t="s">
        <v>272</v>
      </c>
      <c r="M923" s="33" t="s">
        <v>284</v>
      </c>
      <c r="N923" s="33" t="s">
        <v>298</v>
      </c>
      <c r="O923" s="33" t="s">
        <v>285</v>
      </c>
      <c r="P923" s="33" t="s">
        <v>274</v>
      </c>
      <c r="Q923" s="33" t="s">
        <v>286</v>
      </c>
      <c r="R923" s="33" t="s">
        <v>274</v>
      </c>
      <c r="S923" s="33" t="s">
        <v>275</v>
      </c>
      <c r="T923" s="33" t="s">
        <v>274</v>
      </c>
      <c r="U923" s="33"/>
      <c r="V923" s="33"/>
      <c r="W923" s="33" t="s">
        <v>20</v>
      </c>
      <c r="X923" s="33" t="s">
        <v>287</v>
      </c>
    </row>
    <row r="924" spans="1:24" ht="14.75" x14ac:dyDescent="0.75">
      <c r="A924" s="33" t="s">
        <v>1934</v>
      </c>
      <c r="B924" s="33" t="s">
        <v>262</v>
      </c>
      <c r="C924" s="33" t="s">
        <v>278</v>
      </c>
      <c r="D924" s="33" t="s">
        <v>30</v>
      </c>
      <c r="E924" s="33" t="s">
        <v>1935</v>
      </c>
      <c r="F924" s="33" t="s">
        <v>280</v>
      </c>
      <c r="G924" s="33" t="s">
        <v>281</v>
      </c>
      <c r="H924" s="33" t="s">
        <v>268</v>
      </c>
      <c r="I924" s="33" t="s">
        <v>269</v>
      </c>
      <c r="J924" s="33" t="s">
        <v>270</v>
      </c>
      <c r="K924" s="33" t="s">
        <v>282</v>
      </c>
      <c r="L924" s="33" t="s">
        <v>272</v>
      </c>
      <c r="M924" s="33" t="s">
        <v>284</v>
      </c>
      <c r="N924" s="33" t="s">
        <v>298</v>
      </c>
      <c r="O924" s="33" t="s">
        <v>285</v>
      </c>
      <c r="P924" s="33" t="s">
        <v>274</v>
      </c>
      <c r="Q924" s="33" t="s">
        <v>286</v>
      </c>
      <c r="R924" s="33" t="s">
        <v>274</v>
      </c>
      <c r="S924" s="33" t="s">
        <v>275</v>
      </c>
      <c r="T924" s="33" t="s">
        <v>274</v>
      </c>
      <c r="U924" s="33"/>
      <c r="V924" s="33"/>
      <c r="W924" s="33" t="s">
        <v>20</v>
      </c>
      <c r="X924" s="33" t="s">
        <v>287</v>
      </c>
    </row>
    <row r="925" spans="1:24" ht="14.75" x14ac:dyDescent="0.75">
      <c r="A925" s="33" t="s">
        <v>1936</v>
      </c>
      <c r="B925" s="33" t="s">
        <v>262</v>
      </c>
      <c r="C925" s="33" t="s">
        <v>278</v>
      </c>
      <c r="D925" s="33" t="s">
        <v>30</v>
      </c>
      <c r="E925" s="33" t="s">
        <v>1937</v>
      </c>
      <c r="F925" s="33" t="s">
        <v>280</v>
      </c>
      <c r="G925" s="33" t="s">
        <v>281</v>
      </c>
      <c r="H925" s="33" t="s">
        <v>268</v>
      </c>
      <c r="I925" s="33" t="s">
        <v>269</v>
      </c>
      <c r="J925" s="33" t="s">
        <v>270</v>
      </c>
      <c r="K925" s="33" t="s">
        <v>282</v>
      </c>
      <c r="L925" s="33" t="s">
        <v>272</v>
      </c>
      <c r="M925" s="33" t="s">
        <v>284</v>
      </c>
      <c r="N925" s="33" t="s">
        <v>298</v>
      </c>
      <c r="O925" s="33" t="s">
        <v>285</v>
      </c>
      <c r="P925" s="33" t="s">
        <v>274</v>
      </c>
      <c r="Q925" s="33" t="s">
        <v>286</v>
      </c>
      <c r="R925" s="33" t="s">
        <v>274</v>
      </c>
      <c r="S925" s="33" t="s">
        <v>275</v>
      </c>
      <c r="T925" s="33" t="s">
        <v>274</v>
      </c>
      <c r="U925" s="33"/>
      <c r="V925" s="33"/>
      <c r="W925" s="33" t="s">
        <v>20</v>
      </c>
      <c r="X925" s="33" t="s">
        <v>287</v>
      </c>
    </row>
    <row r="926" spans="1:24" ht="14.75" x14ac:dyDescent="0.75">
      <c r="A926" s="33" t="s">
        <v>1938</v>
      </c>
      <c r="B926" s="33" t="s">
        <v>262</v>
      </c>
      <c r="C926" s="33" t="s">
        <v>278</v>
      </c>
      <c r="D926" s="33" t="s">
        <v>30</v>
      </c>
      <c r="E926" s="33" t="s">
        <v>1939</v>
      </c>
      <c r="F926" s="33" t="s">
        <v>280</v>
      </c>
      <c r="G926" s="33" t="s">
        <v>281</v>
      </c>
      <c r="H926" s="33" t="s">
        <v>268</v>
      </c>
      <c r="I926" s="33" t="s">
        <v>269</v>
      </c>
      <c r="J926" s="33" t="s">
        <v>270</v>
      </c>
      <c r="K926" s="33" t="s">
        <v>282</v>
      </c>
      <c r="L926" s="33" t="s">
        <v>272</v>
      </c>
      <c r="M926" s="33" t="s">
        <v>284</v>
      </c>
      <c r="N926" s="33" t="s">
        <v>298</v>
      </c>
      <c r="O926" s="33" t="s">
        <v>285</v>
      </c>
      <c r="P926" s="33" t="s">
        <v>274</v>
      </c>
      <c r="Q926" s="33" t="s">
        <v>286</v>
      </c>
      <c r="R926" s="33" t="s">
        <v>274</v>
      </c>
      <c r="S926" s="33" t="s">
        <v>275</v>
      </c>
      <c r="T926" s="33" t="s">
        <v>274</v>
      </c>
      <c r="U926" s="33"/>
      <c r="V926" s="33"/>
      <c r="W926" s="33" t="s">
        <v>20</v>
      </c>
      <c r="X926" s="33" t="s">
        <v>287</v>
      </c>
    </row>
    <row r="927" spans="1:24" ht="14.75" x14ac:dyDescent="0.75">
      <c r="A927" s="33" t="s">
        <v>1940</v>
      </c>
      <c r="B927" s="33" t="s">
        <v>262</v>
      </c>
      <c r="C927" s="33" t="s">
        <v>278</v>
      </c>
      <c r="D927" s="33" t="s">
        <v>30</v>
      </c>
      <c r="E927" s="33" t="s">
        <v>1941</v>
      </c>
      <c r="F927" s="33" t="s">
        <v>280</v>
      </c>
      <c r="G927" s="33" t="s">
        <v>281</v>
      </c>
      <c r="H927" s="33" t="s">
        <v>268</v>
      </c>
      <c r="I927" s="33" t="s">
        <v>269</v>
      </c>
      <c r="J927" s="33" t="s">
        <v>270</v>
      </c>
      <c r="K927" s="33" t="s">
        <v>282</v>
      </c>
      <c r="L927" s="33" t="s">
        <v>272</v>
      </c>
      <c r="M927" s="33" t="s">
        <v>284</v>
      </c>
      <c r="N927" s="33" t="s">
        <v>298</v>
      </c>
      <c r="O927" s="33" t="s">
        <v>285</v>
      </c>
      <c r="P927" s="33" t="s">
        <v>274</v>
      </c>
      <c r="Q927" s="33" t="s">
        <v>286</v>
      </c>
      <c r="R927" s="33" t="s">
        <v>274</v>
      </c>
      <c r="S927" s="33" t="s">
        <v>275</v>
      </c>
      <c r="T927" s="33" t="s">
        <v>274</v>
      </c>
      <c r="U927" s="33"/>
      <c r="V927" s="33"/>
      <c r="W927" s="33" t="s">
        <v>20</v>
      </c>
      <c r="X927" s="33" t="s">
        <v>287</v>
      </c>
    </row>
    <row r="928" spans="1:24" ht="14.75" x14ac:dyDescent="0.75">
      <c r="A928" s="33" t="s">
        <v>1942</v>
      </c>
      <c r="B928" s="33" t="s">
        <v>262</v>
      </c>
      <c r="C928" s="33" t="s">
        <v>278</v>
      </c>
      <c r="D928" s="33" t="s">
        <v>30</v>
      </c>
      <c r="E928" s="33" t="s">
        <v>1943</v>
      </c>
      <c r="F928" s="33" t="s">
        <v>280</v>
      </c>
      <c r="G928" s="33" t="s">
        <v>281</v>
      </c>
      <c r="H928" s="33" t="s">
        <v>268</v>
      </c>
      <c r="I928" s="33" t="s">
        <v>269</v>
      </c>
      <c r="J928" s="33" t="s">
        <v>270</v>
      </c>
      <c r="K928" s="33" t="s">
        <v>282</v>
      </c>
      <c r="L928" s="33" t="s">
        <v>272</v>
      </c>
      <c r="M928" s="33" t="s">
        <v>284</v>
      </c>
      <c r="N928" s="33" t="s">
        <v>298</v>
      </c>
      <c r="O928" s="33" t="s">
        <v>285</v>
      </c>
      <c r="P928" s="33" t="s">
        <v>274</v>
      </c>
      <c r="Q928" s="33" t="s">
        <v>286</v>
      </c>
      <c r="R928" s="33" t="s">
        <v>274</v>
      </c>
      <c r="S928" s="33" t="s">
        <v>275</v>
      </c>
      <c r="T928" s="33" t="s">
        <v>274</v>
      </c>
      <c r="U928" s="33"/>
      <c r="V928" s="33"/>
      <c r="W928" s="33" t="s">
        <v>20</v>
      </c>
      <c r="X928" s="33" t="s">
        <v>287</v>
      </c>
    </row>
    <row r="929" spans="1:24" ht="14.75" x14ac:dyDescent="0.75">
      <c r="A929" s="33" t="s">
        <v>1944</v>
      </c>
      <c r="B929" s="33" t="s">
        <v>262</v>
      </c>
      <c r="C929" s="33" t="s">
        <v>278</v>
      </c>
      <c r="D929" s="33" t="s">
        <v>30</v>
      </c>
      <c r="E929" s="33" t="s">
        <v>1945</v>
      </c>
      <c r="F929" s="33" t="s">
        <v>280</v>
      </c>
      <c r="G929" s="33" t="s">
        <v>281</v>
      </c>
      <c r="H929" s="33" t="s">
        <v>268</v>
      </c>
      <c r="I929" s="33" t="s">
        <v>269</v>
      </c>
      <c r="J929" s="33" t="s">
        <v>270</v>
      </c>
      <c r="K929" s="33" t="s">
        <v>282</v>
      </c>
      <c r="L929" s="33" t="s">
        <v>272</v>
      </c>
      <c r="M929" s="33" t="s">
        <v>284</v>
      </c>
      <c r="N929" s="33" t="s">
        <v>298</v>
      </c>
      <c r="O929" s="33" t="s">
        <v>285</v>
      </c>
      <c r="P929" s="33" t="s">
        <v>274</v>
      </c>
      <c r="Q929" s="33" t="s">
        <v>286</v>
      </c>
      <c r="R929" s="33" t="s">
        <v>274</v>
      </c>
      <c r="S929" s="33" t="s">
        <v>275</v>
      </c>
      <c r="T929" s="33" t="s">
        <v>274</v>
      </c>
      <c r="U929" s="33"/>
      <c r="V929" s="33"/>
      <c r="W929" s="33" t="s">
        <v>20</v>
      </c>
      <c r="X929" s="33" t="s">
        <v>287</v>
      </c>
    </row>
    <row r="930" spans="1:24" ht="14.75" x14ac:dyDescent="0.75">
      <c r="A930" s="33" t="s">
        <v>1946</v>
      </c>
      <c r="B930" s="33" t="s">
        <v>262</v>
      </c>
      <c r="C930" s="33" t="s">
        <v>278</v>
      </c>
      <c r="D930" s="33" t="s">
        <v>30</v>
      </c>
      <c r="E930" s="33" t="s">
        <v>1947</v>
      </c>
      <c r="F930" s="33" t="s">
        <v>280</v>
      </c>
      <c r="G930" s="33" t="s">
        <v>281</v>
      </c>
      <c r="H930" s="33" t="s">
        <v>268</v>
      </c>
      <c r="I930" s="33" t="s">
        <v>269</v>
      </c>
      <c r="J930" s="33" t="s">
        <v>270</v>
      </c>
      <c r="K930" s="33" t="s">
        <v>282</v>
      </c>
      <c r="L930" s="33" t="s">
        <v>272</v>
      </c>
      <c r="M930" s="33" t="s">
        <v>284</v>
      </c>
      <c r="N930" s="33" t="s">
        <v>298</v>
      </c>
      <c r="O930" s="33" t="s">
        <v>285</v>
      </c>
      <c r="P930" s="33" t="s">
        <v>274</v>
      </c>
      <c r="Q930" s="33" t="s">
        <v>286</v>
      </c>
      <c r="R930" s="33" t="s">
        <v>274</v>
      </c>
      <c r="S930" s="33" t="s">
        <v>275</v>
      </c>
      <c r="T930" s="33" t="s">
        <v>274</v>
      </c>
      <c r="U930" s="33"/>
      <c r="V930" s="33"/>
      <c r="W930" s="33" t="s">
        <v>20</v>
      </c>
      <c r="X930" s="33" t="s">
        <v>287</v>
      </c>
    </row>
    <row r="931" spans="1:24" ht="14.75" x14ac:dyDescent="0.75">
      <c r="A931" s="33" t="s">
        <v>1948</v>
      </c>
      <c r="B931" s="33" t="s">
        <v>262</v>
      </c>
      <c r="C931" s="33" t="s">
        <v>278</v>
      </c>
      <c r="D931" s="33" t="s">
        <v>30</v>
      </c>
      <c r="E931" s="33" t="s">
        <v>1949</v>
      </c>
      <c r="F931" s="33" t="s">
        <v>280</v>
      </c>
      <c r="G931" s="33" t="s">
        <v>281</v>
      </c>
      <c r="H931" s="33" t="s">
        <v>268</v>
      </c>
      <c r="I931" s="33" t="s">
        <v>269</v>
      </c>
      <c r="J931" s="33" t="s">
        <v>270</v>
      </c>
      <c r="K931" s="33" t="s">
        <v>282</v>
      </c>
      <c r="L931" s="33" t="s">
        <v>272</v>
      </c>
      <c r="M931" s="33" t="s">
        <v>284</v>
      </c>
      <c r="N931" s="33" t="s">
        <v>298</v>
      </c>
      <c r="O931" s="33" t="s">
        <v>285</v>
      </c>
      <c r="P931" s="33" t="s">
        <v>274</v>
      </c>
      <c r="Q931" s="33" t="s">
        <v>286</v>
      </c>
      <c r="R931" s="33" t="s">
        <v>274</v>
      </c>
      <c r="S931" s="33" t="s">
        <v>275</v>
      </c>
      <c r="T931" s="33" t="s">
        <v>274</v>
      </c>
      <c r="U931" s="33"/>
      <c r="V931" s="33"/>
      <c r="W931" s="33" t="s">
        <v>20</v>
      </c>
      <c r="X931" s="33" t="s">
        <v>287</v>
      </c>
    </row>
    <row r="932" spans="1:24" ht="14.75" x14ac:dyDescent="0.75">
      <c r="A932" s="33" t="s">
        <v>1950</v>
      </c>
      <c r="B932" s="33" t="s">
        <v>262</v>
      </c>
      <c r="C932" s="33" t="s">
        <v>278</v>
      </c>
      <c r="D932" s="33" t="s">
        <v>30</v>
      </c>
      <c r="E932" s="33" t="s">
        <v>1951</v>
      </c>
      <c r="F932" s="33" t="s">
        <v>280</v>
      </c>
      <c r="G932" s="33" t="s">
        <v>281</v>
      </c>
      <c r="H932" s="33" t="s">
        <v>268</v>
      </c>
      <c r="I932" s="33" t="s">
        <v>269</v>
      </c>
      <c r="J932" s="33" t="s">
        <v>270</v>
      </c>
      <c r="K932" s="33" t="s">
        <v>282</v>
      </c>
      <c r="L932" s="33" t="s">
        <v>272</v>
      </c>
      <c r="M932" s="33" t="s">
        <v>284</v>
      </c>
      <c r="N932" s="33" t="s">
        <v>298</v>
      </c>
      <c r="O932" s="33" t="s">
        <v>285</v>
      </c>
      <c r="P932" s="33" t="s">
        <v>274</v>
      </c>
      <c r="Q932" s="33" t="s">
        <v>286</v>
      </c>
      <c r="R932" s="33" t="s">
        <v>274</v>
      </c>
      <c r="S932" s="33" t="s">
        <v>275</v>
      </c>
      <c r="T932" s="33" t="s">
        <v>274</v>
      </c>
      <c r="U932" s="33"/>
      <c r="V932" s="33"/>
      <c r="W932" s="33" t="s">
        <v>20</v>
      </c>
      <c r="X932" s="33" t="s">
        <v>287</v>
      </c>
    </row>
    <row r="933" spans="1:24" ht="14.75" x14ac:dyDescent="0.75">
      <c r="A933" s="33" t="s">
        <v>1952</v>
      </c>
      <c r="B933" s="33" t="s">
        <v>262</v>
      </c>
      <c r="C933" s="33" t="s">
        <v>278</v>
      </c>
      <c r="D933" s="33" t="s">
        <v>30</v>
      </c>
      <c r="E933" s="33" t="s">
        <v>1953</v>
      </c>
      <c r="F933" s="33" t="s">
        <v>280</v>
      </c>
      <c r="G933" s="33" t="s">
        <v>281</v>
      </c>
      <c r="H933" s="33" t="s">
        <v>268</v>
      </c>
      <c r="I933" s="33" t="s">
        <v>269</v>
      </c>
      <c r="J933" s="33" t="s">
        <v>270</v>
      </c>
      <c r="K933" s="33" t="s">
        <v>282</v>
      </c>
      <c r="L933" s="33" t="s">
        <v>272</v>
      </c>
      <c r="M933" s="33" t="s">
        <v>284</v>
      </c>
      <c r="N933" s="33" t="s">
        <v>298</v>
      </c>
      <c r="O933" s="33" t="s">
        <v>285</v>
      </c>
      <c r="P933" s="33" t="s">
        <v>274</v>
      </c>
      <c r="Q933" s="33" t="s">
        <v>286</v>
      </c>
      <c r="R933" s="33" t="s">
        <v>274</v>
      </c>
      <c r="S933" s="33" t="s">
        <v>275</v>
      </c>
      <c r="T933" s="33" t="s">
        <v>274</v>
      </c>
      <c r="U933" s="33"/>
      <c r="V933" s="33"/>
      <c r="W933" s="33" t="s">
        <v>20</v>
      </c>
      <c r="X933" s="33" t="s">
        <v>287</v>
      </c>
    </row>
    <row r="934" spans="1:24" ht="14.75" x14ac:dyDescent="0.75">
      <c r="A934" s="33" t="s">
        <v>1954</v>
      </c>
      <c r="B934" s="33" t="s">
        <v>262</v>
      </c>
      <c r="C934" s="33" t="s">
        <v>278</v>
      </c>
      <c r="D934" s="33" t="s">
        <v>30</v>
      </c>
      <c r="E934" s="33" t="s">
        <v>1955</v>
      </c>
      <c r="F934" s="33" t="s">
        <v>280</v>
      </c>
      <c r="G934" s="33" t="s">
        <v>281</v>
      </c>
      <c r="H934" s="33" t="s">
        <v>268</v>
      </c>
      <c r="I934" s="33" t="s">
        <v>269</v>
      </c>
      <c r="J934" s="33" t="s">
        <v>270</v>
      </c>
      <c r="K934" s="33" t="s">
        <v>282</v>
      </c>
      <c r="L934" s="33" t="s">
        <v>272</v>
      </c>
      <c r="M934" s="33" t="s">
        <v>284</v>
      </c>
      <c r="N934" s="33" t="s">
        <v>298</v>
      </c>
      <c r="O934" s="33" t="s">
        <v>285</v>
      </c>
      <c r="P934" s="33" t="s">
        <v>274</v>
      </c>
      <c r="Q934" s="33" t="s">
        <v>286</v>
      </c>
      <c r="R934" s="33" t="s">
        <v>274</v>
      </c>
      <c r="S934" s="33" t="s">
        <v>275</v>
      </c>
      <c r="T934" s="33" t="s">
        <v>274</v>
      </c>
      <c r="U934" s="33"/>
      <c r="V934" s="33"/>
      <c r="W934" s="33" t="s">
        <v>20</v>
      </c>
      <c r="X934" s="33" t="s">
        <v>287</v>
      </c>
    </row>
    <row r="935" spans="1:24" ht="14.75" x14ac:dyDescent="0.75">
      <c r="A935" s="33" t="s">
        <v>1956</v>
      </c>
      <c r="B935" s="33" t="s">
        <v>262</v>
      </c>
      <c r="C935" s="33" t="s">
        <v>278</v>
      </c>
      <c r="D935" s="33" t="s">
        <v>30</v>
      </c>
      <c r="E935" s="33" t="s">
        <v>1957</v>
      </c>
      <c r="F935" s="33" t="s">
        <v>280</v>
      </c>
      <c r="G935" s="33" t="s">
        <v>281</v>
      </c>
      <c r="H935" s="33" t="s">
        <v>268</v>
      </c>
      <c r="I935" s="33" t="s">
        <v>269</v>
      </c>
      <c r="J935" s="33" t="s">
        <v>270</v>
      </c>
      <c r="K935" s="33" t="s">
        <v>282</v>
      </c>
      <c r="L935" s="33" t="s">
        <v>272</v>
      </c>
      <c r="M935" s="33" t="s">
        <v>284</v>
      </c>
      <c r="N935" s="33" t="s">
        <v>298</v>
      </c>
      <c r="O935" s="33" t="s">
        <v>285</v>
      </c>
      <c r="P935" s="33" t="s">
        <v>274</v>
      </c>
      <c r="Q935" s="33" t="s">
        <v>286</v>
      </c>
      <c r="R935" s="33" t="s">
        <v>274</v>
      </c>
      <c r="S935" s="33" t="s">
        <v>275</v>
      </c>
      <c r="T935" s="33" t="s">
        <v>274</v>
      </c>
      <c r="U935" s="33"/>
      <c r="V935" s="33"/>
      <c r="W935" s="33" t="s">
        <v>20</v>
      </c>
      <c r="X935" s="33" t="s">
        <v>287</v>
      </c>
    </row>
    <row r="936" spans="1:24" ht="14.75" x14ac:dyDescent="0.75">
      <c r="A936" s="33" t="s">
        <v>1958</v>
      </c>
      <c r="B936" s="33" t="s">
        <v>262</v>
      </c>
      <c r="C936" s="33" t="s">
        <v>278</v>
      </c>
      <c r="D936" s="33" t="s">
        <v>30</v>
      </c>
      <c r="E936" s="33" t="s">
        <v>1959</v>
      </c>
      <c r="F936" s="33" t="s">
        <v>280</v>
      </c>
      <c r="G936" s="33" t="s">
        <v>281</v>
      </c>
      <c r="H936" s="33" t="s">
        <v>268</v>
      </c>
      <c r="I936" s="33" t="s">
        <v>269</v>
      </c>
      <c r="J936" s="33" t="s">
        <v>270</v>
      </c>
      <c r="K936" s="33" t="s">
        <v>282</v>
      </c>
      <c r="L936" s="33" t="s">
        <v>272</v>
      </c>
      <c r="M936" s="33" t="s">
        <v>284</v>
      </c>
      <c r="N936" s="33" t="s">
        <v>298</v>
      </c>
      <c r="O936" s="33" t="s">
        <v>285</v>
      </c>
      <c r="P936" s="33" t="s">
        <v>274</v>
      </c>
      <c r="Q936" s="33" t="s">
        <v>286</v>
      </c>
      <c r="R936" s="33" t="s">
        <v>274</v>
      </c>
      <c r="S936" s="33" t="s">
        <v>275</v>
      </c>
      <c r="T936" s="33" t="s">
        <v>274</v>
      </c>
      <c r="U936" s="33"/>
      <c r="V936" s="33"/>
      <c r="W936" s="33" t="s">
        <v>20</v>
      </c>
      <c r="X936" s="33" t="s">
        <v>287</v>
      </c>
    </row>
    <row r="937" spans="1:24" ht="14.75" x14ac:dyDescent="0.75">
      <c r="A937" s="33" t="s">
        <v>1960</v>
      </c>
      <c r="B937" s="33" t="s">
        <v>262</v>
      </c>
      <c r="C937" s="33" t="s">
        <v>278</v>
      </c>
      <c r="D937" s="33" t="s">
        <v>30</v>
      </c>
      <c r="E937" s="33" t="s">
        <v>1961</v>
      </c>
      <c r="F937" s="33" t="s">
        <v>280</v>
      </c>
      <c r="G937" s="33" t="s">
        <v>281</v>
      </c>
      <c r="H937" s="33" t="s">
        <v>268</v>
      </c>
      <c r="I937" s="33" t="s">
        <v>269</v>
      </c>
      <c r="J937" s="33" t="s">
        <v>270</v>
      </c>
      <c r="K937" s="33" t="s">
        <v>282</v>
      </c>
      <c r="L937" s="33" t="s">
        <v>272</v>
      </c>
      <c r="M937" s="33" t="s">
        <v>284</v>
      </c>
      <c r="N937" s="33" t="s">
        <v>298</v>
      </c>
      <c r="O937" s="33" t="s">
        <v>285</v>
      </c>
      <c r="P937" s="33" t="s">
        <v>274</v>
      </c>
      <c r="Q937" s="33" t="s">
        <v>286</v>
      </c>
      <c r="R937" s="33" t="s">
        <v>274</v>
      </c>
      <c r="S937" s="33" t="s">
        <v>275</v>
      </c>
      <c r="T937" s="33" t="s">
        <v>274</v>
      </c>
      <c r="U937" s="33"/>
      <c r="V937" s="33"/>
      <c r="W937" s="33" t="s">
        <v>20</v>
      </c>
      <c r="X937" s="33" t="s">
        <v>287</v>
      </c>
    </row>
    <row r="938" spans="1:24" ht="14.75" x14ac:dyDescent="0.75">
      <c r="A938" s="33" t="s">
        <v>1962</v>
      </c>
      <c r="B938" s="33" t="s">
        <v>262</v>
      </c>
      <c r="C938" s="33" t="s">
        <v>278</v>
      </c>
      <c r="D938" s="33" t="s">
        <v>30</v>
      </c>
      <c r="E938" s="33" t="s">
        <v>1963</v>
      </c>
      <c r="F938" s="33" t="s">
        <v>280</v>
      </c>
      <c r="G938" s="33" t="s">
        <v>281</v>
      </c>
      <c r="H938" s="33" t="s">
        <v>268</v>
      </c>
      <c r="I938" s="33" t="s">
        <v>269</v>
      </c>
      <c r="J938" s="33" t="s">
        <v>270</v>
      </c>
      <c r="K938" s="33" t="s">
        <v>282</v>
      </c>
      <c r="L938" s="33" t="s">
        <v>272</v>
      </c>
      <c r="M938" s="33" t="s">
        <v>284</v>
      </c>
      <c r="N938" s="33" t="s">
        <v>298</v>
      </c>
      <c r="O938" s="33" t="s">
        <v>285</v>
      </c>
      <c r="P938" s="33" t="s">
        <v>274</v>
      </c>
      <c r="Q938" s="33" t="s">
        <v>286</v>
      </c>
      <c r="R938" s="33" t="s">
        <v>274</v>
      </c>
      <c r="S938" s="33" t="s">
        <v>275</v>
      </c>
      <c r="T938" s="33" t="s">
        <v>274</v>
      </c>
      <c r="U938" s="33"/>
      <c r="V938" s="33"/>
      <c r="W938" s="33" t="s">
        <v>20</v>
      </c>
      <c r="X938" s="33" t="s">
        <v>287</v>
      </c>
    </row>
    <row r="939" spans="1:24" ht="14.75" x14ac:dyDescent="0.75">
      <c r="A939" s="33" t="s">
        <v>1964</v>
      </c>
      <c r="B939" s="33" t="s">
        <v>262</v>
      </c>
      <c r="C939" s="33" t="s">
        <v>278</v>
      </c>
      <c r="D939" s="33" t="s">
        <v>30</v>
      </c>
      <c r="E939" s="33" t="s">
        <v>1965</v>
      </c>
      <c r="F939" s="33" t="s">
        <v>280</v>
      </c>
      <c r="G939" s="33" t="s">
        <v>281</v>
      </c>
      <c r="H939" s="33" t="s">
        <v>268</v>
      </c>
      <c r="I939" s="33" t="s">
        <v>269</v>
      </c>
      <c r="J939" s="33" t="s">
        <v>270</v>
      </c>
      <c r="K939" s="33" t="s">
        <v>282</v>
      </c>
      <c r="L939" s="33" t="s">
        <v>272</v>
      </c>
      <c r="M939" s="33" t="s">
        <v>284</v>
      </c>
      <c r="N939" s="33" t="s">
        <v>298</v>
      </c>
      <c r="O939" s="33" t="s">
        <v>285</v>
      </c>
      <c r="P939" s="33" t="s">
        <v>274</v>
      </c>
      <c r="Q939" s="33" t="s">
        <v>286</v>
      </c>
      <c r="R939" s="33" t="s">
        <v>274</v>
      </c>
      <c r="S939" s="33" t="s">
        <v>275</v>
      </c>
      <c r="T939" s="33" t="s">
        <v>274</v>
      </c>
      <c r="U939" s="33"/>
      <c r="V939" s="33"/>
      <c r="W939" s="33" t="s">
        <v>20</v>
      </c>
      <c r="X939" s="33" t="s">
        <v>287</v>
      </c>
    </row>
    <row r="940" spans="1:24" ht="14.75" x14ac:dyDescent="0.75">
      <c r="A940" s="33" t="s">
        <v>1966</v>
      </c>
      <c r="B940" s="33" t="s">
        <v>262</v>
      </c>
      <c r="C940" s="33" t="s">
        <v>278</v>
      </c>
      <c r="D940" s="33" t="s">
        <v>30</v>
      </c>
      <c r="E940" s="33" t="s">
        <v>1967</v>
      </c>
      <c r="F940" s="33" t="s">
        <v>280</v>
      </c>
      <c r="G940" s="33" t="s">
        <v>281</v>
      </c>
      <c r="H940" s="33" t="s">
        <v>268</v>
      </c>
      <c r="I940" s="33" t="s">
        <v>269</v>
      </c>
      <c r="J940" s="33" t="s">
        <v>270</v>
      </c>
      <c r="K940" s="33" t="s">
        <v>282</v>
      </c>
      <c r="L940" s="33" t="s">
        <v>272</v>
      </c>
      <c r="M940" s="33" t="s">
        <v>284</v>
      </c>
      <c r="N940" s="33" t="s">
        <v>298</v>
      </c>
      <c r="O940" s="33" t="s">
        <v>285</v>
      </c>
      <c r="P940" s="33" t="s">
        <v>274</v>
      </c>
      <c r="Q940" s="33" t="s">
        <v>286</v>
      </c>
      <c r="R940" s="33" t="s">
        <v>274</v>
      </c>
      <c r="S940" s="33" t="s">
        <v>275</v>
      </c>
      <c r="T940" s="33" t="s">
        <v>274</v>
      </c>
      <c r="U940" s="33"/>
      <c r="V940" s="33"/>
      <c r="W940" s="33" t="s">
        <v>20</v>
      </c>
      <c r="X940" s="33" t="s">
        <v>287</v>
      </c>
    </row>
    <row r="941" spans="1:24" ht="14.75" x14ac:dyDescent="0.75">
      <c r="A941" s="33" t="s">
        <v>1968</v>
      </c>
      <c r="B941" s="33" t="s">
        <v>262</v>
      </c>
      <c r="C941" s="33" t="s">
        <v>278</v>
      </c>
      <c r="D941" s="33" t="s">
        <v>30</v>
      </c>
      <c r="E941" s="33" t="s">
        <v>1969</v>
      </c>
      <c r="F941" s="33" t="s">
        <v>280</v>
      </c>
      <c r="G941" s="33" t="s">
        <v>281</v>
      </c>
      <c r="H941" s="33" t="s">
        <v>268</v>
      </c>
      <c r="I941" s="33" t="s">
        <v>269</v>
      </c>
      <c r="J941" s="33" t="s">
        <v>270</v>
      </c>
      <c r="K941" s="33" t="s">
        <v>282</v>
      </c>
      <c r="L941" s="33" t="s">
        <v>272</v>
      </c>
      <c r="M941" s="33" t="s">
        <v>284</v>
      </c>
      <c r="N941" s="33" t="s">
        <v>298</v>
      </c>
      <c r="O941" s="33" t="s">
        <v>285</v>
      </c>
      <c r="P941" s="33" t="s">
        <v>274</v>
      </c>
      <c r="Q941" s="33" t="s">
        <v>286</v>
      </c>
      <c r="R941" s="33" t="s">
        <v>274</v>
      </c>
      <c r="S941" s="33" t="s">
        <v>275</v>
      </c>
      <c r="T941" s="33" t="s">
        <v>274</v>
      </c>
      <c r="U941" s="33"/>
      <c r="V941" s="33"/>
      <c r="W941" s="33" t="s">
        <v>20</v>
      </c>
      <c r="X941" s="33" t="s">
        <v>287</v>
      </c>
    </row>
    <row r="942" spans="1:24" ht="14.75" x14ac:dyDescent="0.75">
      <c r="A942" s="33" t="s">
        <v>1970</v>
      </c>
      <c r="B942" s="33" t="s">
        <v>262</v>
      </c>
      <c r="C942" s="33" t="s">
        <v>278</v>
      </c>
      <c r="D942" s="33" t="s">
        <v>30</v>
      </c>
      <c r="E942" s="33" t="s">
        <v>1971</v>
      </c>
      <c r="F942" s="33" t="s">
        <v>280</v>
      </c>
      <c r="G942" s="33" t="s">
        <v>281</v>
      </c>
      <c r="H942" s="33" t="s">
        <v>268</v>
      </c>
      <c r="I942" s="33" t="s">
        <v>269</v>
      </c>
      <c r="J942" s="33" t="s">
        <v>270</v>
      </c>
      <c r="K942" s="33" t="s">
        <v>282</v>
      </c>
      <c r="L942" s="33" t="s">
        <v>272</v>
      </c>
      <c r="M942" s="33" t="s">
        <v>284</v>
      </c>
      <c r="N942" s="33" t="s">
        <v>298</v>
      </c>
      <c r="O942" s="33" t="s">
        <v>285</v>
      </c>
      <c r="P942" s="33" t="s">
        <v>274</v>
      </c>
      <c r="Q942" s="33" t="s">
        <v>286</v>
      </c>
      <c r="R942" s="33" t="s">
        <v>274</v>
      </c>
      <c r="S942" s="33" t="s">
        <v>275</v>
      </c>
      <c r="T942" s="33" t="s">
        <v>274</v>
      </c>
      <c r="U942" s="33"/>
      <c r="V942" s="33"/>
      <c r="W942" s="33" t="s">
        <v>20</v>
      </c>
      <c r="X942" s="33" t="s">
        <v>287</v>
      </c>
    </row>
    <row r="943" spans="1:24" ht="14.75" x14ac:dyDescent="0.75">
      <c r="A943" s="33" t="s">
        <v>1972</v>
      </c>
      <c r="B943" s="33" t="s">
        <v>262</v>
      </c>
      <c r="C943" s="33" t="s">
        <v>278</v>
      </c>
      <c r="D943" s="33" t="s">
        <v>30</v>
      </c>
      <c r="E943" s="33" t="s">
        <v>1973</v>
      </c>
      <c r="F943" s="33" t="s">
        <v>280</v>
      </c>
      <c r="G943" s="33" t="s">
        <v>281</v>
      </c>
      <c r="H943" s="33" t="s">
        <v>268</v>
      </c>
      <c r="I943" s="33" t="s">
        <v>269</v>
      </c>
      <c r="J943" s="33" t="s">
        <v>270</v>
      </c>
      <c r="K943" s="33" t="s">
        <v>282</v>
      </c>
      <c r="L943" s="33" t="s">
        <v>272</v>
      </c>
      <c r="M943" s="33" t="s">
        <v>284</v>
      </c>
      <c r="N943" s="33" t="s">
        <v>298</v>
      </c>
      <c r="O943" s="33" t="s">
        <v>285</v>
      </c>
      <c r="P943" s="33" t="s">
        <v>274</v>
      </c>
      <c r="Q943" s="33" t="s">
        <v>286</v>
      </c>
      <c r="R943" s="33" t="s">
        <v>274</v>
      </c>
      <c r="S943" s="33" t="s">
        <v>275</v>
      </c>
      <c r="T943" s="33" t="s">
        <v>274</v>
      </c>
      <c r="U943" s="33"/>
      <c r="V943" s="33"/>
      <c r="W943" s="33" t="s">
        <v>20</v>
      </c>
      <c r="X943" s="33" t="s">
        <v>287</v>
      </c>
    </row>
    <row r="944" spans="1:24" ht="14.75" x14ac:dyDescent="0.75">
      <c r="A944" s="33" t="s">
        <v>1974</v>
      </c>
      <c r="B944" s="33" t="s">
        <v>262</v>
      </c>
      <c r="C944" s="33" t="s">
        <v>278</v>
      </c>
      <c r="D944" s="33" t="s">
        <v>30</v>
      </c>
      <c r="E944" s="33" t="s">
        <v>1975</v>
      </c>
      <c r="F944" s="33" t="s">
        <v>280</v>
      </c>
      <c r="G944" s="33" t="s">
        <v>281</v>
      </c>
      <c r="H944" s="33" t="s">
        <v>268</v>
      </c>
      <c r="I944" s="33" t="s">
        <v>269</v>
      </c>
      <c r="J944" s="33" t="s">
        <v>270</v>
      </c>
      <c r="K944" s="33" t="s">
        <v>282</v>
      </c>
      <c r="L944" s="33" t="s">
        <v>272</v>
      </c>
      <c r="M944" s="33" t="s">
        <v>284</v>
      </c>
      <c r="N944" s="33" t="s">
        <v>298</v>
      </c>
      <c r="O944" s="33" t="s">
        <v>285</v>
      </c>
      <c r="P944" s="33" t="s">
        <v>274</v>
      </c>
      <c r="Q944" s="33" t="s">
        <v>286</v>
      </c>
      <c r="R944" s="33" t="s">
        <v>274</v>
      </c>
      <c r="S944" s="33" t="s">
        <v>275</v>
      </c>
      <c r="T944" s="33" t="s">
        <v>274</v>
      </c>
      <c r="U944" s="33"/>
      <c r="V944" s="33"/>
      <c r="W944" s="33" t="s">
        <v>20</v>
      </c>
      <c r="X944" s="33" t="s">
        <v>287</v>
      </c>
    </row>
    <row r="945" spans="1:24" ht="14.75" x14ac:dyDescent="0.75">
      <c r="A945" s="33" t="s">
        <v>1976</v>
      </c>
      <c r="B945" s="33" t="s">
        <v>262</v>
      </c>
      <c r="C945" s="33" t="s">
        <v>278</v>
      </c>
      <c r="D945" s="33" t="s">
        <v>30</v>
      </c>
      <c r="E945" s="33" t="s">
        <v>1977</v>
      </c>
      <c r="F945" s="33" t="s">
        <v>280</v>
      </c>
      <c r="G945" s="33" t="s">
        <v>281</v>
      </c>
      <c r="H945" s="33" t="s">
        <v>268</v>
      </c>
      <c r="I945" s="33" t="s">
        <v>269</v>
      </c>
      <c r="J945" s="33" t="s">
        <v>270</v>
      </c>
      <c r="K945" s="33" t="s">
        <v>282</v>
      </c>
      <c r="L945" s="33" t="s">
        <v>272</v>
      </c>
      <c r="M945" s="33" t="s">
        <v>284</v>
      </c>
      <c r="N945" s="33" t="s">
        <v>298</v>
      </c>
      <c r="O945" s="33" t="s">
        <v>285</v>
      </c>
      <c r="P945" s="33" t="s">
        <v>274</v>
      </c>
      <c r="Q945" s="33" t="s">
        <v>286</v>
      </c>
      <c r="R945" s="33" t="s">
        <v>274</v>
      </c>
      <c r="S945" s="33" t="s">
        <v>275</v>
      </c>
      <c r="T945" s="33" t="s">
        <v>274</v>
      </c>
      <c r="U945" s="33"/>
      <c r="V945" s="33"/>
      <c r="W945" s="33" t="s">
        <v>20</v>
      </c>
      <c r="X945" s="33" t="s">
        <v>287</v>
      </c>
    </row>
    <row r="946" spans="1:24" ht="14.75" x14ac:dyDescent="0.75">
      <c r="A946" s="33" t="s">
        <v>1978</v>
      </c>
      <c r="B946" s="33" t="s">
        <v>262</v>
      </c>
      <c r="C946" s="33" t="s">
        <v>278</v>
      </c>
      <c r="D946" s="33" t="s">
        <v>30</v>
      </c>
      <c r="E946" s="33" t="s">
        <v>1979</v>
      </c>
      <c r="F946" s="33" t="s">
        <v>280</v>
      </c>
      <c r="G946" s="33" t="s">
        <v>281</v>
      </c>
      <c r="H946" s="33" t="s">
        <v>268</v>
      </c>
      <c r="I946" s="33" t="s">
        <v>269</v>
      </c>
      <c r="J946" s="33" t="s">
        <v>270</v>
      </c>
      <c r="K946" s="33" t="s">
        <v>282</v>
      </c>
      <c r="L946" s="33" t="s">
        <v>272</v>
      </c>
      <c r="M946" s="33" t="s">
        <v>284</v>
      </c>
      <c r="N946" s="33" t="s">
        <v>298</v>
      </c>
      <c r="O946" s="33" t="s">
        <v>285</v>
      </c>
      <c r="P946" s="33" t="s">
        <v>274</v>
      </c>
      <c r="Q946" s="33" t="s">
        <v>286</v>
      </c>
      <c r="R946" s="33" t="s">
        <v>274</v>
      </c>
      <c r="S946" s="33" t="s">
        <v>275</v>
      </c>
      <c r="T946" s="33" t="s">
        <v>274</v>
      </c>
      <c r="U946" s="33"/>
      <c r="V946" s="33"/>
      <c r="W946" s="33" t="s">
        <v>20</v>
      </c>
      <c r="X946" s="33" t="s">
        <v>287</v>
      </c>
    </row>
    <row r="947" spans="1:24" ht="14.75" x14ac:dyDescent="0.75">
      <c r="A947" s="33" t="s">
        <v>1980</v>
      </c>
      <c r="B947" s="33" t="s">
        <v>262</v>
      </c>
      <c r="C947" s="33" t="s">
        <v>278</v>
      </c>
      <c r="D947" s="33" t="s">
        <v>30</v>
      </c>
      <c r="E947" s="33" t="s">
        <v>1981</v>
      </c>
      <c r="F947" s="33" t="s">
        <v>280</v>
      </c>
      <c r="G947" s="33" t="s">
        <v>281</v>
      </c>
      <c r="H947" s="33" t="s">
        <v>268</v>
      </c>
      <c r="I947" s="33" t="s">
        <v>269</v>
      </c>
      <c r="J947" s="33" t="s">
        <v>270</v>
      </c>
      <c r="K947" s="33" t="s">
        <v>282</v>
      </c>
      <c r="L947" s="33" t="s">
        <v>272</v>
      </c>
      <c r="M947" s="33" t="s">
        <v>284</v>
      </c>
      <c r="N947" s="33" t="s">
        <v>298</v>
      </c>
      <c r="O947" s="33" t="s">
        <v>285</v>
      </c>
      <c r="P947" s="33" t="s">
        <v>274</v>
      </c>
      <c r="Q947" s="33" t="s">
        <v>286</v>
      </c>
      <c r="R947" s="33" t="s">
        <v>274</v>
      </c>
      <c r="S947" s="33" t="s">
        <v>275</v>
      </c>
      <c r="T947" s="33" t="s">
        <v>274</v>
      </c>
      <c r="U947" s="33"/>
      <c r="V947" s="33"/>
      <c r="W947" s="33" t="s">
        <v>20</v>
      </c>
      <c r="X947" s="33" t="s">
        <v>287</v>
      </c>
    </row>
    <row r="948" spans="1:24" ht="14.75" x14ac:dyDescent="0.75">
      <c r="A948" s="33" t="s">
        <v>1982</v>
      </c>
      <c r="B948" s="33" t="s">
        <v>262</v>
      </c>
      <c r="C948" s="33" t="s">
        <v>278</v>
      </c>
      <c r="D948" s="33" t="s">
        <v>30</v>
      </c>
      <c r="E948" s="33" t="s">
        <v>1983</v>
      </c>
      <c r="F948" s="33" t="s">
        <v>280</v>
      </c>
      <c r="G948" s="33" t="s">
        <v>281</v>
      </c>
      <c r="H948" s="33" t="s">
        <v>268</v>
      </c>
      <c r="I948" s="33" t="s">
        <v>269</v>
      </c>
      <c r="J948" s="33" t="s">
        <v>270</v>
      </c>
      <c r="K948" s="33" t="s">
        <v>282</v>
      </c>
      <c r="L948" s="33" t="s">
        <v>272</v>
      </c>
      <c r="M948" s="33" t="s">
        <v>284</v>
      </c>
      <c r="N948" s="33" t="s">
        <v>298</v>
      </c>
      <c r="O948" s="33" t="s">
        <v>285</v>
      </c>
      <c r="P948" s="33" t="s">
        <v>274</v>
      </c>
      <c r="Q948" s="33" t="s">
        <v>286</v>
      </c>
      <c r="R948" s="33" t="s">
        <v>274</v>
      </c>
      <c r="S948" s="33" t="s">
        <v>275</v>
      </c>
      <c r="T948" s="33" t="s">
        <v>274</v>
      </c>
      <c r="U948" s="33"/>
      <c r="V948" s="33"/>
      <c r="W948" s="33" t="s">
        <v>20</v>
      </c>
      <c r="X948" s="33" t="s">
        <v>287</v>
      </c>
    </row>
    <row r="949" spans="1:24" ht="14.75" x14ac:dyDescent="0.75">
      <c r="A949" s="33" t="s">
        <v>1984</v>
      </c>
      <c r="B949" s="33" t="s">
        <v>262</v>
      </c>
      <c r="C949" s="33" t="s">
        <v>278</v>
      </c>
      <c r="D949" s="33" t="s">
        <v>30</v>
      </c>
      <c r="E949" s="33" t="s">
        <v>1985</v>
      </c>
      <c r="F949" s="33" t="s">
        <v>280</v>
      </c>
      <c r="G949" s="33" t="s">
        <v>281</v>
      </c>
      <c r="H949" s="33" t="s">
        <v>268</v>
      </c>
      <c r="I949" s="33" t="s">
        <v>269</v>
      </c>
      <c r="J949" s="33" t="s">
        <v>270</v>
      </c>
      <c r="K949" s="33" t="s">
        <v>282</v>
      </c>
      <c r="L949" s="33" t="s">
        <v>272</v>
      </c>
      <c r="M949" s="33" t="s">
        <v>284</v>
      </c>
      <c r="N949" s="33" t="s">
        <v>298</v>
      </c>
      <c r="O949" s="33" t="s">
        <v>285</v>
      </c>
      <c r="P949" s="33" t="s">
        <v>274</v>
      </c>
      <c r="Q949" s="33" t="s">
        <v>286</v>
      </c>
      <c r="R949" s="33" t="s">
        <v>274</v>
      </c>
      <c r="S949" s="33" t="s">
        <v>275</v>
      </c>
      <c r="T949" s="33" t="s">
        <v>274</v>
      </c>
      <c r="U949" s="33"/>
      <c r="V949" s="33"/>
      <c r="W949" s="33" t="s">
        <v>20</v>
      </c>
      <c r="X949" s="33" t="s">
        <v>287</v>
      </c>
    </row>
    <row r="950" spans="1:24" ht="14.75" x14ac:dyDescent="0.75">
      <c r="A950" s="33" t="s">
        <v>1986</v>
      </c>
      <c r="B950" s="33" t="s">
        <v>262</v>
      </c>
      <c r="C950" s="33" t="s">
        <v>278</v>
      </c>
      <c r="D950" s="33" t="s">
        <v>30</v>
      </c>
      <c r="E950" s="33" t="s">
        <v>1987</v>
      </c>
      <c r="F950" s="33" t="s">
        <v>280</v>
      </c>
      <c r="G950" s="33" t="s">
        <v>281</v>
      </c>
      <c r="H950" s="33" t="s">
        <v>268</v>
      </c>
      <c r="I950" s="33" t="s">
        <v>269</v>
      </c>
      <c r="J950" s="33" t="s">
        <v>270</v>
      </c>
      <c r="K950" s="33" t="s">
        <v>282</v>
      </c>
      <c r="L950" s="33" t="s">
        <v>272</v>
      </c>
      <c r="M950" s="33" t="s">
        <v>284</v>
      </c>
      <c r="N950" s="33" t="s">
        <v>298</v>
      </c>
      <c r="O950" s="33" t="s">
        <v>285</v>
      </c>
      <c r="P950" s="33" t="s">
        <v>274</v>
      </c>
      <c r="Q950" s="33" t="s">
        <v>286</v>
      </c>
      <c r="R950" s="33" t="s">
        <v>274</v>
      </c>
      <c r="S950" s="33" t="s">
        <v>275</v>
      </c>
      <c r="T950" s="33" t="s">
        <v>274</v>
      </c>
      <c r="U950" s="33"/>
      <c r="V950" s="33"/>
      <c r="W950" s="33" t="s">
        <v>20</v>
      </c>
      <c r="X950" s="33" t="s">
        <v>287</v>
      </c>
    </row>
    <row r="951" spans="1:24" ht="14.75" x14ac:dyDescent="0.75">
      <c r="A951" s="33" t="s">
        <v>1988</v>
      </c>
      <c r="B951" s="33" t="s">
        <v>262</v>
      </c>
      <c r="C951" s="33" t="s">
        <v>278</v>
      </c>
      <c r="D951" s="33" t="s">
        <v>30</v>
      </c>
      <c r="E951" s="33" t="s">
        <v>1989</v>
      </c>
      <c r="F951" s="33" t="s">
        <v>280</v>
      </c>
      <c r="G951" s="33" t="s">
        <v>281</v>
      </c>
      <c r="H951" s="33" t="s">
        <v>268</v>
      </c>
      <c r="I951" s="33" t="s">
        <v>269</v>
      </c>
      <c r="J951" s="33" t="s">
        <v>270</v>
      </c>
      <c r="K951" s="33" t="s">
        <v>282</v>
      </c>
      <c r="L951" s="33" t="s">
        <v>272</v>
      </c>
      <c r="M951" s="33" t="s">
        <v>284</v>
      </c>
      <c r="N951" s="33" t="s">
        <v>298</v>
      </c>
      <c r="O951" s="33" t="s">
        <v>285</v>
      </c>
      <c r="P951" s="33" t="s">
        <v>274</v>
      </c>
      <c r="Q951" s="33" t="s">
        <v>286</v>
      </c>
      <c r="R951" s="33" t="s">
        <v>274</v>
      </c>
      <c r="S951" s="33" t="s">
        <v>275</v>
      </c>
      <c r="T951" s="33" t="s">
        <v>274</v>
      </c>
      <c r="U951" s="33"/>
      <c r="V951" s="33"/>
      <c r="W951" s="33" t="s">
        <v>20</v>
      </c>
      <c r="X951" s="33" t="s">
        <v>287</v>
      </c>
    </row>
    <row r="952" spans="1:24" ht="14.75" x14ac:dyDescent="0.75">
      <c r="A952" s="33" t="s">
        <v>1990</v>
      </c>
      <c r="B952" s="33" t="s">
        <v>262</v>
      </c>
      <c r="C952" s="33" t="s">
        <v>278</v>
      </c>
      <c r="D952" s="33" t="s">
        <v>30</v>
      </c>
      <c r="E952" s="33" t="s">
        <v>1991</v>
      </c>
      <c r="F952" s="33" t="s">
        <v>280</v>
      </c>
      <c r="G952" s="33" t="s">
        <v>281</v>
      </c>
      <c r="H952" s="33" t="s">
        <v>268</v>
      </c>
      <c r="I952" s="33" t="s">
        <v>269</v>
      </c>
      <c r="J952" s="33" t="s">
        <v>270</v>
      </c>
      <c r="K952" s="33" t="s">
        <v>282</v>
      </c>
      <c r="L952" s="33" t="s">
        <v>272</v>
      </c>
      <c r="M952" s="33" t="s">
        <v>284</v>
      </c>
      <c r="N952" s="33" t="s">
        <v>298</v>
      </c>
      <c r="O952" s="33" t="s">
        <v>285</v>
      </c>
      <c r="P952" s="33" t="s">
        <v>274</v>
      </c>
      <c r="Q952" s="33" t="s">
        <v>286</v>
      </c>
      <c r="R952" s="33" t="s">
        <v>274</v>
      </c>
      <c r="S952" s="33" t="s">
        <v>275</v>
      </c>
      <c r="T952" s="33" t="s">
        <v>274</v>
      </c>
      <c r="U952" s="33"/>
      <c r="V952" s="33"/>
      <c r="W952" s="33" t="s">
        <v>20</v>
      </c>
      <c r="X952" s="33" t="s">
        <v>287</v>
      </c>
    </row>
    <row r="953" spans="1:24" ht="14.75" x14ac:dyDescent="0.75">
      <c r="A953" s="33" t="s">
        <v>1992</v>
      </c>
      <c r="B953" s="33" t="s">
        <v>262</v>
      </c>
      <c r="C953" s="33" t="s">
        <v>278</v>
      </c>
      <c r="D953" s="33" t="s">
        <v>30</v>
      </c>
      <c r="E953" s="33" t="s">
        <v>1993</v>
      </c>
      <c r="F953" s="33" t="s">
        <v>280</v>
      </c>
      <c r="G953" s="33" t="s">
        <v>281</v>
      </c>
      <c r="H953" s="33" t="s">
        <v>268</v>
      </c>
      <c r="I953" s="33" t="s">
        <v>269</v>
      </c>
      <c r="J953" s="33" t="s">
        <v>270</v>
      </c>
      <c r="K953" s="33" t="s">
        <v>282</v>
      </c>
      <c r="L953" s="33" t="s">
        <v>272</v>
      </c>
      <c r="M953" s="33" t="s">
        <v>284</v>
      </c>
      <c r="N953" s="33" t="s">
        <v>298</v>
      </c>
      <c r="O953" s="33" t="s">
        <v>285</v>
      </c>
      <c r="P953" s="33" t="s">
        <v>274</v>
      </c>
      <c r="Q953" s="33" t="s">
        <v>286</v>
      </c>
      <c r="R953" s="33" t="s">
        <v>274</v>
      </c>
      <c r="S953" s="33" t="s">
        <v>275</v>
      </c>
      <c r="T953" s="33" t="s">
        <v>274</v>
      </c>
      <c r="U953" s="33"/>
      <c r="V953" s="33"/>
      <c r="W953" s="33" t="s">
        <v>20</v>
      </c>
      <c r="X953" s="33" t="s">
        <v>287</v>
      </c>
    </row>
    <row r="954" spans="1:24" ht="14.75" x14ac:dyDescent="0.75">
      <c r="A954" s="33" t="s">
        <v>1994</v>
      </c>
      <c r="B954" s="33" t="s">
        <v>262</v>
      </c>
      <c r="C954" s="33" t="s">
        <v>278</v>
      </c>
      <c r="D954" s="33" t="s">
        <v>30</v>
      </c>
      <c r="E954" s="33" t="s">
        <v>1995</v>
      </c>
      <c r="F954" s="33" t="s">
        <v>280</v>
      </c>
      <c r="G954" s="33" t="s">
        <v>281</v>
      </c>
      <c r="H954" s="33" t="s">
        <v>268</v>
      </c>
      <c r="I954" s="33" t="s">
        <v>269</v>
      </c>
      <c r="J954" s="33" t="s">
        <v>270</v>
      </c>
      <c r="K954" s="33" t="s">
        <v>282</v>
      </c>
      <c r="L954" s="33" t="s">
        <v>272</v>
      </c>
      <c r="M954" s="33" t="s">
        <v>284</v>
      </c>
      <c r="N954" s="33" t="s">
        <v>298</v>
      </c>
      <c r="O954" s="33" t="s">
        <v>285</v>
      </c>
      <c r="P954" s="33" t="s">
        <v>274</v>
      </c>
      <c r="Q954" s="33" t="s">
        <v>286</v>
      </c>
      <c r="R954" s="33" t="s">
        <v>274</v>
      </c>
      <c r="S954" s="33" t="s">
        <v>275</v>
      </c>
      <c r="T954" s="33" t="s">
        <v>274</v>
      </c>
      <c r="U954" s="33"/>
      <c r="V954" s="33"/>
      <c r="W954" s="33" t="s">
        <v>20</v>
      </c>
      <c r="X954" s="33" t="s">
        <v>287</v>
      </c>
    </row>
    <row r="955" spans="1:24" ht="14.75" x14ac:dyDescent="0.75">
      <c r="A955" s="33" t="s">
        <v>1996</v>
      </c>
      <c r="B955" s="33" t="s">
        <v>262</v>
      </c>
      <c r="C955" s="33" t="s">
        <v>278</v>
      </c>
      <c r="D955" s="33" t="s">
        <v>30</v>
      </c>
      <c r="E955" s="33" t="s">
        <v>1997</v>
      </c>
      <c r="F955" s="33" t="s">
        <v>280</v>
      </c>
      <c r="G955" s="33" t="s">
        <v>281</v>
      </c>
      <c r="H955" s="33" t="s">
        <v>268</v>
      </c>
      <c r="I955" s="33" t="s">
        <v>269</v>
      </c>
      <c r="J955" s="33" t="s">
        <v>270</v>
      </c>
      <c r="K955" s="33" t="s">
        <v>282</v>
      </c>
      <c r="L955" s="33" t="s">
        <v>272</v>
      </c>
      <c r="M955" s="33" t="s">
        <v>284</v>
      </c>
      <c r="N955" s="33" t="s">
        <v>298</v>
      </c>
      <c r="O955" s="33" t="s">
        <v>285</v>
      </c>
      <c r="P955" s="33" t="s">
        <v>274</v>
      </c>
      <c r="Q955" s="33" t="s">
        <v>286</v>
      </c>
      <c r="R955" s="33" t="s">
        <v>274</v>
      </c>
      <c r="S955" s="33" t="s">
        <v>275</v>
      </c>
      <c r="T955" s="33" t="s">
        <v>274</v>
      </c>
      <c r="U955" s="33"/>
      <c r="V955" s="33"/>
      <c r="W955" s="33" t="s">
        <v>20</v>
      </c>
      <c r="X955" s="33" t="s">
        <v>287</v>
      </c>
    </row>
    <row r="956" spans="1:24" ht="14.75" x14ac:dyDescent="0.75">
      <c r="A956" s="33" t="s">
        <v>1998</v>
      </c>
      <c r="B956" s="33" t="s">
        <v>262</v>
      </c>
      <c r="C956" s="33" t="s">
        <v>278</v>
      </c>
      <c r="D956" s="33" t="s">
        <v>30</v>
      </c>
      <c r="E956" s="33" t="s">
        <v>1999</v>
      </c>
      <c r="F956" s="33" t="s">
        <v>280</v>
      </c>
      <c r="G956" s="33" t="s">
        <v>281</v>
      </c>
      <c r="H956" s="33" t="s">
        <v>268</v>
      </c>
      <c r="I956" s="33" t="s">
        <v>269</v>
      </c>
      <c r="J956" s="33" t="s">
        <v>270</v>
      </c>
      <c r="K956" s="33" t="s">
        <v>282</v>
      </c>
      <c r="L956" s="33" t="s">
        <v>272</v>
      </c>
      <c r="M956" s="33" t="s">
        <v>284</v>
      </c>
      <c r="N956" s="33" t="s">
        <v>298</v>
      </c>
      <c r="O956" s="33" t="s">
        <v>285</v>
      </c>
      <c r="P956" s="33" t="s">
        <v>274</v>
      </c>
      <c r="Q956" s="33" t="s">
        <v>286</v>
      </c>
      <c r="R956" s="33" t="s">
        <v>274</v>
      </c>
      <c r="S956" s="33" t="s">
        <v>275</v>
      </c>
      <c r="T956" s="33" t="s">
        <v>274</v>
      </c>
      <c r="U956" s="33"/>
      <c r="V956" s="33"/>
      <c r="W956" s="33" t="s">
        <v>20</v>
      </c>
      <c r="X956" s="33" t="s">
        <v>287</v>
      </c>
    </row>
    <row r="957" spans="1:24" ht="14.75" x14ac:dyDescent="0.75">
      <c r="A957" s="33" t="s">
        <v>2000</v>
      </c>
      <c r="B957" s="33" t="s">
        <v>262</v>
      </c>
      <c r="C957" s="33" t="s">
        <v>278</v>
      </c>
      <c r="D957" s="33" t="s">
        <v>30</v>
      </c>
      <c r="E957" s="33" t="s">
        <v>2001</v>
      </c>
      <c r="F957" s="33" t="s">
        <v>280</v>
      </c>
      <c r="G957" s="33" t="s">
        <v>281</v>
      </c>
      <c r="H957" s="33" t="s">
        <v>268</v>
      </c>
      <c r="I957" s="33" t="s">
        <v>269</v>
      </c>
      <c r="J957" s="33" t="s">
        <v>270</v>
      </c>
      <c r="K957" s="33" t="s">
        <v>282</v>
      </c>
      <c r="L957" s="33" t="s">
        <v>272</v>
      </c>
      <c r="M957" s="33" t="s">
        <v>284</v>
      </c>
      <c r="N957" s="33" t="s">
        <v>298</v>
      </c>
      <c r="O957" s="33" t="s">
        <v>285</v>
      </c>
      <c r="P957" s="33" t="s">
        <v>274</v>
      </c>
      <c r="Q957" s="33" t="s">
        <v>286</v>
      </c>
      <c r="R957" s="33" t="s">
        <v>274</v>
      </c>
      <c r="S957" s="33" t="s">
        <v>275</v>
      </c>
      <c r="T957" s="33" t="s">
        <v>274</v>
      </c>
      <c r="U957" s="33"/>
      <c r="V957" s="33"/>
      <c r="W957" s="33" t="s">
        <v>20</v>
      </c>
      <c r="X957" s="33" t="s">
        <v>287</v>
      </c>
    </row>
    <row r="958" spans="1:24" ht="14.75" x14ac:dyDescent="0.75">
      <c r="A958" s="33" t="s">
        <v>2002</v>
      </c>
      <c r="B958" s="33" t="s">
        <v>262</v>
      </c>
      <c r="C958" s="33" t="s">
        <v>278</v>
      </c>
      <c r="D958" s="33" t="s">
        <v>30</v>
      </c>
      <c r="E958" s="33" t="s">
        <v>2003</v>
      </c>
      <c r="F958" s="33" t="s">
        <v>280</v>
      </c>
      <c r="G958" s="33" t="s">
        <v>281</v>
      </c>
      <c r="H958" s="33" t="s">
        <v>268</v>
      </c>
      <c r="I958" s="33" t="s">
        <v>269</v>
      </c>
      <c r="J958" s="33" t="s">
        <v>270</v>
      </c>
      <c r="K958" s="33" t="s">
        <v>282</v>
      </c>
      <c r="L958" s="33" t="s">
        <v>272</v>
      </c>
      <c r="M958" s="33" t="s">
        <v>284</v>
      </c>
      <c r="N958" s="33" t="s">
        <v>298</v>
      </c>
      <c r="O958" s="33" t="s">
        <v>285</v>
      </c>
      <c r="P958" s="33" t="s">
        <v>274</v>
      </c>
      <c r="Q958" s="33" t="s">
        <v>286</v>
      </c>
      <c r="R958" s="33" t="s">
        <v>274</v>
      </c>
      <c r="S958" s="33" t="s">
        <v>275</v>
      </c>
      <c r="T958" s="33" t="s">
        <v>274</v>
      </c>
      <c r="U958" s="33"/>
      <c r="V958" s="33"/>
      <c r="W958" s="33" t="s">
        <v>20</v>
      </c>
      <c r="X958" s="33" t="s">
        <v>287</v>
      </c>
    </row>
    <row r="959" spans="1:24" ht="14.75" x14ac:dyDescent="0.75">
      <c r="A959" s="33" t="s">
        <v>2004</v>
      </c>
      <c r="B959" s="33" t="s">
        <v>262</v>
      </c>
      <c r="C959" s="33" t="s">
        <v>278</v>
      </c>
      <c r="D959" s="33" t="s">
        <v>30</v>
      </c>
      <c r="E959" s="33" t="s">
        <v>2005</v>
      </c>
      <c r="F959" s="33" t="s">
        <v>280</v>
      </c>
      <c r="G959" s="33" t="s">
        <v>281</v>
      </c>
      <c r="H959" s="33" t="s">
        <v>268</v>
      </c>
      <c r="I959" s="33" t="s">
        <v>269</v>
      </c>
      <c r="J959" s="33" t="s">
        <v>270</v>
      </c>
      <c r="K959" s="33" t="s">
        <v>282</v>
      </c>
      <c r="L959" s="33" t="s">
        <v>272</v>
      </c>
      <c r="M959" s="33" t="s">
        <v>284</v>
      </c>
      <c r="N959" s="33" t="s">
        <v>298</v>
      </c>
      <c r="O959" s="33" t="s">
        <v>285</v>
      </c>
      <c r="P959" s="33" t="s">
        <v>274</v>
      </c>
      <c r="Q959" s="33" t="s">
        <v>286</v>
      </c>
      <c r="R959" s="33" t="s">
        <v>274</v>
      </c>
      <c r="S959" s="33" t="s">
        <v>275</v>
      </c>
      <c r="T959" s="33" t="s">
        <v>274</v>
      </c>
      <c r="U959" s="33"/>
      <c r="V959" s="33"/>
      <c r="W959" s="33" t="s">
        <v>20</v>
      </c>
      <c r="X959" s="33" t="s">
        <v>287</v>
      </c>
    </row>
    <row r="960" spans="1:24" ht="14.75" x14ac:dyDescent="0.75">
      <c r="A960" s="33" t="s">
        <v>2006</v>
      </c>
      <c r="B960" s="33" t="s">
        <v>262</v>
      </c>
      <c r="C960" s="33" t="s">
        <v>278</v>
      </c>
      <c r="D960" s="33" t="s">
        <v>30</v>
      </c>
      <c r="E960" s="33" t="s">
        <v>2007</v>
      </c>
      <c r="F960" s="33" t="s">
        <v>280</v>
      </c>
      <c r="G960" s="33" t="s">
        <v>281</v>
      </c>
      <c r="H960" s="33" t="s">
        <v>268</v>
      </c>
      <c r="I960" s="33" t="s">
        <v>269</v>
      </c>
      <c r="J960" s="33" t="s">
        <v>270</v>
      </c>
      <c r="K960" s="33" t="s">
        <v>282</v>
      </c>
      <c r="L960" s="33" t="s">
        <v>272</v>
      </c>
      <c r="M960" s="33" t="s">
        <v>284</v>
      </c>
      <c r="N960" s="33" t="s">
        <v>298</v>
      </c>
      <c r="O960" s="33" t="s">
        <v>285</v>
      </c>
      <c r="P960" s="33" t="s">
        <v>274</v>
      </c>
      <c r="Q960" s="33" t="s">
        <v>286</v>
      </c>
      <c r="R960" s="33" t="s">
        <v>274</v>
      </c>
      <c r="S960" s="33" t="s">
        <v>275</v>
      </c>
      <c r="T960" s="33" t="s">
        <v>274</v>
      </c>
      <c r="U960" s="33"/>
      <c r="V960" s="33"/>
      <c r="W960" s="33" t="s">
        <v>20</v>
      </c>
      <c r="X960" s="33" t="s">
        <v>287</v>
      </c>
    </row>
    <row r="961" spans="1:24" ht="14.75" x14ac:dyDescent="0.75">
      <c r="A961" s="33" t="s">
        <v>2008</v>
      </c>
      <c r="B961" s="33" t="s">
        <v>262</v>
      </c>
      <c r="C961" s="33" t="s">
        <v>278</v>
      </c>
      <c r="D961" s="33" t="s">
        <v>30</v>
      </c>
      <c r="E961" s="33" t="s">
        <v>2009</v>
      </c>
      <c r="F961" s="33" t="s">
        <v>280</v>
      </c>
      <c r="G961" s="33" t="s">
        <v>281</v>
      </c>
      <c r="H961" s="33" t="s">
        <v>268</v>
      </c>
      <c r="I961" s="33" t="s">
        <v>269</v>
      </c>
      <c r="J961" s="33" t="s">
        <v>270</v>
      </c>
      <c r="K961" s="33" t="s">
        <v>282</v>
      </c>
      <c r="L961" s="33" t="s">
        <v>272</v>
      </c>
      <c r="M961" s="33" t="s">
        <v>284</v>
      </c>
      <c r="N961" s="33" t="s">
        <v>298</v>
      </c>
      <c r="O961" s="33" t="s">
        <v>285</v>
      </c>
      <c r="P961" s="33" t="s">
        <v>274</v>
      </c>
      <c r="Q961" s="33" t="s">
        <v>286</v>
      </c>
      <c r="R961" s="33" t="s">
        <v>274</v>
      </c>
      <c r="S961" s="33" t="s">
        <v>275</v>
      </c>
      <c r="T961" s="33" t="s">
        <v>274</v>
      </c>
      <c r="U961" s="33"/>
      <c r="V961" s="33"/>
      <c r="W961" s="33" t="s">
        <v>20</v>
      </c>
      <c r="X961" s="33" t="s">
        <v>287</v>
      </c>
    </row>
    <row r="962" spans="1:24" ht="14.75" x14ac:dyDescent="0.75">
      <c r="A962" s="33" t="s">
        <v>2010</v>
      </c>
      <c r="B962" s="33" t="s">
        <v>262</v>
      </c>
      <c r="C962" s="33" t="s">
        <v>278</v>
      </c>
      <c r="D962" s="33" t="s">
        <v>30</v>
      </c>
      <c r="E962" s="33" t="s">
        <v>2011</v>
      </c>
      <c r="F962" s="33" t="s">
        <v>280</v>
      </c>
      <c r="G962" s="33" t="s">
        <v>281</v>
      </c>
      <c r="H962" s="33" t="s">
        <v>268</v>
      </c>
      <c r="I962" s="33" t="s">
        <v>269</v>
      </c>
      <c r="J962" s="33" t="s">
        <v>270</v>
      </c>
      <c r="K962" s="33" t="s">
        <v>282</v>
      </c>
      <c r="L962" s="33" t="s">
        <v>272</v>
      </c>
      <c r="M962" s="33" t="s">
        <v>284</v>
      </c>
      <c r="N962" s="33" t="s">
        <v>298</v>
      </c>
      <c r="O962" s="33" t="s">
        <v>285</v>
      </c>
      <c r="P962" s="33" t="s">
        <v>274</v>
      </c>
      <c r="Q962" s="33" t="s">
        <v>286</v>
      </c>
      <c r="R962" s="33" t="s">
        <v>274</v>
      </c>
      <c r="S962" s="33" t="s">
        <v>275</v>
      </c>
      <c r="T962" s="33" t="s">
        <v>274</v>
      </c>
      <c r="U962" s="33"/>
      <c r="V962" s="33"/>
      <c r="W962" s="33" t="s">
        <v>20</v>
      </c>
      <c r="X962" s="33" t="s">
        <v>287</v>
      </c>
    </row>
    <row r="963" spans="1:24" ht="14.75" x14ac:dyDescent="0.75">
      <c r="A963" s="33" t="s">
        <v>2012</v>
      </c>
      <c r="B963" s="33" t="s">
        <v>262</v>
      </c>
      <c r="C963" s="33" t="s">
        <v>278</v>
      </c>
      <c r="D963" s="33" t="s">
        <v>30</v>
      </c>
      <c r="E963" s="33" t="s">
        <v>2013</v>
      </c>
      <c r="F963" s="33" t="s">
        <v>280</v>
      </c>
      <c r="G963" s="33" t="s">
        <v>281</v>
      </c>
      <c r="H963" s="33" t="s">
        <v>268</v>
      </c>
      <c r="I963" s="33" t="s">
        <v>269</v>
      </c>
      <c r="J963" s="33" t="s">
        <v>270</v>
      </c>
      <c r="K963" s="33" t="s">
        <v>282</v>
      </c>
      <c r="L963" s="33" t="s">
        <v>272</v>
      </c>
      <c r="M963" s="33" t="s">
        <v>284</v>
      </c>
      <c r="N963" s="33" t="s">
        <v>298</v>
      </c>
      <c r="O963" s="33" t="s">
        <v>285</v>
      </c>
      <c r="P963" s="33" t="s">
        <v>274</v>
      </c>
      <c r="Q963" s="33" t="s">
        <v>286</v>
      </c>
      <c r="R963" s="33" t="s">
        <v>274</v>
      </c>
      <c r="S963" s="33" t="s">
        <v>275</v>
      </c>
      <c r="T963" s="33" t="s">
        <v>274</v>
      </c>
      <c r="U963" s="33"/>
      <c r="V963" s="33"/>
      <c r="W963" s="33" t="s">
        <v>20</v>
      </c>
      <c r="X963" s="33" t="s">
        <v>287</v>
      </c>
    </row>
    <row r="964" spans="1:24" ht="14.75" x14ac:dyDescent="0.75">
      <c r="A964" s="33" t="s">
        <v>2014</v>
      </c>
      <c r="B964" s="33" t="s">
        <v>262</v>
      </c>
      <c r="C964" s="33" t="s">
        <v>278</v>
      </c>
      <c r="D964" s="33" t="s">
        <v>30</v>
      </c>
      <c r="E964" s="33" t="s">
        <v>2015</v>
      </c>
      <c r="F964" s="33" t="s">
        <v>280</v>
      </c>
      <c r="G964" s="33" t="s">
        <v>281</v>
      </c>
      <c r="H964" s="33" t="s">
        <v>268</v>
      </c>
      <c r="I964" s="33" t="s">
        <v>269</v>
      </c>
      <c r="J964" s="33" t="s">
        <v>270</v>
      </c>
      <c r="K964" s="33" t="s">
        <v>282</v>
      </c>
      <c r="L964" s="33" t="s">
        <v>272</v>
      </c>
      <c r="M964" s="33" t="s">
        <v>284</v>
      </c>
      <c r="N964" s="33" t="s">
        <v>298</v>
      </c>
      <c r="O964" s="33" t="s">
        <v>285</v>
      </c>
      <c r="P964" s="33" t="s">
        <v>274</v>
      </c>
      <c r="Q964" s="33" t="s">
        <v>286</v>
      </c>
      <c r="R964" s="33" t="s">
        <v>274</v>
      </c>
      <c r="S964" s="33" t="s">
        <v>275</v>
      </c>
      <c r="T964" s="33" t="s">
        <v>274</v>
      </c>
      <c r="U964" s="33"/>
      <c r="V964" s="33"/>
      <c r="W964" s="33" t="s">
        <v>20</v>
      </c>
      <c r="X964" s="33" t="s">
        <v>287</v>
      </c>
    </row>
    <row r="965" spans="1:24" ht="14.75" x14ac:dyDescent="0.75">
      <c r="A965" s="33" t="s">
        <v>2016</v>
      </c>
      <c r="B965" s="33" t="s">
        <v>262</v>
      </c>
      <c r="C965" s="33" t="s">
        <v>278</v>
      </c>
      <c r="D965" s="33" t="s">
        <v>30</v>
      </c>
      <c r="E965" s="33" t="s">
        <v>2017</v>
      </c>
      <c r="F965" s="33" t="s">
        <v>280</v>
      </c>
      <c r="G965" s="33" t="s">
        <v>281</v>
      </c>
      <c r="H965" s="33" t="s">
        <v>268</v>
      </c>
      <c r="I965" s="33" t="s">
        <v>269</v>
      </c>
      <c r="J965" s="33" t="s">
        <v>270</v>
      </c>
      <c r="K965" s="33" t="s">
        <v>282</v>
      </c>
      <c r="L965" s="33" t="s">
        <v>272</v>
      </c>
      <c r="M965" s="33" t="s">
        <v>284</v>
      </c>
      <c r="N965" s="33" t="s">
        <v>298</v>
      </c>
      <c r="O965" s="33" t="s">
        <v>285</v>
      </c>
      <c r="P965" s="33" t="s">
        <v>274</v>
      </c>
      <c r="Q965" s="33" t="s">
        <v>286</v>
      </c>
      <c r="R965" s="33" t="s">
        <v>274</v>
      </c>
      <c r="S965" s="33" t="s">
        <v>275</v>
      </c>
      <c r="T965" s="33" t="s">
        <v>274</v>
      </c>
      <c r="U965" s="33"/>
      <c r="V965" s="33"/>
      <c r="W965" s="33" t="s">
        <v>20</v>
      </c>
      <c r="X965" s="33" t="s">
        <v>287</v>
      </c>
    </row>
    <row r="966" spans="1:24" ht="14.75" x14ac:dyDescent="0.75">
      <c r="A966" s="33" t="s">
        <v>2018</v>
      </c>
      <c r="B966" s="33" t="s">
        <v>262</v>
      </c>
      <c r="C966" s="33" t="s">
        <v>278</v>
      </c>
      <c r="D966" s="33" t="s">
        <v>30</v>
      </c>
      <c r="E966" s="33" t="s">
        <v>2019</v>
      </c>
      <c r="F966" s="33" t="s">
        <v>280</v>
      </c>
      <c r="G966" s="33" t="s">
        <v>281</v>
      </c>
      <c r="H966" s="33" t="s">
        <v>268</v>
      </c>
      <c r="I966" s="33" t="s">
        <v>269</v>
      </c>
      <c r="J966" s="33" t="s">
        <v>270</v>
      </c>
      <c r="K966" s="33" t="s">
        <v>282</v>
      </c>
      <c r="L966" s="33" t="s">
        <v>272</v>
      </c>
      <c r="M966" s="33" t="s">
        <v>284</v>
      </c>
      <c r="N966" s="33" t="s">
        <v>298</v>
      </c>
      <c r="O966" s="33" t="s">
        <v>285</v>
      </c>
      <c r="P966" s="33" t="s">
        <v>274</v>
      </c>
      <c r="Q966" s="33" t="s">
        <v>286</v>
      </c>
      <c r="R966" s="33" t="s">
        <v>274</v>
      </c>
      <c r="S966" s="33" t="s">
        <v>275</v>
      </c>
      <c r="T966" s="33" t="s">
        <v>274</v>
      </c>
      <c r="U966" s="33"/>
      <c r="V966" s="33"/>
      <c r="W966" s="33" t="s">
        <v>20</v>
      </c>
      <c r="X966" s="33" t="s">
        <v>287</v>
      </c>
    </row>
    <row r="967" spans="1:24" ht="14.75" x14ac:dyDescent="0.75">
      <c r="A967" s="33" t="s">
        <v>2020</v>
      </c>
      <c r="B967" s="33" t="s">
        <v>262</v>
      </c>
      <c r="C967" s="33" t="s">
        <v>278</v>
      </c>
      <c r="D967" s="33" t="s">
        <v>30</v>
      </c>
      <c r="E967" s="33" t="s">
        <v>2021</v>
      </c>
      <c r="F967" s="33" t="s">
        <v>280</v>
      </c>
      <c r="G967" s="33" t="s">
        <v>281</v>
      </c>
      <c r="H967" s="33" t="s">
        <v>268</v>
      </c>
      <c r="I967" s="33" t="s">
        <v>269</v>
      </c>
      <c r="J967" s="33" t="s">
        <v>270</v>
      </c>
      <c r="K967" s="33" t="s">
        <v>282</v>
      </c>
      <c r="L967" s="33" t="s">
        <v>272</v>
      </c>
      <c r="M967" s="33" t="s">
        <v>284</v>
      </c>
      <c r="N967" s="33" t="s">
        <v>298</v>
      </c>
      <c r="O967" s="33" t="s">
        <v>285</v>
      </c>
      <c r="P967" s="33" t="s">
        <v>274</v>
      </c>
      <c r="Q967" s="33" t="s">
        <v>286</v>
      </c>
      <c r="R967" s="33" t="s">
        <v>274</v>
      </c>
      <c r="S967" s="33" t="s">
        <v>275</v>
      </c>
      <c r="T967" s="33" t="s">
        <v>274</v>
      </c>
      <c r="U967" s="33"/>
      <c r="V967" s="33"/>
      <c r="W967" s="33" t="s">
        <v>20</v>
      </c>
      <c r="X967" s="33" t="s">
        <v>287</v>
      </c>
    </row>
    <row r="968" spans="1:24" ht="14.75" x14ac:dyDescent="0.75">
      <c r="A968" s="33" t="s">
        <v>2022</v>
      </c>
      <c r="B968" s="33" t="s">
        <v>262</v>
      </c>
      <c r="C968" s="33" t="s">
        <v>278</v>
      </c>
      <c r="D968" s="33" t="s">
        <v>30</v>
      </c>
      <c r="E968" s="33" t="s">
        <v>2023</v>
      </c>
      <c r="F968" s="33" t="s">
        <v>280</v>
      </c>
      <c r="G968" s="33" t="s">
        <v>281</v>
      </c>
      <c r="H968" s="33" t="s">
        <v>268</v>
      </c>
      <c r="I968" s="33" t="s">
        <v>269</v>
      </c>
      <c r="J968" s="33" t="s">
        <v>270</v>
      </c>
      <c r="K968" s="33" t="s">
        <v>282</v>
      </c>
      <c r="L968" s="33" t="s">
        <v>272</v>
      </c>
      <c r="M968" s="33" t="s">
        <v>284</v>
      </c>
      <c r="N968" s="33" t="s">
        <v>298</v>
      </c>
      <c r="O968" s="33" t="s">
        <v>285</v>
      </c>
      <c r="P968" s="33" t="s">
        <v>274</v>
      </c>
      <c r="Q968" s="33" t="s">
        <v>286</v>
      </c>
      <c r="R968" s="33" t="s">
        <v>274</v>
      </c>
      <c r="S968" s="33" t="s">
        <v>275</v>
      </c>
      <c r="T968" s="33" t="s">
        <v>274</v>
      </c>
      <c r="U968" s="33"/>
      <c r="V968" s="33"/>
      <c r="W968" s="33" t="s">
        <v>20</v>
      </c>
      <c r="X968" s="33" t="s">
        <v>287</v>
      </c>
    </row>
    <row r="969" spans="1:24" ht="14.75" x14ac:dyDescent="0.75">
      <c r="A969" s="33" t="s">
        <v>2024</v>
      </c>
      <c r="B969" s="33" t="s">
        <v>262</v>
      </c>
      <c r="C969" s="33" t="s">
        <v>278</v>
      </c>
      <c r="D969" s="33" t="s">
        <v>30</v>
      </c>
      <c r="E969" s="33" t="s">
        <v>2025</v>
      </c>
      <c r="F969" s="33" t="s">
        <v>280</v>
      </c>
      <c r="G969" s="33" t="s">
        <v>281</v>
      </c>
      <c r="H969" s="33" t="s">
        <v>268</v>
      </c>
      <c r="I969" s="33" t="s">
        <v>269</v>
      </c>
      <c r="J969" s="33" t="s">
        <v>270</v>
      </c>
      <c r="K969" s="33" t="s">
        <v>282</v>
      </c>
      <c r="L969" s="33" t="s">
        <v>272</v>
      </c>
      <c r="M969" s="33" t="s">
        <v>284</v>
      </c>
      <c r="N969" s="33" t="s">
        <v>298</v>
      </c>
      <c r="O969" s="33" t="s">
        <v>285</v>
      </c>
      <c r="P969" s="33" t="s">
        <v>274</v>
      </c>
      <c r="Q969" s="33" t="s">
        <v>286</v>
      </c>
      <c r="R969" s="33" t="s">
        <v>274</v>
      </c>
      <c r="S969" s="33" t="s">
        <v>275</v>
      </c>
      <c r="T969" s="33" t="s">
        <v>274</v>
      </c>
      <c r="U969" s="33"/>
      <c r="V969" s="33"/>
      <c r="W969" s="33" t="s">
        <v>20</v>
      </c>
      <c r="X969" s="33" t="s">
        <v>287</v>
      </c>
    </row>
    <row r="970" spans="1:24" ht="14.75" x14ac:dyDescent="0.75">
      <c r="A970" s="33" t="s">
        <v>2026</v>
      </c>
      <c r="B970" s="33" t="s">
        <v>262</v>
      </c>
      <c r="C970" s="33" t="s">
        <v>278</v>
      </c>
      <c r="D970" s="33" t="s">
        <v>30</v>
      </c>
      <c r="E970" s="33" t="s">
        <v>2027</v>
      </c>
      <c r="F970" s="33" t="s">
        <v>280</v>
      </c>
      <c r="G970" s="33" t="s">
        <v>281</v>
      </c>
      <c r="H970" s="33" t="s">
        <v>268</v>
      </c>
      <c r="I970" s="33" t="s">
        <v>269</v>
      </c>
      <c r="J970" s="33" t="s">
        <v>270</v>
      </c>
      <c r="K970" s="33" t="s">
        <v>282</v>
      </c>
      <c r="L970" s="33" t="s">
        <v>272</v>
      </c>
      <c r="M970" s="33" t="s">
        <v>284</v>
      </c>
      <c r="N970" s="33" t="s">
        <v>298</v>
      </c>
      <c r="O970" s="33" t="s">
        <v>285</v>
      </c>
      <c r="P970" s="33" t="s">
        <v>274</v>
      </c>
      <c r="Q970" s="33" t="s">
        <v>286</v>
      </c>
      <c r="R970" s="33" t="s">
        <v>274</v>
      </c>
      <c r="S970" s="33" t="s">
        <v>275</v>
      </c>
      <c r="T970" s="33" t="s">
        <v>274</v>
      </c>
      <c r="U970" s="33"/>
      <c r="V970" s="33"/>
      <c r="W970" s="33" t="s">
        <v>20</v>
      </c>
      <c r="X970" s="33" t="s">
        <v>287</v>
      </c>
    </row>
    <row r="971" spans="1:24" ht="14.75" x14ac:dyDescent="0.75">
      <c r="A971" s="33" t="s">
        <v>2028</v>
      </c>
      <c r="B971" s="33" t="s">
        <v>262</v>
      </c>
      <c r="C971" s="33" t="s">
        <v>278</v>
      </c>
      <c r="D971" s="33" t="s">
        <v>30</v>
      </c>
      <c r="E971" s="33" t="s">
        <v>2029</v>
      </c>
      <c r="F971" s="33" t="s">
        <v>280</v>
      </c>
      <c r="G971" s="33" t="s">
        <v>281</v>
      </c>
      <c r="H971" s="33" t="s">
        <v>268</v>
      </c>
      <c r="I971" s="33" t="s">
        <v>269</v>
      </c>
      <c r="J971" s="33" t="s">
        <v>270</v>
      </c>
      <c r="K971" s="33" t="s">
        <v>282</v>
      </c>
      <c r="L971" s="33" t="s">
        <v>272</v>
      </c>
      <c r="M971" s="33" t="s">
        <v>284</v>
      </c>
      <c r="N971" s="33" t="s">
        <v>298</v>
      </c>
      <c r="O971" s="33" t="s">
        <v>285</v>
      </c>
      <c r="P971" s="33" t="s">
        <v>274</v>
      </c>
      <c r="Q971" s="33" t="s">
        <v>286</v>
      </c>
      <c r="R971" s="33" t="s">
        <v>274</v>
      </c>
      <c r="S971" s="33" t="s">
        <v>275</v>
      </c>
      <c r="T971" s="33" t="s">
        <v>274</v>
      </c>
      <c r="U971" s="33"/>
      <c r="V971" s="33"/>
      <c r="W971" s="33" t="s">
        <v>20</v>
      </c>
      <c r="X971" s="33" t="s">
        <v>287</v>
      </c>
    </row>
    <row r="972" spans="1:24" ht="14.75" x14ac:dyDescent="0.75">
      <c r="A972" s="33" t="s">
        <v>2030</v>
      </c>
      <c r="B972" s="33" t="s">
        <v>262</v>
      </c>
      <c r="C972" s="33" t="s">
        <v>278</v>
      </c>
      <c r="D972" s="33" t="s">
        <v>30</v>
      </c>
      <c r="E972" s="33" t="s">
        <v>2031</v>
      </c>
      <c r="F972" s="33" t="s">
        <v>280</v>
      </c>
      <c r="G972" s="33" t="s">
        <v>281</v>
      </c>
      <c r="H972" s="33" t="s">
        <v>268</v>
      </c>
      <c r="I972" s="33" t="s">
        <v>269</v>
      </c>
      <c r="J972" s="33" t="s">
        <v>270</v>
      </c>
      <c r="K972" s="33" t="s">
        <v>282</v>
      </c>
      <c r="L972" s="33" t="s">
        <v>272</v>
      </c>
      <c r="M972" s="33" t="s">
        <v>284</v>
      </c>
      <c r="N972" s="33" t="s">
        <v>298</v>
      </c>
      <c r="O972" s="33" t="s">
        <v>285</v>
      </c>
      <c r="P972" s="33" t="s">
        <v>274</v>
      </c>
      <c r="Q972" s="33" t="s">
        <v>286</v>
      </c>
      <c r="R972" s="33" t="s">
        <v>274</v>
      </c>
      <c r="S972" s="33" t="s">
        <v>275</v>
      </c>
      <c r="T972" s="33" t="s">
        <v>274</v>
      </c>
      <c r="U972" s="33"/>
      <c r="V972" s="33"/>
      <c r="W972" s="33" t="s">
        <v>20</v>
      </c>
      <c r="X972" s="33" t="s">
        <v>287</v>
      </c>
    </row>
    <row r="973" spans="1:24" ht="14.75" x14ac:dyDescent="0.75">
      <c r="A973" s="33" t="s">
        <v>2032</v>
      </c>
      <c r="B973" s="33" t="s">
        <v>262</v>
      </c>
      <c r="C973" s="33" t="s">
        <v>278</v>
      </c>
      <c r="D973" s="33" t="s">
        <v>30</v>
      </c>
      <c r="E973" s="33" t="s">
        <v>2033</v>
      </c>
      <c r="F973" s="33" t="s">
        <v>280</v>
      </c>
      <c r="G973" s="33" t="s">
        <v>281</v>
      </c>
      <c r="H973" s="33" t="s">
        <v>268</v>
      </c>
      <c r="I973" s="33" t="s">
        <v>269</v>
      </c>
      <c r="J973" s="33" t="s">
        <v>270</v>
      </c>
      <c r="K973" s="33" t="s">
        <v>282</v>
      </c>
      <c r="L973" s="33" t="s">
        <v>272</v>
      </c>
      <c r="M973" s="33" t="s">
        <v>284</v>
      </c>
      <c r="N973" s="33" t="s">
        <v>298</v>
      </c>
      <c r="O973" s="33" t="s">
        <v>285</v>
      </c>
      <c r="P973" s="33" t="s">
        <v>274</v>
      </c>
      <c r="Q973" s="33" t="s">
        <v>286</v>
      </c>
      <c r="R973" s="33" t="s">
        <v>274</v>
      </c>
      <c r="S973" s="33" t="s">
        <v>275</v>
      </c>
      <c r="T973" s="33" t="s">
        <v>274</v>
      </c>
      <c r="U973" s="33"/>
      <c r="V973" s="33"/>
      <c r="W973" s="33" t="s">
        <v>20</v>
      </c>
      <c r="X973" s="33" t="s">
        <v>287</v>
      </c>
    </row>
    <row r="974" spans="1:24" ht="14.75" x14ac:dyDescent="0.75">
      <c r="A974" s="33" t="s">
        <v>2034</v>
      </c>
      <c r="B974" s="33" t="s">
        <v>262</v>
      </c>
      <c r="C974" s="33" t="s">
        <v>278</v>
      </c>
      <c r="D974" s="33" t="s">
        <v>30</v>
      </c>
      <c r="E974" s="33" t="s">
        <v>2035</v>
      </c>
      <c r="F974" s="33" t="s">
        <v>280</v>
      </c>
      <c r="G974" s="33" t="s">
        <v>281</v>
      </c>
      <c r="H974" s="33" t="s">
        <v>268</v>
      </c>
      <c r="I974" s="33" t="s">
        <v>269</v>
      </c>
      <c r="J974" s="33" t="s">
        <v>270</v>
      </c>
      <c r="K974" s="33" t="s">
        <v>282</v>
      </c>
      <c r="L974" s="33" t="s">
        <v>272</v>
      </c>
      <c r="M974" s="33" t="s">
        <v>284</v>
      </c>
      <c r="N974" s="33" t="s">
        <v>298</v>
      </c>
      <c r="O974" s="33" t="s">
        <v>285</v>
      </c>
      <c r="P974" s="33" t="s">
        <v>274</v>
      </c>
      <c r="Q974" s="33" t="s">
        <v>286</v>
      </c>
      <c r="R974" s="33" t="s">
        <v>274</v>
      </c>
      <c r="S974" s="33" t="s">
        <v>275</v>
      </c>
      <c r="T974" s="33" t="s">
        <v>274</v>
      </c>
      <c r="U974" s="33"/>
      <c r="V974" s="33"/>
      <c r="W974" s="33" t="s">
        <v>20</v>
      </c>
      <c r="X974" s="33" t="s">
        <v>287</v>
      </c>
    </row>
    <row r="975" spans="1:24" ht="14.75" x14ac:dyDescent="0.75">
      <c r="A975" s="33" t="s">
        <v>2036</v>
      </c>
      <c r="B975" s="33" t="s">
        <v>262</v>
      </c>
      <c r="C975" s="33" t="s">
        <v>278</v>
      </c>
      <c r="D975" s="33" t="s">
        <v>30</v>
      </c>
      <c r="E975" s="33" t="s">
        <v>2037</v>
      </c>
      <c r="F975" s="33" t="s">
        <v>280</v>
      </c>
      <c r="G975" s="33" t="s">
        <v>281</v>
      </c>
      <c r="H975" s="33" t="s">
        <v>268</v>
      </c>
      <c r="I975" s="33" t="s">
        <v>269</v>
      </c>
      <c r="J975" s="33" t="s">
        <v>270</v>
      </c>
      <c r="K975" s="33" t="s">
        <v>282</v>
      </c>
      <c r="L975" s="33" t="s">
        <v>272</v>
      </c>
      <c r="M975" s="33" t="s">
        <v>284</v>
      </c>
      <c r="N975" s="33" t="s">
        <v>298</v>
      </c>
      <c r="O975" s="33" t="s">
        <v>285</v>
      </c>
      <c r="P975" s="33" t="s">
        <v>274</v>
      </c>
      <c r="Q975" s="33" t="s">
        <v>286</v>
      </c>
      <c r="R975" s="33" t="s">
        <v>274</v>
      </c>
      <c r="S975" s="33" t="s">
        <v>275</v>
      </c>
      <c r="T975" s="33" t="s">
        <v>274</v>
      </c>
      <c r="U975" s="33"/>
      <c r="V975" s="33"/>
      <c r="W975" s="33" t="s">
        <v>20</v>
      </c>
      <c r="X975" s="33" t="s">
        <v>287</v>
      </c>
    </row>
    <row r="976" spans="1:24" ht="14.75" x14ac:dyDescent="0.75">
      <c r="A976" s="33" t="s">
        <v>2038</v>
      </c>
      <c r="B976" s="33" t="s">
        <v>262</v>
      </c>
      <c r="C976" s="33" t="s">
        <v>278</v>
      </c>
      <c r="D976" s="33" t="s">
        <v>30</v>
      </c>
      <c r="E976" s="33" t="s">
        <v>2039</v>
      </c>
      <c r="F976" s="33" t="s">
        <v>280</v>
      </c>
      <c r="G976" s="33" t="s">
        <v>281</v>
      </c>
      <c r="H976" s="33" t="s">
        <v>268</v>
      </c>
      <c r="I976" s="33" t="s">
        <v>269</v>
      </c>
      <c r="J976" s="33" t="s">
        <v>270</v>
      </c>
      <c r="K976" s="33" t="s">
        <v>282</v>
      </c>
      <c r="L976" s="33" t="s">
        <v>272</v>
      </c>
      <c r="M976" s="33" t="s">
        <v>284</v>
      </c>
      <c r="N976" s="33" t="s">
        <v>298</v>
      </c>
      <c r="O976" s="33" t="s">
        <v>285</v>
      </c>
      <c r="P976" s="33" t="s">
        <v>274</v>
      </c>
      <c r="Q976" s="33" t="s">
        <v>286</v>
      </c>
      <c r="R976" s="33" t="s">
        <v>274</v>
      </c>
      <c r="S976" s="33" t="s">
        <v>275</v>
      </c>
      <c r="T976" s="33" t="s">
        <v>274</v>
      </c>
      <c r="U976" s="33"/>
      <c r="V976" s="33"/>
      <c r="W976" s="33" t="s">
        <v>20</v>
      </c>
      <c r="X976" s="33" t="s">
        <v>287</v>
      </c>
    </row>
    <row r="977" spans="1:24" ht="14.75" x14ac:dyDescent="0.75">
      <c r="A977" s="33" t="s">
        <v>2040</v>
      </c>
      <c r="B977" s="33" t="s">
        <v>262</v>
      </c>
      <c r="C977" s="33" t="s">
        <v>278</v>
      </c>
      <c r="D977" s="33" t="s">
        <v>30</v>
      </c>
      <c r="E977" s="33" t="s">
        <v>2041</v>
      </c>
      <c r="F977" s="33" t="s">
        <v>280</v>
      </c>
      <c r="G977" s="33" t="s">
        <v>281</v>
      </c>
      <c r="H977" s="33" t="s">
        <v>268</v>
      </c>
      <c r="I977" s="33" t="s">
        <v>269</v>
      </c>
      <c r="J977" s="33" t="s">
        <v>270</v>
      </c>
      <c r="K977" s="33" t="s">
        <v>282</v>
      </c>
      <c r="L977" s="33" t="s">
        <v>272</v>
      </c>
      <c r="M977" s="33" t="s">
        <v>284</v>
      </c>
      <c r="N977" s="33" t="s">
        <v>298</v>
      </c>
      <c r="O977" s="33" t="s">
        <v>285</v>
      </c>
      <c r="P977" s="33" t="s">
        <v>274</v>
      </c>
      <c r="Q977" s="33" t="s">
        <v>286</v>
      </c>
      <c r="R977" s="33" t="s">
        <v>274</v>
      </c>
      <c r="S977" s="33" t="s">
        <v>275</v>
      </c>
      <c r="T977" s="33" t="s">
        <v>274</v>
      </c>
      <c r="U977" s="33"/>
      <c r="V977" s="33"/>
      <c r="W977" s="33" t="s">
        <v>20</v>
      </c>
      <c r="X977" s="33" t="s">
        <v>287</v>
      </c>
    </row>
    <row r="978" spans="1:24" ht="14.75" x14ac:dyDescent="0.75">
      <c r="A978" s="33" t="s">
        <v>2042</v>
      </c>
      <c r="B978" s="33" t="s">
        <v>262</v>
      </c>
      <c r="C978" s="33" t="s">
        <v>278</v>
      </c>
      <c r="D978" s="33" t="s">
        <v>30</v>
      </c>
      <c r="E978" s="33" t="s">
        <v>2043</v>
      </c>
      <c r="F978" s="33" t="s">
        <v>280</v>
      </c>
      <c r="G978" s="33" t="s">
        <v>281</v>
      </c>
      <c r="H978" s="33" t="s">
        <v>268</v>
      </c>
      <c r="I978" s="33" t="s">
        <v>269</v>
      </c>
      <c r="J978" s="33" t="s">
        <v>270</v>
      </c>
      <c r="K978" s="33" t="s">
        <v>282</v>
      </c>
      <c r="L978" s="33" t="s">
        <v>272</v>
      </c>
      <c r="M978" s="33" t="s">
        <v>284</v>
      </c>
      <c r="N978" s="33" t="s">
        <v>298</v>
      </c>
      <c r="O978" s="33" t="s">
        <v>285</v>
      </c>
      <c r="P978" s="33" t="s">
        <v>274</v>
      </c>
      <c r="Q978" s="33" t="s">
        <v>286</v>
      </c>
      <c r="R978" s="33" t="s">
        <v>274</v>
      </c>
      <c r="S978" s="33" t="s">
        <v>275</v>
      </c>
      <c r="T978" s="33" t="s">
        <v>274</v>
      </c>
      <c r="U978" s="33"/>
      <c r="V978" s="33"/>
      <c r="W978" s="33" t="s">
        <v>20</v>
      </c>
      <c r="X978" s="33" t="s">
        <v>287</v>
      </c>
    </row>
    <row r="979" spans="1:24" ht="14.75" x14ac:dyDescent="0.75">
      <c r="A979" s="33" t="s">
        <v>2044</v>
      </c>
      <c r="B979" s="33" t="s">
        <v>262</v>
      </c>
      <c r="C979" s="33" t="s">
        <v>278</v>
      </c>
      <c r="D979" s="33" t="s">
        <v>30</v>
      </c>
      <c r="E979" s="33" t="s">
        <v>2045</v>
      </c>
      <c r="F979" s="33" t="s">
        <v>280</v>
      </c>
      <c r="G979" s="33" t="s">
        <v>281</v>
      </c>
      <c r="H979" s="33" t="s">
        <v>268</v>
      </c>
      <c r="I979" s="33" t="s">
        <v>269</v>
      </c>
      <c r="J979" s="33" t="s">
        <v>270</v>
      </c>
      <c r="K979" s="33" t="s">
        <v>282</v>
      </c>
      <c r="L979" s="33" t="s">
        <v>272</v>
      </c>
      <c r="M979" s="33" t="s">
        <v>284</v>
      </c>
      <c r="N979" s="33" t="s">
        <v>298</v>
      </c>
      <c r="O979" s="33" t="s">
        <v>285</v>
      </c>
      <c r="P979" s="33" t="s">
        <v>274</v>
      </c>
      <c r="Q979" s="33" t="s">
        <v>286</v>
      </c>
      <c r="R979" s="33" t="s">
        <v>274</v>
      </c>
      <c r="S979" s="33" t="s">
        <v>275</v>
      </c>
      <c r="T979" s="33" t="s">
        <v>274</v>
      </c>
      <c r="U979" s="33"/>
      <c r="V979" s="33"/>
      <c r="W979" s="33" t="s">
        <v>20</v>
      </c>
      <c r="X979" s="33" t="s">
        <v>287</v>
      </c>
    </row>
    <row r="980" spans="1:24" ht="14.75" x14ac:dyDescent="0.75">
      <c r="A980" s="33" t="s">
        <v>2046</v>
      </c>
      <c r="B980" s="33" t="s">
        <v>262</v>
      </c>
      <c r="C980" s="33" t="s">
        <v>278</v>
      </c>
      <c r="D980" s="33" t="s">
        <v>30</v>
      </c>
      <c r="E980" s="33" t="s">
        <v>2047</v>
      </c>
      <c r="F980" s="33" t="s">
        <v>280</v>
      </c>
      <c r="G980" s="33" t="s">
        <v>281</v>
      </c>
      <c r="H980" s="33" t="s">
        <v>268</v>
      </c>
      <c r="I980" s="33" t="s">
        <v>269</v>
      </c>
      <c r="J980" s="33" t="s">
        <v>270</v>
      </c>
      <c r="K980" s="33" t="s">
        <v>282</v>
      </c>
      <c r="L980" s="33" t="s">
        <v>272</v>
      </c>
      <c r="M980" s="33" t="s">
        <v>284</v>
      </c>
      <c r="N980" s="33" t="s">
        <v>298</v>
      </c>
      <c r="O980" s="33" t="s">
        <v>285</v>
      </c>
      <c r="P980" s="33" t="s">
        <v>274</v>
      </c>
      <c r="Q980" s="33" t="s">
        <v>286</v>
      </c>
      <c r="R980" s="33" t="s">
        <v>274</v>
      </c>
      <c r="S980" s="33" t="s">
        <v>275</v>
      </c>
      <c r="T980" s="33" t="s">
        <v>274</v>
      </c>
      <c r="U980" s="33"/>
      <c r="V980" s="33"/>
      <c r="W980" s="33" t="s">
        <v>20</v>
      </c>
      <c r="X980" s="33" t="s">
        <v>287</v>
      </c>
    </row>
    <row r="981" spans="1:24" ht="14.75" x14ac:dyDescent="0.75">
      <c r="A981" s="33" t="s">
        <v>2048</v>
      </c>
      <c r="B981" s="33" t="s">
        <v>262</v>
      </c>
      <c r="C981" s="33" t="s">
        <v>278</v>
      </c>
      <c r="D981" s="33" t="s">
        <v>30</v>
      </c>
      <c r="E981" s="33" t="s">
        <v>2049</v>
      </c>
      <c r="F981" s="33" t="s">
        <v>280</v>
      </c>
      <c r="G981" s="33" t="s">
        <v>281</v>
      </c>
      <c r="H981" s="33" t="s">
        <v>268</v>
      </c>
      <c r="I981" s="33" t="s">
        <v>269</v>
      </c>
      <c r="J981" s="33" t="s">
        <v>270</v>
      </c>
      <c r="K981" s="33" t="s">
        <v>282</v>
      </c>
      <c r="L981" s="33" t="s">
        <v>272</v>
      </c>
      <c r="M981" s="33" t="s">
        <v>284</v>
      </c>
      <c r="N981" s="33" t="s">
        <v>298</v>
      </c>
      <c r="O981" s="33" t="s">
        <v>285</v>
      </c>
      <c r="P981" s="33" t="s">
        <v>274</v>
      </c>
      <c r="Q981" s="33" t="s">
        <v>286</v>
      </c>
      <c r="R981" s="33" t="s">
        <v>274</v>
      </c>
      <c r="S981" s="33" t="s">
        <v>275</v>
      </c>
      <c r="T981" s="33" t="s">
        <v>274</v>
      </c>
      <c r="U981" s="33"/>
      <c r="V981" s="33"/>
      <c r="W981" s="33" t="s">
        <v>20</v>
      </c>
      <c r="X981" s="33" t="s">
        <v>287</v>
      </c>
    </row>
    <row r="982" spans="1:24" ht="14.75" x14ac:dyDescent="0.75">
      <c r="A982" s="33" t="s">
        <v>2050</v>
      </c>
      <c r="B982" s="33" t="s">
        <v>262</v>
      </c>
      <c r="C982" s="33" t="s">
        <v>278</v>
      </c>
      <c r="D982" s="33" t="s">
        <v>30</v>
      </c>
      <c r="E982" s="33" t="s">
        <v>2051</v>
      </c>
      <c r="F982" s="33" t="s">
        <v>280</v>
      </c>
      <c r="G982" s="33" t="s">
        <v>281</v>
      </c>
      <c r="H982" s="33" t="s">
        <v>268</v>
      </c>
      <c r="I982" s="33" t="s">
        <v>269</v>
      </c>
      <c r="J982" s="33" t="s">
        <v>270</v>
      </c>
      <c r="K982" s="33" t="s">
        <v>282</v>
      </c>
      <c r="L982" s="33" t="s">
        <v>272</v>
      </c>
      <c r="M982" s="33" t="s">
        <v>284</v>
      </c>
      <c r="N982" s="33" t="s">
        <v>298</v>
      </c>
      <c r="O982" s="33" t="s">
        <v>285</v>
      </c>
      <c r="P982" s="33" t="s">
        <v>274</v>
      </c>
      <c r="Q982" s="33" t="s">
        <v>286</v>
      </c>
      <c r="R982" s="33" t="s">
        <v>274</v>
      </c>
      <c r="S982" s="33" t="s">
        <v>275</v>
      </c>
      <c r="T982" s="33" t="s">
        <v>274</v>
      </c>
      <c r="U982" s="33"/>
      <c r="V982" s="33"/>
      <c r="W982" s="33" t="s">
        <v>20</v>
      </c>
      <c r="X982" s="33" t="s">
        <v>287</v>
      </c>
    </row>
    <row r="983" spans="1:24" ht="14.75" x14ac:dyDescent="0.75">
      <c r="A983" s="33" t="s">
        <v>2052</v>
      </c>
      <c r="B983" s="33" t="s">
        <v>262</v>
      </c>
      <c r="C983" s="33" t="s">
        <v>278</v>
      </c>
      <c r="D983" s="33" t="s">
        <v>30</v>
      </c>
      <c r="E983" s="33" t="s">
        <v>2053</v>
      </c>
      <c r="F983" s="33" t="s">
        <v>280</v>
      </c>
      <c r="G983" s="33" t="s">
        <v>281</v>
      </c>
      <c r="H983" s="33" t="s">
        <v>268</v>
      </c>
      <c r="I983" s="33" t="s">
        <v>269</v>
      </c>
      <c r="J983" s="33" t="s">
        <v>270</v>
      </c>
      <c r="K983" s="33" t="s">
        <v>282</v>
      </c>
      <c r="L983" s="33" t="s">
        <v>272</v>
      </c>
      <c r="M983" s="33" t="s">
        <v>284</v>
      </c>
      <c r="N983" s="33" t="s">
        <v>298</v>
      </c>
      <c r="O983" s="33" t="s">
        <v>285</v>
      </c>
      <c r="P983" s="33" t="s">
        <v>274</v>
      </c>
      <c r="Q983" s="33" t="s">
        <v>286</v>
      </c>
      <c r="R983" s="33" t="s">
        <v>274</v>
      </c>
      <c r="S983" s="33" t="s">
        <v>275</v>
      </c>
      <c r="T983" s="33" t="s">
        <v>274</v>
      </c>
      <c r="U983" s="33"/>
      <c r="V983" s="33"/>
      <c r="W983" s="33" t="s">
        <v>20</v>
      </c>
      <c r="X983" s="33" t="s">
        <v>287</v>
      </c>
    </row>
    <row r="984" spans="1:24" ht="14.75" x14ac:dyDescent="0.75">
      <c r="A984" s="33" t="s">
        <v>2054</v>
      </c>
      <c r="B984" s="33" t="s">
        <v>262</v>
      </c>
      <c r="C984" s="33" t="s">
        <v>278</v>
      </c>
      <c r="D984" s="33" t="s">
        <v>30</v>
      </c>
      <c r="E984" s="33" t="s">
        <v>2055</v>
      </c>
      <c r="F984" s="33" t="s">
        <v>280</v>
      </c>
      <c r="G984" s="33" t="s">
        <v>281</v>
      </c>
      <c r="H984" s="33" t="s">
        <v>268</v>
      </c>
      <c r="I984" s="33" t="s">
        <v>269</v>
      </c>
      <c r="J984" s="33" t="s">
        <v>270</v>
      </c>
      <c r="K984" s="33" t="s">
        <v>282</v>
      </c>
      <c r="L984" s="33" t="s">
        <v>272</v>
      </c>
      <c r="M984" s="33" t="s">
        <v>284</v>
      </c>
      <c r="N984" s="33" t="s">
        <v>298</v>
      </c>
      <c r="O984" s="33" t="s">
        <v>285</v>
      </c>
      <c r="P984" s="33" t="s">
        <v>274</v>
      </c>
      <c r="Q984" s="33" t="s">
        <v>286</v>
      </c>
      <c r="R984" s="33" t="s">
        <v>274</v>
      </c>
      <c r="S984" s="33" t="s">
        <v>275</v>
      </c>
      <c r="T984" s="33" t="s">
        <v>274</v>
      </c>
      <c r="U984" s="33"/>
      <c r="V984" s="33"/>
      <c r="W984" s="33" t="s">
        <v>20</v>
      </c>
      <c r="X984" s="33" t="s">
        <v>287</v>
      </c>
    </row>
    <row r="985" spans="1:24" ht="14.75" x14ac:dyDescent="0.75">
      <c r="A985" s="33" t="s">
        <v>2056</v>
      </c>
      <c r="B985" s="33" t="s">
        <v>262</v>
      </c>
      <c r="C985" s="33" t="s">
        <v>278</v>
      </c>
      <c r="D985" s="33" t="s">
        <v>30</v>
      </c>
      <c r="E985" s="33" t="s">
        <v>2057</v>
      </c>
      <c r="F985" s="33" t="s">
        <v>280</v>
      </c>
      <c r="G985" s="33" t="s">
        <v>281</v>
      </c>
      <c r="H985" s="33" t="s">
        <v>268</v>
      </c>
      <c r="I985" s="33" t="s">
        <v>269</v>
      </c>
      <c r="J985" s="33" t="s">
        <v>270</v>
      </c>
      <c r="K985" s="33" t="s">
        <v>282</v>
      </c>
      <c r="L985" s="33" t="s">
        <v>272</v>
      </c>
      <c r="M985" s="33" t="s">
        <v>284</v>
      </c>
      <c r="N985" s="33" t="s">
        <v>298</v>
      </c>
      <c r="O985" s="33" t="s">
        <v>285</v>
      </c>
      <c r="P985" s="33" t="s">
        <v>274</v>
      </c>
      <c r="Q985" s="33" t="s">
        <v>286</v>
      </c>
      <c r="R985" s="33" t="s">
        <v>274</v>
      </c>
      <c r="S985" s="33" t="s">
        <v>275</v>
      </c>
      <c r="T985" s="33" t="s">
        <v>274</v>
      </c>
      <c r="U985" s="33"/>
      <c r="V985" s="33"/>
      <c r="W985" s="33" t="s">
        <v>20</v>
      </c>
      <c r="X985" s="33" t="s">
        <v>287</v>
      </c>
    </row>
    <row r="986" spans="1:24" ht="14.75" x14ac:dyDescent="0.75">
      <c r="A986" s="33" t="s">
        <v>2058</v>
      </c>
      <c r="B986" s="33" t="s">
        <v>262</v>
      </c>
      <c r="C986" s="33" t="s">
        <v>278</v>
      </c>
      <c r="D986" s="33" t="s">
        <v>30</v>
      </c>
      <c r="E986" s="33" t="s">
        <v>2059</v>
      </c>
      <c r="F986" s="33" t="s">
        <v>280</v>
      </c>
      <c r="G986" s="33" t="s">
        <v>281</v>
      </c>
      <c r="H986" s="33" t="s">
        <v>268</v>
      </c>
      <c r="I986" s="33" t="s">
        <v>269</v>
      </c>
      <c r="J986" s="33" t="s">
        <v>270</v>
      </c>
      <c r="K986" s="33" t="s">
        <v>282</v>
      </c>
      <c r="L986" s="33" t="s">
        <v>272</v>
      </c>
      <c r="M986" s="33" t="s">
        <v>284</v>
      </c>
      <c r="N986" s="33" t="s">
        <v>298</v>
      </c>
      <c r="O986" s="33" t="s">
        <v>285</v>
      </c>
      <c r="P986" s="33" t="s">
        <v>274</v>
      </c>
      <c r="Q986" s="33" t="s">
        <v>286</v>
      </c>
      <c r="R986" s="33" t="s">
        <v>274</v>
      </c>
      <c r="S986" s="33" t="s">
        <v>275</v>
      </c>
      <c r="T986" s="33" t="s">
        <v>274</v>
      </c>
      <c r="U986" s="33"/>
      <c r="V986" s="33"/>
      <c r="W986" s="33" t="s">
        <v>20</v>
      </c>
      <c r="X986" s="33" t="s">
        <v>287</v>
      </c>
    </row>
    <row r="987" spans="1:24" ht="14.75" x14ac:dyDescent="0.75">
      <c r="A987" s="33" t="s">
        <v>2060</v>
      </c>
      <c r="B987" s="33" t="s">
        <v>262</v>
      </c>
      <c r="C987" s="33" t="s">
        <v>278</v>
      </c>
      <c r="D987" s="33" t="s">
        <v>30</v>
      </c>
      <c r="E987" s="33" t="s">
        <v>2061</v>
      </c>
      <c r="F987" s="33" t="s">
        <v>280</v>
      </c>
      <c r="G987" s="33" t="s">
        <v>281</v>
      </c>
      <c r="H987" s="33" t="s">
        <v>268</v>
      </c>
      <c r="I987" s="33" t="s">
        <v>269</v>
      </c>
      <c r="J987" s="33" t="s">
        <v>270</v>
      </c>
      <c r="K987" s="33" t="s">
        <v>282</v>
      </c>
      <c r="L987" s="33" t="s">
        <v>272</v>
      </c>
      <c r="M987" s="33" t="s">
        <v>284</v>
      </c>
      <c r="N987" s="33" t="s">
        <v>298</v>
      </c>
      <c r="O987" s="33" t="s">
        <v>285</v>
      </c>
      <c r="P987" s="33" t="s">
        <v>274</v>
      </c>
      <c r="Q987" s="33" t="s">
        <v>286</v>
      </c>
      <c r="R987" s="33" t="s">
        <v>274</v>
      </c>
      <c r="S987" s="33" t="s">
        <v>275</v>
      </c>
      <c r="T987" s="33" t="s">
        <v>274</v>
      </c>
      <c r="U987" s="33"/>
      <c r="V987" s="33"/>
      <c r="W987" s="33" t="s">
        <v>20</v>
      </c>
      <c r="X987" s="33" t="s">
        <v>287</v>
      </c>
    </row>
    <row r="988" spans="1:24" ht="14.75" x14ac:dyDescent="0.75">
      <c r="A988" s="33" t="s">
        <v>2062</v>
      </c>
      <c r="B988" s="33" t="s">
        <v>262</v>
      </c>
      <c r="C988" s="33" t="s">
        <v>278</v>
      </c>
      <c r="D988" s="33" t="s">
        <v>30</v>
      </c>
      <c r="E988" s="33" t="s">
        <v>2063</v>
      </c>
      <c r="F988" s="33" t="s">
        <v>280</v>
      </c>
      <c r="G988" s="33" t="s">
        <v>281</v>
      </c>
      <c r="H988" s="33" t="s">
        <v>268</v>
      </c>
      <c r="I988" s="33" t="s">
        <v>269</v>
      </c>
      <c r="J988" s="33" t="s">
        <v>270</v>
      </c>
      <c r="K988" s="33" t="s">
        <v>282</v>
      </c>
      <c r="L988" s="33" t="s">
        <v>272</v>
      </c>
      <c r="M988" s="33" t="s">
        <v>284</v>
      </c>
      <c r="N988" s="33" t="s">
        <v>298</v>
      </c>
      <c r="O988" s="33" t="s">
        <v>285</v>
      </c>
      <c r="P988" s="33" t="s">
        <v>274</v>
      </c>
      <c r="Q988" s="33" t="s">
        <v>286</v>
      </c>
      <c r="R988" s="33" t="s">
        <v>274</v>
      </c>
      <c r="S988" s="33" t="s">
        <v>275</v>
      </c>
      <c r="T988" s="33" t="s">
        <v>274</v>
      </c>
      <c r="U988" s="33"/>
      <c r="V988" s="33"/>
      <c r="W988" s="33" t="s">
        <v>20</v>
      </c>
      <c r="X988" s="33" t="s">
        <v>287</v>
      </c>
    </row>
    <row r="989" spans="1:24" ht="14.75" x14ac:dyDescent="0.75">
      <c r="A989" s="33" t="s">
        <v>2064</v>
      </c>
      <c r="B989" s="33" t="s">
        <v>262</v>
      </c>
      <c r="C989" s="33" t="s">
        <v>278</v>
      </c>
      <c r="D989" s="33" t="s">
        <v>30</v>
      </c>
      <c r="E989" s="33" t="s">
        <v>2065</v>
      </c>
      <c r="F989" s="33" t="s">
        <v>280</v>
      </c>
      <c r="G989" s="33" t="s">
        <v>281</v>
      </c>
      <c r="H989" s="33" t="s">
        <v>268</v>
      </c>
      <c r="I989" s="33" t="s">
        <v>269</v>
      </c>
      <c r="J989" s="33" t="s">
        <v>270</v>
      </c>
      <c r="K989" s="33" t="s">
        <v>282</v>
      </c>
      <c r="L989" s="33" t="s">
        <v>272</v>
      </c>
      <c r="M989" s="33" t="s">
        <v>284</v>
      </c>
      <c r="N989" s="33" t="s">
        <v>298</v>
      </c>
      <c r="O989" s="33" t="s">
        <v>285</v>
      </c>
      <c r="P989" s="33" t="s">
        <v>274</v>
      </c>
      <c r="Q989" s="33" t="s">
        <v>286</v>
      </c>
      <c r="R989" s="33" t="s">
        <v>274</v>
      </c>
      <c r="S989" s="33" t="s">
        <v>275</v>
      </c>
      <c r="T989" s="33" t="s">
        <v>274</v>
      </c>
      <c r="U989" s="33"/>
      <c r="V989" s="33"/>
      <c r="W989" s="33" t="s">
        <v>20</v>
      </c>
      <c r="X989" s="33" t="s">
        <v>287</v>
      </c>
    </row>
    <row r="990" spans="1:24" ht="14.75" x14ac:dyDescent="0.75">
      <c r="A990" s="33" t="s">
        <v>2066</v>
      </c>
      <c r="B990" s="33" t="s">
        <v>262</v>
      </c>
      <c r="C990" s="33" t="s">
        <v>278</v>
      </c>
      <c r="D990" s="33" t="s">
        <v>30</v>
      </c>
      <c r="E990" s="33" t="s">
        <v>2067</v>
      </c>
      <c r="F990" s="33" t="s">
        <v>280</v>
      </c>
      <c r="G990" s="33" t="s">
        <v>281</v>
      </c>
      <c r="H990" s="33" t="s">
        <v>268</v>
      </c>
      <c r="I990" s="33" t="s">
        <v>269</v>
      </c>
      <c r="J990" s="33" t="s">
        <v>270</v>
      </c>
      <c r="K990" s="33" t="s">
        <v>282</v>
      </c>
      <c r="L990" s="33" t="s">
        <v>272</v>
      </c>
      <c r="M990" s="33" t="s">
        <v>284</v>
      </c>
      <c r="N990" s="33" t="s">
        <v>298</v>
      </c>
      <c r="O990" s="33" t="s">
        <v>285</v>
      </c>
      <c r="P990" s="33" t="s">
        <v>274</v>
      </c>
      <c r="Q990" s="33" t="s">
        <v>286</v>
      </c>
      <c r="R990" s="33" t="s">
        <v>274</v>
      </c>
      <c r="S990" s="33" t="s">
        <v>275</v>
      </c>
      <c r="T990" s="33" t="s">
        <v>274</v>
      </c>
      <c r="U990" s="33"/>
      <c r="V990" s="33"/>
      <c r="W990" s="33" t="s">
        <v>20</v>
      </c>
      <c r="X990" s="33" t="s">
        <v>287</v>
      </c>
    </row>
    <row r="991" spans="1:24" ht="14.75" x14ac:dyDescent="0.75">
      <c r="A991" s="33" t="s">
        <v>2068</v>
      </c>
      <c r="B991" s="33" t="s">
        <v>262</v>
      </c>
      <c r="C991" s="33" t="s">
        <v>278</v>
      </c>
      <c r="D991" s="33" t="s">
        <v>30</v>
      </c>
      <c r="E991" s="33" t="s">
        <v>2069</v>
      </c>
      <c r="F991" s="33" t="s">
        <v>280</v>
      </c>
      <c r="G991" s="33" t="s">
        <v>281</v>
      </c>
      <c r="H991" s="33" t="s">
        <v>268</v>
      </c>
      <c r="I991" s="33" t="s">
        <v>269</v>
      </c>
      <c r="J991" s="33" t="s">
        <v>270</v>
      </c>
      <c r="K991" s="33" t="s">
        <v>282</v>
      </c>
      <c r="L991" s="33" t="s">
        <v>272</v>
      </c>
      <c r="M991" s="33" t="s">
        <v>284</v>
      </c>
      <c r="N991" s="33" t="s">
        <v>298</v>
      </c>
      <c r="O991" s="33" t="s">
        <v>285</v>
      </c>
      <c r="P991" s="33" t="s">
        <v>274</v>
      </c>
      <c r="Q991" s="33" t="s">
        <v>286</v>
      </c>
      <c r="R991" s="33" t="s">
        <v>274</v>
      </c>
      <c r="S991" s="33" t="s">
        <v>275</v>
      </c>
      <c r="T991" s="33" t="s">
        <v>274</v>
      </c>
      <c r="U991" s="33"/>
      <c r="V991" s="33"/>
      <c r="W991" s="33" t="s">
        <v>20</v>
      </c>
      <c r="X991" s="33" t="s">
        <v>287</v>
      </c>
    </row>
    <row r="992" spans="1:24" ht="14.75" x14ac:dyDescent="0.75">
      <c r="A992" s="33" t="s">
        <v>2070</v>
      </c>
      <c r="B992" s="33" t="s">
        <v>262</v>
      </c>
      <c r="C992" s="33" t="s">
        <v>278</v>
      </c>
      <c r="D992" s="33" t="s">
        <v>30</v>
      </c>
      <c r="E992" s="33" t="s">
        <v>2071</v>
      </c>
      <c r="F992" s="33" t="s">
        <v>280</v>
      </c>
      <c r="G992" s="33" t="s">
        <v>281</v>
      </c>
      <c r="H992" s="33" t="s">
        <v>268</v>
      </c>
      <c r="I992" s="33" t="s">
        <v>269</v>
      </c>
      <c r="J992" s="33" t="s">
        <v>270</v>
      </c>
      <c r="K992" s="33" t="s">
        <v>282</v>
      </c>
      <c r="L992" s="33" t="s">
        <v>272</v>
      </c>
      <c r="M992" s="33" t="s">
        <v>284</v>
      </c>
      <c r="N992" s="33" t="s">
        <v>298</v>
      </c>
      <c r="O992" s="33" t="s">
        <v>285</v>
      </c>
      <c r="P992" s="33" t="s">
        <v>274</v>
      </c>
      <c r="Q992" s="33" t="s">
        <v>286</v>
      </c>
      <c r="R992" s="33" t="s">
        <v>274</v>
      </c>
      <c r="S992" s="33" t="s">
        <v>275</v>
      </c>
      <c r="T992" s="33" t="s">
        <v>274</v>
      </c>
      <c r="U992" s="33"/>
      <c r="V992" s="33"/>
      <c r="W992" s="33" t="s">
        <v>20</v>
      </c>
      <c r="X992" s="33" t="s">
        <v>287</v>
      </c>
    </row>
    <row r="993" spans="1:24" ht="14.75" x14ac:dyDescent="0.75">
      <c r="A993" s="33" t="s">
        <v>2072</v>
      </c>
      <c r="B993" s="33" t="s">
        <v>262</v>
      </c>
      <c r="C993" s="33" t="s">
        <v>278</v>
      </c>
      <c r="D993" s="33" t="s">
        <v>30</v>
      </c>
      <c r="E993" s="33" t="s">
        <v>2073</v>
      </c>
      <c r="F993" s="33" t="s">
        <v>280</v>
      </c>
      <c r="G993" s="33" t="s">
        <v>281</v>
      </c>
      <c r="H993" s="33" t="s">
        <v>268</v>
      </c>
      <c r="I993" s="33" t="s">
        <v>269</v>
      </c>
      <c r="J993" s="33" t="s">
        <v>270</v>
      </c>
      <c r="K993" s="33" t="s">
        <v>282</v>
      </c>
      <c r="L993" s="33" t="s">
        <v>272</v>
      </c>
      <c r="M993" s="33" t="s">
        <v>284</v>
      </c>
      <c r="N993" s="33" t="s">
        <v>298</v>
      </c>
      <c r="O993" s="33" t="s">
        <v>285</v>
      </c>
      <c r="P993" s="33" t="s">
        <v>274</v>
      </c>
      <c r="Q993" s="33" t="s">
        <v>286</v>
      </c>
      <c r="R993" s="33" t="s">
        <v>274</v>
      </c>
      <c r="S993" s="33" t="s">
        <v>275</v>
      </c>
      <c r="T993" s="33" t="s">
        <v>274</v>
      </c>
      <c r="U993" s="33"/>
      <c r="V993" s="33"/>
      <c r="W993" s="33" t="s">
        <v>20</v>
      </c>
      <c r="X993" s="33" t="s">
        <v>287</v>
      </c>
    </row>
    <row r="994" spans="1:24" ht="14.75" x14ac:dyDescent="0.75">
      <c r="A994" s="33" t="s">
        <v>2074</v>
      </c>
      <c r="B994" s="33" t="s">
        <v>262</v>
      </c>
      <c r="C994" s="33" t="s">
        <v>278</v>
      </c>
      <c r="D994" s="33" t="s">
        <v>30</v>
      </c>
      <c r="E994" s="33" t="s">
        <v>2075</v>
      </c>
      <c r="F994" s="33" t="s">
        <v>280</v>
      </c>
      <c r="G994" s="33" t="s">
        <v>281</v>
      </c>
      <c r="H994" s="33" t="s">
        <v>268</v>
      </c>
      <c r="I994" s="33" t="s">
        <v>269</v>
      </c>
      <c r="J994" s="33" t="s">
        <v>270</v>
      </c>
      <c r="K994" s="33" t="s">
        <v>282</v>
      </c>
      <c r="L994" s="33" t="s">
        <v>272</v>
      </c>
      <c r="M994" s="33" t="s">
        <v>284</v>
      </c>
      <c r="N994" s="33" t="s">
        <v>298</v>
      </c>
      <c r="O994" s="33" t="s">
        <v>285</v>
      </c>
      <c r="P994" s="33" t="s">
        <v>274</v>
      </c>
      <c r="Q994" s="33" t="s">
        <v>286</v>
      </c>
      <c r="R994" s="33" t="s">
        <v>274</v>
      </c>
      <c r="S994" s="33" t="s">
        <v>275</v>
      </c>
      <c r="T994" s="33" t="s">
        <v>274</v>
      </c>
      <c r="U994" s="33"/>
      <c r="V994" s="33"/>
      <c r="W994" s="33" t="s">
        <v>20</v>
      </c>
      <c r="X994" s="33" t="s">
        <v>287</v>
      </c>
    </row>
    <row r="995" spans="1:24" ht="14.75" x14ac:dyDescent="0.75">
      <c r="A995" s="33" t="s">
        <v>2076</v>
      </c>
      <c r="B995" s="33" t="s">
        <v>262</v>
      </c>
      <c r="C995" s="33" t="s">
        <v>278</v>
      </c>
      <c r="D995" s="33" t="s">
        <v>30</v>
      </c>
      <c r="E995" s="33" t="s">
        <v>2077</v>
      </c>
      <c r="F995" s="33" t="s">
        <v>280</v>
      </c>
      <c r="G995" s="33" t="s">
        <v>281</v>
      </c>
      <c r="H995" s="33" t="s">
        <v>268</v>
      </c>
      <c r="I995" s="33" t="s">
        <v>269</v>
      </c>
      <c r="J995" s="33" t="s">
        <v>270</v>
      </c>
      <c r="K995" s="33" t="s">
        <v>282</v>
      </c>
      <c r="L995" s="33" t="s">
        <v>272</v>
      </c>
      <c r="M995" s="33" t="s">
        <v>284</v>
      </c>
      <c r="N995" s="33" t="s">
        <v>298</v>
      </c>
      <c r="O995" s="33" t="s">
        <v>285</v>
      </c>
      <c r="P995" s="33" t="s">
        <v>274</v>
      </c>
      <c r="Q995" s="33" t="s">
        <v>286</v>
      </c>
      <c r="R995" s="33" t="s">
        <v>274</v>
      </c>
      <c r="S995" s="33" t="s">
        <v>275</v>
      </c>
      <c r="T995" s="33" t="s">
        <v>274</v>
      </c>
      <c r="U995" s="33"/>
      <c r="V995" s="33"/>
      <c r="W995" s="33" t="s">
        <v>20</v>
      </c>
      <c r="X995" s="33" t="s">
        <v>287</v>
      </c>
    </row>
    <row r="996" spans="1:24" ht="14.75" x14ac:dyDescent="0.75">
      <c r="A996" s="33" t="s">
        <v>2078</v>
      </c>
      <c r="B996" s="33" t="s">
        <v>262</v>
      </c>
      <c r="C996" s="33" t="s">
        <v>278</v>
      </c>
      <c r="D996" s="33" t="s">
        <v>30</v>
      </c>
      <c r="E996" s="33" t="s">
        <v>2079</v>
      </c>
      <c r="F996" s="33" t="s">
        <v>280</v>
      </c>
      <c r="G996" s="33" t="s">
        <v>281</v>
      </c>
      <c r="H996" s="33" t="s">
        <v>268</v>
      </c>
      <c r="I996" s="33" t="s">
        <v>269</v>
      </c>
      <c r="J996" s="33" t="s">
        <v>270</v>
      </c>
      <c r="K996" s="33" t="s">
        <v>282</v>
      </c>
      <c r="L996" s="33" t="s">
        <v>272</v>
      </c>
      <c r="M996" s="33" t="s">
        <v>284</v>
      </c>
      <c r="N996" s="33" t="s">
        <v>298</v>
      </c>
      <c r="O996" s="33" t="s">
        <v>285</v>
      </c>
      <c r="P996" s="33" t="s">
        <v>274</v>
      </c>
      <c r="Q996" s="33" t="s">
        <v>286</v>
      </c>
      <c r="R996" s="33" t="s">
        <v>274</v>
      </c>
      <c r="S996" s="33" t="s">
        <v>275</v>
      </c>
      <c r="T996" s="33" t="s">
        <v>274</v>
      </c>
      <c r="U996" s="33"/>
      <c r="V996" s="33"/>
      <c r="W996" s="33" t="s">
        <v>20</v>
      </c>
      <c r="X996" s="33" t="s">
        <v>287</v>
      </c>
    </row>
    <row r="997" spans="1:24" ht="14.75" x14ac:dyDescent="0.75">
      <c r="A997" s="33" t="s">
        <v>2080</v>
      </c>
      <c r="B997" s="33" t="s">
        <v>262</v>
      </c>
      <c r="C997" s="33" t="s">
        <v>278</v>
      </c>
      <c r="D997" s="33" t="s">
        <v>30</v>
      </c>
      <c r="E997" s="33" t="s">
        <v>2081</v>
      </c>
      <c r="F997" s="33" t="s">
        <v>280</v>
      </c>
      <c r="G997" s="33" t="s">
        <v>281</v>
      </c>
      <c r="H997" s="33" t="s">
        <v>268</v>
      </c>
      <c r="I997" s="33" t="s">
        <v>269</v>
      </c>
      <c r="J997" s="33" t="s">
        <v>270</v>
      </c>
      <c r="K997" s="33" t="s">
        <v>282</v>
      </c>
      <c r="L997" s="33" t="s">
        <v>272</v>
      </c>
      <c r="M997" s="33" t="s">
        <v>284</v>
      </c>
      <c r="N997" s="33" t="s">
        <v>298</v>
      </c>
      <c r="O997" s="33" t="s">
        <v>285</v>
      </c>
      <c r="P997" s="33" t="s">
        <v>274</v>
      </c>
      <c r="Q997" s="33" t="s">
        <v>286</v>
      </c>
      <c r="R997" s="33" t="s">
        <v>274</v>
      </c>
      <c r="S997" s="33" t="s">
        <v>275</v>
      </c>
      <c r="T997" s="33" t="s">
        <v>274</v>
      </c>
      <c r="U997" s="33"/>
      <c r="V997" s="33"/>
      <c r="W997" s="33" t="s">
        <v>20</v>
      </c>
      <c r="X997" s="33" t="s">
        <v>287</v>
      </c>
    </row>
    <row r="998" spans="1:24" ht="14.75" x14ac:dyDescent="0.75">
      <c r="A998" s="33" t="s">
        <v>2082</v>
      </c>
      <c r="B998" s="33" t="s">
        <v>262</v>
      </c>
      <c r="C998" s="33" t="s">
        <v>278</v>
      </c>
      <c r="D998" s="33" t="s">
        <v>30</v>
      </c>
      <c r="E998" s="33" t="s">
        <v>2083</v>
      </c>
      <c r="F998" s="33" t="s">
        <v>280</v>
      </c>
      <c r="G998" s="33" t="s">
        <v>281</v>
      </c>
      <c r="H998" s="33" t="s">
        <v>268</v>
      </c>
      <c r="I998" s="33" t="s">
        <v>269</v>
      </c>
      <c r="J998" s="33" t="s">
        <v>270</v>
      </c>
      <c r="K998" s="33" t="s">
        <v>282</v>
      </c>
      <c r="L998" s="33" t="s">
        <v>272</v>
      </c>
      <c r="M998" s="33" t="s">
        <v>284</v>
      </c>
      <c r="N998" s="33" t="s">
        <v>298</v>
      </c>
      <c r="O998" s="33" t="s">
        <v>285</v>
      </c>
      <c r="P998" s="33" t="s">
        <v>274</v>
      </c>
      <c r="Q998" s="33" t="s">
        <v>286</v>
      </c>
      <c r="R998" s="33" t="s">
        <v>274</v>
      </c>
      <c r="S998" s="33" t="s">
        <v>275</v>
      </c>
      <c r="T998" s="33" t="s">
        <v>274</v>
      </c>
      <c r="U998" s="33"/>
      <c r="V998" s="33"/>
      <c r="W998" s="33" t="s">
        <v>20</v>
      </c>
      <c r="X998" s="33" t="s">
        <v>287</v>
      </c>
    </row>
    <row r="999" spans="1:24" ht="14.75" x14ac:dyDescent="0.75">
      <c r="A999" s="33" t="s">
        <v>2084</v>
      </c>
      <c r="B999" s="33" t="s">
        <v>262</v>
      </c>
      <c r="C999" s="33" t="s">
        <v>278</v>
      </c>
      <c r="D999" s="33" t="s">
        <v>30</v>
      </c>
      <c r="E999" s="33" t="s">
        <v>2085</v>
      </c>
      <c r="F999" s="33" t="s">
        <v>280</v>
      </c>
      <c r="G999" s="33" t="s">
        <v>281</v>
      </c>
      <c r="H999" s="33" t="s">
        <v>268</v>
      </c>
      <c r="I999" s="33" t="s">
        <v>269</v>
      </c>
      <c r="J999" s="33" t="s">
        <v>270</v>
      </c>
      <c r="K999" s="33" t="s">
        <v>282</v>
      </c>
      <c r="L999" s="33" t="s">
        <v>272</v>
      </c>
      <c r="M999" s="33" t="s">
        <v>284</v>
      </c>
      <c r="N999" s="33" t="s">
        <v>298</v>
      </c>
      <c r="O999" s="33" t="s">
        <v>285</v>
      </c>
      <c r="P999" s="33" t="s">
        <v>274</v>
      </c>
      <c r="Q999" s="33" t="s">
        <v>286</v>
      </c>
      <c r="R999" s="33" t="s">
        <v>274</v>
      </c>
      <c r="S999" s="33" t="s">
        <v>275</v>
      </c>
      <c r="T999" s="33" t="s">
        <v>274</v>
      </c>
      <c r="U999" s="33"/>
      <c r="V999" s="33"/>
      <c r="W999" s="33" t="s">
        <v>20</v>
      </c>
      <c r="X999" s="33" t="s">
        <v>287</v>
      </c>
    </row>
    <row r="1000" spans="1:24" ht="14.75" x14ac:dyDescent="0.75">
      <c r="A1000" s="33" t="s">
        <v>2086</v>
      </c>
      <c r="B1000" s="33" t="s">
        <v>262</v>
      </c>
      <c r="C1000" s="33" t="s">
        <v>278</v>
      </c>
      <c r="D1000" s="33" t="s">
        <v>30</v>
      </c>
      <c r="E1000" s="33" t="s">
        <v>2087</v>
      </c>
      <c r="F1000" s="33" t="s">
        <v>280</v>
      </c>
      <c r="G1000" s="33" t="s">
        <v>281</v>
      </c>
      <c r="H1000" s="33" t="s">
        <v>268</v>
      </c>
      <c r="I1000" s="33" t="s">
        <v>269</v>
      </c>
      <c r="J1000" s="33" t="s">
        <v>270</v>
      </c>
      <c r="K1000" s="33" t="s">
        <v>282</v>
      </c>
      <c r="L1000" s="33" t="s">
        <v>272</v>
      </c>
      <c r="M1000" s="33" t="s">
        <v>284</v>
      </c>
      <c r="N1000" s="33" t="s">
        <v>298</v>
      </c>
      <c r="O1000" s="33" t="s">
        <v>285</v>
      </c>
      <c r="P1000" s="33" t="s">
        <v>274</v>
      </c>
      <c r="Q1000" s="33" t="s">
        <v>286</v>
      </c>
      <c r="R1000" s="33" t="s">
        <v>274</v>
      </c>
      <c r="S1000" s="33" t="s">
        <v>275</v>
      </c>
      <c r="T1000" s="33" t="s">
        <v>274</v>
      </c>
      <c r="U1000" s="33"/>
      <c r="V1000" s="33"/>
      <c r="W1000" s="33" t="s">
        <v>20</v>
      </c>
      <c r="X1000" s="33" t="s">
        <v>287</v>
      </c>
    </row>
    <row r="1001" spans="1:24" ht="14.75" x14ac:dyDescent="0.75">
      <c r="A1001" s="33" t="s">
        <v>2088</v>
      </c>
      <c r="B1001" s="33" t="s">
        <v>262</v>
      </c>
      <c r="C1001" s="33" t="s">
        <v>278</v>
      </c>
      <c r="D1001" s="33" t="s">
        <v>30</v>
      </c>
      <c r="E1001" s="33" t="s">
        <v>2089</v>
      </c>
      <c r="F1001" s="33" t="s">
        <v>280</v>
      </c>
      <c r="G1001" s="33" t="s">
        <v>281</v>
      </c>
      <c r="H1001" s="33" t="s">
        <v>268</v>
      </c>
      <c r="I1001" s="33" t="s">
        <v>269</v>
      </c>
      <c r="J1001" s="33" t="s">
        <v>270</v>
      </c>
      <c r="K1001" s="33" t="s">
        <v>282</v>
      </c>
      <c r="L1001" s="33" t="s">
        <v>272</v>
      </c>
      <c r="M1001" s="33" t="s">
        <v>284</v>
      </c>
      <c r="N1001" s="33" t="s">
        <v>298</v>
      </c>
      <c r="O1001" s="33" t="s">
        <v>285</v>
      </c>
      <c r="P1001" s="33" t="s">
        <v>274</v>
      </c>
      <c r="Q1001" s="33" t="s">
        <v>286</v>
      </c>
      <c r="R1001" s="33" t="s">
        <v>274</v>
      </c>
      <c r="S1001" s="33" t="s">
        <v>275</v>
      </c>
      <c r="T1001" s="33" t="s">
        <v>274</v>
      </c>
      <c r="U1001" s="33"/>
      <c r="V1001" s="33"/>
      <c r="W1001" s="33" t="s">
        <v>20</v>
      </c>
      <c r="X1001" s="33" t="s">
        <v>287</v>
      </c>
    </row>
    <row r="1002" spans="1:24" ht="14.75" x14ac:dyDescent="0.75">
      <c r="A1002" s="33" t="s">
        <v>2090</v>
      </c>
      <c r="B1002" s="33" t="s">
        <v>262</v>
      </c>
      <c r="C1002" s="33" t="s">
        <v>278</v>
      </c>
      <c r="D1002" s="33" t="s">
        <v>30</v>
      </c>
      <c r="E1002" s="33" t="s">
        <v>2091</v>
      </c>
      <c r="F1002" s="33" t="s">
        <v>280</v>
      </c>
      <c r="G1002" s="33" t="s">
        <v>281</v>
      </c>
      <c r="H1002" s="33" t="s">
        <v>268</v>
      </c>
      <c r="I1002" s="33" t="s">
        <v>269</v>
      </c>
      <c r="J1002" s="33" t="s">
        <v>270</v>
      </c>
      <c r="K1002" s="33" t="s">
        <v>282</v>
      </c>
      <c r="L1002" s="33" t="s">
        <v>272</v>
      </c>
      <c r="M1002" s="33" t="s">
        <v>284</v>
      </c>
      <c r="N1002" s="33" t="s">
        <v>298</v>
      </c>
      <c r="O1002" s="33" t="s">
        <v>285</v>
      </c>
      <c r="P1002" s="33" t="s">
        <v>274</v>
      </c>
      <c r="Q1002" s="33" t="s">
        <v>286</v>
      </c>
      <c r="R1002" s="33" t="s">
        <v>274</v>
      </c>
      <c r="S1002" s="33" t="s">
        <v>275</v>
      </c>
      <c r="T1002" s="33" t="s">
        <v>274</v>
      </c>
      <c r="U1002" s="33"/>
      <c r="V1002" s="33"/>
      <c r="W1002" s="33" t="s">
        <v>20</v>
      </c>
      <c r="X1002" s="33" t="s">
        <v>287</v>
      </c>
    </row>
    <row r="1003" spans="1:24" ht="14.75" x14ac:dyDescent="0.75">
      <c r="A1003" s="33" t="s">
        <v>2092</v>
      </c>
      <c r="B1003" s="33" t="s">
        <v>262</v>
      </c>
      <c r="C1003" s="33" t="s">
        <v>278</v>
      </c>
      <c r="D1003" s="33" t="s">
        <v>30</v>
      </c>
      <c r="E1003" s="33" t="s">
        <v>2093</v>
      </c>
      <c r="F1003" s="33" t="s">
        <v>280</v>
      </c>
      <c r="G1003" s="33" t="s">
        <v>281</v>
      </c>
      <c r="H1003" s="33" t="s">
        <v>268</v>
      </c>
      <c r="I1003" s="33" t="s">
        <v>269</v>
      </c>
      <c r="J1003" s="33" t="s">
        <v>270</v>
      </c>
      <c r="K1003" s="33" t="s">
        <v>282</v>
      </c>
      <c r="L1003" s="33" t="s">
        <v>272</v>
      </c>
      <c r="M1003" s="33" t="s">
        <v>284</v>
      </c>
      <c r="N1003" s="33" t="s">
        <v>298</v>
      </c>
      <c r="O1003" s="33" t="s">
        <v>285</v>
      </c>
      <c r="P1003" s="33" t="s">
        <v>274</v>
      </c>
      <c r="Q1003" s="33" t="s">
        <v>286</v>
      </c>
      <c r="R1003" s="33" t="s">
        <v>274</v>
      </c>
      <c r="S1003" s="33" t="s">
        <v>275</v>
      </c>
      <c r="T1003" s="33" t="s">
        <v>274</v>
      </c>
      <c r="U1003" s="33"/>
      <c r="V1003" s="33"/>
      <c r="W1003" s="33" t="s">
        <v>20</v>
      </c>
      <c r="X1003" s="33" t="s">
        <v>287</v>
      </c>
    </row>
    <row r="1004" spans="1:24" ht="14.75" x14ac:dyDescent="0.75">
      <c r="A1004" s="33" t="s">
        <v>2094</v>
      </c>
      <c r="B1004" s="33" t="s">
        <v>262</v>
      </c>
      <c r="C1004" s="33" t="s">
        <v>278</v>
      </c>
      <c r="D1004" s="33" t="s">
        <v>30</v>
      </c>
      <c r="E1004" s="33" t="s">
        <v>2095</v>
      </c>
      <c r="F1004" s="33" t="s">
        <v>280</v>
      </c>
      <c r="G1004" s="33" t="s">
        <v>281</v>
      </c>
      <c r="H1004" s="33" t="s">
        <v>268</v>
      </c>
      <c r="I1004" s="33" t="s">
        <v>269</v>
      </c>
      <c r="J1004" s="33" t="s">
        <v>270</v>
      </c>
      <c r="K1004" s="33" t="s">
        <v>282</v>
      </c>
      <c r="L1004" s="33" t="s">
        <v>272</v>
      </c>
      <c r="M1004" s="33" t="s">
        <v>284</v>
      </c>
      <c r="N1004" s="33" t="s">
        <v>298</v>
      </c>
      <c r="O1004" s="33" t="s">
        <v>285</v>
      </c>
      <c r="P1004" s="33" t="s">
        <v>274</v>
      </c>
      <c r="Q1004" s="33" t="s">
        <v>286</v>
      </c>
      <c r="R1004" s="33" t="s">
        <v>274</v>
      </c>
      <c r="S1004" s="33" t="s">
        <v>275</v>
      </c>
      <c r="T1004" s="33" t="s">
        <v>274</v>
      </c>
      <c r="U1004" s="33"/>
      <c r="V1004" s="33"/>
      <c r="W1004" s="33" t="s">
        <v>20</v>
      </c>
      <c r="X1004" s="33" t="s">
        <v>287</v>
      </c>
    </row>
    <row r="1005" spans="1:24" ht="14.75" x14ac:dyDescent="0.75">
      <c r="A1005" s="33" t="s">
        <v>2096</v>
      </c>
      <c r="B1005" s="33" t="s">
        <v>262</v>
      </c>
      <c r="C1005" s="33" t="s">
        <v>278</v>
      </c>
      <c r="D1005" s="33" t="s">
        <v>30</v>
      </c>
      <c r="E1005" s="33" t="s">
        <v>2097</v>
      </c>
      <c r="F1005" s="33" t="s">
        <v>280</v>
      </c>
      <c r="G1005" s="33" t="s">
        <v>281</v>
      </c>
      <c r="H1005" s="33" t="s">
        <v>268</v>
      </c>
      <c r="I1005" s="33" t="s">
        <v>269</v>
      </c>
      <c r="J1005" s="33" t="s">
        <v>270</v>
      </c>
      <c r="K1005" s="33" t="s">
        <v>282</v>
      </c>
      <c r="L1005" s="33" t="s">
        <v>272</v>
      </c>
      <c r="M1005" s="33" t="s">
        <v>284</v>
      </c>
      <c r="N1005" s="33" t="s">
        <v>298</v>
      </c>
      <c r="O1005" s="33" t="s">
        <v>285</v>
      </c>
      <c r="P1005" s="33" t="s">
        <v>274</v>
      </c>
      <c r="Q1005" s="33" t="s">
        <v>286</v>
      </c>
      <c r="R1005" s="33" t="s">
        <v>274</v>
      </c>
      <c r="S1005" s="33" t="s">
        <v>275</v>
      </c>
      <c r="T1005" s="33" t="s">
        <v>274</v>
      </c>
      <c r="U1005" s="33"/>
      <c r="V1005" s="33"/>
      <c r="W1005" s="33" t="s">
        <v>20</v>
      </c>
      <c r="X1005" s="33" t="s">
        <v>287</v>
      </c>
    </row>
    <row r="1006" spans="1:24" ht="14.75" x14ac:dyDescent="0.75">
      <c r="A1006" s="33" t="s">
        <v>2098</v>
      </c>
      <c r="B1006" s="33" t="s">
        <v>262</v>
      </c>
      <c r="C1006" s="33" t="s">
        <v>278</v>
      </c>
      <c r="D1006" s="33" t="s">
        <v>30</v>
      </c>
      <c r="E1006" s="33" t="s">
        <v>3930</v>
      </c>
      <c r="F1006" s="33" t="s">
        <v>280</v>
      </c>
      <c r="G1006" s="33" t="s">
        <v>281</v>
      </c>
      <c r="H1006" s="33" t="s">
        <v>268</v>
      </c>
      <c r="I1006" s="33" t="s">
        <v>269</v>
      </c>
      <c r="J1006" s="33" t="s">
        <v>270</v>
      </c>
      <c r="K1006" s="33" t="s">
        <v>282</v>
      </c>
      <c r="L1006" s="33" t="s">
        <v>272</v>
      </c>
      <c r="M1006" s="33" t="s">
        <v>284</v>
      </c>
      <c r="N1006" s="33" t="s">
        <v>298</v>
      </c>
      <c r="O1006" s="33" t="s">
        <v>285</v>
      </c>
      <c r="P1006" s="33" t="s">
        <v>274</v>
      </c>
      <c r="Q1006" s="33" t="s">
        <v>286</v>
      </c>
      <c r="R1006" s="33" t="s">
        <v>274</v>
      </c>
      <c r="S1006" s="33" t="s">
        <v>275</v>
      </c>
      <c r="T1006" s="33" t="s">
        <v>274</v>
      </c>
      <c r="U1006" s="33"/>
      <c r="V1006" s="33"/>
      <c r="W1006" s="33" t="s">
        <v>20</v>
      </c>
      <c r="X1006" s="33" t="s">
        <v>287</v>
      </c>
    </row>
    <row r="1007" spans="1:24" ht="14.75" x14ac:dyDescent="0.75">
      <c r="A1007" s="33" t="s">
        <v>2099</v>
      </c>
      <c r="B1007" s="33" t="s">
        <v>262</v>
      </c>
      <c r="C1007" s="33" t="s">
        <v>278</v>
      </c>
      <c r="D1007" s="33" t="s">
        <v>30</v>
      </c>
      <c r="E1007" s="33" t="s">
        <v>2100</v>
      </c>
      <c r="F1007" s="33" t="s">
        <v>280</v>
      </c>
      <c r="G1007" s="33" t="s">
        <v>281</v>
      </c>
      <c r="H1007" s="33" t="s">
        <v>268</v>
      </c>
      <c r="I1007" s="33" t="s">
        <v>269</v>
      </c>
      <c r="J1007" s="33" t="s">
        <v>270</v>
      </c>
      <c r="K1007" s="33" t="s">
        <v>282</v>
      </c>
      <c r="L1007" s="33" t="s">
        <v>272</v>
      </c>
      <c r="M1007" s="33" t="s">
        <v>284</v>
      </c>
      <c r="N1007" s="33" t="s">
        <v>298</v>
      </c>
      <c r="O1007" s="33" t="s">
        <v>285</v>
      </c>
      <c r="P1007" s="33" t="s">
        <v>274</v>
      </c>
      <c r="Q1007" s="33" t="s">
        <v>286</v>
      </c>
      <c r="R1007" s="33" t="s">
        <v>274</v>
      </c>
      <c r="S1007" s="33" t="s">
        <v>275</v>
      </c>
      <c r="T1007" s="33" t="s">
        <v>274</v>
      </c>
      <c r="U1007" s="33"/>
      <c r="V1007" s="33"/>
      <c r="W1007" s="33" t="s">
        <v>20</v>
      </c>
      <c r="X1007" s="33" t="s">
        <v>287</v>
      </c>
    </row>
    <row r="1008" spans="1:24" ht="14.75" x14ac:dyDescent="0.75">
      <c r="A1008" s="33" t="s">
        <v>2101</v>
      </c>
      <c r="B1008" s="33" t="s">
        <v>262</v>
      </c>
      <c r="C1008" s="33" t="s">
        <v>278</v>
      </c>
      <c r="D1008" s="33" t="s">
        <v>30</v>
      </c>
      <c r="E1008" s="33" t="s">
        <v>2102</v>
      </c>
      <c r="F1008" s="33" t="s">
        <v>280</v>
      </c>
      <c r="G1008" s="33" t="s">
        <v>281</v>
      </c>
      <c r="H1008" s="33" t="s">
        <v>268</v>
      </c>
      <c r="I1008" s="33" t="s">
        <v>269</v>
      </c>
      <c r="J1008" s="33" t="s">
        <v>270</v>
      </c>
      <c r="K1008" s="33" t="s">
        <v>282</v>
      </c>
      <c r="L1008" s="33" t="s">
        <v>272</v>
      </c>
      <c r="M1008" s="33" t="s">
        <v>284</v>
      </c>
      <c r="N1008" s="33" t="s">
        <v>298</v>
      </c>
      <c r="O1008" s="33" t="s">
        <v>285</v>
      </c>
      <c r="P1008" s="33" t="s">
        <v>274</v>
      </c>
      <c r="Q1008" s="33" t="s">
        <v>286</v>
      </c>
      <c r="R1008" s="33" t="s">
        <v>274</v>
      </c>
      <c r="S1008" s="33" t="s">
        <v>275</v>
      </c>
      <c r="T1008" s="33" t="s">
        <v>274</v>
      </c>
      <c r="U1008" s="33"/>
      <c r="V1008" s="33"/>
      <c r="W1008" s="33" t="s">
        <v>20</v>
      </c>
      <c r="X1008" s="33" t="s">
        <v>287</v>
      </c>
    </row>
    <row r="1009" spans="1:24" ht="14.75" x14ac:dyDescent="0.75">
      <c r="A1009" s="33" t="s">
        <v>2103</v>
      </c>
      <c r="B1009" s="33" t="s">
        <v>262</v>
      </c>
      <c r="C1009" s="33" t="s">
        <v>278</v>
      </c>
      <c r="D1009" s="33" t="s">
        <v>30</v>
      </c>
      <c r="E1009" s="33" t="s">
        <v>2104</v>
      </c>
      <c r="F1009" s="33" t="s">
        <v>280</v>
      </c>
      <c r="G1009" s="33" t="s">
        <v>281</v>
      </c>
      <c r="H1009" s="33" t="s">
        <v>268</v>
      </c>
      <c r="I1009" s="33" t="s">
        <v>269</v>
      </c>
      <c r="J1009" s="33" t="s">
        <v>270</v>
      </c>
      <c r="K1009" s="33" t="s">
        <v>282</v>
      </c>
      <c r="L1009" s="33" t="s">
        <v>272</v>
      </c>
      <c r="M1009" s="33" t="s">
        <v>284</v>
      </c>
      <c r="N1009" s="33" t="s">
        <v>298</v>
      </c>
      <c r="O1009" s="33" t="s">
        <v>285</v>
      </c>
      <c r="P1009" s="33" t="s">
        <v>274</v>
      </c>
      <c r="Q1009" s="33" t="s">
        <v>286</v>
      </c>
      <c r="R1009" s="33" t="s">
        <v>274</v>
      </c>
      <c r="S1009" s="33" t="s">
        <v>275</v>
      </c>
      <c r="T1009" s="33" t="s">
        <v>274</v>
      </c>
      <c r="U1009" s="33"/>
      <c r="V1009" s="33"/>
      <c r="W1009" s="33" t="s">
        <v>20</v>
      </c>
      <c r="X1009" s="33" t="s">
        <v>287</v>
      </c>
    </row>
    <row r="1010" spans="1:24" ht="14.75" x14ac:dyDescent="0.75">
      <c r="A1010" s="33" t="s">
        <v>2105</v>
      </c>
      <c r="B1010" s="33" t="s">
        <v>262</v>
      </c>
      <c r="C1010" s="33" t="s">
        <v>278</v>
      </c>
      <c r="D1010" s="33" t="s">
        <v>30</v>
      </c>
      <c r="E1010" s="33" t="s">
        <v>2106</v>
      </c>
      <c r="F1010" s="33" t="s">
        <v>280</v>
      </c>
      <c r="G1010" s="33" t="s">
        <v>281</v>
      </c>
      <c r="H1010" s="33" t="s">
        <v>268</v>
      </c>
      <c r="I1010" s="33" t="s">
        <v>269</v>
      </c>
      <c r="J1010" s="33" t="s">
        <v>270</v>
      </c>
      <c r="K1010" s="33" t="s">
        <v>282</v>
      </c>
      <c r="L1010" s="33" t="s">
        <v>272</v>
      </c>
      <c r="M1010" s="33" t="s">
        <v>284</v>
      </c>
      <c r="N1010" s="33" t="s">
        <v>298</v>
      </c>
      <c r="O1010" s="33" t="s">
        <v>285</v>
      </c>
      <c r="P1010" s="33" t="s">
        <v>274</v>
      </c>
      <c r="Q1010" s="33" t="s">
        <v>286</v>
      </c>
      <c r="R1010" s="33" t="s">
        <v>274</v>
      </c>
      <c r="S1010" s="33" t="s">
        <v>275</v>
      </c>
      <c r="T1010" s="33" t="s">
        <v>274</v>
      </c>
      <c r="U1010" s="33"/>
      <c r="V1010" s="33"/>
      <c r="W1010" s="33" t="s">
        <v>20</v>
      </c>
      <c r="X1010" s="33" t="s">
        <v>287</v>
      </c>
    </row>
    <row r="1011" spans="1:24" ht="14.75" x14ac:dyDescent="0.75">
      <c r="A1011" s="33" t="s">
        <v>2107</v>
      </c>
      <c r="B1011" s="33" t="s">
        <v>262</v>
      </c>
      <c r="C1011" s="33" t="s">
        <v>278</v>
      </c>
      <c r="D1011" s="33" t="s">
        <v>30</v>
      </c>
      <c r="E1011" s="33" t="s">
        <v>2108</v>
      </c>
      <c r="F1011" s="33" t="s">
        <v>280</v>
      </c>
      <c r="G1011" s="33" t="s">
        <v>281</v>
      </c>
      <c r="H1011" s="33" t="s">
        <v>268</v>
      </c>
      <c r="I1011" s="33" t="s">
        <v>269</v>
      </c>
      <c r="J1011" s="33" t="s">
        <v>270</v>
      </c>
      <c r="K1011" s="33" t="s">
        <v>282</v>
      </c>
      <c r="L1011" s="33" t="s">
        <v>272</v>
      </c>
      <c r="M1011" s="33" t="s">
        <v>284</v>
      </c>
      <c r="N1011" s="33" t="s">
        <v>298</v>
      </c>
      <c r="O1011" s="33" t="s">
        <v>285</v>
      </c>
      <c r="P1011" s="33" t="s">
        <v>274</v>
      </c>
      <c r="Q1011" s="33" t="s">
        <v>286</v>
      </c>
      <c r="R1011" s="33" t="s">
        <v>274</v>
      </c>
      <c r="S1011" s="33" t="s">
        <v>275</v>
      </c>
      <c r="T1011" s="33" t="s">
        <v>274</v>
      </c>
      <c r="U1011" s="33"/>
      <c r="V1011" s="33"/>
      <c r="W1011" s="33" t="s">
        <v>20</v>
      </c>
      <c r="X1011" s="33" t="s">
        <v>287</v>
      </c>
    </row>
    <row r="1012" spans="1:24" ht="14.75" x14ac:dyDescent="0.75">
      <c r="A1012" s="33" t="s">
        <v>2109</v>
      </c>
      <c r="B1012" s="33" t="s">
        <v>262</v>
      </c>
      <c r="C1012" s="33" t="s">
        <v>278</v>
      </c>
      <c r="D1012" s="33" t="s">
        <v>30</v>
      </c>
      <c r="E1012" s="33" t="s">
        <v>2110</v>
      </c>
      <c r="F1012" s="33" t="s">
        <v>280</v>
      </c>
      <c r="G1012" s="33" t="s">
        <v>281</v>
      </c>
      <c r="H1012" s="33" t="s">
        <v>268</v>
      </c>
      <c r="I1012" s="33" t="s">
        <v>269</v>
      </c>
      <c r="J1012" s="33" t="s">
        <v>270</v>
      </c>
      <c r="K1012" s="33" t="s">
        <v>282</v>
      </c>
      <c r="L1012" s="33" t="s">
        <v>272</v>
      </c>
      <c r="M1012" s="33" t="s">
        <v>284</v>
      </c>
      <c r="N1012" s="33" t="s">
        <v>298</v>
      </c>
      <c r="O1012" s="33" t="s">
        <v>285</v>
      </c>
      <c r="P1012" s="33" t="s">
        <v>274</v>
      </c>
      <c r="Q1012" s="33" t="s">
        <v>286</v>
      </c>
      <c r="R1012" s="33" t="s">
        <v>274</v>
      </c>
      <c r="S1012" s="33" t="s">
        <v>275</v>
      </c>
      <c r="T1012" s="33" t="s">
        <v>274</v>
      </c>
      <c r="U1012" s="33"/>
      <c r="V1012" s="33"/>
      <c r="W1012" s="33" t="s">
        <v>20</v>
      </c>
      <c r="X1012" s="33" t="s">
        <v>287</v>
      </c>
    </row>
    <row r="1013" spans="1:24" ht="14.75" x14ac:dyDescent="0.75">
      <c r="A1013" s="33" t="s">
        <v>2111</v>
      </c>
      <c r="B1013" s="33" t="s">
        <v>262</v>
      </c>
      <c r="C1013" s="33" t="s">
        <v>278</v>
      </c>
      <c r="D1013" s="33" t="s">
        <v>30</v>
      </c>
      <c r="E1013" s="33" t="s">
        <v>2112</v>
      </c>
      <c r="F1013" s="33" t="s">
        <v>280</v>
      </c>
      <c r="G1013" s="33" t="s">
        <v>281</v>
      </c>
      <c r="H1013" s="33" t="s">
        <v>268</v>
      </c>
      <c r="I1013" s="33" t="s">
        <v>269</v>
      </c>
      <c r="J1013" s="33" t="s">
        <v>270</v>
      </c>
      <c r="K1013" s="33" t="s">
        <v>282</v>
      </c>
      <c r="L1013" s="33" t="s">
        <v>272</v>
      </c>
      <c r="M1013" s="33" t="s">
        <v>284</v>
      </c>
      <c r="N1013" s="33" t="s">
        <v>298</v>
      </c>
      <c r="O1013" s="33" t="s">
        <v>285</v>
      </c>
      <c r="P1013" s="33" t="s">
        <v>274</v>
      </c>
      <c r="Q1013" s="33" t="s">
        <v>286</v>
      </c>
      <c r="R1013" s="33" t="s">
        <v>274</v>
      </c>
      <c r="S1013" s="33" t="s">
        <v>275</v>
      </c>
      <c r="T1013" s="33" t="s">
        <v>274</v>
      </c>
      <c r="U1013" s="33"/>
      <c r="V1013" s="33"/>
      <c r="W1013" s="33" t="s">
        <v>20</v>
      </c>
      <c r="X1013" s="33" t="s">
        <v>287</v>
      </c>
    </row>
    <row r="1014" spans="1:24" ht="14.75" x14ac:dyDescent="0.75">
      <c r="A1014" s="33" t="s">
        <v>2113</v>
      </c>
      <c r="B1014" s="33" t="s">
        <v>262</v>
      </c>
      <c r="C1014" s="33" t="s">
        <v>278</v>
      </c>
      <c r="D1014" s="33" t="s">
        <v>30</v>
      </c>
      <c r="E1014" s="33" t="s">
        <v>2114</v>
      </c>
      <c r="F1014" s="33" t="s">
        <v>280</v>
      </c>
      <c r="G1014" s="33" t="s">
        <v>281</v>
      </c>
      <c r="H1014" s="33" t="s">
        <v>268</v>
      </c>
      <c r="I1014" s="33" t="s">
        <v>269</v>
      </c>
      <c r="J1014" s="33" t="s">
        <v>270</v>
      </c>
      <c r="K1014" s="33" t="s">
        <v>282</v>
      </c>
      <c r="L1014" s="33" t="s">
        <v>272</v>
      </c>
      <c r="M1014" s="33" t="s">
        <v>284</v>
      </c>
      <c r="N1014" s="33" t="s">
        <v>298</v>
      </c>
      <c r="O1014" s="33" t="s">
        <v>285</v>
      </c>
      <c r="P1014" s="33" t="s">
        <v>274</v>
      </c>
      <c r="Q1014" s="33" t="s">
        <v>286</v>
      </c>
      <c r="R1014" s="33" t="s">
        <v>274</v>
      </c>
      <c r="S1014" s="33" t="s">
        <v>275</v>
      </c>
      <c r="T1014" s="33" t="s">
        <v>274</v>
      </c>
      <c r="U1014" s="33"/>
      <c r="V1014" s="33"/>
      <c r="W1014" s="33" t="s">
        <v>20</v>
      </c>
      <c r="X1014" s="33" t="s">
        <v>287</v>
      </c>
    </row>
    <row r="1015" spans="1:24" ht="14.75" x14ac:dyDescent="0.75">
      <c r="A1015" s="33" t="s">
        <v>2115</v>
      </c>
      <c r="B1015" s="33" t="s">
        <v>262</v>
      </c>
      <c r="C1015" s="33" t="s">
        <v>278</v>
      </c>
      <c r="D1015" s="33" t="s">
        <v>30</v>
      </c>
      <c r="E1015" s="33" t="s">
        <v>2116</v>
      </c>
      <c r="F1015" s="33" t="s">
        <v>280</v>
      </c>
      <c r="G1015" s="33" t="s">
        <v>281</v>
      </c>
      <c r="H1015" s="33" t="s">
        <v>268</v>
      </c>
      <c r="I1015" s="33" t="s">
        <v>269</v>
      </c>
      <c r="J1015" s="33" t="s">
        <v>270</v>
      </c>
      <c r="K1015" s="33" t="s">
        <v>282</v>
      </c>
      <c r="L1015" s="33" t="s">
        <v>272</v>
      </c>
      <c r="M1015" s="33" t="s">
        <v>284</v>
      </c>
      <c r="N1015" s="33" t="s">
        <v>298</v>
      </c>
      <c r="O1015" s="33" t="s">
        <v>285</v>
      </c>
      <c r="P1015" s="33" t="s">
        <v>274</v>
      </c>
      <c r="Q1015" s="33" t="s">
        <v>286</v>
      </c>
      <c r="R1015" s="33" t="s">
        <v>274</v>
      </c>
      <c r="S1015" s="33" t="s">
        <v>275</v>
      </c>
      <c r="T1015" s="33" t="s">
        <v>274</v>
      </c>
      <c r="U1015" s="33"/>
      <c r="V1015" s="33"/>
      <c r="W1015" s="33" t="s">
        <v>20</v>
      </c>
      <c r="X1015" s="33" t="s">
        <v>287</v>
      </c>
    </row>
    <row r="1016" spans="1:24" ht="14.75" x14ac:dyDescent="0.75">
      <c r="A1016" s="33" t="s">
        <v>2117</v>
      </c>
      <c r="B1016" s="33" t="s">
        <v>262</v>
      </c>
      <c r="C1016" s="33" t="s">
        <v>278</v>
      </c>
      <c r="D1016" s="33" t="s">
        <v>30</v>
      </c>
      <c r="E1016" s="33" t="s">
        <v>2118</v>
      </c>
      <c r="F1016" s="33" t="s">
        <v>280</v>
      </c>
      <c r="G1016" s="33" t="s">
        <v>281</v>
      </c>
      <c r="H1016" s="33" t="s">
        <v>268</v>
      </c>
      <c r="I1016" s="33" t="s">
        <v>269</v>
      </c>
      <c r="J1016" s="33" t="s">
        <v>270</v>
      </c>
      <c r="K1016" s="33" t="s">
        <v>282</v>
      </c>
      <c r="L1016" s="33" t="s">
        <v>272</v>
      </c>
      <c r="M1016" s="33" t="s">
        <v>284</v>
      </c>
      <c r="N1016" s="33" t="s">
        <v>298</v>
      </c>
      <c r="O1016" s="33" t="s">
        <v>285</v>
      </c>
      <c r="P1016" s="33" t="s">
        <v>274</v>
      </c>
      <c r="Q1016" s="33" t="s">
        <v>286</v>
      </c>
      <c r="R1016" s="33" t="s">
        <v>274</v>
      </c>
      <c r="S1016" s="33" t="s">
        <v>275</v>
      </c>
      <c r="T1016" s="33" t="s">
        <v>274</v>
      </c>
      <c r="U1016" s="33"/>
      <c r="V1016" s="33"/>
      <c r="W1016" s="33" t="s">
        <v>20</v>
      </c>
      <c r="X1016" s="33" t="s">
        <v>287</v>
      </c>
    </row>
    <row r="1017" spans="1:24" ht="14.75" x14ac:dyDescent="0.75">
      <c r="A1017" s="33" t="s">
        <v>2119</v>
      </c>
      <c r="B1017" s="33" t="s">
        <v>262</v>
      </c>
      <c r="C1017" s="33" t="s">
        <v>278</v>
      </c>
      <c r="D1017" s="33" t="s">
        <v>30</v>
      </c>
      <c r="E1017" s="33" t="s">
        <v>2120</v>
      </c>
      <c r="F1017" s="33" t="s">
        <v>280</v>
      </c>
      <c r="G1017" s="33" t="s">
        <v>281</v>
      </c>
      <c r="H1017" s="33" t="s">
        <v>268</v>
      </c>
      <c r="I1017" s="33" t="s">
        <v>269</v>
      </c>
      <c r="J1017" s="33" t="s">
        <v>270</v>
      </c>
      <c r="K1017" s="33" t="s">
        <v>282</v>
      </c>
      <c r="L1017" s="33" t="s">
        <v>272</v>
      </c>
      <c r="M1017" s="33" t="s">
        <v>284</v>
      </c>
      <c r="N1017" s="33" t="s">
        <v>298</v>
      </c>
      <c r="O1017" s="33" t="s">
        <v>285</v>
      </c>
      <c r="P1017" s="33" t="s">
        <v>274</v>
      </c>
      <c r="Q1017" s="33" t="s">
        <v>286</v>
      </c>
      <c r="R1017" s="33" t="s">
        <v>274</v>
      </c>
      <c r="S1017" s="33" t="s">
        <v>275</v>
      </c>
      <c r="T1017" s="33" t="s">
        <v>274</v>
      </c>
      <c r="U1017" s="33"/>
      <c r="V1017" s="33"/>
      <c r="W1017" s="33" t="s">
        <v>20</v>
      </c>
      <c r="X1017" s="33" t="s">
        <v>287</v>
      </c>
    </row>
    <row r="1018" spans="1:24" ht="14.75" x14ac:dyDescent="0.75">
      <c r="A1018" s="33" t="s">
        <v>2121</v>
      </c>
      <c r="B1018" s="33" t="s">
        <v>262</v>
      </c>
      <c r="C1018" s="33" t="s">
        <v>278</v>
      </c>
      <c r="D1018" s="33" t="s">
        <v>30</v>
      </c>
      <c r="E1018" s="33" t="s">
        <v>2122</v>
      </c>
      <c r="F1018" s="33" t="s">
        <v>280</v>
      </c>
      <c r="G1018" s="33" t="s">
        <v>281</v>
      </c>
      <c r="H1018" s="33" t="s">
        <v>268</v>
      </c>
      <c r="I1018" s="33" t="s">
        <v>269</v>
      </c>
      <c r="J1018" s="33" t="s">
        <v>270</v>
      </c>
      <c r="K1018" s="33" t="s">
        <v>282</v>
      </c>
      <c r="L1018" s="33" t="s">
        <v>272</v>
      </c>
      <c r="M1018" s="33" t="s">
        <v>284</v>
      </c>
      <c r="N1018" s="33" t="s">
        <v>298</v>
      </c>
      <c r="O1018" s="33" t="s">
        <v>285</v>
      </c>
      <c r="P1018" s="33" t="s">
        <v>274</v>
      </c>
      <c r="Q1018" s="33" t="s">
        <v>286</v>
      </c>
      <c r="R1018" s="33" t="s">
        <v>274</v>
      </c>
      <c r="S1018" s="33" t="s">
        <v>275</v>
      </c>
      <c r="T1018" s="33" t="s">
        <v>274</v>
      </c>
      <c r="U1018" s="33"/>
      <c r="V1018" s="33"/>
      <c r="W1018" s="33" t="s">
        <v>20</v>
      </c>
      <c r="X1018" s="33" t="s">
        <v>287</v>
      </c>
    </row>
    <row r="1019" spans="1:24" ht="14.75" x14ac:dyDescent="0.75">
      <c r="A1019" s="33" t="s">
        <v>2123</v>
      </c>
      <c r="B1019" s="33" t="s">
        <v>262</v>
      </c>
      <c r="C1019" s="33" t="s">
        <v>278</v>
      </c>
      <c r="D1019" s="33" t="s">
        <v>30</v>
      </c>
      <c r="E1019" s="33" t="s">
        <v>2124</v>
      </c>
      <c r="F1019" s="33" t="s">
        <v>280</v>
      </c>
      <c r="G1019" s="33" t="s">
        <v>281</v>
      </c>
      <c r="H1019" s="33" t="s">
        <v>268</v>
      </c>
      <c r="I1019" s="33" t="s">
        <v>269</v>
      </c>
      <c r="J1019" s="33" t="s">
        <v>270</v>
      </c>
      <c r="K1019" s="33" t="s">
        <v>282</v>
      </c>
      <c r="L1019" s="33" t="s">
        <v>272</v>
      </c>
      <c r="M1019" s="33" t="s">
        <v>284</v>
      </c>
      <c r="N1019" s="33" t="s">
        <v>298</v>
      </c>
      <c r="O1019" s="33" t="s">
        <v>285</v>
      </c>
      <c r="P1019" s="33" t="s">
        <v>274</v>
      </c>
      <c r="Q1019" s="33" t="s">
        <v>286</v>
      </c>
      <c r="R1019" s="33" t="s">
        <v>274</v>
      </c>
      <c r="S1019" s="33" t="s">
        <v>275</v>
      </c>
      <c r="T1019" s="33" t="s">
        <v>274</v>
      </c>
      <c r="U1019" s="33"/>
      <c r="V1019" s="33"/>
      <c r="W1019" s="33" t="s">
        <v>20</v>
      </c>
      <c r="X1019" s="33" t="s">
        <v>287</v>
      </c>
    </row>
    <row r="1020" spans="1:24" ht="14.75" x14ac:dyDescent="0.75">
      <c r="A1020" s="33" t="s">
        <v>2125</v>
      </c>
      <c r="B1020" s="33" t="s">
        <v>262</v>
      </c>
      <c r="C1020" s="33" t="s">
        <v>278</v>
      </c>
      <c r="D1020" s="33" t="s">
        <v>30</v>
      </c>
      <c r="E1020" s="33" t="s">
        <v>2126</v>
      </c>
      <c r="F1020" s="33" t="s">
        <v>280</v>
      </c>
      <c r="G1020" s="33" t="s">
        <v>281</v>
      </c>
      <c r="H1020" s="33" t="s">
        <v>268</v>
      </c>
      <c r="I1020" s="33" t="s">
        <v>269</v>
      </c>
      <c r="J1020" s="33" t="s">
        <v>270</v>
      </c>
      <c r="K1020" s="33" t="s">
        <v>282</v>
      </c>
      <c r="L1020" s="33" t="s">
        <v>272</v>
      </c>
      <c r="M1020" s="33" t="s">
        <v>284</v>
      </c>
      <c r="N1020" s="33" t="s">
        <v>298</v>
      </c>
      <c r="O1020" s="33" t="s">
        <v>285</v>
      </c>
      <c r="P1020" s="33" t="s">
        <v>274</v>
      </c>
      <c r="Q1020" s="33" t="s">
        <v>286</v>
      </c>
      <c r="R1020" s="33" t="s">
        <v>274</v>
      </c>
      <c r="S1020" s="33" t="s">
        <v>275</v>
      </c>
      <c r="T1020" s="33" t="s">
        <v>274</v>
      </c>
      <c r="U1020" s="33"/>
      <c r="V1020" s="33"/>
      <c r="W1020" s="33" t="s">
        <v>20</v>
      </c>
      <c r="X1020" s="33" t="s">
        <v>287</v>
      </c>
    </row>
    <row r="1021" spans="1:24" ht="14.75" x14ac:dyDescent="0.75">
      <c r="A1021" s="33" t="s">
        <v>2127</v>
      </c>
      <c r="B1021" s="33" t="s">
        <v>262</v>
      </c>
      <c r="C1021" s="33" t="s">
        <v>278</v>
      </c>
      <c r="D1021" s="33" t="s">
        <v>30</v>
      </c>
      <c r="E1021" s="33" t="s">
        <v>2128</v>
      </c>
      <c r="F1021" s="33" t="s">
        <v>280</v>
      </c>
      <c r="G1021" s="33" t="s">
        <v>281</v>
      </c>
      <c r="H1021" s="33" t="s">
        <v>268</v>
      </c>
      <c r="I1021" s="33" t="s">
        <v>269</v>
      </c>
      <c r="J1021" s="33" t="s">
        <v>270</v>
      </c>
      <c r="K1021" s="33" t="s">
        <v>282</v>
      </c>
      <c r="L1021" s="33" t="s">
        <v>272</v>
      </c>
      <c r="M1021" s="33" t="s">
        <v>284</v>
      </c>
      <c r="N1021" s="33" t="s">
        <v>298</v>
      </c>
      <c r="O1021" s="33" t="s">
        <v>285</v>
      </c>
      <c r="P1021" s="33" t="s">
        <v>274</v>
      </c>
      <c r="Q1021" s="33" t="s">
        <v>286</v>
      </c>
      <c r="R1021" s="33" t="s">
        <v>274</v>
      </c>
      <c r="S1021" s="33" t="s">
        <v>275</v>
      </c>
      <c r="T1021" s="33" t="s">
        <v>274</v>
      </c>
      <c r="U1021" s="33"/>
      <c r="V1021" s="33"/>
      <c r="W1021" s="33" t="s">
        <v>20</v>
      </c>
      <c r="X1021" s="33" t="s">
        <v>287</v>
      </c>
    </row>
    <row r="1022" spans="1:24" ht="14.75" x14ac:dyDescent="0.75">
      <c r="A1022" s="33" t="s">
        <v>2129</v>
      </c>
      <c r="B1022" s="33" t="s">
        <v>262</v>
      </c>
      <c r="C1022" s="33" t="s">
        <v>278</v>
      </c>
      <c r="D1022" s="33" t="s">
        <v>30</v>
      </c>
      <c r="E1022" s="33" t="s">
        <v>2130</v>
      </c>
      <c r="F1022" s="33" t="s">
        <v>280</v>
      </c>
      <c r="G1022" s="33" t="s">
        <v>281</v>
      </c>
      <c r="H1022" s="33" t="s">
        <v>268</v>
      </c>
      <c r="I1022" s="33" t="s">
        <v>269</v>
      </c>
      <c r="J1022" s="33" t="s">
        <v>270</v>
      </c>
      <c r="K1022" s="33" t="s">
        <v>282</v>
      </c>
      <c r="L1022" s="33" t="s">
        <v>272</v>
      </c>
      <c r="M1022" s="33" t="s">
        <v>284</v>
      </c>
      <c r="N1022" s="33" t="s">
        <v>298</v>
      </c>
      <c r="O1022" s="33" t="s">
        <v>285</v>
      </c>
      <c r="P1022" s="33" t="s">
        <v>274</v>
      </c>
      <c r="Q1022" s="33" t="s">
        <v>286</v>
      </c>
      <c r="R1022" s="33" t="s">
        <v>274</v>
      </c>
      <c r="S1022" s="33" t="s">
        <v>275</v>
      </c>
      <c r="T1022" s="33" t="s">
        <v>274</v>
      </c>
      <c r="U1022" s="33"/>
      <c r="V1022" s="33"/>
      <c r="W1022" s="33" t="s">
        <v>20</v>
      </c>
      <c r="X1022" s="33" t="s">
        <v>287</v>
      </c>
    </row>
    <row r="1023" spans="1:24" ht="14.75" x14ac:dyDescent="0.75">
      <c r="A1023" s="33" t="s">
        <v>2131</v>
      </c>
      <c r="B1023" s="33" t="s">
        <v>262</v>
      </c>
      <c r="C1023" s="33" t="s">
        <v>278</v>
      </c>
      <c r="D1023" s="33" t="s">
        <v>30</v>
      </c>
      <c r="E1023" s="33" t="s">
        <v>2132</v>
      </c>
      <c r="F1023" s="33" t="s">
        <v>280</v>
      </c>
      <c r="G1023" s="33" t="s">
        <v>281</v>
      </c>
      <c r="H1023" s="33" t="s">
        <v>268</v>
      </c>
      <c r="I1023" s="33" t="s">
        <v>269</v>
      </c>
      <c r="J1023" s="33" t="s">
        <v>270</v>
      </c>
      <c r="K1023" s="33" t="s">
        <v>282</v>
      </c>
      <c r="L1023" s="33" t="s">
        <v>272</v>
      </c>
      <c r="M1023" s="33" t="s">
        <v>284</v>
      </c>
      <c r="N1023" s="33" t="s">
        <v>298</v>
      </c>
      <c r="O1023" s="33" t="s">
        <v>285</v>
      </c>
      <c r="P1023" s="33" t="s">
        <v>274</v>
      </c>
      <c r="Q1023" s="33" t="s">
        <v>286</v>
      </c>
      <c r="R1023" s="33" t="s">
        <v>274</v>
      </c>
      <c r="S1023" s="33" t="s">
        <v>275</v>
      </c>
      <c r="T1023" s="33" t="s">
        <v>274</v>
      </c>
      <c r="U1023" s="33"/>
      <c r="V1023" s="33"/>
      <c r="W1023" s="33" t="s">
        <v>20</v>
      </c>
      <c r="X1023" s="33" t="s">
        <v>287</v>
      </c>
    </row>
    <row r="1024" spans="1:24" ht="14.75" x14ac:dyDescent="0.75">
      <c r="A1024" s="33" t="s">
        <v>2133</v>
      </c>
      <c r="B1024" s="33" t="s">
        <v>262</v>
      </c>
      <c r="C1024" s="33" t="s">
        <v>278</v>
      </c>
      <c r="D1024" s="33" t="s">
        <v>30</v>
      </c>
      <c r="E1024" s="33" t="s">
        <v>2134</v>
      </c>
      <c r="F1024" s="33" t="s">
        <v>280</v>
      </c>
      <c r="G1024" s="33" t="s">
        <v>281</v>
      </c>
      <c r="H1024" s="33" t="s">
        <v>268</v>
      </c>
      <c r="I1024" s="33" t="s">
        <v>269</v>
      </c>
      <c r="J1024" s="33" t="s">
        <v>270</v>
      </c>
      <c r="K1024" s="33" t="s">
        <v>282</v>
      </c>
      <c r="L1024" s="33" t="s">
        <v>272</v>
      </c>
      <c r="M1024" s="33" t="s">
        <v>284</v>
      </c>
      <c r="N1024" s="33" t="s">
        <v>298</v>
      </c>
      <c r="O1024" s="33" t="s">
        <v>285</v>
      </c>
      <c r="P1024" s="33" t="s">
        <v>274</v>
      </c>
      <c r="Q1024" s="33" t="s">
        <v>286</v>
      </c>
      <c r="R1024" s="33" t="s">
        <v>274</v>
      </c>
      <c r="S1024" s="33" t="s">
        <v>275</v>
      </c>
      <c r="T1024" s="33" t="s">
        <v>274</v>
      </c>
      <c r="U1024" s="33"/>
      <c r="V1024" s="33"/>
      <c r="W1024" s="33" t="s">
        <v>20</v>
      </c>
      <c r="X1024" s="33" t="s">
        <v>287</v>
      </c>
    </row>
    <row r="1025" spans="1:24" ht="14.75" x14ac:dyDescent="0.75">
      <c r="A1025" s="33" t="s">
        <v>2135</v>
      </c>
      <c r="B1025" s="33" t="s">
        <v>262</v>
      </c>
      <c r="C1025" s="33" t="s">
        <v>278</v>
      </c>
      <c r="D1025" s="33" t="s">
        <v>30</v>
      </c>
      <c r="E1025" s="33" t="s">
        <v>2136</v>
      </c>
      <c r="F1025" s="33" t="s">
        <v>280</v>
      </c>
      <c r="G1025" s="33" t="s">
        <v>281</v>
      </c>
      <c r="H1025" s="33" t="s">
        <v>268</v>
      </c>
      <c r="I1025" s="33" t="s">
        <v>269</v>
      </c>
      <c r="J1025" s="33" t="s">
        <v>270</v>
      </c>
      <c r="K1025" s="33" t="s">
        <v>282</v>
      </c>
      <c r="L1025" s="33" t="s">
        <v>272</v>
      </c>
      <c r="M1025" s="33" t="s">
        <v>284</v>
      </c>
      <c r="N1025" s="33" t="s">
        <v>298</v>
      </c>
      <c r="O1025" s="33" t="s">
        <v>285</v>
      </c>
      <c r="P1025" s="33" t="s">
        <v>274</v>
      </c>
      <c r="Q1025" s="33" t="s">
        <v>286</v>
      </c>
      <c r="R1025" s="33" t="s">
        <v>274</v>
      </c>
      <c r="S1025" s="33" t="s">
        <v>275</v>
      </c>
      <c r="T1025" s="33" t="s">
        <v>274</v>
      </c>
      <c r="U1025" s="33"/>
      <c r="V1025" s="33"/>
      <c r="W1025" s="33" t="s">
        <v>20</v>
      </c>
      <c r="X1025" s="33" t="s">
        <v>287</v>
      </c>
    </row>
    <row r="1026" spans="1:24" ht="14.75" x14ac:dyDescent="0.75">
      <c r="A1026" s="33" t="s">
        <v>2137</v>
      </c>
      <c r="B1026" s="33" t="s">
        <v>262</v>
      </c>
      <c r="C1026" s="33" t="s">
        <v>278</v>
      </c>
      <c r="D1026" s="33" t="s">
        <v>30</v>
      </c>
      <c r="E1026" s="33" t="s">
        <v>2138</v>
      </c>
      <c r="F1026" s="33" t="s">
        <v>280</v>
      </c>
      <c r="G1026" s="33" t="s">
        <v>281</v>
      </c>
      <c r="H1026" s="33" t="s">
        <v>268</v>
      </c>
      <c r="I1026" s="33" t="s">
        <v>269</v>
      </c>
      <c r="J1026" s="33" t="s">
        <v>270</v>
      </c>
      <c r="K1026" s="33" t="s">
        <v>282</v>
      </c>
      <c r="L1026" s="33" t="s">
        <v>272</v>
      </c>
      <c r="M1026" s="33" t="s">
        <v>284</v>
      </c>
      <c r="N1026" s="33" t="s">
        <v>298</v>
      </c>
      <c r="O1026" s="33" t="s">
        <v>285</v>
      </c>
      <c r="P1026" s="33" t="s">
        <v>274</v>
      </c>
      <c r="Q1026" s="33" t="s">
        <v>286</v>
      </c>
      <c r="R1026" s="33" t="s">
        <v>274</v>
      </c>
      <c r="S1026" s="33" t="s">
        <v>275</v>
      </c>
      <c r="T1026" s="33" t="s">
        <v>274</v>
      </c>
      <c r="U1026" s="33"/>
      <c r="V1026" s="33"/>
      <c r="W1026" s="33" t="s">
        <v>20</v>
      </c>
      <c r="X1026" s="33" t="s">
        <v>287</v>
      </c>
    </row>
    <row r="1027" spans="1:24" ht="14.75" x14ac:dyDescent="0.75">
      <c r="A1027" s="33" t="s">
        <v>2139</v>
      </c>
      <c r="B1027" s="33" t="s">
        <v>262</v>
      </c>
      <c r="C1027" s="33" t="s">
        <v>278</v>
      </c>
      <c r="D1027" s="33" t="s">
        <v>30</v>
      </c>
      <c r="E1027" s="33" t="s">
        <v>2140</v>
      </c>
      <c r="F1027" s="33" t="s">
        <v>280</v>
      </c>
      <c r="G1027" s="33" t="s">
        <v>281</v>
      </c>
      <c r="H1027" s="33" t="s">
        <v>268</v>
      </c>
      <c r="I1027" s="33" t="s">
        <v>269</v>
      </c>
      <c r="J1027" s="33" t="s">
        <v>270</v>
      </c>
      <c r="K1027" s="33" t="s">
        <v>282</v>
      </c>
      <c r="L1027" s="33" t="s">
        <v>272</v>
      </c>
      <c r="M1027" s="33" t="s">
        <v>284</v>
      </c>
      <c r="N1027" s="33" t="s">
        <v>298</v>
      </c>
      <c r="O1027" s="33" t="s">
        <v>285</v>
      </c>
      <c r="P1027" s="33" t="s">
        <v>274</v>
      </c>
      <c r="Q1027" s="33" t="s">
        <v>286</v>
      </c>
      <c r="R1027" s="33" t="s">
        <v>274</v>
      </c>
      <c r="S1027" s="33" t="s">
        <v>275</v>
      </c>
      <c r="T1027" s="33" t="s">
        <v>274</v>
      </c>
      <c r="U1027" s="33"/>
      <c r="V1027" s="33"/>
      <c r="W1027" s="33" t="s">
        <v>20</v>
      </c>
      <c r="X1027" s="33" t="s">
        <v>287</v>
      </c>
    </row>
    <row r="1028" spans="1:24" ht="14.75" x14ac:dyDescent="0.75">
      <c r="A1028" s="33" t="s">
        <v>2141</v>
      </c>
      <c r="B1028" s="33" t="s">
        <v>262</v>
      </c>
      <c r="C1028" s="33" t="s">
        <v>278</v>
      </c>
      <c r="D1028" s="33" t="s">
        <v>30</v>
      </c>
      <c r="E1028" s="33" t="s">
        <v>2142</v>
      </c>
      <c r="F1028" s="33" t="s">
        <v>280</v>
      </c>
      <c r="G1028" s="33" t="s">
        <v>281</v>
      </c>
      <c r="H1028" s="33" t="s">
        <v>268</v>
      </c>
      <c r="I1028" s="33" t="s">
        <v>269</v>
      </c>
      <c r="J1028" s="33" t="s">
        <v>270</v>
      </c>
      <c r="K1028" s="33" t="s">
        <v>282</v>
      </c>
      <c r="L1028" s="33" t="s">
        <v>272</v>
      </c>
      <c r="M1028" s="33" t="s">
        <v>284</v>
      </c>
      <c r="N1028" s="33" t="s">
        <v>298</v>
      </c>
      <c r="O1028" s="33" t="s">
        <v>285</v>
      </c>
      <c r="P1028" s="33" t="s">
        <v>274</v>
      </c>
      <c r="Q1028" s="33" t="s">
        <v>286</v>
      </c>
      <c r="R1028" s="33" t="s">
        <v>274</v>
      </c>
      <c r="S1028" s="33" t="s">
        <v>275</v>
      </c>
      <c r="T1028" s="33" t="s">
        <v>274</v>
      </c>
      <c r="U1028" s="33"/>
      <c r="V1028" s="33"/>
      <c r="W1028" s="33" t="s">
        <v>20</v>
      </c>
      <c r="X1028" s="33" t="s">
        <v>287</v>
      </c>
    </row>
    <row r="1029" spans="1:24" ht="14.75" x14ac:dyDescent="0.75">
      <c r="A1029" s="33" t="s">
        <v>2143</v>
      </c>
      <c r="B1029" s="33" t="s">
        <v>262</v>
      </c>
      <c r="C1029" s="33" t="s">
        <v>278</v>
      </c>
      <c r="D1029" s="33" t="s">
        <v>30</v>
      </c>
      <c r="E1029" s="33" t="s">
        <v>2144</v>
      </c>
      <c r="F1029" s="33" t="s">
        <v>280</v>
      </c>
      <c r="G1029" s="33" t="s">
        <v>281</v>
      </c>
      <c r="H1029" s="33" t="s">
        <v>268</v>
      </c>
      <c r="I1029" s="33" t="s">
        <v>269</v>
      </c>
      <c r="J1029" s="33" t="s">
        <v>270</v>
      </c>
      <c r="K1029" s="33" t="s">
        <v>282</v>
      </c>
      <c r="L1029" s="33" t="s">
        <v>272</v>
      </c>
      <c r="M1029" s="33" t="s">
        <v>284</v>
      </c>
      <c r="N1029" s="33" t="s">
        <v>298</v>
      </c>
      <c r="O1029" s="33" t="s">
        <v>285</v>
      </c>
      <c r="P1029" s="33" t="s">
        <v>274</v>
      </c>
      <c r="Q1029" s="33" t="s">
        <v>286</v>
      </c>
      <c r="R1029" s="33" t="s">
        <v>274</v>
      </c>
      <c r="S1029" s="33" t="s">
        <v>275</v>
      </c>
      <c r="T1029" s="33" t="s">
        <v>274</v>
      </c>
      <c r="U1029" s="33"/>
      <c r="V1029" s="33"/>
      <c r="W1029" s="33" t="s">
        <v>20</v>
      </c>
      <c r="X1029" s="33" t="s">
        <v>287</v>
      </c>
    </row>
    <row r="1030" spans="1:24" ht="14.75" x14ac:dyDescent="0.75">
      <c r="A1030" s="33" t="s">
        <v>2145</v>
      </c>
      <c r="B1030" s="33" t="s">
        <v>262</v>
      </c>
      <c r="C1030" s="33" t="s">
        <v>278</v>
      </c>
      <c r="D1030" s="33" t="s">
        <v>30</v>
      </c>
      <c r="E1030" s="33" t="s">
        <v>2146</v>
      </c>
      <c r="F1030" s="33" t="s">
        <v>280</v>
      </c>
      <c r="G1030" s="33" t="s">
        <v>281</v>
      </c>
      <c r="H1030" s="33" t="s">
        <v>268</v>
      </c>
      <c r="I1030" s="33" t="s">
        <v>269</v>
      </c>
      <c r="J1030" s="33" t="s">
        <v>270</v>
      </c>
      <c r="K1030" s="33" t="s">
        <v>282</v>
      </c>
      <c r="L1030" s="33" t="s">
        <v>272</v>
      </c>
      <c r="M1030" s="33" t="s">
        <v>284</v>
      </c>
      <c r="N1030" s="33" t="s">
        <v>298</v>
      </c>
      <c r="O1030" s="33" t="s">
        <v>285</v>
      </c>
      <c r="P1030" s="33" t="s">
        <v>274</v>
      </c>
      <c r="Q1030" s="33" t="s">
        <v>286</v>
      </c>
      <c r="R1030" s="33" t="s">
        <v>274</v>
      </c>
      <c r="S1030" s="33" t="s">
        <v>275</v>
      </c>
      <c r="T1030" s="33" t="s">
        <v>274</v>
      </c>
      <c r="U1030" s="33"/>
      <c r="V1030" s="33"/>
      <c r="W1030" s="33" t="s">
        <v>20</v>
      </c>
      <c r="X1030" s="33" t="s">
        <v>287</v>
      </c>
    </row>
    <row r="1031" spans="1:24" ht="14.75" x14ac:dyDescent="0.75">
      <c r="A1031" s="33" t="s">
        <v>2147</v>
      </c>
      <c r="B1031" s="33" t="s">
        <v>262</v>
      </c>
      <c r="C1031" s="33" t="s">
        <v>278</v>
      </c>
      <c r="D1031" s="33" t="s">
        <v>30</v>
      </c>
      <c r="E1031" s="33" t="s">
        <v>2148</v>
      </c>
      <c r="F1031" s="33" t="s">
        <v>280</v>
      </c>
      <c r="G1031" s="33" t="s">
        <v>281</v>
      </c>
      <c r="H1031" s="33" t="s">
        <v>268</v>
      </c>
      <c r="I1031" s="33" t="s">
        <v>269</v>
      </c>
      <c r="J1031" s="33" t="s">
        <v>270</v>
      </c>
      <c r="K1031" s="33" t="s">
        <v>282</v>
      </c>
      <c r="L1031" s="33" t="s">
        <v>272</v>
      </c>
      <c r="M1031" s="33" t="s">
        <v>284</v>
      </c>
      <c r="N1031" s="33" t="s">
        <v>298</v>
      </c>
      <c r="O1031" s="33" t="s">
        <v>285</v>
      </c>
      <c r="P1031" s="33" t="s">
        <v>274</v>
      </c>
      <c r="Q1031" s="33" t="s">
        <v>286</v>
      </c>
      <c r="R1031" s="33" t="s">
        <v>274</v>
      </c>
      <c r="S1031" s="33" t="s">
        <v>275</v>
      </c>
      <c r="T1031" s="33" t="s">
        <v>274</v>
      </c>
      <c r="U1031" s="33"/>
      <c r="V1031" s="33"/>
      <c r="W1031" s="33" t="s">
        <v>20</v>
      </c>
      <c r="X1031" s="33" t="s">
        <v>287</v>
      </c>
    </row>
    <row r="1032" spans="1:24" ht="14.75" x14ac:dyDescent="0.75">
      <c r="A1032" s="33" t="s">
        <v>2149</v>
      </c>
      <c r="B1032" s="33" t="s">
        <v>262</v>
      </c>
      <c r="C1032" s="33" t="s">
        <v>278</v>
      </c>
      <c r="D1032" s="33" t="s">
        <v>30</v>
      </c>
      <c r="E1032" s="33" t="s">
        <v>2150</v>
      </c>
      <c r="F1032" s="33" t="s">
        <v>280</v>
      </c>
      <c r="G1032" s="33" t="s">
        <v>281</v>
      </c>
      <c r="H1032" s="33" t="s">
        <v>268</v>
      </c>
      <c r="I1032" s="33" t="s">
        <v>269</v>
      </c>
      <c r="J1032" s="33" t="s">
        <v>270</v>
      </c>
      <c r="K1032" s="33" t="s">
        <v>282</v>
      </c>
      <c r="L1032" s="33" t="s">
        <v>272</v>
      </c>
      <c r="M1032" s="33" t="s">
        <v>284</v>
      </c>
      <c r="N1032" s="33" t="s">
        <v>298</v>
      </c>
      <c r="O1032" s="33" t="s">
        <v>285</v>
      </c>
      <c r="P1032" s="33" t="s">
        <v>274</v>
      </c>
      <c r="Q1032" s="33" t="s">
        <v>286</v>
      </c>
      <c r="R1032" s="33" t="s">
        <v>274</v>
      </c>
      <c r="S1032" s="33" t="s">
        <v>275</v>
      </c>
      <c r="T1032" s="33" t="s">
        <v>274</v>
      </c>
      <c r="U1032" s="33"/>
      <c r="V1032" s="33"/>
      <c r="W1032" s="33" t="s">
        <v>20</v>
      </c>
      <c r="X1032" s="33" t="s">
        <v>287</v>
      </c>
    </row>
    <row r="1033" spans="1:24" ht="14.75" x14ac:dyDescent="0.75">
      <c r="A1033" s="33" t="s">
        <v>2151</v>
      </c>
      <c r="B1033" s="33" t="s">
        <v>262</v>
      </c>
      <c r="C1033" s="33" t="s">
        <v>278</v>
      </c>
      <c r="D1033" s="33" t="s">
        <v>30</v>
      </c>
      <c r="E1033" s="33" t="s">
        <v>2152</v>
      </c>
      <c r="F1033" s="33" t="s">
        <v>280</v>
      </c>
      <c r="G1033" s="33" t="s">
        <v>281</v>
      </c>
      <c r="H1033" s="33" t="s">
        <v>268</v>
      </c>
      <c r="I1033" s="33" t="s">
        <v>269</v>
      </c>
      <c r="J1033" s="33" t="s">
        <v>270</v>
      </c>
      <c r="K1033" s="33" t="s">
        <v>282</v>
      </c>
      <c r="L1033" s="33" t="s">
        <v>272</v>
      </c>
      <c r="M1033" s="33" t="s">
        <v>284</v>
      </c>
      <c r="N1033" s="33" t="s">
        <v>298</v>
      </c>
      <c r="O1033" s="33" t="s">
        <v>285</v>
      </c>
      <c r="P1033" s="33" t="s">
        <v>274</v>
      </c>
      <c r="Q1033" s="33" t="s">
        <v>286</v>
      </c>
      <c r="R1033" s="33" t="s">
        <v>274</v>
      </c>
      <c r="S1033" s="33" t="s">
        <v>275</v>
      </c>
      <c r="T1033" s="33" t="s">
        <v>274</v>
      </c>
      <c r="U1033" s="33"/>
      <c r="V1033" s="33"/>
      <c r="W1033" s="33" t="s">
        <v>20</v>
      </c>
      <c r="X1033" s="33" t="s">
        <v>287</v>
      </c>
    </row>
    <row r="1034" spans="1:24" ht="14.75" x14ac:dyDescent="0.75">
      <c r="A1034" s="33" t="s">
        <v>2153</v>
      </c>
      <c r="B1034" s="33" t="s">
        <v>262</v>
      </c>
      <c r="C1034" s="33" t="s">
        <v>278</v>
      </c>
      <c r="D1034" s="33" t="s">
        <v>30</v>
      </c>
      <c r="E1034" s="33" t="s">
        <v>2154</v>
      </c>
      <c r="F1034" s="33" t="s">
        <v>280</v>
      </c>
      <c r="G1034" s="33" t="s">
        <v>281</v>
      </c>
      <c r="H1034" s="33" t="s">
        <v>268</v>
      </c>
      <c r="I1034" s="33" t="s">
        <v>269</v>
      </c>
      <c r="J1034" s="33" t="s">
        <v>270</v>
      </c>
      <c r="K1034" s="33" t="s">
        <v>282</v>
      </c>
      <c r="L1034" s="33" t="s">
        <v>272</v>
      </c>
      <c r="M1034" s="33" t="s">
        <v>284</v>
      </c>
      <c r="N1034" s="33" t="s">
        <v>298</v>
      </c>
      <c r="O1034" s="33" t="s">
        <v>285</v>
      </c>
      <c r="P1034" s="33" t="s">
        <v>274</v>
      </c>
      <c r="Q1034" s="33" t="s">
        <v>286</v>
      </c>
      <c r="R1034" s="33" t="s">
        <v>274</v>
      </c>
      <c r="S1034" s="33" t="s">
        <v>275</v>
      </c>
      <c r="T1034" s="33" t="s">
        <v>274</v>
      </c>
      <c r="U1034" s="33"/>
      <c r="V1034" s="33"/>
      <c r="W1034" s="33" t="s">
        <v>20</v>
      </c>
      <c r="X1034" s="33" t="s">
        <v>287</v>
      </c>
    </row>
    <row r="1035" spans="1:24" ht="14.75" x14ac:dyDescent="0.75">
      <c r="A1035" s="33" t="s">
        <v>2155</v>
      </c>
      <c r="B1035" s="33" t="s">
        <v>262</v>
      </c>
      <c r="C1035" s="33" t="s">
        <v>278</v>
      </c>
      <c r="D1035" s="33" t="s">
        <v>30</v>
      </c>
      <c r="E1035" s="33" t="s">
        <v>2156</v>
      </c>
      <c r="F1035" s="33" t="s">
        <v>280</v>
      </c>
      <c r="G1035" s="33" t="s">
        <v>281</v>
      </c>
      <c r="H1035" s="33" t="s">
        <v>268</v>
      </c>
      <c r="I1035" s="33" t="s">
        <v>269</v>
      </c>
      <c r="J1035" s="33" t="s">
        <v>270</v>
      </c>
      <c r="K1035" s="33" t="s">
        <v>282</v>
      </c>
      <c r="L1035" s="33" t="s">
        <v>272</v>
      </c>
      <c r="M1035" s="33" t="s">
        <v>284</v>
      </c>
      <c r="N1035" s="33" t="s">
        <v>298</v>
      </c>
      <c r="O1035" s="33" t="s">
        <v>285</v>
      </c>
      <c r="P1035" s="33" t="s">
        <v>274</v>
      </c>
      <c r="Q1035" s="33" t="s">
        <v>286</v>
      </c>
      <c r="R1035" s="33" t="s">
        <v>274</v>
      </c>
      <c r="S1035" s="33" t="s">
        <v>275</v>
      </c>
      <c r="T1035" s="33" t="s">
        <v>274</v>
      </c>
      <c r="U1035" s="33"/>
      <c r="V1035" s="33"/>
      <c r="W1035" s="33" t="s">
        <v>20</v>
      </c>
      <c r="X1035" s="33" t="s">
        <v>287</v>
      </c>
    </row>
    <row r="1036" spans="1:24" ht="14.75" x14ac:dyDescent="0.75">
      <c r="A1036" s="33" t="s">
        <v>2157</v>
      </c>
      <c r="B1036" s="33" t="s">
        <v>262</v>
      </c>
      <c r="C1036" s="33" t="s">
        <v>278</v>
      </c>
      <c r="D1036" s="33" t="s">
        <v>30</v>
      </c>
      <c r="E1036" s="33" t="s">
        <v>2158</v>
      </c>
      <c r="F1036" s="33" t="s">
        <v>280</v>
      </c>
      <c r="G1036" s="33" t="s">
        <v>281</v>
      </c>
      <c r="H1036" s="33" t="s">
        <v>268</v>
      </c>
      <c r="I1036" s="33" t="s">
        <v>269</v>
      </c>
      <c r="J1036" s="33" t="s">
        <v>270</v>
      </c>
      <c r="K1036" s="33" t="s">
        <v>282</v>
      </c>
      <c r="L1036" s="33" t="s">
        <v>272</v>
      </c>
      <c r="M1036" s="33" t="s">
        <v>284</v>
      </c>
      <c r="N1036" s="33" t="s">
        <v>298</v>
      </c>
      <c r="O1036" s="33" t="s">
        <v>285</v>
      </c>
      <c r="P1036" s="33" t="s">
        <v>274</v>
      </c>
      <c r="Q1036" s="33" t="s">
        <v>286</v>
      </c>
      <c r="R1036" s="33" t="s">
        <v>274</v>
      </c>
      <c r="S1036" s="33" t="s">
        <v>275</v>
      </c>
      <c r="T1036" s="33" t="s">
        <v>274</v>
      </c>
      <c r="U1036" s="33"/>
      <c r="V1036" s="33"/>
      <c r="W1036" s="33" t="s">
        <v>20</v>
      </c>
      <c r="X1036" s="33" t="s">
        <v>287</v>
      </c>
    </row>
    <row r="1037" spans="1:24" ht="14.75" x14ac:dyDescent="0.75">
      <c r="A1037" s="33" t="s">
        <v>2159</v>
      </c>
      <c r="B1037" s="33" t="s">
        <v>262</v>
      </c>
      <c r="C1037" s="33" t="s">
        <v>278</v>
      </c>
      <c r="D1037" s="33" t="s">
        <v>30</v>
      </c>
      <c r="E1037" s="33" t="s">
        <v>2160</v>
      </c>
      <c r="F1037" s="33" t="s">
        <v>280</v>
      </c>
      <c r="G1037" s="33" t="s">
        <v>281</v>
      </c>
      <c r="H1037" s="33" t="s">
        <v>268</v>
      </c>
      <c r="I1037" s="33" t="s">
        <v>269</v>
      </c>
      <c r="J1037" s="33" t="s">
        <v>270</v>
      </c>
      <c r="K1037" s="33" t="s">
        <v>282</v>
      </c>
      <c r="L1037" s="33" t="s">
        <v>272</v>
      </c>
      <c r="M1037" s="33" t="s">
        <v>284</v>
      </c>
      <c r="N1037" s="33" t="s">
        <v>298</v>
      </c>
      <c r="O1037" s="33" t="s">
        <v>285</v>
      </c>
      <c r="P1037" s="33" t="s">
        <v>274</v>
      </c>
      <c r="Q1037" s="33" t="s">
        <v>286</v>
      </c>
      <c r="R1037" s="33" t="s">
        <v>274</v>
      </c>
      <c r="S1037" s="33" t="s">
        <v>275</v>
      </c>
      <c r="T1037" s="33" t="s">
        <v>274</v>
      </c>
      <c r="U1037" s="33"/>
      <c r="V1037" s="33"/>
      <c r="W1037" s="33" t="s">
        <v>20</v>
      </c>
      <c r="X1037" s="33" t="s">
        <v>287</v>
      </c>
    </row>
    <row r="1038" spans="1:24" ht="14.75" x14ac:dyDescent="0.75">
      <c r="A1038" s="33" t="s">
        <v>2161</v>
      </c>
      <c r="B1038" s="33" t="s">
        <v>262</v>
      </c>
      <c r="C1038" s="33" t="s">
        <v>278</v>
      </c>
      <c r="D1038" s="33" t="s">
        <v>30</v>
      </c>
      <c r="E1038" s="33" t="s">
        <v>2162</v>
      </c>
      <c r="F1038" s="33" t="s">
        <v>280</v>
      </c>
      <c r="G1038" s="33" t="s">
        <v>281</v>
      </c>
      <c r="H1038" s="33" t="s">
        <v>268</v>
      </c>
      <c r="I1038" s="33" t="s">
        <v>269</v>
      </c>
      <c r="J1038" s="33" t="s">
        <v>270</v>
      </c>
      <c r="K1038" s="33" t="s">
        <v>282</v>
      </c>
      <c r="L1038" s="33" t="s">
        <v>272</v>
      </c>
      <c r="M1038" s="33" t="s">
        <v>284</v>
      </c>
      <c r="N1038" s="33" t="s">
        <v>298</v>
      </c>
      <c r="O1038" s="33" t="s">
        <v>285</v>
      </c>
      <c r="P1038" s="33" t="s">
        <v>274</v>
      </c>
      <c r="Q1038" s="33" t="s">
        <v>286</v>
      </c>
      <c r="R1038" s="33" t="s">
        <v>274</v>
      </c>
      <c r="S1038" s="33" t="s">
        <v>275</v>
      </c>
      <c r="T1038" s="33" t="s">
        <v>274</v>
      </c>
      <c r="U1038" s="33"/>
      <c r="V1038" s="33"/>
      <c r="W1038" s="33" t="s">
        <v>20</v>
      </c>
      <c r="X1038" s="33" t="s">
        <v>287</v>
      </c>
    </row>
    <row r="1039" spans="1:24" ht="14.75" x14ac:dyDescent="0.75">
      <c r="A1039" s="33" t="s">
        <v>2163</v>
      </c>
      <c r="B1039" s="33" t="s">
        <v>262</v>
      </c>
      <c r="C1039" s="33" t="s">
        <v>278</v>
      </c>
      <c r="D1039" s="33" t="s">
        <v>30</v>
      </c>
      <c r="E1039" s="33" t="s">
        <v>2164</v>
      </c>
      <c r="F1039" s="33" t="s">
        <v>280</v>
      </c>
      <c r="G1039" s="33" t="s">
        <v>281</v>
      </c>
      <c r="H1039" s="33" t="s">
        <v>268</v>
      </c>
      <c r="I1039" s="33" t="s">
        <v>269</v>
      </c>
      <c r="J1039" s="33" t="s">
        <v>270</v>
      </c>
      <c r="K1039" s="33" t="s">
        <v>282</v>
      </c>
      <c r="L1039" s="33" t="s">
        <v>272</v>
      </c>
      <c r="M1039" s="33" t="s">
        <v>284</v>
      </c>
      <c r="N1039" s="33" t="s">
        <v>298</v>
      </c>
      <c r="O1039" s="33" t="s">
        <v>285</v>
      </c>
      <c r="P1039" s="33" t="s">
        <v>274</v>
      </c>
      <c r="Q1039" s="33" t="s">
        <v>286</v>
      </c>
      <c r="R1039" s="33" t="s">
        <v>274</v>
      </c>
      <c r="S1039" s="33" t="s">
        <v>275</v>
      </c>
      <c r="T1039" s="33" t="s">
        <v>274</v>
      </c>
      <c r="U1039" s="33"/>
      <c r="V1039" s="33"/>
      <c r="W1039" s="33" t="s">
        <v>20</v>
      </c>
      <c r="X1039" s="33" t="s">
        <v>287</v>
      </c>
    </row>
    <row r="1040" spans="1:24" ht="14.75" x14ac:dyDescent="0.75">
      <c r="A1040" s="33" t="s">
        <v>2165</v>
      </c>
      <c r="B1040" s="33" t="s">
        <v>262</v>
      </c>
      <c r="C1040" s="33" t="s">
        <v>278</v>
      </c>
      <c r="D1040" s="33" t="s">
        <v>30</v>
      </c>
      <c r="E1040" s="33" t="s">
        <v>2166</v>
      </c>
      <c r="F1040" s="33" t="s">
        <v>280</v>
      </c>
      <c r="G1040" s="33" t="s">
        <v>281</v>
      </c>
      <c r="H1040" s="33" t="s">
        <v>268</v>
      </c>
      <c r="I1040" s="33" t="s">
        <v>269</v>
      </c>
      <c r="J1040" s="33" t="s">
        <v>270</v>
      </c>
      <c r="K1040" s="33" t="s">
        <v>282</v>
      </c>
      <c r="L1040" s="33" t="s">
        <v>272</v>
      </c>
      <c r="M1040" s="33" t="s">
        <v>284</v>
      </c>
      <c r="N1040" s="33" t="s">
        <v>298</v>
      </c>
      <c r="O1040" s="33" t="s">
        <v>285</v>
      </c>
      <c r="P1040" s="33" t="s">
        <v>274</v>
      </c>
      <c r="Q1040" s="33" t="s">
        <v>286</v>
      </c>
      <c r="R1040" s="33" t="s">
        <v>274</v>
      </c>
      <c r="S1040" s="33" t="s">
        <v>275</v>
      </c>
      <c r="T1040" s="33" t="s">
        <v>274</v>
      </c>
      <c r="U1040" s="33"/>
      <c r="V1040" s="33"/>
      <c r="W1040" s="33" t="s">
        <v>20</v>
      </c>
      <c r="X1040" s="33" t="s">
        <v>287</v>
      </c>
    </row>
    <row r="1041" spans="1:24" ht="14.75" x14ac:dyDescent="0.75">
      <c r="A1041" s="33" t="s">
        <v>2167</v>
      </c>
      <c r="B1041" s="33" t="s">
        <v>262</v>
      </c>
      <c r="C1041" s="33" t="s">
        <v>278</v>
      </c>
      <c r="D1041" s="33" t="s">
        <v>30</v>
      </c>
      <c r="E1041" s="33" t="s">
        <v>2168</v>
      </c>
      <c r="F1041" s="33" t="s">
        <v>280</v>
      </c>
      <c r="G1041" s="33" t="s">
        <v>281</v>
      </c>
      <c r="H1041" s="33" t="s">
        <v>268</v>
      </c>
      <c r="I1041" s="33" t="s">
        <v>269</v>
      </c>
      <c r="J1041" s="33" t="s">
        <v>270</v>
      </c>
      <c r="K1041" s="33" t="s">
        <v>282</v>
      </c>
      <c r="L1041" s="33" t="s">
        <v>272</v>
      </c>
      <c r="M1041" s="33" t="s">
        <v>284</v>
      </c>
      <c r="N1041" s="33" t="s">
        <v>298</v>
      </c>
      <c r="O1041" s="33" t="s">
        <v>285</v>
      </c>
      <c r="P1041" s="33" t="s">
        <v>274</v>
      </c>
      <c r="Q1041" s="33" t="s">
        <v>286</v>
      </c>
      <c r="R1041" s="33" t="s">
        <v>274</v>
      </c>
      <c r="S1041" s="33" t="s">
        <v>275</v>
      </c>
      <c r="T1041" s="33" t="s">
        <v>274</v>
      </c>
      <c r="U1041" s="33"/>
      <c r="V1041" s="33"/>
      <c r="W1041" s="33" t="s">
        <v>20</v>
      </c>
      <c r="X1041" s="33" t="s">
        <v>287</v>
      </c>
    </row>
    <row r="1042" spans="1:24" ht="14.75" x14ac:dyDescent="0.75">
      <c r="A1042" s="33" t="s">
        <v>2169</v>
      </c>
      <c r="B1042" s="33" t="s">
        <v>262</v>
      </c>
      <c r="C1042" s="33" t="s">
        <v>278</v>
      </c>
      <c r="D1042" s="33" t="s">
        <v>30</v>
      </c>
      <c r="E1042" s="33" t="s">
        <v>2170</v>
      </c>
      <c r="F1042" s="33" t="s">
        <v>280</v>
      </c>
      <c r="G1042" s="33" t="s">
        <v>281</v>
      </c>
      <c r="H1042" s="33" t="s">
        <v>268</v>
      </c>
      <c r="I1042" s="33" t="s">
        <v>269</v>
      </c>
      <c r="J1042" s="33" t="s">
        <v>270</v>
      </c>
      <c r="K1042" s="33" t="s">
        <v>282</v>
      </c>
      <c r="L1042" s="33" t="s">
        <v>272</v>
      </c>
      <c r="M1042" s="33" t="s">
        <v>284</v>
      </c>
      <c r="N1042" s="33" t="s">
        <v>298</v>
      </c>
      <c r="O1042" s="33" t="s">
        <v>285</v>
      </c>
      <c r="P1042" s="33" t="s">
        <v>274</v>
      </c>
      <c r="Q1042" s="33" t="s">
        <v>286</v>
      </c>
      <c r="R1042" s="33" t="s">
        <v>274</v>
      </c>
      <c r="S1042" s="33" t="s">
        <v>275</v>
      </c>
      <c r="T1042" s="33" t="s">
        <v>274</v>
      </c>
      <c r="U1042" s="33"/>
      <c r="V1042" s="33"/>
      <c r="W1042" s="33" t="s">
        <v>20</v>
      </c>
      <c r="X1042" s="33" t="s">
        <v>287</v>
      </c>
    </row>
    <row r="1043" spans="1:24" ht="14.75" x14ac:dyDescent="0.75">
      <c r="A1043" s="33" t="s">
        <v>2171</v>
      </c>
      <c r="B1043" s="33" t="s">
        <v>262</v>
      </c>
      <c r="C1043" s="33" t="s">
        <v>278</v>
      </c>
      <c r="D1043" s="33" t="s">
        <v>30</v>
      </c>
      <c r="E1043" s="33" t="s">
        <v>2172</v>
      </c>
      <c r="F1043" s="33" t="s">
        <v>280</v>
      </c>
      <c r="G1043" s="33" t="s">
        <v>281</v>
      </c>
      <c r="H1043" s="33" t="s">
        <v>268</v>
      </c>
      <c r="I1043" s="33" t="s">
        <v>269</v>
      </c>
      <c r="J1043" s="33" t="s">
        <v>270</v>
      </c>
      <c r="K1043" s="33" t="s">
        <v>282</v>
      </c>
      <c r="L1043" s="33" t="s">
        <v>272</v>
      </c>
      <c r="M1043" s="33" t="s">
        <v>284</v>
      </c>
      <c r="N1043" s="33" t="s">
        <v>298</v>
      </c>
      <c r="O1043" s="33" t="s">
        <v>285</v>
      </c>
      <c r="P1043" s="33" t="s">
        <v>274</v>
      </c>
      <c r="Q1043" s="33" t="s">
        <v>286</v>
      </c>
      <c r="R1043" s="33" t="s">
        <v>274</v>
      </c>
      <c r="S1043" s="33" t="s">
        <v>275</v>
      </c>
      <c r="T1043" s="33" t="s">
        <v>274</v>
      </c>
      <c r="U1043" s="33"/>
      <c r="V1043" s="33"/>
      <c r="W1043" s="33" t="s">
        <v>20</v>
      </c>
      <c r="X1043" s="33" t="s">
        <v>287</v>
      </c>
    </row>
    <row r="1044" spans="1:24" ht="14.75" x14ac:dyDescent="0.75">
      <c r="A1044" s="33" t="s">
        <v>2173</v>
      </c>
      <c r="B1044" s="33" t="s">
        <v>262</v>
      </c>
      <c r="C1044" s="33" t="s">
        <v>278</v>
      </c>
      <c r="D1044" s="33" t="s">
        <v>30</v>
      </c>
      <c r="E1044" s="33" t="s">
        <v>2174</v>
      </c>
      <c r="F1044" s="33" t="s">
        <v>280</v>
      </c>
      <c r="G1044" s="33" t="s">
        <v>281</v>
      </c>
      <c r="H1044" s="33" t="s">
        <v>268</v>
      </c>
      <c r="I1044" s="33" t="s">
        <v>269</v>
      </c>
      <c r="J1044" s="33" t="s">
        <v>270</v>
      </c>
      <c r="K1044" s="33" t="s">
        <v>282</v>
      </c>
      <c r="L1044" s="33" t="s">
        <v>272</v>
      </c>
      <c r="M1044" s="33" t="s">
        <v>284</v>
      </c>
      <c r="N1044" s="33" t="s">
        <v>298</v>
      </c>
      <c r="O1044" s="33" t="s">
        <v>285</v>
      </c>
      <c r="P1044" s="33" t="s">
        <v>274</v>
      </c>
      <c r="Q1044" s="33" t="s">
        <v>286</v>
      </c>
      <c r="R1044" s="33" t="s">
        <v>274</v>
      </c>
      <c r="S1044" s="33" t="s">
        <v>275</v>
      </c>
      <c r="T1044" s="33" t="s">
        <v>274</v>
      </c>
      <c r="U1044" s="33"/>
      <c r="V1044" s="33"/>
      <c r="W1044" s="33" t="s">
        <v>20</v>
      </c>
      <c r="X1044" s="33" t="s">
        <v>287</v>
      </c>
    </row>
    <row r="1045" spans="1:24" ht="14.75" x14ac:dyDescent="0.75">
      <c r="A1045" s="33" t="s">
        <v>2175</v>
      </c>
      <c r="B1045" s="33" t="s">
        <v>262</v>
      </c>
      <c r="C1045" s="33" t="s">
        <v>278</v>
      </c>
      <c r="D1045" s="33" t="s">
        <v>30</v>
      </c>
      <c r="E1045" s="33" t="s">
        <v>2176</v>
      </c>
      <c r="F1045" s="33" t="s">
        <v>280</v>
      </c>
      <c r="G1045" s="33" t="s">
        <v>281</v>
      </c>
      <c r="H1045" s="33" t="s">
        <v>268</v>
      </c>
      <c r="I1045" s="33" t="s">
        <v>269</v>
      </c>
      <c r="J1045" s="33" t="s">
        <v>270</v>
      </c>
      <c r="K1045" s="33" t="s">
        <v>282</v>
      </c>
      <c r="L1045" s="33" t="s">
        <v>272</v>
      </c>
      <c r="M1045" s="33" t="s">
        <v>284</v>
      </c>
      <c r="N1045" s="33" t="s">
        <v>298</v>
      </c>
      <c r="O1045" s="33" t="s">
        <v>285</v>
      </c>
      <c r="P1045" s="33" t="s">
        <v>274</v>
      </c>
      <c r="Q1045" s="33" t="s">
        <v>286</v>
      </c>
      <c r="R1045" s="33" t="s">
        <v>274</v>
      </c>
      <c r="S1045" s="33" t="s">
        <v>275</v>
      </c>
      <c r="T1045" s="33" t="s">
        <v>274</v>
      </c>
      <c r="U1045" s="33"/>
      <c r="V1045" s="33"/>
      <c r="W1045" s="33" t="s">
        <v>20</v>
      </c>
      <c r="X1045" s="33" t="s">
        <v>287</v>
      </c>
    </row>
    <row r="1046" spans="1:24" ht="14.75" x14ac:dyDescent="0.75">
      <c r="A1046" s="33" t="s">
        <v>2177</v>
      </c>
      <c r="B1046" s="33" t="s">
        <v>262</v>
      </c>
      <c r="C1046" s="33" t="s">
        <v>278</v>
      </c>
      <c r="D1046" s="33" t="s">
        <v>30</v>
      </c>
      <c r="E1046" s="33" t="s">
        <v>2178</v>
      </c>
      <c r="F1046" s="33" t="s">
        <v>280</v>
      </c>
      <c r="G1046" s="33" t="s">
        <v>281</v>
      </c>
      <c r="H1046" s="33" t="s">
        <v>268</v>
      </c>
      <c r="I1046" s="33" t="s">
        <v>269</v>
      </c>
      <c r="J1046" s="33" t="s">
        <v>270</v>
      </c>
      <c r="K1046" s="33" t="s">
        <v>282</v>
      </c>
      <c r="L1046" s="33" t="s">
        <v>272</v>
      </c>
      <c r="M1046" s="33" t="s">
        <v>284</v>
      </c>
      <c r="N1046" s="33" t="s">
        <v>298</v>
      </c>
      <c r="O1046" s="33" t="s">
        <v>285</v>
      </c>
      <c r="P1046" s="33" t="s">
        <v>274</v>
      </c>
      <c r="Q1046" s="33" t="s">
        <v>286</v>
      </c>
      <c r="R1046" s="33" t="s">
        <v>274</v>
      </c>
      <c r="S1046" s="33" t="s">
        <v>275</v>
      </c>
      <c r="T1046" s="33" t="s">
        <v>274</v>
      </c>
      <c r="U1046" s="33"/>
      <c r="V1046" s="33"/>
      <c r="W1046" s="33" t="s">
        <v>20</v>
      </c>
      <c r="X1046" s="33" t="s">
        <v>287</v>
      </c>
    </row>
    <row r="1047" spans="1:24" ht="14.75" x14ac:dyDescent="0.75">
      <c r="A1047" s="33" t="s">
        <v>2179</v>
      </c>
      <c r="B1047" s="33" t="s">
        <v>262</v>
      </c>
      <c r="C1047" s="33" t="s">
        <v>278</v>
      </c>
      <c r="D1047" s="33" t="s">
        <v>30</v>
      </c>
      <c r="E1047" s="33" t="s">
        <v>2180</v>
      </c>
      <c r="F1047" s="33" t="s">
        <v>280</v>
      </c>
      <c r="G1047" s="33" t="s">
        <v>281</v>
      </c>
      <c r="H1047" s="33" t="s">
        <v>268</v>
      </c>
      <c r="I1047" s="33" t="s">
        <v>269</v>
      </c>
      <c r="J1047" s="33" t="s">
        <v>270</v>
      </c>
      <c r="K1047" s="33" t="s">
        <v>282</v>
      </c>
      <c r="L1047" s="33" t="s">
        <v>272</v>
      </c>
      <c r="M1047" s="33" t="s">
        <v>284</v>
      </c>
      <c r="N1047" s="33" t="s">
        <v>298</v>
      </c>
      <c r="O1047" s="33" t="s">
        <v>285</v>
      </c>
      <c r="P1047" s="33" t="s">
        <v>274</v>
      </c>
      <c r="Q1047" s="33" t="s">
        <v>286</v>
      </c>
      <c r="R1047" s="33" t="s">
        <v>274</v>
      </c>
      <c r="S1047" s="33" t="s">
        <v>275</v>
      </c>
      <c r="T1047" s="33" t="s">
        <v>274</v>
      </c>
      <c r="U1047" s="33"/>
      <c r="V1047" s="33"/>
      <c r="W1047" s="33" t="s">
        <v>20</v>
      </c>
      <c r="X1047" s="33" t="s">
        <v>287</v>
      </c>
    </row>
    <row r="1048" spans="1:24" ht="14.75" x14ac:dyDescent="0.75">
      <c r="A1048" s="33" t="s">
        <v>2181</v>
      </c>
      <c r="B1048" s="33" t="s">
        <v>262</v>
      </c>
      <c r="C1048" s="33" t="s">
        <v>278</v>
      </c>
      <c r="D1048" s="33" t="s">
        <v>30</v>
      </c>
      <c r="E1048" s="33" t="s">
        <v>2182</v>
      </c>
      <c r="F1048" s="33" t="s">
        <v>280</v>
      </c>
      <c r="G1048" s="33" t="s">
        <v>281</v>
      </c>
      <c r="H1048" s="33" t="s">
        <v>268</v>
      </c>
      <c r="I1048" s="33" t="s">
        <v>269</v>
      </c>
      <c r="J1048" s="33" t="s">
        <v>270</v>
      </c>
      <c r="K1048" s="33" t="s">
        <v>282</v>
      </c>
      <c r="L1048" s="33" t="s">
        <v>272</v>
      </c>
      <c r="M1048" s="33" t="s">
        <v>284</v>
      </c>
      <c r="N1048" s="33" t="s">
        <v>298</v>
      </c>
      <c r="O1048" s="33" t="s">
        <v>285</v>
      </c>
      <c r="P1048" s="33" t="s">
        <v>274</v>
      </c>
      <c r="Q1048" s="33" t="s">
        <v>286</v>
      </c>
      <c r="R1048" s="33" t="s">
        <v>274</v>
      </c>
      <c r="S1048" s="33" t="s">
        <v>275</v>
      </c>
      <c r="T1048" s="33" t="s">
        <v>274</v>
      </c>
      <c r="U1048" s="33"/>
      <c r="V1048" s="33"/>
      <c r="W1048" s="33" t="s">
        <v>20</v>
      </c>
      <c r="X1048" s="33" t="s">
        <v>287</v>
      </c>
    </row>
    <row r="1049" spans="1:24" ht="14.75" x14ac:dyDescent="0.75">
      <c r="A1049" s="33" t="s">
        <v>2183</v>
      </c>
      <c r="B1049" s="33" t="s">
        <v>262</v>
      </c>
      <c r="C1049" s="33" t="s">
        <v>278</v>
      </c>
      <c r="D1049" s="33" t="s">
        <v>30</v>
      </c>
      <c r="E1049" s="33" t="s">
        <v>2184</v>
      </c>
      <c r="F1049" s="33" t="s">
        <v>280</v>
      </c>
      <c r="G1049" s="33" t="s">
        <v>281</v>
      </c>
      <c r="H1049" s="33" t="s">
        <v>268</v>
      </c>
      <c r="I1049" s="33" t="s">
        <v>269</v>
      </c>
      <c r="J1049" s="33" t="s">
        <v>270</v>
      </c>
      <c r="K1049" s="33" t="s">
        <v>282</v>
      </c>
      <c r="L1049" s="33" t="s">
        <v>272</v>
      </c>
      <c r="M1049" s="33" t="s">
        <v>284</v>
      </c>
      <c r="N1049" s="33" t="s">
        <v>298</v>
      </c>
      <c r="O1049" s="33" t="s">
        <v>285</v>
      </c>
      <c r="P1049" s="33" t="s">
        <v>274</v>
      </c>
      <c r="Q1049" s="33" t="s">
        <v>286</v>
      </c>
      <c r="R1049" s="33" t="s">
        <v>274</v>
      </c>
      <c r="S1049" s="33" t="s">
        <v>275</v>
      </c>
      <c r="T1049" s="33" t="s">
        <v>274</v>
      </c>
      <c r="U1049" s="33"/>
      <c r="V1049" s="33"/>
      <c r="W1049" s="33" t="s">
        <v>20</v>
      </c>
      <c r="X1049" s="33" t="s">
        <v>287</v>
      </c>
    </row>
    <row r="1050" spans="1:24" ht="14.75" x14ac:dyDescent="0.75">
      <c r="A1050" s="33" t="s">
        <v>2185</v>
      </c>
      <c r="B1050" s="33" t="s">
        <v>262</v>
      </c>
      <c r="C1050" s="33" t="s">
        <v>278</v>
      </c>
      <c r="D1050" s="33" t="s">
        <v>30</v>
      </c>
      <c r="E1050" s="33" t="s">
        <v>2186</v>
      </c>
      <c r="F1050" s="33" t="s">
        <v>280</v>
      </c>
      <c r="G1050" s="33" t="s">
        <v>281</v>
      </c>
      <c r="H1050" s="33" t="s">
        <v>268</v>
      </c>
      <c r="I1050" s="33" t="s">
        <v>269</v>
      </c>
      <c r="J1050" s="33" t="s">
        <v>270</v>
      </c>
      <c r="K1050" s="33" t="s">
        <v>282</v>
      </c>
      <c r="L1050" s="33" t="s">
        <v>272</v>
      </c>
      <c r="M1050" s="33" t="s">
        <v>284</v>
      </c>
      <c r="N1050" s="33" t="s">
        <v>298</v>
      </c>
      <c r="O1050" s="33" t="s">
        <v>285</v>
      </c>
      <c r="P1050" s="33" t="s">
        <v>274</v>
      </c>
      <c r="Q1050" s="33" t="s">
        <v>286</v>
      </c>
      <c r="R1050" s="33" t="s">
        <v>274</v>
      </c>
      <c r="S1050" s="33" t="s">
        <v>275</v>
      </c>
      <c r="T1050" s="33" t="s">
        <v>274</v>
      </c>
      <c r="U1050" s="33"/>
      <c r="V1050" s="33"/>
      <c r="W1050" s="33" t="s">
        <v>20</v>
      </c>
      <c r="X1050" s="33" t="s">
        <v>287</v>
      </c>
    </row>
    <row r="1051" spans="1:24" ht="14.75" x14ac:dyDescent="0.75">
      <c r="A1051" s="33" t="s">
        <v>2187</v>
      </c>
      <c r="B1051" s="33" t="s">
        <v>262</v>
      </c>
      <c r="C1051" s="33" t="s">
        <v>278</v>
      </c>
      <c r="D1051" s="33" t="s">
        <v>30</v>
      </c>
      <c r="E1051" s="33" t="s">
        <v>2188</v>
      </c>
      <c r="F1051" s="33" t="s">
        <v>280</v>
      </c>
      <c r="G1051" s="33" t="s">
        <v>281</v>
      </c>
      <c r="H1051" s="33" t="s">
        <v>268</v>
      </c>
      <c r="I1051" s="33" t="s">
        <v>269</v>
      </c>
      <c r="J1051" s="33" t="s">
        <v>270</v>
      </c>
      <c r="K1051" s="33" t="s">
        <v>282</v>
      </c>
      <c r="L1051" s="33" t="s">
        <v>272</v>
      </c>
      <c r="M1051" s="33" t="s">
        <v>284</v>
      </c>
      <c r="N1051" s="33" t="s">
        <v>298</v>
      </c>
      <c r="O1051" s="33" t="s">
        <v>285</v>
      </c>
      <c r="P1051" s="33" t="s">
        <v>274</v>
      </c>
      <c r="Q1051" s="33" t="s">
        <v>286</v>
      </c>
      <c r="R1051" s="33" t="s">
        <v>274</v>
      </c>
      <c r="S1051" s="33" t="s">
        <v>275</v>
      </c>
      <c r="T1051" s="33" t="s">
        <v>274</v>
      </c>
      <c r="U1051" s="33"/>
      <c r="V1051" s="33"/>
      <c r="W1051" s="33" t="s">
        <v>20</v>
      </c>
      <c r="X1051" s="33" t="s">
        <v>287</v>
      </c>
    </row>
    <row r="1052" spans="1:24" ht="14.75" x14ac:dyDescent="0.75">
      <c r="A1052" s="33" t="s">
        <v>2189</v>
      </c>
      <c r="B1052" s="33" t="s">
        <v>262</v>
      </c>
      <c r="C1052" s="33" t="s">
        <v>278</v>
      </c>
      <c r="D1052" s="33" t="s">
        <v>30</v>
      </c>
      <c r="E1052" s="33" t="s">
        <v>2190</v>
      </c>
      <c r="F1052" s="33" t="s">
        <v>280</v>
      </c>
      <c r="G1052" s="33" t="s">
        <v>281</v>
      </c>
      <c r="H1052" s="33" t="s">
        <v>268</v>
      </c>
      <c r="I1052" s="33" t="s">
        <v>269</v>
      </c>
      <c r="J1052" s="33" t="s">
        <v>270</v>
      </c>
      <c r="K1052" s="33" t="s">
        <v>282</v>
      </c>
      <c r="L1052" s="33" t="s">
        <v>272</v>
      </c>
      <c r="M1052" s="33" t="s">
        <v>284</v>
      </c>
      <c r="N1052" s="33" t="s">
        <v>298</v>
      </c>
      <c r="O1052" s="33" t="s">
        <v>285</v>
      </c>
      <c r="P1052" s="33" t="s">
        <v>274</v>
      </c>
      <c r="Q1052" s="33" t="s">
        <v>286</v>
      </c>
      <c r="R1052" s="33" t="s">
        <v>274</v>
      </c>
      <c r="S1052" s="33" t="s">
        <v>275</v>
      </c>
      <c r="T1052" s="33" t="s">
        <v>274</v>
      </c>
      <c r="U1052" s="33"/>
      <c r="V1052" s="33"/>
      <c r="W1052" s="33" t="s">
        <v>20</v>
      </c>
      <c r="X1052" s="33" t="s">
        <v>287</v>
      </c>
    </row>
    <row r="1053" spans="1:24" ht="14.75" x14ac:dyDescent="0.75">
      <c r="A1053" s="33" t="s">
        <v>2191</v>
      </c>
      <c r="B1053" s="33" t="s">
        <v>262</v>
      </c>
      <c r="C1053" s="33" t="s">
        <v>278</v>
      </c>
      <c r="D1053" s="33" t="s">
        <v>30</v>
      </c>
      <c r="E1053" s="33" t="s">
        <v>2192</v>
      </c>
      <c r="F1053" s="33" t="s">
        <v>280</v>
      </c>
      <c r="G1053" s="33" t="s">
        <v>281</v>
      </c>
      <c r="H1053" s="33" t="s">
        <v>268</v>
      </c>
      <c r="I1053" s="33" t="s">
        <v>269</v>
      </c>
      <c r="J1053" s="33" t="s">
        <v>270</v>
      </c>
      <c r="K1053" s="33" t="s">
        <v>282</v>
      </c>
      <c r="L1053" s="33" t="s">
        <v>272</v>
      </c>
      <c r="M1053" s="33" t="s">
        <v>284</v>
      </c>
      <c r="N1053" s="33" t="s">
        <v>298</v>
      </c>
      <c r="O1053" s="33" t="s">
        <v>285</v>
      </c>
      <c r="P1053" s="33" t="s">
        <v>274</v>
      </c>
      <c r="Q1053" s="33" t="s">
        <v>286</v>
      </c>
      <c r="R1053" s="33" t="s">
        <v>274</v>
      </c>
      <c r="S1053" s="33" t="s">
        <v>275</v>
      </c>
      <c r="T1053" s="33" t="s">
        <v>274</v>
      </c>
      <c r="U1053" s="33"/>
      <c r="V1053" s="33"/>
      <c r="W1053" s="33" t="s">
        <v>20</v>
      </c>
      <c r="X1053" s="33" t="s">
        <v>287</v>
      </c>
    </row>
    <row r="1054" spans="1:24" ht="14.75" x14ac:dyDescent="0.75">
      <c r="A1054" s="33" t="s">
        <v>2193</v>
      </c>
      <c r="B1054" s="33" t="s">
        <v>262</v>
      </c>
      <c r="C1054" s="33" t="s">
        <v>278</v>
      </c>
      <c r="D1054" s="33" t="s">
        <v>30</v>
      </c>
      <c r="E1054" s="33" t="s">
        <v>2194</v>
      </c>
      <c r="F1054" s="33" t="s">
        <v>280</v>
      </c>
      <c r="G1054" s="33" t="s">
        <v>281</v>
      </c>
      <c r="H1054" s="33" t="s">
        <v>268</v>
      </c>
      <c r="I1054" s="33" t="s">
        <v>269</v>
      </c>
      <c r="J1054" s="33" t="s">
        <v>270</v>
      </c>
      <c r="K1054" s="33" t="s">
        <v>282</v>
      </c>
      <c r="L1054" s="33" t="s">
        <v>272</v>
      </c>
      <c r="M1054" s="33" t="s">
        <v>284</v>
      </c>
      <c r="N1054" s="33" t="s">
        <v>298</v>
      </c>
      <c r="O1054" s="33" t="s">
        <v>285</v>
      </c>
      <c r="P1054" s="33" t="s">
        <v>274</v>
      </c>
      <c r="Q1054" s="33" t="s">
        <v>286</v>
      </c>
      <c r="R1054" s="33" t="s">
        <v>274</v>
      </c>
      <c r="S1054" s="33" t="s">
        <v>275</v>
      </c>
      <c r="T1054" s="33" t="s">
        <v>274</v>
      </c>
      <c r="U1054" s="33"/>
      <c r="V1054" s="33"/>
      <c r="W1054" s="33" t="s">
        <v>20</v>
      </c>
      <c r="X1054" s="33" t="s">
        <v>287</v>
      </c>
    </row>
    <row r="1055" spans="1:24" ht="14.75" x14ac:dyDescent="0.75">
      <c r="A1055" s="33" t="s">
        <v>2195</v>
      </c>
      <c r="B1055" s="33" t="s">
        <v>262</v>
      </c>
      <c r="C1055" s="33" t="s">
        <v>278</v>
      </c>
      <c r="D1055" s="33" t="s">
        <v>30</v>
      </c>
      <c r="E1055" s="33" t="s">
        <v>2196</v>
      </c>
      <c r="F1055" s="33" t="s">
        <v>280</v>
      </c>
      <c r="G1055" s="33" t="s">
        <v>281</v>
      </c>
      <c r="H1055" s="33" t="s">
        <v>268</v>
      </c>
      <c r="I1055" s="33" t="s">
        <v>269</v>
      </c>
      <c r="J1055" s="33" t="s">
        <v>270</v>
      </c>
      <c r="K1055" s="33" t="s">
        <v>282</v>
      </c>
      <c r="L1055" s="33" t="s">
        <v>272</v>
      </c>
      <c r="M1055" s="33" t="s">
        <v>284</v>
      </c>
      <c r="N1055" s="33" t="s">
        <v>298</v>
      </c>
      <c r="O1055" s="33" t="s">
        <v>285</v>
      </c>
      <c r="P1055" s="33" t="s">
        <v>274</v>
      </c>
      <c r="Q1055" s="33" t="s">
        <v>286</v>
      </c>
      <c r="R1055" s="33" t="s">
        <v>274</v>
      </c>
      <c r="S1055" s="33" t="s">
        <v>275</v>
      </c>
      <c r="T1055" s="33" t="s">
        <v>274</v>
      </c>
      <c r="U1055" s="33"/>
      <c r="V1055" s="33"/>
      <c r="W1055" s="33" t="s">
        <v>20</v>
      </c>
      <c r="X1055" s="33" t="s">
        <v>287</v>
      </c>
    </row>
    <row r="1056" spans="1:24" ht="14.75" x14ac:dyDescent="0.75">
      <c r="A1056" s="33" t="s">
        <v>2197</v>
      </c>
      <c r="B1056" s="33" t="s">
        <v>262</v>
      </c>
      <c r="C1056" s="33" t="s">
        <v>278</v>
      </c>
      <c r="D1056" s="33" t="s">
        <v>30</v>
      </c>
      <c r="E1056" s="33" t="s">
        <v>2198</v>
      </c>
      <c r="F1056" s="33" t="s">
        <v>280</v>
      </c>
      <c r="G1056" s="33" t="s">
        <v>281</v>
      </c>
      <c r="H1056" s="33" t="s">
        <v>268</v>
      </c>
      <c r="I1056" s="33" t="s">
        <v>269</v>
      </c>
      <c r="J1056" s="33" t="s">
        <v>270</v>
      </c>
      <c r="K1056" s="33" t="s">
        <v>282</v>
      </c>
      <c r="L1056" s="33" t="s">
        <v>272</v>
      </c>
      <c r="M1056" s="33" t="s">
        <v>284</v>
      </c>
      <c r="N1056" s="33" t="s">
        <v>298</v>
      </c>
      <c r="O1056" s="33" t="s">
        <v>285</v>
      </c>
      <c r="P1056" s="33" t="s">
        <v>274</v>
      </c>
      <c r="Q1056" s="33" t="s">
        <v>286</v>
      </c>
      <c r="R1056" s="33" t="s">
        <v>274</v>
      </c>
      <c r="S1056" s="33" t="s">
        <v>275</v>
      </c>
      <c r="T1056" s="33" t="s">
        <v>274</v>
      </c>
      <c r="U1056" s="33"/>
      <c r="V1056" s="33"/>
      <c r="W1056" s="33" t="s">
        <v>20</v>
      </c>
      <c r="X1056" s="33" t="s">
        <v>287</v>
      </c>
    </row>
    <row r="1057" spans="1:24" ht="14.75" x14ac:dyDescent="0.75">
      <c r="A1057" s="33" t="s">
        <v>2199</v>
      </c>
      <c r="B1057" s="33" t="s">
        <v>262</v>
      </c>
      <c r="C1057" s="33" t="s">
        <v>278</v>
      </c>
      <c r="D1057" s="33" t="s">
        <v>30</v>
      </c>
      <c r="E1057" s="33" t="s">
        <v>2200</v>
      </c>
      <c r="F1057" s="33" t="s">
        <v>280</v>
      </c>
      <c r="G1057" s="33" t="s">
        <v>281</v>
      </c>
      <c r="H1057" s="33" t="s">
        <v>268</v>
      </c>
      <c r="I1057" s="33" t="s">
        <v>269</v>
      </c>
      <c r="J1057" s="33" t="s">
        <v>270</v>
      </c>
      <c r="K1057" s="33" t="s">
        <v>282</v>
      </c>
      <c r="L1057" s="33" t="s">
        <v>272</v>
      </c>
      <c r="M1057" s="33" t="s">
        <v>284</v>
      </c>
      <c r="N1057" s="33" t="s">
        <v>298</v>
      </c>
      <c r="O1057" s="33" t="s">
        <v>285</v>
      </c>
      <c r="P1057" s="33" t="s">
        <v>274</v>
      </c>
      <c r="Q1057" s="33" t="s">
        <v>286</v>
      </c>
      <c r="R1057" s="33" t="s">
        <v>274</v>
      </c>
      <c r="S1057" s="33" t="s">
        <v>275</v>
      </c>
      <c r="T1057" s="33" t="s">
        <v>274</v>
      </c>
      <c r="U1057" s="33"/>
      <c r="V1057" s="33"/>
      <c r="W1057" s="33" t="s">
        <v>20</v>
      </c>
      <c r="X1057" s="33" t="s">
        <v>287</v>
      </c>
    </row>
    <row r="1058" spans="1:24" ht="14.75" x14ac:dyDescent="0.75">
      <c r="A1058" s="33" t="s">
        <v>2201</v>
      </c>
      <c r="B1058" s="33" t="s">
        <v>262</v>
      </c>
      <c r="C1058" s="33" t="s">
        <v>278</v>
      </c>
      <c r="D1058" s="33" t="s">
        <v>30</v>
      </c>
      <c r="E1058" s="33" t="s">
        <v>2202</v>
      </c>
      <c r="F1058" s="33" t="s">
        <v>280</v>
      </c>
      <c r="G1058" s="33" t="s">
        <v>281</v>
      </c>
      <c r="H1058" s="33" t="s">
        <v>268</v>
      </c>
      <c r="I1058" s="33" t="s">
        <v>269</v>
      </c>
      <c r="J1058" s="33" t="s">
        <v>270</v>
      </c>
      <c r="K1058" s="33" t="s">
        <v>282</v>
      </c>
      <c r="L1058" s="33" t="s">
        <v>272</v>
      </c>
      <c r="M1058" s="33" t="s">
        <v>284</v>
      </c>
      <c r="N1058" s="33" t="s">
        <v>298</v>
      </c>
      <c r="O1058" s="33" t="s">
        <v>285</v>
      </c>
      <c r="P1058" s="33" t="s">
        <v>274</v>
      </c>
      <c r="Q1058" s="33" t="s">
        <v>286</v>
      </c>
      <c r="R1058" s="33" t="s">
        <v>274</v>
      </c>
      <c r="S1058" s="33" t="s">
        <v>275</v>
      </c>
      <c r="T1058" s="33" t="s">
        <v>274</v>
      </c>
      <c r="U1058" s="33"/>
      <c r="V1058" s="33"/>
      <c r="W1058" s="33" t="s">
        <v>20</v>
      </c>
      <c r="X1058" s="33" t="s">
        <v>287</v>
      </c>
    </row>
    <row r="1059" spans="1:24" ht="14.75" x14ac:dyDescent="0.75">
      <c r="A1059" s="33" t="s">
        <v>2203</v>
      </c>
      <c r="B1059" s="33" t="s">
        <v>262</v>
      </c>
      <c r="C1059" s="33" t="s">
        <v>278</v>
      </c>
      <c r="D1059" s="33" t="s">
        <v>30</v>
      </c>
      <c r="E1059" s="33" t="s">
        <v>2204</v>
      </c>
      <c r="F1059" s="33" t="s">
        <v>280</v>
      </c>
      <c r="G1059" s="33" t="s">
        <v>281</v>
      </c>
      <c r="H1059" s="33" t="s">
        <v>268</v>
      </c>
      <c r="I1059" s="33" t="s">
        <v>269</v>
      </c>
      <c r="J1059" s="33" t="s">
        <v>270</v>
      </c>
      <c r="K1059" s="33" t="s">
        <v>282</v>
      </c>
      <c r="L1059" s="33" t="s">
        <v>272</v>
      </c>
      <c r="M1059" s="33" t="s">
        <v>284</v>
      </c>
      <c r="N1059" s="33" t="s">
        <v>298</v>
      </c>
      <c r="O1059" s="33" t="s">
        <v>285</v>
      </c>
      <c r="P1059" s="33" t="s">
        <v>274</v>
      </c>
      <c r="Q1059" s="33" t="s">
        <v>286</v>
      </c>
      <c r="R1059" s="33" t="s">
        <v>274</v>
      </c>
      <c r="S1059" s="33" t="s">
        <v>275</v>
      </c>
      <c r="T1059" s="33" t="s">
        <v>274</v>
      </c>
      <c r="U1059" s="33"/>
      <c r="V1059" s="33"/>
      <c r="W1059" s="33" t="s">
        <v>20</v>
      </c>
      <c r="X1059" s="33" t="s">
        <v>287</v>
      </c>
    </row>
    <row r="1060" spans="1:24" ht="14.75" x14ac:dyDescent="0.75">
      <c r="A1060" s="33" t="s">
        <v>2205</v>
      </c>
      <c r="B1060" s="33" t="s">
        <v>262</v>
      </c>
      <c r="C1060" s="33" t="s">
        <v>278</v>
      </c>
      <c r="D1060" s="33" t="s">
        <v>30</v>
      </c>
      <c r="E1060" s="33" t="s">
        <v>2206</v>
      </c>
      <c r="F1060" s="33" t="s">
        <v>280</v>
      </c>
      <c r="G1060" s="33" t="s">
        <v>281</v>
      </c>
      <c r="H1060" s="33" t="s">
        <v>268</v>
      </c>
      <c r="I1060" s="33" t="s">
        <v>269</v>
      </c>
      <c r="J1060" s="33" t="s">
        <v>270</v>
      </c>
      <c r="K1060" s="33" t="s">
        <v>282</v>
      </c>
      <c r="L1060" s="33" t="s">
        <v>272</v>
      </c>
      <c r="M1060" s="33" t="s">
        <v>284</v>
      </c>
      <c r="N1060" s="33" t="s">
        <v>298</v>
      </c>
      <c r="O1060" s="33" t="s">
        <v>285</v>
      </c>
      <c r="P1060" s="33" t="s">
        <v>274</v>
      </c>
      <c r="Q1060" s="33" t="s">
        <v>286</v>
      </c>
      <c r="R1060" s="33" t="s">
        <v>274</v>
      </c>
      <c r="S1060" s="33" t="s">
        <v>275</v>
      </c>
      <c r="T1060" s="33" t="s">
        <v>274</v>
      </c>
      <c r="U1060" s="33"/>
      <c r="V1060" s="33"/>
      <c r="W1060" s="33" t="s">
        <v>20</v>
      </c>
      <c r="X1060" s="33" t="s">
        <v>287</v>
      </c>
    </row>
    <row r="1061" spans="1:24" ht="14.75" x14ac:dyDescent="0.75">
      <c r="A1061" s="33" t="s">
        <v>2207</v>
      </c>
      <c r="B1061" s="33" t="s">
        <v>262</v>
      </c>
      <c r="C1061" s="33" t="s">
        <v>278</v>
      </c>
      <c r="D1061" s="33" t="s">
        <v>30</v>
      </c>
      <c r="E1061" s="33" t="s">
        <v>2208</v>
      </c>
      <c r="F1061" s="33" t="s">
        <v>280</v>
      </c>
      <c r="G1061" s="33" t="s">
        <v>281</v>
      </c>
      <c r="H1061" s="33" t="s">
        <v>268</v>
      </c>
      <c r="I1061" s="33" t="s">
        <v>269</v>
      </c>
      <c r="J1061" s="33" t="s">
        <v>270</v>
      </c>
      <c r="K1061" s="33" t="s">
        <v>282</v>
      </c>
      <c r="L1061" s="33" t="s">
        <v>272</v>
      </c>
      <c r="M1061" s="33" t="s">
        <v>284</v>
      </c>
      <c r="N1061" s="33" t="s">
        <v>298</v>
      </c>
      <c r="O1061" s="33" t="s">
        <v>285</v>
      </c>
      <c r="P1061" s="33" t="s">
        <v>274</v>
      </c>
      <c r="Q1061" s="33" t="s">
        <v>286</v>
      </c>
      <c r="R1061" s="33" t="s">
        <v>274</v>
      </c>
      <c r="S1061" s="33" t="s">
        <v>275</v>
      </c>
      <c r="T1061" s="33" t="s">
        <v>274</v>
      </c>
      <c r="U1061" s="33"/>
      <c r="V1061" s="33"/>
      <c r="W1061" s="33" t="s">
        <v>20</v>
      </c>
      <c r="X1061" s="33" t="s">
        <v>287</v>
      </c>
    </row>
    <row r="1062" spans="1:24" ht="14.75" x14ac:dyDescent="0.75">
      <c r="A1062" s="33" t="s">
        <v>2209</v>
      </c>
      <c r="B1062" s="33" t="s">
        <v>262</v>
      </c>
      <c r="C1062" s="33" t="s">
        <v>278</v>
      </c>
      <c r="D1062" s="33" t="s">
        <v>30</v>
      </c>
      <c r="E1062" s="33" t="s">
        <v>2210</v>
      </c>
      <c r="F1062" s="33" t="s">
        <v>280</v>
      </c>
      <c r="G1062" s="33" t="s">
        <v>281</v>
      </c>
      <c r="H1062" s="33" t="s">
        <v>268</v>
      </c>
      <c r="I1062" s="33" t="s">
        <v>269</v>
      </c>
      <c r="J1062" s="33" t="s">
        <v>270</v>
      </c>
      <c r="K1062" s="33" t="s">
        <v>282</v>
      </c>
      <c r="L1062" s="33" t="s">
        <v>272</v>
      </c>
      <c r="M1062" s="33" t="s">
        <v>284</v>
      </c>
      <c r="N1062" s="33" t="s">
        <v>298</v>
      </c>
      <c r="O1062" s="33" t="s">
        <v>285</v>
      </c>
      <c r="P1062" s="33" t="s">
        <v>274</v>
      </c>
      <c r="Q1062" s="33" t="s">
        <v>286</v>
      </c>
      <c r="R1062" s="33" t="s">
        <v>274</v>
      </c>
      <c r="S1062" s="33" t="s">
        <v>275</v>
      </c>
      <c r="T1062" s="33" t="s">
        <v>274</v>
      </c>
      <c r="U1062" s="33"/>
      <c r="V1062" s="33"/>
      <c r="W1062" s="33" t="s">
        <v>20</v>
      </c>
      <c r="X1062" s="33" t="s">
        <v>287</v>
      </c>
    </row>
    <row r="1063" spans="1:24" ht="14.75" x14ac:dyDescent="0.75">
      <c r="A1063" s="33" t="s">
        <v>2211</v>
      </c>
      <c r="B1063" s="33" t="s">
        <v>262</v>
      </c>
      <c r="C1063" s="33" t="s">
        <v>278</v>
      </c>
      <c r="D1063" s="33" t="s">
        <v>30</v>
      </c>
      <c r="E1063" s="33" t="s">
        <v>2212</v>
      </c>
      <c r="F1063" s="33" t="s">
        <v>280</v>
      </c>
      <c r="G1063" s="33" t="s">
        <v>281</v>
      </c>
      <c r="H1063" s="33" t="s">
        <v>268</v>
      </c>
      <c r="I1063" s="33" t="s">
        <v>269</v>
      </c>
      <c r="J1063" s="33" t="s">
        <v>270</v>
      </c>
      <c r="K1063" s="33" t="s">
        <v>282</v>
      </c>
      <c r="L1063" s="33" t="s">
        <v>272</v>
      </c>
      <c r="M1063" s="33" t="s">
        <v>284</v>
      </c>
      <c r="N1063" s="33" t="s">
        <v>274</v>
      </c>
      <c r="O1063" s="33" t="s">
        <v>285</v>
      </c>
      <c r="P1063" s="33" t="s">
        <v>274</v>
      </c>
      <c r="Q1063" s="33" t="s">
        <v>286</v>
      </c>
      <c r="R1063" s="33" t="s">
        <v>274</v>
      </c>
      <c r="S1063" s="33" t="s">
        <v>275</v>
      </c>
      <c r="T1063" s="33" t="s">
        <v>14</v>
      </c>
      <c r="U1063" s="33" t="s">
        <v>276</v>
      </c>
      <c r="V1063" s="33" t="s">
        <v>14</v>
      </c>
      <c r="W1063" s="33" t="s">
        <v>20</v>
      </c>
      <c r="X1063" s="33" t="s">
        <v>14</v>
      </c>
    </row>
    <row r="1064" spans="1:24" ht="14.75" x14ac:dyDescent="0.75">
      <c r="A1064" s="33" t="s">
        <v>2213</v>
      </c>
      <c r="B1064" s="33" t="s">
        <v>262</v>
      </c>
      <c r="C1064" s="33" t="s">
        <v>278</v>
      </c>
      <c r="D1064" s="33" t="s">
        <v>30</v>
      </c>
      <c r="E1064" s="33" t="s">
        <v>2214</v>
      </c>
      <c r="F1064" s="33" t="s">
        <v>280</v>
      </c>
      <c r="G1064" s="33" t="s">
        <v>281</v>
      </c>
      <c r="H1064" s="33" t="s">
        <v>268</v>
      </c>
      <c r="I1064" s="33" t="s">
        <v>269</v>
      </c>
      <c r="J1064" s="33" t="s">
        <v>270</v>
      </c>
      <c r="K1064" s="33" t="s">
        <v>282</v>
      </c>
      <c r="L1064" s="33" t="s">
        <v>272</v>
      </c>
      <c r="M1064" s="33" t="s">
        <v>284</v>
      </c>
      <c r="N1064" s="33" t="s">
        <v>274</v>
      </c>
      <c r="O1064" s="33" t="s">
        <v>285</v>
      </c>
      <c r="P1064" s="33" t="s">
        <v>274</v>
      </c>
      <c r="Q1064" s="33" t="s">
        <v>286</v>
      </c>
      <c r="R1064" s="33" t="s">
        <v>274</v>
      </c>
      <c r="S1064" s="33" t="s">
        <v>275</v>
      </c>
      <c r="T1064" s="33" t="s">
        <v>14</v>
      </c>
      <c r="U1064" s="33" t="s">
        <v>276</v>
      </c>
      <c r="V1064" s="33" t="s">
        <v>14</v>
      </c>
      <c r="W1064" s="33" t="s">
        <v>20</v>
      </c>
      <c r="X1064" s="33" t="s">
        <v>14</v>
      </c>
    </row>
    <row r="1065" spans="1:24" ht="14.75" x14ac:dyDescent="0.75">
      <c r="A1065" s="33" t="s">
        <v>2215</v>
      </c>
      <c r="B1065" s="33" t="s">
        <v>262</v>
      </c>
      <c r="C1065" s="33" t="s">
        <v>278</v>
      </c>
      <c r="D1065" s="33" t="s">
        <v>30</v>
      </c>
      <c r="E1065" s="33" t="s">
        <v>3936</v>
      </c>
      <c r="F1065" s="33" t="s">
        <v>280</v>
      </c>
      <c r="G1065" s="33" t="s">
        <v>281</v>
      </c>
      <c r="H1065" s="33" t="s">
        <v>268</v>
      </c>
      <c r="I1065" s="33" t="s">
        <v>269</v>
      </c>
      <c r="J1065" s="33" t="s">
        <v>270</v>
      </c>
      <c r="K1065" s="33" t="s">
        <v>282</v>
      </c>
      <c r="L1065" s="33" t="s">
        <v>272</v>
      </c>
      <c r="M1065" s="33" t="s">
        <v>284</v>
      </c>
      <c r="N1065" s="33" t="s">
        <v>274</v>
      </c>
      <c r="O1065" s="33" t="s">
        <v>285</v>
      </c>
      <c r="P1065" s="33" t="s">
        <v>274</v>
      </c>
      <c r="Q1065" s="33" t="s">
        <v>286</v>
      </c>
      <c r="R1065" s="33" t="s">
        <v>274</v>
      </c>
      <c r="S1065" s="33" t="s">
        <v>275</v>
      </c>
      <c r="T1065" s="33" t="s">
        <v>14</v>
      </c>
      <c r="U1065" s="33" t="s">
        <v>276</v>
      </c>
      <c r="V1065" s="33" t="s">
        <v>14</v>
      </c>
      <c r="W1065" s="33" t="s">
        <v>20</v>
      </c>
      <c r="X1065" s="33" t="s">
        <v>14</v>
      </c>
    </row>
    <row r="1066" spans="1:24" ht="14.75" x14ac:dyDescent="0.75">
      <c r="A1066" s="33" t="s">
        <v>2216</v>
      </c>
      <c r="B1066" s="33" t="s">
        <v>262</v>
      </c>
      <c r="C1066" s="33" t="s">
        <v>278</v>
      </c>
      <c r="D1066" s="33" t="s">
        <v>30</v>
      </c>
      <c r="E1066" s="33" t="s">
        <v>2217</v>
      </c>
      <c r="F1066" s="33" t="s">
        <v>280</v>
      </c>
      <c r="G1066" s="33" t="s">
        <v>281</v>
      </c>
      <c r="H1066" s="33" t="s">
        <v>268</v>
      </c>
      <c r="I1066" s="33" t="s">
        <v>269</v>
      </c>
      <c r="J1066" s="33" t="s">
        <v>270</v>
      </c>
      <c r="K1066" s="33" t="s">
        <v>282</v>
      </c>
      <c r="L1066" s="33" t="s">
        <v>272</v>
      </c>
      <c r="M1066" s="33" t="s">
        <v>284</v>
      </c>
      <c r="N1066" s="33" t="s">
        <v>274</v>
      </c>
      <c r="O1066" s="33" t="s">
        <v>285</v>
      </c>
      <c r="P1066" s="33" t="s">
        <v>274</v>
      </c>
      <c r="Q1066" s="33" t="s">
        <v>286</v>
      </c>
      <c r="R1066" s="33" t="s">
        <v>274</v>
      </c>
      <c r="S1066" s="33" t="s">
        <v>275</v>
      </c>
      <c r="T1066" s="33" t="s">
        <v>14</v>
      </c>
      <c r="U1066" s="33" t="s">
        <v>276</v>
      </c>
      <c r="V1066" s="33" t="s">
        <v>14</v>
      </c>
      <c r="W1066" s="33" t="s">
        <v>20</v>
      </c>
      <c r="X1066" s="33" t="s">
        <v>14</v>
      </c>
    </row>
    <row r="1067" spans="1:24" ht="14.75" x14ac:dyDescent="0.75">
      <c r="A1067" s="33" t="s">
        <v>2218</v>
      </c>
      <c r="B1067" s="33" t="s">
        <v>262</v>
      </c>
      <c r="C1067" s="33" t="s">
        <v>278</v>
      </c>
      <c r="D1067" s="33" t="s">
        <v>30</v>
      </c>
      <c r="E1067" s="33" t="s">
        <v>2219</v>
      </c>
      <c r="F1067" s="33" t="s">
        <v>280</v>
      </c>
      <c r="G1067" s="33" t="s">
        <v>281</v>
      </c>
      <c r="H1067" s="33" t="s">
        <v>268</v>
      </c>
      <c r="I1067" s="33" t="s">
        <v>269</v>
      </c>
      <c r="J1067" s="33" t="s">
        <v>270</v>
      </c>
      <c r="K1067" s="33" t="s">
        <v>282</v>
      </c>
      <c r="L1067" s="33" t="s">
        <v>272</v>
      </c>
      <c r="M1067" s="33" t="s">
        <v>284</v>
      </c>
      <c r="N1067" s="33" t="s">
        <v>274</v>
      </c>
      <c r="O1067" s="33" t="s">
        <v>285</v>
      </c>
      <c r="P1067" s="33" t="s">
        <v>274</v>
      </c>
      <c r="Q1067" s="33" t="s">
        <v>286</v>
      </c>
      <c r="R1067" s="33" t="s">
        <v>274</v>
      </c>
      <c r="S1067" s="33" t="s">
        <v>275</v>
      </c>
      <c r="T1067" s="33" t="s">
        <v>14</v>
      </c>
      <c r="U1067" s="33" t="s">
        <v>276</v>
      </c>
      <c r="V1067" s="33" t="s">
        <v>14</v>
      </c>
      <c r="W1067" s="33" t="s">
        <v>20</v>
      </c>
      <c r="X1067" s="33" t="s">
        <v>14</v>
      </c>
    </row>
    <row r="1068" spans="1:24" ht="14.75" x14ac:dyDescent="0.75">
      <c r="A1068" s="33" t="s">
        <v>2220</v>
      </c>
      <c r="B1068" s="33" t="s">
        <v>262</v>
      </c>
      <c r="C1068" s="33" t="s">
        <v>278</v>
      </c>
      <c r="D1068" s="33" t="s">
        <v>30</v>
      </c>
      <c r="E1068" s="33" t="s">
        <v>2221</v>
      </c>
      <c r="F1068" s="33" t="s">
        <v>280</v>
      </c>
      <c r="G1068" s="33" t="s">
        <v>281</v>
      </c>
      <c r="H1068" s="33" t="s">
        <v>268</v>
      </c>
      <c r="I1068" s="33" t="s">
        <v>269</v>
      </c>
      <c r="J1068" s="33" t="s">
        <v>270</v>
      </c>
      <c r="K1068" s="33" t="s">
        <v>282</v>
      </c>
      <c r="L1068" s="33" t="s">
        <v>272</v>
      </c>
      <c r="M1068" s="33" t="s">
        <v>284</v>
      </c>
      <c r="N1068" s="33" t="s">
        <v>274</v>
      </c>
      <c r="O1068" s="33" t="s">
        <v>285</v>
      </c>
      <c r="P1068" s="33" t="s">
        <v>274</v>
      </c>
      <c r="Q1068" s="33" t="s">
        <v>286</v>
      </c>
      <c r="R1068" s="33" t="s">
        <v>274</v>
      </c>
      <c r="S1068" s="33" t="s">
        <v>275</v>
      </c>
      <c r="T1068" s="33" t="s">
        <v>14</v>
      </c>
      <c r="U1068" s="33" t="s">
        <v>276</v>
      </c>
      <c r="V1068" s="33" t="s">
        <v>14</v>
      </c>
      <c r="W1068" s="33" t="s">
        <v>20</v>
      </c>
      <c r="X1068" s="33" t="s">
        <v>14</v>
      </c>
    </row>
    <row r="1069" spans="1:24" ht="14.75" x14ac:dyDescent="0.75">
      <c r="A1069" s="33" t="s">
        <v>2222</v>
      </c>
      <c r="B1069" s="33" t="s">
        <v>262</v>
      </c>
      <c r="C1069" s="33" t="s">
        <v>278</v>
      </c>
      <c r="D1069" s="33" t="s">
        <v>30</v>
      </c>
      <c r="E1069" s="33" t="s">
        <v>2223</v>
      </c>
      <c r="F1069" s="33" t="s">
        <v>280</v>
      </c>
      <c r="G1069" s="33" t="s">
        <v>281</v>
      </c>
      <c r="H1069" s="33" t="s">
        <v>268</v>
      </c>
      <c r="I1069" s="33" t="s">
        <v>269</v>
      </c>
      <c r="J1069" s="33" t="s">
        <v>270</v>
      </c>
      <c r="K1069" s="33" t="s">
        <v>282</v>
      </c>
      <c r="L1069" s="33" t="s">
        <v>272</v>
      </c>
      <c r="M1069" s="33" t="s">
        <v>284</v>
      </c>
      <c r="N1069" s="33" t="s">
        <v>274</v>
      </c>
      <c r="O1069" s="33" t="s">
        <v>285</v>
      </c>
      <c r="P1069" s="33" t="s">
        <v>274</v>
      </c>
      <c r="Q1069" s="33" t="s">
        <v>286</v>
      </c>
      <c r="R1069" s="33" t="s">
        <v>274</v>
      </c>
      <c r="S1069" s="33" t="s">
        <v>275</v>
      </c>
      <c r="T1069" s="33" t="s">
        <v>14</v>
      </c>
      <c r="U1069" s="33" t="s">
        <v>276</v>
      </c>
      <c r="V1069" s="33" t="s">
        <v>14</v>
      </c>
      <c r="W1069" s="33" t="s">
        <v>20</v>
      </c>
      <c r="X1069" s="33" t="s">
        <v>14</v>
      </c>
    </row>
    <row r="1070" spans="1:24" ht="14.75" x14ac:dyDescent="0.75">
      <c r="A1070" s="33" t="s">
        <v>2224</v>
      </c>
      <c r="B1070" s="33" t="s">
        <v>374</v>
      </c>
      <c r="C1070" s="33" t="s">
        <v>374</v>
      </c>
      <c r="D1070" s="33" t="s">
        <v>374</v>
      </c>
      <c r="E1070" s="33" t="s">
        <v>2225</v>
      </c>
      <c r="F1070" s="33" t="s">
        <v>280</v>
      </c>
      <c r="G1070" s="33" t="s">
        <v>281</v>
      </c>
      <c r="H1070" s="33" t="s">
        <v>268</v>
      </c>
      <c r="I1070" s="33" t="s">
        <v>269</v>
      </c>
      <c r="J1070" s="33" t="s">
        <v>270</v>
      </c>
      <c r="K1070" s="33" t="s">
        <v>282</v>
      </c>
      <c r="L1070" s="33" t="s">
        <v>272</v>
      </c>
      <c r="M1070" s="33" t="s">
        <v>284</v>
      </c>
      <c r="N1070" s="33" t="s">
        <v>298</v>
      </c>
      <c r="O1070" s="33" t="s">
        <v>285</v>
      </c>
      <c r="P1070" s="33" t="s">
        <v>274</v>
      </c>
      <c r="Q1070" s="33" t="s">
        <v>286</v>
      </c>
      <c r="R1070" s="33" t="s">
        <v>274</v>
      </c>
      <c r="S1070" s="33" t="s">
        <v>275</v>
      </c>
      <c r="T1070" s="33" t="s">
        <v>274</v>
      </c>
      <c r="U1070" s="33"/>
      <c r="V1070" s="33"/>
      <c r="W1070" s="33" t="s">
        <v>20</v>
      </c>
      <c r="X1070" s="33" t="s">
        <v>287</v>
      </c>
    </row>
    <row r="1071" spans="1:24" ht="14.75" x14ac:dyDescent="0.75">
      <c r="A1071" s="33" t="s">
        <v>2226</v>
      </c>
      <c r="B1071" s="33" t="s">
        <v>262</v>
      </c>
      <c r="C1071" s="33" t="s">
        <v>278</v>
      </c>
      <c r="D1071" s="33" t="s">
        <v>30</v>
      </c>
      <c r="E1071" s="33" t="s">
        <v>2227</v>
      </c>
      <c r="F1071" s="33" t="s">
        <v>280</v>
      </c>
      <c r="G1071" s="33" t="s">
        <v>281</v>
      </c>
      <c r="H1071" s="33" t="s">
        <v>268</v>
      </c>
      <c r="I1071" s="33" t="s">
        <v>269</v>
      </c>
      <c r="J1071" s="33" t="s">
        <v>270</v>
      </c>
      <c r="K1071" s="33" t="s">
        <v>282</v>
      </c>
      <c r="L1071" s="33" t="s">
        <v>272</v>
      </c>
      <c r="M1071" s="33" t="s">
        <v>284</v>
      </c>
      <c r="N1071" s="33" t="s">
        <v>274</v>
      </c>
      <c r="O1071" s="33" t="s">
        <v>285</v>
      </c>
      <c r="P1071" s="33" t="s">
        <v>274</v>
      </c>
      <c r="Q1071" s="33" t="s">
        <v>286</v>
      </c>
      <c r="R1071" s="33" t="s">
        <v>274</v>
      </c>
      <c r="S1071" s="33" t="s">
        <v>275</v>
      </c>
      <c r="T1071" s="33" t="s">
        <v>14</v>
      </c>
      <c r="U1071" s="33" t="s">
        <v>276</v>
      </c>
      <c r="V1071" s="33" t="s">
        <v>14</v>
      </c>
      <c r="W1071" s="33" t="s">
        <v>20</v>
      </c>
      <c r="X1071" s="33" t="s">
        <v>14</v>
      </c>
    </row>
    <row r="1072" spans="1:24" ht="14.75" x14ac:dyDescent="0.75">
      <c r="A1072" s="33" t="s">
        <v>2228</v>
      </c>
      <c r="B1072" s="33" t="s">
        <v>262</v>
      </c>
      <c r="C1072" s="33" t="s">
        <v>278</v>
      </c>
      <c r="D1072" s="33" t="s">
        <v>30</v>
      </c>
      <c r="E1072" s="33" t="s">
        <v>2229</v>
      </c>
      <c r="F1072" s="33" t="s">
        <v>280</v>
      </c>
      <c r="G1072" s="33" t="s">
        <v>281</v>
      </c>
      <c r="H1072" s="33" t="s">
        <v>268</v>
      </c>
      <c r="I1072" s="33" t="s">
        <v>269</v>
      </c>
      <c r="J1072" s="33" t="s">
        <v>270</v>
      </c>
      <c r="K1072" s="33" t="s">
        <v>282</v>
      </c>
      <c r="L1072" s="33" t="s">
        <v>272</v>
      </c>
      <c r="M1072" s="33" t="s">
        <v>284</v>
      </c>
      <c r="N1072" s="33" t="s">
        <v>274</v>
      </c>
      <c r="O1072" s="33" t="s">
        <v>285</v>
      </c>
      <c r="P1072" s="33" t="s">
        <v>274</v>
      </c>
      <c r="Q1072" s="33" t="s">
        <v>286</v>
      </c>
      <c r="R1072" s="33" t="s">
        <v>274</v>
      </c>
      <c r="S1072" s="33" t="s">
        <v>275</v>
      </c>
      <c r="T1072" s="33" t="s">
        <v>14</v>
      </c>
      <c r="U1072" s="33" t="s">
        <v>276</v>
      </c>
      <c r="V1072" s="33" t="s">
        <v>14</v>
      </c>
      <c r="W1072" s="33" t="s">
        <v>20</v>
      </c>
      <c r="X1072" s="33" t="s">
        <v>14</v>
      </c>
    </row>
    <row r="1073" spans="1:24" ht="14.75" x14ac:dyDescent="0.75">
      <c r="A1073" s="33" t="s">
        <v>2230</v>
      </c>
      <c r="B1073" s="33" t="s">
        <v>262</v>
      </c>
      <c r="C1073" s="33" t="s">
        <v>278</v>
      </c>
      <c r="D1073" s="33" t="s">
        <v>30</v>
      </c>
      <c r="E1073" s="33" t="s">
        <v>2231</v>
      </c>
      <c r="F1073" s="33" t="s">
        <v>280</v>
      </c>
      <c r="G1073" s="33" t="s">
        <v>281</v>
      </c>
      <c r="H1073" s="33" t="s">
        <v>268</v>
      </c>
      <c r="I1073" s="33" t="s">
        <v>269</v>
      </c>
      <c r="J1073" s="33" t="s">
        <v>270</v>
      </c>
      <c r="K1073" s="33" t="s">
        <v>282</v>
      </c>
      <c r="L1073" s="33" t="s">
        <v>272</v>
      </c>
      <c r="M1073" s="33" t="s">
        <v>284</v>
      </c>
      <c r="N1073" s="33" t="s">
        <v>274</v>
      </c>
      <c r="O1073" s="33" t="s">
        <v>285</v>
      </c>
      <c r="P1073" s="33" t="s">
        <v>274</v>
      </c>
      <c r="Q1073" s="33" t="s">
        <v>286</v>
      </c>
      <c r="R1073" s="33" t="s">
        <v>274</v>
      </c>
      <c r="S1073" s="33" t="s">
        <v>275</v>
      </c>
      <c r="T1073" s="33" t="s">
        <v>14</v>
      </c>
      <c r="U1073" s="33" t="s">
        <v>276</v>
      </c>
      <c r="V1073" s="33" t="s">
        <v>14</v>
      </c>
      <c r="W1073" s="33" t="s">
        <v>20</v>
      </c>
      <c r="X1073" s="33" t="s">
        <v>14</v>
      </c>
    </row>
    <row r="1074" spans="1:24" ht="14.75" x14ac:dyDescent="0.75">
      <c r="A1074" s="33" t="s">
        <v>2232</v>
      </c>
      <c r="B1074" s="33" t="s">
        <v>262</v>
      </c>
      <c r="C1074" s="33" t="s">
        <v>278</v>
      </c>
      <c r="D1074" s="33" t="s">
        <v>30</v>
      </c>
      <c r="E1074" s="33" t="s">
        <v>2233</v>
      </c>
      <c r="F1074" s="33" t="s">
        <v>280</v>
      </c>
      <c r="G1074" s="33" t="s">
        <v>281</v>
      </c>
      <c r="H1074" s="33" t="s">
        <v>268</v>
      </c>
      <c r="I1074" s="33" t="s">
        <v>269</v>
      </c>
      <c r="J1074" s="33" t="s">
        <v>270</v>
      </c>
      <c r="K1074" s="33" t="s">
        <v>282</v>
      </c>
      <c r="L1074" s="33" t="s">
        <v>272</v>
      </c>
      <c r="M1074" s="33" t="s">
        <v>284</v>
      </c>
      <c r="N1074" s="33" t="s">
        <v>274</v>
      </c>
      <c r="O1074" s="33" t="s">
        <v>285</v>
      </c>
      <c r="P1074" s="33" t="s">
        <v>274</v>
      </c>
      <c r="Q1074" s="33" t="s">
        <v>286</v>
      </c>
      <c r="R1074" s="33" t="s">
        <v>274</v>
      </c>
      <c r="S1074" s="33" t="s">
        <v>275</v>
      </c>
      <c r="T1074" s="33" t="s">
        <v>14</v>
      </c>
      <c r="U1074" s="33" t="s">
        <v>276</v>
      </c>
      <c r="V1074" s="33" t="s">
        <v>14</v>
      </c>
      <c r="W1074" s="33" t="s">
        <v>20</v>
      </c>
      <c r="X1074" s="33" t="s">
        <v>14</v>
      </c>
    </row>
    <row r="1075" spans="1:24" ht="14.75" x14ac:dyDescent="0.75">
      <c r="A1075" s="33" t="s">
        <v>2234</v>
      </c>
      <c r="B1075" s="33" t="s">
        <v>262</v>
      </c>
      <c r="C1075" s="33" t="s">
        <v>278</v>
      </c>
      <c r="D1075" s="33" t="s">
        <v>30</v>
      </c>
      <c r="E1075" s="33" t="s">
        <v>2235</v>
      </c>
      <c r="F1075" s="33" t="s">
        <v>280</v>
      </c>
      <c r="G1075" s="33" t="s">
        <v>281</v>
      </c>
      <c r="H1075" s="33" t="s">
        <v>268</v>
      </c>
      <c r="I1075" s="33" t="s">
        <v>269</v>
      </c>
      <c r="J1075" s="33" t="s">
        <v>270</v>
      </c>
      <c r="K1075" s="33" t="s">
        <v>282</v>
      </c>
      <c r="L1075" s="33" t="s">
        <v>272</v>
      </c>
      <c r="M1075" s="33" t="s">
        <v>284</v>
      </c>
      <c r="N1075" s="33" t="s">
        <v>274</v>
      </c>
      <c r="O1075" s="33" t="s">
        <v>285</v>
      </c>
      <c r="P1075" s="33" t="s">
        <v>274</v>
      </c>
      <c r="Q1075" s="33" t="s">
        <v>286</v>
      </c>
      <c r="R1075" s="33" t="s">
        <v>274</v>
      </c>
      <c r="S1075" s="33" t="s">
        <v>275</v>
      </c>
      <c r="T1075" s="33" t="s">
        <v>14</v>
      </c>
      <c r="U1075" s="33" t="s">
        <v>276</v>
      </c>
      <c r="V1075" s="33" t="s">
        <v>14</v>
      </c>
      <c r="W1075" s="33" t="s">
        <v>20</v>
      </c>
      <c r="X1075" s="33" t="s">
        <v>14</v>
      </c>
    </row>
    <row r="1076" spans="1:24" ht="14.75" x14ac:dyDescent="0.75">
      <c r="A1076" s="33" t="s">
        <v>2236</v>
      </c>
      <c r="B1076" s="33" t="s">
        <v>262</v>
      </c>
      <c r="C1076" s="33" t="s">
        <v>278</v>
      </c>
      <c r="D1076" s="33" t="s">
        <v>30</v>
      </c>
      <c r="E1076" s="33" t="s">
        <v>2237</v>
      </c>
      <c r="F1076" s="33" t="s">
        <v>280</v>
      </c>
      <c r="G1076" s="33" t="s">
        <v>281</v>
      </c>
      <c r="H1076" s="33" t="s">
        <v>268</v>
      </c>
      <c r="I1076" s="33" t="s">
        <v>269</v>
      </c>
      <c r="J1076" s="33" t="s">
        <v>270</v>
      </c>
      <c r="K1076" s="33" t="s">
        <v>282</v>
      </c>
      <c r="L1076" s="33" t="s">
        <v>272</v>
      </c>
      <c r="M1076" s="33" t="s">
        <v>284</v>
      </c>
      <c r="N1076" s="33" t="s">
        <v>274</v>
      </c>
      <c r="O1076" s="33" t="s">
        <v>285</v>
      </c>
      <c r="P1076" s="33" t="s">
        <v>274</v>
      </c>
      <c r="Q1076" s="33" t="s">
        <v>286</v>
      </c>
      <c r="R1076" s="33" t="s">
        <v>274</v>
      </c>
      <c r="S1076" s="33" t="s">
        <v>275</v>
      </c>
      <c r="T1076" s="33" t="s">
        <v>14</v>
      </c>
      <c r="U1076" s="33" t="s">
        <v>276</v>
      </c>
      <c r="V1076" s="33" t="s">
        <v>14</v>
      </c>
      <c r="W1076" s="33" t="s">
        <v>20</v>
      </c>
      <c r="X1076" s="33" t="s">
        <v>14</v>
      </c>
    </row>
    <row r="1077" spans="1:24" ht="14.75" x14ac:dyDescent="0.75">
      <c r="A1077" s="33" t="s">
        <v>2238</v>
      </c>
      <c r="B1077" s="33" t="s">
        <v>262</v>
      </c>
      <c r="C1077" s="33" t="s">
        <v>278</v>
      </c>
      <c r="D1077" s="33" t="s">
        <v>30</v>
      </c>
      <c r="E1077" s="33" t="s">
        <v>2239</v>
      </c>
      <c r="F1077" s="33" t="s">
        <v>280</v>
      </c>
      <c r="G1077" s="33" t="s">
        <v>281</v>
      </c>
      <c r="H1077" s="33" t="s">
        <v>268</v>
      </c>
      <c r="I1077" s="33" t="s">
        <v>269</v>
      </c>
      <c r="J1077" s="33" t="s">
        <v>270</v>
      </c>
      <c r="K1077" s="33" t="s">
        <v>282</v>
      </c>
      <c r="L1077" s="33" t="s">
        <v>272</v>
      </c>
      <c r="M1077" s="33" t="s">
        <v>284</v>
      </c>
      <c r="N1077" s="33" t="s">
        <v>274</v>
      </c>
      <c r="O1077" s="33" t="s">
        <v>285</v>
      </c>
      <c r="P1077" s="33" t="s">
        <v>274</v>
      </c>
      <c r="Q1077" s="33" t="s">
        <v>286</v>
      </c>
      <c r="R1077" s="33" t="s">
        <v>274</v>
      </c>
      <c r="S1077" s="33" t="s">
        <v>275</v>
      </c>
      <c r="T1077" s="33" t="s">
        <v>14</v>
      </c>
      <c r="U1077" s="33" t="s">
        <v>276</v>
      </c>
      <c r="V1077" s="33" t="s">
        <v>14</v>
      </c>
      <c r="W1077" s="33" t="s">
        <v>20</v>
      </c>
      <c r="X1077" s="33" t="s">
        <v>14</v>
      </c>
    </row>
    <row r="1078" spans="1:24" ht="14.75" x14ac:dyDescent="0.75">
      <c r="A1078" s="33" t="s">
        <v>2240</v>
      </c>
      <c r="B1078" s="33" t="s">
        <v>262</v>
      </c>
      <c r="C1078" s="33" t="s">
        <v>278</v>
      </c>
      <c r="D1078" s="33" t="s">
        <v>30</v>
      </c>
      <c r="E1078" s="33" t="s">
        <v>2241</v>
      </c>
      <c r="F1078" s="33" t="s">
        <v>280</v>
      </c>
      <c r="G1078" s="33" t="s">
        <v>281</v>
      </c>
      <c r="H1078" s="33" t="s">
        <v>268</v>
      </c>
      <c r="I1078" s="33" t="s">
        <v>269</v>
      </c>
      <c r="J1078" s="33" t="s">
        <v>270</v>
      </c>
      <c r="K1078" s="33" t="s">
        <v>282</v>
      </c>
      <c r="L1078" s="33" t="s">
        <v>272</v>
      </c>
      <c r="M1078" s="33" t="s">
        <v>284</v>
      </c>
      <c r="N1078" s="33" t="s">
        <v>274</v>
      </c>
      <c r="O1078" s="33" t="s">
        <v>285</v>
      </c>
      <c r="P1078" s="33" t="s">
        <v>274</v>
      </c>
      <c r="Q1078" s="33" t="s">
        <v>286</v>
      </c>
      <c r="R1078" s="33" t="s">
        <v>274</v>
      </c>
      <c r="S1078" s="33" t="s">
        <v>275</v>
      </c>
      <c r="T1078" s="33" t="s">
        <v>14</v>
      </c>
      <c r="U1078" s="33" t="s">
        <v>276</v>
      </c>
      <c r="V1078" s="33" t="s">
        <v>14</v>
      </c>
      <c r="W1078" s="33" t="s">
        <v>20</v>
      </c>
      <c r="X1078" s="33" t="s">
        <v>14</v>
      </c>
    </row>
    <row r="1079" spans="1:24" ht="14.75" x14ac:dyDescent="0.75">
      <c r="A1079" s="33" t="s">
        <v>2242</v>
      </c>
      <c r="B1079" s="33" t="s">
        <v>262</v>
      </c>
      <c r="C1079" s="33" t="s">
        <v>278</v>
      </c>
      <c r="D1079" s="33" t="s">
        <v>30</v>
      </c>
      <c r="E1079" s="33" t="s">
        <v>2243</v>
      </c>
      <c r="F1079" s="33" t="s">
        <v>280</v>
      </c>
      <c r="G1079" s="33" t="s">
        <v>281</v>
      </c>
      <c r="H1079" s="33" t="s">
        <v>268</v>
      </c>
      <c r="I1079" s="33" t="s">
        <v>269</v>
      </c>
      <c r="J1079" s="33" t="s">
        <v>270</v>
      </c>
      <c r="K1079" s="33" t="s">
        <v>282</v>
      </c>
      <c r="L1079" s="33" t="s">
        <v>272</v>
      </c>
      <c r="M1079" s="33" t="s">
        <v>284</v>
      </c>
      <c r="N1079" s="33" t="s">
        <v>274</v>
      </c>
      <c r="O1079" s="33" t="s">
        <v>285</v>
      </c>
      <c r="P1079" s="33" t="s">
        <v>274</v>
      </c>
      <c r="Q1079" s="33" t="s">
        <v>286</v>
      </c>
      <c r="R1079" s="33" t="s">
        <v>274</v>
      </c>
      <c r="S1079" s="33" t="s">
        <v>275</v>
      </c>
      <c r="T1079" s="33" t="s">
        <v>14</v>
      </c>
      <c r="U1079" s="33" t="s">
        <v>276</v>
      </c>
      <c r="V1079" s="33" t="s">
        <v>14</v>
      </c>
      <c r="W1079" s="33" t="s">
        <v>20</v>
      </c>
      <c r="X1079" s="33" t="s">
        <v>14</v>
      </c>
    </row>
    <row r="1080" spans="1:24" ht="14.75" x14ac:dyDescent="0.75">
      <c r="A1080" s="33" t="s">
        <v>2244</v>
      </c>
      <c r="B1080" s="33" t="s">
        <v>262</v>
      </c>
      <c r="C1080" s="33" t="s">
        <v>278</v>
      </c>
      <c r="D1080" s="33" t="s">
        <v>30</v>
      </c>
      <c r="E1080" s="33" t="s">
        <v>2245</v>
      </c>
      <c r="F1080" s="33" t="s">
        <v>280</v>
      </c>
      <c r="G1080" s="33" t="s">
        <v>281</v>
      </c>
      <c r="H1080" s="33" t="s">
        <v>268</v>
      </c>
      <c r="I1080" s="33" t="s">
        <v>269</v>
      </c>
      <c r="J1080" s="33" t="s">
        <v>270</v>
      </c>
      <c r="K1080" s="33" t="s">
        <v>282</v>
      </c>
      <c r="L1080" s="33" t="s">
        <v>272</v>
      </c>
      <c r="M1080" s="33" t="s">
        <v>284</v>
      </c>
      <c r="N1080" s="33" t="s">
        <v>274</v>
      </c>
      <c r="O1080" s="33" t="s">
        <v>285</v>
      </c>
      <c r="P1080" s="33" t="s">
        <v>274</v>
      </c>
      <c r="Q1080" s="33" t="s">
        <v>286</v>
      </c>
      <c r="R1080" s="33" t="s">
        <v>274</v>
      </c>
      <c r="S1080" s="33" t="s">
        <v>275</v>
      </c>
      <c r="T1080" s="33" t="s">
        <v>14</v>
      </c>
      <c r="U1080" s="33" t="s">
        <v>276</v>
      </c>
      <c r="V1080" s="33" t="s">
        <v>14</v>
      </c>
      <c r="W1080" s="33" t="s">
        <v>20</v>
      </c>
      <c r="X1080" s="33" t="s">
        <v>14</v>
      </c>
    </row>
    <row r="1081" spans="1:24" ht="14.75" x14ac:dyDescent="0.75">
      <c r="A1081" s="33" t="s">
        <v>51</v>
      </c>
      <c r="B1081" s="33" t="s">
        <v>262</v>
      </c>
      <c r="C1081" s="33" t="s">
        <v>278</v>
      </c>
      <c r="D1081" s="33" t="s">
        <v>30</v>
      </c>
      <c r="E1081" s="33" t="s">
        <v>2246</v>
      </c>
      <c r="F1081" s="33" t="s">
        <v>280</v>
      </c>
      <c r="G1081" s="33" t="s">
        <v>281</v>
      </c>
      <c r="H1081" s="33" t="s">
        <v>268</v>
      </c>
      <c r="I1081" s="33" t="s">
        <v>269</v>
      </c>
      <c r="J1081" s="33" t="s">
        <v>270</v>
      </c>
      <c r="K1081" s="33" t="s">
        <v>282</v>
      </c>
      <c r="L1081" s="33" t="s">
        <v>272</v>
      </c>
      <c r="M1081" s="33" t="s">
        <v>284</v>
      </c>
      <c r="N1081" s="33" t="s">
        <v>274</v>
      </c>
      <c r="O1081" s="33" t="s">
        <v>285</v>
      </c>
      <c r="P1081" s="33" t="s">
        <v>274</v>
      </c>
      <c r="Q1081" s="33" t="s">
        <v>286</v>
      </c>
      <c r="R1081" s="33" t="s">
        <v>274</v>
      </c>
      <c r="S1081" s="33" t="s">
        <v>275</v>
      </c>
      <c r="T1081" s="33" t="s">
        <v>16</v>
      </c>
      <c r="U1081" s="33" t="s">
        <v>276</v>
      </c>
      <c r="V1081" s="33" t="s">
        <v>16</v>
      </c>
      <c r="W1081" s="33" t="s">
        <v>20</v>
      </c>
      <c r="X1081" s="33" t="s">
        <v>16</v>
      </c>
    </row>
    <row r="1082" spans="1:24" ht="14.75" x14ac:dyDescent="0.75">
      <c r="A1082" s="33" t="s">
        <v>2247</v>
      </c>
      <c r="B1082" s="33" t="s">
        <v>262</v>
      </c>
      <c r="C1082" s="33" t="s">
        <v>278</v>
      </c>
      <c r="D1082" s="33" t="s">
        <v>30</v>
      </c>
      <c r="E1082" s="33" t="s">
        <v>2248</v>
      </c>
      <c r="F1082" s="33" t="s">
        <v>280</v>
      </c>
      <c r="G1082" s="33" t="s">
        <v>281</v>
      </c>
      <c r="H1082" s="33" t="s">
        <v>822</v>
      </c>
      <c r="I1082" s="33" t="s">
        <v>269</v>
      </c>
      <c r="J1082" s="33" t="s">
        <v>270</v>
      </c>
      <c r="K1082" s="33" t="s">
        <v>282</v>
      </c>
      <c r="L1082" s="33" t="s">
        <v>272</v>
      </c>
      <c r="M1082" s="33" t="s">
        <v>284</v>
      </c>
      <c r="N1082" s="33" t="s">
        <v>16</v>
      </c>
      <c r="O1082" s="33" t="s">
        <v>285</v>
      </c>
      <c r="P1082" s="33" t="s">
        <v>274</v>
      </c>
      <c r="Q1082" s="33" t="s">
        <v>286</v>
      </c>
      <c r="R1082" s="33" t="s">
        <v>274</v>
      </c>
      <c r="S1082" s="33" t="s">
        <v>275</v>
      </c>
      <c r="T1082" s="33" t="s">
        <v>16</v>
      </c>
      <c r="U1082" s="33" t="s">
        <v>276</v>
      </c>
      <c r="V1082" s="33" t="s">
        <v>16</v>
      </c>
      <c r="W1082" s="33" t="s">
        <v>20</v>
      </c>
      <c r="X1082" s="33" t="s">
        <v>16</v>
      </c>
    </row>
    <row r="1083" spans="1:24" ht="14.75" x14ac:dyDescent="0.75">
      <c r="A1083" s="33" t="s">
        <v>2249</v>
      </c>
      <c r="B1083" s="33" t="s">
        <v>374</v>
      </c>
      <c r="C1083" s="33" t="s">
        <v>374</v>
      </c>
      <c r="D1083" s="33" t="s">
        <v>374</v>
      </c>
      <c r="E1083" s="33" t="s">
        <v>2250</v>
      </c>
      <c r="F1083" s="33" t="s">
        <v>1445</v>
      </c>
      <c r="G1083" s="33" t="s">
        <v>281</v>
      </c>
      <c r="H1083" s="33" t="s">
        <v>822</v>
      </c>
      <c r="I1083" s="33" t="s">
        <v>269</v>
      </c>
      <c r="J1083" s="33" t="s">
        <v>270</v>
      </c>
      <c r="K1083" s="33" t="s">
        <v>282</v>
      </c>
      <c r="L1083" s="33" t="s">
        <v>283</v>
      </c>
      <c r="M1083" s="33" t="s">
        <v>284</v>
      </c>
      <c r="N1083" s="33" t="s">
        <v>16</v>
      </c>
      <c r="O1083" s="33" t="s">
        <v>285</v>
      </c>
      <c r="P1083" s="33" t="s">
        <v>274</v>
      </c>
      <c r="Q1083" s="33" t="s">
        <v>286</v>
      </c>
      <c r="R1083" s="33" t="s">
        <v>274</v>
      </c>
      <c r="S1083" s="33" t="s">
        <v>275</v>
      </c>
      <c r="T1083" s="33" t="s">
        <v>274</v>
      </c>
      <c r="U1083" s="33"/>
      <c r="V1083" s="33"/>
      <c r="W1083" s="33"/>
      <c r="X1083" s="33"/>
    </row>
    <row r="1084" spans="1:24" ht="14.75" x14ac:dyDescent="0.75">
      <c r="A1084" s="33" t="s">
        <v>90</v>
      </c>
      <c r="B1084" s="33" t="s">
        <v>262</v>
      </c>
      <c r="C1084" s="33" t="s">
        <v>278</v>
      </c>
      <c r="D1084" s="33" t="s">
        <v>30</v>
      </c>
      <c r="E1084" s="33" t="s">
        <v>2251</v>
      </c>
      <c r="F1084" s="33" t="s">
        <v>280</v>
      </c>
      <c r="G1084" s="33" t="s">
        <v>281</v>
      </c>
      <c r="H1084" s="33" t="s">
        <v>822</v>
      </c>
      <c r="I1084" s="33" t="s">
        <v>269</v>
      </c>
      <c r="J1084" s="33" t="s">
        <v>270</v>
      </c>
      <c r="K1084" s="33" t="s">
        <v>282</v>
      </c>
      <c r="L1084" s="33" t="s">
        <v>272</v>
      </c>
      <c r="M1084" s="33" t="s">
        <v>284</v>
      </c>
      <c r="N1084" s="33" t="s">
        <v>274</v>
      </c>
      <c r="O1084" s="33" t="s">
        <v>285</v>
      </c>
      <c r="P1084" s="33" t="s">
        <v>274</v>
      </c>
      <c r="Q1084" s="33" t="s">
        <v>286</v>
      </c>
      <c r="R1084" s="33" t="s">
        <v>274</v>
      </c>
      <c r="S1084" s="33" t="s">
        <v>275</v>
      </c>
      <c r="T1084" s="33" t="s">
        <v>16</v>
      </c>
      <c r="U1084" s="33" t="s">
        <v>276</v>
      </c>
      <c r="V1084" s="33" t="s">
        <v>14</v>
      </c>
      <c r="W1084" s="33" t="s">
        <v>20</v>
      </c>
      <c r="X1084" s="33" t="s">
        <v>14</v>
      </c>
    </row>
    <row r="1085" spans="1:24" ht="14.75" x14ac:dyDescent="0.75">
      <c r="A1085" s="33" t="s">
        <v>2252</v>
      </c>
      <c r="B1085" s="33" t="s">
        <v>262</v>
      </c>
      <c r="C1085" s="33" t="s">
        <v>278</v>
      </c>
      <c r="D1085" s="33" t="s">
        <v>30</v>
      </c>
      <c r="E1085" s="33" t="s">
        <v>2253</v>
      </c>
      <c r="F1085" s="33" t="s">
        <v>280</v>
      </c>
      <c r="G1085" s="33" t="s">
        <v>281</v>
      </c>
      <c r="H1085" s="33" t="s">
        <v>268</v>
      </c>
      <c r="I1085" s="33" t="s">
        <v>269</v>
      </c>
      <c r="J1085" s="33" t="s">
        <v>270</v>
      </c>
      <c r="K1085" s="33" t="s">
        <v>282</v>
      </c>
      <c r="L1085" s="33" t="s">
        <v>272</v>
      </c>
      <c r="M1085" s="33" t="s">
        <v>284</v>
      </c>
      <c r="N1085" s="33" t="s">
        <v>274</v>
      </c>
      <c r="O1085" s="33" t="s">
        <v>285</v>
      </c>
      <c r="P1085" s="33" t="s">
        <v>274</v>
      </c>
      <c r="Q1085" s="33" t="s">
        <v>286</v>
      </c>
      <c r="R1085" s="33" t="s">
        <v>274</v>
      </c>
      <c r="S1085" s="33" t="s">
        <v>275</v>
      </c>
      <c r="T1085" s="33" t="s">
        <v>16</v>
      </c>
      <c r="U1085" s="33" t="s">
        <v>276</v>
      </c>
      <c r="V1085" s="33" t="s">
        <v>14</v>
      </c>
      <c r="W1085" s="33" t="s">
        <v>20</v>
      </c>
      <c r="X1085" s="33" t="s">
        <v>14</v>
      </c>
    </row>
    <row r="1086" spans="1:24" ht="14.75" x14ac:dyDescent="0.75">
      <c r="A1086" s="33" t="s">
        <v>3921</v>
      </c>
      <c r="B1086" s="33" t="s">
        <v>262</v>
      </c>
      <c r="C1086" s="33" t="s">
        <v>278</v>
      </c>
      <c r="D1086" s="33" t="s">
        <v>30</v>
      </c>
      <c r="E1086" s="33" t="s">
        <v>3922</v>
      </c>
      <c r="F1086" s="33" t="s">
        <v>280</v>
      </c>
      <c r="G1086" s="33" t="s">
        <v>281</v>
      </c>
      <c r="H1086" s="33" t="s">
        <v>822</v>
      </c>
      <c r="I1086" s="33" t="s">
        <v>269</v>
      </c>
      <c r="J1086" s="33" t="s">
        <v>270</v>
      </c>
      <c r="K1086" s="33" t="s">
        <v>282</v>
      </c>
      <c r="L1086" s="33" t="s">
        <v>283</v>
      </c>
      <c r="M1086" s="33" t="s">
        <v>284</v>
      </c>
      <c r="N1086" s="33" t="s">
        <v>16</v>
      </c>
      <c r="O1086" s="33" t="s">
        <v>285</v>
      </c>
      <c r="P1086" s="33" t="s">
        <v>274</v>
      </c>
      <c r="Q1086" s="33" t="s">
        <v>286</v>
      </c>
      <c r="R1086" s="33" t="s">
        <v>274</v>
      </c>
      <c r="S1086" s="33" t="s">
        <v>275</v>
      </c>
      <c r="T1086" s="33" t="s">
        <v>274</v>
      </c>
      <c r="U1086" s="33" t="s">
        <v>276</v>
      </c>
      <c r="V1086" s="33" t="s">
        <v>274</v>
      </c>
      <c r="W1086" s="33" t="s">
        <v>20</v>
      </c>
      <c r="X1086" s="33" t="s">
        <v>287</v>
      </c>
    </row>
    <row r="1087" spans="1:24" ht="14.75" x14ac:dyDescent="0.75">
      <c r="A1087" s="33" t="s">
        <v>52</v>
      </c>
      <c r="B1087" s="33" t="s">
        <v>262</v>
      </c>
      <c r="C1087" s="33" t="s">
        <v>278</v>
      </c>
      <c r="D1087" s="33" t="s">
        <v>30</v>
      </c>
      <c r="E1087" s="33" t="s">
        <v>2254</v>
      </c>
      <c r="F1087" s="33" t="s">
        <v>280</v>
      </c>
      <c r="G1087" s="33" t="s">
        <v>281</v>
      </c>
      <c r="H1087" s="33" t="s">
        <v>268</v>
      </c>
      <c r="I1087" s="33" t="s">
        <v>269</v>
      </c>
      <c r="J1087" s="33" t="s">
        <v>270</v>
      </c>
      <c r="K1087" s="33" t="s">
        <v>282</v>
      </c>
      <c r="L1087" s="33" t="s">
        <v>272</v>
      </c>
      <c r="M1087" s="33" t="s">
        <v>284</v>
      </c>
      <c r="N1087" s="33" t="s">
        <v>274</v>
      </c>
      <c r="O1087" s="33" t="s">
        <v>285</v>
      </c>
      <c r="P1087" s="33" t="s">
        <v>274</v>
      </c>
      <c r="Q1087" s="33" t="s">
        <v>286</v>
      </c>
      <c r="R1087" s="33" t="s">
        <v>274</v>
      </c>
      <c r="S1087" s="33" t="s">
        <v>275</v>
      </c>
      <c r="T1087" s="33" t="s">
        <v>14</v>
      </c>
      <c r="U1087" s="33" t="s">
        <v>276</v>
      </c>
      <c r="V1087" s="33" t="s">
        <v>14</v>
      </c>
      <c r="W1087" s="33" t="s">
        <v>20</v>
      </c>
      <c r="X1087" s="33" t="s">
        <v>14</v>
      </c>
    </row>
    <row r="1088" spans="1:24" ht="14.75" x14ac:dyDescent="0.75">
      <c r="A1088" s="33" t="s">
        <v>2255</v>
      </c>
      <c r="B1088" s="33" t="s">
        <v>262</v>
      </c>
      <c r="C1088" s="33" t="s">
        <v>278</v>
      </c>
      <c r="D1088" s="33" t="s">
        <v>30</v>
      </c>
      <c r="E1088" s="33" t="s">
        <v>2256</v>
      </c>
      <c r="F1088" s="33" t="s">
        <v>280</v>
      </c>
      <c r="G1088" s="33" t="s">
        <v>281</v>
      </c>
      <c r="H1088" s="33" t="s">
        <v>822</v>
      </c>
      <c r="I1088" s="33" t="s">
        <v>269</v>
      </c>
      <c r="J1088" s="33" t="s">
        <v>270</v>
      </c>
      <c r="K1088" s="33" t="s">
        <v>282</v>
      </c>
      <c r="L1088" s="33" t="s">
        <v>272</v>
      </c>
      <c r="M1088" s="33" t="s">
        <v>284</v>
      </c>
      <c r="N1088" s="33" t="s">
        <v>16</v>
      </c>
      <c r="O1088" s="33" t="s">
        <v>285</v>
      </c>
      <c r="P1088" s="33" t="s">
        <v>274</v>
      </c>
      <c r="Q1088" s="33" t="s">
        <v>286</v>
      </c>
      <c r="R1088" s="33" t="s">
        <v>274</v>
      </c>
      <c r="S1088" s="33" t="s">
        <v>275</v>
      </c>
      <c r="T1088" s="33" t="s">
        <v>16</v>
      </c>
      <c r="U1088" s="33" t="s">
        <v>276</v>
      </c>
      <c r="V1088" s="33" t="s">
        <v>16</v>
      </c>
      <c r="W1088" s="33" t="s">
        <v>20</v>
      </c>
      <c r="X1088" s="33" t="s">
        <v>16</v>
      </c>
    </row>
    <row r="1089" spans="1:24" ht="14.75" x14ac:dyDescent="0.75">
      <c r="A1089" s="33" t="s">
        <v>56</v>
      </c>
      <c r="B1089" s="33" t="s">
        <v>262</v>
      </c>
      <c r="C1089" s="33" t="s">
        <v>278</v>
      </c>
      <c r="D1089" s="33" t="s">
        <v>30</v>
      </c>
      <c r="E1089" s="33" t="s">
        <v>2257</v>
      </c>
      <c r="F1089" s="33" t="s">
        <v>280</v>
      </c>
      <c r="G1089" s="33" t="s">
        <v>281</v>
      </c>
      <c r="H1089" s="33" t="s">
        <v>268</v>
      </c>
      <c r="I1089" s="33" t="s">
        <v>269</v>
      </c>
      <c r="J1089" s="33" t="s">
        <v>270</v>
      </c>
      <c r="K1089" s="33" t="s">
        <v>282</v>
      </c>
      <c r="L1089" s="33" t="s">
        <v>272</v>
      </c>
      <c r="M1089" s="33" t="s">
        <v>284</v>
      </c>
      <c r="N1089" s="33" t="s">
        <v>274</v>
      </c>
      <c r="O1089" s="33" t="s">
        <v>285</v>
      </c>
      <c r="P1089" s="33" t="s">
        <v>274</v>
      </c>
      <c r="Q1089" s="33" t="s">
        <v>286</v>
      </c>
      <c r="R1089" s="33" t="s">
        <v>274</v>
      </c>
      <c r="S1089" s="33" t="s">
        <v>275</v>
      </c>
      <c r="T1089" s="33" t="s">
        <v>14</v>
      </c>
      <c r="U1089" s="33" t="s">
        <v>276</v>
      </c>
      <c r="V1089" s="33" t="s">
        <v>14</v>
      </c>
      <c r="W1089" s="33" t="s">
        <v>20</v>
      </c>
      <c r="X1089" s="33" t="s">
        <v>14</v>
      </c>
    </row>
    <row r="1090" spans="1:24" ht="14.75" x14ac:dyDescent="0.75">
      <c r="A1090" s="33" t="s">
        <v>2258</v>
      </c>
      <c r="B1090" s="33" t="s">
        <v>262</v>
      </c>
      <c r="C1090" s="33" t="s">
        <v>278</v>
      </c>
      <c r="D1090" s="33" t="s">
        <v>30</v>
      </c>
      <c r="E1090" s="33" t="s">
        <v>2259</v>
      </c>
      <c r="F1090" s="33" t="s">
        <v>280</v>
      </c>
      <c r="G1090" s="33" t="s">
        <v>281</v>
      </c>
      <c r="H1090" s="33" t="s">
        <v>822</v>
      </c>
      <c r="I1090" s="33" t="s">
        <v>269</v>
      </c>
      <c r="J1090" s="33" t="s">
        <v>270</v>
      </c>
      <c r="K1090" s="33" t="s">
        <v>282</v>
      </c>
      <c r="L1090" s="33" t="s">
        <v>272</v>
      </c>
      <c r="M1090" s="33" t="s">
        <v>284</v>
      </c>
      <c r="N1090" s="33" t="s">
        <v>16</v>
      </c>
      <c r="O1090" s="33" t="s">
        <v>285</v>
      </c>
      <c r="P1090" s="33" t="s">
        <v>274</v>
      </c>
      <c r="Q1090" s="33" t="s">
        <v>286</v>
      </c>
      <c r="R1090" s="33" t="s">
        <v>274</v>
      </c>
      <c r="S1090" s="33" t="s">
        <v>275</v>
      </c>
      <c r="T1090" s="33" t="s">
        <v>16</v>
      </c>
      <c r="U1090" s="33" t="s">
        <v>276</v>
      </c>
      <c r="V1090" s="33" t="s">
        <v>14</v>
      </c>
      <c r="W1090" s="33" t="s">
        <v>20</v>
      </c>
      <c r="X1090" s="33" t="s">
        <v>14</v>
      </c>
    </row>
    <row r="1091" spans="1:24" ht="14.75" x14ac:dyDescent="0.75">
      <c r="A1091" s="33" t="s">
        <v>54</v>
      </c>
      <c r="B1091" s="33" t="s">
        <v>262</v>
      </c>
      <c r="C1091" s="33" t="s">
        <v>278</v>
      </c>
      <c r="D1091" s="33" t="s">
        <v>30</v>
      </c>
      <c r="E1091" s="33" t="s">
        <v>2260</v>
      </c>
      <c r="F1091" s="33" t="s">
        <v>280</v>
      </c>
      <c r="G1091" s="33" t="s">
        <v>281</v>
      </c>
      <c r="H1091" s="33" t="s">
        <v>268</v>
      </c>
      <c r="I1091" s="33" t="s">
        <v>269</v>
      </c>
      <c r="J1091" s="33" t="s">
        <v>270</v>
      </c>
      <c r="K1091" s="33" t="s">
        <v>282</v>
      </c>
      <c r="L1091" s="33" t="s">
        <v>272</v>
      </c>
      <c r="M1091" s="33" t="s">
        <v>284</v>
      </c>
      <c r="N1091" s="33" t="s">
        <v>274</v>
      </c>
      <c r="O1091" s="33" t="s">
        <v>285</v>
      </c>
      <c r="P1091" s="33" t="s">
        <v>274</v>
      </c>
      <c r="Q1091" s="33" t="s">
        <v>286</v>
      </c>
      <c r="R1091" s="33" t="s">
        <v>274</v>
      </c>
      <c r="S1091" s="33" t="s">
        <v>275</v>
      </c>
      <c r="T1091" s="33" t="s">
        <v>14</v>
      </c>
      <c r="U1091" s="33" t="s">
        <v>276</v>
      </c>
      <c r="V1091" s="33" t="s">
        <v>14</v>
      </c>
      <c r="W1091" s="33" t="s">
        <v>20</v>
      </c>
      <c r="X1091" s="33" t="s">
        <v>14</v>
      </c>
    </row>
    <row r="1092" spans="1:24" ht="14.75" x14ac:dyDescent="0.75">
      <c r="A1092" s="33" t="s">
        <v>2261</v>
      </c>
      <c r="B1092" s="33" t="s">
        <v>262</v>
      </c>
      <c r="C1092" s="33" t="s">
        <v>278</v>
      </c>
      <c r="D1092" s="33" t="s">
        <v>30</v>
      </c>
      <c r="E1092" s="33" t="s">
        <v>2262</v>
      </c>
      <c r="F1092" s="33" t="s">
        <v>280</v>
      </c>
      <c r="G1092" s="33" t="s">
        <v>281</v>
      </c>
      <c r="H1092" s="33" t="s">
        <v>822</v>
      </c>
      <c r="I1092" s="33" t="s">
        <v>269</v>
      </c>
      <c r="J1092" s="33" t="s">
        <v>270</v>
      </c>
      <c r="K1092" s="33" t="s">
        <v>282</v>
      </c>
      <c r="L1092" s="33" t="s">
        <v>272</v>
      </c>
      <c r="M1092" s="33" t="s">
        <v>284</v>
      </c>
      <c r="N1092" s="33" t="s">
        <v>16</v>
      </c>
      <c r="O1092" s="33" t="s">
        <v>285</v>
      </c>
      <c r="P1092" s="33" t="s">
        <v>274</v>
      </c>
      <c r="Q1092" s="33" t="s">
        <v>286</v>
      </c>
      <c r="R1092" s="33" t="s">
        <v>274</v>
      </c>
      <c r="S1092" s="33" t="s">
        <v>275</v>
      </c>
      <c r="T1092" s="33" t="s">
        <v>16</v>
      </c>
      <c r="U1092" s="33" t="s">
        <v>276</v>
      </c>
      <c r="V1092" s="33" t="s">
        <v>14</v>
      </c>
      <c r="W1092" s="33" t="s">
        <v>20</v>
      </c>
      <c r="X1092" s="33" t="s">
        <v>14</v>
      </c>
    </row>
    <row r="1093" spans="1:24" ht="14.75" x14ac:dyDescent="0.75">
      <c r="A1093" s="33" t="s">
        <v>55</v>
      </c>
      <c r="B1093" s="33" t="s">
        <v>262</v>
      </c>
      <c r="C1093" s="33" t="s">
        <v>278</v>
      </c>
      <c r="D1093" s="33" t="s">
        <v>30</v>
      </c>
      <c r="E1093" s="33" t="s">
        <v>2263</v>
      </c>
      <c r="F1093" s="33" t="s">
        <v>280</v>
      </c>
      <c r="G1093" s="33" t="s">
        <v>281</v>
      </c>
      <c r="H1093" s="33" t="s">
        <v>268</v>
      </c>
      <c r="I1093" s="33" t="s">
        <v>269</v>
      </c>
      <c r="J1093" s="33" t="s">
        <v>270</v>
      </c>
      <c r="K1093" s="33" t="s">
        <v>282</v>
      </c>
      <c r="L1093" s="33" t="s">
        <v>272</v>
      </c>
      <c r="M1093" s="33" t="s">
        <v>284</v>
      </c>
      <c r="N1093" s="33" t="s">
        <v>274</v>
      </c>
      <c r="O1093" s="33" t="s">
        <v>285</v>
      </c>
      <c r="P1093" s="33" t="s">
        <v>274</v>
      </c>
      <c r="Q1093" s="33" t="s">
        <v>286</v>
      </c>
      <c r="R1093" s="33" t="s">
        <v>274</v>
      </c>
      <c r="S1093" s="33" t="s">
        <v>275</v>
      </c>
      <c r="T1093" s="33" t="s">
        <v>14</v>
      </c>
      <c r="U1093" s="33" t="s">
        <v>276</v>
      </c>
      <c r="V1093" s="33" t="s">
        <v>14</v>
      </c>
      <c r="W1093" s="33" t="s">
        <v>20</v>
      </c>
      <c r="X1093" s="33" t="s">
        <v>14</v>
      </c>
    </row>
    <row r="1094" spans="1:24" ht="14.75" x14ac:dyDescent="0.75">
      <c r="A1094" s="33" t="s">
        <v>2264</v>
      </c>
      <c r="B1094" s="33" t="s">
        <v>262</v>
      </c>
      <c r="C1094" s="33" t="s">
        <v>278</v>
      </c>
      <c r="D1094" s="33" t="s">
        <v>30</v>
      </c>
      <c r="E1094" s="33" t="s">
        <v>2265</v>
      </c>
      <c r="F1094" s="33" t="s">
        <v>280</v>
      </c>
      <c r="G1094" s="33" t="s">
        <v>281</v>
      </c>
      <c r="H1094" s="33" t="s">
        <v>822</v>
      </c>
      <c r="I1094" s="33" t="s">
        <v>269</v>
      </c>
      <c r="J1094" s="33" t="s">
        <v>270</v>
      </c>
      <c r="K1094" s="33" t="s">
        <v>282</v>
      </c>
      <c r="L1094" s="33" t="s">
        <v>272</v>
      </c>
      <c r="M1094" s="33" t="s">
        <v>284</v>
      </c>
      <c r="N1094" s="33" t="s">
        <v>16</v>
      </c>
      <c r="O1094" s="33" t="s">
        <v>285</v>
      </c>
      <c r="P1094" s="33" t="s">
        <v>274</v>
      </c>
      <c r="Q1094" s="33" t="s">
        <v>286</v>
      </c>
      <c r="R1094" s="33" t="s">
        <v>274</v>
      </c>
      <c r="S1094" s="33" t="s">
        <v>275</v>
      </c>
      <c r="T1094" s="33" t="s">
        <v>16</v>
      </c>
      <c r="U1094" s="33" t="s">
        <v>276</v>
      </c>
      <c r="V1094" s="33" t="s">
        <v>14</v>
      </c>
      <c r="W1094" s="33" t="s">
        <v>20</v>
      </c>
      <c r="X1094" s="33" t="s">
        <v>14</v>
      </c>
    </row>
    <row r="1095" spans="1:24" ht="14.75" x14ac:dyDescent="0.75">
      <c r="A1095" s="33" t="s">
        <v>2266</v>
      </c>
      <c r="B1095" s="33" t="s">
        <v>262</v>
      </c>
      <c r="C1095" s="33" t="s">
        <v>278</v>
      </c>
      <c r="D1095" s="33" t="s">
        <v>30</v>
      </c>
      <c r="E1095" s="33" t="s">
        <v>2267</v>
      </c>
      <c r="F1095" s="33" t="s">
        <v>280</v>
      </c>
      <c r="G1095" s="33" t="s">
        <v>281</v>
      </c>
      <c r="H1095" s="33" t="s">
        <v>268</v>
      </c>
      <c r="I1095" s="33" t="s">
        <v>269</v>
      </c>
      <c r="J1095" s="33" t="s">
        <v>270</v>
      </c>
      <c r="K1095" s="33" t="s">
        <v>282</v>
      </c>
      <c r="L1095" s="33" t="s">
        <v>272</v>
      </c>
      <c r="M1095" s="33" t="s">
        <v>284</v>
      </c>
      <c r="N1095" s="33" t="s">
        <v>274</v>
      </c>
      <c r="O1095" s="33" t="s">
        <v>285</v>
      </c>
      <c r="P1095" s="33" t="s">
        <v>274</v>
      </c>
      <c r="Q1095" s="33" t="s">
        <v>286</v>
      </c>
      <c r="R1095" s="33" t="s">
        <v>274</v>
      </c>
      <c r="S1095" s="33" t="s">
        <v>275</v>
      </c>
      <c r="T1095" s="33" t="s">
        <v>14</v>
      </c>
      <c r="U1095" s="33" t="s">
        <v>276</v>
      </c>
      <c r="V1095" s="33" t="s">
        <v>14</v>
      </c>
      <c r="W1095" s="33" t="s">
        <v>20</v>
      </c>
      <c r="X1095" s="33" t="s">
        <v>14</v>
      </c>
    </row>
    <row r="1096" spans="1:24" ht="14.75" x14ac:dyDescent="0.75">
      <c r="A1096" s="33" t="s">
        <v>2268</v>
      </c>
      <c r="B1096" s="33" t="s">
        <v>262</v>
      </c>
      <c r="C1096" s="33" t="s">
        <v>278</v>
      </c>
      <c r="D1096" s="33" t="s">
        <v>30</v>
      </c>
      <c r="E1096" s="33" t="s">
        <v>2269</v>
      </c>
      <c r="F1096" s="33" t="s">
        <v>280</v>
      </c>
      <c r="G1096" s="33" t="s">
        <v>281</v>
      </c>
      <c r="H1096" s="33" t="s">
        <v>268</v>
      </c>
      <c r="I1096" s="33" t="s">
        <v>269</v>
      </c>
      <c r="J1096" s="33" t="s">
        <v>270</v>
      </c>
      <c r="K1096" s="33" t="s">
        <v>282</v>
      </c>
      <c r="L1096" s="33" t="s">
        <v>272</v>
      </c>
      <c r="M1096" s="33" t="s">
        <v>284</v>
      </c>
      <c r="N1096" s="33" t="s">
        <v>274</v>
      </c>
      <c r="O1096" s="33" t="s">
        <v>285</v>
      </c>
      <c r="P1096" s="33" t="s">
        <v>274</v>
      </c>
      <c r="Q1096" s="33" t="s">
        <v>286</v>
      </c>
      <c r="R1096" s="33" t="s">
        <v>274</v>
      </c>
      <c r="S1096" s="33" t="s">
        <v>275</v>
      </c>
      <c r="T1096" s="33" t="s">
        <v>14</v>
      </c>
      <c r="U1096" s="33" t="s">
        <v>276</v>
      </c>
      <c r="V1096" s="33" t="s">
        <v>14</v>
      </c>
      <c r="W1096" s="33" t="s">
        <v>20</v>
      </c>
      <c r="X1096" s="33" t="s">
        <v>14</v>
      </c>
    </row>
    <row r="1097" spans="1:24" ht="14.75" x14ac:dyDescent="0.75">
      <c r="A1097" s="33" t="s">
        <v>2270</v>
      </c>
      <c r="B1097" s="33" t="s">
        <v>262</v>
      </c>
      <c r="C1097" s="33" t="s">
        <v>278</v>
      </c>
      <c r="D1097" s="33" t="s">
        <v>30</v>
      </c>
      <c r="E1097" s="33" t="s">
        <v>2271</v>
      </c>
      <c r="F1097" s="33" t="s">
        <v>280</v>
      </c>
      <c r="G1097" s="33" t="s">
        <v>281</v>
      </c>
      <c r="H1097" s="33" t="s">
        <v>268</v>
      </c>
      <c r="I1097" s="33" t="s">
        <v>269</v>
      </c>
      <c r="J1097" s="33" t="s">
        <v>270</v>
      </c>
      <c r="K1097" s="33" t="s">
        <v>282</v>
      </c>
      <c r="L1097" s="33" t="s">
        <v>283</v>
      </c>
      <c r="M1097" s="33" t="s">
        <v>284</v>
      </c>
      <c r="N1097" s="33" t="s">
        <v>274</v>
      </c>
      <c r="O1097" s="33" t="s">
        <v>285</v>
      </c>
      <c r="P1097" s="33" t="s">
        <v>274</v>
      </c>
      <c r="Q1097" s="33" t="s">
        <v>286</v>
      </c>
      <c r="R1097" s="33" t="s">
        <v>274</v>
      </c>
      <c r="S1097" s="33" t="s">
        <v>275</v>
      </c>
      <c r="T1097" s="33" t="s">
        <v>14</v>
      </c>
      <c r="U1097" s="33" t="s">
        <v>276</v>
      </c>
      <c r="V1097" s="33" t="s">
        <v>14</v>
      </c>
      <c r="W1097" s="33" t="s">
        <v>20</v>
      </c>
      <c r="X1097" s="33" t="s">
        <v>14</v>
      </c>
    </row>
    <row r="1098" spans="1:24" ht="14.75" x14ac:dyDescent="0.75">
      <c r="A1098" s="33" t="s">
        <v>2272</v>
      </c>
      <c r="B1098" s="33" t="s">
        <v>262</v>
      </c>
      <c r="C1098" s="33" t="s">
        <v>278</v>
      </c>
      <c r="D1098" s="33" t="s">
        <v>30</v>
      </c>
      <c r="E1098" s="33" t="s">
        <v>2273</v>
      </c>
      <c r="F1098" s="33" t="s">
        <v>280</v>
      </c>
      <c r="G1098" s="33" t="s">
        <v>281</v>
      </c>
      <c r="H1098" s="33" t="s">
        <v>268</v>
      </c>
      <c r="I1098" s="33" t="s">
        <v>269</v>
      </c>
      <c r="J1098" s="33" t="s">
        <v>270</v>
      </c>
      <c r="K1098" s="33" t="s">
        <v>282</v>
      </c>
      <c r="L1098" s="33" t="s">
        <v>283</v>
      </c>
      <c r="M1098" s="33" t="s">
        <v>284</v>
      </c>
      <c r="N1098" s="33" t="s">
        <v>274</v>
      </c>
      <c r="O1098" s="33" t="s">
        <v>285</v>
      </c>
      <c r="P1098" s="33" t="s">
        <v>274</v>
      </c>
      <c r="Q1098" s="33" t="s">
        <v>286</v>
      </c>
      <c r="R1098" s="33" t="s">
        <v>274</v>
      </c>
      <c r="S1098" s="33" t="s">
        <v>275</v>
      </c>
      <c r="T1098" s="33" t="s">
        <v>14</v>
      </c>
      <c r="U1098" s="33" t="s">
        <v>276</v>
      </c>
      <c r="V1098" s="33" t="s">
        <v>14</v>
      </c>
      <c r="W1098" s="33" t="s">
        <v>20</v>
      </c>
      <c r="X1098" s="33" t="s">
        <v>14</v>
      </c>
    </row>
    <row r="1099" spans="1:24" ht="14.75" x14ac:dyDescent="0.75">
      <c r="A1099" s="33" t="s">
        <v>2274</v>
      </c>
      <c r="B1099" s="33" t="s">
        <v>262</v>
      </c>
      <c r="C1099" s="33" t="s">
        <v>278</v>
      </c>
      <c r="D1099" s="33" t="s">
        <v>30</v>
      </c>
      <c r="E1099" s="33" t="s">
        <v>2275</v>
      </c>
      <c r="F1099" s="33" t="s">
        <v>280</v>
      </c>
      <c r="G1099" s="33" t="s">
        <v>281</v>
      </c>
      <c r="H1099" s="33" t="s">
        <v>268</v>
      </c>
      <c r="I1099" s="33" t="s">
        <v>269</v>
      </c>
      <c r="J1099" s="33" t="s">
        <v>270</v>
      </c>
      <c r="K1099" s="33" t="s">
        <v>282</v>
      </c>
      <c r="L1099" s="33" t="s">
        <v>283</v>
      </c>
      <c r="M1099" s="33" t="s">
        <v>284</v>
      </c>
      <c r="N1099" s="33" t="s">
        <v>274</v>
      </c>
      <c r="O1099" s="33" t="s">
        <v>285</v>
      </c>
      <c r="P1099" s="33" t="s">
        <v>274</v>
      </c>
      <c r="Q1099" s="33" t="s">
        <v>286</v>
      </c>
      <c r="R1099" s="33" t="s">
        <v>274</v>
      </c>
      <c r="S1099" s="33" t="s">
        <v>275</v>
      </c>
      <c r="T1099" s="33" t="s">
        <v>14</v>
      </c>
      <c r="U1099" s="33" t="s">
        <v>276</v>
      </c>
      <c r="V1099" s="33" t="s">
        <v>14</v>
      </c>
      <c r="W1099" s="33" t="s">
        <v>20</v>
      </c>
      <c r="X1099" s="33" t="s">
        <v>14</v>
      </c>
    </row>
    <row r="1100" spans="1:24" ht="14.75" x14ac:dyDescent="0.75">
      <c r="A1100" s="33" t="s">
        <v>2276</v>
      </c>
      <c r="B1100" s="33" t="s">
        <v>262</v>
      </c>
      <c r="C1100" s="33" t="s">
        <v>278</v>
      </c>
      <c r="D1100" s="33" t="s">
        <v>30</v>
      </c>
      <c r="E1100" s="33" t="s">
        <v>2277</v>
      </c>
      <c r="F1100" s="33" t="s">
        <v>280</v>
      </c>
      <c r="G1100" s="33" t="s">
        <v>281</v>
      </c>
      <c r="H1100" s="33" t="s">
        <v>268</v>
      </c>
      <c r="I1100" s="33" t="s">
        <v>269</v>
      </c>
      <c r="J1100" s="33" t="s">
        <v>270</v>
      </c>
      <c r="K1100" s="33" t="s">
        <v>282</v>
      </c>
      <c r="L1100" s="33" t="s">
        <v>283</v>
      </c>
      <c r="M1100" s="33" t="s">
        <v>284</v>
      </c>
      <c r="N1100" s="33" t="s">
        <v>274</v>
      </c>
      <c r="O1100" s="33" t="s">
        <v>285</v>
      </c>
      <c r="P1100" s="33" t="s">
        <v>274</v>
      </c>
      <c r="Q1100" s="33" t="s">
        <v>286</v>
      </c>
      <c r="R1100" s="33" t="s">
        <v>274</v>
      </c>
      <c r="S1100" s="33" t="s">
        <v>275</v>
      </c>
      <c r="T1100" s="33" t="s">
        <v>14</v>
      </c>
      <c r="U1100" s="33" t="s">
        <v>276</v>
      </c>
      <c r="V1100" s="33" t="s">
        <v>14</v>
      </c>
      <c r="W1100" s="33" t="s">
        <v>20</v>
      </c>
      <c r="X1100" s="33" t="s">
        <v>14</v>
      </c>
    </row>
    <row r="1101" spans="1:24" ht="14.75" x14ac:dyDescent="0.75">
      <c r="A1101" s="33" t="s">
        <v>2278</v>
      </c>
      <c r="B1101" s="33" t="s">
        <v>262</v>
      </c>
      <c r="C1101" s="33" t="s">
        <v>278</v>
      </c>
      <c r="D1101" s="33" t="s">
        <v>30</v>
      </c>
      <c r="E1101" s="33" t="s">
        <v>2279</v>
      </c>
      <c r="F1101" s="33" t="s">
        <v>280</v>
      </c>
      <c r="G1101" s="33" t="s">
        <v>281</v>
      </c>
      <c r="H1101" s="33" t="s">
        <v>268</v>
      </c>
      <c r="I1101" s="33" t="s">
        <v>269</v>
      </c>
      <c r="J1101" s="33" t="s">
        <v>270</v>
      </c>
      <c r="K1101" s="33" t="s">
        <v>282</v>
      </c>
      <c r="L1101" s="33" t="s">
        <v>283</v>
      </c>
      <c r="M1101" s="33" t="s">
        <v>284</v>
      </c>
      <c r="N1101" s="33" t="s">
        <v>274</v>
      </c>
      <c r="O1101" s="33" t="s">
        <v>285</v>
      </c>
      <c r="P1101" s="33" t="s">
        <v>274</v>
      </c>
      <c r="Q1101" s="33" t="s">
        <v>286</v>
      </c>
      <c r="R1101" s="33" t="s">
        <v>274</v>
      </c>
      <c r="S1101" s="33" t="s">
        <v>275</v>
      </c>
      <c r="T1101" s="33" t="s">
        <v>14</v>
      </c>
      <c r="U1101" s="33" t="s">
        <v>276</v>
      </c>
      <c r="V1101" s="33" t="s">
        <v>14</v>
      </c>
      <c r="W1101" s="33" t="s">
        <v>20</v>
      </c>
      <c r="X1101" s="33" t="s">
        <v>14</v>
      </c>
    </row>
    <row r="1102" spans="1:24" ht="14.75" x14ac:dyDescent="0.75">
      <c r="A1102" s="33" t="s">
        <v>2280</v>
      </c>
      <c r="B1102" s="33" t="s">
        <v>262</v>
      </c>
      <c r="C1102" s="33" t="s">
        <v>278</v>
      </c>
      <c r="D1102" s="33" t="s">
        <v>30</v>
      </c>
      <c r="E1102" s="33" t="s">
        <v>2281</v>
      </c>
      <c r="F1102" s="33" t="s">
        <v>280</v>
      </c>
      <c r="G1102" s="33" t="s">
        <v>281</v>
      </c>
      <c r="H1102" s="33" t="s">
        <v>268</v>
      </c>
      <c r="I1102" s="33" t="s">
        <v>269</v>
      </c>
      <c r="J1102" s="33" t="s">
        <v>270</v>
      </c>
      <c r="K1102" s="33" t="s">
        <v>282</v>
      </c>
      <c r="L1102" s="33" t="s">
        <v>283</v>
      </c>
      <c r="M1102" s="33" t="s">
        <v>284</v>
      </c>
      <c r="N1102" s="33" t="s">
        <v>16</v>
      </c>
      <c r="O1102" s="33" t="s">
        <v>285</v>
      </c>
      <c r="P1102" s="33" t="s">
        <v>274</v>
      </c>
      <c r="Q1102" s="33" t="s">
        <v>286</v>
      </c>
      <c r="R1102" s="33" t="s">
        <v>274</v>
      </c>
      <c r="S1102" s="33" t="s">
        <v>275</v>
      </c>
      <c r="T1102" s="33" t="s">
        <v>14</v>
      </c>
      <c r="U1102" s="33" t="s">
        <v>276</v>
      </c>
      <c r="V1102" s="33" t="s">
        <v>14</v>
      </c>
      <c r="W1102" s="33" t="s">
        <v>20</v>
      </c>
      <c r="X1102" s="33" t="s">
        <v>14</v>
      </c>
    </row>
    <row r="1103" spans="1:24" ht="14.75" x14ac:dyDescent="0.75">
      <c r="A1103" s="33" t="s">
        <v>2282</v>
      </c>
      <c r="B1103" s="33" t="s">
        <v>262</v>
      </c>
      <c r="C1103" s="33" t="s">
        <v>278</v>
      </c>
      <c r="D1103" s="33" t="s">
        <v>30</v>
      </c>
      <c r="E1103" s="33" t="s">
        <v>2283</v>
      </c>
      <c r="F1103" s="33" t="s">
        <v>280</v>
      </c>
      <c r="G1103" s="33" t="s">
        <v>281</v>
      </c>
      <c r="H1103" s="33" t="s">
        <v>268</v>
      </c>
      <c r="I1103" s="33" t="s">
        <v>269</v>
      </c>
      <c r="J1103" s="33" t="s">
        <v>270</v>
      </c>
      <c r="K1103" s="33" t="s">
        <v>282</v>
      </c>
      <c r="L1103" s="33" t="s">
        <v>283</v>
      </c>
      <c r="M1103" s="33" t="s">
        <v>284</v>
      </c>
      <c r="N1103" s="33" t="s">
        <v>274</v>
      </c>
      <c r="O1103" s="33" t="s">
        <v>285</v>
      </c>
      <c r="P1103" s="33" t="s">
        <v>274</v>
      </c>
      <c r="Q1103" s="33" t="s">
        <v>286</v>
      </c>
      <c r="R1103" s="33" t="s">
        <v>274</v>
      </c>
      <c r="S1103" s="33" t="s">
        <v>275</v>
      </c>
      <c r="T1103" s="33" t="s">
        <v>14</v>
      </c>
      <c r="U1103" s="33" t="s">
        <v>276</v>
      </c>
      <c r="V1103" s="33" t="s">
        <v>14</v>
      </c>
      <c r="W1103" s="33" t="s">
        <v>20</v>
      </c>
      <c r="X1103" s="33" t="s">
        <v>14</v>
      </c>
    </row>
    <row r="1104" spans="1:24" ht="14.75" x14ac:dyDescent="0.75">
      <c r="A1104" s="33" t="s">
        <v>2284</v>
      </c>
      <c r="B1104" s="33" t="s">
        <v>262</v>
      </c>
      <c r="C1104" s="33" t="s">
        <v>278</v>
      </c>
      <c r="D1104" s="33" t="s">
        <v>30</v>
      </c>
      <c r="E1104" s="33" t="s">
        <v>2285</v>
      </c>
      <c r="F1104" s="33" t="s">
        <v>280</v>
      </c>
      <c r="G1104" s="33" t="s">
        <v>281</v>
      </c>
      <c r="H1104" s="33" t="s">
        <v>268</v>
      </c>
      <c r="I1104" s="33" t="s">
        <v>269</v>
      </c>
      <c r="J1104" s="33" t="s">
        <v>270</v>
      </c>
      <c r="K1104" s="33" t="s">
        <v>282</v>
      </c>
      <c r="L1104" s="33" t="s">
        <v>283</v>
      </c>
      <c r="M1104" s="33" t="s">
        <v>284</v>
      </c>
      <c r="N1104" s="33" t="s">
        <v>16</v>
      </c>
      <c r="O1104" s="33" t="s">
        <v>285</v>
      </c>
      <c r="P1104" s="33" t="s">
        <v>274</v>
      </c>
      <c r="Q1104" s="33" t="s">
        <v>286</v>
      </c>
      <c r="R1104" s="33" t="s">
        <v>274</v>
      </c>
      <c r="S1104" s="33" t="s">
        <v>275</v>
      </c>
      <c r="T1104" s="33" t="s">
        <v>274</v>
      </c>
      <c r="U1104" s="33" t="s">
        <v>276</v>
      </c>
      <c r="V1104" s="33" t="s">
        <v>274</v>
      </c>
      <c r="W1104" s="33" t="s">
        <v>20</v>
      </c>
      <c r="X1104" s="33" t="s">
        <v>287</v>
      </c>
    </row>
    <row r="1105" spans="1:24" ht="14.75" x14ac:dyDescent="0.75">
      <c r="A1105" s="33" t="s">
        <v>2286</v>
      </c>
      <c r="B1105" s="33" t="s">
        <v>262</v>
      </c>
      <c r="C1105" s="33" t="s">
        <v>278</v>
      </c>
      <c r="D1105" s="33" t="s">
        <v>30</v>
      </c>
      <c r="E1105" s="33" t="s">
        <v>2287</v>
      </c>
      <c r="F1105" s="33" t="s">
        <v>280</v>
      </c>
      <c r="G1105" s="33" t="s">
        <v>281</v>
      </c>
      <c r="H1105" s="33" t="s">
        <v>268</v>
      </c>
      <c r="I1105" s="33" t="s">
        <v>269</v>
      </c>
      <c r="J1105" s="33" t="s">
        <v>270</v>
      </c>
      <c r="K1105" s="33" t="s">
        <v>282</v>
      </c>
      <c r="L1105" s="33" t="s">
        <v>283</v>
      </c>
      <c r="M1105" s="33" t="s">
        <v>284</v>
      </c>
      <c r="N1105" s="33" t="s">
        <v>274</v>
      </c>
      <c r="O1105" s="33" t="s">
        <v>285</v>
      </c>
      <c r="P1105" s="33" t="s">
        <v>274</v>
      </c>
      <c r="Q1105" s="33" t="s">
        <v>286</v>
      </c>
      <c r="R1105" s="33" t="s">
        <v>274</v>
      </c>
      <c r="S1105" s="33" t="s">
        <v>275</v>
      </c>
      <c r="T1105" s="33" t="s">
        <v>14</v>
      </c>
      <c r="U1105" s="33" t="s">
        <v>276</v>
      </c>
      <c r="V1105" s="33" t="s">
        <v>14</v>
      </c>
      <c r="W1105" s="33" t="s">
        <v>20</v>
      </c>
      <c r="X1105" s="33" t="s">
        <v>14</v>
      </c>
    </row>
    <row r="1106" spans="1:24" ht="14.75" x14ac:dyDescent="0.75">
      <c r="A1106" s="33" t="s">
        <v>2288</v>
      </c>
      <c r="B1106" s="33" t="s">
        <v>262</v>
      </c>
      <c r="C1106" s="33" t="s">
        <v>278</v>
      </c>
      <c r="D1106" s="33" t="s">
        <v>30</v>
      </c>
      <c r="E1106" s="33" t="s">
        <v>2289</v>
      </c>
      <c r="F1106" s="33" t="s">
        <v>280</v>
      </c>
      <c r="G1106" s="33" t="s">
        <v>281</v>
      </c>
      <c r="H1106" s="33" t="s">
        <v>268</v>
      </c>
      <c r="I1106" s="33" t="s">
        <v>269</v>
      </c>
      <c r="J1106" s="33" t="s">
        <v>270</v>
      </c>
      <c r="K1106" s="33" t="s">
        <v>282</v>
      </c>
      <c r="L1106" s="33" t="s">
        <v>283</v>
      </c>
      <c r="M1106" s="33" t="s">
        <v>284</v>
      </c>
      <c r="N1106" s="33" t="s">
        <v>274</v>
      </c>
      <c r="O1106" s="33" t="s">
        <v>285</v>
      </c>
      <c r="P1106" s="33" t="s">
        <v>274</v>
      </c>
      <c r="Q1106" s="33" t="s">
        <v>286</v>
      </c>
      <c r="R1106" s="33" t="s">
        <v>274</v>
      </c>
      <c r="S1106" s="33" t="s">
        <v>275</v>
      </c>
      <c r="T1106" s="33" t="s">
        <v>14</v>
      </c>
      <c r="U1106" s="33" t="s">
        <v>276</v>
      </c>
      <c r="V1106" s="33" t="s">
        <v>14</v>
      </c>
      <c r="W1106" s="33" t="s">
        <v>20</v>
      </c>
      <c r="X1106" s="33" t="s">
        <v>14</v>
      </c>
    </row>
    <row r="1107" spans="1:24" ht="14.75" x14ac:dyDescent="0.75">
      <c r="A1107" s="33" t="s">
        <v>2290</v>
      </c>
      <c r="B1107" s="33" t="s">
        <v>262</v>
      </c>
      <c r="C1107" s="33" t="s">
        <v>278</v>
      </c>
      <c r="D1107" s="33" t="s">
        <v>30</v>
      </c>
      <c r="E1107" s="33" t="s">
        <v>2291</v>
      </c>
      <c r="F1107" s="33" t="s">
        <v>280</v>
      </c>
      <c r="G1107" s="33" t="s">
        <v>281</v>
      </c>
      <c r="H1107" s="33" t="s">
        <v>268</v>
      </c>
      <c r="I1107" s="33" t="s">
        <v>269</v>
      </c>
      <c r="J1107" s="33" t="s">
        <v>270</v>
      </c>
      <c r="K1107" s="33" t="s">
        <v>282</v>
      </c>
      <c r="L1107" s="33" t="s">
        <v>283</v>
      </c>
      <c r="M1107" s="33" t="s">
        <v>284</v>
      </c>
      <c r="N1107" s="33" t="s">
        <v>274</v>
      </c>
      <c r="O1107" s="33" t="s">
        <v>285</v>
      </c>
      <c r="P1107" s="33" t="s">
        <v>274</v>
      </c>
      <c r="Q1107" s="33" t="s">
        <v>286</v>
      </c>
      <c r="R1107" s="33" t="s">
        <v>274</v>
      </c>
      <c r="S1107" s="33" t="s">
        <v>275</v>
      </c>
      <c r="T1107" s="33" t="s">
        <v>14</v>
      </c>
      <c r="U1107" s="33" t="s">
        <v>276</v>
      </c>
      <c r="V1107" s="33" t="s">
        <v>14</v>
      </c>
      <c r="W1107" s="33" t="s">
        <v>20</v>
      </c>
      <c r="X1107" s="33" t="s">
        <v>14</v>
      </c>
    </row>
    <row r="1108" spans="1:24" ht="14.75" x14ac:dyDescent="0.75">
      <c r="A1108" s="33" t="s">
        <v>2292</v>
      </c>
      <c r="B1108" s="33" t="s">
        <v>262</v>
      </c>
      <c r="C1108" s="33" t="s">
        <v>278</v>
      </c>
      <c r="D1108" s="33" t="s">
        <v>30</v>
      </c>
      <c r="E1108" s="33" t="s">
        <v>2293</v>
      </c>
      <c r="F1108" s="33" t="s">
        <v>280</v>
      </c>
      <c r="G1108" s="33" t="s">
        <v>281</v>
      </c>
      <c r="H1108" s="33" t="s">
        <v>268</v>
      </c>
      <c r="I1108" s="33" t="s">
        <v>269</v>
      </c>
      <c r="J1108" s="33" t="s">
        <v>270</v>
      </c>
      <c r="K1108" s="33" t="s">
        <v>282</v>
      </c>
      <c r="L1108" s="33" t="s">
        <v>283</v>
      </c>
      <c r="M1108" s="33" t="s">
        <v>284</v>
      </c>
      <c r="N1108" s="33" t="s">
        <v>274</v>
      </c>
      <c r="O1108" s="33" t="s">
        <v>285</v>
      </c>
      <c r="P1108" s="33" t="s">
        <v>274</v>
      </c>
      <c r="Q1108" s="33" t="s">
        <v>286</v>
      </c>
      <c r="R1108" s="33" t="s">
        <v>274</v>
      </c>
      <c r="S1108" s="33" t="s">
        <v>275</v>
      </c>
      <c r="T1108" s="33" t="s">
        <v>14</v>
      </c>
      <c r="U1108" s="33" t="s">
        <v>276</v>
      </c>
      <c r="V1108" s="33" t="s">
        <v>14</v>
      </c>
      <c r="W1108" s="33" t="s">
        <v>20</v>
      </c>
      <c r="X1108" s="33" t="s">
        <v>14</v>
      </c>
    </row>
    <row r="1109" spans="1:24" ht="14.75" x14ac:dyDescent="0.75">
      <c r="A1109" s="33" t="s">
        <v>2294</v>
      </c>
      <c r="B1109" s="33" t="s">
        <v>262</v>
      </c>
      <c r="C1109" s="33" t="s">
        <v>278</v>
      </c>
      <c r="D1109" s="33" t="s">
        <v>30</v>
      </c>
      <c r="E1109" s="33" t="s">
        <v>2295</v>
      </c>
      <c r="F1109" s="33" t="s">
        <v>280</v>
      </c>
      <c r="G1109" s="33" t="s">
        <v>281</v>
      </c>
      <c r="H1109" s="33" t="s">
        <v>268</v>
      </c>
      <c r="I1109" s="33" t="s">
        <v>269</v>
      </c>
      <c r="J1109" s="33" t="s">
        <v>270</v>
      </c>
      <c r="K1109" s="33" t="s">
        <v>282</v>
      </c>
      <c r="L1109" s="33" t="s">
        <v>283</v>
      </c>
      <c r="M1109" s="33" t="s">
        <v>284</v>
      </c>
      <c r="N1109" s="33" t="s">
        <v>274</v>
      </c>
      <c r="O1109" s="33" t="s">
        <v>285</v>
      </c>
      <c r="P1109" s="33" t="s">
        <v>274</v>
      </c>
      <c r="Q1109" s="33" t="s">
        <v>286</v>
      </c>
      <c r="R1109" s="33" t="s">
        <v>274</v>
      </c>
      <c r="S1109" s="33" t="s">
        <v>275</v>
      </c>
      <c r="T1109" s="33" t="s">
        <v>14</v>
      </c>
      <c r="U1109" s="33" t="s">
        <v>276</v>
      </c>
      <c r="V1109" s="33" t="s">
        <v>14</v>
      </c>
      <c r="W1109" s="33" t="s">
        <v>20</v>
      </c>
      <c r="X1109" s="33" t="s">
        <v>14</v>
      </c>
    </row>
    <row r="1110" spans="1:24" ht="14.75" x14ac:dyDescent="0.75">
      <c r="A1110" s="33" t="s">
        <v>2296</v>
      </c>
      <c r="B1110" s="33" t="s">
        <v>262</v>
      </c>
      <c r="C1110" s="33" t="s">
        <v>278</v>
      </c>
      <c r="D1110" s="33" t="s">
        <v>30</v>
      </c>
      <c r="E1110" s="33" t="s">
        <v>2297</v>
      </c>
      <c r="F1110" s="33" t="s">
        <v>280</v>
      </c>
      <c r="G1110" s="33" t="s">
        <v>281</v>
      </c>
      <c r="H1110" s="33" t="s">
        <v>268</v>
      </c>
      <c r="I1110" s="33" t="s">
        <v>269</v>
      </c>
      <c r="J1110" s="33" t="s">
        <v>270</v>
      </c>
      <c r="K1110" s="33" t="s">
        <v>282</v>
      </c>
      <c r="L1110" s="33" t="s">
        <v>272</v>
      </c>
      <c r="M1110" s="33" t="s">
        <v>284</v>
      </c>
      <c r="N1110" s="33" t="s">
        <v>298</v>
      </c>
      <c r="O1110" s="33" t="s">
        <v>285</v>
      </c>
      <c r="P1110" s="33" t="s">
        <v>274</v>
      </c>
      <c r="Q1110" s="33" t="s">
        <v>286</v>
      </c>
      <c r="R1110" s="33" t="s">
        <v>274</v>
      </c>
      <c r="S1110" s="33" t="s">
        <v>275</v>
      </c>
      <c r="T1110" s="33" t="s">
        <v>274</v>
      </c>
      <c r="U1110" s="33"/>
      <c r="V1110" s="33"/>
      <c r="W1110" s="33" t="s">
        <v>20</v>
      </c>
      <c r="X1110" s="33" t="s">
        <v>287</v>
      </c>
    </row>
    <row r="1111" spans="1:24" ht="14.75" x14ac:dyDescent="0.75">
      <c r="A1111" s="33" t="s">
        <v>2298</v>
      </c>
      <c r="B1111" s="33" t="s">
        <v>262</v>
      </c>
      <c r="C1111" s="33" t="s">
        <v>278</v>
      </c>
      <c r="D1111" s="33" t="s">
        <v>30</v>
      </c>
      <c r="E1111" s="33" t="s">
        <v>2299</v>
      </c>
      <c r="F1111" s="33" t="s">
        <v>280</v>
      </c>
      <c r="G1111" s="33" t="s">
        <v>281</v>
      </c>
      <c r="H1111" s="33" t="s">
        <v>268</v>
      </c>
      <c r="I1111" s="33" t="s">
        <v>269</v>
      </c>
      <c r="J1111" s="33" t="s">
        <v>270</v>
      </c>
      <c r="K1111" s="33" t="s">
        <v>282</v>
      </c>
      <c r="L1111" s="33" t="s">
        <v>283</v>
      </c>
      <c r="M1111" s="33" t="s">
        <v>284</v>
      </c>
      <c r="N1111" s="33" t="s">
        <v>274</v>
      </c>
      <c r="O1111" s="33" t="s">
        <v>285</v>
      </c>
      <c r="P1111" s="33" t="s">
        <v>274</v>
      </c>
      <c r="Q1111" s="33" t="s">
        <v>286</v>
      </c>
      <c r="R1111" s="33" t="s">
        <v>274</v>
      </c>
      <c r="S1111" s="33" t="s">
        <v>275</v>
      </c>
      <c r="T1111" s="33" t="s">
        <v>14</v>
      </c>
      <c r="U1111" s="33" t="s">
        <v>276</v>
      </c>
      <c r="V1111" s="33" t="s">
        <v>14</v>
      </c>
      <c r="W1111" s="33" t="s">
        <v>20</v>
      </c>
      <c r="X1111" s="33" t="s">
        <v>14</v>
      </c>
    </row>
    <row r="1112" spans="1:24" ht="14.75" x14ac:dyDescent="0.75">
      <c r="A1112" s="33" t="s">
        <v>2300</v>
      </c>
      <c r="B1112" s="33" t="s">
        <v>262</v>
      </c>
      <c r="C1112" s="33" t="s">
        <v>278</v>
      </c>
      <c r="D1112" s="33" t="s">
        <v>30</v>
      </c>
      <c r="E1112" s="33" t="s">
        <v>2301</v>
      </c>
      <c r="F1112" s="33" t="s">
        <v>280</v>
      </c>
      <c r="G1112" s="33" t="s">
        <v>281</v>
      </c>
      <c r="H1112" s="33" t="s">
        <v>268</v>
      </c>
      <c r="I1112" s="33" t="s">
        <v>269</v>
      </c>
      <c r="J1112" s="33" t="s">
        <v>270</v>
      </c>
      <c r="K1112" s="33" t="s">
        <v>282</v>
      </c>
      <c r="L1112" s="33" t="s">
        <v>283</v>
      </c>
      <c r="M1112" s="33" t="s">
        <v>284</v>
      </c>
      <c r="N1112" s="33" t="s">
        <v>274</v>
      </c>
      <c r="O1112" s="33" t="s">
        <v>285</v>
      </c>
      <c r="P1112" s="33" t="s">
        <v>274</v>
      </c>
      <c r="Q1112" s="33" t="s">
        <v>286</v>
      </c>
      <c r="R1112" s="33" t="s">
        <v>274</v>
      </c>
      <c r="S1112" s="33" t="s">
        <v>275</v>
      </c>
      <c r="T1112" s="33" t="s">
        <v>14</v>
      </c>
      <c r="U1112" s="33" t="s">
        <v>276</v>
      </c>
      <c r="V1112" s="33" t="s">
        <v>14</v>
      </c>
      <c r="W1112" s="33" t="s">
        <v>20</v>
      </c>
      <c r="X1112" s="33" t="s">
        <v>14</v>
      </c>
    </row>
    <row r="1113" spans="1:24" ht="14.75" x14ac:dyDescent="0.75">
      <c r="A1113" s="33" t="s">
        <v>2302</v>
      </c>
      <c r="B1113" s="33" t="s">
        <v>262</v>
      </c>
      <c r="C1113" s="33" t="s">
        <v>278</v>
      </c>
      <c r="D1113" s="33" t="s">
        <v>30</v>
      </c>
      <c r="E1113" s="33" t="s">
        <v>2303</v>
      </c>
      <c r="F1113" s="33" t="s">
        <v>280</v>
      </c>
      <c r="G1113" s="33" t="s">
        <v>281</v>
      </c>
      <c r="H1113" s="33" t="s">
        <v>268</v>
      </c>
      <c r="I1113" s="33" t="s">
        <v>269</v>
      </c>
      <c r="J1113" s="33" t="s">
        <v>270</v>
      </c>
      <c r="K1113" s="33" t="s">
        <v>282</v>
      </c>
      <c r="L1113" s="33" t="s">
        <v>283</v>
      </c>
      <c r="M1113" s="33" t="s">
        <v>284</v>
      </c>
      <c r="N1113" s="33" t="s">
        <v>274</v>
      </c>
      <c r="O1113" s="33" t="s">
        <v>285</v>
      </c>
      <c r="P1113" s="33" t="s">
        <v>274</v>
      </c>
      <c r="Q1113" s="33" t="s">
        <v>286</v>
      </c>
      <c r="R1113" s="33" t="s">
        <v>274</v>
      </c>
      <c r="S1113" s="33" t="s">
        <v>275</v>
      </c>
      <c r="T1113" s="33" t="s">
        <v>14</v>
      </c>
      <c r="U1113" s="33" t="s">
        <v>276</v>
      </c>
      <c r="V1113" s="33" t="s">
        <v>14</v>
      </c>
      <c r="W1113" s="33" t="s">
        <v>20</v>
      </c>
      <c r="X1113" s="33" t="s">
        <v>14</v>
      </c>
    </row>
    <row r="1114" spans="1:24" ht="14.75" x14ac:dyDescent="0.75">
      <c r="A1114" s="33" t="s">
        <v>2304</v>
      </c>
      <c r="B1114" s="33" t="s">
        <v>262</v>
      </c>
      <c r="C1114" s="33" t="s">
        <v>278</v>
      </c>
      <c r="D1114" s="33" t="s">
        <v>30</v>
      </c>
      <c r="E1114" s="33" t="s">
        <v>2305</v>
      </c>
      <c r="F1114" s="33" t="s">
        <v>280</v>
      </c>
      <c r="G1114" s="33" t="s">
        <v>281</v>
      </c>
      <c r="H1114" s="33" t="s">
        <v>268</v>
      </c>
      <c r="I1114" s="33" t="s">
        <v>269</v>
      </c>
      <c r="J1114" s="33" t="s">
        <v>270</v>
      </c>
      <c r="K1114" s="33" t="s">
        <v>282</v>
      </c>
      <c r="L1114" s="33" t="s">
        <v>283</v>
      </c>
      <c r="M1114" s="33" t="s">
        <v>284</v>
      </c>
      <c r="N1114" s="33" t="s">
        <v>274</v>
      </c>
      <c r="O1114" s="33" t="s">
        <v>285</v>
      </c>
      <c r="P1114" s="33" t="s">
        <v>274</v>
      </c>
      <c r="Q1114" s="33" t="s">
        <v>286</v>
      </c>
      <c r="R1114" s="33" t="s">
        <v>274</v>
      </c>
      <c r="S1114" s="33" t="s">
        <v>275</v>
      </c>
      <c r="T1114" s="33" t="s">
        <v>14</v>
      </c>
      <c r="U1114" s="33" t="s">
        <v>276</v>
      </c>
      <c r="V1114" s="33" t="s">
        <v>14</v>
      </c>
      <c r="W1114" s="33" t="s">
        <v>20</v>
      </c>
      <c r="X1114" s="33" t="s">
        <v>14</v>
      </c>
    </row>
    <row r="1115" spans="1:24" ht="14.75" x14ac:dyDescent="0.75">
      <c r="A1115" s="33" t="s">
        <v>2306</v>
      </c>
      <c r="B1115" s="33" t="s">
        <v>262</v>
      </c>
      <c r="C1115" s="33" t="s">
        <v>278</v>
      </c>
      <c r="D1115" s="33" t="s">
        <v>30</v>
      </c>
      <c r="E1115" s="33" t="s">
        <v>2307</v>
      </c>
      <c r="F1115" s="33" t="s">
        <v>280</v>
      </c>
      <c r="G1115" s="33" t="s">
        <v>281</v>
      </c>
      <c r="H1115" s="33" t="s">
        <v>268</v>
      </c>
      <c r="I1115" s="33" t="s">
        <v>269</v>
      </c>
      <c r="J1115" s="33" t="s">
        <v>270</v>
      </c>
      <c r="K1115" s="33" t="s">
        <v>282</v>
      </c>
      <c r="L1115" s="33" t="s">
        <v>283</v>
      </c>
      <c r="M1115" s="33" t="s">
        <v>284</v>
      </c>
      <c r="N1115" s="33" t="s">
        <v>274</v>
      </c>
      <c r="O1115" s="33" t="s">
        <v>285</v>
      </c>
      <c r="P1115" s="33" t="s">
        <v>274</v>
      </c>
      <c r="Q1115" s="33" t="s">
        <v>286</v>
      </c>
      <c r="R1115" s="33" t="s">
        <v>274</v>
      </c>
      <c r="S1115" s="33" t="s">
        <v>275</v>
      </c>
      <c r="T1115" s="33" t="s">
        <v>14</v>
      </c>
      <c r="U1115" s="33" t="s">
        <v>276</v>
      </c>
      <c r="V1115" s="33" t="s">
        <v>14</v>
      </c>
      <c r="W1115" s="33" t="s">
        <v>20</v>
      </c>
      <c r="X1115" s="33" t="s">
        <v>14</v>
      </c>
    </row>
    <row r="1116" spans="1:24" ht="14.75" x14ac:dyDescent="0.75">
      <c r="A1116" s="33" t="s">
        <v>2308</v>
      </c>
      <c r="B1116" s="33" t="s">
        <v>262</v>
      </c>
      <c r="C1116" s="33" t="s">
        <v>278</v>
      </c>
      <c r="D1116" s="33" t="s">
        <v>30</v>
      </c>
      <c r="E1116" s="33" t="s">
        <v>2309</v>
      </c>
      <c r="F1116" s="33" t="s">
        <v>280</v>
      </c>
      <c r="G1116" s="33" t="s">
        <v>281</v>
      </c>
      <c r="H1116" s="33" t="s">
        <v>268</v>
      </c>
      <c r="I1116" s="33" t="s">
        <v>269</v>
      </c>
      <c r="J1116" s="33" t="s">
        <v>270</v>
      </c>
      <c r="K1116" s="33" t="s">
        <v>282</v>
      </c>
      <c r="L1116" s="33" t="s">
        <v>283</v>
      </c>
      <c r="M1116" s="33" t="s">
        <v>284</v>
      </c>
      <c r="N1116" s="33" t="s">
        <v>274</v>
      </c>
      <c r="O1116" s="33" t="s">
        <v>285</v>
      </c>
      <c r="P1116" s="33" t="s">
        <v>274</v>
      </c>
      <c r="Q1116" s="33" t="s">
        <v>286</v>
      </c>
      <c r="R1116" s="33" t="s">
        <v>274</v>
      </c>
      <c r="S1116" s="33" t="s">
        <v>275</v>
      </c>
      <c r="T1116" s="33" t="s">
        <v>14</v>
      </c>
      <c r="U1116" s="33" t="s">
        <v>276</v>
      </c>
      <c r="V1116" s="33" t="s">
        <v>14</v>
      </c>
      <c r="W1116" s="33" t="s">
        <v>20</v>
      </c>
      <c r="X1116" s="33" t="s">
        <v>14</v>
      </c>
    </row>
    <row r="1117" spans="1:24" ht="14.75" x14ac:dyDescent="0.75">
      <c r="A1117" s="33" t="s">
        <v>2310</v>
      </c>
      <c r="B1117" s="33" t="s">
        <v>262</v>
      </c>
      <c r="C1117" s="33" t="s">
        <v>278</v>
      </c>
      <c r="D1117" s="33" t="s">
        <v>30</v>
      </c>
      <c r="E1117" s="33" t="s">
        <v>2311</v>
      </c>
      <c r="F1117" s="33" t="s">
        <v>280</v>
      </c>
      <c r="G1117" s="33" t="s">
        <v>281</v>
      </c>
      <c r="H1117" s="33" t="s">
        <v>268</v>
      </c>
      <c r="I1117" s="33" t="s">
        <v>269</v>
      </c>
      <c r="J1117" s="33" t="s">
        <v>270</v>
      </c>
      <c r="K1117" s="33" t="s">
        <v>282</v>
      </c>
      <c r="L1117" s="33" t="s">
        <v>283</v>
      </c>
      <c r="M1117" s="33" t="s">
        <v>284</v>
      </c>
      <c r="N1117" s="33" t="s">
        <v>274</v>
      </c>
      <c r="O1117" s="33" t="s">
        <v>285</v>
      </c>
      <c r="P1117" s="33" t="s">
        <v>274</v>
      </c>
      <c r="Q1117" s="33" t="s">
        <v>286</v>
      </c>
      <c r="R1117" s="33" t="s">
        <v>274</v>
      </c>
      <c r="S1117" s="33" t="s">
        <v>275</v>
      </c>
      <c r="T1117" s="33" t="s">
        <v>14</v>
      </c>
      <c r="U1117" s="33" t="s">
        <v>276</v>
      </c>
      <c r="V1117" s="33" t="s">
        <v>14</v>
      </c>
      <c r="W1117" s="33" t="s">
        <v>20</v>
      </c>
      <c r="X1117" s="33" t="s">
        <v>14</v>
      </c>
    </row>
    <row r="1118" spans="1:24" ht="14.75" x14ac:dyDescent="0.75">
      <c r="A1118" s="33" t="s">
        <v>2312</v>
      </c>
      <c r="B1118" s="33" t="s">
        <v>262</v>
      </c>
      <c r="C1118" s="33" t="s">
        <v>278</v>
      </c>
      <c r="D1118" s="33" t="s">
        <v>30</v>
      </c>
      <c r="E1118" s="33" t="s">
        <v>2313</v>
      </c>
      <c r="F1118" s="33" t="s">
        <v>280</v>
      </c>
      <c r="G1118" s="33" t="s">
        <v>281</v>
      </c>
      <c r="H1118" s="33" t="s">
        <v>268</v>
      </c>
      <c r="I1118" s="33" t="s">
        <v>269</v>
      </c>
      <c r="J1118" s="33" t="s">
        <v>270</v>
      </c>
      <c r="K1118" s="33" t="s">
        <v>282</v>
      </c>
      <c r="L1118" s="33" t="s">
        <v>283</v>
      </c>
      <c r="M1118" s="33" t="s">
        <v>284</v>
      </c>
      <c r="N1118" s="33" t="s">
        <v>274</v>
      </c>
      <c r="O1118" s="33" t="s">
        <v>285</v>
      </c>
      <c r="P1118" s="33" t="s">
        <v>274</v>
      </c>
      <c r="Q1118" s="33" t="s">
        <v>286</v>
      </c>
      <c r="R1118" s="33" t="s">
        <v>274</v>
      </c>
      <c r="S1118" s="33" t="s">
        <v>275</v>
      </c>
      <c r="T1118" s="33" t="s">
        <v>14</v>
      </c>
      <c r="U1118" s="33" t="s">
        <v>276</v>
      </c>
      <c r="V1118" s="33" t="s">
        <v>14</v>
      </c>
      <c r="W1118" s="33" t="s">
        <v>20</v>
      </c>
      <c r="X1118" s="33" t="s">
        <v>14</v>
      </c>
    </row>
    <row r="1119" spans="1:24" ht="14.75" x14ac:dyDescent="0.75">
      <c r="A1119" s="33" t="s">
        <v>2314</v>
      </c>
      <c r="B1119" s="33" t="s">
        <v>262</v>
      </c>
      <c r="C1119" s="33" t="s">
        <v>278</v>
      </c>
      <c r="D1119" s="33" t="s">
        <v>30</v>
      </c>
      <c r="E1119" s="33" t="s">
        <v>2315</v>
      </c>
      <c r="F1119" s="33" t="s">
        <v>280</v>
      </c>
      <c r="G1119" s="33" t="s">
        <v>281</v>
      </c>
      <c r="H1119" s="33" t="s">
        <v>268</v>
      </c>
      <c r="I1119" s="33" t="s">
        <v>269</v>
      </c>
      <c r="J1119" s="33" t="s">
        <v>270</v>
      </c>
      <c r="K1119" s="33" t="s">
        <v>282</v>
      </c>
      <c r="L1119" s="33" t="s">
        <v>283</v>
      </c>
      <c r="M1119" s="33" t="s">
        <v>284</v>
      </c>
      <c r="N1119" s="33" t="s">
        <v>274</v>
      </c>
      <c r="O1119" s="33" t="s">
        <v>285</v>
      </c>
      <c r="P1119" s="33" t="s">
        <v>274</v>
      </c>
      <c r="Q1119" s="33" t="s">
        <v>286</v>
      </c>
      <c r="R1119" s="33" t="s">
        <v>274</v>
      </c>
      <c r="S1119" s="33" t="s">
        <v>275</v>
      </c>
      <c r="T1119" s="33" t="s">
        <v>14</v>
      </c>
      <c r="U1119" s="33" t="s">
        <v>276</v>
      </c>
      <c r="V1119" s="33" t="s">
        <v>14</v>
      </c>
      <c r="W1119" s="33" t="s">
        <v>20</v>
      </c>
      <c r="X1119" s="33" t="s">
        <v>14</v>
      </c>
    </row>
    <row r="1120" spans="1:24" ht="14.75" x14ac:dyDescent="0.75">
      <c r="A1120" s="33" t="s">
        <v>2316</v>
      </c>
      <c r="B1120" s="33" t="s">
        <v>262</v>
      </c>
      <c r="C1120" s="33" t="s">
        <v>278</v>
      </c>
      <c r="D1120" s="33" t="s">
        <v>30</v>
      </c>
      <c r="E1120" s="33" t="s">
        <v>2317</v>
      </c>
      <c r="F1120" s="33" t="s">
        <v>280</v>
      </c>
      <c r="G1120" s="33" t="s">
        <v>281</v>
      </c>
      <c r="H1120" s="33" t="s">
        <v>268</v>
      </c>
      <c r="I1120" s="33" t="s">
        <v>269</v>
      </c>
      <c r="J1120" s="33" t="s">
        <v>270</v>
      </c>
      <c r="K1120" s="33" t="s">
        <v>282</v>
      </c>
      <c r="L1120" s="33" t="s">
        <v>283</v>
      </c>
      <c r="M1120" s="33" t="s">
        <v>284</v>
      </c>
      <c r="N1120" s="33" t="s">
        <v>274</v>
      </c>
      <c r="O1120" s="33" t="s">
        <v>285</v>
      </c>
      <c r="P1120" s="33" t="s">
        <v>274</v>
      </c>
      <c r="Q1120" s="33" t="s">
        <v>286</v>
      </c>
      <c r="R1120" s="33" t="s">
        <v>274</v>
      </c>
      <c r="S1120" s="33" t="s">
        <v>275</v>
      </c>
      <c r="T1120" s="33" t="s">
        <v>14</v>
      </c>
      <c r="U1120" s="33" t="s">
        <v>276</v>
      </c>
      <c r="V1120" s="33" t="s">
        <v>14</v>
      </c>
      <c r="W1120" s="33" t="s">
        <v>20</v>
      </c>
      <c r="X1120" s="33" t="s">
        <v>14</v>
      </c>
    </row>
    <row r="1121" spans="1:24" ht="14.75" x14ac:dyDescent="0.75">
      <c r="A1121" s="33" t="s">
        <v>2318</v>
      </c>
      <c r="B1121" s="33" t="s">
        <v>262</v>
      </c>
      <c r="C1121" s="33" t="s">
        <v>278</v>
      </c>
      <c r="D1121" s="33" t="s">
        <v>30</v>
      </c>
      <c r="E1121" s="33" t="s">
        <v>2319</v>
      </c>
      <c r="F1121" s="33" t="s">
        <v>280</v>
      </c>
      <c r="G1121" s="33" t="s">
        <v>281</v>
      </c>
      <c r="H1121" s="33" t="s">
        <v>268</v>
      </c>
      <c r="I1121" s="33" t="s">
        <v>269</v>
      </c>
      <c r="J1121" s="33" t="s">
        <v>270</v>
      </c>
      <c r="K1121" s="33" t="s">
        <v>282</v>
      </c>
      <c r="L1121" s="33" t="s">
        <v>283</v>
      </c>
      <c r="M1121" s="33" t="s">
        <v>284</v>
      </c>
      <c r="N1121" s="33" t="s">
        <v>274</v>
      </c>
      <c r="O1121" s="33" t="s">
        <v>285</v>
      </c>
      <c r="P1121" s="33" t="s">
        <v>274</v>
      </c>
      <c r="Q1121" s="33" t="s">
        <v>286</v>
      </c>
      <c r="R1121" s="33" t="s">
        <v>274</v>
      </c>
      <c r="S1121" s="33" t="s">
        <v>275</v>
      </c>
      <c r="T1121" s="33" t="s">
        <v>14</v>
      </c>
      <c r="U1121" s="33" t="s">
        <v>276</v>
      </c>
      <c r="V1121" s="33" t="s">
        <v>14</v>
      </c>
      <c r="W1121" s="33" t="s">
        <v>20</v>
      </c>
      <c r="X1121" s="33" t="s">
        <v>14</v>
      </c>
    </row>
    <row r="1122" spans="1:24" ht="14.75" x14ac:dyDescent="0.75">
      <c r="A1122" s="33" t="s">
        <v>2320</v>
      </c>
      <c r="B1122" s="33" t="s">
        <v>262</v>
      </c>
      <c r="C1122" s="33" t="s">
        <v>278</v>
      </c>
      <c r="D1122" s="33" t="s">
        <v>30</v>
      </c>
      <c r="E1122" s="33" t="s">
        <v>2321</v>
      </c>
      <c r="F1122" s="33" t="s">
        <v>280</v>
      </c>
      <c r="G1122" s="33" t="s">
        <v>281</v>
      </c>
      <c r="H1122" s="33" t="s">
        <v>268</v>
      </c>
      <c r="I1122" s="33" t="s">
        <v>269</v>
      </c>
      <c r="J1122" s="33" t="s">
        <v>270</v>
      </c>
      <c r="K1122" s="33" t="s">
        <v>282</v>
      </c>
      <c r="L1122" s="33" t="s">
        <v>283</v>
      </c>
      <c r="M1122" s="33" t="s">
        <v>284</v>
      </c>
      <c r="N1122" s="33" t="s">
        <v>274</v>
      </c>
      <c r="O1122" s="33" t="s">
        <v>285</v>
      </c>
      <c r="P1122" s="33" t="s">
        <v>274</v>
      </c>
      <c r="Q1122" s="33" t="s">
        <v>286</v>
      </c>
      <c r="R1122" s="33" t="s">
        <v>274</v>
      </c>
      <c r="S1122" s="33" t="s">
        <v>275</v>
      </c>
      <c r="T1122" s="33" t="s">
        <v>14</v>
      </c>
      <c r="U1122" s="33" t="s">
        <v>276</v>
      </c>
      <c r="V1122" s="33" t="s">
        <v>14</v>
      </c>
      <c r="W1122" s="33" t="s">
        <v>20</v>
      </c>
      <c r="X1122" s="33" t="s">
        <v>14</v>
      </c>
    </row>
    <row r="1123" spans="1:24" ht="14.75" x14ac:dyDescent="0.75">
      <c r="A1123" s="33" t="s">
        <v>2322</v>
      </c>
      <c r="B1123" s="33" t="s">
        <v>262</v>
      </c>
      <c r="C1123" s="33" t="s">
        <v>278</v>
      </c>
      <c r="D1123" s="33" t="s">
        <v>30</v>
      </c>
      <c r="E1123" s="33" t="s">
        <v>2323</v>
      </c>
      <c r="F1123" s="33" t="s">
        <v>280</v>
      </c>
      <c r="G1123" s="33" t="s">
        <v>281</v>
      </c>
      <c r="H1123" s="33" t="s">
        <v>268</v>
      </c>
      <c r="I1123" s="33" t="s">
        <v>269</v>
      </c>
      <c r="J1123" s="33" t="s">
        <v>270</v>
      </c>
      <c r="K1123" s="33" t="s">
        <v>282</v>
      </c>
      <c r="L1123" s="33" t="s">
        <v>283</v>
      </c>
      <c r="M1123" s="33" t="s">
        <v>284</v>
      </c>
      <c r="N1123" s="33" t="s">
        <v>274</v>
      </c>
      <c r="O1123" s="33" t="s">
        <v>285</v>
      </c>
      <c r="P1123" s="33" t="s">
        <v>274</v>
      </c>
      <c r="Q1123" s="33" t="s">
        <v>286</v>
      </c>
      <c r="R1123" s="33" t="s">
        <v>274</v>
      </c>
      <c r="S1123" s="33" t="s">
        <v>275</v>
      </c>
      <c r="T1123" s="33" t="s">
        <v>14</v>
      </c>
      <c r="U1123" s="33" t="s">
        <v>276</v>
      </c>
      <c r="V1123" s="33" t="s">
        <v>14</v>
      </c>
      <c r="W1123" s="33" t="s">
        <v>20</v>
      </c>
      <c r="X1123" s="33" t="s">
        <v>14</v>
      </c>
    </row>
    <row r="1124" spans="1:24" ht="14.75" x14ac:dyDescent="0.75">
      <c r="A1124" s="33" t="s">
        <v>2324</v>
      </c>
      <c r="B1124" s="33" t="s">
        <v>262</v>
      </c>
      <c r="C1124" s="33" t="s">
        <v>278</v>
      </c>
      <c r="D1124" s="33" t="s">
        <v>30</v>
      </c>
      <c r="E1124" s="33" t="s">
        <v>279</v>
      </c>
      <c r="F1124" s="33" t="s">
        <v>280</v>
      </c>
      <c r="G1124" s="33" t="s">
        <v>281</v>
      </c>
      <c r="H1124" s="33" t="s">
        <v>268</v>
      </c>
      <c r="I1124" s="33" t="s">
        <v>269</v>
      </c>
      <c r="J1124" s="33" t="s">
        <v>270</v>
      </c>
      <c r="K1124" s="33" t="s">
        <v>282</v>
      </c>
      <c r="L1124" s="33" t="s">
        <v>272</v>
      </c>
      <c r="M1124" s="33" t="s">
        <v>284</v>
      </c>
      <c r="N1124" s="33" t="s">
        <v>274</v>
      </c>
      <c r="O1124" s="33" t="s">
        <v>285</v>
      </c>
      <c r="P1124" s="33" t="s">
        <v>274</v>
      </c>
      <c r="Q1124" s="33" t="s">
        <v>286</v>
      </c>
      <c r="R1124" s="33" t="s">
        <v>274</v>
      </c>
      <c r="S1124" s="33" t="s">
        <v>275</v>
      </c>
      <c r="T1124" s="33" t="s">
        <v>14</v>
      </c>
      <c r="U1124" s="33" t="s">
        <v>276</v>
      </c>
      <c r="V1124" s="33" t="s">
        <v>14</v>
      </c>
      <c r="W1124" s="33" t="s">
        <v>20</v>
      </c>
      <c r="X1124" s="33" t="s">
        <v>14</v>
      </c>
    </row>
    <row r="1125" spans="1:24" ht="14.75" x14ac:dyDescent="0.75">
      <c r="A1125" s="33" t="s">
        <v>2325</v>
      </c>
      <c r="B1125" s="33" t="s">
        <v>262</v>
      </c>
      <c r="C1125" s="33" t="s">
        <v>278</v>
      </c>
      <c r="D1125" s="33" t="s">
        <v>30</v>
      </c>
      <c r="E1125" s="33" t="s">
        <v>2326</v>
      </c>
      <c r="F1125" s="33" t="s">
        <v>280</v>
      </c>
      <c r="G1125" s="33" t="s">
        <v>281</v>
      </c>
      <c r="H1125" s="33" t="s">
        <v>268</v>
      </c>
      <c r="I1125" s="33" t="s">
        <v>269</v>
      </c>
      <c r="J1125" s="33" t="s">
        <v>270</v>
      </c>
      <c r="K1125" s="33" t="s">
        <v>282</v>
      </c>
      <c r="L1125" s="33" t="s">
        <v>283</v>
      </c>
      <c r="M1125" s="33" t="s">
        <v>284</v>
      </c>
      <c r="N1125" s="33" t="s">
        <v>274</v>
      </c>
      <c r="O1125" s="33" t="s">
        <v>285</v>
      </c>
      <c r="P1125" s="33" t="s">
        <v>274</v>
      </c>
      <c r="Q1125" s="33" t="s">
        <v>286</v>
      </c>
      <c r="R1125" s="33" t="s">
        <v>274</v>
      </c>
      <c r="S1125" s="33" t="s">
        <v>275</v>
      </c>
      <c r="T1125" s="33" t="s">
        <v>14</v>
      </c>
      <c r="U1125" s="33" t="s">
        <v>276</v>
      </c>
      <c r="V1125" s="33" t="s">
        <v>14</v>
      </c>
      <c r="W1125" s="33" t="s">
        <v>20</v>
      </c>
      <c r="X1125" s="33" t="s">
        <v>14</v>
      </c>
    </row>
    <row r="1126" spans="1:24" ht="14.75" x14ac:dyDescent="0.75">
      <c r="A1126" s="33" t="s">
        <v>2327</v>
      </c>
      <c r="B1126" s="33" t="s">
        <v>374</v>
      </c>
      <c r="C1126" s="33" t="s">
        <v>374</v>
      </c>
      <c r="D1126" s="33" t="s">
        <v>374</v>
      </c>
      <c r="E1126" s="33" t="s">
        <v>2328</v>
      </c>
      <c r="F1126" s="33" t="s">
        <v>280</v>
      </c>
      <c r="G1126" s="33" t="s">
        <v>281</v>
      </c>
      <c r="H1126" s="33" t="s">
        <v>268</v>
      </c>
      <c r="I1126" s="33" t="s">
        <v>269</v>
      </c>
      <c r="J1126" s="33" t="s">
        <v>270</v>
      </c>
      <c r="K1126" s="33" t="s">
        <v>282</v>
      </c>
      <c r="L1126" s="33" t="s">
        <v>283</v>
      </c>
      <c r="M1126" s="33" t="s">
        <v>284</v>
      </c>
      <c r="N1126" s="33" t="s">
        <v>274</v>
      </c>
      <c r="O1126" s="33" t="s">
        <v>285</v>
      </c>
      <c r="P1126" s="33" t="s">
        <v>274</v>
      </c>
      <c r="Q1126" s="33" t="s">
        <v>286</v>
      </c>
      <c r="R1126" s="33" t="s">
        <v>274</v>
      </c>
      <c r="S1126" s="33" t="s">
        <v>275</v>
      </c>
      <c r="T1126" s="33" t="s">
        <v>14</v>
      </c>
      <c r="U1126" s="33" t="s">
        <v>276</v>
      </c>
      <c r="V1126" s="33" t="s">
        <v>14</v>
      </c>
      <c r="W1126" s="33" t="s">
        <v>20</v>
      </c>
      <c r="X1126" s="33" t="s">
        <v>14</v>
      </c>
    </row>
    <row r="1127" spans="1:24" ht="14.75" x14ac:dyDescent="0.75">
      <c r="A1127" s="33" t="s">
        <v>2329</v>
      </c>
      <c r="B1127" s="33" t="s">
        <v>262</v>
      </c>
      <c r="C1127" s="33" t="s">
        <v>278</v>
      </c>
      <c r="D1127" s="33" t="s">
        <v>30</v>
      </c>
      <c r="E1127" s="33" t="s">
        <v>2330</v>
      </c>
      <c r="F1127" s="33" t="s">
        <v>280</v>
      </c>
      <c r="G1127" s="33" t="s">
        <v>281</v>
      </c>
      <c r="H1127" s="33" t="s">
        <v>268</v>
      </c>
      <c r="I1127" s="33" t="s">
        <v>269</v>
      </c>
      <c r="J1127" s="33" t="s">
        <v>270</v>
      </c>
      <c r="K1127" s="33" t="s">
        <v>282</v>
      </c>
      <c r="L1127" s="33" t="s">
        <v>283</v>
      </c>
      <c r="M1127" s="33" t="s">
        <v>284</v>
      </c>
      <c r="N1127" s="33" t="s">
        <v>16</v>
      </c>
      <c r="O1127" s="33" t="s">
        <v>285</v>
      </c>
      <c r="P1127" s="33" t="s">
        <v>274</v>
      </c>
      <c r="Q1127" s="33" t="s">
        <v>286</v>
      </c>
      <c r="R1127" s="33" t="s">
        <v>274</v>
      </c>
      <c r="S1127" s="33" t="s">
        <v>275</v>
      </c>
      <c r="T1127" s="33" t="s">
        <v>274</v>
      </c>
      <c r="U1127" s="33" t="s">
        <v>276</v>
      </c>
      <c r="V1127" s="33" t="s">
        <v>274</v>
      </c>
      <c r="W1127" s="33" t="s">
        <v>20</v>
      </c>
      <c r="X1127" s="33" t="s">
        <v>287</v>
      </c>
    </row>
    <row r="1128" spans="1:24" ht="14.75" x14ac:dyDescent="0.75">
      <c r="A1128" s="33" t="s">
        <v>2331</v>
      </c>
      <c r="B1128" s="33" t="s">
        <v>262</v>
      </c>
      <c r="C1128" s="33" t="s">
        <v>278</v>
      </c>
      <c r="D1128" s="33" t="s">
        <v>30</v>
      </c>
      <c r="E1128" s="33" t="s">
        <v>2332</v>
      </c>
      <c r="F1128" s="33" t="s">
        <v>280</v>
      </c>
      <c r="G1128" s="33" t="s">
        <v>281</v>
      </c>
      <c r="H1128" s="33" t="s">
        <v>268</v>
      </c>
      <c r="I1128" s="33" t="s">
        <v>269</v>
      </c>
      <c r="J1128" s="33" t="s">
        <v>270</v>
      </c>
      <c r="K1128" s="33" t="s">
        <v>282</v>
      </c>
      <c r="L1128" s="33" t="s">
        <v>283</v>
      </c>
      <c r="M1128" s="33" t="s">
        <v>284</v>
      </c>
      <c r="N1128" s="33" t="s">
        <v>16</v>
      </c>
      <c r="O1128" s="33" t="s">
        <v>285</v>
      </c>
      <c r="P1128" s="33" t="s">
        <v>274</v>
      </c>
      <c r="Q1128" s="33" t="s">
        <v>286</v>
      </c>
      <c r="R1128" s="33" t="s">
        <v>274</v>
      </c>
      <c r="S1128" s="33" t="s">
        <v>275</v>
      </c>
      <c r="T1128" s="33" t="s">
        <v>274</v>
      </c>
      <c r="U1128" s="33" t="s">
        <v>276</v>
      </c>
      <c r="V1128" s="33" t="s">
        <v>274</v>
      </c>
      <c r="W1128" s="33" t="s">
        <v>20</v>
      </c>
      <c r="X1128" s="33" t="s">
        <v>287</v>
      </c>
    </row>
    <row r="1129" spans="1:24" ht="14.75" x14ac:dyDescent="0.75">
      <c r="A1129" s="33" t="s">
        <v>2333</v>
      </c>
      <c r="B1129" s="33" t="s">
        <v>262</v>
      </c>
      <c r="C1129" s="33" t="s">
        <v>278</v>
      </c>
      <c r="D1129" s="33" t="s">
        <v>30</v>
      </c>
      <c r="E1129" s="33" t="s">
        <v>2334</v>
      </c>
      <c r="F1129" s="33" t="s">
        <v>280</v>
      </c>
      <c r="G1129" s="33" t="s">
        <v>281</v>
      </c>
      <c r="H1129" s="33" t="s">
        <v>268</v>
      </c>
      <c r="I1129" s="33" t="s">
        <v>269</v>
      </c>
      <c r="J1129" s="33" t="s">
        <v>270</v>
      </c>
      <c r="K1129" s="33" t="s">
        <v>282</v>
      </c>
      <c r="L1129" s="33" t="s">
        <v>283</v>
      </c>
      <c r="M1129" s="33" t="s">
        <v>284</v>
      </c>
      <c r="N1129" s="33" t="s">
        <v>16</v>
      </c>
      <c r="O1129" s="33" t="s">
        <v>285</v>
      </c>
      <c r="P1129" s="33" t="s">
        <v>274</v>
      </c>
      <c r="Q1129" s="33" t="s">
        <v>286</v>
      </c>
      <c r="R1129" s="33" t="s">
        <v>274</v>
      </c>
      <c r="S1129" s="33" t="s">
        <v>275</v>
      </c>
      <c r="T1129" s="33" t="s">
        <v>274</v>
      </c>
      <c r="U1129" s="33" t="s">
        <v>276</v>
      </c>
      <c r="V1129" s="33" t="s">
        <v>274</v>
      </c>
      <c r="W1129" s="33" t="s">
        <v>20</v>
      </c>
      <c r="X1129" s="33" t="s">
        <v>287</v>
      </c>
    </row>
    <row r="1130" spans="1:24" ht="14.75" x14ac:dyDescent="0.75">
      <c r="A1130" s="33" t="s">
        <v>2335</v>
      </c>
      <c r="B1130" s="33" t="s">
        <v>262</v>
      </c>
      <c r="C1130" s="33" t="s">
        <v>278</v>
      </c>
      <c r="D1130" s="33" t="s">
        <v>30</v>
      </c>
      <c r="E1130" s="33" t="s">
        <v>2336</v>
      </c>
      <c r="F1130" s="33" t="s">
        <v>280</v>
      </c>
      <c r="G1130" s="33" t="s">
        <v>281</v>
      </c>
      <c r="H1130" s="33" t="s">
        <v>268</v>
      </c>
      <c r="I1130" s="33" t="s">
        <v>269</v>
      </c>
      <c r="J1130" s="33" t="s">
        <v>270</v>
      </c>
      <c r="K1130" s="33" t="s">
        <v>282</v>
      </c>
      <c r="L1130" s="33" t="s">
        <v>283</v>
      </c>
      <c r="M1130" s="33" t="s">
        <v>284</v>
      </c>
      <c r="N1130" s="33" t="s">
        <v>16</v>
      </c>
      <c r="O1130" s="33" t="s">
        <v>285</v>
      </c>
      <c r="P1130" s="33" t="s">
        <v>274</v>
      </c>
      <c r="Q1130" s="33" t="s">
        <v>286</v>
      </c>
      <c r="R1130" s="33" t="s">
        <v>274</v>
      </c>
      <c r="S1130" s="33" t="s">
        <v>275</v>
      </c>
      <c r="T1130" s="33" t="s">
        <v>274</v>
      </c>
      <c r="U1130" s="33" t="s">
        <v>276</v>
      </c>
      <c r="V1130" s="33" t="s">
        <v>274</v>
      </c>
      <c r="W1130" s="33" t="s">
        <v>20</v>
      </c>
      <c r="X1130" s="33" t="s">
        <v>287</v>
      </c>
    </row>
    <row r="1131" spans="1:24" ht="14.75" x14ac:dyDescent="0.75">
      <c r="A1131" s="33" t="s">
        <v>2337</v>
      </c>
      <c r="B1131" s="33" t="s">
        <v>262</v>
      </c>
      <c r="C1131" s="33" t="s">
        <v>278</v>
      </c>
      <c r="D1131" s="33" t="s">
        <v>30</v>
      </c>
      <c r="E1131" s="33" t="s">
        <v>2338</v>
      </c>
      <c r="F1131" s="33" t="s">
        <v>280</v>
      </c>
      <c r="G1131" s="33" t="s">
        <v>281</v>
      </c>
      <c r="H1131" s="33" t="s">
        <v>268</v>
      </c>
      <c r="I1131" s="33" t="s">
        <v>269</v>
      </c>
      <c r="J1131" s="33" t="s">
        <v>270</v>
      </c>
      <c r="K1131" s="33" t="s">
        <v>282</v>
      </c>
      <c r="L1131" s="33" t="s">
        <v>283</v>
      </c>
      <c r="M1131" s="33" t="s">
        <v>284</v>
      </c>
      <c r="N1131" s="33" t="s">
        <v>16</v>
      </c>
      <c r="O1131" s="33" t="s">
        <v>285</v>
      </c>
      <c r="P1131" s="33" t="s">
        <v>274</v>
      </c>
      <c r="Q1131" s="33" t="s">
        <v>286</v>
      </c>
      <c r="R1131" s="33" t="s">
        <v>274</v>
      </c>
      <c r="S1131" s="33" t="s">
        <v>275</v>
      </c>
      <c r="T1131" s="33" t="s">
        <v>274</v>
      </c>
      <c r="U1131" s="33" t="s">
        <v>276</v>
      </c>
      <c r="V1131" s="33" t="s">
        <v>274</v>
      </c>
      <c r="W1131" s="33" t="s">
        <v>20</v>
      </c>
      <c r="X1131" s="33" t="s">
        <v>287</v>
      </c>
    </row>
    <row r="1132" spans="1:24" ht="14.75" x14ac:dyDescent="0.75">
      <c r="A1132" s="33" t="s">
        <v>2339</v>
      </c>
      <c r="B1132" s="33" t="s">
        <v>374</v>
      </c>
      <c r="C1132" s="33" t="s">
        <v>374</v>
      </c>
      <c r="D1132" s="33" t="s">
        <v>374</v>
      </c>
      <c r="E1132" s="33"/>
      <c r="F1132" s="33" t="s">
        <v>295</v>
      </c>
      <c r="G1132" s="33" t="s">
        <v>281</v>
      </c>
      <c r="H1132" s="33" t="s">
        <v>268</v>
      </c>
      <c r="I1132" s="33" t="s">
        <v>269</v>
      </c>
      <c r="J1132" s="33" t="s">
        <v>270</v>
      </c>
      <c r="K1132" s="33" t="s">
        <v>296</v>
      </c>
      <c r="L1132" s="33" t="s">
        <v>272</v>
      </c>
      <c r="M1132" s="33" t="s">
        <v>284</v>
      </c>
      <c r="N1132" s="33" t="s">
        <v>297</v>
      </c>
      <c r="O1132" s="33" t="s">
        <v>285</v>
      </c>
      <c r="P1132" s="33" t="s">
        <v>298</v>
      </c>
      <c r="Q1132" s="33" t="s">
        <v>286</v>
      </c>
      <c r="R1132" s="33" t="s">
        <v>298</v>
      </c>
      <c r="S1132" s="33" t="s">
        <v>275</v>
      </c>
      <c r="T1132" s="33" t="s">
        <v>298</v>
      </c>
      <c r="U1132" s="33"/>
      <c r="V1132" s="33"/>
      <c r="W1132" s="33"/>
      <c r="X1132" s="33"/>
    </row>
    <row r="1133" spans="1:24" ht="14.75" x14ac:dyDescent="0.75">
      <c r="A1133" s="33" t="s">
        <v>2340</v>
      </c>
      <c r="B1133" s="33" t="s">
        <v>262</v>
      </c>
      <c r="C1133" s="33" t="s">
        <v>278</v>
      </c>
      <c r="D1133" s="33" t="s">
        <v>30</v>
      </c>
      <c r="E1133" s="33" t="s">
        <v>2341</v>
      </c>
      <c r="F1133" s="33" t="s">
        <v>280</v>
      </c>
      <c r="G1133" s="33" t="s">
        <v>281</v>
      </c>
      <c r="H1133" s="33" t="s">
        <v>822</v>
      </c>
      <c r="I1133" s="33" t="s">
        <v>269</v>
      </c>
      <c r="J1133" s="33" t="s">
        <v>270</v>
      </c>
      <c r="K1133" s="33" t="s">
        <v>282</v>
      </c>
      <c r="L1133" s="33" t="s">
        <v>283</v>
      </c>
      <c r="M1133" s="33" t="s">
        <v>284</v>
      </c>
      <c r="N1133" s="33" t="s">
        <v>16</v>
      </c>
      <c r="O1133" s="33" t="s">
        <v>285</v>
      </c>
      <c r="P1133" s="33" t="s">
        <v>274</v>
      </c>
      <c r="Q1133" s="33" t="s">
        <v>286</v>
      </c>
      <c r="R1133" s="33" t="s">
        <v>274</v>
      </c>
      <c r="S1133" s="33" t="s">
        <v>275</v>
      </c>
      <c r="T1133" s="33" t="s">
        <v>16</v>
      </c>
      <c r="U1133" s="33" t="s">
        <v>276</v>
      </c>
      <c r="V1133" s="33" t="s">
        <v>274</v>
      </c>
      <c r="W1133" s="33"/>
      <c r="X1133" s="33"/>
    </row>
    <row r="1134" spans="1:24" ht="14.75" x14ac:dyDescent="0.75">
      <c r="A1134" s="33" t="s">
        <v>2342</v>
      </c>
      <c r="B1134" s="33" t="s">
        <v>262</v>
      </c>
      <c r="C1134" s="33" t="s">
        <v>278</v>
      </c>
      <c r="D1134" s="33" t="s">
        <v>30</v>
      </c>
      <c r="E1134" s="33" t="s">
        <v>2343</v>
      </c>
      <c r="F1134" s="33" t="s">
        <v>280</v>
      </c>
      <c r="G1134" s="33" t="s">
        <v>281</v>
      </c>
      <c r="H1134" s="33" t="s">
        <v>822</v>
      </c>
      <c r="I1134" s="33" t="s">
        <v>269</v>
      </c>
      <c r="J1134" s="33" t="s">
        <v>270</v>
      </c>
      <c r="K1134" s="33" t="s">
        <v>282</v>
      </c>
      <c r="L1134" s="33" t="s">
        <v>283</v>
      </c>
      <c r="M1134" s="33" t="s">
        <v>284</v>
      </c>
      <c r="N1134" s="33" t="s">
        <v>16</v>
      </c>
      <c r="O1134" s="33" t="s">
        <v>285</v>
      </c>
      <c r="P1134" s="33" t="s">
        <v>274</v>
      </c>
      <c r="Q1134" s="33" t="s">
        <v>286</v>
      </c>
      <c r="R1134" s="33" t="s">
        <v>274</v>
      </c>
      <c r="S1134" s="33" t="s">
        <v>275</v>
      </c>
      <c r="T1134" s="33" t="s">
        <v>16</v>
      </c>
      <c r="U1134" s="33" t="s">
        <v>276</v>
      </c>
      <c r="V1134" s="33" t="s">
        <v>274</v>
      </c>
      <c r="W1134" s="33"/>
      <c r="X1134" s="33"/>
    </row>
    <row r="1135" spans="1:24" ht="14.75" x14ac:dyDescent="0.75">
      <c r="A1135" s="33" t="s">
        <v>2344</v>
      </c>
      <c r="B1135" s="33" t="s">
        <v>262</v>
      </c>
      <c r="C1135" s="33" t="s">
        <v>278</v>
      </c>
      <c r="D1135" s="33" t="s">
        <v>30</v>
      </c>
      <c r="E1135" s="33" t="s">
        <v>2345</v>
      </c>
      <c r="F1135" s="33" t="s">
        <v>280</v>
      </c>
      <c r="G1135" s="33" t="s">
        <v>281</v>
      </c>
      <c r="H1135" s="33" t="s">
        <v>822</v>
      </c>
      <c r="I1135" s="33" t="s">
        <v>269</v>
      </c>
      <c r="J1135" s="33" t="s">
        <v>270</v>
      </c>
      <c r="K1135" s="33" t="s">
        <v>282</v>
      </c>
      <c r="L1135" s="33" t="s">
        <v>283</v>
      </c>
      <c r="M1135" s="33" t="s">
        <v>284</v>
      </c>
      <c r="N1135" s="33" t="s">
        <v>16</v>
      </c>
      <c r="O1135" s="33" t="s">
        <v>285</v>
      </c>
      <c r="P1135" s="33" t="s">
        <v>274</v>
      </c>
      <c r="Q1135" s="33" t="s">
        <v>286</v>
      </c>
      <c r="R1135" s="33" t="s">
        <v>274</v>
      </c>
      <c r="S1135" s="33" t="s">
        <v>275</v>
      </c>
      <c r="T1135" s="33" t="s">
        <v>16</v>
      </c>
      <c r="U1135" s="33" t="s">
        <v>276</v>
      </c>
      <c r="V1135" s="33" t="s">
        <v>274</v>
      </c>
      <c r="W1135" s="33"/>
      <c r="X1135" s="33"/>
    </row>
    <row r="1136" spans="1:24" ht="14.75" x14ac:dyDescent="0.75">
      <c r="A1136" s="33" t="s">
        <v>2346</v>
      </c>
      <c r="B1136" s="33" t="s">
        <v>262</v>
      </c>
      <c r="C1136" s="33" t="s">
        <v>278</v>
      </c>
      <c r="D1136" s="33" t="s">
        <v>30</v>
      </c>
      <c r="E1136" s="33" t="s">
        <v>2347</v>
      </c>
      <c r="F1136" s="33" t="s">
        <v>280</v>
      </c>
      <c r="G1136" s="33" t="s">
        <v>281</v>
      </c>
      <c r="H1136" s="33" t="s">
        <v>822</v>
      </c>
      <c r="I1136" s="33" t="s">
        <v>269</v>
      </c>
      <c r="J1136" s="33" t="s">
        <v>270</v>
      </c>
      <c r="K1136" s="33" t="s">
        <v>282</v>
      </c>
      <c r="L1136" s="33" t="s">
        <v>283</v>
      </c>
      <c r="M1136" s="33" t="s">
        <v>284</v>
      </c>
      <c r="N1136" s="33" t="s">
        <v>16</v>
      </c>
      <c r="O1136" s="33" t="s">
        <v>285</v>
      </c>
      <c r="P1136" s="33" t="s">
        <v>274</v>
      </c>
      <c r="Q1136" s="33" t="s">
        <v>286</v>
      </c>
      <c r="R1136" s="33" t="s">
        <v>274</v>
      </c>
      <c r="S1136" s="33" t="s">
        <v>275</v>
      </c>
      <c r="T1136" s="33" t="s">
        <v>16</v>
      </c>
      <c r="U1136" s="33" t="s">
        <v>276</v>
      </c>
      <c r="V1136" s="33" t="s">
        <v>274</v>
      </c>
      <c r="W1136" s="33"/>
      <c r="X1136" s="33"/>
    </row>
    <row r="1137" spans="1:24" ht="14.75" x14ac:dyDescent="0.75">
      <c r="A1137" s="33" t="s">
        <v>2348</v>
      </c>
      <c r="B1137" s="33" t="s">
        <v>262</v>
      </c>
      <c r="C1137" s="33" t="s">
        <v>278</v>
      </c>
      <c r="D1137" s="33" t="s">
        <v>30</v>
      </c>
      <c r="E1137" s="33" t="s">
        <v>2349</v>
      </c>
      <c r="F1137" s="33" t="s">
        <v>280</v>
      </c>
      <c r="G1137" s="33" t="s">
        <v>281</v>
      </c>
      <c r="H1137" s="33" t="s">
        <v>822</v>
      </c>
      <c r="I1137" s="33" t="s">
        <v>269</v>
      </c>
      <c r="J1137" s="33" t="s">
        <v>270</v>
      </c>
      <c r="K1137" s="33" t="s">
        <v>282</v>
      </c>
      <c r="L1137" s="33" t="s">
        <v>283</v>
      </c>
      <c r="M1137" s="33" t="s">
        <v>284</v>
      </c>
      <c r="N1137" s="33" t="s">
        <v>16</v>
      </c>
      <c r="O1137" s="33" t="s">
        <v>285</v>
      </c>
      <c r="P1137" s="33" t="s">
        <v>274</v>
      </c>
      <c r="Q1137" s="33" t="s">
        <v>286</v>
      </c>
      <c r="R1137" s="33" t="s">
        <v>274</v>
      </c>
      <c r="S1137" s="33" t="s">
        <v>275</v>
      </c>
      <c r="T1137" s="33" t="s">
        <v>16</v>
      </c>
      <c r="U1137" s="33" t="s">
        <v>276</v>
      </c>
      <c r="V1137" s="33" t="s">
        <v>274</v>
      </c>
      <c r="W1137" s="33"/>
      <c r="X1137" s="33"/>
    </row>
    <row r="1138" spans="1:24" ht="14.75" x14ac:dyDescent="0.75">
      <c r="A1138" s="33" t="s">
        <v>64</v>
      </c>
      <c r="B1138" s="33" t="s">
        <v>262</v>
      </c>
      <c r="C1138" s="33" t="s">
        <v>278</v>
      </c>
      <c r="D1138" s="33" t="s">
        <v>30</v>
      </c>
      <c r="E1138" s="33" t="s">
        <v>2350</v>
      </c>
      <c r="F1138" s="33" t="s">
        <v>280</v>
      </c>
      <c r="G1138" s="33" t="s">
        <v>281</v>
      </c>
      <c r="H1138" s="33" t="s">
        <v>822</v>
      </c>
      <c r="I1138" s="33" t="s">
        <v>269</v>
      </c>
      <c r="J1138" s="33" t="s">
        <v>270</v>
      </c>
      <c r="K1138" s="33" t="s">
        <v>282</v>
      </c>
      <c r="L1138" s="33" t="s">
        <v>272</v>
      </c>
      <c r="M1138" s="33" t="s">
        <v>284</v>
      </c>
      <c r="N1138" s="33" t="s">
        <v>298</v>
      </c>
      <c r="O1138" s="33" t="s">
        <v>285</v>
      </c>
      <c r="P1138" s="33" t="s">
        <v>274</v>
      </c>
      <c r="Q1138" s="33" t="s">
        <v>286</v>
      </c>
      <c r="R1138" s="33" t="s">
        <v>274</v>
      </c>
      <c r="S1138" s="33" t="s">
        <v>275</v>
      </c>
      <c r="T1138" s="33" t="s">
        <v>274</v>
      </c>
      <c r="U1138" s="33" t="s">
        <v>276</v>
      </c>
      <c r="V1138" s="33" t="s">
        <v>287</v>
      </c>
      <c r="W1138" s="33" t="s">
        <v>20</v>
      </c>
      <c r="X1138" s="33" t="s">
        <v>287</v>
      </c>
    </row>
    <row r="1139" spans="1:24" ht="14.75" x14ac:dyDescent="0.75">
      <c r="A1139" s="33" t="s">
        <v>2351</v>
      </c>
      <c r="B1139" s="33" t="s">
        <v>262</v>
      </c>
      <c r="C1139" s="33" t="s">
        <v>278</v>
      </c>
      <c r="D1139" s="33" t="s">
        <v>30</v>
      </c>
      <c r="E1139" s="33" t="s">
        <v>2352</v>
      </c>
      <c r="F1139" s="33" t="s">
        <v>280</v>
      </c>
      <c r="G1139" s="33" t="s">
        <v>281</v>
      </c>
      <c r="H1139" s="33" t="s">
        <v>822</v>
      </c>
      <c r="I1139" s="33" t="s">
        <v>269</v>
      </c>
      <c r="J1139" s="33" t="s">
        <v>270</v>
      </c>
      <c r="K1139" s="33" t="s">
        <v>282</v>
      </c>
      <c r="L1139" s="33" t="s">
        <v>283</v>
      </c>
      <c r="M1139" s="33" t="s">
        <v>284</v>
      </c>
      <c r="N1139" s="33" t="s">
        <v>16</v>
      </c>
      <c r="O1139" s="33" t="s">
        <v>285</v>
      </c>
      <c r="P1139" s="33" t="s">
        <v>274</v>
      </c>
      <c r="Q1139" s="33" t="s">
        <v>286</v>
      </c>
      <c r="R1139" s="33" t="s">
        <v>274</v>
      </c>
      <c r="S1139" s="33" t="s">
        <v>275</v>
      </c>
      <c r="T1139" s="33" t="s">
        <v>274</v>
      </c>
      <c r="U1139" s="33" t="s">
        <v>276</v>
      </c>
      <c r="V1139" s="33" t="s">
        <v>274</v>
      </c>
      <c r="W1139" s="33" t="s">
        <v>20</v>
      </c>
      <c r="X1139" s="33" t="s">
        <v>287</v>
      </c>
    </row>
    <row r="1140" spans="1:24" ht="14.75" x14ac:dyDescent="0.75">
      <c r="A1140" s="33" t="s">
        <v>2353</v>
      </c>
      <c r="B1140" s="33" t="s">
        <v>262</v>
      </c>
      <c r="C1140" s="33" t="s">
        <v>278</v>
      </c>
      <c r="D1140" s="33" t="s">
        <v>30</v>
      </c>
      <c r="E1140" s="33" t="s">
        <v>2354</v>
      </c>
      <c r="F1140" s="33" t="s">
        <v>280</v>
      </c>
      <c r="G1140" s="33" t="s">
        <v>281</v>
      </c>
      <c r="H1140" s="33" t="s">
        <v>822</v>
      </c>
      <c r="I1140" s="33" t="s">
        <v>269</v>
      </c>
      <c r="J1140" s="33" t="s">
        <v>270</v>
      </c>
      <c r="K1140" s="33" t="s">
        <v>282</v>
      </c>
      <c r="L1140" s="33" t="s">
        <v>272</v>
      </c>
      <c r="M1140" s="33" t="s">
        <v>284</v>
      </c>
      <c r="N1140" s="33" t="s">
        <v>298</v>
      </c>
      <c r="O1140" s="33" t="s">
        <v>285</v>
      </c>
      <c r="P1140" s="33" t="s">
        <v>274</v>
      </c>
      <c r="Q1140" s="33" t="s">
        <v>286</v>
      </c>
      <c r="R1140" s="33" t="s">
        <v>274</v>
      </c>
      <c r="S1140" s="33" t="s">
        <v>275</v>
      </c>
      <c r="T1140" s="33" t="s">
        <v>274</v>
      </c>
      <c r="U1140" s="33" t="s">
        <v>276</v>
      </c>
      <c r="V1140" s="33" t="s">
        <v>274</v>
      </c>
      <c r="W1140" s="33" t="s">
        <v>20</v>
      </c>
      <c r="X1140" s="33" t="s">
        <v>287</v>
      </c>
    </row>
    <row r="1141" spans="1:24" ht="14.75" x14ac:dyDescent="0.75">
      <c r="A1141" s="33" t="s">
        <v>2355</v>
      </c>
      <c r="B1141" s="33" t="s">
        <v>262</v>
      </c>
      <c r="C1141" s="33" t="s">
        <v>278</v>
      </c>
      <c r="D1141" s="33" t="s">
        <v>30</v>
      </c>
      <c r="E1141" s="33" t="s">
        <v>2356</v>
      </c>
      <c r="F1141" s="33" t="s">
        <v>280</v>
      </c>
      <c r="G1141" s="33" t="s">
        <v>281</v>
      </c>
      <c r="H1141" s="33" t="s">
        <v>822</v>
      </c>
      <c r="I1141" s="33" t="s">
        <v>269</v>
      </c>
      <c r="J1141" s="33" t="s">
        <v>270</v>
      </c>
      <c r="K1141" s="33" t="s">
        <v>282</v>
      </c>
      <c r="L1141" s="33" t="s">
        <v>283</v>
      </c>
      <c r="M1141" s="33" t="s">
        <v>284</v>
      </c>
      <c r="N1141" s="33" t="s">
        <v>16</v>
      </c>
      <c r="O1141" s="33" t="s">
        <v>285</v>
      </c>
      <c r="P1141" s="33" t="s">
        <v>274</v>
      </c>
      <c r="Q1141" s="33" t="s">
        <v>286</v>
      </c>
      <c r="R1141" s="33" t="s">
        <v>274</v>
      </c>
      <c r="S1141" s="33" t="s">
        <v>275</v>
      </c>
      <c r="T1141" s="33" t="s">
        <v>274</v>
      </c>
      <c r="U1141" s="33" t="s">
        <v>276</v>
      </c>
      <c r="V1141" s="33" t="s">
        <v>274</v>
      </c>
      <c r="W1141" s="33" t="s">
        <v>20</v>
      </c>
      <c r="X1141" s="33" t="s">
        <v>287</v>
      </c>
    </row>
    <row r="1142" spans="1:24" ht="14.75" x14ac:dyDescent="0.75">
      <c r="A1142" s="33" t="s">
        <v>2357</v>
      </c>
      <c r="B1142" s="33" t="s">
        <v>262</v>
      </c>
      <c r="C1142" s="33" t="s">
        <v>278</v>
      </c>
      <c r="D1142" s="33" t="s">
        <v>30</v>
      </c>
      <c r="E1142" s="33" t="s">
        <v>2358</v>
      </c>
      <c r="F1142" s="33" t="s">
        <v>280</v>
      </c>
      <c r="G1142" s="33" t="s">
        <v>281</v>
      </c>
      <c r="H1142" s="33" t="s">
        <v>822</v>
      </c>
      <c r="I1142" s="33" t="s">
        <v>269</v>
      </c>
      <c r="J1142" s="33" t="s">
        <v>270</v>
      </c>
      <c r="K1142" s="33" t="s">
        <v>282</v>
      </c>
      <c r="L1142" s="33" t="s">
        <v>272</v>
      </c>
      <c r="M1142" s="33" t="s">
        <v>284</v>
      </c>
      <c r="N1142" s="33" t="s">
        <v>298</v>
      </c>
      <c r="O1142" s="33" t="s">
        <v>285</v>
      </c>
      <c r="P1142" s="33" t="s">
        <v>274</v>
      </c>
      <c r="Q1142" s="33" t="s">
        <v>286</v>
      </c>
      <c r="R1142" s="33" t="s">
        <v>274</v>
      </c>
      <c r="S1142" s="33" t="s">
        <v>275</v>
      </c>
      <c r="T1142" s="33" t="s">
        <v>274</v>
      </c>
      <c r="U1142" s="33" t="s">
        <v>276</v>
      </c>
      <c r="V1142" s="33" t="s">
        <v>287</v>
      </c>
      <c r="W1142" s="33" t="s">
        <v>20</v>
      </c>
      <c r="X1142" s="33" t="s">
        <v>287</v>
      </c>
    </row>
    <row r="1143" spans="1:24" ht="14.75" x14ac:dyDescent="0.75">
      <c r="A1143" s="33" t="s">
        <v>2359</v>
      </c>
      <c r="B1143" s="33" t="s">
        <v>262</v>
      </c>
      <c r="C1143" s="33" t="s">
        <v>278</v>
      </c>
      <c r="D1143" s="33" t="s">
        <v>30</v>
      </c>
      <c r="E1143" s="33" t="s">
        <v>2360</v>
      </c>
      <c r="F1143" s="33" t="s">
        <v>295</v>
      </c>
      <c r="G1143" s="33" t="s">
        <v>281</v>
      </c>
      <c r="H1143" s="33" t="s">
        <v>822</v>
      </c>
      <c r="I1143" s="33" t="s">
        <v>269</v>
      </c>
      <c r="J1143" s="33" t="s">
        <v>270</v>
      </c>
      <c r="K1143" s="33" t="s">
        <v>296</v>
      </c>
      <c r="L1143" s="33" t="s">
        <v>272</v>
      </c>
      <c r="M1143" s="33" t="s">
        <v>284</v>
      </c>
      <c r="N1143" s="33" t="s">
        <v>297</v>
      </c>
      <c r="O1143" s="33" t="s">
        <v>285</v>
      </c>
      <c r="P1143" s="33" t="s">
        <v>298</v>
      </c>
      <c r="Q1143" s="33" t="s">
        <v>286</v>
      </c>
      <c r="R1143" s="33" t="s">
        <v>298</v>
      </c>
      <c r="S1143" s="33" t="s">
        <v>275</v>
      </c>
      <c r="T1143" s="33" t="s">
        <v>298</v>
      </c>
      <c r="U1143" s="33"/>
      <c r="V1143" s="33"/>
      <c r="W1143" s="33"/>
      <c r="X1143" s="33"/>
    </row>
    <row r="1144" spans="1:24" ht="14.75" x14ac:dyDescent="0.75">
      <c r="A1144" s="33" t="s">
        <v>2361</v>
      </c>
      <c r="B1144" s="33" t="s">
        <v>262</v>
      </c>
      <c r="C1144" s="33" t="s">
        <v>278</v>
      </c>
      <c r="D1144" s="33" t="s">
        <v>30</v>
      </c>
      <c r="E1144" s="33" t="s">
        <v>2362</v>
      </c>
      <c r="F1144" s="33" t="s">
        <v>295</v>
      </c>
      <c r="G1144" s="33" t="s">
        <v>281</v>
      </c>
      <c r="H1144" s="33" t="s">
        <v>822</v>
      </c>
      <c r="I1144" s="33" t="s">
        <v>269</v>
      </c>
      <c r="J1144" s="33" t="s">
        <v>270</v>
      </c>
      <c r="K1144" s="33" t="s">
        <v>296</v>
      </c>
      <c r="L1144" s="33" t="s">
        <v>272</v>
      </c>
      <c r="M1144" s="33" t="s">
        <v>284</v>
      </c>
      <c r="N1144" s="33" t="s">
        <v>297</v>
      </c>
      <c r="O1144" s="33" t="s">
        <v>285</v>
      </c>
      <c r="P1144" s="33" t="s">
        <v>298</v>
      </c>
      <c r="Q1144" s="33" t="s">
        <v>286</v>
      </c>
      <c r="R1144" s="33" t="s">
        <v>298</v>
      </c>
      <c r="S1144" s="33" t="s">
        <v>275</v>
      </c>
      <c r="T1144" s="33" t="s">
        <v>298</v>
      </c>
      <c r="U1144" s="33"/>
      <c r="V1144" s="33"/>
      <c r="W1144" s="33"/>
      <c r="X1144" s="33"/>
    </row>
    <row r="1145" spans="1:24" ht="14.75" x14ac:dyDescent="0.75">
      <c r="A1145" s="33" t="s">
        <v>2363</v>
      </c>
      <c r="B1145" s="33" t="s">
        <v>262</v>
      </c>
      <c r="C1145" s="33" t="s">
        <v>278</v>
      </c>
      <c r="D1145" s="33" t="s">
        <v>30</v>
      </c>
      <c r="E1145" s="33" t="s">
        <v>2364</v>
      </c>
      <c r="F1145" s="33" t="s">
        <v>280</v>
      </c>
      <c r="G1145" s="33" t="s">
        <v>281</v>
      </c>
      <c r="H1145" s="33" t="s">
        <v>268</v>
      </c>
      <c r="I1145" s="33" t="s">
        <v>269</v>
      </c>
      <c r="J1145" s="33" t="s">
        <v>270</v>
      </c>
      <c r="K1145" s="33" t="s">
        <v>282</v>
      </c>
      <c r="L1145" s="33" t="s">
        <v>272</v>
      </c>
      <c r="M1145" s="33" t="s">
        <v>284</v>
      </c>
      <c r="N1145" s="33" t="s">
        <v>298</v>
      </c>
      <c r="O1145" s="33" t="s">
        <v>285</v>
      </c>
      <c r="P1145" s="33" t="s">
        <v>274</v>
      </c>
      <c r="Q1145" s="33" t="s">
        <v>286</v>
      </c>
      <c r="R1145" s="33" t="s">
        <v>274</v>
      </c>
      <c r="S1145" s="33" t="s">
        <v>275</v>
      </c>
      <c r="T1145" s="33" t="s">
        <v>274</v>
      </c>
      <c r="U1145" s="33" t="s">
        <v>276</v>
      </c>
      <c r="V1145" s="33" t="s">
        <v>287</v>
      </c>
      <c r="W1145" s="33" t="s">
        <v>20</v>
      </c>
      <c r="X1145" s="33" t="s">
        <v>287</v>
      </c>
    </row>
    <row r="1146" spans="1:24" ht="14.75" x14ac:dyDescent="0.75">
      <c r="A1146" s="33" t="s">
        <v>2365</v>
      </c>
      <c r="B1146" s="33" t="s">
        <v>262</v>
      </c>
      <c r="C1146" s="33" t="s">
        <v>278</v>
      </c>
      <c r="D1146" s="33" t="s">
        <v>30</v>
      </c>
      <c r="E1146" s="33" t="s">
        <v>2366</v>
      </c>
      <c r="F1146" s="33" t="s">
        <v>280</v>
      </c>
      <c r="G1146" s="33" t="s">
        <v>281</v>
      </c>
      <c r="H1146" s="33" t="s">
        <v>268</v>
      </c>
      <c r="I1146" s="33" t="s">
        <v>269</v>
      </c>
      <c r="J1146" s="33" t="s">
        <v>270</v>
      </c>
      <c r="K1146" s="33" t="s">
        <v>282</v>
      </c>
      <c r="L1146" s="33" t="s">
        <v>272</v>
      </c>
      <c r="M1146" s="33" t="s">
        <v>284</v>
      </c>
      <c r="N1146" s="33" t="s">
        <v>298</v>
      </c>
      <c r="O1146" s="33" t="s">
        <v>285</v>
      </c>
      <c r="P1146" s="33" t="s">
        <v>274</v>
      </c>
      <c r="Q1146" s="33" t="s">
        <v>286</v>
      </c>
      <c r="R1146" s="33" t="s">
        <v>274</v>
      </c>
      <c r="S1146" s="33" t="s">
        <v>275</v>
      </c>
      <c r="T1146" s="33" t="s">
        <v>274</v>
      </c>
      <c r="U1146" s="33" t="s">
        <v>276</v>
      </c>
      <c r="V1146" s="33" t="s">
        <v>287</v>
      </c>
      <c r="W1146" s="33" t="s">
        <v>20</v>
      </c>
      <c r="X1146" s="33" t="s">
        <v>287</v>
      </c>
    </row>
    <row r="1147" spans="1:24" ht="14.75" x14ac:dyDescent="0.75">
      <c r="A1147" s="33" t="s">
        <v>2367</v>
      </c>
      <c r="B1147" s="33" t="s">
        <v>262</v>
      </c>
      <c r="C1147" s="33" t="s">
        <v>278</v>
      </c>
      <c r="D1147" s="33" t="s">
        <v>30</v>
      </c>
      <c r="E1147" s="33" t="s">
        <v>2368</v>
      </c>
      <c r="F1147" s="33" t="s">
        <v>280</v>
      </c>
      <c r="G1147" s="33" t="s">
        <v>281</v>
      </c>
      <c r="H1147" s="33" t="s">
        <v>268</v>
      </c>
      <c r="I1147" s="33" t="s">
        <v>269</v>
      </c>
      <c r="J1147" s="33" t="s">
        <v>270</v>
      </c>
      <c r="K1147" s="33" t="s">
        <v>282</v>
      </c>
      <c r="L1147" s="33" t="s">
        <v>272</v>
      </c>
      <c r="M1147" s="33" t="s">
        <v>284</v>
      </c>
      <c r="N1147" s="33" t="s">
        <v>298</v>
      </c>
      <c r="O1147" s="33" t="s">
        <v>285</v>
      </c>
      <c r="P1147" s="33" t="s">
        <v>274</v>
      </c>
      <c r="Q1147" s="33" t="s">
        <v>286</v>
      </c>
      <c r="R1147" s="33" t="s">
        <v>274</v>
      </c>
      <c r="S1147" s="33" t="s">
        <v>275</v>
      </c>
      <c r="T1147" s="33" t="s">
        <v>274</v>
      </c>
      <c r="U1147" s="33" t="s">
        <v>276</v>
      </c>
      <c r="V1147" s="33" t="s">
        <v>287</v>
      </c>
      <c r="W1147" s="33" t="s">
        <v>20</v>
      </c>
      <c r="X1147" s="33" t="s">
        <v>287</v>
      </c>
    </row>
    <row r="1148" spans="1:24" ht="14.75" x14ac:dyDescent="0.75">
      <c r="A1148" s="33" t="s">
        <v>2369</v>
      </c>
      <c r="B1148" s="33" t="s">
        <v>262</v>
      </c>
      <c r="C1148" s="33" t="s">
        <v>278</v>
      </c>
      <c r="D1148" s="33" t="s">
        <v>30</v>
      </c>
      <c r="E1148" s="33" t="s">
        <v>2370</v>
      </c>
      <c r="F1148" s="33" t="s">
        <v>280</v>
      </c>
      <c r="G1148" s="33" t="s">
        <v>281</v>
      </c>
      <c r="H1148" s="33" t="s">
        <v>268</v>
      </c>
      <c r="I1148" s="33" t="s">
        <v>269</v>
      </c>
      <c r="J1148" s="33" t="s">
        <v>270</v>
      </c>
      <c r="K1148" s="33" t="s">
        <v>282</v>
      </c>
      <c r="L1148" s="33" t="s">
        <v>272</v>
      </c>
      <c r="M1148" s="33" t="s">
        <v>284</v>
      </c>
      <c r="N1148" s="33" t="s">
        <v>298</v>
      </c>
      <c r="O1148" s="33" t="s">
        <v>285</v>
      </c>
      <c r="P1148" s="33" t="s">
        <v>274</v>
      </c>
      <c r="Q1148" s="33" t="s">
        <v>286</v>
      </c>
      <c r="R1148" s="33" t="s">
        <v>274</v>
      </c>
      <c r="S1148" s="33" t="s">
        <v>275</v>
      </c>
      <c r="T1148" s="33" t="s">
        <v>274</v>
      </c>
      <c r="U1148" s="33" t="s">
        <v>276</v>
      </c>
      <c r="V1148" s="33" t="s">
        <v>287</v>
      </c>
      <c r="W1148" s="33" t="s">
        <v>20</v>
      </c>
      <c r="X1148" s="33" t="s">
        <v>287</v>
      </c>
    </row>
    <row r="1149" spans="1:24" ht="14.75" x14ac:dyDescent="0.75">
      <c r="A1149" s="33" t="s">
        <v>2371</v>
      </c>
      <c r="B1149" s="33" t="s">
        <v>262</v>
      </c>
      <c r="C1149" s="33" t="s">
        <v>278</v>
      </c>
      <c r="D1149" s="33" t="s">
        <v>30</v>
      </c>
      <c r="E1149" s="33" t="s">
        <v>2372</v>
      </c>
      <c r="F1149" s="33" t="s">
        <v>280</v>
      </c>
      <c r="G1149" s="33" t="s">
        <v>281</v>
      </c>
      <c r="H1149" s="33" t="s">
        <v>268</v>
      </c>
      <c r="I1149" s="33" t="s">
        <v>269</v>
      </c>
      <c r="J1149" s="33" t="s">
        <v>270</v>
      </c>
      <c r="K1149" s="33" t="s">
        <v>282</v>
      </c>
      <c r="L1149" s="33" t="s">
        <v>272</v>
      </c>
      <c r="M1149" s="33" t="s">
        <v>284</v>
      </c>
      <c r="N1149" s="33" t="s">
        <v>298</v>
      </c>
      <c r="O1149" s="33" t="s">
        <v>285</v>
      </c>
      <c r="P1149" s="33" t="s">
        <v>274</v>
      </c>
      <c r="Q1149" s="33" t="s">
        <v>286</v>
      </c>
      <c r="R1149" s="33" t="s">
        <v>274</v>
      </c>
      <c r="S1149" s="33" t="s">
        <v>275</v>
      </c>
      <c r="T1149" s="33" t="s">
        <v>274</v>
      </c>
      <c r="U1149" s="33" t="s">
        <v>276</v>
      </c>
      <c r="V1149" s="33" t="s">
        <v>287</v>
      </c>
      <c r="W1149" s="33" t="s">
        <v>20</v>
      </c>
      <c r="X1149" s="33" t="s">
        <v>287</v>
      </c>
    </row>
    <row r="1150" spans="1:24" ht="14.75" x14ac:dyDescent="0.75">
      <c r="A1150" s="33" t="s">
        <v>2373</v>
      </c>
      <c r="B1150" s="33" t="s">
        <v>262</v>
      </c>
      <c r="C1150" s="33" t="s">
        <v>278</v>
      </c>
      <c r="D1150" s="33" t="s">
        <v>30</v>
      </c>
      <c r="E1150" s="33" t="s">
        <v>2374</v>
      </c>
      <c r="F1150" s="33" t="s">
        <v>280</v>
      </c>
      <c r="G1150" s="33" t="s">
        <v>281</v>
      </c>
      <c r="H1150" s="33" t="s">
        <v>268</v>
      </c>
      <c r="I1150" s="33" t="s">
        <v>269</v>
      </c>
      <c r="J1150" s="33" t="s">
        <v>270</v>
      </c>
      <c r="K1150" s="33" t="s">
        <v>282</v>
      </c>
      <c r="L1150" s="33" t="s">
        <v>272</v>
      </c>
      <c r="M1150" s="33" t="s">
        <v>284</v>
      </c>
      <c r="N1150" s="33" t="s">
        <v>298</v>
      </c>
      <c r="O1150" s="33" t="s">
        <v>285</v>
      </c>
      <c r="P1150" s="33" t="s">
        <v>274</v>
      </c>
      <c r="Q1150" s="33" t="s">
        <v>286</v>
      </c>
      <c r="R1150" s="33" t="s">
        <v>274</v>
      </c>
      <c r="S1150" s="33" t="s">
        <v>275</v>
      </c>
      <c r="T1150" s="33" t="s">
        <v>274</v>
      </c>
      <c r="U1150" s="33" t="s">
        <v>276</v>
      </c>
      <c r="V1150" s="33" t="s">
        <v>287</v>
      </c>
      <c r="W1150" s="33" t="s">
        <v>20</v>
      </c>
      <c r="X1150" s="33" t="s">
        <v>287</v>
      </c>
    </row>
    <row r="1151" spans="1:24" ht="14.75" x14ac:dyDescent="0.75">
      <c r="A1151" s="33" t="s">
        <v>224</v>
      </c>
      <c r="B1151" s="33" t="s">
        <v>262</v>
      </c>
      <c r="C1151" s="33" t="s">
        <v>278</v>
      </c>
      <c r="D1151" s="33" t="s">
        <v>30</v>
      </c>
      <c r="E1151" s="33" t="s">
        <v>225</v>
      </c>
      <c r="F1151" s="33" t="s">
        <v>280</v>
      </c>
      <c r="G1151" s="33" t="s">
        <v>281</v>
      </c>
      <c r="H1151" s="33" t="s">
        <v>268</v>
      </c>
      <c r="I1151" s="33" t="s">
        <v>269</v>
      </c>
      <c r="J1151" s="33" t="s">
        <v>270</v>
      </c>
      <c r="K1151" s="33" t="s">
        <v>282</v>
      </c>
      <c r="L1151" s="33" t="s">
        <v>272</v>
      </c>
      <c r="M1151" s="33" t="s">
        <v>284</v>
      </c>
      <c r="N1151" s="33" t="s">
        <v>298</v>
      </c>
      <c r="O1151" s="33" t="s">
        <v>285</v>
      </c>
      <c r="P1151" s="33" t="s">
        <v>274</v>
      </c>
      <c r="Q1151" s="33" t="s">
        <v>286</v>
      </c>
      <c r="R1151" s="33" t="s">
        <v>274</v>
      </c>
      <c r="S1151" s="33" t="s">
        <v>275</v>
      </c>
      <c r="T1151" s="33" t="s">
        <v>274</v>
      </c>
      <c r="U1151" s="33" t="s">
        <v>276</v>
      </c>
      <c r="V1151" s="33" t="s">
        <v>287</v>
      </c>
      <c r="W1151" s="33" t="s">
        <v>20</v>
      </c>
      <c r="X1151" s="33" t="s">
        <v>287</v>
      </c>
    </row>
    <row r="1152" spans="1:24" ht="14.75" x14ac:dyDescent="0.75">
      <c r="A1152" s="33" t="s">
        <v>226</v>
      </c>
      <c r="B1152" s="33" t="s">
        <v>262</v>
      </c>
      <c r="C1152" s="33" t="s">
        <v>278</v>
      </c>
      <c r="D1152" s="33" t="s">
        <v>30</v>
      </c>
      <c r="E1152" s="33" t="s">
        <v>227</v>
      </c>
      <c r="F1152" s="33" t="s">
        <v>280</v>
      </c>
      <c r="G1152" s="33" t="s">
        <v>281</v>
      </c>
      <c r="H1152" s="33" t="s">
        <v>268</v>
      </c>
      <c r="I1152" s="33" t="s">
        <v>269</v>
      </c>
      <c r="J1152" s="33" t="s">
        <v>270</v>
      </c>
      <c r="K1152" s="33" t="s">
        <v>282</v>
      </c>
      <c r="L1152" s="33" t="s">
        <v>272</v>
      </c>
      <c r="M1152" s="33" t="s">
        <v>284</v>
      </c>
      <c r="N1152" s="33" t="s">
        <v>298</v>
      </c>
      <c r="O1152" s="33" t="s">
        <v>285</v>
      </c>
      <c r="P1152" s="33" t="s">
        <v>274</v>
      </c>
      <c r="Q1152" s="33" t="s">
        <v>286</v>
      </c>
      <c r="R1152" s="33" t="s">
        <v>274</v>
      </c>
      <c r="S1152" s="33" t="s">
        <v>275</v>
      </c>
      <c r="T1152" s="33" t="s">
        <v>274</v>
      </c>
      <c r="U1152" s="33" t="s">
        <v>276</v>
      </c>
      <c r="V1152" s="33" t="s">
        <v>287</v>
      </c>
      <c r="W1152" s="33" t="s">
        <v>20</v>
      </c>
      <c r="X1152" s="33" t="s">
        <v>287</v>
      </c>
    </row>
    <row r="1153" spans="1:24" ht="14.75" x14ac:dyDescent="0.75">
      <c r="A1153" s="33" t="s">
        <v>228</v>
      </c>
      <c r="B1153" s="33" t="s">
        <v>262</v>
      </c>
      <c r="C1153" s="33" t="s">
        <v>278</v>
      </c>
      <c r="D1153" s="33" t="s">
        <v>30</v>
      </c>
      <c r="E1153" s="33" t="s">
        <v>229</v>
      </c>
      <c r="F1153" s="33" t="s">
        <v>280</v>
      </c>
      <c r="G1153" s="33" t="s">
        <v>281</v>
      </c>
      <c r="H1153" s="33" t="s">
        <v>268</v>
      </c>
      <c r="I1153" s="33" t="s">
        <v>269</v>
      </c>
      <c r="J1153" s="33" t="s">
        <v>270</v>
      </c>
      <c r="K1153" s="33" t="s">
        <v>282</v>
      </c>
      <c r="L1153" s="33" t="s">
        <v>272</v>
      </c>
      <c r="M1153" s="33" t="s">
        <v>284</v>
      </c>
      <c r="N1153" s="33" t="s">
        <v>298</v>
      </c>
      <c r="O1153" s="33" t="s">
        <v>285</v>
      </c>
      <c r="P1153" s="33" t="s">
        <v>274</v>
      </c>
      <c r="Q1153" s="33" t="s">
        <v>286</v>
      </c>
      <c r="R1153" s="33" t="s">
        <v>274</v>
      </c>
      <c r="S1153" s="33" t="s">
        <v>275</v>
      </c>
      <c r="T1153" s="33" t="s">
        <v>274</v>
      </c>
      <c r="U1153" s="33" t="s">
        <v>276</v>
      </c>
      <c r="V1153" s="33" t="s">
        <v>287</v>
      </c>
      <c r="W1153" s="33" t="s">
        <v>20</v>
      </c>
      <c r="X1153" s="33" t="s">
        <v>287</v>
      </c>
    </row>
    <row r="1154" spans="1:24" ht="14.75" x14ac:dyDescent="0.75">
      <c r="A1154" s="33" t="s">
        <v>230</v>
      </c>
      <c r="B1154" s="33" t="s">
        <v>262</v>
      </c>
      <c r="C1154" s="33" t="s">
        <v>278</v>
      </c>
      <c r="D1154" s="33" t="s">
        <v>30</v>
      </c>
      <c r="E1154" s="33" t="s">
        <v>231</v>
      </c>
      <c r="F1154" s="33" t="s">
        <v>280</v>
      </c>
      <c r="G1154" s="33" t="s">
        <v>281</v>
      </c>
      <c r="H1154" s="33" t="s">
        <v>268</v>
      </c>
      <c r="I1154" s="33" t="s">
        <v>269</v>
      </c>
      <c r="J1154" s="33" t="s">
        <v>270</v>
      </c>
      <c r="K1154" s="33" t="s">
        <v>282</v>
      </c>
      <c r="L1154" s="33" t="s">
        <v>272</v>
      </c>
      <c r="M1154" s="33" t="s">
        <v>284</v>
      </c>
      <c r="N1154" s="33" t="s">
        <v>298</v>
      </c>
      <c r="O1154" s="33" t="s">
        <v>285</v>
      </c>
      <c r="P1154" s="33" t="s">
        <v>274</v>
      </c>
      <c r="Q1154" s="33" t="s">
        <v>286</v>
      </c>
      <c r="R1154" s="33" t="s">
        <v>274</v>
      </c>
      <c r="S1154" s="33" t="s">
        <v>275</v>
      </c>
      <c r="T1154" s="33" t="s">
        <v>274</v>
      </c>
      <c r="U1154" s="33" t="s">
        <v>276</v>
      </c>
      <c r="V1154" s="33" t="s">
        <v>287</v>
      </c>
      <c r="W1154" s="33" t="s">
        <v>20</v>
      </c>
      <c r="X1154" s="33" t="s">
        <v>287</v>
      </c>
    </row>
    <row r="1155" spans="1:24" ht="14.75" x14ac:dyDescent="0.75">
      <c r="A1155" s="33" t="s">
        <v>232</v>
      </c>
      <c r="B1155" s="33" t="s">
        <v>262</v>
      </c>
      <c r="C1155" s="33" t="s">
        <v>278</v>
      </c>
      <c r="D1155" s="33" t="s">
        <v>30</v>
      </c>
      <c r="E1155" s="33" t="s">
        <v>233</v>
      </c>
      <c r="F1155" s="33" t="s">
        <v>280</v>
      </c>
      <c r="G1155" s="33" t="s">
        <v>281</v>
      </c>
      <c r="H1155" s="33" t="s">
        <v>268</v>
      </c>
      <c r="I1155" s="33" t="s">
        <v>269</v>
      </c>
      <c r="J1155" s="33" t="s">
        <v>270</v>
      </c>
      <c r="K1155" s="33" t="s">
        <v>282</v>
      </c>
      <c r="L1155" s="33" t="s">
        <v>272</v>
      </c>
      <c r="M1155" s="33" t="s">
        <v>284</v>
      </c>
      <c r="N1155" s="33" t="s">
        <v>298</v>
      </c>
      <c r="O1155" s="33" t="s">
        <v>285</v>
      </c>
      <c r="P1155" s="33" t="s">
        <v>274</v>
      </c>
      <c r="Q1155" s="33" t="s">
        <v>286</v>
      </c>
      <c r="R1155" s="33" t="s">
        <v>274</v>
      </c>
      <c r="S1155" s="33" t="s">
        <v>275</v>
      </c>
      <c r="T1155" s="33" t="s">
        <v>274</v>
      </c>
      <c r="U1155" s="33" t="s">
        <v>276</v>
      </c>
      <c r="V1155" s="33" t="s">
        <v>287</v>
      </c>
      <c r="W1155" s="33" t="s">
        <v>20</v>
      </c>
      <c r="X1155" s="33" t="s">
        <v>287</v>
      </c>
    </row>
    <row r="1156" spans="1:24" ht="14.75" x14ac:dyDescent="0.75">
      <c r="A1156" s="33" t="s">
        <v>2375</v>
      </c>
      <c r="B1156" s="33" t="s">
        <v>262</v>
      </c>
      <c r="C1156" s="33" t="s">
        <v>278</v>
      </c>
      <c r="D1156" s="33" t="s">
        <v>30</v>
      </c>
      <c r="E1156" s="33" t="s">
        <v>8441</v>
      </c>
      <c r="F1156" s="33" t="s">
        <v>280</v>
      </c>
      <c r="G1156" s="33" t="s">
        <v>281</v>
      </c>
      <c r="H1156" s="33" t="s">
        <v>268</v>
      </c>
      <c r="I1156" s="33" t="s">
        <v>269</v>
      </c>
      <c r="J1156" s="33" t="s">
        <v>270</v>
      </c>
      <c r="K1156" s="33" t="s">
        <v>282</v>
      </c>
      <c r="L1156" s="33" t="s">
        <v>272</v>
      </c>
      <c r="M1156" s="33" t="s">
        <v>284</v>
      </c>
      <c r="N1156" s="33" t="s">
        <v>298</v>
      </c>
      <c r="O1156" s="33" t="s">
        <v>285</v>
      </c>
      <c r="P1156" s="33" t="s">
        <v>274</v>
      </c>
      <c r="Q1156" s="33" t="s">
        <v>286</v>
      </c>
      <c r="R1156" s="33" t="s">
        <v>274</v>
      </c>
      <c r="S1156" s="33" t="s">
        <v>275</v>
      </c>
      <c r="T1156" s="33" t="s">
        <v>274</v>
      </c>
      <c r="U1156" s="33" t="s">
        <v>276</v>
      </c>
      <c r="V1156" s="33" t="s">
        <v>287</v>
      </c>
      <c r="W1156" s="33" t="s">
        <v>20</v>
      </c>
      <c r="X1156" s="33" t="s">
        <v>287</v>
      </c>
    </row>
    <row r="1157" spans="1:24" ht="14.75" x14ac:dyDescent="0.75">
      <c r="A1157" s="33" t="s">
        <v>2376</v>
      </c>
      <c r="B1157" s="33" t="s">
        <v>262</v>
      </c>
      <c r="C1157" s="33" t="s">
        <v>278</v>
      </c>
      <c r="D1157" s="33" t="s">
        <v>30</v>
      </c>
      <c r="E1157" s="33" t="s">
        <v>2377</v>
      </c>
      <c r="F1157" s="33" t="s">
        <v>295</v>
      </c>
      <c r="G1157" s="33" t="s">
        <v>281</v>
      </c>
      <c r="H1157" s="33" t="s">
        <v>822</v>
      </c>
      <c r="I1157" s="33" t="s">
        <v>269</v>
      </c>
      <c r="J1157" s="33" t="s">
        <v>270</v>
      </c>
      <c r="K1157" s="33" t="s">
        <v>296</v>
      </c>
      <c r="L1157" s="33" t="s">
        <v>272</v>
      </c>
      <c r="M1157" s="33" t="s">
        <v>284</v>
      </c>
      <c r="N1157" s="33" t="s">
        <v>297</v>
      </c>
      <c r="O1157" s="33" t="s">
        <v>285</v>
      </c>
      <c r="P1157" s="33" t="s">
        <v>298</v>
      </c>
      <c r="Q1157" s="33" t="s">
        <v>286</v>
      </c>
      <c r="R1157" s="33" t="s">
        <v>298</v>
      </c>
      <c r="S1157" s="33" t="s">
        <v>275</v>
      </c>
      <c r="T1157" s="33" t="s">
        <v>298</v>
      </c>
      <c r="U1157" s="33" t="s">
        <v>276</v>
      </c>
      <c r="V1157" s="33" t="s">
        <v>2378</v>
      </c>
      <c r="W1157" s="33" t="s">
        <v>20</v>
      </c>
      <c r="X1157" s="33" t="s">
        <v>2378</v>
      </c>
    </row>
    <row r="1158" spans="1:24" ht="14.75" x14ac:dyDescent="0.75">
      <c r="A1158" s="33" t="s">
        <v>102</v>
      </c>
      <c r="B1158" s="33" t="s">
        <v>262</v>
      </c>
      <c r="C1158" s="33" t="s">
        <v>278</v>
      </c>
      <c r="D1158" s="33" t="s">
        <v>30</v>
      </c>
      <c r="E1158" s="33" t="s">
        <v>2379</v>
      </c>
      <c r="F1158" s="33" t="s">
        <v>280</v>
      </c>
      <c r="G1158" s="33" t="s">
        <v>281</v>
      </c>
      <c r="H1158" s="33" t="s">
        <v>822</v>
      </c>
      <c r="I1158" s="33" t="s">
        <v>269</v>
      </c>
      <c r="J1158" s="33" t="s">
        <v>270</v>
      </c>
      <c r="K1158" s="33" t="s">
        <v>282</v>
      </c>
      <c r="L1158" s="33" t="s">
        <v>283</v>
      </c>
      <c r="M1158" s="33" t="s">
        <v>284</v>
      </c>
      <c r="N1158" s="33" t="s">
        <v>16</v>
      </c>
      <c r="O1158" s="33" t="s">
        <v>285</v>
      </c>
      <c r="P1158" s="33" t="s">
        <v>274</v>
      </c>
      <c r="Q1158" s="33" t="s">
        <v>286</v>
      </c>
      <c r="R1158" s="33" t="s">
        <v>274</v>
      </c>
      <c r="S1158" s="33" t="s">
        <v>275</v>
      </c>
      <c r="T1158" s="33" t="s">
        <v>16</v>
      </c>
      <c r="U1158" s="33" t="s">
        <v>276</v>
      </c>
      <c r="V1158" s="33" t="s">
        <v>14</v>
      </c>
      <c r="W1158" s="33" t="s">
        <v>20</v>
      </c>
      <c r="X1158" s="33" t="s">
        <v>287</v>
      </c>
    </row>
    <row r="1159" spans="1:24" ht="14.75" x14ac:dyDescent="0.75">
      <c r="A1159" s="33" t="s">
        <v>100</v>
      </c>
      <c r="B1159" s="33" t="s">
        <v>262</v>
      </c>
      <c r="C1159" s="33" t="s">
        <v>278</v>
      </c>
      <c r="D1159" s="33" t="s">
        <v>30</v>
      </c>
      <c r="E1159" s="33" t="s">
        <v>2380</v>
      </c>
      <c r="F1159" s="33" t="s">
        <v>280</v>
      </c>
      <c r="G1159" s="33" t="s">
        <v>281</v>
      </c>
      <c r="H1159" s="33" t="s">
        <v>822</v>
      </c>
      <c r="I1159" s="33" t="s">
        <v>269</v>
      </c>
      <c r="J1159" s="33" t="s">
        <v>270</v>
      </c>
      <c r="K1159" s="33" t="s">
        <v>282</v>
      </c>
      <c r="L1159" s="33" t="s">
        <v>283</v>
      </c>
      <c r="M1159" s="33" t="s">
        <v>284</v>
      </c>
      <c r="N1159" s="33" t="s">
        <v>16</v>
      </c>
      <c r="O1159" s="33" t="s">
        <v>285</v>
      </c>
      <c r="P1159" s="33" t="s">
        <v>274</v>
      </c>
      <c r="Q1159" s="33" t="s">
        <v>286</v>
      </c>
      <c r="R1159" s="33" t="s">
        <v>274</v>
      </c>
      <c r="S1159" s="33" t="s">
        <v>275</v>
      </c>
      <c r="T1159" s="33" t="s">
        <v>16</v>
      </c>
      <c r="U1159" s="33" t="s">
        <v>276</v>
      </c>
      <c r="V1159" s="33" t="s">
        <v>14</v>
      </c>
      <c r="W1159" s="33" t="s">
        <v>20</v>
      </c>
      <c r="X1159" s="33" t="s">
        <v>287</v>
      </c>
    </row>
    <row r="1160" spans="1:24" ht="14.75" x14ac:dyDescent="0.75">
      <c r="A1160" s="33" t="s">
        <v>99</v>
      </c>
      <c r="B1160" s="33" t="s">
        <v>262</v>
      </c>
      <c r="C1160" s="33" t="s">
        <v>278</v>
      </c>
      <c r="D1160" s="33" t="s">
        <v>30</v>
      </c>
      <c r="E1160" s="33" t="s">
        <v>2381</v>
      </c>
      <c r="F1160" s="33" t="s">
        <v>280</v>
      </c>
      <c r="G1160" s="33" t="s">
        <v>281</v>
      </c>
      <c r="H1160" s="33" t="s">
        <v>822</v>
      </c>
      <c r="I1160" s="33" t="s">
        <v>269</v>
      </c>
      <c r="J1160" s="33" t="s">
        <v>270</v>
      </c>
      <c r="K1160" s="33" t="s">
        <v>282</v>
      </c>
      <c r="L1160" s="33" t="s">
        <v>283</v>
      </c>
      <c r="M1160" s="33" t="s">
        <v>284</v>
      </c>
      <c r="N1160" s="33" t="s">
        <v>16</v>
      </c>
      <c r="O1160" s="33" t="s">
        <v>285</v>
      </c>
      <c r="P1160" s="33" t="s">
        <v>274</v>
      </c>
      <c r="Q1160" s="33" t="s">
        <v>286</v>
      </c>
      <c r="R1160" s="33" t="s">
        <v>274</v>
      </c>
      <c r="S1160" s="33" t="s">
        <v>275</v>
      </c>
      <c r="T1160" s="33" t="s">
        <v>16</v>
      </c>
      <c r="U1160" s="33" t="s">
        <v>276</v>
      </c>
      <c r="V1160" s="33" t="s">
        <v>14</v>
      </c>
      <c r="W1160" s="33" t="s">
        <v>20</v>
      </c>
      <c r="X1160" s="33" t="s">
        <v>287</v>
      </c>
    </row>
    <row r="1161" spans="1:24" ht="14.75" x14ac:dyDescent="0.75">
      <c r="A1161" s="33" t="s">
        <v>101</v>
      </c>
      <c r="B1161" s="33" t="s">
        <v>262</v>
      </c>
      <c r="C1161" s="33" t="s">
        <v>278</v>
      </c>
      <c r="D1161" s="33" t="s">
        <v>30</v>
      </c>
      <c r="E1161" s="33" t="s">
        <v>2382</v>
      </c>
      <c r="F1161" s="33" t="s">
        <v>280</v>
      </c>
      <c r="G1161" s="33" t="s">
        <v>281</v>
      </c>
      <c r="H1161" s="33" t="s">
        <v>822</v>
      </c>
      <c r="I1161" s="33" t="s">
        <v>269</v>
      </c>
      <c r="J1161" s="33" t="s">
        <v>270</v>
      </c>
      <c r="K1161" s="33" t="s">
        <v>282</v>
      </c>
      <c r="L1161" s="33" t="s">
        <v>283</v>
      </c>
      <c r="M1161" s="33" t="s">
        <v>284</v>
      </c>
      <c r="N1161" s="33" t="s">
        <v>16</v>
      </c>
      <c r="O1161" s="33" t="s">
        <v>285</v>
      </c>
      <c r="P1161" s="33" t="s">
        <v>274</v>
      </c>
      <c r="Q1161" s="33" t="s">
        <v>286</v>
      </c>
      <c r="R1161" s="33" t="s">
        <v>274</v>
      </c>
      <c r="S1161" s="33" t="s">
        <v>275</v>
      </c>
      <c r="T1161" s="33" t="s">
        <v>16</v>
      </c>
      <c r="U1161" s="33" t="s">
        <v>276</v>
      </c>
      <c r="V1161" s="33" t="s">
        <v>14</v>
      </c>
      <c r="W1161" s="33" t="s">
        <v>20</v>
      </c>
      <c r="X1161" s="33" t="s">
        <v>287</v>
      </c>
    </row>
    <row r="1162" spans="1:24" ht="14.75" x14ac:dyDescent="0.75">
      <c r="A1162" s="33" t="s">
        <v>97</v>
      </c>
      <c r="B1162" s="33" t="s">
        <v>262</v>
      </c>
      <c r="C1162" s="33" t="s">
        <v>278</v>
      </c>
      <c r="D1162" s="33" t="s">
        <v>30</v>
      </c>
      <c r="E1162" s="33" t="s">
        <v>2383</v>
      </c>
      <c r="F1162" s="33" t="s">
        <v>280</v>
      </c>
      <c r="G1162" s="33" t="s">
        <v>281</v>
      </c>
      <c r="H1162" s="33" t="s">
        <v>822</v>
      </c>
      <c r="I1162" s="33" t="s">
        <v>269</v>
      </c>
      <c r="J1162" s="33" t="s">
        <v>270</v>
      </c>
      <c r="K1162" s="33" t="s">
        <v>282</v>
      </c>
      <c r="L1162" s="33" t="s">
        <v>283</v>
      </c>
      <c r="M1162" s="33" t="s">
        <v>284</v>
      </c>
      <c r="N1162" s="33" t="s">
        <v>16</v>
      </c>
      <c r="O1162" s="33" t="s">
        <v>285</v>
      </c>
      <c r="P1162" s="33" t="s">
        <v>274</v>
      </c>
      <c r="Q1162" s="33" t="s">
        <v>286</v>
      </c>
      <c r="R1162" s="33" t="s">
        <v>274</v>
      </c>
      <c r="S1162" s="33" t="s">
        <v>275</v>
      </c>
      <c r="T1162" s="33" t="s">
        <v>16</v>
      </c>
      <c r="U1162" s="33" t="s">
        <v>276</v>
      </c>
      <c r="V1162" s="33" t="s">
        <v>14</v>
      </c>
      <c r="W1162" s="33" t="s">
        <v>20</v>
      </c>
      <c r="X1162" s="33" t="s">
        <v>287</v>
      </c>
    </row>
    <row r="1163" spans="1:24" ht="14.75" x14ac:dyDescent="0.75">
      <c r="A1163" s="33" t="s">
        <v>2384</v>
      </c>
      <c r="B1163" s="33" t="s">
        <v>262</v>
      </c>
      <c r="C1163" s="33" t="s">
        <v>278</v>
      </c>
      <c r="D1163" s="33" t="s">
        <v>30</v>
      </c>
      <c r="E1163" s="33" t="s">
        <v>2385</v>
      </c>
      <c r="F1163" s="33" t="s">
        <v>280</v>
      </c>
      <c r="G1163" s="33" t="s">
        <v>281</v>
      </c>
      <c r="H1163" s="33" t="s">
        <v>822</v>
      </c>
      <c r="I1163" s="33" t="s">
        <v>269</v>
      </c>
      <c r="J1163" s="33" t="s">
        <v>270</v>
      </c>
      <c r="K1163" s="33" t="s">
        <v>282</v>
      </c>
      <c r="L1163" s="33" t="s">
        <v>283</v>
      </c>
      <c r="M1163" s="33" t="s">
        <v>284</v>
      </c>
      <c r="N1163" s="33" t="s">
        <v>16</v>
      </c>
      <c r="O1163" s="33" t="s">
        <v>285</v>
      </c>
      <c r="P1163" s="33" t="s">
        <v>274</v>
      </c>
      <c r="Q1163" s="33" t="s">
        <v>286</v>
      </c>
      <c r="R1163" s="33" t="s">
        <v>274</v>
      </c>
      <c r="S1163" s="33" t="s">
        <v>275</v>
      </c>
      <c r="T1163" s="33" t="s">
        <v>16</v>
      </c>
      <c r="U1163" s="33" t="s">
        <v>276</v>
      </c>
      <c r="V1163" s="33" t="s">
        <v>14</v>
      </c>
      <c r="W1163" s="33" t="s">
        <v>20</v>
      </c>
      <c r="X1163" s="33" t="s">
        <v>14</v>
      </c>
    </row>
    <row r="1164" spans="1:24" ht="14.75" x14ac:dyDescent="0.75">
      <c r="A1164" s="33" t="s">
        <v>98</v>
      </c>
      <c r="B1164" s="33" t="s">
        <v>262</v>
      </c>
      <c r="C1164" s="33" t="s">
        <v>278</v>
      </c>
      <c r="D1164" s="33" t="s">
        <v>30</v>
      </c>
      <c r="E1164" s="33" t="s">
        <v>2386</v>
      </c>
      <c r="F1164" s="33" t="s">
        <v>280</v>
      </c>
      <c r="G1164" s="33" t="s">
        <v>281</v>
      </c>
      <c r="H1164" s="33" t="s">
        <v>822</v>
      </c>
      <c r="I1164" s="33" t="s">
        <v>269</v>
      </c>
      <c r="J1164" s="33" t="s">
        <v>270</v>
      </c>
      <c r="K1164" s="33" t="s">
        <v>282</v>
      </c>
      <c r="L1164" s="33" t="s">
        <v>283</v>
      </c>
      <c r="M1164" s="33" t="s">
        <v>284</v>
      </c>
      <c r="N1164" s="33" t="s">
        <v>16</v>
      </c>
      <c r="O1164" s="33" t="s">
        <v>285</v>
      </c>
      <c r="P1164" s="33" t="s">
        <v>274</v>
      </c>
      <c r="Q1164" s="33" t="s">
        <v>286</v>
      </c>
      <c r="R1164" s="33" t="s">
        <v>274</v>
      </c>
      <c r="S1164" s="33" t="s">
        <v>275</v>
      </c>
      <c r="T1164" s="33" t="s">
        <v>16</v>
      </c>
      <c r="U1164" s="33" t="s">
        <v>276</v>
      </c>
      <c r="V1164" s="33" t="s">
        <v>14</v>
      </c>
      <c r="W1164" s="33" t="s">
        <v>20</v>
      </c>
      <c r="X1164" s="33" t="s">
        <v>14</v>
      </c>
    </row>
    <row r="1165" spans="1:24" ht="14.75" x14ac:dyDescent="0.75">
      <c r="A1165" s="33" t="s">
        <v>2387</v>
      </c>
      <c r="B1165" s="33" t="s">
        <v>262</v>
      </c>
      <c r="C1165" s="33" t="s">
        <v>278</v>
      </c>
      <c r="D1165" s="33" t="s">
        <v>30</v>
      </c>
      <c r="E1165" s="33" t="s">
        <v>2388</v>
      </c>
      <c r="F1165" s="33" t="s">
        <v>280</v>
      </c>
      <c r="G1165" s="33" t="s">
        <v>281</v>
      </c>
      <c r="H1165" s="33" t="s">
        <v>822</v>
      </c>
      <c r="I1165" s="33" t="s">
        <v>269</v>
      </c>
      <c r="J1165" s="33" t="s">
        <v>270</v>
      </c>
      <c r="K1165" s="33" t="s">
        <v>282</v>
      </c>
      <c r="L1165" s="33" t="s">
        <v>283</v>
      </c>
      <c r="M1165" s="33" t="s">
        <v>284</v>
      </c>
      <c r="N1165" s="33" t="s">
        <v>8327</v>
      </c>
      <c r="O1165" s="33" t="s">
        <v>285</v>
      </c>
      <c r="P1165" s="33" t="s">
        <v>274</v>
      </c>
      <c r="Q1165" s="33" t="s">
        <v>286</v>
      </c>
      <c r="R1165" s="33" t="s">
        <v>8328</v>
      </c>
      <c r="S1165" s="33" t="s">
        <v>275</v>
      </c>
      <c r="T1165" s="33" t="s">
        <v>8329</v>
      </c>
      <c r="U1165" s="33" t="s">
        <v>276</v>
      </c>
      <c r="V1165" s="33" t="s">
        <v>8329</v>
      </c>
      <c r="W1165" s="33"/>
      <c r="X1165" s="33"/>
    </row>
    <row r="1166" spans="1:24" ht="14.75" x14ac:dyDescent="0.75">
      <c r="A1166" s="33" t="s">
        <v>2389</v>
      </c>
      <c r="B1166" s="33" t="s">
        <v>262</v>
      </c>
      <c r="C1166" s="33" t="s">
        <v>278</v>
      </c>
      <c r="D1166" s="33" t="s">
        <v>30</v>
      </c>
      <c r="E1166" s="33" t="s">
        <v>2390</v>
      </c>
      <c r="F1166" s="33" t="s">
        <v>280</v>
      </c>
      <c r="G1166" s="33" t="s">
        <v>281</v>
      </c>
      <c r="H1166" s="33" t="s">
        <v>822</v>
      </c>
      <c r="I1166" s="33" t="s">
        <v>269</v>
      </c>
      <c r="J1166" s="33" t="s">
        <v>270</v>
      </c>
      <c r="K1166" s="33" t="s">
        <v>282</v>
      </c>
      <c r="L1166" s="33" t="s">
        <v>283</v>
      </c>
      <c r="M1166" s="33" t="s">
        <v>284</v>
      </c>
      <c r="N1166" s="33" t="s">
        <v>16</v>
      </c>
      <c r="O1166" s="33" t="s">
        <v>285</v>
      </c>
      <c r="P1166" s="33" t="s">
        <v>274</v>
      </c>
      <c r="Q1166" s="33" t="s">
        <v>286</v>
      </c>
      <c r="R1166" s="33" t="s">
        <v>274</v>
      </c>
      <c r="S1166" s="33" t="s">
        <v>275</v>
      </c>
      <c r="T1166" s="33" t="s">
        <v>16</v>
      </c>
      <c r="U1166" s="33" t="s">
        <v>276</v>
      </c>
      <c r="V1166" s="33" t="s">
        <v>14</v>
      </c>
      <c r="W1166" s="33" t="s">
        <v>20</v>
      </c>
      <c r="X1166" s="33" t="s">
        <v>287</v>
      </c>
    </row>
    <row r="1167" spans="1:24" ht="14.75" x14ac:dyDescent="0.75">
      <c r="A1167" s="33" t="s">
        <v>2391</v>
      </c>
      <c r="B1167" s="33" t="s">
        <v>262</v>
      </c>
      <c r="C1167" s="33" t="s">
        <v>278</v>
      </c>
      <c r="D1167" s="33" t="s">
        <v>30</v>
      </c>
      <c r="E1167" s="33" t="s">
        <v>2392</v>
      </c>
      <c r="F1167" s="33" t="s">
        <v>280</v>
      </c>
      <c r="G1167" s="33" t="s">
        <v>281</v>
      </c>
      <c r="H1167" s="33" t="s">
        <v>822</v>
      </c>
      <c r="I1167" s="33" t="s">
        <v>269</v>
      </c>
      <c r="J1167" s="33" t="s">
        <v>270</v>
      </c>
      <c r="K1167" s="33" t="s">
        <v>282</v>
      </c>
      <c r="L1167" s="33" t="s">
        <v>283</v>
      </c>
      <c r="M1167" s="33" t="s">
        <v>284</v>
      </c>
      <c r="N1167" s="33" t="s">
        <v>16</v>
      </c>
      <c r="O1167" s="33" t="s">
        <v>285</v>
      </c>
      <c r="P1167" s="33" t="s">
        <v>274</v>
      </c>
      <c r="Q1167" s="33" t="s">
        <v>286</v>
      </c>
      <c r="R1167" s="33" t="s">
        <v>274</v>
      </c>
      <c r="S1167" s="33" t="s">
        <v>275</v>
      </c>
      <c r="T1167" s="33" t="s">
        <v>16</v>
      </c>
      <c r="U1167" s="33" t="s">
        <v>276</v>
      </c>
      <c r="V1167" s="33" t="s">
        <v>14</v>
      </c>
      <c r="W1167" s="33" t="s">
        <v>20</v>
      </c>
      <c r="X1167" s="33" t="s">
        <v>287</v>
      </c>
    </row>
    <row r="1168" spans="1:24" ht="14.75" x14ac:dyDescent="0.75">
      <c r="A1168" s="33" t="s">
        <v>2393</v>
      </c>
      <c r="B1168" s="33" t="s">
        <v>262</v>
      </c>
      <c r="C1168" s="33" t="s">
        <v>278</v>
      </c>
      <c r="D1168" s="33" t="s">
        <v>30</v>
      </c>
      <c r="E1168" s="33" t="s">
        <v>2394</v>
      </c>
      <c r="F1168" s="33" t="s">
        <v>280</v>
      </c>
      <c r="G1168" s="33" t="s">
        <v>281</v>
      </c>
      <c r="H1168" s="33" t="s">
        <v>822</v>
      </c>
      <c r="I1168" s="33" t="s">
        <v>269</v>
      </c>
      <c r="J1168" s="33" t="s">
        <v>270</v>
      </c>
      <c r="K1168" s="33" t="s">
        <v>282</v>
      </c>
      <c r="L1168" s="33" t="s">
        <v>283</v>
      </c>
      <c r="M1168" s="33" t="s">
        <v>284</v>
      </c>
      <c r="N1168" s="33" t="s">
        <v>16</v>
      </c>
      <c r="O1168" s="33" t="s">
        <v>285</v>
      </c>
      <c r="P1168" s="33" t="s">
        <v>274</v>
      </c>
      <c r="Q1168" s="33" t="s">
        <v>286</v>
      </c>
      <c r="R1168" s="33" t="s">
        <v>274</v>
      </c>
      <c r="S1168" s="33" t="s">
        <v>275</v>
      </c>
      <c r="T1168" s="33" t="s">
        <v>16</v>
      </c>
      <c r="U1168" s="33" t="s">
        <v>276</v>
      </c>
      <c r="V1168" s="33" t="s">
        <v>14</v>
      </c>
      <c r="W1168" s="33" t="s">
        <v>20</v>
      </c>
      <c r="X1168" s="33" t="s">
        <v>287</v>
      </c>
    </row>
    <row r="1169" spans="1:24" ht="14.75" x14ac:dyDescent="0.75">
      <c r="A1169" s="33" t="s">
        <v>2395</v>
      </c>
      <c r="B1169" s="33" t="s">
        <v>262</v>
      </c>
      <c r="C1169" s="33" t="s">
        <v>278</v>
      </c>
      <c r="D1169" s="33" t="s">
        <v>30</v>
      </c>
      <c r="E1169" s="33" t="s">
        <v>2396</v>
      </c>
      <c r="F1169" s="33" t="s">
        <v>280</v>
      </c>
      <c r="G1169" s="33" t="s">
        <v>281</v>
      </c>
      <c r="H1169" s="33" t="s">
        <v>822</v>
      </c>
      <c r="I1169" s="33" t="s">
        <v>269</v>
      </c>
      <c r="J1169" s="33" t="s">
        <v>270</v>
      </c>
      <c r="K1169" s="33" t="s">
        <v>282</v>
      </c>
      <c r="L1169" s="33" t="s">
        <v>283</v>
      </c>
      <c r="M1169" s="33" t="s">
        <v>284</v>
      </c>
      <c r="N1169" s="33" t="s">
        <v>16</v>
      </c>
      <c r="O1169" s="33" t="s">
        <v>285</v>
      </c>
      <c r="P1169" s="33" t="s">
        <v>274</v>
      </c>
      <c r="Q1169" s="33" t="s">
        <v>286</v>
      </c>
      <c r="R1169" s="33" t="s">
        <v>274</v>
      </c>
      <c r="S1169" s="33" t="s">
        <v>275</v>
      </c>
      <c r="T1169" s="33" t="s">
        <v>16</v>
      </c>
      <c r="U1169" s="33" t="s">
        <v>276</v>
      </c>
      <c r="V1169" s="33" t="s">
        <v>14</v>
      </c>
      <c r="W1169" s="33" t="s">
        <v>20</v>
      </c>
      <c r="X1169" s="33" t="s">
        <v>287</v>
      </c>
    </row>
    <row r="1170" spans="1:24" ht="14.75" x14ac:dyDescent="0.75">
      <c r="A1170" s="33" t="s">
        <v>2397</v>
      </c>
      <c r="B1170" s="33" t="s">
        <v>262</v>
      </c>
      <c r="C1170" s="33" t="s">
        <v>278</v>
      </c>
      <c r="D1170" s="33" t="s">
        <v>30</v>
      </c>
      <c r="E1170" s="33" t="s">
        <v>2398</v>
      </c>
      <c r="F1170" s="33" t="s">
        <v>280</v>
      </c>
      <c r="G1170" s="33" t="s">
        <v>281</v>
      </c>
      <c r="H1170" s="33" t="s">
        <v>822</v>
      </c>
      <c r="I1170" s="33" t="s">
        <v>269</v>
      </c>
      <c r="J1170" s="33" t="s">
        <v>270</v>
      </c>
      <c r="K1170" s="33" t="s">
        <v>282</v>
      </c>
      <c r="L1170" s="33" t="s">
        <v>283</v>
      </c>
      <c r="M1170" s="33" t="s">
        <v>284</v>
      </c>
      <c r="N1170" s="33" t="s">
        <v>16</v>
      </c>
      <c r="O1170" s="33" t="s">
        <v>285</v>
      </c>
      <c r="P1170" s="33" t="s">
        <v>274</v>
      </c>
      <c r="Q1170" s="33" t="s">
        <v>286</v>
      </c>
      <c r="R1170" s="33" t="s">
        <v>274</v>
      </c>
      <c r="S1170" s="33" t="s">
        <v>275</v>
      </c>
      <c r="T1170" s="33" t="s">
        <v>16</v>
      </c>
      <c r="U1170" s="33" t="s">
        <v>276</v>
      </c>
      <c r="V1170" s="33" t="s">
        <v>14</v>
      </c>
      <c r="W1170" s="33" t="s">
        <v>20</v>
      </c>
      <c r="X1170" s="33" t="s">
        <v>287</v>
      </c>
    </row>
    <row r="1171" spans="1:24" ht="14.75" x14ac:dyDescent="0.75">
      <c r="A1171" s="33" t="s">
        <v>2399</v>
      </c>
      <c r="B1171" s="33" t="s">
        <v>262</v>
      </c>
      <c r="C1171" s="33" t="s">
        <v>278</v>
      </c>
      <c r="D1171" s="33" t="s">
        <v>30</v>
      </c>
      <c r="E1171" s="33" t="s">
        <v>2400</v>
      </c>
      <c r="F1171" s="33" t="s">
        <v>280</v>
      </c>
      <c r="G1171" s="33" t="s">
        <v>281</v>
      </c>
      <c r="H1171" s="33" t="s">
        <v>822</v>
      </c>
      <c r="I1171" s="33" t="s">
        <v>269</v>
      </c>
      <c r="J1171" s="33" t="s">
        <v>270</v>
      </c>
      <c r="K1171" s="33" t="s">
        <v>282</v>
      </c>
      <c r="L1171" s="33" t="s">
        <v>283</v>
      </c>
      <c r="M1171" s="33" t="s">
        <v>284</v>
      </c>
      <c r="N1171" s="33" t="s">
        <v>16</v>
      </c>
      <c r="O1171" s="33" t="s">
        <v>285</v>
      </c>
      <c r="P1171" s="33" t="s">
        <v>274</v>
      </c>
      <c r="Q1171" s="33" t="s">
        <v>286</v>
      </c>
      <c r="R1171" s="33" t="s">
        <v>274</v>
      </c>
      <c r="S1171" s="33" t="s">
        <v>275</v>
      </c>
      <c r="T1171" s="33" t="s">
        <v>16</v>
      </c>
      <c r="U1171" s="33" t="s">
        <v>276</v>
      </c>
      <c r="V1171" s="33" t="s">
        <v>14</v>
      </c>
      <c r="W1171" s="33" t="s">
        <v>20</v>
      </c>
      <c r="X1171" s="33" t="s">
        <v>287</v>
      </c>
    </row>
    <row r="1172" spans="1:24" ht="14.75" x14ac:dyDescent="0.75">
      <c r="A1172" s="33" t="s">
        <v>2401</v>
      </c>
      <c r="B1172" s="33" t="s">
        <v>262</v>
      </c>
      <c r="C1172" s="33" t="s">
        <v>278</v>
      </c>
      <c r="D1172" s="33" t="s">
        <v>30</v>
      </c>
      <c r="E1172" s="33" t="s">
        <v>2402</v>
      </c>
      <c r="F1172" s="33" t="s">
        <v>280</v>
      </c>
      <c r="G1172" s="33" t="s">
        <v>281</v>
      </c>
      <c r="H1172" s="33" t="s">
        <v>822</v>
      </c>
      <c r="I1172" s="33" t="s">
        <v>269</v>
      </c>
      <c r="J1172" s="33" t="s">
        <v>270</v>
      </c>
      <c r="K1172" s="33" t="s">
        <v>282</v>
      </c>
      <c r="L1172" s="33" t="s">
        <v>272</v>
      </c>
      <c r="M1172" s="33" t="s">
        <v>284</v>
      </c>
      <c r="N1172" s="33" t="s">
        <v>274</v>
      </c>
      <c r="O1172" s="33" t="s">
        <v>285</v>
      </c>
      <c r="P1172" s="33" t="s">
        <v>274</v>
      </c>
      <c r="Q1172" s="33" t="s">
        <v>286</v>
      </c>
      <c r="R1172" s="33" t="s">
        <v>274</v>
      </c>
      <c r="S1172" s="33" t="s">
        <v>275</v>
      </c>
      <c r="T1172" s="33" t="s">
        <v>16</v>
      </c>
      <c r="U1172" s="33" t="s">
        <v>276</v>
      </c>
      <c r="V1172" s="33" t="s">
        <v>14</v>
      </c>
      <c r="W1172" s="33" t="s">
        <v>20</v>
      </c>
      <c r="X1172" s="33" t="s">
        <v>14</v>
      </c>
    </row>
    <row r="1173" spans="1:24" ht="14.75" x14ac:dyDescent="0.75">
      <c r="A1173" s="33" t="s">
        <v>2403</v>
      </c>
      <c r="B1173" s="33" t="s">
        <v>262</v>
      </c>
      <c r="C1173" s="33" t="s">
        <v>278</v>
      </c>
      <c r="D1173" s="33" t="s">
        <v>30</v>
      </c>
      <c r="E1173" s="33" t="s">
        <v>2404</v>
      </c>
      <c r="F1173" s="33" t="s">
        <v>280</v>
      </c>
      <c r="G1173" s="33" t="s">
        <v>281</v>
      </c>
      <c r="H1173" s="33" t="s">
        <v>822</v>
      </c>
      <c r="I1173" s="33" t="s">
        <v>269</v>
      </c>
      <c r="J1173" s="33" t="s">
        <v>270</v>
      </c>
      <c r="K1173" s="33" t="s">
        <v>282</v>
      </c>
      <c r="L1173" s="33" t="s">
        <v>272</v>
      </c>
      <c r="M1173" s="33" t="s">
        <v>284</v>
      </c>
      <c r="N1173" s="33" t="s">
        <v>274</v>
      </c>
      <c r="O1173" s="33" t="s">
        <v>285</v>
      </c>
      <c r="P1173" s="33" t="s">
        <v>274</v>
      </c>
      <c r="Q1173" s="33" t="s">
        <v>286</v>
      </c>
      <c r="R1173" s="33" t="s">
        <v>274</v>
      </c>
      <c r="S1173" s="33" t="s">
        <v>275</v>
      </c>
      <c r="T1173" s="33" t="s">
        <v>16</v>
      </c>
      <c r="U1173" s="33" t="s">
        <v>276</v>
      </c>
      <c r="V1173" s="33" t="s">
        <v>14</v>
      </c>
      <c r="W1173" s="33" t="s">
        <v>20</v>
      </c>
      <c r="X1173" s="33" t="s">
        <v>14</v>
      </c>
    </row>
    <row r="1174" spans="1:24" ht="14.75" x14ac:dyDescent="0.75">
      <c r="A1174" s="33" t="s">
        <v>2405</v>
      </c>
      <c r="B1174" s="33" t="s">
        <v>262</v>
      </c>
      <c r="C1174" s="33" t="s">
        <v>278</v>
      </c>
      <c r="D1174" s="33" t="s">
        <v>30</v>
      </c>
      <c r="E1174" s="33" t="s">
        <v>2406</v>
      </c>
      <c r="F1174" s="33" t="s">
        <v>280</v>
      </c>
      <c r="G1174" s="33" t="s">
        <v>281</v>
      </c>
      <c r="H1174" s="33" t="s">
        <v>822</v>
      </c>
      <c r="I1174" s="33" t="s">
        <v>269</v>
      </c>
      <c r="J1174" s="33" t="s">
        <v>270</v>
      </c>
      <c r="K1174" s="33" t="s">
        <v>282</v>
      </c>
      <c r="L1174" s="33" t="s">
        <v>272</v>
      </c>
      <c r="M1174" s="33" t="s">
        <v>284</v>
      </c>
      <c r="N1174" s="33" t="s">
        <v>16</v>
      </c>
      <c r="O1174" s="33" t="s">
        <v>285</v>
      </c>
      <c r="P1174" s="33" t="s">
        <v>274</v>
      </c>
      <c r="Q1174" s="33" t="s">
        <v>286</v>
      </c>
      <c r="R1174" s="33" t="s">
        <v>274</v>
      </c>
      <c r="S1174" s="33" t="s">
        <v>275</v>
      </c>
      <c r="T1174" s="33" t="s">
        <v>16</v>
      </c>
      <c r="U1174" s="33" t="s">
        <v>276</v>
      </c>
      <c r="V1174" s="33" t="s">
        <v>14</v>
      </c>
      <c r="W1174" s="33" t="s">
        <v>20</v>
      </c>
      <c r="X1174" s="33" t="s">
        <v>14</v>
      </c>
    </row>
    <row r="1175" spans="1:24" ht="14.75" x14ac:dyDescent="0.75">
      <c r="A1175" s="33" t="s">
        <v>2407</v>
      </c>
      <c r="B1175" s="33" t="s">
        <v>262</v>
      </c>
      <c r="C1175" s="33" t="s">
        <v>278</v>
      </c>
      <c r="D1175" s="33" t="s">
        <v>30</v>
      </c>
      <c r="E1175" s="33" t="s">
        <v>2408</v>
      </c>
      <c r="F1175" s="33" t="s">
        <v>280</v>
      </c>
      <c r="G1175" s="33" t="s">
        <v>281</v>
      </c>
      <c r="H1175" s="33" t="s">
        <v>822</v>
      </c>
      <c r="I1175" s="33" t="s">
        <v>269</v>
      </c>
      <c r="J1175" s="33" t="s">
        <v>270</v>
      </c>
      <c r="K1175" s="33" t="s">
        <v>282</v>
      </c>
      <c r="L1175" s="33" t="s">
        <v>272</v>
      </c>
      <c r="M1175" s="33" t="s">
        <v>284</v>
      </c>
      <c r="N1175" s="33" t="s">
        <v>16</v>
      </c>
      <c r="O1175" s="33" t="s">
        <v>285</v>
      </c>
      <c r="P1175" s="33" t="s">
        <v>274</v>
      </c>
      <c r="Q1175" s="33" t="s">
        <v>286</v>
      </c>
      <c r="R1175" s="33" t="s">
        <v>274</v>
      </c>
      <c r="S1175" s="33" t="s">
        <v>275</v>
      </c>
      <c r="T1175" s="33" t="s">
        <v>16</v>
      </c>
      <c r="U1175" s="33" t="s">
        <v>276</v>
      </c>
      <c r="V1175" s="33" t="s">
        <v>14</v>
      </c>
      <c r="W1175" s="33" t="s">
        <v>20</v>
      </c>
      <c r="X1175" s="33" t="s">
        <v>14</v>
      </c>
    </row>
    <row r="1176" spans="1:24" ht="14.75" x14ac:dyDescent="0.75">
      <c r="A1176" s="33" t="s">
        <v>2409</v>
      </c>
      <c r="B1176" s="33" t="s">
        <v>262</v>
      </c>
      <c r="C1176" s="33" t="s">
        <v>278</v>
      </c>
      <c r="D1176" s="33" t="s">
        <v>30</v>
      </c>
      <c r="E1176" s="33" t="s">
        <v>2410</v>
      </c>
      <c r="F1176" s="33" t="s">
        <v>280</v>
      </c>
      <c r="G1176" s="33" t="s">
        <v>281</v>
      </c>
      <c r="H1176" s="33" t="s">
        <v>822</v>
      </c>
      <c r="I1176" s="33" t="s">
        <v>269</v>
      </c>
      <c r="J1176" s="33" t="s">
        <v>270</v>
      </c>
      <c r="K1176" s="33" t="s">
        <v>282</v>
      </c>
      <c r="L1176" s="33" t="s">
        <v>272</v>
      </c>
      <c r="M1176" s="33" t="s">
        <v>284</v>
      </c>
      <c r="N1176" s="33" t="s">
        <v>16</v>
      </c>
      <c r="O1176" s="33" t="s">
        <v>285</v>
      </c>
      <c r="P1176" s="33" t="s">
        <v>274</v>
      </c>
      <c r="Q1176" s="33" t="s">
        <v>286</v>
      </c>
      <c r="R1176" s="33" t="s">
        <v>274</v>
      </c>
      <c r="S1176" s="33" t="s">
        <v>275</v>
      </c>
      <c r="T1176" s="33" t="s">
        <v>16</v>
      </c>
      <c r="U1176" s="33" t="s">
        <v>276</v>
      </c>
      <c r="V1176" s="33" t="s">
        <v>14</v>
      </c>
      <c r="W1176" s="33" t="s">
        <v>20</v>
      </c>
      <c r="X1176" s="33" t="s">
        <v>14</v>
      </c>
    </row>
    <row r="1177" spans="1:24" ht="14.75" x14ac:dyDescent="0.75">
      <c r="A1177" s="33" t="s">
        <v>2411</v>
      </c>
      <c r="B1177" s="33" t="s">
        <v>262</v>
      </c>
      <c r="C1177" s="33" t="s">
        <v>278</v>
      </c>
      <c r="D1177" s="33" t="s">
        <v>30</v>
      </c>
      <c r="E1177" s="33" t="s">
        <v>2412</v>
      </c>
      <c r="F1177" s="33" t="s">
        <v>280</v>
      </c>
      <c r="G1177" s="33" t="s">
        <v>281</v>
      </c>
      <c r="H1177" s="33" t="s">
        <v>822</v>
      </c>
      <c r="I1177" s="33" t="s">
        <v>269</v>
      </c>
      <c r="J1177" s="33" t="s">
        <v>270</v>
      </c>
      <c r="K1177" s="33" t="s">
        <v>282</v>
      </c>
      <c r="L1177" s="33" t="s">
        <v>283</v>
      </c>
      <c r="M1177" s="33" t="s">
        <v>284</v>
      </c>
      <c r="N1177" s="33" t="s">
        <v>16</v>
      </c>
      <c r="O1177" s="33" t="s">
        <v>285</v>
      </c>
      <c r="P1177" s="33" t="s">
        <v>274</v>
      </c>
      <c r="Q1177" s="33" t="s">
        <v>286</v>
      </c>
      <c r="R1177" s="33" t="s">
        <v>274</v>
      </c>
      <c r="S1177" s="33" t="s">
        <v>275</v>
      </c>
      <c r="T1177" s="33" t="s">
        <v>16</v>
      </c>
      <c r="U1177" s="33" t="s">
        <v>276</v>
      </c>
      <c r="V1177" s="33" t="s">
        <v>14</v>
      </c>
      <c r="W1177" s="33" t="s">
        <v>20</v>
      </c>
      <c r="X1177" s="33" t="s">
        <v>14</v>
      </c>
    </row>
    <row r="1178" spans="1:24" ht="14.75" x14ac:dyDescent="0.75">
      <c r="A1178" s="33" t="s">
        <v>2413</v>
      </c>
      <c r="B1178" s="33" t="s">
        <v>262</v>
      </c>
      <c r="C1178" s="33" t="s">
        <v>374</v>
      </c>
      <c r="D1178" s="33" t="s">
        <v>374</v>
      </c>
      <c r="E1178" s="33" t="s">
        <v>2414</v>
      </c>
      <c r="F1178" s="33" t="s">
        <v>280</v>
      </c>
      <c r="G1178" s="33" t="s">
        <v>281</v>
      </c>
      <c r="H1178" s="33" t="s">
        <v>822</v>
      </c>
      <c r="I1178" s="33" t="s">
        <v>269</v>
      </c>
      <c r="J1178" s="33" t="s">
        <v>270</v>
      </c>
      <c r="K1178" s="33" t="s">
        <v>271</v>
      </c>
      <c r="L1178" s="33" t="s">
        <v>283</v>
      </c>
      <c r="M1178" s="33" t="s">
        <v>291</v>
      </c>
      <c r="N1178" s="33" t="s">
        <v>16</v>
      </c>
      <c r="O1178" s="33" t="s">
        <v>285</v>
      </c>
      <c r="P1178" s="33" t="s">
        <v>274</v>
      </c>
      <c r="Q1178" s="33" t="s">
        <v>286</v>
      </c>
      <c r="R1178" s="33" t="s">
        <v>8442</v>
      </c>
      <c r="S1178" s="33" t="s">
        <v>275</v>
      </c>
      <c r="T1178" s="33" t="s">
        <v>14</v>
      </c>
      <c r="U1178" s="33" t="s">
        <v>276</v>
      </c>
      <c r="V1178" s="33" t="s">
        <v>14</v>
      </c>
      <c r="W1178" s="33"/>
      <c r="X1178" s="33"/>
    </row>
    <row r="1179" spans="1:24" ht="14.75" x14ac:dyDescent="0.75">
      <c r="A1179" s="33" t="s">
        <v>2415</v>
      </c>
      <c r="B1179" s="33" t="s">
        <v>262</v>
      </c>
      <c r="C1179" s="33" t="s">
        <v>374</v>
      </c>
      <c r="D1179" s="33" t="s">
        <v>374</v>
      </c>
      <c r="E1179" s="33" t="s">
        <v>3944</v>
      </c>
      <c r="F1179" s="33" t="s">
        <v>280</v>
      </c>
      <c r="G1179" s="33" t="s">
        <v>281</v>
      </c>
      <c r="H1179" s="33" t="s">
        <v>822</v>
      </c>
      <c r="I1179" s="33" t="s">
        <v>269</v>
      </c>
      <c r="J1179" s="33" t="s">
        <v>270</v>
      </c>
      <c r="K1179" s="33" t="s">
        <v>282</v>
      </c>
      <c r="L1179" s="33" t="s">
        <v>283</v>
      </c>
      <c r="M1179" s="33" t="s">
        <v>284</v>
      </c>
      <c r="N1179" s="33" t="s">
        <v>16</v>
      </c>
      <c r="O1179" s="33" t="s">
        <v>285</v>
      </c>
      <c r="P1179" s="33" t="s">
        <v>274</v>
      </c>
      <c r="Q1179" s="33" t="s">
        <v>286</v>
      </c>
      <c r="R1179" s="33" t="s">
        <v>274</v>
      </c>
      <c r="S1179" s="33" t="s">
        <v>275</v>
      </c>
      <c r="T1179" s="33" t="s">
        <v>16</v>
      </c>
      <c r="U1179" s="33" t="s">
        <v>276</v>
      </c>
      <c r="V1179" s="33" t="s">
        <v>14</v>
      </c>
      <c r="W1179" s="33" t="s">
        <v>20</v>
      </c>
      <c r="X1179" s="33" t="s">
        <v>287</v>
      </c>
    </row>
    <row r="1180" spans="1:24" ht="14.75" x14ac:dyDescent="0.75">
      <c r="A1180" s="33" t="s">
        <v>2416</v>
      </c>
      <c r="B1180" s="33" t="s">
        <v>262</v>
      </c>
      <c r="C1180" s="33" t="s">
        <v>374</v>
      </c>
      <c r="D1180" s="33" t="s">
        <v>374</v>
      </c>
      <c r="E1180" s="33" t="s">
        <v>3945</v>
      </c>
      <c r="F1180" s="33" t="s">
        <v>280</v>
      </c>
      <c r="G1180" s="33" t="s">
        <v>281</v>
      </c>
      <c r="H1180" s="33" t="s">
        <v>822</v>
      </c>
      <c r="I1180" s="33" t="s">
        <v>269</v>
      </c>
      <c r="J1180" s="33" t="s">
        <v>270</v>
      </c>
      <c r="K1180" s="33" t="s">
        <v>282</v>
      </c>
      <c r="L1180" s="33" t="s">
        <v>283</v>
      </c>
      <c r="M1180" s="33" t="s">
        <v>284</v>
      </c>
      <c r="N1180" s="33" t="s">
        <v>16</v>
      </c>
      <c r="O1180" s="33" t="s">
        <v>285</v>
      </c>
      <c r="P1180" s="33" t="s">
        <v>274</v>
      </c>
      <c r="Q1180" s="33" t="s">
        <v>286</v>
      </c>
      <c r="R1180" s="33" t="s">
        <v>274</v>
      </c>
      <c r="S1180" s="33" t="s">
        <v>275</v>
      </c>
      <c r="T1180" s="33" t="s">
        <v>16</v>
      </c>
      <c r="U1180" s="33" t="s">
        <v>276</v>
      </c>
      <c r="V1180" s="33" t="s">
        <v>14</v>
      </c>
      <c r="W1180" s="33" t="s">
        <v>20</v>
      </c>
      <c r="X1180" s="33" t="s">
        <v>287</v>
      </c>
    </row>
    <row r="1181" spans="1:24" ht="14.75" x14ac:dyDescent="0.75">
      <c r="A1181" s="33" t="s">
        <v>2417</v>
      </c>
      <c r="B1181" s="33" t="s">
        <v>262</v>
      </c>
      <c r="C1181" s="33" t="s">
        <v>374</v>
      </c>
      <c r="D1181" s="33" t="s">
        <v>374</v>
      </c>
      <c r="E1181" s="33" t="s">
        <v>3946</v>
      </c>
      <c r="F1181" s="33" t="s">
        <v>280</v>
      </c>
      <c r="G1181" s="33" t="s">
        <v>281</v>
      </c>
      <c r="H1181" s="33" t="s">
        <v>822</v>
      </c>
      <c r="I1181" s="33" t="s">
        <v>269</v>
      </c>
      <c r="J1181" s="33" t="s">
        <v>270</v>
      </c>
      <c r="K1181" s="33" t="s">
        <v>282</v>
      </c>
      <c r="L1181" s="33" t="s">
        <v>283</v>
      </c>
      <c r="M1181" s="33" t="s">
        <v>284</v>
      </c>
      <c r="N1181" s="33" t="s">
        <v>16</v>
      </c>
      <c r="O1181" s="33" t="s">
        <v>285</v>
      </c>
      <c r="P1181" s="33" t="s">
        <v>274</v>
      </c>
      <c r="Q1181" s="33" t="s">
        <v>286</v>
      </c>
      <c r="R1181" s="33" t="s">
        <v>274</v>
      </c>
      <c r="S1181" s="33" t="s">
        <v>275</v>
      </c>
      <c r="T1181" s="33" t="s">
        <v>16</v>
      </c>
      <c r="U1181" s="33" t="s">
        <v>276</v>
      </c>
      <c r="V1181" s="33" t="s">
        <v>14</v>
      </c>
      <c r="W1181" s="33" t="s">
        <v>20</v>
      </c>
      <c r="X1181" s="33" t="s">
        <v>287</v>
      </c>
    </row>
    <row r="1182" spans="1:24" ht="14.75" x14ac:dyDescent="0.75">
      <c r="A1182" s="33" t="s">
        <v>2418</v>
      </c>
      <c r="B1182" s="33" t="s">
        <v>262</v>
      </c>
      <c r="C1182" s="33" t="s">
        <v>374</v>
      </c>
      <c r="D1182" s="33" t="s">
        <v>374</v>
      </c>
      <c r="E1182" s="33" t="s">
        <v>3947</v>
      </c>
      <c r="F1182" s="33" t="s">
        <v>280</v>
      </c>
      <c r="G1182" s="33" t="s">
        <v>281</v>
      </c>
      <c r="H1182" s="33" t="s">
        <v>822</v>
      </c>
      <c r="I1182" s="33" t="s">
        <v>269</v>
      </c>
      <c r="J1182" s="33" t="s">
        <v>270</v>
      </c>
      <c r="K1182" s="33" t="s">
        <v>282</v>
      </c>
      <c r="L1182" s="33" t="s">
        <v>283</v>
      </c>
      <c r="M1182" s="33" t="s">
        <v>284</v>
      </c>
      <c r="N1182" s="33" t="s">
        <v>16</v>
      </c>
      <c r="O1182" s="33" t="s">
        <v>285</v>
      </c>
      <c r="P1182" s="33" t="s">
        <v>274</v>
      </c>
      <c r="Q1182" s="33" t="s">
        <v>286</v>
      </c>
      <c r="R1182" s="33" t="s">
        <v>274</v>
      </c>
      <c r="S1182" s="33" t="s">
        <v>275</v>
      </c>
      <c r="T1182" s="33" t="s">
        <v>16</v>
      </c>
      <c r="U1182" s="33" t="s">
        <v>276</v>
      </c>
      <c r="V1182" s="33" t="s">
        <v>14</v>
      </c>
      <c r="W1182" s="33" t="s">
        <v>20</v>
      </c>
      <c r="X1182" s="33" t="s">
        <v>287</v>
      </c>
    </row>
    <row r="1183" spans="1:24" ht="14.75" x14ac:dyDescent="0.75">
      <c r="A1183" s="33" t="s">
        <v>2419</v>
      </c>
      <c r="B1183" s="33" t="s">
        <v>262</v>
      </c>
      <c r="C1183" s="33" t="s">
        <v>374</v>
      </c>
      <c r="D1183" s="33" t="s">
        <v>374</v>
      </c>
      <c r="E1183" s="33" t="s">
        <v>2420</v>
      </c>
      <c r="F1183" s="33" t="s">
        <v>280</v>
      </c>
      <c r="G1183" s="33" t="s">
        <v>281</v>
      </c>
      <c r="H1183" s="33" t="s">
        <v>822</v>
      </c>
      <c r="I1183" s="33" t="s">
        <v>269</v>
      </c>
      <c r="J1183" s="33" t="s">
        <v>270</v>
      </c>
      <c r="K1183" s="33" t="s">
        <v>282</v>
      </c>
      <c r="L1183" s="33" t="s">
        <v>283</v>
      </c>
      <c r="M1183" s="33" t="s">
        <v>284</v>
      </c>
      <c r="N1183" s="33" t="s">
        <v>16</v>
      </c>
      <c r="O1183" s="33" t="s">
        <v>285</v>
      </c>
      <c r="P1183" s="33" t="s">
        <v>274</v>
      </c>
      <c r="Q1183" s="33" t="s">
        <v>286</v>
      </c>
      <c r="R1183" s="33" t="s">
        <v>274</v>
      </c>
      <c r="S1183" s="33" t="s">
        <v>275</v>
      </c>
      <c r="T1183" s="33" t="s">
        <v>16</v>
      </c>
      <c r="U1183" s="33" t="s">
        <v>276</v>
      </c>
      <c r="V1183" s="33" t="s">
        <v>14</v>
      </c>
      <c r="W1183" s="33" t="s">
        <v>20</v>
      </c>
      <c r="X1183" s="33" t="s">
        <v>287</v>
      </c>
    </row>
    <row r="1184" spans="1:24" ht="14.75" x14ac:dyDescent="0.75">
      <c r="A1184" s="33" t="s">
        <v>2421</v>
      </c>
      <c r="B1184" s="33" t="s">
        <v>262</v>
      </c>
      <c r="C1184" s="33" t="s">
        <v>374</v>
      </c>
      <c r="D1184" s="33" t="s">
        <v>374</v>
      </c>
      <c r="E1184" s="33" t="s">
        <v>3949</v>
      </c>
      <c r="F1184" s="33" t="s">
        <v>280</v>
      </c>
      <c r="G1184" s="33" t="s">
        <v>281</v>
      </c>
      <c r="H1184" s="33" t="s">
        <v>822</v>
      </c>
      <c r="I1184" s="33" t="s">
        <v>269</v>
      </c>
      <c r="J1184" s="33" t="s">
        <v>270</v>
      </c>
      <c r="K1184" s="33" t="s">
        <v>282</v>
      </c>
      <c r="L1184" s="33" t="s">
        <v>283</v>
      </c>
      <c r="M1184" s="33" t="s">
        <v>284</v>
      </c>
      <c r="N1184" s="33" t="s">
        <v>16</v>
      </c>
      <c r="O1184" s="33" t="s">
        <v>285</v>
      </c>
      <c r="P1184" s="33" t="s">
        <v>274</v>
      </c>
      <c r="Q1184" s="33" t="s">
        <v>286</v>
      </c>
      <c r="R1184" s="33" t="s">
        <v>274</v>
      </c>
      <c r="S1184" s="33" t="s">
        <v>275</v>
      </c>
      <c r="T1184" s="33" t="s">
        <v>16</v>
      </c>
      <c r="U1184" s="33" t="s">
        <v>276</v>
      </c>
      <c r="V1184" s="33" t="s">
        <v>14</v>
      </c>
      <c r="W1184" s="33" t="s">
        <v>20</v>
      </c>
      <c r="X1184" s="33" t="s">
        <v>14</v>
      </c>
    </row>
    <row r="1185" spans="1:24" ht="14.75" x14ac:dyDescent="0.75">
      <c r="A1185" s="33" t="s">
        <v>2422</v>
      </c>
      <c r="B1185" s="33" t="s">
        <v>262</v>
      </c>
      <c r="C1185" s="33" t="s">
        <v>278</v>
      </c>
      <c r="D1185" s="33" t="s">
        <v>30</v>
      </c>
      <c r="E1185" s="33" t="s">
        <v>2423</v>
      </c>
      <c r="F1185" s="33" t="s">
        <v>280</v>
      </c>
      <c r="G1185" s="33" t="s">
        <v>281</v>
      </c>
      <c r="H1185" s="33" t="s">
        <v>822</v>
      </c>
      <c r="I1185" s="33" t="s">
        <v>269</v>
      </c>
      <c r="J1185" s="33" t="s">
        <v>270</v>
      </c>
      <c r="K1185" s="33" t="s">
        <v>282</v>
      </c>
      <c r="L1185" s="33" t="s">
        <v>283</v>
      </c>
      <c r="M1185" s="33" t="s">
        <v>284</v>
      </c>
      <c r="N1185" s="33" t="s">
        <v>16</v>
      </c>
      <c r="O1185" s="33" t="s">
        <v>285</v>
      </c>
      <c r="P1185" s="33" t="s">
        <v>274</v>
      </c>
      <c r="Q1185" s="33" t="s">
        <v>286</v>
      </c>
      <c r="R1185" s="33" t="s">
        <v>274</v>
      </c>
      <c r="S1185" s="33" t="s">
        <v>275</v>
      </c>
      <c r="T1185" s="33" t="s">
        <v>16</v>
      </c>
      <c r="U1185" s="33" t="s">
        <v>276</v>
      </c>
      <c r="V1185" s="33" t="s">
        <v>14</v>
      </c>
      <c r="W1185" s="33" t="s">
        <v>20</v>
      </c>
      <c r="X1185" s="33" t="s">
        <v>14</v>
      </c>
    </row>
    <row r="1186" spans="1:24" ht="14.75" x14ac:dyDescent="0.75">
      <c r="A1186" s="33" t="s">
        <v>2424</v>
      </c>
      <c r="B1186" s="33" t="s">
        <v>262</v>
      </c>
      <c r="C1186" s="33" t="s">
        <v>278</v>
      </c>
      <c r="D1186" s="33" t="s">
        <v>30</v>
      </c>
      <c r="E1186" s="33" t="s">
        <v>2425</v>
      </c>
      <c r="F1186" s="33" t="s">
        <v>280</v>
      </c>
      <c r="G1186" s="33" t="s">
        <v>281</v>
      </c>
      <c r="H1186" s="33" t="s">
        <v>822</v>
      </c>
      <c r="I1186" s="33" t="s">
        <v>269</v>
      </c>
      <c r="J1186" s="33" t="s">
        <v>270</v>
      </c>
      <c r="K1186" s="33" t="s">
        <v>282</v>
      </c>
      <c r="L1186" s="33" t="s">
        <v>283</v>
      </c>
      <c r="M1186" s="33" t="s">
        <v>284</v>
      </c>
      <c r="N1186" s="33" t="s">
        <v>16</v>
      </c>
      <c r="O1186" s="33" t="s">
        <v>285</v>
      </c>
      <c r="P1186" s="33" t="s">
        <v>274</v>
      </c>
      <c r="Q1186" s="33" t="s">
        <v>286</v>
      </c>
      <c r="R1186" s="33" t="s">
        <v>274</v>
      </c>
      <c r="S1186" s="33" t="s">
        <v>275</v>
      </c>
      <c r="T1186" s="33" t="s">
        <v>16</v>
      </c>
      <c r="U1186" s="33" t="s">
        <v>276</v>
      </c>
      <c r="V1186" s="33" t="s">
        <v>14</v>
      </c>
      <c r="W1186" s="33" t="s">
        <v>20</v>
      </c>
      <c r="X1186" s="33" t="s">
        <v>14</v>
      </c>
    </row>
    <row r="1187" spans="1:24" ht="14.75" x14ac:dyDescent="0.75">
      <c r="A1187" s="33" t="s">
        <v>2426</v>
      </c>
      <c r="B1187" s="33" t="s">
        <v>262</v>
      </c>
      <c r="C1187" s="33" t="s">
        <v>278</v>
      </c>
      <c r="D1187" s="33" t="s">
        <v>30</v>
      </c>
      <c r="E1187" s="33" t="s">
        <v>2427</v>
      </c>
      <c r="F1187" s="33" t="s">
        <v>280</v>
      </c>
      <c r="G1187" s="33" t="s">
        <v>281</v>
      </c>
      <c r="H1187" s="33" t="s">
        <v>822</v>
      </c>
      <c r="I1187" s="33" t="s">
        <v>269</v>
      </c>
      <c r="J1187" s="33" t="s">
        <v>270</v>
      </c>
      <c r="K1187" s="33" t="s">
        <v>282</v>
      </c>
      <c r="L1187" s="33" t="s">
        <v>283</v>
      </c>
      <c r="M1187" s="33" t="s">
        <v>284</v>
      </c>
      <c r="N1187" s="33" t="s">
        <v>16</v>
      </c>
      <c r="O1187" s="33" t="s">
        <v>285</v>
      </c>
      <c r="P1187" s="33" t="s">
        <v>274</v>
      </c>
      <c r="Q1187" s="33" t="s">
        <v>286</v>
      </c>
      <c r="R1187" s="33" t="s">
        <v>274</v>
      </c>
      <c r="S1187" s="33" t="s">
        <v>275</v>
      </c>
      <c r="T1187" s="33" t="s">
        <v>16</v>
      </c>
      <c r="U1187" s="33" t="s">
        <v>276</v>
      </c>
      <c r="V1187" s="33" t="s">
        <v>14</v>
      </c>
      <c r="W1187" s="33" t="s">
        <v>20</v>
      </c>
      <c r="X1187" s="33" t="s">
        <v>14</v>
      </c>
    </row>
    <row r="1188" spans="1:24" ht="14.75" x14ac:dyDescent="0.75">
      <c r="A1188" s="33" t="s">
        <v>2428</v>
      </c>
      <c r="B1188" s="33" t="s">
        <v>262</v>
      </c>
      <c r="C1188" s="33" t="s">
        <v>278</v>
      </c>
      <c r="D1188" s="33" t="s">
        <v>30</v>
      </c>
      <c r="E1188" s="33" t="s">
        <v>2429</v>
      </c>
      <c r="F1188" s="33" t="s">
        <v>280</v>
      </c>
      <c r="G1188" s="33" t="s">
        <v>281</v>
      </c>
      <c r="H1188" s="33" t="s">
        <v>822</v>
      </c>
      <c r="I1188" s="33" t="s">
        <v>269</v>
      </c>
      <c r="J1188" s="33" t="s">
        <v>270</v>
      </c>
      <c r="K1188" s="33" t="s">
        <v>282</v>
      </c>
      <c r="L1188" s="33" t="s">
        <v>283</v>
      </c>
      <c r="M1188" s="33" t="s">
        <v>284</v>
      </c>
      <c r="N1188" s="33" t="s">
        <v>16</v>
      </c>
      <c r="O1188" s="33" t="s">
        <v>285</v>
      </c>
      <c r="P1188" s="33" t="s">
        <v>274</v>
      </c>
      <c r="Q1188" s="33" t="s">
        <v>286</v>
      </c>
      <c r="R1188" s="33" t="s">
        <v>274</v>
      </c>
      <c r="S1188" s="33" t="s">
        <v>275</v>
      </c>
      <c r="T1188" s="33" t="s">
        <v>16</v>
      </c>
      <c r="U1188" s="33" t="s">
        <v>276</v>
      </c>
      <c r="V1188" s="33" t="s">
        <v>14</v>
      </c>
      <c r="W1188" s="33" t="s">
        <v>20</v>
      </c>
      <c r="X1188" s="33" t="s">
        <v>14</v>
      </c>
    </row>
    <row r="1189" spans="1:24" ht="14.75" x14ac:dyDescent="0.75">
      <c r="A1189" s="33" t="s">
        <v>2430</v>
      </c>
      <c r="B1189" s="33" t="s">
        <v>262</v>
      </c>
      <c r="C1189" s="33" t="s">
        <v>278</v>
      </c>
      <c r="D1189" s="33" t="s">
        <v>30</v>
      </c>
      <c r="E1189" s="33" t="s">
        <v>2431</v>
      </c>
      <c r="F1189" s="33" t="s">
        <v>280</v>
      </c>
      <c r="G1189" s="33" t="s">
        <v>281</v>
      </c>
      <c r="H1189" s="33" t="s">
        <v>822</v>
      </c>
      <c r="I1189" s="33" t="s">
        <v>269</v>
      </c>
      <c r="J1189" s="33" t="s">
        <v>270</v>
      </c>
      <c r="K1189" s="33" t="s">
        <v>282</v>
      </c>
      <c r="L1189" s="33" t="s">
        <v>283</v>
      </c>
      <c r="M1189" s="33" t="s">
        <v>284</v>
      </c>
      <c r="N1189" s="33" t="s">
        <v>16</v>
      </c>
      <c r="O1189" s="33" t="s">
        <v>285</v>
      </c>
      <c r="P1189" s="33" t="s">
        <v>274</v>
      </c>
      <c r="Q1189" s="33" t="s">
        <v>286</v>
      </c>
      <c r="R1189" s="33" t="s">
        <v>274</v>
      </c>
      <c r="S1189" s="33" t="s">
        <v>275</v>
      </c>
      <c r="T1189" s="33" t="s">
        <v>16</v>
      </c>
      <c r="U1189" s="33" t="s">
        <v>276</v>
      </c>
      <c r="V1189" s="33" t="s">
        <v>14</v>
      </c>
      <c r="W1189" s="33" t="s">
        <v>20</v>
      </c>
      <c r="X1189" s="33" t="s">
        <v>14</v>
      </c>
    </row>
    <row r="1190" spans="1:24" ht="14.75" x14ac:dyDescent="0.75">
      <c r="A1190" s="33" t="s">
        <v>2432</v>
      </c>
      <c r="B1190" s="33" t="s">
        <v>262</v>
      </c>
      <c r="C1190" s="33" t="s">
        <v>278</v>
      </c>
      <c r="D1190" s="33" t="s">
        <v>30</v>
      </c>
      <c r="E1190" s="33" t="s">
        <v>2433</v>
      </c>
      <c r="F1190" s="33" t="s">
        <v>280</v>
      </c>
      <c r="G1190" s="33" t="s">
        <v>281</v>
      </c>
      <c r="H1190" s="33" t="s">
        <v>822</v>
      </c>
      <c r="I1190" s="33" t="s">
        <v>269</v>
      </c>
      <c r="J1190" s="33" t="s">
        <v>270</v>
      </c>
      <c r="K1190" s="33" t="s">
        <v>282</v>
      </c>
      <c r="L1190" s="33" t="s">
        <v>283</v>
      </c>
      <c r="M1190" s="33" t="s">
        <v>284</v>
      </c>
      <c r="N1190" s="33" t="s">
        <v>16</v>
      </c>
      <c r="O1190" s="33" t="s">
        <v>285</v>
      </c>
      <c r="P1190" s="33" t="s">
        <v>274</v>
      </c>
      <c r="Q1190" s="33" t="s">
        <v>286</v>
      </c>
      <c r="R1190" s="33" t="s">
        <v>274</v>
      </c>
      <c r="S1190" s="33" t="s">
        <v>275</v>
      </c>
      <c r="T1190" s="33" t="s">
        <v>16</v>
      </c>
      <c r="U1190" s="33" t="s">
        <v>276</v>
      </c>
      <c r="V1190" s="33" t="s">
        <v>14</v>
      </c>
      <c r="W1190" s="33" t="s">
        <v>20</v>
      </c>
      <c r="X1190" s="33" t="s">
        <v>14</v>
      </c>
    </row>
    <row r="1191" spans="1:24" ht="14.75" x14ac:dyDescent="0.75">
      <c r="A1191" s="33" t="s">
        <v>2434</v>
      </c>
      <c r="B1191" s="33" t="s">
        <v>262</v>
      </c>
      <c r="C1191" s="33" t="s">
        <v>278</v>
      </c>
      <c r="D1191" s="33" t="s">
        <v>30</v>
      </c>
      <c r="E1191" s="33" t="s">
        <v>2435</v>
      </c>
      <c r="F1191" s="33" t="s">
        <v>280</v>
      </c>
      <c r="G1191" s="33" t="s">
        <v>281</v>
      </c>
      <c r="H1191" s="33" t="s">
        <v>822</v>
      </c>
      <c r="I1191" s="33" t="s">
        <v>269</v>
      </c>
      <c r="J1191" s="33" t="s">
        <v>270</v>
      </c>
      <c r="K1191" s="33" t="s">
        <v>282</v>
      </c>
      <c r="L1191" s="33" t="s">
        <v>283</v>
      </c>
      <c r="M1191" s="33" t="s">
        <v>284</v>
      </c>
      <c r="N1191" s="33" t="s">
        <v>16</v>
      </c>
      <c r="O1191" s="33" t="s">
        <v>285</v>
      </c>
      <c r="P1191" s="33" t="s">
        <v>274</v>
      </c>
      <c r="Q1191" s="33" t="s">
        <v>286</v>
      </c>
      <c r="R1191" s="33" t="s">
        <v>274</v>
      </c>
      <c r="S1191" s="33" t="s">
        <v>275</v>
      </c>
      <c r="T1191" s="33" t="s">
        <v>16</v>
      </c>
      <c r="U1191" s="33" t="s">
        <v>276</v>
      </c>
      <c r="V1191" s="33" t="s">
        <v>14</v>
      </c>
      <c r="W1191" s="33" t="s">
        <v>20</v>
      </c>
      <c r="X1191" s="33" t="s">
        <v>14</v>
      </c>
    </row>
    <row r="1192" spans="1:24" ht="14.75" x14ac:dyDescent="0.75">
      <c r="A1192" s="33" t="s">
        <v>2436</v>
      </c>
      <c r="B1192" s="33" t="s">
        <v>262</v>
      </c>
      <c r="C1192" s="33" t="s">
        <v>278</v>
      </c>
      <c r="D1192" s="33" t="s">
        <v>30</v>
      </c>
      <c r="E1192" s="33" t="s">
        <v>2437</v>
      </c>
      <c r="F1192" s="33" t="s">
        <v>280</v>
      </c>
      <c r="G1192" s="33" t="s">
        <v>281</v>
      </c>
      <c r="H1192" s="33" t="s">
        <v>822</v>
      </c>
      <c r="I1192" s="33" t="s">
        <v>269</v>
      </c>
      <c r="J1192" s="33" t="s">
        <v>270</v>
      </c>
      <c r="K1192" s="33" t="s">
        <v>282</v>
      </c>
      <c r="L1192" s="33" t="s">
        <v>283</v>
      </c>
      <c r="M1192" s="33" t="s">
        <v>284</v>
      </c>
      <c r="N1192" s="33" t="s">
        <v>16</v>
      </c>
      <c r="O1192" s="33" t="s">
        <v>285</v>
      </c>
      <c r="P1192" s="33" t="s">
        <v>274</v>
      </c>
      <c r="Q1192" s="33" t="s">
        <v>286</v>
      </c>
      <c r="R1192" s="33" t="s">
        <v>274</v>
      </c>
      <c r="S1192" s="33" t="s">
        <v>275</v>
      </c>
      <c r="T1192" s="33" t="s">
        <v>16</v>
      </c>
      <c r="U1192" s="33" t="s">
        <v>276</v>
      </c>
      <c r="V1192" s="33" t="s">
        <v>14</v>
      </c>
      <c r="W1192" s="33" t="s">
        <v>20</v>
      </c>
      <c r="X1192" s="33" t="s">
        <v>14</v>
      </c>
    </row>
    <row r="1193" spans="1:24" ht="14.75" x14ac:dyDescent="0.75">
      <c r="A1193" s="33" t="s">
        <v>2438</v>
      </c>
      <c r="B1193" s="33" t="s">
        <v>262</v>
      </c>
      <c r="C1193" s="33" t="s">
        <v>278</v>
      </c>
      <c r="D1193" s="33" t="s">
        <v>30</v>
      </c>
      <c r="E1193" s="33" t="s">
        <v>2439</v>
      </c>
      <c r="F1193" s="33" t="s">
        <v>280</v>
      </c>
      <c r="G1193" s="33" t="s">
        <v>281</v>
      </c>
      <c r="H1193" s="33" t="s">
        <v>822</v>
      </c>
      <c r="I1193" s="33" t="s">
        <v>269</v>
      </c>
      <c r="J1193" s="33" t="s">
        <v>270</v>
      </c>
      <c r="K1193" s="33" t="s">
        <v>282</v>
      </c>
      <c r="L1193" s="33" t="s">
        <v>283</v>
      </c>
      <c r="M1193" s="33" t="s">
        <v>284</v>
      </c>
      <c r="N1193" s="33" t="s">
        <v>16</v>
      </c>
      <c r="O1193" s="33" t="s">
        <v>285</v>
      </c>
      <c r="P1193" s="33" t="s">
        <v>274</v>
      </c>
      <c r="Q1193" s="33" t="s">
        <v>286</v>
      </c>
      <c r="R1193" s="33" t="s">
        <v>274</v>
      </c>
      <c r="S1193" s="33" t="s">
        <v>275</v>
      </c>
      <c r="T1193" s="33" t="s">
        <v>16</v>
      </c>
      <c r="U1193" s="33" t="s">
        <v>276</v>
      </c>
      <c r="V1193" s="33" t="s">
        <v>14</v>
      </c>
      <c r="W1193" s="33" t="s">
        <v>20</v>
      </c>
      <c r="X1193" s="33" t="s">
        <v>14</v>
      </c>
    </row>
    <row r="1194" spans="1:24" ht="14.75" x14ac:dyDescent="0.75">
      <c r="A1194" s="33" t="s">
        <v>2440</v>
      </c>
      <c r="B1194" s="33" t="s">
        <v>262</v>
      </c>
      <c r="C1194" s="33" t="s">
        <v>278</v>
      </c>
      <c r="D1194" s="33" t="s">
        <v>30</v>
      </c>
      <c r="E1194" s="33" t="s">
        <v>2441</v>
      </c>
      <c r="F1194" s="33" t="s">
        <v>280</v>
      </c>
      <c r="G1194" s="33" t="s">
        <v>281</v>
      </c>
      <c r="H1194" s="33" t="s">
        <v>822</v>
      </c>
      <c r="I1194" s="33" t="s">
        <v>269</v>
      </c>
      <c r="J1194" s="33" t="s">
        <v>270</v>
      </c>
      <c r="K1194" s="33" t="s">
        <v>282</v>
      </c>
      <c r="L1194" s="33" t="s">
        <v>283</v>
      </c>
      <c r="M1194" s="33" t="s">
        <v>284</v>
      </c>
      <c r="N1194" s="33" t="s">
        <v>16</v>
      </c>
      <c r="O1194" s="33" t="s">
        <v>285</v>
      </c>
      <c r="P1194" s="33" t="s">
        <v>274</v>
      </c>
      <c r="Q1194" s="33" t="s">
        <v>286</v>
      </c>
      <c r="R1194" s="33" t="s">
        <v>274</v>
      </c>
      <c r="S1194" s="33" t="s">
        <v>275</v>
      </c>
      <c r="T1194" s="33" t="s">
        <v>16</v>
      </c>
      <c r="U1194" s="33" t="s">
        <v>276</v>
      </c>
      <c r="V1194" s="33" t="s">
        <v>14</v>
      </c>
      <c r="W1194" s="33" t="s">
        <v>20</v>
      </c>
      <c r="X1194" s="33" t="s">
        <v>14</v>
      </c>
    </row>
    <row r="1195" spans="1:24" ht="14.75" x14ac:dyDescent="0.75">
      <c r="A1195" s="33" t="s">
        <v>2442</v>
      </c>
      <c r="B1195" s="33" t="s">
        <v>262</v>
      </c>
      <c r="C1195" s="33" t="s">
        <v>278</v>
      </c>
      <c r="D1195" s="33" t="s">
        <v>30</v>
      </c>
      <c r="E1195" s="33" t="s">
        <v>2443</v>
      </c>
      <c r="F1195" s="33" t="s">
        <v>280</v>
      </c>
      <c r="G1195" s="33" t="s">
        <v>281</v>
      </c>
      <c r="H1195" s="33" t="s">
        <v>822</v>
      </c>
      <c r="I1195" s="33" t="s">
        <v>269</v>
      </c>
      <c r="J1195" s="33" t="s">
        <v>270</v>
      </c>
      <c r="K1195" s="33" t="s">
        <v>282</v>
      </c>
      <c r="L1195" s="33" t="s">
        <v>283</v>
      </c>
      <c r="M1195" s="33" t="s">
        <v>284</v>
      </c>
      <c r="N1195" s="33" t="s">
        <v>16</v>
      </c>
      <c r="O1195" s="33" t="s">
        <v>285</v>
      </c>
      <c r="P1195" s="33" t="s">
        <v>274</v>
      </c>
      <c r="Q1195" s="33" t="s">
        <v>286</v>
      </c>
      <c r="R1195" s="33" t="s">
        <v>274</v>
      </c>
      <c r="S1195" s="33" t="s">
        <v>275</v>
      </c>
      <c r="T1195" s="33" t="s">
        <v>16</v>
      </c>
      <c r="U1195" s="33" t="s">
        <v>276</v>
      </c>
      <c r="V1195" s="33" t="s">
        <v>14</v>
      </c>
      <c r="W1195" s="33" t="s">
        <v>20</v>
      </c>
      <c r="X1195" s="33" t="s">
        <v>14</v>
      </c>
    </row>
    <row r="1196" spans="1:24" ht="14.75" x14ac:dyDescent="0.75">
      <c r="A1196" s="33" t="s">
        <v>2444</v>
      </c>
      <c r="B1196" s="33" t="s">
        <v>262</v>
      </c>
      <c r="C1196" s="33" t="s">
        <v>278</v>
      </c>
      <c r="D1196" s="33" t="s">
        <v>30</v>
      </c>
      <c r="E1196" s="33" t="s">
        <v>2445</v>
      </c>
      <c r="F1196" s="33" t="s">
        <v>280</v>
      </c>
      <c r="G1196" s="33" t="s">
        <v>281</v>
      </c>
      <c r="H1196" s="33" t="s">
        <v>822</v>
      </c>
      <c r="I1196" s="33" t="s">
        <v>269</v>
      </c>
      <c r="J1196" s="33" t="s">
        <v>270</v>
      </c>
      <c r="K1196" s="33" t="s">
        <v>282</v>
      </c>
      <c r="L1196" s="33" t="s">
        <v>283</v>
      </c>
      <c r="M1196" s="33" t="s">
        <v>284</v>
      </c>
      <c r="N1196" s="33" t="s">
        <v>16</v>
      </c>
      <c r="O1196" s="33" t="s">
        <v>285</v>
      </c>
      <c r="P1196" s="33" t="s">
        <v>274</v>
      </c>
      <c r="Q1196" s="33" t="s">
        <v>286</v>
      </c>
      <c r="R1196" s="33" t="s">
        <v>274</v>
      </c>
      <c r="S1196" s="33" t="s">
        <v>275</v>
      </c>
      <c r="T1196" s="33" t="s">
        <v>16</v>
      </c>
      <c r="U1196" s="33" t="s">
        <v>276</v>
      </c>
      <c r="V1196" s="33" t="s">
        <v>14</v>
      </c>
      <c r="W1196" s="33" t="s">
        <v>20</v>
      </c>
      <c r="X1196" s="33" t="s">
        <v>14</v>
      </c>
    </row>
    <row r="1197" spans="1:24" ht="14.75" x14ac:dyDescent="0.75">
      <c r="A1197" s="33" t="s">
        <v>2446</v>
      </c>
      <c r="B1197" s="33" t="s">
        <v>262</v>
      </c>
      <c r="C1197" s="33" t="s">
        <v>278</v>
      </c>
      <c r="D1197" s="33" t="s">
        <v>30</v>
      </c>
      <c r="E1197" s="33" t="s">
        <v>2447</v>
      </c>
      <c r="F1197" s="33" t="s">
        <v>280</v>
      </c>
      <c r="G1197" s="33" t="s">
        <v>281</v>
      </c>
      <c r="H1197" s="33" t="s">
        <v>822</v>
      </c>
      <c r="I1197" s="33" t="s">
        <v>269</v>
      </c>
      <c r="J1197" s="33" t="s">
        <v>270</v>
      </c>
      <c r="K1197" s="33" t="s">
        <v>282</v>
      </c>
      <c r="L1197" s="33" t="s">
        <v>283</v>
      </c>
      <c r="M1197" s="33" t="s">
        <v>284</v>
      </c>
      <c r="N1197" s="33" t="s">
        <v>16</v>
      </c>
      <c r="O1197" s="33" t="s">
        <v>285</v>
      </c>
      <c r="P1197" s="33" t="s">
        <v>274</v>
      </c>
      <c r="Q1197" s="33" t="s">
        <v>286</v>
      </c>
      <c r="R1197" s="33" t="s">
        <v>274</v>
      </c>
      <c r="S1197" s="33" t="s">
        <v>275</v>
      </c>
      <c r="T1197" s="33" t="s">
        <v>16</v>
      </c>
      <c r="U1197" s="33" t="s">
        <v>276</v>
      </c>
      <c r="V1197" s="33" t="s">
        <v>14</v>
      </c>
      <c r="W1197" s="33" t="s">
        <v>20</v>
      </c>
      <c r="X1197" s="33" t="s">
        <v>14</v>
      </c>
    </row>
    <row r="1198" spans="1:24" ht="14.75" x14ac:dyDescent="0.75">
      <c r="A1198" s="33" t="s">
        <v>3953</v>
      </c>
      <c r="B1198" s="33" t="s">
        <v>262</v>
      </c>
      <c r="C1198" s="33" t="s">
        <v>278</v>
      </c>
      <c r="D1198" s="33" t="s">
        <v>30</v>
      </c>
      <c r="E1198" s="33" t="s">
        <v>3954</v>
      </c>
      <c r="F1198" s="33" t="s">
        <v>280</v>
      </c>
      <c r="G1198" s="33" t="s">
        <v>281</v>
      </c>
      <c r="H1198" s="33" t="s">
        <v>268</v>
      </c>
      <c r="I1198" s="33" t="s">
        <v>269</v>
      </c>
      <c r="J1198" s="33" t="s">
        <v>270</v>
      </c>
      <c r="K1198" s="33" t="s">
        <v>282</v>
      </c>
      <c r="L1198" s="33" t="s">
        <v>272</v>
      </c>
      <c r="M1198" s="33" t="s">
        <v>284</v>
      </c>
      <c r="N1198" s="33" t="s">
        <v>274</v>
      </c>
      <c r="O1198" s="33" t="s">
        <v>285</v>
      </c>
      <c r="P1198" s="33" t="s">
        <v>274</v>
      </c>
      <c r="Q1198" s="33" t="s">
        <v>286</v>
      </c>
      <c r="R1198" s="33" t="s">
        <v>274</v>
      </c>
      <c r="S1198" s="33" t="s">
        <v>275</v>
      </c>
      <c r="T1198" s="33" t="s">
        <v>16</v>
      </c>
      <c r="U1198" s="33" t="s">
        <v>276</v>
      </c>
      <c r="V1198" s="33" t="s">
        <v>16</v>
      </c>
      <c r="W1198" s="33" t="s">
        <v>20</v>
      </c>
      <c r="X1198" s="33" t="s">
        <v>16</v>
      </c>
    </row>
    <row r="1199" spans="1:24" ht="14.75" x14ac:dyDescent="0.75">
      <c r="A1199" s="33" t="s">
        <v>3955</v>
      </c>
      <c r="B1199" s="33" t="s">
        <v>262</v>
      </c>
      <c r="C1199" s="33" t="s">
        <v>278</v>
      </c>
      <c r="D1199" s="33" t="s">
        <v>30</v>
      </c>
      <c r="E1199" s="33" t="s">
        <v>3956</v>
      </c>
      <c r="F1199" s="33" t="s">
        <v>280</v>
      </c>
      <c r="G1199" s="33" t="s">
        <v>281</v>
      </c>
      <c r="H1199" s="33" t="s">
        <v>268</v>
      </c>
      <c r="I1199" s="33" t="s">
        <v>269</v>
      </c>
      <c r="J1199" s="33" t="s">
        <v>270</v>
      </c>
      <c r="K1199" s="33" t="s">
        <v>282</v>
      </c>
      <c r="L1199" s="33" t="s">
        <v>272</v>
      </c>
      <c r="M1199" s="33" t="s">
        <v>284</v>
      </c>
      <c r="N1199" s="33" t="s">
        <v>274</v>
      </c>
      <c r="O1199" s="33" t="s">
        <v>285</v>
      </c>
      <c r="P1199" s="33" t="s">
        <v>274</v>
      </c>
      <c r="Q1199" s="33" t="s">
        <v>286</v>
      </c>
      <c r="R1199" s="33" t="s">
        <v>274</v>
      </c>
      <c r="S1199" s="33" t="s">
        <v>275</v>
      </c>
      <c r="T1199" s="33" t="s">
        <v>16</v>
      </c>
      <c r="U1199" s="33" t="s">
        <v>276</v>
      </c>
      <c r="V1199" s="33" t="s">
        <v>16</v>
      </c>
      <c r="W1199" s="33" t="s">
        <v>20</v>
      </c>
      <c r="X1199" s="33" t="s">
        <v>16</v>
      </c>
    </row>
    <row r="1200" spans="1:24" ht="14.75" x14ac:dyDescent="0.75">
      <c r="A1200" s="33" t="s">
        <v>3957</v>
      </c>
      <c r="B1200" s="33" t="s">
        <v>262</v>
      </c>
      <c r="C1200" s="33" t="s">
        <v>278</v>
      </c>
      <c r="D1200" s="33" t="s">
        <v>30</v>
      </c>
      <c r="E1200" s="33" t="s">
        <v>3958</v>
      </c>
      <c r="F1200" s="33" t="s">
        <v>280</v>
      </c>
      <c r="G1200" s="33" t="s">
        <v>281</v>
      </c>
      <c r="H1200" s="33" t="s">
        <v>268</v>
      </c>
      <c r="I1200" s="33" t="s">
        <v>269</v>
      </c>
      <c r="J1200" s="33" t="s">
        <v>270</v>
      </c>
      <c r="K1200" s="33" t="s">
        <v>282</v>
      </c>
      <c r="L1200" s="33" t="s">
        <v>272</v>
      </c>
      <c r="M1200" s="33" t="s">
        <v>284</v>
      </c>
      <c r="N1200" s="33" t="s">
        <v>274</v>
      </c>
      <c r="O1200" s="33" t="s">
        <v>285</v>
      </c>
      <c r="P1200" s="33" t="s">
        <v>274</v>
      </c>
      <c r="Q1200" s="33" t="s">
        <v>286</v>
      </c>
      <c r="R1200" s="33" t="s">
        <v>274</v>
      </c>
      <c r="S1200" s="33" t="s">
        <v>275</v>
      </c>
      <c r="T1200" s="33" t="s">
        <v>16</v>
      </c>
      <c r="U1200" s="33" t="s">
        <v>276</v>
      </c>
      <c r="V1200" s="33" t="s">
        <v>16</v>
      </c>
      <c r="W1200" s="33" t="s">
        <v>20</v>
      </c>
      <c r="X1200" s="33" t="s">
        <v>16</v>
      </c>
    </row>
    <row r="1201" spans="1:24" ht="14.75" x14ac:dyDescent="0.75">
      <c r="A1201" s="33" t="s">
        <v>3959</v>
      </c>
      <c r="B1201" s="33" t="s">
        <v>262</v>
      </c>
      <c r="C1201" s="33" t="s">
        <v>278</v>
      </c>
      <c r="D1201" s="33" t="s">
        <v>30</v>
      </c>
      <c r="E1201" s="33" t="s">
        <v>3960</v>
      </c>
      <c r="F1201" s="33" t="s">
        <v>280</v>
      </c>
      <c r="G1201" s="33" t="s">
        <v>281</v>
      </c>
      <c r="H1201" s="33" t="s">
        <v>268</v>
      </c>
      <c r="I1201" s="33" t="s">
        <v>269</v>
      </c>
      <c r="J1201" s="33" t="s">
        <v>270</v>
      </c>
      <c r="K1201" s="33" t="s">
        <v>282</v>
      </c>
      <c r="L1201" s="33" t="s">
        <v>272</v>
      </c>
      <c r="M1201" s="33" t="s">
        <v>284</v>
      </c>
      <c r="N1201" s="33" t="s">
        <v>274</v>
      </c>
      <c r="O1201" s="33" t="s">
        <v>285</v>
      </c>
      <c r="P1201" s="33" t="s">
        <v>274</v>
      </c>
      <c r="Q1201" s="33" t="s">
        <v>286</v>
      </c>
      <c r="R1201" s="33" t="s">
        <v>274</v>
      </c>
      <c r="S1201" s="33" t="s">
        <v>275</v>
      </c>
      <c r="T1201" s="33" t="s">
        <v>16</v>
      </c>
      <c r="U1201" s="33" t="s">
        <v>276</v>
      </c>
      <c r="V1201" s="33" t="s">
        <v>16</v>
      </c>
      <c r="W1201" s="33" t="s">
        <v>20</v>
      </c>
      <c r="X1201" s="33" t="s">
        <v>16</v>
      </c>
    </row>
    <row r="1202" spans="1:24" ht="14.75" x14ac:dyDescent="0.75">
      <c r="A1202" s="33" t="s">
        <v>3961</v>
      </c>
      <c r="B1202" s="33" t="s">
        <v>262</v>
      </c>
      <c r="C1202" s="33" t="s">
        <v>278</v>
      </c>
      <c r="D1202" s="33" t="s">
        <v>30</v>
      </c>
      <c r="E1202" s="33" t="s">
        <v>3962</v>
      </c>
      <c r="F1202" s="33" t="s">
        <v>280</v>
      </c>
      <c r="G1202" s="33" t="s">
        <v>281</v>
      </c>
      <c r="H1202" s="33" t="s">
        <v>268</v>
      </c>
      <c r="I1202" s="33" t="s">
        <v>269</v>
      </c>
      <c r="J1202" s="33" t="s">
        <v>270</v>
      </c>
      <c r="K1202" s="33" t="s">
        <v>282</v>
      </c>
      <c r="L1202" s="33" t="s">
        <v>272</v>
      </c>
      <c r="M1202" s="33" t="s">
        <v>284</v>
      </c>
      <c r="N1202" s="33" t="s">
        <v>274</v>
      </c>
      <c r="O1202" s="33" t="s">
        <v>285</v>
      </c>
      <c r="P1202" s="33" t="s">
        <v>274</v>
      </c>
      <c r="Q1202" s="33" t="s">
        <v>286</v>
      </c>
      <c r="R1202" s="33" t="s">
        <v>274</v>
      </c>
      <c r="S1202" s="33" t="s">
        <v>275</v>
      </c>
      <c r="T1202" s="33" t="s">
        <v>16</v>
      </c>
      <c r="U1202" s="33" t="s">
        <v>276</v>
      </c>
      <c r="V1202" s="33" t="s">
        <v>16</v>
      </c>
      <c r="W1202" s="33" t="s">
        <v>20</v>
      </c>
      <c r="X1202" s="33" t="s">
        <v>16</v>
      </c>
    </row>
    <row r="1203" spans="1:24" ht="14.75" x14ac:dyDescent="0.75">
      <c r="A1203" s="33" t="s">
        <v>3963</v>
      </c>
      <c r="B1203" s="33" t="s">
        <v>262</v>
      </c>
      <c r="C1203" s="33" t="s">
        <v>278</v>
      </c>
      <c r="D1203" s="33" t="s">
        <v>30</v>
      </c>
      <c r="E1203" s="33" t="s">
        <v>3962</v>
      </c>
      <c r="F1203" s="33" t="s">
        <v>280</v>
      </c>
      <c r="G1203" s="33" t="s">
        <v>281</v>
      </c>
      <c r="H1203" s="33" t="s">
        <v>268</v>
      </c>
      <c r="I1203" s="33" t="s">
        <v>269</v>
      </c>
      <c r="J1203" s="33" t="s">
        <v>270</v>
      </c>
      <c r="K1203" s="33" t="s">
        <v>282</v>
      </c>
      <c r="L1203" s="33" t="s">
        <v>272</v>
      </c>
      <c r="M1203" s="33" t="s">
        <v>284</v>
      </c>
      <c r="N1203" s="33" t="s">
        <v>274</v>
      </c>
      <c r="O1203" s="33" t="s">
        <v>285</v>
      </c>
      <c r="P1203" s="33" t="s">
        <v>274</v>
      </c>
      <c r="Q1203" s="33" t="s">
        <v>286</v>
      </c>
      <c r="R1203" s="33" t="s">
        <v>274</v>
      </c>
      <c r="S1203" s="33" t="s">
        <v>275</v>
      </c>
      <c r="T1203" s="33" t="s">
        <v>16</v>
      </c>
      <c r="U1203" s="33" t="s">
        <v>276</v>
      </c>
      <c r="V1203" s="33" t="s">
        <v>16</v>
      </c>
      <c r="W1203" s="33" t="s">
        <v>20</v>
      </c>
      <c r="X1203" s="33" t="s">
        <v>16</v>
      </c>
    </row>
    <row r="1204" spans="1:24" ht="14.75" x14ac:dyDescent="0.75">
      <c r="A1204" s="33" t="s">
        <v>4049</v>
      </c>
      <c r="B1204" s="33" t="s">
        <v>262</v>
      </c>
      <c r="C1204" s="33" t="s">
        <v>278</v>
      </c>
      <c r="D1204" s="33" t="s">
        <v>30</v>
      </c>
      <c r="E1204" s="33" t="s">
        <v>4050</v>
      </c>
      <c r="F1204" s="33" t="s">
        <v>280</v>
      </c>
      <c r="G1204" s="33" t="s">
        <v>281</v>
      </c>
      <c r="H1204" s="33" t="s">
        <v>268</v>
      </c>
      <c r="I1204" s="33" t="s">
        <v>269</v>
      </c>
      <c r="J1204" s="33" t="s">
        <v>270</v>
      </c>
      <c r="K1204" s="33" t="s">
        <v>282</v>
      </c>
      <c r="L1204" s="33" t="s">
        <v>272</v>
      </c>
      <c r="M1204" s="33" t="s">
        <v>284</v>
      </c>
      <c r="N1204" s="33" t="s">
        <v>274</v>
      </c>
      <c r="O1204" s="33" t="s">
        <v>285</v>
      </c>
      <c r="P1204" s="33" t="s">
        <v>274</v>
      </c>
      <c r="Q1204" s="33" t="s">
        <v>286</v>
      </c>
      <c r="R1204" s="33" t="s">
        <v>274</v>
      </c>
      <c r="S1204" s="33" t="s">
        <v>275</v>
      </c>
      <c r="T1204" s="33" t="s">
        <v>16</v>
      </c>
      <c r="U1204" s="33" t="s">
        <v>276</v>
      </c>
      <c r="V1204" s="33" t="s">
        <v>16</v>
      </c>
      <c r="W1204" s="33" t="s">
        <v>20</v>
      </c>
      <c r="X1204" s="33" t="s">
        <v>16</v>
      </c>
    </row>
    <row r="1205" spans="1:24" ht="14.75" x14ac:dyDescent="0.75">
      <c r="A1205" s="33" t="s">
        <v>4051</v>
      </c>
      <c r="B1205" s="33" t="s">
        <v>262</v>
      </c>
      <c r="C1205" s="33" t="s">
        <v>278</v>
      </c>
      <c r="D1205" s="33" t="s">
        <v>30</v>
      </c>
      <c r="E1205" s="33" t="s">
        <v>4052</v>
      </c>
      <c r="F1205" s="33" t="s">
        <v>280</v>
      </c>
      <c r="G1205" s="33" t="s">
        <v>281</v>
      </c>
      <c r="H1205" s="33" t="s">
        <v>268</v>
      </c>
      <c r="I1205" s="33" t="s">
        <v>269</v>
      </c>
      <c r="J1205" s="33" t="s">
        <v>270</v>
      </c>
      <c r="K1205" s="33" t="s">
        <v>282</v>
      </c>
      <c r="L1205" s="33" t="s">
        <v>272</v>
      </c>
      <c r="M1205" s="33" t="s">
        <v>284</v>
      </c>
      <c r="N1205" s="33" t="s">
        <v>274</v>
      </c>
      <c r="O1205" s="33" t="s">
        <v>285</v>
      </c>
      <c r="P1205" s="33" t="s">
        <v>274</v>
      </c>
      <c r="Q1205" s="33" t="s">
        <v>286</v>
      </c>
      <c r="R1205" s="33" t="s">
        <v>274</v>
      </c>
      <c r="S1205" s="33" t="s">
        <v>275</v>
      </c>
      <c r="T1205" s="33" t="s">
        <v>16</v>
      </c>
      <c r="U1205" s="33" t="s">
        <v>276</v>
      </c>
      <c r="V1205" s="33" t="s">
        <v>16</v>
      </c>
      <c r="W1205" s="33" t="s">
        <v>20</v>
      </c>
      <c r="X1205" s="33" t="s">
        <v>16</v>
      </c>
    </row>
    <row r="1206" spans="1:24" ht="14.75" x14ac:dyDescent="0.75">
      <c r="A1206" s="33" t="s">
        <v>4053</v>
      </c>
      <c r="B1206" s="33" t="s">
        <v>262</v>
      </c>
      <c r="C1206" s="33" t="s">
        <v>278</v>
      </c>
      <c r="D1206" s="33" t="s">
        <v>30</v>
      </c>
      <c r="E1206" s="33" t="s">
        <v>4054</v>
      </c>
      <c r="F1206" s="33" t="s">
        <v>280</v>
      </c>
      <c r="G1206" s="33" t="s">
        <v>281</v>
      </c>
      <c r="H1206" s="33" t="s">
        <v>268</v>
      </c>
      <c r="I1206" s="33" t="s">
        <v>269</v>
      </c>
      <c r="J1206" s="33" t="s">
        <v>270</v>
      </c>
      <c r="K1206" s="33" t="s">
        <v>282</v>
      </c>
      <c r="L1206" s="33" t="s">
        <v>272</v>
      </c>
      <c r="M1206" s="33" t="s">
        <v>284</v>
      </c>
      <c r="N1206" s="33" t="s">
        <v>274</v>
      </c>
      <c r="O1206" s="33" t="s">
        <v>285</v>
      </c>
      <c r="P1206" s="33" t="s">
        <v>274</v>
      </c>
      <c r="Q1206" s="33" t="s">
        <v>286</v>
      </c>
      <c r="R1206" s="33" t="s">
        <v>274</v>
      </c>
      <c r="S1206" s="33" t="s">
        <v>275</v>
      </c>
      <c r="T1206" s="33" t="s">
        <v>16</v>
      </c>
      <c r="U1206" s="33" t="s">
        <v>276</v>
      </c>
      <c r="V1206" s="33" t="s">
        <v>16</v>
      </c>
      <c r="W1206" s="33" t="s">
        <v>20</v>
      </c>
      <c r="X1206" s="33" t="s">
        <v>16</v>
      </c>
    </row>
    <row r="1207" spans="1:24" ht="14.75" x14ac:dyDescent="0.75">
      <c r="A1207" s="33" t="s">
        <v>4055</v>
      </c>
      <c r="B1207" s="33" t="s">
        <v>262</v>
      </c>
      <c r="C1207" s="33" t="s">
        <v>278</v>
      </c>
      <c r="D1207" s="33" t="s">
        <v>30</v>
      </c>
      <c r="E1207" s="33" t="s">
        <v>4056</v>
      </c>
      <c r="F1207" s="33" t="s">
        <v>280</v>
      </c>
      <c r="G1207" s="33" t="s">
        <v>281</v>
      </c>
      <c r="H1207" s="33" t="s">
        <v>268</v>
      </c>
      <c r="I1207" s="33" t="s">
        <v>269</v>
      </c>
      <c r="J1207" s="33" t="s">
        <v>270</v>
      </c>
      <c r="K1207" s="33" t="s">
        <v>282</v>
      </c>
      <c r="L1207" s="33" t="s">
        <v>272</v>
      </c>
      <c r="M1207" s="33" t="s">
        <v>284</v>
      </c>
      <c r="N1207" s="33" t="s">
        <v>274</v>
      </c>
      <c r="O1207" s="33" t="s">
        <v>285</v>
      </c>
      <c r="P1207" s="33" t="s">
        <v>274</v>
      </c>
      <c r="Q1207" s="33" t="s">
        <v>286</v>
      </c>
      <c r="R1207" s="33" t="s">
        <v>274</v>
      </c>
      <c r="S1207" s="33" t="s">
        <v>275</v>
      </c>
      <c r="T1207" s="33" t="s">
        <v>16</v>
      </c>
      <c r="U1207" s="33" t="s">
        <v>276</v>
      </c>
      <c r="V1207" s="33" t="s">
        <v>16</v>
      </c>
      <c r="W1207" s="33" t="s">
        <v>20</v>
      </c>
      <c r="X1207" s="33" t="s">
        <v>16</v>
      </c>
    </row>
    <row r="1208" spans="1:24" ht="14.75" x14ac:dyDescent="0.75">
      <c r="A1208" s="33" t="s">
        <v>4065</v>
      </c>
      <c r="B1208" s="33" t="s">
        <v>262</v>
      </c>
      <c r="C1208" s="33" t="s">
        <v>278</v>
      </c>
      <c r="D1208" s="33" t="s">
        <v>30</v>
      </c>
      <c r="E1208" s="33" t="s">
        <v>4066</v>
      </c>
      <c r="F1208" s="33" t="s">
        <v>280</v>
      </c>
      <c r="G1208" s="33" t="s">
        <v>281</v>
      </c>
      <c r="H1208" s="33" t="s">
        <v>268</v>
      </c>
      <c r="I1208" s="33" t="s">
        <v>269</v>
      </c>
      <c r="J1208" s="33" t="s">
        <v>270</v>
      </c>
      <c r="K1208" s="33" t="s">
        <v>282</v>
      </c>
      <c r="L1208" s="33" t="s">
        <v>272</v>
      </c>
      <c r="M1208" s="33" t="s">
        <v>284</v>
      </c>
      <c r="N1208" s="33" t="s">
        <v>274</v>
      </c>
      <c r="O1208" s="33" t="s">
        <v>285</v>
      </c>
      <c r="P1208" s="33" t="s">
        <v>274</v>
      </c>
      <c r="Q1208" s="33" t="s">
        <v>286</v>
      </c>
      <c r="R1208" s="33" t="s">
        <v>274</v>
      </c>
      <c r="S1208" s="33" t="s">
        <v>275</v>
      </c>
      <c r="T1208" s="33" t="s">
        <v>16</v>
      </c>
      <c r="U1208" s="33" t="s">
        <v>276</v>
      </c>
      <c r="V1208" s="33" t="s">
        <v>16</v>
      </c>
      <c r="W1208" s="33" t="s">
        <v>20</v>
      </c>
      <c r="X1208" s="33" t="s">
        <v>16</v>
      </c>
    </row>
    <row r="1209" spans="1:24" ht="14.75" x14ac:dyDescent="0.75">
      <c r="A1209" s="33" t="s">
        <v>4067</v>
      </c>
      <c r="B1209" s="33" t="s">
        <v>262</v>
      </c>
      <c r="C1209" s="33" t="s">
        <v>278</v>
      </c>
      <c r="D1209" s="33" t="s">
        <v>30</v>
      </c>
      <c r="E1209" s="33" t="s">
        <v>4068</v>
      </c>
      <c r="F1209" s="33" t="s">
        <v>280</v>
      </c>
      <c r="G1209" s="33" t="s">
        <v>281</v>
      </c>
      <c r="H1209" s="33" t="s">
        <v>268</v>
      </c>
      <c r="I1209" s="33" t="s">
        <v>269</v>
      </c>
      <c r="J1209" s="33" t="s">
        <v>270</v>
      </c>
      <c r="K1209" s="33" t="s">
        <v>282</v>
      </c>
      <c r="L1209" s="33" t="s">
        <v>272</v>
      </c>
      <c r="M1209" s="33" t="s">
        <v>284</v>
      </c>
      <c r="N1209" s="33" t="s">
        <v>274</v>
      </c>
      <c r="O1209" s="33" t="s">
        <v>285</v>
      </c>
      <c r="P1209" s="33" t="s">
        <v>274</v>
      </c>
      <c r="Q1209" s="33" t="s">
        <v>286</v>
      </c>
      <c r="R1209" s="33" t="s">
        <v>274</v>
      </c>
      <c r="S1209" s="33" t="s">
        <v>275</v>
      </c>
      <c r="T1209" s="33" t="s">
        <v>16</v>
      </c>
      <c r="U1209" s="33" t="s">
        <v>276</v>
      </c>
      <c r="V1209" s="33" t="s">
        <v>16</v>
      </c>
      <c r="W1209" s="33" t="s">
        <v>20</v>
      </c>
      <c r="X1209" s="33" t="s">
        <v>16</v>
      </c>
    </row>
    <row r="1210" spans="1:24" ht="14.75" x14ac:dyDescent="0.75">
      <c r="A1210" s="33" t="s">
        <v>4069</v>
      </c>
      <c r="B1210" s="33" t="s">
        <v>262</v>
      </c>
      <c r="C1210" s="33" t="s">
        <v>278</v>
      </c>
      <c r="D1210" s="33" t="s">
        <v>30</v>
      </c>
      <c r="E1210" s="33" t="s">
        <v>4070</v>
      </c>
      <c r="F1210" s="33" t="s">
        <v>280</v>
      </c>
      <c r="G1210" s="33" t="s">
        <v>281</v>
      </c>
      <c r="H1210" s="33" t="s">
        <v>268</v>
      </c>
      <c r="I1210" s="33" t="s">
        <v>269</v>
      </c>
      <c r="J1210" s="33" t="s">
        <v>270</v>
      </c>
      <c r="K1210" s="33" t="s">
        <v>282</v>
      </c>
      <c r="L1210" s="33" t="s">
        <v>272</v>
      </c>
      <c r="M1210" s="33" t="s">
        <v>284</v>
      </c>
      <c r="N1210" s="33" t="s">
        <v>274</v>
      </c>
      <c r="O1210" s="33" t="s">
        <v>285</v>
      </c>
      <c r="P1210" s="33" t="s">
        <v>274</v>
      </c>
      <c r="Q1210" s="33" t="s">
        <v>286</v>
      </c>
      <c r="R1210" s="33" t="s">
        <v>274</v>
      </c>
      <c r="S1210" s="33" t="s">
        <v>275</v>
      </c>
      <c r="T1210" s="33" t="s">
        <v>16</v>
      </c>
      <c r="U1210" s="33" t="s">
        <v>276</v>
      </c>
      <c r="V1210" s="33" t="s">
        <v>16</v>
      </c>
      <c r="W1210" s="33" t="s">
        <v>20</v>
      </c>
      <c r="X1210" s="33" t="s">
        <v>16</v>
      </c>
    </row>
    <row r="1211" spans="1:24" ht="14.75" x14ac:dyDescent="0.75">
      <c r="A1211" s="33" t="s">
        <v>4071</v>
      </c>
      <c r="B1211" s="33" t="s">
        <v>262</v>
      </c>
      <c r="C1211" s="33" t="s">
        <v>278</v>
      </c>
      <c r="D1211" s="33" t="s">
        <v>30</v>
      </c>
      <c r="E1211" s="33" t="s">
        <v>4072</v>
      </c>
      <c r="F1211" s="33" t="s">
        <v>280</v>
      </c>
      <c r="G1211" s="33" t="s">
        <v>281</v>
      </c>
      <c r="H1211" s="33" t="s">
        <v>268</v>
      </c>
      <c r="I1211" s="33" t="s">
        <v>269</v>
      </c>
      <c r="J1211" s="33" t="s">
        <v>270</v>
      </c>
      <c r="K1211" s="33" t="s">
        <v>282</v>
      </c>
      <c r="L1211" s="33" t="s">
        <v>272</v>
      </c>
      <c r="M1211" s="33" t="s">
        <v>284</v>
      </c>
      <c r="N1211" s="33" t="s">
        <v>274</v>
      </c>
      <c r="O1211" s="33" t="s">
        <v>285</v>
      </c>
      <c r="P1211" s="33" t="s">
        <v>274</v>
      </c>
      <c r="Q1211" s="33" t="s">
        <v>286</v>
      </c>
      <c r="R1211" s="33" t="s">
        <v>274</v>
      </c>
      <c r="S1211" s="33" t="s">
        <v>275</v>
      </c>
      <c r="T1211" s="33" t="s">
        <v>16</v>
      </c>
      <c r="U1211" s="33" t="s">
        <v>276</v>
      </c>
      <c r="V1211" s="33" t="s">
        <v>16</v>
      </c>
      <c r="W1211" s="33" t="s">
        <v>20</v>
      </c>
      <c r="X1211" s="33" t="s">
        <v>16</v>
      </c>
    </row>
    <row r="1212" spans="1:24" ht="14.75" x14ac:dyDescent="0.75">
      <c r="A1212" s="33" t="s">
        <v>4073</v>
      </c>
      <c r="B1212" s="33" t="s">
        <v>262</v>
      </c>
      <c r="C1212" s="33" t="s">
        <v>278</v>
      </c>
      <c r="D1212" s="33" t="s">
        <v>30</v>
      </c>
      <c r="E1212" s="33" t="s">
        <v>4074</v>
      </c>
      <c r="F1212" s="33" t="s">
        <v>280</v>
      </c>
      <c r="G1212" s="33" t="s">
        <v>281</v>
      </c>
      <c r="H1212" s="33" t="s">
        <v>268</v>
      </c>
      <c r="I1212" s="33" t="s">
        <v>269</v>
      </c>
      <c r="J1212" s="33" t="s">
        <v>270</v>
      </c>
      <c r="K1212" s="33" t="s">
        <v>282</v>
      </c>
      <c r="L1212" s="33" t="s">
        <v>272</v>
      </c>
      <c r="M1212" s="33" t="s">
        <v>284</v>
      </c>
      <c r="N1212" s="33" t="s">
        <v>274</v>
      </c>
      <c r="O1212" s="33" t="s">
        <v>285</v>
      </c>
      <c r="P1212" s="33" t="s">
        <v>274</v>
      </c>
      <c r="Q1212" s="33" t="s">
        <v>286</v>
      </c>
      <c r="R1212" s="33" t="s">
        <v>274</v>
      </c>
      <c r="S1212" s="33" t="s">
        <v>275</v>
      </c>
      <c r="T1212" s="33" t="s">
        <v>16</v>
      </c>
      <c r="U1212" s="33" t="s">
        <v>276</v>
      </c>
      <c r="V1212" s="33" t="s">
        <v>16</v>
      </c>
      <c r="W1212" s="33" t="s">
        <v>20</v>
      </c>
      <c r="X1212" s="33" t="s">
        <v>16</v>
      </c>
    </row>
    <row r="1213" spans="1:24" ht="14.75" x14ac:dyDescent="0.75">
      <c r="A1213" s="33" t="s">
        <v>4075</v>
      </c>
      <c r="B1213" s="33" t="s">
        <v>262</v>
      </c>
      <c r="C1213" s="33" t="s">
        <v>278</v>
      </c>
      <c r="D1213" s="33" t="s">
        <v>30</v>
      </c>
      <c r="E1213" s="33" t="s">
        <v>4076</v>
      </c>
      <c r="F1213" s="33" t="s">
        <v>280</v>
      </c>
      <c r="G1213" s="33" t="s">
        <v>281</v>
      </c>
      <c r="H1213" s="33" t="s">
        <v>268</v>
      </c>
      <c r="I1213" s="33" t="s">
        <v>269</v>
      </c>
      <c r="J1213" s="33" t="s">
        <v>270</v>
      </c>
      <c r="K1213" s="33" t="s">
        <v>282</v>
      </c>
      <c r="L1213" s="33" t="s">
        <v>272</v>
      </c>
      <c r="M1213" s="33" t="s">
        <v>284</v>
      </c>
      <c r="N1213" s="33" t="s">
        <v>274</v>
      </c>
      <c r="O1213" s="33" t="s">
        <v>285</v>
      </c>
      <c r="P1213" s="33" t="s">
        <v>274</v>
      </c>
      <c r="Q1213" s="33" t="s">
        <v>286</v>
      </c>
      <c r="R1213" s="33" t="s">
        <v>274</v>
      </c>
      <c r="S1213" s="33" t="s">
        <v>275</v>
      </c>
      <c r="T1213" s="33" t="s">
        <v>16</v>
      </c>
      <c r="U1213" s="33" t="s">
        <v>276</v>
      </c>
      <c r="V1213" s="33" t="s">
        <v>16</v>
      </c>
      <c r="W1213" s="33" t="s">
        <v>20</v>
      </c>
      <c r="X1213" s="33" t="s">
        <v>16</v>
      </c>
    </row>
    <row r="1214" spans="1:24" ht="14.75" x14ac:dyDescent="0.75">
      <c r="A1214" s="33" t="s">
        <v>4085</v>
      </c>
      <c r="B1214" s="33" t="s">
        <v>262</v>
      </c>
      <c r="C1214" s="33" t="s">
        <v>278</v>
      </c>
      <c r="D1214" s="33" t="s">
        <v>30</v>
      </c>
      <c r="E1214" s="33" t="s">
        <v>4086</v>
      </c>
      <c r="F1214" s="33" t="s">
        <v>280</v>
      </c>
      <c r="G1214" s="33" t="s">
        <v>281</v>
      </c>
      <c r="H1214" s="33" t="s">
        <v>822</v>
      </c>
      <c r="I1214" s="33" t="s">
        <v>269</v>
      </c>
      <c r="J1214" s="33" t="s">
        <v>270</v>
      </c>
      <c r="K1214" s="33" t="s">
        <v>282</v>
      </c>
      <c r="L1214" s="33" t="s">
        <v>283</v>
      </c>
      <c r="M1214" s="33" t="s">
        <v>284</v>
      </c>
      <c r="N1214" s="33" t="s">
        <v>16</v>
      </c>
      <c r="O1214" s="33" t="s">
        <v>285</v>
      </c>
      <c r="P1214" s="33" t="s">
        <v>274</v>
      </c>
      <c r="Q1214" s="33" t="s">
        <v>286</v>
      </c>
      <c r="R1214" s="33" t="s">
        <v>274</v>
      </c>
      <c r="S1214" s="33" t="s">
        <v>275</v>
      </c>
      <c r="T1214" s="33" t="s">
        <v>16</v>
      </c>
      <c r="U1214" s="33" t="s">
        <v>276</v>
      </c>
      <c r="V1214" s="33" t="s">
        <v>14</v>
      </c>
      <c r="W1214" s="33" t="s">
        <v>20</v>
      </c>
      <c r="X1214" s="33" t="s">
        <v>287</v>
      </c>
    </row>
    <row r="1215" spans="1:24" ht="14.75" x14ac:dyDescent="0.75">
      <c r="A1215" s="33" t="s">
        <v>4087</v>
      </c>
      <c r="B1215" s="33" t="s">
        <v>262</v>
      </c>
      <c r="C1215" s="33" t="s">
        <v>278</v>
      </c>
      <c r="D1215" s="33" t="s">
        <v>30</v>
      </c>
      <c r="E1215" s="33" t="s">
        <v>4088</v>
      </c>
      <c r="F1215" s="33" t="s">
        <v>280</v>
      </c>
      <c r="G1215" s="33" t="s">
        <v>281</v>
      </c>
      <c r="H1215" s="33" t="s">
        <v>822</v>
      </c>
      <c r="I1215" s="33" t="s">
        <v>269</v>
      </c>
      <c r="J1215" s="33" t="s">
        <v>270</v>
      </c>
      <c r="K1215" s="33" t="s">
        <v>282</v>
      </c>
      <c r="L1215" s="33" t="s">
        <v>283</v>
      </c>
      <c r="M1215" s="33" t="s">
        <v>284</v>
      </c>
      <c r="N1215" s="33" t="s">
        <v>16</v>
      </c>
      <c r="O1215" s="33" t="s">
        <v>285</v>
      </c>
      <c r="P1215" s="33" t="s">
        <v>274</v>
      </c>
      <c r="Q1215" s="33" t="s">
        <v>286</v>
      </c>
      <c r="R1215" s="33" t="s">
        <v>274</v>
      </c>
      <c r="S1215" s="33" t="s">
        <v>275</v>
      </c>
      <c r="T1215" s="33" t="s">
        <v>16</v>
      </c>
      <c r="U1215" s="33" t="s">
        <v>276</v>
      </c>
      <c r="V1215" s="33" t="s">
        <v>14</v>
      </c>
      <c r="W1215" s="33" t="s">
        <v>20</v>
      </c>
      <c r="X1215" s="33" t="s">
        <v>287</v>
      </c>
    </row>
    <row r="1216" spans="1:24" ht="14.75" x14ac:dyDescent="0.75">
      <c r="A1216" s="33" t="s">
        <v>4089</v>
      </c>
      <c r="B1216" s="33" t="s">
        <v>262</v>
      </c>
      <c r="C1216" s="33" t="s">
        <v>278</v>
      </c>
      <c r="D1216" s="33" t="s">
        <v>30</v>
      </c>
      <c r="E1216" s="33" t="s">
        <v>4090</v>
      </c>
      <c r="F1216" s="33" t="s">
        <v>280</v>
      </c>
      <c r="G1216" s="33" t="s">
        <v>281</v>
      </c>
      <c r="H1216" s="33" t="s">
        <v>822</v>
      </c>
      <c r="I1216" s="33" t="s">
        <v>269</v>
      </c>
      <c r="J1216" s="33" t="s">
        <v>270</v>
      </c>
      <c r="K1216" s="33" t="s">
        <v>282</v>
      </c>
      <c r="L1216" s="33" t="s">
        <v>283</v>
      </c>
      <c r="M1216" s="33" t="s">
        <v>284</v>
      </c>
      <c r="N1216" s="33" t="s">
        <v>16</v>
      </c>
      <c r="O1216" s="33" t="s">
        <v>285</v>
      </c>
      <c r="P1216" s="33" t="s">
        <v>274</v>
      </c>
      <c r="Q1216" s="33" t="s">
        <v>286</v>
      </c>
      <c r="R1216" s="33" t="s">
        <v>274</v>
      </c>
      <c r="S1216" s="33" t="s">
        <v>275</v>
      </c>
      <c r="T1216" s="33" t="s">
        <v>16</v>
      </c>
      <c r="U1216" s="33" t="s">
        <v>276</v>
      </c>
      <c r="V1216" s="33" t="s">
        <v>14</v>
      </c>
      <c r="W1216" s="33" t="s">
        <v>20</v>
      </c>
      <c r="X1216" s="33" t="s">
        <v>287</v>
      </c>
    </row>
    <row r="1217" spans="1:24" ht="14.75" x14ac:dyDescent="0.75">
      <c r="A1217" s="33" t="s">
        <v>4091</v>
      </c>
      <c r="B1217" s="33" t="s">
        <v>262</v>
      </c>
      <c r="C1217" s="33" t="s">
        <v>278</v>
      </c>
      <c r="D1217" s="33" t="s">
        <v>30</v>
      </c>
      <c r="E1217" s="33" t="s">
        <v>4092</v>
      </c>
      <c r="F1217" s="33" t="s">
        <v>280</v>
      </c>
      <c r="G1217" s="33" t="s">
        <v>281</v>
      </c>
      <c r="H1217" s="33" t="s">
        <v>822</v>
      </c>
      <c r="I1217" s="33" t="s">
        <v>269</v>
      </c>
      <c r="J1217" s="33" t="s">
        <v>270</v>
      </c>
      <c r="K1217" s="33" t="s">
        <v>282</v>
      </c>
      <c r="L1217" s="33" t="s">
        <v>283</v>
      </c>
      <c r="M1217" s="33" t="s">
        <v>284</v>
      </c>
      <c r="N1217" s="33" t="s">
        <v>16</v>
      </c>
      <c r="O1217" s="33" t="s">
        <v>285</v>
      </c>
      <c r="P1217" s="33" t="s">
        <v>274</v>
      </c>
      <c r="Q1217" s="33" t="s">
        <v>286</v>
      </c>
      <c r="R1217" s="33" t="s">
        <v>274</v>
      </c>
      <c r="S1217" s="33" t="s">
        <v>275</v>
      </c>
      <c r="T1217" s="33" t="s">
        <v>16</v>
      </c>
      <c r="U1217" s="33" t="s">
        <v>276</v>
      </c>
      <c r="V1217" s="33" t="s">
        <v>14</v>
      </c>
      <c r="W1217" s="33" t="s">
        <v>20</v>
      </c>
      <c r="X1217" s="33" t="s">
        <v>287</v>
      </c>
    </row>
    <row r="1218" spans="1:24" ht="14.75" x14ac:dyDescent="0.75">
      <c r="A1218" s="33" t="s">
        <v>4093</v>
      </c>
      <c r="B1218" s="33" t="s">
        <v>262</v>
      </c>
      <c r="C1218" s="33" t="s">
        <v>278</v>
      </c>
      <c r="D1218" s="33" t="s">
        <v>30</v>
      </c>
      <c r="E1218" s="33" t="s">
        <v>4094</v>
      </c>
      <c r="F1218" s="33" t="s">
        <v>280</v>
      </c>
      <c r="G1218" s="33" t="s">
        <v>281</v>
      </c>
      <c r="H1218" s="33" t="s">
        <v>822</v>
      </c>
      <c r="I1218" s="33" t="s">
        <v>269</v>
      </c>
      <c r="J1218" s="33" t="s">
        <v>270</v>
      </c>
      <c r="K1218" s="33" t="s">
        <v>282</v>
      </c>
      <c r="L1218" s="33" t="s">
        <v>283</v>
      </c>
      <c r="M1218" s="33" t="s">
        <v>284</v>
      </c>
      <c r="N1218" s="33" t="s">
        <v>16</v>
      </c>
      <c r="O1218" s="33" t="s">
        <v>285</v>
      </c>
      <c r="P1218" s="33" t="s">
        <v>274</v>
      </c>
      <c r="Q1218" s="33" t="s">
        <v>286</v>
      </c>
      <c r="R1218" s="33" t="s">
        <v>274</v>
      </c>
      <c r="S1218" s="33" t="s">
        <v>275</v>
      </c>
      <c r="T1218" s="33" t="s">
        <v>16</v>
      </c>
      <c r="U1218" s="33" t="s">
        <v>276</v>
      </c>
      <c r="V1218" s="33" t="s">
        <v>14</v>
      </c>
      <c r="W1218" s="33" t="s">
        <v>20</v>
      </c>
      <c r="X1218" s="33" t="s">
        <v>287</v>
      </c>
    </row>
    <row r="1219" spans="1:24" ht="14.75" x14ac:dyDescent="0.75">
      <c r="A1219" s="33" t="s">
        <v>4095</v>
      </c>
      <c r="B1219" s="33" t="s">
        <v>262</v>
      </c>
      <c r="C1219" s="33" t="s">
        <v>278</v>
      </c>
      <c r="D1219" s="33" t="s">
        <v>30</v>
      </c>
      <c r="E1219" s="33" t="s">
        <v>4096</v>
      </c>
      <c r="F1219" s="33" t="s">
        <v>280</v>
      </c>
      <c r="G1219" s="33" t="s">
        <v>281</v>
      </c>
      <c r="H1219" s="33" t="s">
        <v>822</v>
      </c>
      <c r="I1219" s="33" t="s">
        <v>269</v>
      </c>
      <c r="J1219" s="33" t="s">
        <v>270</v>
      </c>
      <c r="K1219" s="33" t="s">
        <v>282</v>
      </c>
      <c r="L1219" s="33" t="s">
        <v>283</v>
      </c>
      <c r="M1219" s="33" t="s">
        <v>284</v>
      </c>
      <c r="N1219" s="33" t="s">
        <v>16</v>
      </c>
      <c r="O1219" s="33" t="s">
        <v>285</v>
      </c>
      <c r="P1219" s="33" t="s">
        <v>274</v>
      </c>
      <c r="Q1219" s="33" t="s">
        <v>286</v>
      </c>
      <c r="R1219" s="33" t="s">
        <v>274</v>
      </c>
      <c r="S1219" s="33" t="s">
        <v>275</v>
      </c>
      <c r="T1219" s="33" t="s">
        <v>16</v>
      </c>
      <c r="U1219" s="33" t="s">
        <v>276</v>
      </c>
      <c r="V1219" s="33" t="s">
        <v>14</v>
      </c>
      <c r="W1219" s="33" t="s">
        <v>20</v>
      </c>
      <c r="X1219" s="33" t="s">
        <v>287</v>
      </c>
    </row>
    <row r="1220" spans="1:24" ht="14.75" x14ac:dyDescent="0.75">
      <c r="A1220" s="33" t="s">
        <v>4097</v>
      </c>
      <c r="B1220" s="33" t="s">
        <v>262</v>
      </c>
      <c r="C1220" s="33" t="s">
        <v>278</v>
      </c>
      <c r="D1220" s="33" t="s">
        <v>30</v>
      </c>
      <c r="E1220" s="33" t="s">
        <v>4098</v>
      </c>
      <c r="F1220" s="33" t="s">
        <v>280</v>
      </c>
      <c r="G1220" s="33" t="s">
        <v>281</v>
      </c>
      <c r="H1220" s="33" t="s">
        <v>822</v>
      </c>
      <c r="I1220" s="33" t="s">
        <v>269</v>
      </c>
      <c r="J1220" s="33" t="s">
        <v>270</v>
      </c>
      <c r="K1220" s="33" t="s">
        <v>282</v>
      </c>
      <c r="L1220" s="33" t="s">
        <v>283</v>
      </c>
      <c r="M1220" s="33" t="s">
        <v>284</v>
      </c>
      <c r="N1220" s="33" t="s">
        <v>16</v>
      </c>
      <c r="O1220" s="33" t="s">
        <v>285</v>
      </c>
      <c r="P1220" s="33" t="s">
        <v>274</v>
      </c>
      <c r="Q1220" s="33" t="s">
        <v>286</v>
      </c>
      <c r="R1220" s="33" t="s">
        <v>274</v>
      </c>
      <c r="S1220" s="33" t="s">
        <v>275</v>
      </c>
      <c r="T1220" s="33" t="s">
        <v>16</v>
      </c>
      <c r="U1220" s="33" t="s">
        <v>276</v>
      </c>
      <c r="V1220" s="33" t="s">
        <v>14</v>
      </c>
      <c r="W1220" s="33" t="s">
        <v>20</v>
      </c>
      <c r="X1220" s="33" t="s">
        <v>287</v>
      </c>
    </row>
    <row r="1221" spans="1:24" ht="14.75" x14ac:dyDescent="0.75">
      <c r="A1221" s="33" t="s">
        <v>4099</v>
      </c>
      <c r="B1221" s="33" t="s">
        <v>262</v>
      </c>
      <c r="C1221" s="33" t="s">
        <v>278</v>
      </c>
      <c r="D1221" s="33" t="s">
        <v>30</v>
      </c>
      <c r="E1221" s="33" t="s">
        <v>4100</v>
      </c>
      <c r="F1221" s="33" t="s">
        <v>280</v>
      </c>
      <c r="G1221" s="33" t="s">
        <v>281</v>
      </c>
      <c r="H1221" s="33" t="s">
        <v>822</v>
      </c>
      <c r="I1221" s="33" t="s">
        <v>269</v>
      </c>
      <c r="J1221" s="33" t="s">
        <v>270</v>
      </c>
      <c r="K1221" s="33" t="s">
        <v>282</v>
      </c>
      <c r="L1221" s="33" t="s">
        <v>283</v>
      </c>
      <c r="M1221" s="33" t="s">
        <v>284</v>
      </c>
      <c r="N1221" s="33" t="s">
        <v>16</v>
      </c>
      <c r="O1221" s="33" t="s">
        <v>285</v>
      </c>
      <c r="P1221" s="33" t="s">
        <v>274</v>
      </c>
      <c r="Q1221" s="33" t="s">
        <v>286</v>
      </c>
      <c r="R1221" s="33" t="s">
        <v>274</v>
      </c>
      <c r="S1221" s="33" t="s">
        <v>275</v>
      </c>
      <c r="T1221" s="33" t="s">
        <v>16</v>
      </c>
      <c r="U1221" s="33" t="s">
        <v>276</v>
      </c>
      <c r="V1221" s="33" t="s">
        <v>14</v>
      </c>
      <c r="W1221" s="33" t="s">
        <v>20</v>
      </c>
      <c r="X1221" s="33" t="s">
        <v>287</v>
      </c>
    </row>
    <row r="1222" spans="1:24" ht="14.75" x14ac:dyDescent="0.75">
      <c r="A1222" s="33" t="s">
        <v>4101</v>
      </c>
      <c r="B1222" s="33" t="s">
        <v>262</v>
      </c>
      <c r="C1222" s="33" t="s">
        <v>278</v>
      </c>
      <c r="D1222" s="33" t="s">
        <v>30</v>
      </c>
      <c r="E1222" s="33" t="s">
        <v>4102</v>
      </c>
      <c r="F1222" s="33" t="s">
        <v>280</v>
      </c>
      <c r="G1222" s="33" t="s">
        <v>281</v>
      </c>
      <c r="H1222" s="33" t="s">
        <v>822</v>
      </c>
      <c r="I1222" s="33" t="s">
        <v>269</v>
      </c>
      <c r="J1222" s="33" t="s">
        <v>270</v>
      </c>
      <c r="K1222" s="33" t="s">
        <v>282</v>
      </c>
      <c r="L1222" s="33" t="s">
        <v>283</v>
      </c>
      <c r="M1222" s="33" t="s">
        <v>284</v>
      </c>
      <c r="N1222" s="33" t="s">
        <v>16</v>
      </c>
      <c r="O1222" s="33" t="s">
        <v>285</v>
      </c>
      <c r="P1222" s="33" t="s">
        <v>274</v>
      </c>
      <c r="Q1222" s="33" t="s">
        <v>286</v>
      </c>
      <c r="R1222" s="33" t="s">
        <v>274</v>
      </c>
      <c r="S1222" s="33" t="s">
        <v>275</v>
      </c>
      <c r="T1222" s="33" t="s">
        <v>16</v>
      </c>
      <c r="U1222" s="33" t="s">
        <v>276</v>
      </c>
      <c r="V1222" s="33" t="s">
        <v>14</v>
      </c>
      <c r="W1222" s="33" t="s">
        <v>20</v>
      </c>
      <c r="X1222" s="33" t="s">
        <v>287</v>
      </c>
    </row>
    <row r="1223" spans="1:24" ht="14.75" x14ac:dyDescent="0.75">
      <c r="A1223" s="33" t="s">
        <v>4103</v>
      </c>
      <c r="B1223" s="33" t="s">
        <v>262</v>
      </c>
      <c r="C1223" s="33" t="s">
        <v>278</v>
      </c>
      <c r="D1223" s="33" t="s">
        <v>30</v>
      </c>
      <c r="E1223" s="33" t="s">
        <v>4104</v>
      </c>
      <c r="F1223" s="33" t="s">
        <v>280</v>
      </c>
      <c r="G1223" s="33" t="s">
        <v>281</v>
      </c>
      <c r="H1223" s="33" t="s">
        <v>822</v>
      </c>
      <c r="I1223" s="33" t="s">
        <v>269</v>
      </c>
      <c r="J1223" s="33" t="s">
        <v>270</v>
      </c>
      <c r="K1223" s="33" t="s">
        <v>282</v>
      </c>
      <c r="L1223" s="33" t="s">
        <v>283</v>
      </c>
      <c r="M1223" s="33" t="s">
        <v>284</v>
      </c>
      <c r="N1223" s="33" t="s">
        <v>16</v>
      </c>
      <c r="O1223" s="33" t="s">
        <v>285</v>
      </c>
      <c r="P1223" s="33" t="s">
        <v>274</v>
      </c>
      <c r="Q1223" s="33" t="s">
        <v>286</v>
      </c>
      <c r="R1223" s="33" t="s">
        <v>274</v>
      </c>
      <c r="S1223" s="33" t="s">
        <v>275</v>
      </c>
      <c r="T1223" s="33" t="s">
        <v>16</v>
      </c>
      <c r="U1223" s="33" t="s">
        <v>276</v>
      </c>
      <c r="V1223" s="33" t="s">
        <v>14</v>
      </c>
      <c r="W1223" s="33" t="s">
        <v>20</v>
      </c>
      <c r="X1223" s="33" t="s">
        <v>287</v>
      </c>
    </row>
    <row r="1224" spans="1:24" ht="14.75" x14ac:dyDescent="0.75">
      <c r="A1224" s="33" t="s">
        <v>4155</v>
      </c>
      <c r="B1224" s="33" t="s">
        <v>262</v>
      </c>
      <c r="C1224" s="33" t="s">
        <v>278</v>
      </c>
      <c r="D1224" s="33" t="s">
        <v>30</v>
      </c>
      <c r="E1224" s="33" t="s">
        <v>4156</v>
      </c>
      <c r="F1224" s="33" t="s">
        <v>280</v>
      </c>
      <c r="G1224" s="33" t="s">
        <v>281</v>
      </c>
      <c r="H1224" s="33" t="s">
        <v>268</v>
      </c>
      <c r="I1224" s="33" t="s">
        <v>269</v>
      </c>
      <c r="J1224" s="33" t="s">
        <v>270</v>
      </c>
      <c r="K1224" s="33" t="s">
        <v>282</v>
      </c>
      <c r="L1224" s="33" t="s">
        <v>272</v>
      </c>
      <c r="M1224" s="33" t="s">
        <v>284</v>
      </c>
      <c r="N1224" s="33" t="s">
        <v>274</v>
      </c>
      <c r="O1224" s="33" t="s">
        <v>285</v>
      </c>
      <c r="P1224" s="33" t="s">
        <v>274</v>
      </c>
      <c r="Q1224" s="33" t="s">
        <v>286</v>
      </c>
      <c r="R1224" s="33" t="s">
        <v>274</v>
      </c>
      <c r="S1224" s="33" t="s">
        <v>275</v>
      </c>
      <c r="T1224" s="33" t="s">
        <v>16</v>
      </c>
      <c r="U1224" s="33" t="s">
        <v>276</v>
      </c>
      <c r="V1224" s="33" t="s">
        <v>16</v>
      </c>
      <c r="W1224" s="33" t="s">
        <v>20</v>
      </c>
      <c r="X1224" s="33" t="s">
        <v>16</v>
      </c>
    </row>
    <row r="1225" spans="1:24" ht="14.75" x14ac:dyDescent="0.75">
      <c r="A1225" s="33" t="s">
        <v>4157</v>
      </c>
      <c r="B1225" s="33" t="s">
        <v>262</v>
      </c>
      <c r="C1225" s="33" t="s">
        <v>278</v>
      </c>
      <c r="D1225" s="33" t="s">
        <v>30</v>
      </c>
      <c r="E1225" s="33" t="s">
        <v>4158</v>
      </c>
      <c r="F1225" s="33" t="s">
        <v>280</v>
      </c>
      <c r="G1225" s="33" t="s">
        <v>281</v>
      </c>
      <c r="H1225" s="33" t="s">
        <v>268</v>
      </c>
      <c r="I1225" s="33" t="s">
        <v>269</v>
      </c>
      <c r="J1225" s="33" t="s">
        <v>270</v>
      </c>
      <c r="K1225" s="33" t="s">
        <v>282</v>
      </c>
      <c r="L1225" s="33" t="s">
        <v>272</v>
      </c>
      <c r="M1225" s="33" t="s">
        <v>284</v>
      </c>
      <c r="N1225" s="33" t="s">
        <v>274</v>
      </c>
      <c r="O1225" s="33" t="s">
        <v>285</v>
      </c>
      <c r="P1225" s="33" t="s">
        <v>274</v>
      </c>
      <c r="Q1225" s="33" t="s">
        <v>286</v>
      </c>
      <c r="R1225" s="33" t="s">
        <v>274</v>
      </c>
      <c r="S1225" s="33" t="s">
        <v>275</v>
      </c>
      <c r="T1225" s="33" t="s">
        <v>16</v>
      </c>
      <c r="U1225" s="33" t="s">
        <v>276</v>
      </c>
      <c r="V1225" s="33" t="s">
        <v>16</v>
      </c>
      <c r="W1225" s="33" t="s">
        <v>20</v>
      </c>
      <c r="X1225" s="33" t="s">
        <v>16</v>
      </c>
    </row>
    <row r="1226" spans="1:24" ht="14.75" x14ac:dyDescent="0.75">
      <c r="A1226" s="33" t="s">
        <v>4159</v>
      </c>
      <c r="B1226" s="33" t="s">
        <v>262</v>
      </c>
      <c r="C1226" s="33" t="s">
        <v>278</v>
      </c>
      <c r="D1226" s="33" t="s">
        <v>30</v>
      </c>
      <c r="E1226" s="33" t="s">
        <v>4160</v>
      </c>
      <c r="F1226" s="33" t="s">
        <v>280</v>
      </c>
      <c r="G1226" s="33" t="s">
        <v>281</v>
      </c>
      <c r="H1226" s="33" t="s">
        <v>268</v>
      </c>
      <c r="I1226" s="33" t="s">
        <v>269</v>
      </c>
      <c r="J1226" s="33" t="s">
        <v>270</v>
      </c>
      <c r="K1226" s="33" t="s">
        <v>282</v>
      </c>
      <c r="L1226" s="33" t="s">
        <v>272</v>
      </c>
      <c r="M1226" s="33" t="s">
        <v>284</v>
      </c>
      <c r="N1226" s="33" t="s">
        <v>274</v>
      </c>
      <c r="O1226" s="33" t="s">
        <v>285</v>
      </c>
      <c r="P1226" s="33" t="s">
        <v>274</v>
      </c>
      <c r="Q1226" s="33" t="s">
        <v>286</v>
      </c>
      <c r="R1226" s="33" t="s">
        <v>274</v>
      </c>
      <c r="S1226" s="33" t="s">
        <v>275</v>
      </c>
      <c r="T1226" s="33" t="s">
        <v>16</v>
      </c>
      <c r="U1226" s="33" t="s">
        <v>276</v>
      </c>
      <c r="V1226" s="33" t="s">
        <v>16</v>
      </c>
      <c r="W1226" s="33" t="s">
        <v>20</v>
      </c>
      <c r="X1226" s="33" t="s">
        <v>16</v>
      </c>
    </row>
    <row r="1227" spans="1:24" ht="14.75" x14ac:dyDescent="0.75">
      <c r="A1227" s="33" t="s">
        <v>4161</v>
      </c>
      <c r="B1227" s="33" t="s">
        <v>262</v>
      </c>
      <c r="C1227" s="33" t="s">
        <v>278</v>
      </c>
      <c r="D1227" s="33" t="s">
        <v>30</v>
      </c>
      <c r="E1227" s="33" t="s">
        <v>4162</v>
      </c>
      <c r="F1227" s="33" t="s">
        <v>280</v>
      </c>
      <c r="G1227" s="33" t="s">
        <v>281</v>
      </c>
      <c r="H1227" s="33" t="s">
        <v>268</v>
      </c>
      <c r="I1227" s="33" t="s">
        <v>269</v>
      </c>
      <c r="J1227" s="33" t="s">
        <v>270</v>
      </c>
      <c r="K1227" s="33" t="s">
        <v>282</v>
      </c>
      <c r="L1227" s="33" t="s">
        <v>272</v>
      </c>
      <c r="M1227" s="33" t="s">
        <v>284</v>
      </c>
      <c r="N1227" s="33" t="s">
        <v>274</v>
      </c>
      <c r="O1227" s="33" t="s">
        <v>285</v>
      </c>
      <c r="P1227" s="33" t="s">
        <v>274</v>
      </c>
      <c r="Q1227" s="33" t="s">
        <v>286</v>
      </c>
      <c r="R1227" s="33" t="s">
        <v>274</v>
      </c>
      <c r="S1227" s="33" t="s">
        <v>275</v>
      </c>
      <c r="T1227" s="33" t="s">
        <v>16</v>
      </c>
      <c r="U1227" s="33" t="s">
        <v>276</v>
      </c>
      <c r="V1227" s="33" t="s">
        <v>16</v>
      </c>
      <c r="W1227" s="33" t="s">
        <v>20</v>
      </c>
      <c r="X1227" s="33" t="s">
        <v>16</v>
      </c>
    </row>
    <row r="1228" spans="1:24" ht="14.75" x14ac:dyDescent="0.75">
      <c r="A1228" s="33" t="s">
        <v>4163</v>
      </c>
      <c r="B1228" s="33" t="s">
        <v>262</v>
      </c>
      <c r="C1228" s="33" t="s">
        <v>278</v>
      </c>
      <c r="D1228" s="33" t="s">
        <v>30</v>
      </c>
      <c r="E1228" s="33" t="s">
        <v>4164</v>
      </c>
      <c r="F1228" s="33" t="s">
        <v>280</v>
      </c>
      <c r="G1228" s="33" t="s">
        <v>281</v>
      </c>
      <c r="H1228" s="33" t="s">
        <v>268</v>
      </c>
      <c r="I1228" s="33" t="s">
        <v>269</v>
      </c>
      <c r="J1228" s="33" t="s">
        <v>270</v>
      </c>
      <c r="K1228" s="33" t="s">
        <v>282</v>
      </c>
      <c r="L1228" s="33" t="s">
        <v>272</v>
      </c>
      <c r="M1228" s="33" t="s">
        <v>284</v>
      </c>
      <c r="N1228" s="33" t="s">
        <v>274</v>
      </c>
      <c r="O1228" s="33" t="s">
        <v>285</v>
      </c>
      <c r="P1228" s="33" t="s">
        <v>274</v>
      </c>
      <c r="Q1228" s="33" t="s">
        <v>286</v>
      </c>
      <c r="R1228" s="33" t="s">
        <v>274</v>
      </c>
      <c r="S1228" s="33" t="s">
        <v>275</v>
      </c>
      <c r="T1228" s="33" t="s">
        <v>16</v>
      </c>
      <c r="U1228" s="33" t="s">
        <v>276</v>
      </c>
      <c r="V1228" s="33" t="s">
        <v>16</v>
      </c>
      <c r="W1228" s="33"/>
      <c r="X1228" s="33"/>
    </row>
    <row r="1229" spans="1:24" ht="14.75" x14ac:dyDescent="0.75">
      <c r="A1229" s="33" t="s">
        <v>4326</v>
      </c>
      <c r="B1229" s="33" t="s">
        <v>262</v>
      </c>
      <c r="C1229" s="33" t="s">
        <v>278</v>
      </c>
      <c r="D1229" s="33" t="s">
        <v>30</v>
      </c>
      <c r="E1229" s="33" t="s">
        <v>4327</v>
      </c>
      <c r="F1229" s="33" t="s">
        <v>280</v>
      </c>
      <c r="G1229" s="33" t="s">
        <v>281</v>
      </c>
      <c r="H1229" s="33" t="s">
        <v>822</v>
      </c>
      <c r="I1229" s="33" t="s">
        <v>269</v>
      </c>
      <c r="J1229" s="33" t="s">
        <v>270</v>
      </c>
      <c r="K1229" s="33" t="s">
        <v>282</v>
      </c>
      <c r="L1229" s="33" t="s">
        <v>283</v>
      </c>
      <c r="M1229" s="33" t="s">
        <v>284</v>
      </c>
      <c r="N1229" s="33" t="s">
        <v>16</v>
      </c>
      <c r="O1229" s="33" t="s">
        <v>285</v>
      </c>
      <c r="P1229" s="33" t="s">
        <v>274</v>
      </c>
      <c r="Q1229" s="33" t="s">
        <v>286</v>
      </c>
      <c r="R1229" s="33" t="s">
        <v>274</v>
      </c>
      <c r="S1229" s="33" t="s">
        <v>275</v>
      </c>
      <c r="T1229" s="33" t="s">
        <v>16</v>
      </c>
      <c r="U1229" s="33" t="s">
        <v>276</v>
      </c>
      <c r="V1229" s="33" t="s">
        <v>14</v>
      </c>
      <c r="W1229" s="33" t="s">
        <v>20</v>
      </c>
      <c r="X1229" s="33" t="s">
        <v>287</v>
      </c>
    </row>
    <row r="1230" spans="1:24" ht="14.75" x14ac:dyDescent="0.75">
      <c r="A1230" s="33" t="s">
        <v>4328</v>
      </c>
      <c r="B1230" s="33" t="s">
        <v>262</v>
      </c>
      <c r="C1230" s="33" t="s">
        <v>278</v>
      </c>
      <c r="D1230" s="33" t="s">
        <v>30</v>
      </c>
      <c r="E1230" s="33" t="s">
        <v>4329</v>
      </c>
      <c r="F1230" s="33" t="s">
        <v>280</v>
      </c>
      <c r="G1230" s="33" t="s">
        <v>281</v>
      </c>
      <c r="H1230" s="33" t="s">
        <v>822</v>
      </c>
      <c r="I1230" s="33" t="s">
        <v>269</v>
      </c>
      <c r="J1230" s="33" t="s">
        <v>270</v>
      </c>
      <c r="K1230" s="33" t="s">
        <v>282</v>
      </c>
      <c r="L1230" s="33" t="s">
        <v>283</v>
      </c>
      <c r="M1230" s="33" t="s">
        <v>284</v>
      </c>
      <c r="N1230" s="33" t="s">
        <v>16</v>
      </c>
      <c r="O1230" s="33" t="s">
        <v>285</v>
      </c>
      <c r="P1230" s="33" t="s">
        <v>274</v>
      </c>
      <c r="Q1230" s="33" t="s">
        <v>286</v>
      </c>
      <c r="R1230" s="33" t="s">
        <v>274</v>
      </c>
      <c r="S1230" s="33" t="s">
        <v>275</v>
      </c>
      <c r="T1230" s="33" t="s">
        <v>16</v>
      </c>
      <c r="U1230" s="33" t="s">
        <v>276</v>
      </c>
      <c r="V1230" s="33" t="s">
        <v>14</v>
      </c>
      <c r="W1230" s="33" t="s">
        <v>20</v>
      </c>
      <c r="X1230" s="33" t="s">
        <v>287</v>
      </c>
    </row>
    <row r="1231" spans="1:24" ht="14.75" x14ac:dyDescent="0.75">
      <c r="A1231" s="33" t="s">
        <v>4330</v>
      </c>
      <c r="B1231" s="33" t="s">
        <v>262</v>
      </c>
      <c r="C1231" s="33" t="s">
        <v>278</v>
      </c>
      <c r="D1231" s="33" t="s">
        <v>30</v>
      </c>
      <c r="E1231" s="33" t="s">
        <v>4331</v>
      </c>
      <c r="F1231" s="33" t="s">
        <v>280</v>
      </c>
      <c r="G1231" s="33" t="s">
        <v>281</v>
      </c>
      <c r="H1231" s="33" t="s">
        <v>822</v>
      </c>
      <c r="I1231" s="33" t="s">
        <v>269</v>
      </c>
      <c r="J1231" s="33" t="s">
        <v>270</v>
      </c>
      <c r="K1231" s="33" t="s">
        <v>282</v>
      </c>
      <c r="L1231" s="33" t="s">
        <v>283</v>
      </c>
      <c r="M1231" s="33" t="s">
        <v>284</v>
      </c>
      <c r="N1231" s="33" t="s">
        <v>16</v>
      </c>
      <c r="O1231" s="33" t="s">
        <v>285</v>
      </c>
      <c r="P1231" s="33" t="s">
        <v>274</v>
      </c>
      <c r="Q1231" s="33" t="s">
        <v>286</v>
      </c>
      <c r="R1231" s="33" t="s">
        <v>274</v>
      </c>
      <c r="S1231" s="33" t="s">
        <v>275</v>
      </c>
      <c r="T1231" s="33" t="s">
        <v>16</v>
      </c>
      <c r="U1231" s="33" t="s">
        <v>276</v>
      </c>
      <c r="V1231" s="33" t="s">
        <v>14</v>
      </c>
      <c r="W1231" s="33" t="s">
        <v>20</v>
      </c>
      <c r="X1231" s="33" t="s">
        <v>287</v>
      </c>
    </row>
    <row r="1232" spans="1:24" ht="14.75" x14ac:dyDescent="0.75">
      <c r="A1232" s="33" t="s">
        <v>4332</v>
      </c>
      <c r="B1232" s="33" t="s">
        <v>262</v>
      </c>
      <c r="C1232" s="33" t="s">
        <v>278</v>
      </c>
      <c r="D1232" s="33" t="s">
        <v>30</v>
      </c>
      <c r="E1232" s="33" t="s">
        <v>4333</v>
      </c>
      <c r="F1232" s="33" t="s">
        <v>280</v>
      </c>
      <c r="G1232" s="33" t="s">
        <v>281</v>
      </c>
      <c r="H1232" s="33" t="s">
        <v>822</v>
      </c>
      <c r="I1232" s="33" t="s">
        <v>269</v>
      </c>
      <c r="J1232" s="33" t="s">
        <v>270</v>
      </c>
      <c r="K1232" s="33" t="s">
        <v>282</v>
      </c>
      <c r="L1232" s="33" t="s">
        <v>283</v>
      </c>
      <c r="M1232" s="33" t="s">
        <v>284</v>
      </c>
      <c r="N1232" s="33" t="s">
        <v>16</v>
      </c>
      <c r="O1232" s="33" t="s">
        <v>285</v>
      </c>
      <c r="P1232" s="33" t="s">
        <v>274</v>
      </c>
      <c r="Q1232" s="33" t="s">
        <v>286</v>
      </c>
      <c r="R1232" s="33" t="s">
        <v>274</v>
      </c>
      <c r="S1232" s="33" t="s">
        <v>275</v>
      </c>
      <c r="T1232" s="33" t="s">
        <v>16</v>
      </c>
      <c r="U1232" s="33" t="s">
        <v>276</v>
      </c>
      <c r="V1232" s="33" t="s">
        <v>14</v>
      </c>
      <c r="W1232" s="33" t="s">
        <v>20</v>
      </c>
      <c r="X1232" s="33" t="s">
        <v>287</v>
      </c>
    </row>
    <row r="1233" spans="1:24" ht="14.75" x14ac:dyDescent="0.75">
      <c r="A1233" s="33" t="s">
        <v>4334</v>
      </c>
      <c r="B1233" s="33" t="s">
        <v>262</v>
      </c>
      <c r="C1233" s="33" t="s">
        <v>278</v>
      </c>
      <c r="D1233" s="33" t="s">
        <v>30</v>
      </c>
      <c r="E1233" s="33" t="s">
        <v>4335</v>
      </c>
      <c r="F1233" s="33" t="s">
        <v>280</v>
      </c>
      <c r="G1233" s="33" t="s">
        <v>281</v>
      </c>
      <c r="H1233" s="33" t="s">
        <v>822</v>
      </c>
      <c r="I1233" s="33" t="s">
        <v>269</v>
      </c>
      <c r="J1233" s="33" t="s">
        <v>270</v>
      </c>
      <c r="K1233" s="33" t="s">
        <v>282</v>
      </c>
      <c r="L1233" s="33" t="s">
        <v>283</v>
      </c>
      <c r="M1233" s="33" t="s">
        <v>284</v>
      </c>
      <c r="N1233" s="33" t="s">
        <v>16</v>
      </c>
      <c r="O1233" s="33" t="s">
        <v>285</v>
      </c>
      <c r="P1233" s="33" t="s">
        <v>274</v>
      </c>
      <c r="Q1233" s="33" t="s">
        <v>286</v>
      </c>
      <c r="R1233" s="33" t="s">
        <v>274</v>
      </c>
      <c r="S1233" s="33" t="s">
        <v>275</v>
      </c>
      <c r="T1233" s="33" t="s">
        <v>16</v>
      </c>
      <c r="U1233" s="33" t="s">
        <v>276</v>
      </c>
      <c r="V1233" s="33" t="s">
        <v>14</v>
      </c>
      <c r="W1233" s="33" t="s">
        <v>20</v>
      </c>
      <c r="X1233" s="33" t="s">
        <v>287</v>
      </c>
    </row>
    <row r="1234" spans="1:24" ht="14.75" x14ac:dyDescent="0.75">
      <c r="A1234" s="33" t="s">
        <v>4336</v>
      </c>
      <c r="B1234" s="33" t="s">
        <v>262</v>
      </c>
      <c r="C1234" s="33" t="s">
        <v>278</v>
      </c>
      <c r="D1234" s="33" t="s">
        <v>30</v>
      </c>
      <c r="E1234" s="33" t="s">
        <v>4337</v>
      </c>
      <c r="F1234" s="33" t="s">
        <v>280</v>
      </c>
      <c r="G1234" s="33" t="s">
        <v>281</v>
      </c>
      <c r="H1234" s="33" t="s">
        <v>822</v>
      </c>
      <c r="I1234" s="33" t="s">
        <v>269</v>
      </c>
      <c r="J1234" s="33" t="s">
        <v>270</v>
      </c>
      <c r="K1234" s="33" t="s">
        <v>282</v>
      </c>
      <c r="L1234" s="33" t="s">
        <v>283</v>
      </c>
      <c r="M1234" s="33" t="s">
        <v>284</v>
      </c>
      <c r="N1234" s="33" t="s">
        <v>16</v>
      </c>
      <c r="O1234" s="33" t="s">
        <v>285</v>
      </c>
      <c r="P1234" s="33" t="s">
        <v>274</v>
      </c>
      <c r="Q1234" s="33" t="s">
        <v>286</v>
      </c>
      <c r="R1234" s="33" t="s">
        <v>274</v>
      </c>
      <c r="S1234" s="33" t="s">
        <v>275</v>
      </c>
      <c r="T1234" s="33" t="s">
        <v>16</v>
      </c>
      <c r="U1234" s="33" t="s">
        <v>276</v>
      </c>
      <c r="V1234" s="33" t="s">
        <v>14</v>
      </c>
      <c r="W1234" s="33" t="s">
        <v>20</v>
      </c>
      <c r="X1234" s="33" t="s">
        <v>287</v>
      </c>
    </row>
    <row r="1235" spans="1:24" ht="14.75" x14ac:dyDescent="0.75">
      <c r="A1235" s="33" t="s">
        <v>8443</v>
      </c>
      <c r="B1235" s="33" t="s">
        <v>262</v>
      </c>
      <c r="C1235" s="33" t="s">
        <v>278</v>
      </c>
      <c r="D1235" s="33" t="s">
        <v>30</v>
      </c>
      <c r="E1235" s="33" t="s">
        <v>8444</v>
      </c>
      <c r="F1235" s="33" t="s">
        <v>280</v>
      </c>
      <c r="G1235" s="33" t="s">
        <v>281</v>
      </c>
      <c r="H1235" s="33" t="s">
        <v>822</v>
      </c>
      <c r="I1235" s="33" t="s">
        <v>269</v>
      </c>
      <c r="J1235" s="33" t="s">
        <v>270</v>
      </c>
      <c r="K1235" s="33" t="s">
        <v>282</v>
      </c>
      <c r="L1235" s="33" t="s">
        <v>283</v>
      </c>
      <c r="M1235" s="33" t="s">
        <v>284</v>
      </c>
      <c r="N1235" s="33" t="s">
        <v>16</v>
      </c>
      <c r="O1235" s="33" t="s">
        <v>285</v>
      </c>
      <c r="P1235" s="33" t="s">
        <v>274</v>
      </c>
      <c r="Q1235" s="33" t="s">
        <v>286</v>
      </c>
      <c r="R1235" s="33" t="s">
        <v>274</v>
      </c>
      <c r="S1235" s="33" t="s">
        <v>275</v>
      </c>
      <c r="T1235" s="33" t="s">
        <v>16</v>
      </c>
      <c r="U1235" s="33" t="s">
        <v>276</v>
      </c>
      <c r="V1235" s="33" t="s">
        <v>14</v>
      </c>
      <c r="W1235" s="33"/>
      <c r="X1235" s="33"/>
    </row>
    <row r="1236" spans="1:24" ht="14.75" x14ac:dyDescent="0.75">
      <c r="A1236" s="33" t="s">
        <v>8445</v>
      </c>
      <c r="B1236" s="33" t="s">
        <v>262</v>
      </c>
      <c r="C1236" s="33" t="s">
        <v>278</v>
      </c>
      <c r="D1236" s="33" t="s">
        <v>30</v>
      </c>
      <c r="E1236" s="33" t="s">
        <v>8446</v>
      </c>
      <c r="F1236" s="33" t="s">
        <v>280</v>
      </c>
      <c r="G1236" s="33" t="s">
        <v>281</v>
      </c>
      <c r="H1236" s="33" t="s">
        <v>822</v>
      </c>
      <c r="I1236" s="33" t="s">
        <v>269</v>
      </c>
      <c r="J1236" s="33" t="s">
        <v>270</v>
      </c>
      <c r="K1236" s="33" t="s">
        <v>282</v>
      </c>
      <c r="L1236" s="33" t="s">
        <v>283</v>
      </c>
      <c r="M1236" s="33" t="s">
        <v>284</v>
      </c>
      <c r="N1236" s="33" t="s">
        <v>16</v>
      </c>
      <c r="O1236" s="33" t="s">
        <v>285</v>
      </c>
      <c r="P1236" s="33" t="s">
        <v>274</v>
      </c>
      <c r="Q1236" s="33" t="s">
        <v>286</v>
      </c>
      <c r="R1236" s="33" t="s">
        <v>274</v>
      </c>
      <c r="S1236" s="33" t="s">
        <v>275</v>
      </c>
      <c r="T1236" s="33" t="s">
        <v>16</v>
      </c>
      <c r="U1236" s="33" t="s">
        <v>276</v>
      </c>
      <c r="V1236" s="33" t="s">
        <v>14</v>
      </c>
      <c r="W1236" s="33"/>
      <c r="X1236" s="33"/>
    </row>
    <row r="1237" spans="1:24" ht="14.75" x14ac:dyDescent="0.75">
      <c r="A1237" s="33" t="s">
        <v>8447</v>
      </c>
      <c r="B1237" s="33" t="s">
        <v>262</v>
      </c>
      <c r="C1237" s="33" t="s">
        <v>278</v>
      </c>
      <c r="D1237" s="33" t="s">
        <v>30</v>
      </c>
      <c r="E1237" s="33" t="s">
        <v>8448</v>
      </c>
      <c r="F1237" s="33" t="s">
        <v>280</v>
      </c>
      <c r="G1237" s="33" t="s">
        <v>281</v>
      </c>
      <c r="H1237" s="33" t="s">
        <v>822</v>
      </c>
      <c r="I1237" s="33" t="s">
        <v>269</v>
      </c>
      <c r="J1237" s="33" t="s">
        <v>270</v>
      </c>
      <c r="K1237" s="33" t="s">
        <v>282</v>
      </c>
      <c r="L1237" s="33" t="s">
        <v>283</v>
      </c>
      <c r="M1237" s="33" t="s">
        <v>284</v>
      </c>
      <c r="N1237" s="33" t="s">
        <v>16</v>
      </c>
      <c r="O1237" s="33" t="s">
        <v>285</v>
      </c>
      <c r="P1237" s="33" t="s">
        <v>274</v>
      </c>
      <c r="Q1237" s="33" t="s">
        <v>286</v>
      </c>
      <c r="R1237" s="33" t="s">
        <v>274</v>
      </c>
      <c r="S1237" s="33" t="s">
        <v>275</v>
      </c>
      <c r="T1237" s="33" t="s">
        <v>16</v>
      </c>
      <c r="U1237" s="33" t="s">
        <v>276</v>
      </c>
      <c r="V1237" s="33" t="s">
        <v>14</v>
      </c>
      <c r="W1237" s="33"/>
      <c r="X1237" s="33"/>
    </row>
    <row r="1238" spans="1:24" ht="14.75" x14ac:dyDescent="0.75">
      <c r="A1238" s="33" t="s">
        <v>8449</v>
      </c>
      <c r="B1238" s="33" t="s">
        <v>262</v>
      </c>
      <c r="C1238" s="33" t="s">
        <v>278</v>
      </c>
      <c r="D1238" s="33" t="s">
        <v>30</v>
      </c>
      <c r="E1238" s="33" t="s">
        <v>8450</v>
      </c>
      <c r="F1238" s="33" t="s">
        <v>280</v>
      </c>
      <c r="G1238" s="33" t="s">
        <v>281</v>
      </c>
      <c r="H1238" s="33" t="s">
        <v>822</v>
      </c>
      <c r="I1238" s="33" t="s">
        <v>269</v>
      </c>
      <c r="J1238" s="33" t="s">
        <v>270</v>
      </c>
      <c r="K1238" s="33" t="s">
        <v>282</v>
      </c>
      <c r="L1238" s="33" t="s">
        <v>283</v>
      </c>
      <c r="M1238" s="33" t="s">
        <v>284</v>
      </c>
      <c r="N1238" s="33" t="s">
        <v>16</v>
      </c>
      <c r="O1238" s="33" t="s">
        <v>285</v>
      </c>
      <c r="P1238" s="33" t="s">
        <v>274</v>
      </c>
      <c r="Q1238" s="33" t="s">
        <v>286</v>
      </c>
      <c r="R1238" s="33" t="s">
        <v>274</v>
      </c>
      <c r="S1238" s="33" t="s">
        <v>275</v>
      </c>
      <c r="T1238" s="33" t="s">
        <v>16</v>
      </c>
      <c r="U1238" s="33" t="s">
        <v>276</v>
      </c>
      <c r="V1238" s="33" t="s">
        <v>14</v>
      </c>
      <c r="W1238" s="33"/>
      <c r="X1238" s="33"/>
    </row>
    <row r="1239" spans="1:24" ht="14.75" x14ac:dyDescent="0.75">
      <c r="A1239" s="33" t="s">
        <v>8451</v>
      </c>
      <c r="B1239" s="33" t="s">
        <v>262</v>
      </c>
      <c r="C1239" s="33" t="s">
        <v>278</v>
      </c>
      <c r="D1239" s="33" t="s">
        <v>30</v>
      </c>
      <c r="E1239" s="33" t="s">
        <v>8452</v>
      </c>
      <c r="F1239" s="33" t="s">
        <v>280</v>
      </c>
      <c r="G1239" s="33" t="s">
        <v>281</v>
      </c>
      <c r="H1239" s="33" t="s">
        <v>822</v>
      </c>
      <c r="I1239" s="33" t="s">
        <v>269</v>
      </c>
      <c r="J1239" s="33" t="s">
        <v>270</v>
      </c>
      <c r="K1239" s="33" t="s">
        <v>282</v>
      </c>
      <c r="L1239" s="33" t="s">
        <v>283</v>
      </c>
      <c r="M1239" s="33" t="s">
        <v>284</v>
      </c>
      <c r="N1239" s="33" t="s">
        <v>16</v>
      </c>
      <c r="O1239" s="33" t="s">
        <v>285</v>
      </c>
      <c r="P1239" s="33" t="s">
        <v>274</v>
      </c>
      <c r="Q1239" s="33" t="s">
        <v>286</v>
      </c>
      <c r="R1239" s="33" t="s">
        <v>274</v>
      </c>
      <c r="S1239" s="33" t="s">
        <v>275</v>
      </c>
      <c r="T1239" s="33" t="s">
        <v>16</v>
      </c>
      <c r="U1239" s="33" t="s">
        <v>276</v>
      </c>
      <c r="V1239" s="33" t="s">
        <v>14</v>
      </c>
      <c r="W1239" s="33"/>
      <c r="X1239" s="33"/>
    </row>
    <row r="1240" spans="1:24" ht="14.75" x14ac:dyDescent="0.75">
      <c r="A1240" s="33" t="s">
        <v>8453</v>
      </c>
      <c r="B1240" s="33" t="s">
        <v>262</v>
      </c>
      <c r="C1240" s="33" t="s">
        <v>278</v>
      </c>
      <c r="D1240" s="33" t="s">
        <v>30</v>
      </c>
      <c r="E1240" s="33" t="s">
        <v>8454</v>
      </c>
      <c r="F1240" s="33" t="s">
        <v>280</v>
      </c>
      <c r="G1240" s="33" t="s">
        <v>281</v>
      </c>
      <c r="H1240" s="33" t="s">
        <v>822</v>
      </c>
      <c r="I1240" s="33" t="s">
        <v>269</v>
      </c>
      <c r="J1240" s="33" t="s">
        <v>270</v>
      </c>
      <c r="K1240" s="33" t="s">
        <v>282</v>
      </c>
      <c r="L1240" s="33" t="s">
        <v>283</v>
      </c>
      <c r="M1240" s="33" t="s">
        <v>284</v>
      </c>
      <c r="N1240" s="33" t="s">
        <v>16</v>
      </c>
      <c r="O1240" s="33" t="s">
        <v>285</v>
      </c>
      <c r="P1240" s="33" t="s">
        <v>274</v>
      </c>
      <c r="Q1240" s="33" t="s">
        <v>286</v>
      </c>
      <c r="R1240" s="33" t="s">
        <v>274</v>
      </c>
      <c r="S1240" s="33" t="s">
        <v>275</v>
      </c>
      <c r="T1240" s="33" t="s">
        <v>16</v>
      </c>
      <c r="U1240" s="33" t="s">
        <v>276</v>
      </c>
      <c r="V1240" s="33" t="s">
        <v>14</v>
      </c>
      <c r="W1240" s="33"/>
      <c r="X1240" s="33"/>
    </row>
    <row r="1241" spans="1:24" ht="14.75" x14ac:dyDescent="0.75">
      <c r="A1241" s="33" t="s">
        <v>4367</v>
      </c>
      <c r="B1241" s="33" t="s">
        <v>262</v>
      </c>
      <c r="C1241" s="33" t="s">
        <v>278</v>
      </c>
      <c r="D1241" s="33" t="s">
        <v>30</v>
      </c>
      <c r="E1241" s="33" t="s">
        <v>4368</v>
      </c>
      <c r="F1241" s="33" t="s">
        <v>280</v>
      </c>
      <c r="G1241" s="33" t="s">
        <v>281</v>
      </c>
      <c r="H1241" s="33" t="s">
        <v>822</v>
      </c>
      <c r="I1241" s="33" t="s">
        <v>269</v>
      </c>
      <c r="J1241" s="33" t="s">
        <v>270</v>
      </c>
      <c r="K1241" s="33" t="s">
        <v>282</v>
      </c>
      <c r="L1241" s="33" t="s">
        <v>283</v>
      </c>
      <c r="M1241" s="33" t="s">
        <v>284</v>
      </c>
      <c r="N1241" s="33" t="s">
        <v>16</v>
      </c>
      <c r="O1241" s="33" t="s">
        <v>285</v>
      </c>
      <c r="P1241" s="33" t="s">
        <v>274</v>
      </c>
      <c r="Q1241" s="33" t="s">
        <v>286</v>
      </c>
      <c r="R1241" s="33" t="s">
        <v>274</v>
      </c>
      <c r="S1241" s="33" t="s">
        <v>275</v>
      </c>
      <c r="T1241" s="33" t="s">
        <v>16</v>
      </c>
      <c r="U1241" s="33" t="s">
        <v>276</v>
      </c>
      <c r="V1241" s="33" t="s">
        <v>14</v>
      </c>
      <c r="W1241" s="33"/>
      <c r="X1241" s="33"/>
    </row>
    <row r="1242" spans="1:24" ht="14.75" x14ac:dyDescent="0.75">
      <c r="A1242" s="33" t="s">
        <v>4369</v>
      </c>
      <c r="B1242" s="33" t="s">
        <v>262</v>
      </c>
      <c r="C1242" s="33" t="s">
        <v>278</v>
      </c>
      <c r="D1242" s="33" t="s">
        <v>30</v>
      </c>
      <c r="E1242" s="33" t="s">
        <v>4370</v>
      </c>
      <c r="F1242" s="33" t="s">
        <v>280</v>
      </c>
      <c r="G1242" s="33" t="s">
        <v>281</v>
      </c>
      <c r="H1242" s="33" t="s">
        <v>822</v>
      </c>
      <c r="I1242" s="33" t="s">
        <v>269</v>
      </c>
      <c r="J1242" s="33" t="s">
        <v>270</v>
      </c>
      <c r="K1242" s="33" t="s">
        <v>282</v>
      </c>
      <c r="L1242" s="33" t="s">
        <v>283</v>
      </c>
      <c r="M1242" s="33" t="s">
        <v>284</v>
      </c>
      <c r="N1242" s="33" t="s">
        <v>16</v>
      </c>
      <c r="O1242" s="33" t="s">
        <v>285</v>
      </c>
      <c r="P1242" s="33" t="s">
        <v>274</v>
      </c>
      <c r="Q1242" s="33" t="s">
        <v>286</v>
      </c>
      <c r="R1242" s="33" t="s">
        <v>274</v>
      </c>
      <c r="S1242" s="33" t="s">
        <v>275</v>
      </c>
      <c r="T1242" s="33" t="s">
        <v>16</v>
      </c>
      <c r="U1242" s="33" t="s">
        <v>276</v>
      </c>
      <c r="V1242" s="33" t="s">
        <v>14</v>
      </c>
      <c r="W1242" s="33"/>
      <c r="X1242" s="33"/>
    </row>
    <row r="1243" spans="1:24" ht="14.75" x14ac:dyDescent="0.75">
      <c r="A1243" s="33" t="s">
        <v>4371</v>
      </c>
      <c r="B1243" s="33" t="s">
        <v>262</v>
      </c>
      <c r="C1243" s="33" t="s">
        <v>278</v>
      </c>
      <c r="D1243" s="33" t="s">
        <v>30</v>
      </c>
      <c r="E1243" s="33" t="s">
        <v>4372</v>
      </c>
      <c r="F1243" s="33" t="s">
        <v>280</v>
      </c>
      <c r="G1243" s="33" t="s">
        <v>281</v>
      </c>
      <c r="H1243" s="33" t="s">
        <v>822</v>
      </c>
      <c r="I1243" s="33" t="s">
        <v>269</v>
      </c>
      <c r="J1243" s="33" t="s">
        <v>270</v>
      </c>
      <c r="K1243" s="33" t="s">
        <v>282</v>
      </c>
      <c r="L1243" s="33" t="s">
        <v>283</v>
      </c>
      <c r="M1243" s="33" t="s">
        <v>284</v>
      </c>
      <c r="N1243" s="33" t="s">
        <v>16</v>
      </c>
      <c r="O1243" s="33" t="s">
        <v>285</v>
      </c>
      <c r="P1243" s="33" t="s">
        <v>274</v>
      </c>
      <c r="Q1243" s="33" t="s">
        <v>286</v>
      </c>
      <c r="R1243" s="33" t="s">
        <v>274</v>
      </c>
      <c r="S1243" s="33" t="s">
        <v>275</v>
      </c>
      <c r="T1243" s="33" t="s">
        <v>16</v>
      </c>
      <c r="U1243" s="33" t="s">
        <v>276</v>
      </c>
      <c r="V1243" s="33" t="s">
        <v>14</v>
      </c>
      <c r="W1243" s="33"/>
      <c r="X1243" s="33"/>
    </row>
    <row r="1244" spans="1:24" ht="14.75" x14ac:dyDescent="0.75">
      <c r="A1244" s="33" t="s">
        <v>4373</v>
      </c>
      <c r="B1244" s="33" t="s">
        <v>262</v>
      </c>
      <c r="C1244" s="33" t="s">
        <v>278</v>
      </c>
      <c r="D1244" s="33" t="s">
        <v>30</v>
      </c>
      <c r="E1244" s="33" t="s">
        <v>4374</v>
      </c>
      <c r="F1244" s="33" t="s">
        <v>280</v>
      </c>
      <c r="G1244" s="33" t="s">
        <v>281</v>
      </c>
      <c r="H1244" s="33" t="s">
        <v>822</v>
      </c>
      <c r="I1244" s="33" t="s">
        <v>269</v>
      </c>
      <c r="J1244" s="33" t="s">
        <v>270</v>
      </c>
      <c r="K1244" s="33" t="s">
        <v>282</v>
      </c>
      <c r="L1244" s="33" t="s">
        <v>283</v>
      </c>
      <c r="M1244" s="33" t="s">
        <v>284</v>
      </c>
      <c r="N1244" s="33" t="s">
        <v>16</v>
      </c>
      <c r="O1244" s="33" t="s">
        <v>285</v>
      </c>
      <c r="P1244" s="33" t="s">
        <v>274</v>
      </c>
      <c r="Q1244" s="33" t="s">
        <v>286</v>
      </c>
      <c r="R1244" s="33" t="s">
        <v>274</v>
      </c>
      <c r="S1244" s="33" t="s">
        <v>275</v>
      </c>
      <c r="T1244" s="33" t="s">
        <v>16</v>
      </c>
      <c r="U1244" s="33" t="s">
        <v>276</v>
      </c>
      <c r="V1244" s="33" t="s">
        <v>14</v>
      </c>
      <c r="W1244" s="33" t="s">
        <v>20</v>
      </c>
      <c r="X1244" s="33" t="s">
        <v>287</v>
      </c>
    </row>
    <row r="1245" spans="1:24" ht="14.75" x14ac:dyDescent="0.75">
      <c r="A1245" s="33" t="s">
        <v>4375</v>
      </c>
      <c r="B1245" s="33" t="s">
        <v>262</v>
      </c>
      <c r="C1245" s="33" t="s">
        <v>278</v>
      </c>
      <c r="D1245" s="33" t="s">
        <v>30</v>
      </c>
      <c r="E1245" s="33" t="s">
        <v>4376</v>
      </c>
      <c r="F1245" s="33" t="s">
        <v>280</v>
      </c>
      <c r="G1245" s="33" t="s">
        <v>281</v>
      </c>
      <c r="H1245" s="33" t="s">
        <v>822</v>
      </c>
      <c r="I1245" s="33" t="s">
        <v>269</v>
      </c>
      <c r="J1245" s="33" t="s">
        <v>270</v>
      </c>
      <c r="K1245" s="33" t="s">
        <v>282</v>
      </c>
      <c r="L1245" s="33" t="s">
        <v>283</v>
      </c>
      <c r="M1245" s="33" t="s">
        <v>284</v>
      </c>
      <c r="N1245" s="33" t="s">
        <v>16</v>
      </c>
      <c r="O1245" s="33" t="s">
        <v>285</v>
      </c>
      <c r="P1245" s="33" t="s">
        <v>274</v>
      </c>
      <c r="Q1245" s="33" t="s">
        <v>286</v>
      </c>
      <c r="R1245" s="33" t="s">
        <v>274</v>
      </c>
      <c r="S1245" s="33" t="s">
        <v>275</v>
      </c>
      <c r="T1245" s="33" t="s">
        <v>16</v>
      </c>
      <c r="U1245" s="33" t="s">
        <v>276</v>
      </c>
      <c r="V1245" s="33" t="s">
        <v>14</v>
      </c>
      <c r="W1245" s="33"/>
      <c r="X1245" s="33"/>
    </row>
    <row r="1246" spans="1:24" ht="14.75" x14ac:dyDescent="0.75">
      <c r="A1246" s="33" t="s">
        <v>4377</v>
      </c>
      <c r="B1246" s="33" t="s">
        <v>262</v>
      </c>
      <c r="C1246" s="33" t="s">
        <v>278</v>
      </c>
      <c r="D1246" s="33" t="s">
        <v>30</v>
      </c>
      <c r="E1246" s="33" t="s">
        <v>4378</v>
      </c>
      <c r="F1246" s="33" t="s">
        <v>280</v>
      </c>
      <c r="G1246" s="33" t="s">
        <v>281</v>
      </c>
      <c r="H1246" s="33" t="s">
        <v>822</v>
      </c>
      <c r="I1246" s="33" t="s">
        <v>269</v>
      </c>
      <c r="J1246" s="33" t="s">
        <v>270</v>
      </c>
      <c r="K1246" s="33" t="s">
        <v>282</v>
      </c>
      <c r="L1246" s="33" t="s">
        <v>283</v>
      </c>
      <c r="M1246" s="33" t="s">
        <v>284</v>
      </c>
      <c r="N1246" s="33" t="s">
        <v>16</v>
      </c>
      <c r="O1246" s="33" t="s">
        <v>285</v>
      </c>
      <c r="P1246" s="33" t="s">
        <v>274</v>
      </c>
      <c r="Q1246" s="33" t="s">
        <v>286</v>
      </c>
      <c r="R1246" s="33" t="s">
        <v>274</v>
      </c>
      <c r="S1246" s="33" t="s">
        <v>275</v>
      </c>
      <c r="T1246" s="33" t="s">
        <v>16</v>
      </c>
      <c r="U1246" s="33" t="s">
        <v>276</v>
      </c>
      <c r="V1246" s="33" t="s">
        <v>14</v>
      </c>
      <c r="W1246" s="33"/>
      <c r="X1246" s="33"/>
    </row>
    <row r="1247" spans="1:24" ht="14.75" x14ac:dyDescent="0.75">
      <c r="A1247" s="33" t="s">
        <v>2448</v>
      </c>
      <c r="B1247" s="33" t="s">
        <v>374</v>
      </c>
      <c r="C1247" s="33" t="s">
        <v>374</v>
      </c>
      <c r="D1247" s="33" t="s">
        <v>374</v>
      </c>
      <c r="E1247" s="33"/>
      <c r="F1247" s="33" t="s">
        <v>295</v>
      </c>
      <c r="G1247" s="33" t="s">
        <v>281</v>
      </c>
      <c r="H1247" s="33" t="s">
        <v>268</v>
      </c>
      <c r="I1247" s="33" t="s">
        <v>269</v>
      </c>
      <c r="J1247" s="33" t="s">
        <v>270</v>
      </c>
      <c r="K1247" s="33" t="s">
        <v>296</v>
      </c>
      <c r="L1247" s="33" t="s">
        <v>272</v>
      </c>
      <c r="M1247" s="33" t="s">
        <v>284</v>
      </c>
      <c r="N1247" s="33" t="s">
        <v>297</v>
      </c>
      <c r="O1247" s="33" t="s">
        <v>285</v>
      </c>
      <c r="P1247" s="33" t="s">
        <v>298</v>
      </c>
      <c r="Q1247" s="33" t="s">
        <v>286</v>
      </c>
      <c r="R1247" s="33" t="s">
        <v>298</v>
      </c>
      <c r="S1247" s="33" t="s">
        <v>275</v>
      </c>
      <c r="T1247" s="33" t="s">
        <v>298</v>
      </c>
      <c r="U1247" s="33"/>
      <c r="V1247" s="33"/>
      <c r="W1247" s="33"/>
      <c r="X1247" s="33"/>
    </row>
    <row r="1248" spans="1:24" ht="14.75" x14ac:dyDescent="0.75">
      <c r="A1248" s="33" t="s">
        <v>2449</v>
      </c>
      <c r="B1248" s="33" t="s">
        <v>262</v>
      </c>
      <c r="C1248" s="33" t="s">
        <v>820</v>
      </c>
      <c r="D1248" s="33" t="s">
        <v>824</v>
      </c>
      <c r="E1248" s="33" t="s">
        <v>2450</v>
      </c>
      <c r="F1248" s="33" t="s">
        <v>2451</v>
      </c>
      <c r="G1248" s="33" t="s">
        <v>281</v>
      </c>
      <c r="H1248" s="33" t="s">
        <v>822</v>
      </c>
      <c r="I1248" s="33" t="s">
        <v>269</v>
      </c>
      <c r="J1248" s="33" t="s">
        <v>270</v>
      </c>
      <c r="K1248" s="33" t="s">
        <v>296</v>
      </c>
      <c r="L1248" s="33" t="s">
        <v>272</v>
      </c>
      <c r="M1248" s="33" t="s">
        <v>284</v>
      </c>
      <c r="N1248" s="33" t="s">
        <v>297</v>
      </c>
      <c r="O1248" s="33" t="s">
        <v>285</v>
      </c>
      <c r="P1248" s="33" t="s">
        <v>298</v>
      </c>
      <c r="Q1248" s="33" t="s">
        <v>286</v>
      </c>
      <c r="R1248" s="33" t="s">
        <v>298</v>
      </c>
      <c r="S1248" s="33" t="s">
        <v>275</v>
      </c>
      <c r="T1248" s="33" t="s">
        <v>298</v>
      </c>
      <c r="U1248" s="33"/>
      <c r="V1248" s="33"/>
      <c r="W1248" s="33" t="s">
        <v>20</v>
      </c>
      <c r="X1248" s="33" t="s">
        <v>287</v>
      </c>
    </row>
    <row r="1249" spans="1:24" ht="14.75" x14ac:dyDescent="0.75">
      <c r="A1249" s="33" t="s">
        <v>2452</v>
      </c>
      <c r="B1249" s="33" t="s">
        <v>262</v>
      </c>
      <c r="C1249" s="33" t="s">
        <v>820</v>
      </c>
      <c r="D1249" s="33" t="s">
        <v>32</v>
      </c>
      <c r="E1249" s="33" t="s">
        <v>2453</v>
      </c>
      <c r="F1249" s="33" t="s">
        <v>266</v>
      </c>
      <c r="G1249" s="33" t="s">
        <v>267</v>
      </c>
      <c r="H1249" s="33" t="s">
        <v>822</v>
      </c>
      <c r="I1249" s="33" t="s">
        <v>269</v>
      </c>
      <c r="J1249" s="33" t="s">
        <v>270</v>
      </c>
      <c r="K1249" s="33" t="s">
        <v>282</v>
      </c>
      <c r="L1249" s="33" t="s">
        <v>272</v>
      </c>
      <c r="M1249" s="33" t="s">
        <v>450</v>
      </c>
      <c r="N1249" s="33" t="s">
        <v>16</v>
      </c>
      <c r="O1249" s="33" t="s">
        <v>285</v>
      </c>
      <c r="P1249" s="33" t="s">
        <v>298</v>
      </c>
      <c r="Q1249" s="33" t="s">
        <v>286</v>
      </c>
      <c r="R1249" s="33" t="s">
        <v>298</v>
      </c>
      <c r="S1249" s="33" t="s">
        <v>275</v>
      </c>
      <c r="T1249" s="33" t="s">
        <v>298</v>
      </c>
      <c r="U1249" s="33"/>
      <c r="V1249" s="33"/>
      <c r="W1249" s="33" t="s">
        <v>20</v>
      </c>
      <c r="X1249" s="33" t="s">
        <v>287</v>
      </c>
    </row>
    <row r="1250" spans="1:24" ht="14.75" x14ac:dyDescent="0.75">
      <c r="A1250" s="33" t="s">
        <v>2454</v>
      </c>
      <c r="B1250" s="33" t="s">
        <v>262</v>
      </c>
      <c r="C1250" s="33" t="s">
        <v>820</v>
      </c>
      <c r="D1250" s="33" t="s">
        <v>31</v>
      </c>
      <c r="E1250" s="33" t="s">
        <v>2455</v>
      </c>
      <c r="F1250" s="33" t="s">
        <v>266</v>
      </c>
      <c r="G1250" s="33" t="s">
        <v>267</v>
      </c>
      <c r="H1250" s="33" t="s">
        <v>822</v>
      </c>
      <c r="I1250" s="33" t="s">
        <v>269</v>
      </c>
      <c r="J1250" s="33" t="s">
        <v>270</v>
      </c>
      <c r="K1250" s="33" t="s">
        <v>271</v>
      </c>
      <c r="L1250" s="33" t="s">
        <v>272</v>
      </c>
      <c r="M1250" s="33" t="s">
        <v>291</v>
      </c>
      <c r="N1250" s="33" t="s">
        <v>16</v>
      </c>
      <c r="O1250" s="33" t="s">
        <v>285</v>
      </c>
      <c r="P1250" s="33" t="s">
        <v>274</v>
      </c>
      <c r="Q1250" s="33" t="s">
        <v>286</v>
      </c>
      <c r="R1250" s="33" t="s">
        <v>274</v>
      </c>
      <c r="S1250" s="33" t="s">
        <v>275</v>
      </c>
      <c r="T1250" s="33" t="s">
        <v>274</v>
      </c>
      <c r="U1250" s="33" t="s">
        <v>276</v>
      </c>
      <c r="V1250" s="33" t="s">
        <v>274</v>
      </c>
      <c r="W1250" s="33" t="s">
        <v>20</v>
      </c>
      <c r="X1250" s="33" t="s">
        <v>14</v>
      </c>
    </row>
    <row r="1251" spans="1:24" ht="14.75" x14ac:dyDescent="0.75">
      <c r="A1251" s="33" t="s">
        <v>2456</v>
      </c>
      <c r="B1251" s="33" t="s">
        <v>262</v>
      </c>
      <c r="C1251" s="33" t="s">
        <v>820</v>
      </c>
      <c r="D1251" s="33" t="s">
        <v>31</v>
      </c>
      <c r="E1251" s="33" t="s">
        <v>2457</v>
      </c>
      <c r="F1251" s="33" t="s">
        <v>266</v>
      </c>
      <c r="G1251" s="33" t="s">
        <v>267</v>
      </c>
      <c r="H1251" s="33" t="s">
        <v>822</v>
      </c>
      <c r="I1251" s="33" t="s">
        <v>269</v>
      </c>
      <c r="J1251" s="33" t="s">
        <v>270</v>
      </c>
      <c r="K1251" s="33" t="s">
        <v>271</v>
      </c>
      <c r="L1251" s="33" t="s">
        <v>272</v>
      </c>
      <c r="M1251" s="33" t="s">
        <v>291</v>
      </c>
      <c r="N1251" s="33" t="s">
        <v>16</v>
      </c>
      <c r="O1251" s="33" t="s">
        <v>285</v>
      </c>
      <c r="P1251" s="33" t="s">
        <v>274</v>
      </c>
      <c r="Q1251" s="33" t="s">
        <v>286</v>
      </c>
      <c r="R1251" s="33" t="s">
        <v>274</v>
      </c>
      <c r="S1251" s="33" t="s">
        <v>275</v>
      </c>
      <c r="T1251" s="33" t="s">
        <v>274</v>
      </c>
      <c r="U1251" s="33" t="s">
        <v>276</v>
      </c>
      <c r="V1251" s="33" t="s">
        <v>274</v>
      </c>
      <c r="W1251" s="33"/>
      <c r="X1251" s="33"/>
    </row>
    <row r="1252" spans="1:24" ht="14.75" x14ac:dyDescent="0.75">
      <c r="A1252" s="33" t="s">
        <v>2458</v>
      </c>
      <c r="B1252" s="33" t="s">
        <v>262</v>
      </c>
      <c r="C1252" s="33" t="s">
        <v>820</v>
      </c>
      <c r="D1252" s="33" t="s">
        <v>31</v>
      </c>
      <c r="E1252" s="33" t="s">
        <v>2459</v>
      </c>
      <c r="F1252" s="33" t="s">
        <v>266</v>
      </c>
      <c r="G1252" s="33" t="s">
        <v>267</v>
      </c>
      <c r="H1252" s="33" t="s">
        <v>822</v>
      </c>
      <c r="I1252" s="33" t="s">
        <v>269</v>
      </c>
      <c r="J1252" s="33" t="s">
        <v>270</v>
      </c>
      <c r="K1252" s="33" t="s">
        <v>271</v>
      </c>
      <c r="L1252" s="33" t="s">
        <v>272</v>
      </c>
      <c r="M1252" s="33" t="s">
        <v>291</v>
      </c>
      <c r="N1252" s="33" t="s">
        <v>16</v>
      </c>
      <c r="O1252" s="33" t="s">
        <v>285</v>
      </c>
      <c r="P1252" s="33" t="s">
        <v>274</v>
      </c>
      <c r="Q1252" s="33" t="s">
        <v>286</v>
      </c>
      <c r="R1252" s="33" t="s">
        <v>274</v>
      </c>
      <c r="S1252" s="33" t="s">
        <v>275</v>
      </c>
      <c r="T1252" s="33" t="s">
        <v>274</v>
      </c>
      <c r="U1252" s="33" t="s">
        <v>276</v>
      </c>
      <c r="V1252" s="33" t="s">
        <v>274</v>
      </c>
      <c r="W1252" s="33"/>
      <c r="X1252" s="33"/>
    </row>
    <row r="1253" spans="1:24" ht="14.75" x14ac:dyDescent="0.75">
      <c r="A1253" s="33" t="s">
        <v>2460</v>
      </c>
      <c r="B1253" s="33" t="s">
        <v>374</v>
      </c>
      <c r="C1253" s="33" t="s">
        <v>374</v>
      </c>
      <c r="D1253" s="33" t="s">
        <v>374</v>
      </c>
      <c r="E1253" s="33" t="s">
        <v>2461</v>
      </c>
      <c r="F1253" s="33" t="s">
        <v>2462</v>
      </c>
      <c r="G1253" s="33" t="s">
        <v>2463</v>
      </c>
      <c r="H1253" s="33" t="s">
        <v>268</v>
      </c>
      <c r="I1253" s="33" t="s">
        <v>418</v>
      </c>
      <c r="J1253" s="33" t="s">
        <v>312</v>
      </c>
      <c r="K1253" s="33" t="s">
        <v>296</v>
      </c>
      <c r="L1253" s="33"/>
      <c r="M1253" s="33"/>
      <c r="N1253" s="33"/>
      <c r="O1253" s="33" t="s">
        <v>285</v>
      </c>
      <c r="P1253" s="33" t="s">
        <v>274</v>
      </c>
      <c r="Q1253" s="33"/>
      <c r="R1253" s="33"/>
      <c r="S1253" s="33"/>
      <c r="T1253" s="33"/>
      <c r="U1253" s="33"/>
      <c r="V1253" s="33"/>
      <c r="W1253" s="33" t="s">
        <v>20</v>
      </c>
      <c r="X1253" s="33"/>
    </row>
    <row r="1254" spans="1:24" ht="14.75" x14ac:dyDescent="0.75">
      <c r="A1254" s="33" t="s">
        <v>2464</v>
      </c>
      <c r="B1254" s="33" t="s">
        <v>374</v>
      </c>
      <c r="C1254" s="33" t="s">
        <v>374</v>
      </c>
      <c r="D1254" s="33" t="s">
        <v>374</v>
      </c>
      <c r="E1254" s="33" t="s">
        <v>2465</v>
      </c>
      <c r="F1254" s="33" t="s">
        <v>266</v>
      </c>
      <c r="G1254" s="33" t="s">
        <v>267</v>
      </c>
      <c r="H1254" s="33" t="s">
        <v>822</v>
      </c>
      <c r="I1254" s="33" t="s">
        <v>269</v>
      </c>
      <c r="J1254" s="33" t="s">
        <v>270</v>
      </c>
      <c r="K1254" s="33" t="s">
        <v>282</v>
      </c>
      <c r="L1254" s="33" t="s">
        <v>272</v>
      </c>
      <c r="M1254" s="33" t="s">
        <v>284</v>
      </c>
      <c r="N1254" s="33" t="s">
        <v>16</v>
      </c>
      <c r="O1254" s="33" t="s">
        <v>285</v>
      </c>
      <c r="P1254" s="33" t="s">
        <v>298</v>
      </c>
      <c r="Q1254" s="33" t="s">
        <v>286</v>
      </c>
      <c r="R1254" s="33" t="s">
        <v>298</v>
      </c>
      <c r="S1254" s="33" t="s">
        <v>275</v>
      </c>
      <c r="T1254" s="33" t="s">
        <v>298</v>
      </c>
      <c r="U1254" s="33"/>
      <c r="V1254" s="33"/>
      <c r="W1254" s="33" t="s">
        <v>20</v>
      </c>
      <c r="X1254" s="33" t="s">
        <v>287</v>
      </c>
    </row>
    <row r="1255" spans="1:24" ht="14.75" x14ac:dyDescent="0.75">
      <c r="A1255" s="33" t="s">
        <v>2466</v>
      </c>
      <c r="B1255" s="33" t="s">
        <v>262</v>
      </c>
      <c r="C1255" s="33" t="s">
        <v>820</v>
      </c>
      <c r="D1255" s="33" t="s">
        <v>31</v>
      </c>
      <c r="E1255" s="33" t="s">
        <v>2467</v>
      </c>
      <c r="F1255" s="33" t="s">
        <v>266</v>
      </c>
      <c r="G1255" s="33" t="s">
        <v>267</v>
      </c>
      <c r="H1255" s="33" t="s">
        <v>822</v>
      </c>
      <c r="I1255" s="33" t="s">
        <v>269</v>
      </c>
      <c r="J1255" s="33" t="s">
        <v>270</v>
      </c>
      <c r="K1255" s="33" t="s">
        <v>271</v>
      </c>
      <c r="L1255" s="33" t="s">
        <v>272</v>
      </c>
      <c r="M1255" s="33" t="s">
        <v>291</v>
      </c>
      <c r="N1255" s="33" t="s">
        <v>16</v>
      </c>
      <c r="O1255" s="33" t="s">
        <v>285</v>
      </c>
      <c r="P1255" s="33" t="s">
        <v>274</v>
      </c>
      <c r="Q1255" s="33" t="s">
        <v>286</v>
      </c>
      <c r="R1255" s="33" t="s">
        <v>274</v>
      </c>
      <c r="S1255" s="33" t="s">
        <v>275</v>
      </c>
      <c r="T1255" s="33" t="s">
        <v>274</v>
      </c>
      <c r="U1255" s="33" t="s">
        <v>276</v>
      </c>
      <c r="V1255" s="33" t="s">
        <v>274</v>
      </c>
      <c r="W1255" s="33" t="s">
        <v>20</v>
      </c>
      <c r="X1255" s="33" t="s">
        <v>14</v>
      </c>
    </row>
    <row r="1256" spans="1:24" ht="14.75" x14ac:dyDescent="0.75">
      <c r="A1256" s="33" t="s">
        <v>2468</v>
      </c>
      <c r="B1256" s="33" t="s">
        <v>262</v>
      </c>
      <c r="C1256" s="33" t="s">
        <v>820</v>
      </c>
      <c r="D1256" s="33" t="s">
        <v>31</v>
      </c>
      <c r="E1256" s="33" t="s">
        <v>2469</v>
      </c>
      <c r="F1256" s="33" t="s">
        <v>266</v>
      </c>
      <c r="G1256" s="33" t="s">
        <v>267</v>
      </c>
      <c r="H1256" s="33" t="s">
        <v>822</v>
      </c>
      <c r="I1256" s="33" t="s">
        <v>269</v>
      </c>
      <c r="J1256" s="33" t="s">
        <v>270</v>
      </c>
      <c r="K1256" s="33" t="s">
        <v>271</v>
      </c>
      <c r="L1256" s="33" t="s">
        <v>272</v>
      </c>
      <c r="M1256" s="33" t="s">
        <v>291</v>
      </c>
      <c r="N1256" s="33" t="s">
        <v>16</v>
      </c>
      <c r="O1256" s="33" t="s">
        <v>285</v>
      </c>
      <c r="P1256" s="33" t="s">
        <v>274</v>
      </c>
      <c r="Q1256" s="33" t="s">
        <v>286</v>
      </c>
      <c r="R1256" s="33" t="s">
        <v>274</v>
      </c>
      <c r="S1256" s="33" t="s">
        <v>275</v>
      </c>
      <c r="T1256" s="33" t="s">
        <v>274</v>
      </c>
      <c r="U1256" s="33" t="s">
        <v>276</v>
      </c>
      <c r="V1256" s="33" t="s">
        <v>274</v>
      </c>
      <c r="W1256" s="33" t="s">
        <v>20</v>
      </c>
      <c r="X1256" s="33" t="s">
        <v>14</v>
      </c>
    </row>
    <row r="1257" spans="1:24" ht="14.75" x14ac:dyDescent="0.75">
      <c r="A1257" s="33" t="s">
        <v>2470</v>
      </c>
      <c r="B1257" s="33" t="s">
        <v>374</v>
      </c>
      <c r="C1257" s="33" t="s">
        <v>374</v>
      </c>
      <c r="D1257" s="33" t="s">
        <v>374</v>
      </c>
      <c r="E1257" s="33" t="s">
        <v>2471</v>
      </c>
      <c r="F1257" s="33" t="s">
        <v>313</v>
      </c>
      <c r="G1257" s="33" t="s">
        <v>281</v>
      </c>
      <c r="H1257" s="33" t="s">
        <v>268</v>
      </c>
      <c r="I1257" s="33" t="s">
        <v>269</v>
      </c>
      <c r="J1257" s="33" t="s">
        <v>270</v>
      </c>
      <c r="K1257" s="33" t="s">
        <v>377</v>
      </c>
      <c r="L1257" s="33" t="s">
        <v>272</v>
      </c>
      <c r="M1257" s="33" t="s">
        <v>284</v>
      </c>
      <c r="N1257" s="33" t="s">
        <v>378</v>
      </c>
      <c r="O1257" s="33" t="s">
        <v>285</v>
      </c>
      <c r="P1257" s="33" t="s">
        <v>298</v>
      </c>
      <c r="Q1257" s="33" t="s">
        <v>286</v>
      </c>
      <c r="R1257" s="33" t="s">
        <v>298</v>
      </c>
      <c r="S1257" s="33" t="s">
        <v>275</v>
      </c>
      <c r="T1257" s="33" t="s">
        <v>298</v>
      </c>
      <c r="U1257" s="33"/>
      <c r="V1257" s="33"/>
      <c r="W1257" s="33" t="s">
        <v>20</v>
      </c>
      <c r="X1257" s="33" t="s">
        <v>287</v>
      </c>
    </row>
    <row r="1258" spans="1:24" ht="14.75" x14ac:dyDescent="0.75">
      <c r="A1258" s="33" t="s">
        <v>2472</v>
      </c>
      <c r="B1258" s="33" t="s">
        <v>374</v>
      </c>
      <c r="C1258" s="33" t="s">
        <v>374</v>
      </c>
      <c r="D1258" s="33" t="s">
        <v>374</v>
      </c>
      <c r="E1258" s="33" t="s">
        <v>2473</v>
      </c>
      <c r="F1258" s="33" t="s">
        <v>2451</v>
      </c>
      <c r="G1258" s="33" t="s">
        <v>281</v>
      </c>
      <c r="H1258" s="33" t="s">
        <v>822</v>
      </c>
      <c r="I1258" s="33" t="s">
        <v>269</v>
      </c>
      <c r="J1258" s="33" t="s">
        <v>270</v>
      </c>
      <c r="K1258" s="33" t="s">
        <v>296</v>
      </c>
      <c r="L1258" s="33" t="s">
        <v>272</v>
      </c>
      <c r="M1258" s="33" t="s">
        <v>284</v>
      </c>
      <c r="N1258" s="33" t="s">
        <v>297</v>
      </c>
      <c r="O1258" s="33" t="s">
        <v>285</v>
      </c>
      <c r="P1258" s="33" t="s">
        <v>298</v>
      </c>
      <c r="Q1258" s="33" t="s">
        <v>286</v>
      </c>
      <c r="R1258" s="33" t="s">
        <v>298</v>
      </c>
      <c r="S1258" s="33" t="s">
        <v>275</v>
      </c>
      <c r="T1258" s="33" t="s">
        <v>298</v>
      </c>
      <c r="U1258" s="33"/>
      <c r="V1258" s="33"/>
      <c r="W1258" s="33" t="s">
        <v>20</v>
      </c>
      <c r="X1258" s="33" t="s">
        <v>287</v>
      </c>
    </row>
    <row r="1259" spans="1:24" ht="14.75" x14ac:dyDescent="0.75">
      <c r="A1259" s="33" t="s">
        <v>2474</v>
      </c>
      <c r="B1259" s="33" t="s">
        <v>374</v>
      </c>
      <c r="C1259" s="33" t="s">
        <v>374</v>
      </c>
      <c r="D1259" s="33" t="s">
        <v>374</v>
      </c>
      <c r="E1259" s="33" t="s">
        <v>2475</v>
      </c>
      <c r="F1259" s="33" t="s">
        <v>2451</v>
      </c>
      <c r="G1259" s="33" t="s">
        <v>281</v>
      </c>
      <c r="H1259" s="33" t="s">
        <v>822</v>
      </c>
      <c r="I1259" s="33" t="s">
        <v>269</v>
      </c>
      <c r="J1259" s="33" t="s">
        <v>270</v>
      </c>
      <c r="K1259" s="33" t="s">
        <v>296</v>
      </c>
      <c r="L1259" s="33" t="s">
        <v>272</v>
      </c>
      <c r="M1259" s="33" t="s">
        <v>284</v>
      </c>
      <c r="N1259" s="33" t="s">
        <v>297</v>
      </c>
      <c r="O1259" s="33" t="s">
        <v>285</v>
      </c>
      <c r="P1259" s="33" t="s">
        <v>298</v>
      </c>
      <c r="Q1259" s="33" t="s">
        <v>286</v>
      </c>
      <c r="R1259" s="33" t="s">
        <v>298</v>
      </c>
      <c r="S1259" s="33" t="s">
        <v>275</v>
      </c>
      <c r="T1259" s="33" t="s">
        <v>298</v>
      </c>
      <c r="U1259" s="33"/>
      <c r="V1259" s="33"/>
      <c r="W1259" s="33" t="s">
        <v>20</v>
      </c>
      <c r="X1259" s="33" t="s">
        <v>287</v>
      </c>
    </row>
    <row r="1260" spans="1:24" ht="14.75" x14ac:dyDescent="0.75">
      <c r="A1260" s="33" t="s">
        <v>2476</v>
      </c>
      <c r="B1260" s="33" t="s">
        <v>262</v>
      </c>
      <c r="C1260" s="33" t="s">
        <v>820</v>
      </c>
      <c r="D1260" s="33" t="s">
        <v>31</v>
      </c>
      <c r="E1260" s="33" t="s">
        <v>2477</v>
      </c>
      <c r="F1260" s="33" t="s">
        <v>266</v>
      </c>
      <c r="G1260" s="33" t="s">
        <v>267</v>
      </c>
      <c r="H1260" s="33" t="s">
        <v>822</v>
      </c>
      <c r="I1260" s="33" t="s">
        <v>269</v>
      </c>
      <c r="J1260" s="33" t="s">
        <v>270</v>
      </c>
      <c r="K1260" s="33" t="s">
        <v>271</v>
      </c>
      <c r="L1260" s="33" t="s">
        <v>272</v>
      </c>
      <c r="M1260" s="33" t="s">
        <v>291</v>
      </c>
      <c r="N1260" s="33" t="s">
        <v>16</v>
      </c>
      <c r="O1260" s="33" t="s">
        <v>285</v>
      </c>
      <c r="P1260" s="33" t="s">
        <v>274</v>
      </c>
      <c r="Q1260" s="33" t="s">
        <v>286</v>
      </c>
      <c r="R1260" s="33" t="s">
        <v>274</v>
      </c>
      <c r="S1260" s="33" t="s">
        <v>275</v>
      </c>
      <c r="T1260" s="33" t="s">
        <v>16</v>
      </c>
      <c r="U1260" s="33" t="s">
        <v>276</v>
      </c>
      <c r="V1260" s="33" t="s">
        <v>14</v>
      </c>
      <c r="W1260" s="33" t="s">
        <v>20</v>
      </c>
      <c r="X1260" s="33" t="s">
        <v>14</v>
      </c>
    </row>
    <row r="1261" spans="1:24" ht="14.75" x14ac:dyDescent="0.75">
      <c r="A1261" s="33" t="s">
        <v>2478</v>
      </c>
      <c r="B1261" s="33" t="s">
        <v>262</v>
      </c>
      <c r="C1261" s="33" t="s">
        <v>820</v>
      </c>
      <c r="D1261" s="33" t="s">
        <v>31</v>
      </c>
      <c r="E1261" s="33" t="s">
        <v>2479</v>
      </c>
      <c r="F1261" s="33" t="s">
        <v>266</v>
      </c>
      <c r="G1261" s="33" t="s">
        <v>267</v>
      </c>
      <c r="H1261" s="33" t="s">
        <v>822</v>
      </c>
      <c r="I1261" s="33" t="s">
        <v>269</v>
      </c>
      <c r="J1261" s="33" t="s">
        <v>270</v>
      </c>
      <c r="K1261" s="33" t="s">
        <v>271</v>
      </c>
      <c r="L1261" s="33" t="s">
        <v>272</v>
      </c>
      <c r="M1261" s="33" t="s">
        <v>291</v>
      </c>
      <c r="N1261" s="33" t="s">
        <v>16</v>
      </c>
      <c r="O1261" s="33" t="s">
        <v>285</v>
      </c>
      <c r="P1261" s="33" t="s">
        <v>274</v>
      </c>
      <c r="Q1261" s="33" t="s">
        <v>286</v>
      </c>
      <c r="R1261" s="33" t="s">
        <v>274</v>
      </c>
      <c r="S1261" s="33" t="s">
        <v>275</v>
      </c>
      <c r="T1261" s="33" t="s">
        <v>16</v>
      </c>
      <c r="U1261" s="33" t="s">
        <v>276</v>
      </c>
      <c r="V1261" s="33" t="s">
        <v>14</v>
      </c>
      <c r="W1261" s="33" t="s">
        <v>20</v>
      </c>
      <c r="X1261" s="33" t="s">
        <v>14</v>
      </c>
    </row>
    <row r="1262" spans="1:24" ht="14.75" x14ac:dyDescent="0.75">
      <c r="A1262" s="33" t="s">
        <v>2480</v>
      </c>
      <c r="B1262" s="33" t="s">
        <v>262</v>
      </c>
      <c r="C1262" s="33" t="s">
        <v>820</v>
      </c>
      <c r="D1262" s="33" t="s">
        <v>31</v>
      </c>
      <c r="E1262" s="33" t="s">
        <v>2481</v>
      </c>
      <c r="F1262" s="33" t="s">
        <v>266</v>
      </c>
      <c r="G1262" s="33" t="s">
        <v>267</v>
      </c>
      <c r="H1262" s="33" t="s">
        <v>822</v>
      </c>
      <c r="I1262" s="33" t="s">
        <v>269</v>
      </c>
      <c r="J1262" s="33" t="s">
        <v>270</v>
      </c>
      <c r="K1262" s="33" t="s">
        <v>271</v>
      </c>
      <c r="L1262" s="33" t="s">
        <v>272</v>
      </c>
      <c r="M1262" s="33" t="s">
        <v>291</v>
      </c>
      <c r="N1262" s="33" t="s">
        <v>16</v>
      </c>
      <c r="O1262" s="33" t="s">
        <v>285</v>
      </c>
      <c r="P1262" s="33" t="s">
        <v>274</v>
      </c>
      <c r="Q1262" s="33" t="s">
        <v>286</v>
      </c>
      <c r="R1262" s="33" t="s">
        <v>274</v>
      </c>
      <c r="S1262" s="33" t="s">
        <v>275</v>
      </c>
      <c r="T1262" s="33" t="s">
        <v>16</v>
      </c>
      <c r="U1262" s="33" t="s">
        <v>276</v>
      </c>
      <c r="V1262" s="33" t="s">
        <v>14</v>
      </c>
      <c r="W1262" s="33" t="s">
        <v>20</v>
      </c>
      <c r="X1262" s="33" t="s">
        <v>14</v>
      </c>
    </row>
    <row r="1263" spans="1:24" ht="14.75" x14ac:dyDescent="0.75">
      <c r="A1263" s="33" t="s">
        <v>2482</v>
      </c>
      <c r="B1263" s="33" t="s">
        <v>262</v>
      </c>
      <c r="C1263" s="33" t="s">
        <v>820</v>
      </c>
      <c r="D1263" s="33" t="s">
        <v>31</v>
      </c>
      <c r="E1263" s="33" t="s">
        <v>2483</v>
      </c>
      <c r="F1263" s="33" t="s">
        <v>266</v>
      </c>
      <c r="G1263" s="33" t="s">
        <v>267</v>
      </c>
      <c r="H1263" s="33" t="s">
        <v>822</v>
      </c>
      <c r="I1263" s="33" t="s">
        <v>269</v>
      </c>
      <c r="J1263" s="33" t="s">
        <v>270</v>
      </c>
      <c r="K1263" s="33" t="s">
        <v>271</v>
      </c>
      <c r="L1263" s="33" t="s">
        <v>272</v>
      </c>
      <c r="M1263" s="33" t="s">
        <v>291</v>
      </c>
      <c r="N1263" s="33" t="s">
        <v>16</v>
      </c>
      <c r="O1263" s="33" t="s">
        <v>285</v>
      </c>
      <c r="P1263" s="33" t="s">
        <v>274</v>
      </c>
      <c r="Q1263" s="33" t="s">
        <v>286</v>
      </c>
      <c r="R1263" s="33" t="s">
        <v>274</v>
      </c>
      <c r="S1263" s="33" t="s">
        <v>275</v>
      </c>
      <c r="T1263" s="33" t="s">
        <v>16</v>
      </c>
      <c r="U1263" s="33" t="s">
        <v>276</v>
      </c>
      <c r="V1263" s="33" t="s">
        <v>14</v>
      </c>
      <c r="W1263" s="33" t="s">
        <v>20</v>
      </c>
      <c r="X1263" s="33" t="s">
        <v>14</v>
      </c>
    </row>
    <row r="1264" spans="1:24" ht="14.75" x14ac:dyDescent="0.75">
      <c r="A1264" s="33" t="s">
        <v>2484</v>
      </c>
      <c r="B1264" s="33" t="s">
        <v>262</v>
      </c>
      <c r="C1264" s="33" t="s">
        <v>820</v>
      </c>
      <c r="D1264" s="33" t="s">
        <v>31</v>
      </c>
      <c r="E1264" s="33" t="s">
        <v>2485</v>
      </c>
      <c r="F1264" s="33" t="s">
        <v>266</v>
      </c>
      <c r="G1264" s="33" t="s">
        <v>267</v>
      </c>
      <c r="H1264" s="33" t="s">
        <v>822</v>
      </c>
      <c r="I1264" s="33" t="s">
        <v>269</v>
      </c>
      <c r="J1264" s="33" t="s">
        <v>270</v>
      </c>
      <c r="K1264" s="33" t="s">
        <v>271</v>
      </c>
      <c r="L1264" s="33" t="s">
        <v>272</v>
      </c>
      <c r="M1264" s="33" t="s">
        <v>291</v>
      </c>
      <c r="N1264" s="33" t="s">
        <v>16</v>
      </c>
      <c r="O1264" s="33" t="s">
        <v>285</v>
      </c>
      <c r="P1264" s="33" t="s">
        <v>274</v>
      </c>
      <c r="Q1264" s="33" t="s">
        <v>286</v>
      </c>
      <c r="R1264" s="33" t="s">
        <v>274</v>
      </c>
      <c r="S1264" s="33" t="s">
        <v>275</v>
      </c>
      <c r="T1264" s="33" t="s">
        <v>16</v>
      </c>
      <c r="U1264" s="33" t="s">
        <v>276</v>
      </c>
      <c r="V1264" s="33" t="s">
        <v>14</v>
      </c>
      <c r="W1264" s="33" t="s">
        <v>20</v>
      </c>
      <c r="X1264" s="33" t="s">
        <v>14</v>
      </c>
    </row>
    <row r="1265" spans="1:24" ht="14.75" x14ac:dyDescent="0.75">
      <c r="B1265" s="33" t="s">
        <v>262</v>
      </c>
      <c r="C1265" s="33" t="s">
        <v>820</v>
      </c>
      <c r="D1265" s="33" t="s">
        <v>31</v>
      </c>
      <c r="E1265" s="33" t="s">
        <v>2486</v>
      </c>
      <c r="F1265" s="33" t="s">
        <v>266</v>
      </c>
      <c r="G1265" s="33" t="s">
        <v>267</v>
      </c>
      <c r="H1265" s="33" t="s">
        <v>822</v>
      </c>
      <c r="I1265" s="33" t="s">
        <v>269</v>
      </c>
      <c r="J1265" s="33" t="s">
        <v>270</v>
      </c>
      <c r="K1265" s="33" t="s">
        <v>271</v>
      </c>
      <c r="L1265" s="33" t="s">
        <v>272</v>
      </c>
      <c r="M1265" s="33" t="s">
        <v>291</v>
      </c>
      <c r="N1265" s="33" t="s">
        <v>16</v>
      </c>
      <c r="O1265" s="33" t="s">
        <v>285</v>
      </c>
      <c r="P1265" s="33" t="s">
        <v>274</v>
      </c>
      <c r="Q1265" s="33" t="s">
        <v>286</v>
      </c>
      <c r="R1265" s="33" t="s">
        <v>274</v>
      </c>
      <c r="S1265" s="33" t="s">
        <v>275</v>
      </c>
      <c r="T1265" s="33" t="s">
        <v>16</v>
      </c>
      <c r="U1265" s="33" t="s">
        <v>276</v>
      </c>
      <c r="V1265" s="33" t="s">
        <v>14</v>
      </c>
      <c r="W1265" s="33" t="s">
        <v>20</v>
      </c>
      <c r="X1265" s="33" t="s">
        <v>14</v>
      </c>
    </row>
    <row r="1266" spans="1:24" ht="14.75" x14ac:dyDescent="0.75">
      <c r="A1266" s="33" t="s">
        <v>2487</v>
      </c>
      <c r="B1266" s="33" t="s">
        <v>262</v>
      </c>
      <c r="C1266" s="33" t="s">
        <v>820</v>
      </c>
      <c r="D1266" s="33" t="s">
        <v>31</v>
      </c>
      <c r="E1266" s="33" t="s">
        <v>2488</v>
      </c>
      <c r="F1266" s="33" t="s">
        <v>266</v>
      </c>
      <c r="G1266" s="33" t="s">
        <v>267</v>
      </c>
      <c r="H1266" s="33" t="s">
        <v>822</v>
      </c>
      <c r="I1266" s="33" t="s">
        <v>269</v>
      </c>
      <c r="J1266" s="33" t="s">
        <v>270</v>
      </c>
      <c r="K1266" s="33" t="s">
        <v>271</v>
      </c>
      <c r="L1266" s="33" t="s">
        <v>272</v>
      </c>
      <c r="M1266" s="33" t="s">
        <v>291</v>
      </c>
      <c r="N1266" s="33" t="s">
        <v>16</v>
      </c>
      <c r="O1266" s="33" t="s">
        <v>285</v>
      </c>
      <c r="P1266" s="33" t="s">
        <v>274</v>
      </c>
      <c r="Q1266" s="33" t="s">
        <v>286</v>
      </c>
      <c r="R1266" s="33" t="s">
        <v>274</v>
      </c>
      <c r="S1266" s="33" t="s">
        <v>275</v>
      </c>
      <c r="T1266" s="33" t="s">
        <v>16</v>
      </c>
      <c r="U1266" s="33" t="s">
        <v>276</v>
      </c>
      <c r="V1266" s="33" t="s">
        <v>14</v>
      </c>
      <c r="W1266" s="33" t="s">
        <v>20</v>
      </c>
      <c r="X1266" s="33" t="s">
        <v>14</v>
      </c>
    </row>
    <row r="1267" spans="1:24" ht="14.75" x14ac:dyDescent="0.75">
      <c r="A1267" s="33" t="s">
        <v>2489</v>
      </c>
      <c r="B1267" s="33" t="s">
        <v>262</v>
      </c>
      <c r="C1267" s="33" t="s">
        <v>820</v>
      </c>
      <c r="D1267" s="33" t="s">
        <v>31</v>
      </c>
      <c r="E1267" s="33" t="s">
        <v>2490</v>
      </c>
      <c r="F1267" s="33" t="s">
        <v>266</v>
      </c>
      <c r="G1267" s="33" t="s">
        <v>267</v>
      </c>
      <c r="H1267" s="33" t="s">
        <v>822</v>
      </c>
      <c r="I1267" s="33" t="s">
        <v>269</v>
      </c>
      <c r="J1267" s="33" t="s">
        <v>270</v>
      </c>
      <c r="K1267" s="33" t="s">
        <v>271</v>
      </c>
      <c r="L1267" s="33" t="s">
        <v>272</v>
      </c>
      <c r="M1267" s="33" t="s">
        <v>291</v>
      </c>
      <c r="N1267" s="33" t="s">
        <v>16</v>
      </c>
      <c r="O1267" s="33" t="s">
        <v>285</v>
      </c>
      <c r="P1267" s="33" t="s">
        <v>274</v>
      </c>
      <c r="Q1267" s="33" t="s">
        <v>286</v>
      </c>
      <c r="R1267" s="33" t="s">
        <v>274</v>
      </c>
      <c r="S1267" s="33" t="s">
        <v>275</v>
      </c>
      <c r="T1267" s="33" t="s">
        <v>16</v>
      </c>
      <c r="U1267" s="33" t="s">
        <v>276</v>
      </c>
      <c r="V1267" s="33" t="s">
        <v>14</v>
      </c>
      <c r="W1267" s="33" t="s">
        <v>20</v>
      </c>
      <c r="X1267" s="33" t="s">
        <v>14</v>
      </c>
    </row>
    <row r="1268" spans="1:24" ht="14.75" x14ac:dyDescent="0.75">
      <c r="A1268" s="33" t="s">
        <v>2491</v>
      </c>
      <c r="B1268" s="33" t="s">
        <v>374</v>
      </c>
      <c r="C1268" s="33" t="s">
        <v>374</v>
      </c>
      <c r="D1268" s="33" t="s">
        <v>374</v>
      </c>
      <c r="E1268" s="33"/>
      <c r="F1268" s="33" t="s">
        <v>295</v>
      </c>
      <c r="G1268" s="33" t="s">
        <v>281</v>
      </c>
      <c r="H1268" s="33" t="s">
        <v>268</v>
      </c>
      <c r="I1268" s="33" t="s">
        <v>269</v>
      </c>
      <c r="J1268" s="33" t="s">
        <v>270</v>
      </c>
      <c r="K1268" s="33" t="s">
        <v>296</v>
      </c>
      <c r="L1268" s="33" t="s">
        <v>272</v>
      </c>
      <c r="M1268" s="33" t="s">
        <v>284</v>
      </c>
      <c r="N1268" s="33" t="s">
        <v>297</v>
      </c>
      <c r="O1268" s="33" t="s">
        <v>285</v>
      </c>
      <c r="P1268" s="33" t="s">
        <v>298</v>
      </c>
      <c r="Q1268" s="33" t="s">
        <v>286</v>
      </c>
      <c r="R1268" s="33" t="s">
        <v>298</v>
      </c>
      <c r="S1268" s="33" t="s">
        <v>275</v>
      </c>
      <c r="T1268" s="33" t="s">
        <v>298</v>
      </c>
      <c r="U1268" s="33"/>
      <c r="V1268" s="33"/>
      <c r="W1268" s="33"/>
      <c r="X1268" s="33"/>
    </row>
    <row r="1269" spans="1:24" ht="14.75" x14ac:dyDescent="0.75">
      <c r="A1269" s="33" t="s">
        <v>4111</v>
      </c>
      <c r="B1269" s="33" t="s">
        <v>374</v>
      </c>
      <c r="C1269" s="33" t="s">
        <v>374</v>
      </c>
      <c r="D1269" s="33" t="s">
        <v>374</v>
      </c>
      <c r="E1269" s="33" t="s">
        <v>4112</v>
      </c>
      <c r="F1269" s="33" t="s">
        <v>266</v>
      </c>
      <c r="G1269" s="33" t="s">
        <v>267</v>
      </c>
      <c r="H1269" s="33" t="s">
        <v>822</v>
      </c>
      <c r="I1269" s="33" t="s">
        <v>269</v>
      </c>
      <c r="J1269" s="33" t="s">
        <v>270</v>
      </c>
      <c r="K1269" s="33" t="s">
        <v>271</v>
      </c>
      <c r="L1269" s="33" t="s">
        <v>272</v>
      </c>
      <c r="M1269" s="33" t="s">
        <v>291</v>
      </c>
      <c r="N1269" s="33" t="s">
        <v>16</v>
      </c>
      <c r="O1269" s="33" t="s">
        <v>285</v>
      </c>
      <c r="P1269" s="33" t="s">
        <v>274</v>
      </c>
      <c r="Q1269" s="33" t="s">
        <v>286</v>
      </c>
      <c r="R1269" s="33" t="s">
        <v>274</v>
      </c>
      <c r="S1269" s="33" t="s">
        <v>275</v>
      </c>
      <c r="T1269" s="33" t="s">
        <v>16</v>
      </c>
      <c r="U1269" s="33" t="s">
        <v>276</v>
      </c>
      <c r="V1269" s="33" t="s">
        <v>14</v>
      </c>
      <c r="W1269" s="33" t="s">
        <v>20</v>
      </c>
      <c r="X1269" s="33" t="s">
        <v>14</v>
      </c>
    </row>
    <row r="1270" spans="1:24" ht="14.75" x14ac:dyDescent="0.75">
      <c r="A1270" s="33" t="s">
        <v>2492</v>
      </c>
      <c r="B1270" s="33" t="s">
        <v>374</v>
      </c>
      <c r="C1270" s="33" t="s">
        <v>374</v>
      </c>
      <c r="D1270" s="33" t="s">
        <v>374</v>
      </c>
      <c r="E1270" s="33" t="s">
        <v>2493</v>
      </c>
      <c r="F1270" s="33" t="s">
        <v>2451</v>
      </c>
      <c r="G1270" s="33" t="s">
        <v>281</v>
      </c>
      <c r="H1270" s="33" t="s">
        <v>822</v>
      </c>
      <c r="I1270" s="33" t="s">
        <v>269</v>
      </c>
      <c r="J1270" s="33" t="s">
        <v>270</v>
      </c>
      <c r="K1270" s="33" t="s">
        <v>296</v>
      </c>
      <c r="L1270" s="33" t="s">
        <v>272</v>
      </c>
      <c r="M1270" s="33" t="s">
        <v>284</v>
      </c>
      <c r="N1270" s="33" t="s">
        <v>297</v>
      </c>
      <c r="O1270" s="33" t="s">
        <v>285</v>
      </c>
      <c r="P1270" s="33" t="s">
        <v>298</v>
      </c>
      <c r="Q1270" s="33" t="s">
        <v>286</v>
      </c>
      <c r="R1270" s="33" t="s">
        <v>298</v>
      </c>
      <c r="S1270" s="33" t="s">
        <v>275</v>
      </c>
      <c r="T1270" s="33" t="s">
        <v>298</v>
      </c>
      <c r="U1270" s="33"/>
      <c r="V1270" s="33"/>
      <c r="W1270" s="33" t="s">
        <v>20</v>
      </c>
      <c r="X1270" s="33" t="s">
        <v>287</v>
      </c>
    </row>
    <row r="1271" spans="1:24" ht="14.75" x14ac:dyDescent="0.75">
      <c r="A1271" s="33" t="s">
        <v>2494</v>
      </c>
      <c r="B1271" s="33" t="s">
        <v>262</v>
      </c>
      <c r="C1271" s="33" t="s">
        <v>820</v>
      </c>
      <c r="D1271" s="33" t="s">
        <v>31</v>
      </c>
      <c r="E1271" s="33" t="s">
        <v>2495</v>
      </c>
      <c r="F1271" s="33" t="s">
        <v>2451</v>
      </c>
      <c r="G1271" s="33" t="s">
        <v>281</v>
      </c>
      <c r="H1271" s="33" t="s">
        <v>822</v>
      </c>
      <c r="I1271" s="33" t="s">
        <v>269</v>
      </c>
      <c r="J1271" s="33" t="s">
        <v>270</v>
      </c>
      <c r="K1271" s="33" t="s">
        <v>296</v>
      </c>
      <c r="L1271" s="33" t="s">
        <v>272</v>
      </c>
      <c r="M1271" s="33" t="s">
        <v>284</v>
      </c>
      <c r="N1271" s="33" t="s">
        <v>297</v>
      </c>
      <c r="O1271" s="33" t="s">
        <v>285</v>
      </c>
      <c r="P1271" s="33" t="s">
        <v>298</v>
      </c>
      <c r="Q1271" s="33" t="s">
        <v>286</v>
      </c>
      <c r="R1271" s="33" t="s">
        <v>298</v>
      </c>
      <c r="S1271" s="33" t="s">
        <v>275</v>
      </c>
      <c r="T1271" s="33" t="s">
        <v>298</v>
      </c>
      <c r="U1271" s="33"/>
      <c r="V1271" s="33"/>
      <c r="W1271" s="33" t="s">
        <v>20</v>
      </c>
      <c r="X1271" s="33" t="s">
        <v>287</v>
      </c>
    </row>
    <row r="1272" spans="1:24" ht="14.75" x14ac:dyDescent="0.75">
      <c r="A1272" s="33" t="s">
        <v>2496</v>
      </c>
      <c r="B1272" s="33" t="s">
        <v>262</v>
      </c>
      <c r="C1272" s="33" t="s">
        <v>820</v>
      </c>
      <c r="D1272" s="33" t="s">
        <v>824</v>
      </c>
      <c r="E1272" s="33" t="s">
        <v>2497</v>
      </c>
      <c r="F1272" s="33" t="s">
        <v>2451</v>
      </c>
      <c r="G1272" s="33" t="s">
        <v>281</v>
      </c>
      <c r="H1272" s="33" t="s">
        <v>822</v>
      </c>
      <c r="I1272" s="33" t="s">
        <v>269</v>
      </c>
      <c r="J1272" s="33" t="s">
        <v>270</v>
      </c>
      <c r="K1272" s="33" t="s">
        <v>296</v>
      </c>
      <c r="L1272" s="33" t="s">
        <v>272</v>
      </c>
      <c r="M1272" s="33" t="s">
        <v>284</v>
      </c>
      <c r="N1272" s="33" t="s">
        <v>297</v>
      </c>
      <c r="O1272" s="33" t="s">
        <v>285</v>
      </c>
      <c r="P1272" s="33" t="s">
        <v>298</v>
      </c>
      <c r="Q1272" s="33" t="s">
        <v>286</v>
      </c>
      <c r="R1272" s="33" t="s">
        <v>298</v>
      </c>
      <c r="S1272" s="33" t="s">
        <v>275</v>
      </c>
      <c r="T1272" s="33" t="s">
        <v>298</v>
      </c>
      <c r="U1272" s="33"/>
      <c r="V1272" s="33"/>
      <c r="W1272" s="33" t="s">
        <v>20</v>
      </c>
      <c r="X1272" s="33" t="s">
        <v>287</v>
      </c>
    </row>
    <row r="1273" spans="1:24" ht="14.75" x14ac:dyDescent="0.75">
      <c r="A1273" s="33" t="s">
        <v>2498</v>
      </c>
      <c r="B1273" s="33" t="s">
        <v>262</v>
      </c>
      <c r="C1273" s="33" t="s">
        <v>374</v>
      </c>
      <c r="D1273" s="33" t="s">
        <v>374</v>
      </c>
      <c r="E1273" s="33" t="s">
        <v>2499</v>
      </c>
      <c r="F1273" s="33" t="s">
        <v>2451</v>
      </c>
      <c r="G1273" s="33" t="s">
        <v>281</v>
      </c>
      <c r="H1273" s="33" t="s">
        <v>822</v>
      </c>
      <c r="I1273" s="33" t="s">
        <v>269</v>
      </c>
      <c r="J1273" s="33" t="s">
        <v>270</v>
      </c>
      <c r="K1273" s="33" t="s">
        <v>296</v>
      </c>
      <c r="L1273" s="33" t="s">
        <v>272</v>
      </c>
      <c r="M1273" s="33" t="s">
        <v>284</v>
      </c>
      <c r="N1273" s="33" t="s">
        <v>297</v>
      </c>
      <c r="O1273" s="33" t="s">
        <v>285</v>
      </c>
      <c r="P1273" s="33" t="s">
        <v>298</v>
      </c>
      <c r="Q1273" s="33" t="s">
        <v>286</v>
      </c>
      <c r="R1273" s="33" t="s">
        <v>298</v>
      </c>
      <c r="S1273" s="33" t="s">
        <v>275</v>
      </c>
      <c r="T1273" s="33" t="s">
        <v>298</v>
      </c>
      <c r="U1273" s="33"/>
      <c r="V1273" s="33"/>
      <c r="W1273" s="33" t="s">
        <v>20</v>
      </c>
      <c r="X1273" s="33" t="s">
        <v>287</v>
      </c>
    </row>
    <row r="1274" spans="1:24" ht="14.75" x14ac:dyDescent="0.75">
      <c r="A1274" s="33" t="s">
        <v>2500</v>
      </c>
      <c r="B1274" s="33" t="s">
        <v>374</v>
      </c>
      <c r="C1274" s="33" t="s">
        <v>374</v>
      </c>
      <c r="D1274" s="33" t="s">
        <v>374</v>
      </c>
      <c r="E1274" s="33"/>
      <c r="F1274" s="33" t="s">
        <v>295</v>
      </c>
      <c r="G1274" s="33" t="s">
        <v>281</v>
      </c>
      <c r="H1274" s="33" t="s">
        <v>268</v>
      </c>
      <c r="I1274" s="33" t="s">
        <v>269</v>
      </c>
      <c r="J1274" s="33" t="s">
        <v>270</v>
      </c>
      <c r="K1274" s="33" t="s">
        <v>296</v>
      </c>
      <c r="L1274" s="33" t="s">
        <v>272</v>
      </c>
      <c r="M1274" s="33" t="s">
        <v>284</v>
      </c>
      <c r="N1274" s="33" t="s">
        <v>297</v>
      </c>
      <c r="O1274" s="33" t="s">
        <v>285</v>
      </c>
      <c r="P1274" s="33" t="s">
        <v>298</v>
      </c>
      <c r="Q1274" s="33" t="s">
        <v>286</v>
      </c>
      <c r="R1274" s="33" t="s">
        <v>298</v>
      </c>
      <c r="S1274" s="33" t="s">
        <v>275</v>
      </c>
      <c r="T1274" s="33" t="s">
        <v>298</v>
      </c>
      <c r="U1274" s="33"/>
      <c r="V1274" s="33"/>
      <c r="W1274" s="33"/>
      <c r="X1274" s="33"/>
    </row>
    <row r="1275" spans="1:24" ht="14.75" x14ac:dyDescent="0.75">
      <c r="A1275" s="33" t="s">
        <v>2501</v>
      </c>
      <c r="B1275" s="33" t="s">
        <v>262</v>
      </c>
      <c r="C1275" s="33" t="s">
        <v>374</v>
      </c>
      <c r="D1275" s="33" t="s">
        <v>374</v>
      </c>
      <c r="E1275" s="33" t="s">
        <v>2502</v>
      </c>
      <c r="F1275" s="33" t="s">
        <v>2451</v>
      </c>
      <c r="G1275" s="33" t="s">
        <v>281</v>
      </c>
      <c r="H1275" s="33" t="s">
        <v>822</v>
      </c>
      <c r="I1275" s="33" t="s">
        <v>269</v>
      </c>
      <c r="J1275" s="33" t="s">
        <v>270</v>
      </c>
      <c r="K1275" s="33" t="s">
        <v>296</v>
      </c>
      <c r="L1275" s="33" t="s">
        <v>272</v>
      </c>
      <c r="M1275" s="33" t="s">
        <v>284</v>
      </c>
      <c r="N1275" s="33" t="s">
        <v>297</v>
      </c>
      <c r="O1275" s="33" t="s">
        <v>285</v>
      </c>
      <c r="P1275" s="33" t="s">
        <v>298</v>
      </c>
      <c r="Q1275" s="33" t="s">
        <v>286</v>
      </c>
      <c r="R1275" s="33" t="s">
        <v>298</v>
      </c>
      <c r="S1275" s="33" t="s">
        <v>275</v>
      </c>
      <c r="T1275" s="33" t="s">
        <v>298</v>
      </c>
      <c r="U1275" s="33"/>
      <c r="V1275" s="33"/>
      <c r="W1275" s="33" t="s">
        <v>20</v>
      </c>
      <c r="X1275" s="33" t="s">
        <v>287</v>
      </c>
    </row>
    <row r="1276" spans="1:24" ht="14.75" x14ac:dyDescent="0.75">
      <c r="A1276" s="33" t="s">
        <v>2503</v>
      </c>
      <c r="B1276" s="33" t="s">
        <v>262</v>
      </c>
      <c r="C1276" s="33" t="s">
        <v>374</v>
      </c>
      <c r="D1276" s="33" t="s">
        <v>374</v>
      </c>
      <c r="E1276" s="33" t="s">
        <v>2504</v>
      </c>
      <c r="F1276" s="33" t="s">
        <v>2451</v>
      </c>
      <c r="G1276" s="33" t="s">
        <v>281</v>
      </c>
      <c r="H1276" s="33" t="s">
        <v>822</v>
      </c>
      <c r="I1276" s="33" t="s">
        <v>269</v>
      </c>
      <c r="J1276" s="33" t="s">
        <v>270</v>
      </c>
      <c r="K1276" s="33" t="s">
        <v>296</v>
      </c>
      <c r="L1276" s="33" t="s">
        <v>272</v>
      </c>
      <c r="M1276" s="33" t="s">
        <v>284</v>
      </c>
      <c r="N1276" s="33" t="s">
        <v>297</v>
      </c>
      <c r="O1276" s="33" t="s">
        <v>285</v>
      </c>
      <c r="P1276" s="33" t="s">
        <v>298</v>
      </c>
      <c r="Q1276" s="33" t="s">
        <v>286</v>
      </c>
      <c r="R1276" s="33" t="s">
        <v>298</v>
      </c>
      <c r="S1276" s="33" t="s">
        <v>275</v>
      </c>
      <c r="T1276" s="33" t="s">
        <v>298</v>
      </c>
      <c r="U1276" s="33"/>
      <c r="V1276" s="33"/>
      <c r="W1276" s="33" t="s">
        <v>20</v>
      </c>
      <c r="X1276" s="33" t="s">
        <v>287</v>
      </c>
    </row>
    <row r="1277" spans="1:24" ht="14.75" x14ac:dyDescent="0.75">
      <c r="A1277" s="33" t="s">
        <v>2505</v>
      </c>
      <c r="B1277" s="33" t="s">
        <v>262</v>
      </c>
      <c r="C1277" s="33" t="s">
        <v>374</v>
      </c>
      <c r="D1277" s="33" t="s">
        <v>374</v>
      </c>
      <c r="E1277" s="33" t="s">
        <v>2506</v>
      </c>
      <c r="F1277" s="33" t="s">
        <v>2451</v>
      </c>
      <c r="G1277" s="33" t="s">
        <v>281</v>
      </c>
      <c r="H1277" s="33" t="s">
        <v>822</v>
      </c>
      <c r="I1277" s="33" t="s">
        <v>269</v>
      </c>
      <c r="J1277" s="33" t="s">
        <v>270</v>
      </c>
      <c r="K1277" s="33" t="s">
        <v>296</v>
      </c>
      <c r="L1277" s="33" t="s">
        <v>272</v>
      </c>
      <c r="M1277" s="33" t="s">
        <v>284</v>
      </c>
      <c r="N1277" s="33" t="s">
        <v>297</v>
      </c>
      <c r="O1277" s="33" t="s">
        <v>285</v>
      </c>
      <c r="P1277" s="33" t="s">
        <v>298</v>
      </c>
      <c r="Q1277" s="33" t="s">
        <v>286</v>
      </c>
      <c r="R1277" s="33" t="s">
        <v>298</v>
      </c>
      <c r="S1277" s="33" t="s">
        <v>275</v>
      </c>
      <c r="T1277" s="33" t="s">
        <v>298</v>
      </c>
      <c r="U1277" s="33"/>
      <c r="V1277" s="33"/>
      <c r="W1277" s="33" t="s">
        <v>20</v>
      </c>
      <c r="X1277" s="33" t="s">
        <v>287</v>
      </c>
    </row>
    <row r="1278" spans="1:24" ht="14.75" x14ac:dyDescent="0.75">
      <c r="A1278" s="33" t="s">
        <v>2507</v>
      </c>
      <c r="B1278" s="33" t="s">
        <v>262</v>
      </c>
      <c r="C1278" s="33" t="s">
        <v>374</v>
      </c>
      <c r="D1278" s="33" t="s">
        <v>374</v>
      </c>
      <c r="E1278" s="33" t="s">
        <v>2508</v>
      </c>
      <c r="F1278" s="33" t="s">
        <v>2451</v>
      </c>
      <c r="G1278" s="33" t="s">
        <v>281</v>
      </c>
      <c r="H1278" s="33" t="s">
        <v>822</v>
      </c>
      <c r="I1278" s="33" t="s">
        <v>269</v>
      </c>
      <c r="J1278" s="33" t="s">
        <v>270</v>
      </c>
      <c r="K1278" s="33" t="s">
        <v>296</v>
      </c>
      <c r="L1278" s="33" t="s">
        <v>272</v>
      </c>
      <c r="M1278" s="33" t="s">
        <v>284</v>
      </c>
      <c r="N1278" s="33" t="s">
        <v>297</v>
      </c>
      <c r="O1278" s="33" t="s">
        <v>285</v>
      </c>
      <c r="P1278" s="33" t="s">
        <v>298</v>
      </c>
      <c r="Q1278" s="33" t="s">
        <v>286</v>
      </c>
      <c r="R1278" s="33" t="s">
        <v>298</v>
      </c>
      <c r="S1278" s="33" t="s">
        <v>275</v>
      </c>
      <c r="T1278" s="33" t="s">
        <v>298</v>
      </c>
      <c r="U1278" s="33"/>
      <c r="V1278" s="33"/>
      <c r="W1278" s="33" t="s">
        <v>20</v>
      </c>
      <c r="X1278" s="33" t="s">
        <v>287</v>
      </c>
    </row>
    <row r="1279" spans="1:24" ht="14.75" x14ac:dyDescent="0.75">
      <c r="A1279" s="33" t="s">
        <v>2509</v>
      </c>
      <c r="B1279" s="33" t="s">
        <v>374</v>
      </c>
      <c r="C1279" s="33" t="s">
        <v>374</v>
      </c>
      <c r="D1279" s="33" t="s">
        <v>374</v>
      </c>
      <c r="E1279" s="33"/>
      <c r="F1279" s="33" t="s">
        <v>295</v>
      </c>
      <c r="G1279" s="33" t="s">
        <v>281</v>
      </c>
      <c r="H1279" s="33" t="s">
        <v>268</v>
      </c>
      <c r="I1279" s="33" t="s">
        <v>269</v>
      </c>
      <c r="J1279" s="33" t="s">
        <v>270</v>
      </c>
      <c r="K1279" s="33" t="s">
        <v>296</v>
      </c>
      <c r="L1279" s="33" t="s">
        <v>272</v>
      </c>
      <c r="M1279" s="33" t="s">
        <v>284</v>
      </c>
      <c r="N1279" s="33" t="s">
        <v>297</v>
      </c>
      <c r="O1279" s="33" t="s">
        <v>285</v>
      </c>
      <c r="P1279" s="33" t="s">
        <v>298</v>
      </c>
      <c r="Q1279" s="33" t="s">
        <v>286</v>
      </c>
      <c r="R1279" s="33" t="s">
        <v>298</v>
      </c>
      <c r="S1279" s="33" t="s">
        <v>275</v>
      </c>
      <c r="T1279" s="33" t="s">
        <v>298</v>
      </c>
      <c r="U1279" s="33"/>
      <c r="V1279" s="33"/>
      <c r="W1279" s="33"/>
      <c r="X1279" s="33"/>
    </row>
    <row r="1280" spans="1:24" ht="14.75" x14ac:dyDescent="0.75">
      <c r="A1280" s="33" t="s">
        <v>2510</v>
      </c>
      <c r="B1280" s="33" t="s">
        <v>374</v>
      </c>
      <c r="C1280" s="33" t="s">
        <v>374</v>
      </c>
      <c r="D1280" s="33" t="s">
        <v>374</v>
      </c>
      <c r="E1280" s="33" t="s">
        <v>2511</v>
      </c>
      <c r="F1280" s="33" t="s">
        <v>2451</v>
      </c>
      <c r="G1280" s="33" t="s">
        <v>281</v>
      </c>
      <c r="H1280" s="33" t="s">
        <v>822</v>
      </c>
      <c r="I1280" s="33" t="s">
        <v>269</v>
      </c>
      <c r="J1280" s="33" t="s">
        <v>270</v>
      </c>
      <c r="K1280" s="33" t="s">
        <v>296</v>
      </c>
      <c r="L1280" s="33" t="s">
        <v>272</v>
      </c>
      <c r="M1280" s="33" t="s">
        <v>284</v>
      </c>
      <c r="N1280" s="33" t="s">
        <v>297</v>
      </c>
      <c r="O1280" s="33" t="s">
        <v>285</v>
      </c>
      <c r="P1280" s="33" t="s">
        <v>298</v>
      </c>
      <c r="Q1280" s="33" t="s">
        <v>286</v>
      </c>
      <c r="R1280" s="33" t="s">
        <v>298</v>
      </c>
      <c r="S1280" s="33" t="s">
        <v>275</v>
      </c>
      <c r="T1280" s="33" t="s">
        <v>298</v>
      </c>
      <c r="U1280" s="33"/>
      <c r="V1280" s="33"/>
      <c r="W1280" s="33" t="s">
        <v>20</v>
      </c>
      <c r="X1280" s="33" t="s">
        <v>287</v>
      </c>
    </row>
    <row r="1281" spans="1:24" ht="14.75" x14ac:dyDescent="0.75">
      <c r="A1281" s="33" t="s">
        <v>2512</v>
      </c>
      <c r="B1281" s="33" t="s">
        <v>374</v>
      </c>
      <c r="C1281" s="33" t="s">
        <v>374</v>
      </c>
      <c r="D1281" s="33" t="s">
        <v>374</v>
      </c>
      <c r="E1281" s="33" t="s">
        <v>2513</v>
      </c>
      <c r="F1281" s="33" t="s">
        <v>2451</v>
      </c>
      <c r="G1281" s="33" t="s">
        <v>281</v>
      </c>
      <c r="H1281" s="33" t="s">
        <v>822</v>
      </c>
      <c r="I1281" s="33" t="s">
        <v>269</v>
      </c>
      <c r="J1281" s="33" t="s">
        <v>270</v>
      </c>
      <c r="K1281" s="33" t="s">
        <v>296</v>
      </c>
      <c r="L1281" s="33" t="s">
        <v>272</v>
      </c>
      <c r="M1281" s="33" t="s">
        <v>284</v>
      </c>
      <c r="N1281" s="33" t="s">
        <v>297</v>
      </c>
      <c r="O1281" s="33" t="s">
        <v>285</v>
      </c>
      <c r="P1281" s="33" t="s">
        <v>298</v>
      </c>
      <c r="Q1281" s="33" t="s">
        <v>286</v>
      </c>
      <c r="R1281" s="33" t="s">
        <v>298</v>
      </c>
      <c r="S1281" s="33" t="s">
        <v>275</v>
      </c>
      <c r="T1281" s="33" t="s">
        <v>298</v>
      </c>
      <c r="U1281" s="33"/>
      <c r="V1281" s="33"/>
      <c r="W1281" s="33" t="s">
        <v>20</v>
      </c>
      <c r="X1281" s="33" t="s">
        <v>287</v>
      </c>
    </row>
    <row r="1282" spans="1:24" ht="14.75" x14ac:dyDescent="0.75">
      <c r="A1282" s="33" t="s">
        <v>2514</v>
      </c>
      <c r="B1282" s="33" t="s">
        <v>374</v>
      </c>
      <c r="C1282" s="33" t="s">
        <v>374</v>
      </c>
      <c r="D1282" s="33" t="s">
        <v>374</v>
      </c>
      <c r="E1282" s="33" t="s">
        <v>2515</v>
      </c>
      <c r="F1282" s="33" t="s">
        <v>2451</v>
      </c>
      <c r="G1282" s="33" t="s">
        <v>281</v>
      </c>
      <c r="H1282" s="33" t="s">
        <v>822</v>
      </c>
      <c r="I1282" s="33" t="s">
        <v>269</v>
      </c>
      <c r="J1282" s="33" t="s">
        <v>270</v>
      </c>
      <c r="K1282" s="33" t="s">
        <v>296</v>
      </c>
      <c r="L1282" s="33" t="s">
        <v>272</v>
      </c>
      <c r="M1282" s="33" t="s">
        <v>284</v>
      </c>
      <c r="N1282" s="33" t="s">
        <v>297</v>
      </c>
      <c r="O1282" s="33" t="s">
        <v>285</v>
      </c>
      <c r="P1282" s="33" t="s">
        <v>298</v>
      </c>
      <c r="Q1282" s="33" t="s">
        <v>286</v>
      </c>
      <c r="R1282" s="33" t="s">
        <v>298</v>
      </c>
      <c r="S1282" s="33" t="s">
        <v>275</v>
      </c>
      <c r="T1282" s="33" t="s">
        <v>298</v>
      </c>
      <c r="U1282" s="33"/>
      <c r="V1282" s="33"/>
      <c r="W1282" s="33" t="s">
        <v>20</v>
      </c>
      <c r="X1282" s="33" t="s">
        <v>287</v>
      </c>
    </row>
    <row r="1283" spans="1:24" ht="14.75" x14ac:dyDescent="0.75">
      <c r="A1283" s="33" t="s">
        <v>2516</v>
      </c>
      <c r="B1283" s="33" t="s">
        <v>374</v>
      </c>
      <c r="C1283" s="33" t="s">
        <v>374</v>
      </c>
      <c r="D1283" s="33" t="s">
        <v>374</v>
      </c>
      <c r="E1283" s="33" t="s">
        <v>2517</v>
      </c>
      <c r="F1283" s="33" t="s">
        <v>2451</v>
      </c>
      <c r="G1283" s="33" t="s">
        <v>281</v>
      </c>
      <c r="H1283" s="33" t="s">
        <v>822</v>
      </c>
      <c r="I1283" s="33" t="s">
        <v>269</v>
      </c>
      <c r="J1283" s="33" t="s">
        <v>270</v>
      </c>
      <c r="K1283" s="33" t="s">
        <v>296</v>
      </c>
      <c r="L1283" s="33" t="s">
        <v>272</v>
      </c>
      <c r="M1283" s="33" t="s">
        <v>284</v>
      </c>
      <c r="N1283" s="33" t="s">
        <v>297</v>
      </c>
      <c r="O1283" s="33" t="s">
        <v>285</v>
      </c>
      <c r="P1283" s="33" t="s">
        <v>298</v>
      </c>
      <c r="Q1283" s="33" t="s">
        <v>286</v>
      </c>
      <c r="R1283" s="33" t="s">
        <v>298</v>
      </c>
      <c r="S1283" s="33" t="s">
        <v>275</v>
      </c>
      <c r="T1283" s="33" t="s">
        <v>298</v>
      </c>
      <c r="U1283" s="33"/>
      <c r="V1283" s="33"/>
      <c r="W1283" s="33" t="s">
        <v>20</v>
      </c>
      <c r="X1283" s="33" t="s">
        <v>287</v>
      </c>
    </row>
    <row r="1284" spans="1:24" ht="14.75" x14ac:dyDescent="0.75">
      <c r="A1284" s="33" t="s">
        <v>2518</v>
      </c>
      <c r="B1284" s="33" t="s">
        <v>374</v>
      </c>
      <c r="C1284" s="33" t="s">
        <v>374</v>
      </c>
      <c r="D1284" s="33" t="s">
        <v>374</v>
      </c>
      <c r="E1284" s="33" t="s">
        <v>2519</v>
      </c>
      <c r="F1284" s="33" t="s">
        <v>2451</v>
      </c>
      <c r="G1284" s="33" t="s">
        <v>281</v>
      </c>
      <c r="H1284" s="33" t="s">
        <v>822</v>
      </c>
      <c r="I1284" s="33" t="s">
        <v>269</v>
      </c>
      <c r="J1284" s="33" t="s">
        <v>270</v>
      </c>
      <c r="K1284" s="33" t="s">
        <v>296</v>
      </c>
      <c r="L1284" s="33" t="s">
        <v>272</v>
      </c>
      <c r="M1284" s="33" t="s">
        <v>284</v>
      </c>
      <c r="N1284" s="33" t="s">
        <v>297</v>
      </c>
      <c r="O1284" s="33" t="s">
        <v>285</v>
      </c>
      <c r="P1284" s="33" t="s">
        <v>298</v>
      </c>
      <c r="Q1284" s="33" t="s">
        <v>286</v>
      </c>
      <c r="R1284" s="33" t="s">
        <v>298</v>
      </c>
      <c r="S1284" s="33" t="s">
        <v>275</v>
      </c>
      <c r="T1284" s="33" t="s">
        <v>298</v>
      </c>
      <c r="U1284" s="33"/>
      <c r="V1284" s="33"/>
      <c r="W1284" s="33" t="s">
        <v>20</v>
      </c>
      <c r="X1284" s="33" t="s">
        <v>287</v>
      </c>
    </row>
    <row r="1285" spans="1:24" ht="14.75" x14ac:dyDescent="0.75">
      <c r="A1285" s="33" t="s">
        <v>2520</v>
      </c>
      <c r="B1285" s="33" t="s">
        <v>374</v>
      </c>
      <c r="C1285" s="33" t="s">
        <v>374</v>
      </c>
      <c r="D1285" s="33" t="s">
        <v>374</v>
      </c>
      <c r="E1285" s="33" t="s">
        <v>2521</v>
      </c>
      <c r="F1285" s="33" t="s">
        <v>313</v>
      </c>
      <c r="G1285" s="33" t="s">
        <v>281</v>
      </c>
      <c r="H1285" s="33" t="s">
        <v>268</v>
      </c>
      <c r="I1285" s="33" t="s">
        <v>269</v>
      </c>
      <c r="J1285" s="33" t="s">
        <v>270</v>
      </c>
      <c r="K1285" s="33" t="s">
        <v>296</v>
      </c>
      <c r="L1285" s="33" t="s">
        <v>272</v>
      </c>
      <c r="M1285" s="33" t="s">
        <v>284</v>
      </c>
      <c r="N1285" s="33" t="s">
        <v>298</v>
      </c>
      <c r="O1285" s="33" t="s">
        <v>285</v>
      </c>
      <c r="P1285" s="33" t="s">
        <v>298</v>
      </c>
      <c r="Q1285" s="33" t="s">
        <v>286</v>
      </c>
      <c r="R1285" s="33" t="s">
        <v>298</v>
      </c>
      <c r="S1285" s="33" t="s">
        <v>275</v>
      </c>
      <c r="T1285" s="33" t="s">
        <v>298</v>
      </c>
      <c r="U1285" s="33"/>
      <c r="V1285" s="33"/>
      <c r="W1285" s="33" t="s">
        <v>20</v>
      </c>
      <c r="X1285" s="33" t="s">
        <v>287</v>
      </c>
    </row>
    <row r="1286" spans="1:24" ht="14.75" x14ac:dyDescent="0.75">
      <c r="A1286" s="33" t="s">
        <v>2522</v>
      </c>
      <c r="B1286" s="33" t="s">
        <v>374</v>
      </c>
      <c r="C1286" s="33" t="s">
        <v>374</v>
      </c>
      <c r="D1286" s="33" t="s">
        <v>374</v>
      </c>
      <c r="E1286" s="33" t="s">
        <v>2523</v>
      </c>
      <c r="F1286" s="33" t="s">
        <v>2451</v>
      </c>
      <c r="G1286" s="33" t="s">
        <v>281</v>
      </c>
      <c r="H1286" s="33" t="s">
        <v>822</v>
      </c>
      <c r="I1286" s="33" t="s">
        <v>269</v>
      </c>
      <c r="J1286" s="33" t="s">
        <v>270</v>
      </c>
      <c r="K1286" s="33" t="s">
        <v>296</v>
      </c>
      <c r="L1286" s="33" t="s">
        <v>272</v>
      </c>
      <c r="M1286" s="33" t="s">
        <v>284</v>
      </c>
      <c r="N1286" s="33" t="s">
        <v>297</v>
      </c>
      <c r="O1286" s="33" t="s">
        <v>285</v>
      </c>
      <c r="P1286" s="33" t="s">
        <v>298</v>
      </c>
      <c r="Q1286" s="33" t="s">
        <v>286</v>
      </c>
      <c r="R1286" s="33" t="s">
        <v>298</v>
      </c>
      <c r="S1286" s="33" t="s">
        <v>275</v>
      </c>
      <c r="T1286" s="33" t="s">
        <v>298</v>
      </c>
      <c r="U1286" s="33"/>
      <c r="V1286" s="33"/>
      <c r="W1286" s="33" t="s">
        <v>20</v>
      </c>
      <c r="X1286" s="33" t="s">
        <v>287</v>
      </c>
    </row>
    <row r="1287" spans="1:24" ht="14.75" x14ac:dyDescent="0.75">
      <c r="A1287" s="33" t="s">
        <v>2524</v>
      </c>
      <c r="B1287" s="33" t="s">
        <v>374</v>
      </c>
      <c r="C1287" s="33" t="s">
        <v>374</v>
      </c>
      <c r="D1287" s="33" t="s">
        <v>374</v>
      </c>
      <c r="E1287" s="33"/>
      <c r="F1287" s="33" t="s">
        <v>295</v>
      </c>
      <c r="G1287" s="33" t="s">
        <v>281</v>
      </c>
      <c r="H1287" s="33" t="s">
        <v>268</v>
      </c>
      <c r="I1287" s="33" t="s">
        <v>269</v>
      </c>
      <c r="J1287" s="33" t="s">
        <v>270</v>
      </c>
      <c r="K1287" s="33" t="s">
        <v>296</v>
      </c>
      <c r="L1287" s="33" t="s">
        <v>272</v>
      </c>
      <c r="M1287" s="33" t="s">
        <v>284</v>
      </c>
      <c r="N1287" s="33" t="s">
        <v>297</v>
      </c>
      <c r="O1287" s="33" t="s">
        <v>285</v>
      </c>
      <c r="P1287" s="33" t="s">
        <v>298</v>
      </c>
      <c r="Q1287" s="33" t="s">
        <v>286</v>
      </c>
      <c r="R1287" s="33" t="s">
        <v>298</v>
      </c>
      <c r="S1287" s="33" t="s">
        <v>275</v>
      </c>
      <c r="T1287" s="33" t="s">
        <v>298</v>
      </c>
      <c r="U1287" s="33"/>
      <c r="V1287" s="33"/>
      <c r="W1287" s="33"/>
      <c r="X1287" s="33"/>
    </row>
    <row r="1288" spans="1:24" ht="14.75" x14ac:dyDescent="0.75">
      <c r="A1288" s="33" t="s">
        <v>2525</v>
      </c>
      <c r="B1288" s="33" t="s">
        <v>262</v>
      </c>
      <c r="C1288" s="33" t="s">
        <v>374</v>
      </c>
      <c r="D1288" s="33" t="s">
        <v>374</v>
      </c>
      <c r="E1288" s="33" t="s">
        <v>2526</v>
      </c>
      <c r="F1288" s="33" t="s">
        <v>2451</v>
      </c>
      <c r="G1288" s="33" t="s">
        <v>281</v>
      </c>
      <c r="H1288" s="33" t="s">
        <v>822</v>
      </c>
      <c r="I1288" s="33" t="s">
        <v>269</v>
      </c>
      <c r="J1288" s="33" t="s">
        <v>270</v>
      </c>
      <c r="K1288" s="33" t="s">
        <v>296</v>
      </c>
      <c r="L1288" s="33" t="s">
        <v>272</v>
      </c>
      <c r="M1288" s="33" t="s">
        <v>284</v>
      </c>
      <c r="N1288" s="33" t="s">
        <v>297</v>
      </c>
      <c r="O1288" s="33" t="s">
        <v>285</v>
      </c>
      <c r="P1288" s="33" t="s">
        <v>298</v>
      </c>
      <c r="Q1288" s="33" t="s">
        <v>286</v>
      </c>
      <c r="R1288" s="33" t="s">
        <v>298</v>
      </c>
      <c r="S1288" s="33" t="s">
        <v>275</v>
      </c>
      <c r="T1288" s="33" t="s">
        <v>298</v>
      </c>
      <c r="U1288" s="33"/>
      <c r="V1288" s="33"/>
      <c r="W1288" s="33" t="s">
        <v>20</v>
      </c>
      <c r="X1288" s="33" t="s">
        <v>287</v>
      </c>
    </row>
    <row r="1289" spans="1:24" ht="14.75" x14ac:dyDescent="0.75">
      <c r="A1289" s="33" t="s">
        <v>2527</v>
      </c>
      <c r="B1289" s="33" t="s">
        <v>262</v>
      </c>
      <c r="C1289" s="33" t="s">
        <v>374</v>
      </c>
      <c r="D1289" s="33" t="s">
        <v>374</v>
      </c>
      <c r="E1289" s="33" t="s">
        <v>2528</v>
      </c>
      <c r="F1289" s="33" t="s">
        <v>2451</v>
      </c>
      <c r="G1289" s="33" t="s">
        <v>281</v>
      </c>
      <c r="H1289" s="33" t="s">
        <v>822</v>
      </c>
      <c r="I1289" s="33" t="s">
        <v>269</v>
      </c>
      <c r="J1289" s="33" t="s">
        <v>270</v>
      </c>
      <c r="K1289" s="33" t="s">
        <v>296</v>
      </c>
      <c r="L1289" s="33" t="s">
        <v>272</v>
      </c>
      <c r="M1289" s="33" t="s">
        <v>284</v>
      </c>
      <c r="N1289" s="33" t="s">
        <v>297</v>
      </c>
      <c r="O1289" s="33" t="s">
        <v>285</v>
      </c>
      <c r="P1289" s="33" t="s">
        <v>298</v>
      </c>
      <c r="Q1289" s="33" t="s">
        <v>286</v>
      </c>
      <c r="R1289" s="33" t="s">
        <v>298</v>
      </c>
      <c r="S1289" s="33" t="s">
        <v>275</v>
      </c>
      <c r="T1289" s="33" t="s">
        <v>298</v>
      </c>
      <c r="U1289" s="33"/>
      <c r="V1289" s="33"/>
      <c r="W1289" s="33" t="s">
        <v>20</v>
      </c>
      <c r="X1289" s="33" t="s">
        <v>287</v>
      </c>
    </row>
    <row r="1290" spans="1:24" ht="14.75" x14ac:dyDescent="0.75">
      <c r="A1290" s="33" t="s">
        <v>2529</v>
      </c>
      <c r="B1290" s="33" t="s">
        <v>262</v>
      </c>
      <c r="C1290" s="33" t="s">
        <v>374</v>
      </c>
      <c r="D1290" s="33" t="s">
        <v>374</v>
      </c>
      <c r="E1290" s="33" t="s">
        <v>2530</v>
      </c>
      <c r="F1290" s="33" t="s">
        <v>2451</v>
      </c>
      <c r="G1290" s="33" t="s">
        <v>281</v>
      </c>
      <c r="H1290" s="33" t="s">
        <v>822</v>
      </c>
      <c r="I1290" s="33" t="s">
        <v>269</v>
      </c>
      <c r="J1290" s="33" t="s">
        <v>270</v>
      </c>
      <c r="K1290" s="33" t="s">
        <v>296</v>
      </c>
      <c r="L1290" s="33" t="s">
        <v>272</v>
      </c>
      <c r="M1290" s="33" t="s">
        <v>284</v>
      </c>
      <c r="N1290" s="33" t="s">
        <v>297</v>
      </c>
      <c r="O1290" s="33" t="s">
        <v>285</v>
      </c>
      <c r="P1290" s="33" t="s">
        <v>298</v>
      </c>
      <c r="Q1290" s="33" t="s">
        <v>286</v>
      </c>
      <c r="R1290" s="33" t="s">
        <v>298</v>
      </c>
      <c r="S1290" s="33" t="s">
        <v>275</v>
      </c>
      <c r="T1290" s="33" t="s">
        <v>298</v>
      </c>
      <c r="U1290" s="33"/>
      <c r="V1290" s="33"/>
      <c r="W1290" s="33" t="s">
        <v>20</v>
      </c>
      <c r="X1290" s="33" t="s">
        <v>287</v>
      </c>
    </row>
    <row r="1291" spans="1:24" ht="14.75" x14ac:dyDescent="0.75">
      <c r="A1291" s="33" t="s">
        <v>2531</v>
      </c>
      <c r="B1291" s="33" t="s">
        <v>262</v>
      </c>
      <c r="C1291" s="33" t="s">
        <v>374</v>
      </c>
      <c r="D1291" s="33" t="s">
        <v>374</v>
      </c>
      <c r="E1291" s="33" t="s">
        <v>2532</v>
      </c>
      <c r="F1291" s="33" t="s">
        <v>2451</v>
      </c>
      <c r="G1291" s="33" t="s">
        <v>281</v>
      </c>
      <c r="H1291" s="33" t="s">
        <v>822</v>
      </c>
      <c r="I1291" s="33" t="s">
        <v>269</v>
      </c>
      <c r="J1291" s="33" t="s">
        <v>270</v>
      </c>
      <c r="K1291" s="33" t="s">
        <v>296</v>
      </c>
      <c r="L1291" s="33" t="s">
        <v>272</v>
      </c>
      <c r="M1291" s="33" t="s">
        <v>284</v>
      </c>
      <c r="N1291" s="33" t="s">
        <v>297</v>
      </c>
      <c r="O1291" s="33" t="s">
        <v>285</v>
      </c>
      <c r="P1291" s="33" t="s">
        <v>298</v>
      </c>
      <c r="Q1291" s="33" t="s">
        <v>286</v>
      </c>
      <c r="R1291" s="33" t="s">
        <v>298</v>
      </c>
      <c r="S1291" s="33" t="s">
        <v>275</v>
      </c>
      <c r="T1291" s="33" t="s">
        <v>298</v>
      </c>
      <c r="U1291" s="33"/>
      <c r="V1291" s="33"/>
      <c r="W1291" s="33" t="s">
        <v>20</v>
      </c>
      <c r="X1291" s="33" t="s">
        <v>287</v>
      </c>
    </row>
    <row r="1292" spans="1:24" ht="14.75" x14ac:dyDescent="0.75">
      <c r="A1292" s="33" t="s">
        <v>2533</v>
      </c>
      <c r="B1292" s="33" t="s">
        <v>262</v>
      </c>
      <c r="C1292" s="33" t="s">
        <v>374</v>
      </c>
      <c r="D1292" s="33" t="s">
        <v>374</v>
      </c>
      <c r="E1292" s="33" t="s">
        <v>2534</v>
      </c>
      <c r="F1292" s="33" t="s">
        <v>2451</v>
      </c>
      <c r="G1292" s="33" t="s">
        <v>281</v>
      </c>
      <c r="H1292" s="33" t="s">
        <v>822</v>
      </c>
      <c r="I1292" s="33" t="s">
        <v>269</v>
      </c>
      <c r="J1292" s="33" t="s">
        <v>270</v>
      </c>
      <c r="K1292" s="33" t="s">
        <v>377</v>
      </c>
      <c r="L1292" s="33" t="s">
        <v>272</v>
      </c>
      <c r="M1292" s="33" t="s">
        <v>284</v>
      </c>
      <c r="N1292" s="33" t="s">
        <v>298</v>
      </c>
      <c r="O1292" s="33" t="s">
        <v>285</v>
      </c>
      <c r="P1292" s="33" t="s">
        <v>378</v>
      </c>
      <c r="Q1292" s="33" t="s">
        <v>286</v>
      </c>
      <c r="R1292" s="33" t="s">
        <v>378</v>
      </c>
      <c r="S1292" s="33" t="s">
        <v>275</v>
      </c>
      <c r="T1292" s="33" t="s">
        <v>378</v>
      </c>
      <c r="U1292" s="33"/>
      <c r="V1292" s="33"/>
      <c r="W1292" s="33" t="s">
        <v>20</v>
      </c>
      <c r="X1292" s="33" t="s">
        <v>287</v>
      </c>
    </row>
    <row r="1293" spans="1:24" ht="14.75" x14ac:dyDescent="0.75">
      <c r="A1293" s="33" t="s">
        <v>2535</v>
      </c>
      <c r="B1293" s="33" t="s">
        <v>262</v>
      </c>
      <c r="C1293" s="33" t="s">
        <v>374</v>
      </c>
      <c r="D1293" s="33" t="s">
        <v>374</v>
      </c>
      <c r="E1293" s="33" t="s">
        <v>2536</v>
      </c>
      <c r="F1293" s="33" t="s">
        <v>2537</v>
      </c>
      <c r="G1293" s="33" t="s">
        <v>281</v>
      </c>
      <c r="H1293" s="33" t="s">
        <v>822</v>
      </c>
      <c r="I1293" s="33" t="s">
        <v>269</v>
      </c>
      <c r="J1293" s="33" t="s">
        <v>270</v>
      </c>
      <c r="K1293" s="33" t="s">
        <v>377</v>
      </c>
      <c r="L1293" s="33" t="s">
        <v>272</v>
      </c>
      <c r="M1293" s="33" t="s">
        <v>284</v>
      </c>
      <c r="N1293" s="33" t="s">
        <v>851</v>
      </c>
      <c r="O1293" s="33" t="s">
        <v>285</v>
      </c>
      <c r="P1293" s="33" t="s">
        <v>378</v>
      </c>
      <c r="Q1293" s="33" t="s">
        <v>286</v>
      </c>
      <c r="R1293" s="33" t="s">
        <v>378</v>
      </c>
      <c r="S1293" s="33" t="s">
        <v>275</v>
      </c>
      <c r="T1293" s="33" t="s">
        <v>378</v>
      </c>
      <c r="U1293" s="33"/>
      <c r="V1293" s="33"/>
      <c r="W1293" s="33" t="s">
        <v>20</v>
      </c>
      <c r="X1293" s="33" t="s">
        <v>287</v>
      </c>
    </row>
    <row r="1294" spans="1:24" ht="14.75" x14ac:dyDescent="0.75">
      <c r="A1294" s="33" t="s">
        <v>2538</v>
      </c>
      <c r="B1294" s="33" t="s">
        <v>262</v>
      </c>
      <c r="C1294" s="33" t="s">
        <v>374</v>
      </c>
      <c r="D1294" s="33" t="s">
        <v>374</v>
      </c>
      <c r="E1294" s="33" t="s">
        <v>2539</v>
      </c>
      <c r="F1294" s="33" t="s">
        <v>2537</v>
      </c>
      <c r="G1294" s="33" t="s">
        <v>281</v>
      </c>
      <c r="H1294" s="33" t="s">
        <v>822</v>
      </c>
      <c r="I1294" s="33" t="s">
        <v>269</v>
      </c>
      <c r="J1294" s="33" t="s">
        <v>270</v>
      </c>
      <c r="K1294" s="33" t="s">
        <v>377</v>
      </c>
      <c r="L1294" s="33" t="s">
        <v>272</v>
      </c>
      <c r="M1294" s="33" t="s">
        <v>284</v>
      </c>
      <c r="N1294" s="33" t="s">
        <v>851</v>
      </c>
      <c r="O1294" s="33" t="s">
        <v>285</v>
      </c>
      <c r="P1294" s="33" t="s">
        <v>378</v>
      </c>
      <c r="Q1294" s="33" t="s">
        <v>286</v>
      </c>
      <c r="R1294" s="33" t="s">
        <v>378</v>
      </c>
      <c r="S1294" s="33" t="s">
        <v>275</v>
      </c>
      <c r="T1294" s="33" t="s">
        <v>378</v>
      </c>
      <c r="U1294" s="33"/>
      <c r="V1294" s="33"/>
      <c r="W1294" s="33" t="s">
        <v>20</v>
      </c>
      <c r="X1294" s="33" t="s">
        <v>287</v>
      </c>
    </row>
    <row r="1295" spans="1:24" ht="14.75" x14ac:dyDescent="0.75">
      <c r="A1295" s="33" t="s">
        <v>2540</v>
      </c>
      <c r="B1295" s="33" t="s">
        <v>262</v>
      </c>
      <c r="C1295" s="33" t="s">
        <v>374</v>
      </c>
      <c r="D1295" s="33" t="s">
        <v>374</v>
      </c>
      <c r="E1295" s="33" t="s">
        <v>2541</v>
      </c>
      <c r="F1295" s="33" t="s">
        <v>2537</v>
      </c>
      <c r="G1295" s="33" t="s">
        <v>281</v>
      </c>
      <c r="H1295" s="33" t="s">
        <v>822</v>
      </c>
      <c r="I1295" s="33" t="s">
        <v>269</v>
      </c>
      <c r="J1295" s="33" t="s">
        <v>270</v>
      </c>
      <c r="K1295" s="33" t="s">
        <v>377</v>
      </c>
      <c r="L1295" s="33" t="s">
        <v>272</v>
      </c>
      <c r="M1295" s="33" t="s">
        <v>284</v>
      </c>
      <c r="N1295" s="33" t="s">
        <v>851</v>
      </c>
      <c r="O1295" s="33" t="s">
        <v>285</v>
      </c>
      <c r="P1295" s="33" t="s">
        <v>378</v>
      </c>
      <c r="Q1295" s="33" t="s">
        <v>286</v>
      </c>
      <c r="R1295" s="33" t="s">
        <v>378</v>
      </c>
      <c r="S1295" s="33" t="s">
        <v>275</v>
      </c>
      <c r="T1295" s="33" t="s">
        <v>378</v>
      </c>
      <c r="U1295" s="33"/>
      <c r="V1295" s="33"/>
      <c r="W1295" s="33" t="s">
        <v>20</v>
      </c>
      <c r="X1295" s="33" t="s">
        <v>287</v>
      </c>
    </row>
    <row r="1296" spans="1:24" ht="14.75" x14ac:dyDescent="0.75">
      <c r="A1296" s="33" t="s">
        <v>2542</v>
      </c>
      <c r="B1296" s="33" t="s">
        <v>262</v>
      </c>
      <c r="C1296" s="33" t="s">
        <v>374</v>
      </c>
      <c r="D1296" s="33" t="s">
        <v>374</v>
      </c>
      <c r="E1296" s="33" t="s">
        <v>2543</v>
      </c>
      <c r="F1296" s="33" t="s">
        <v>2537</v>
      </c>
      <c r="G1296" s="33" t="s">
        <v>281</v>
      </c>
      <c r="H1296" s="33" t="s">
        <v>822</v>
      </c>
      <c r="I1296" s="33" t="s">
        <v>269</v>
      </c>
      <c r="J1296" s="33" t="s">
        <v>270</v>
      </c>
      <c r="K1296" s="33" t="s">
        <v>377</v>
      </c>
      <c r="L1296" s="33" t="s">
        <v>272</v>
      </c>
      <c r="M1296" s="33" t="s">
        <v>284</v>
      </c>
      <c r="N1296" s="33" t="s">
        <v>851</v>
      </c>
      <c r="O1296" s="33" t="s">
        <v>285</v>
      </c>
      <c r="P1296" s="33" t="s">
        <v>378</v>
      </c>
      <c r="Q1296" s="33" t="s">
        <v>286</v>
      </c>
      <c r="R1296" s="33" t="s">
        <v>378</v>
      </c>
      <c r="S1296" s="33" t="s">
        <v>275</v>
      </c>
      <c r="T1296" s="33" t="s">
        <v>378</v>
      </c>
      <c r="U1296" s="33"/>
      <c r="V1296" s="33"/>
      <c r="W1296" s="33" t="s">
        <v>20</v>
      </c>
      <c r="X1296" s="33" t="s">
        <v>287</v>
      </c>
    </row>
    <row r="1297" spans="1:24" ht="14.75" x14ac:dyDescent="0.75">
      <c r="A1297" s="33" t="s">
        <v>2544</v>
      </c>
      <c r="B1297" s="33" t="s">
        <v>262</v>
      </c>
      <c r="C1297" s="33" t="s">
        <v>374</v>
      </c>
      <c r="D1297" s="33" t="s">
        <v>374</v>
      </c>
      <c r="E1297" s="33" t="s">
        <v>2545</v>
      </c>
      <c r="F1297" s="33" t="s">
        <v>2537</v>
      </c>
      <c r="G1297" s="33" t="s">
        <v>281</v>
      </c>
      <c r="H1297" s="33" t="s">
        <v>822</v>
      </c>
      <c r="I1297" s="33" t="s">
        <v>269</v>
      </c>
      <c r="J1297" s="33" t="s">
        <v>270</v>
      </c>
      <c r="K1297" s="33" t="s">
        <v>377</v>
      </c>
      <c r="L1297" s="33" t="s">
        <v>272</v>
      </c>
      <c r="M1297" s="33" t="s">
        <v>284</v>
      </c>
      <c r="N1297" s="33" t="s">
        <v>851</v>
      </c>
      <c r="O1297" s="33" t="s">
        <v>285</v>
      </c>
      <c r="P1297" s="33" t="s">
        <v>378</v>
      </c>
      <c r="Q1297" s="33" t="s">
        <v>286</v>
      </c>
      <c r="R1297" s="33" t="s">
        <v>378</v>
      </c>
      <c r="S1297" s="33" t="s">
        <v>275</v>
      </c>
      <c r="T1297" s="33" t="s">
        <v>378</v>
      </c>
      <c r="U1297" s="33"/>
      <c r="V1297" s="33"/>
      <c r="W1297" s="33" t="s">
        <v>20</v>
      </c>
      <c r="X1297" s="33" t="s">
        <v>287</v>
      </c>
    </row>
    <row r="1298" spans="1:24" ht="14.75" x14ac:dyDescent="0.75">
      <c r="A1298" s="33" t="s">
        <v>2546</v>
      </c>
      <c r="B1298" s="33" t="s">
        <v>262</v>
      </c>
      <c r="C1298" s="33" t="s">
        <v>374</v>
      </c>
      <c r="D1298" s="33" t="s">
        <v>374</v>
      </c>
      <c r="E1298" s="33" t="s">
        <v>2547</v>
      </c>
      <c r="F1298" s="33" t="s">
        <v>2537</v>
      </c>
      <c r="G1298" s="33" t="s">
        <v>281</v>
      </c>
      <c r="H1298" s="33" t="s">
        <v>268</v>
      </c>
      <c r="I1298" s="33" t="s">
        <v>269</v>
      </c>
      <c r="J1298" s="33" t="s">
        <v>270</v>
      </c>
      <c r="K1298" s="33" t="s">
        <v>377</v>
      </c>
      <c r="L1298" s="33" t="s">
        <v>272</v>
      </c>
      <c r="M1298" s="33" t="s">
        <v>284</v>
      </c>
      <c r="N1298" s="33" t="s">
        <v>298</v>
      </c>
      <c r="O1298" s="33" t="s">
        <v>285</v>
      </c>
      <c r="P1298" s="33" t="s">
        <v>378</v>
      </c>
      <c r="Q1298" s="33" t="s">
        <v>286</v>
      </c>
      <c r="R1298" s="33" t="s">
        <v>378</v>
      </c>
      <c r="S1298" s="33" t="s">
        <v>275</v>
      </c>
      <c r="T1298" s="33" t="s">
        <v>378</v>
      </c>
      <c r="U1298" s="33"/>
      <c r="V1298" s="33"/>
      <c r="W1298" s="33" t="s">
        <v>20</v>
      </c>
      <c r="X1298" s="33" t="s">
        <v>287</v>
      </c>
    </row>
    <row r="1299" spans="1:24" ht="14.75" x14ac:dyDescent="0.75">
      <c r="A1299" s="33" t="s">
        <v>2548</v>
      </c>
      <c r="B1299" s="33" t="s">
        <v>262</v>
      </c>
      <c r="C1299" s="33" t="s">
        <v>374</v>
      </c>
      <c r="D1299" s="33" t="s">
        <v>374</v>
      </c>
      <c r="E1299" s="33" t="s">
        <v>2549</v>
      </c>
      <c r="F1299" s="33" t="s">
        <v>2537</v>
      </c>
      <c r="G1299" s="33" t="s">
        <v>281</v>
      </c>
      <c r="H1299" s="33" t="s">
        <v>268</v>
      </c>
      <c r="I1299" s="33" t="s">
        <v>269</v>
      </c>
      <c r="J1299" s="33" t="s">
        <v>270</v>
      </c>
      <c r="K1299" s="33" t="s">
        <v>377</v>
      </c>
      <c r="L1299" s="33" t="s">
        <v>272</v>
      </c>
      <c r="M1299" s="33" t="s">
        <v>284</v>
      </c>
      <c r="N1299" s="33" t="s">
        <v>298</v>
      </c>
      <c r="O1299" s="33" t="s">
        <v>285</v>
      </c>
      <c r="P1299" s="33" t="s">
        <v>378</v>
      </c>
      <c r="Q1299" s="33" t="s">
        <v>286</v>
      </c>
      <c r="R1299" s="33" t="s">
        <v>378</v>
      </c>
      <c r="S1299" s="33" t="s">
        <v>275</v>
      </c>
      <c r="T1299" s="33" t="s">
        <v>378</v>
      </c>
      <c r="U1299" s="33"/>
      <c r="V1299" s="33"/>
      <c r="W1299" s="33" t="s">
        <v>20</v>
      </c>
      <c r="X1299" s="33" t="s">
        <v>287</v>
      </c>
    </row>
    <row r="1300" spans="1:24" ht="14.75" x14ac:dyDescent="0.75">
      <c r="A1300" s="33" t="s">
        <v>2550</v>
      </c>
      <c r="B1300" s="33" t="s">
        <v>262</v>
      </c>
      <c r="C1300" s="33" t="s">
        <v>374</v>
      </c>
      <c r="D1300" s="33" t="s">
        <v>374</v>
      </c>
      <c r="E1300" s="33" t="s">
        <v>2551</v>
      </c>
      <c r="F1300" s="33" t="s">
        <v>2537</v>
      </c>
      <c r="G1300" s="33" t="s">
        <v>281</v>
      </c>
      <c r="H1300" s="33" t="s">
        <v>268</v>
      </c>
      <c r="I1300" s="33" t="s">
        <v>269</v>
      </c>
      <c r="J1300" s="33" t="s">
        <v>270</v>
      </c>
      <c r="K1300" s="33" t="s">
        <v>377</v>
      </c>
      <c r="L1300" s="33" t="s">
        <v>272</v>
      </c>
      <c r="M1300" s="33" t="s">
        <v>284</v>
      </c>
      <c r="N1300" s="33" t="s">
        <v>298</v>
      </c>
      <c r="O1300" s="33" t="s">
        <v>285</v>
      </c>
      <c r="P1300" s="33" t="s">
        <v>378</v>
      </c>
      <c r="Q1300" s="33" t="s">
        <v>286</v>
      </c>
      <c r="R1300" s="33" t="s">
        <v>378</v>
      </c>
      <c r="S1300" s="33" t="s">
        <v>275</v>
      </c>
      <c r="T1300" s="33" t="s">
        <v>378</v>
      </c>
      <c r="U1300" s="33"/>
      <c r="V1300" s="33"/>
      <c r="W1300" s="33" t="s">
        <v>20</v>
      </c>
      <c r="X1300" s="33" t="s">
        <v>287</v>
      </c>
    </row>
    <row r="1301" spans="1:24" ht="14.75" x14ac:dyDescent="0.75">
      <c r="A1301" s="33" t="s">
        <v>2552</v>
      </c>
      <c r="B1301" s="33" t="s">
        <v>262</v>
      </c>
      <c r="C1301" s="33" t="s">
        <v>374</v>
      </c>
      <c r="D1301" s="33" t="s">
        <v>374</v>
      </c>
      <c r="E1301" s="33" t="s">
        <v>2553</v>
      </c>
      <c r="F1301" s="33" t="s">
        <v>2537</v>
      </c>
      <c r="G1301" s="33" t="s">
        <v>281</v>
      </c>
      <c r="H1301" s="33" t="s">
        <v>268</v>
      </c>
      <c r="I1301" s="33" t="s">
        <v>269</v>
      </c>
      <c r="J1301" s="33" t="s">
        <v>270</v>
      </c>
      <c r="K1301" s="33" t="s">
        <v>377</v>
      </c>
      <c r="L1301" s="33" t="s">
        <v>272</v>
      </c>
      <c r="M1301" s="33" t="s">
        <v>284</v>
      </c>
      <c r="N1301" s="33" t="s">
        <v>298</v>
      </c>
      <c r="O1301" s="33" t="s">
        <v>285</v>
      </c>
      <c r="P1301" s="33" t="s">
        <v>378</v>
      </c>
      <c r="Q1301" s="33" t="s">
        <v>286</v>
      </c>
      <c r="R1301" s="33" t="s">
        <v>378</v>
      </c>
      <c r="S1301" s="33" t="s">
        <v>275</v>
      </c>
      <c r="T1301" s="33" t="s">
        <v>378</v>
      </c>
      <c r="U1301" s="33"/>
      <c r="V1301" s="33"/>
      <c r="W1301" s="33" t="s">
        <v>20</v>
      </c>
      <c r="X1301" s="33" t="s">
        <v>287</v>
      </c>
    </row>
    <row r="1302" spans="1:24" ht="14.75" x14ac:dyDescent="0.75">
      <c r="A1302" s="33" t="s">
        <v>2554</v>
      </c>
      <c r="B1302" s="33" t="s">
        <v>262</v>
      </c>
      <c r="C1302" s="33" t="s">
        <v>374</v>
      </c>
      <c r="D1302" s="33" t="s">
        <v>374</v>
      </c>
      <c r="E1302" s="33" t="s">
        <v>2555</v>
      </c>
      <c r="F1302" s="33" t="s">
        <v>2451</v>
      </c>
      <c r="G1302" s="33" t="s">
        <v>281</v>
      </c>
      <c r="H1302" s="33" t="s">
        <v>822</v>
      </c>
      <c r="I1302" s="33" t="s">
        <v>269</v>
      </c>
      <c r="J1302" s="33" t="s">
        <v>270</v>
      </c>
      <c r="K1302" s="33" t="s">
        <v>2556</v>
      </c>
      <c r="L1302" s="33" t="s">
        <v>272</v>
      </c>
      <c r="M1302" s="33" t="s">
        <v>698</v>
      </c>
      <c r="N1302" s="33" t="s">
        <v>2557</v>
      </c>
      <c r="O1302" s="33" t="s">
        <v>698</v>
      </c>
      <c r="P1302" s="33" t="s">
        <v>2557</v>
      </c>
      <c r="Q1302" s="33" t="s">
        <v>286</v>
      </c>
      <c r="R1302" s="33" t="s">
        <v>2557</v>
      </c>
      <c r="S1302" s="33" t="s">
        <v>275</v>
      </c>
      <c r="T1302" s="33" t="s">
        <v>2557</v>
      </c>
      <c r="U1302" s="33" t="s">
        <v>276</v>
      </c>
      <c r="V1302" s="33" t="s">
        <v>2557</v>
      </c>
      <c r="W1302" s="33" t="s">
        <v>20</v>
      </c>
      <c r="X1302" s="33" t="s">
        <v>2557</v>
      </c>
    </row>
    <row r="1303" spans="1:24" ht="14.75" x14ac:dyDescent="0.75">
      <c r="A1303" s="33" t="s">
        <v>2558</v>
      </c>
      <c r="B1303" s="33" t="s">
        <v>262</v>
      </c>
      <c r="C1303" s="33" t="s">
        <v>374</v>
      </c>
      <c r="D1303" s="33" t="s">
        <v>374</v>
      </c>
      <c r="E1303" s="33" t="s">
        <v>2559</v>
      </c>
      <c r="F1303" s="33" t="s">
        <v>2451</v>
      </c>
      <c r="G1303" s="33" t="s">
        <v>281</v>
      </c>
      <c r="H1303" s="33" t="s">
        <v>822</v>
      </c>
      <c r="I1303" s="33" t="s">
        <v>269</v>
      </c>
      <c r="J1303" s="33" t="s">
        <v>270</v>
      </c>
      <c r="K1303" s="33" t="s">
        <v>296</v>
      </c>
      <c r="L1303" s="33" t="s">
        <v>272</v>
      </c>
      <c r="M1303" s="33" t="s">
        <v>284</v>
      </c>
      <c r="N1303" s="33" t="s">
        <v>297</v>
      </c>
      <c r="O1303" s="33" t="s">
        <v>285</v>
      </c>
      <c r="P1303" s="33" t="s">
        <v>298</v>
      </c>
      <c r="Q1303" s="33" t="s">
        <v>286</v>
      </c>
      <c r="R1303" s="33" t="s">
        <v>298</v>
      </c>
      <c r="S1303" s="33" t="s">
        <v>275</v>
      </c>
      <c r="T1303" s="33" t="s">
        <v>298</v>
      </c>
      <c r="U1303" s="33"/>
      <c r="V1303" s="33"/>
      <c r="W1303" s="33" t="s">
        <v>20</v>
      </c>
      <c r="X1303" s="33" t="s">
        <v>287</v>
      </c>
    </row>
    <row r="1304" spans="1:24" ht="14.75" x14ac:dyDescent="0.75">
      <c r="A1304" s="33" t="s">
        <v>2560</v>
      </c>
      <c r="B1304" s="33" t="s">
        <v>262</v>
      </c>
      <c r="C1304" s="33" t="s">
        <v>820</v>
      </c>
      <c r="D1304" s="33" t="s">
        <v>824</v>
      </c>
      <c r="E1304" s="33" t="s">
        <v>2561</v>
      </c>
      <c r="F1304" s="33" t="s">
        <v>2451</v>
      </c>
      <c r="G1304" s="33" t="s">
        <v>281</v>
      </c>
      <c r="H1304" s="33" t="s">
        <v>822</v>
      </c>
      <c r="I1304" s="33" t="s">
        <v>269</v>
      </c>
      <c r="J1304" s="33" t="s">
        <v>270</v>
      </c>
      <c r="K1304" s="33" t="s">
        <v>296</v>
      </c>
      <c r="L1304" s="33" t="s">
        <v>272</v>
      </c>
      <c r="M1304" s="33" t="s">
        <v>284</v>
      </c>
      <c r="N1304" s="33" t="s">
        <v>297</v>
      </c>
      <c r="O1304" s="33" t="s">
        <v>285</v>
      </c>
      <c r="P1304" s="33" t="s">
        <v>298</v>
      </c>
      <c r="Q1304" s="33" t="s">
        <v>286</v>
      </c>
      <c r="R1304" s="33" t="s">
        <v>298</v>
      </c>
      <c r="S1304" s="33" t="s">
        <v>275</v>
      </c>
      <c r="T1304" s="33" t="s">
        <v>298</v>
      </c>
      <c r="U1304" s="33"/>
      <c r="V1304" s="33"/>
      <c r="W1304" s="33" t="s">
        <v>20</v>
      </c>
      <c r="X1304" s="33" t="s">
        <v>287</v>
      </c>
    </row>
    <row r="1305" spans="1:24" ht="14.75" x14ac:dyDescent="0.75">
      <c r="A1305" s="33" t="s">
        <v>2562</v>
      </c>
      <c r="B1305" s="33" t="s">
        <v>262</v>
      </c>
      <c r="C1305" s="33" t="s">
        <v>820</v>
      </c>
      <c r="D1305" s="33" t="s">
        <v>824</v>
      </c>
      <c r="E1305" s="33" t="s">
        <v>2563</v>
      </c>
      <c r="F1305" s="33" t="s">
        <v>1445</v>
      </c>
      <c r="G1305" s="33" t="s">
        <v>281</v>
      </c>
      <c r="H1305" s="33" t="s">
        <v>822</v>
      </c>
      <c r="I1305" s="33" t="s">
        <v>269</v>
      </c>
      <c r="J1305" s="33" t="s">
        <v>270</v>
      </c>
      <c r="K1305" s="33" t="s">
        <v>282</v>
      </c>
      <c r="L1305" s="33" t="s">
        <v>272</v>
      </c>
      <c r="M1305" s="33" t="s">
        <v>284</v>
      </c>
      <c r="N1305" s="33" t="s">
        <v>16</v>
      </c>
      <c r="O1305" s="33" t="s">
        <v>570</v>
      </c>
      <c r="P1305" s="33" t="s">
        <v>274</v>
      </c>
      <c r="Q1305" s="33" t="s">
        <v>286</v>
      </c>
      <c r="R1305" s="33" t="s">
        <v>482</v>
      </c>
      <c r="S1305" s="33" t="s">
        <v>275</v>
      </c>
      <c r="T1305" s="33" t="s">
        <v>482</v>
      </c>
      <c r="U1305" s="33"/>
      <c r="V1305" s="33"/>
      <c r="W1305" s="33" t="s">
        <v>20</v>
      </c>
      <c r="X1305" s="33" t="s">
        <v>287</v>
      </c>
    </row>
    <row r="1306" spans="1:24" ht="14.75" x14ac:dyDescent="0.75">
      <c r="A1306" s="33" t="s">
        <v>2564</v>
      </c>
      <c r="B1306" s="33" t="s">
        <v>262</v>
      </c>
      <c r="C1306" s="33" t="s">
        <v>374</v>
      </c>
      <c r="D1306" s="33" t="s">
        <v>374</v>
      </c>
      <c r="E1306" s="33" t="s">
        <v>2565</v>
      </c>
      <c r="F1306" s="33" t="s">
        <v>2451</v>
      </c>
      <c r="G1306" s="33" t="s">
        <v>281</v>
      </c>
      <c r="H1306" s="33" t="s">
        <v>822</v>
      </c>
      <c r="I1306" s="33" t="s">
        <v>269</v>
      </c>
      <c r="J1306" s="33" t="s">
        <v>270</v>
      </c>
      <c r="K1306" s="33" t="s">
        <v>2556</v>
      </c>
      <c r="L1306" s="33" t="s">
        <v>272</v>
      </c>
      <c r="M1306" s="33" t="s">
        <v>698</v>
      </c>
      <c r="N1306" s="33" t="s">
        <v>2557</v>
      </c>
      <c r="O1306" s="33" t="s">
        <v>698</v>
      </c>
      <c r="P1306" s="33" t="s">
        <v>2557</v>
      </c>
      <c r="Q1306" s="33" t="s">
        <v>698</v>
      </c>
      <c r="R1306" s="33" t="s">
        <v>2557</v>
      </c>
      <c r="S1306" s="33" t="s">
        <v>275</v>
      </c>
      <c r="T1306" s="33" t="s">
        <v>2557</v>
      </c>
      <c r="U1306" s="33" t="s">
        <v>698</v>
      </c>
      <c r="V1306" s="33" t="s">
        <v>2557</v>
      </c>
      <c r="W1306" s="33" t="s">
        <v>698</v>
      </c>
      <c r="X1306" s="33" t="s">
        <v>2557</v>
      </c>
    </row>
    <row r="1307" spans="1:24" ht="14.75" x14ac:dyDescent="0.75">
      <c r="A1307" s="33" t="s">
        <v>2566</v>
      </c>
      <c r="B1307" s="33" t="s">
        <v>262</v>
      </c>
      <c r="C1307" s="33" t="s">
        <v>374</v>
      </c>
      <c r="D1307" s="33" t="s">
        <v>374</v>
      </c>
      <c r="E1307" s="33" t="s">
        <v>2567</v>
      </c>
      <c r="F1307" s="33" t="s">
        <v>2537</v>
      </c>
      <c r="G1307" s="33" t="s">
        <v>281</v>
      </c>
      <c r="H1307" s="33" t="s">
        <v>822</v>
      </c>
      <c r="I1307" s="33" t="s">
        <v>269</v>
      </c>
      <c r="J1307" s="33" t="s">
        <v>270</v>
      </c>
      <c r="K1307" s="33" t="s">
        <v>377</v>
      </c>
      <c r="L1307" s="33" t="s">
        <v>272</v>
      </c>
      <c r="M1307" s="33" t="s">
        <v>284</v>
      </c>
      <c r="N1307" s="33" t="s">
        <v>851</v>
      </c>
      <c r="O1307" s="33" t="s">
        <v>285</v>
      </c>
      <c r="P1307" s="33" t="s">
        <v>378</v>
      </c>
      <c r="Q1307" s="33" t="s">
        <v>286</v>
      </c>
      <c r="R1307" s="33" t="s">
        <v>378</v>
      </c>
      <c r="S1307" s="33" t="s">
        <v>275</v>
      </c>
      <c r="T1307" s="33" t="s">
        <v>378</v>
      </c>
      <c r="U1307" s="33" t="s">
        <v>276</v>
      </c>
      <c r="V1307" s="33" t="s">
        <v>378</v>
      </c>
      <c r="W1307" s="33" t="s">
        <v>20</v>
      </c>
      <c r="X1307" s="33" t="s">
        <v>378</v>
      </c>
    </row>
    <row r="1308" spans="1:24" ht="14.75" x14ac:dyDescent="0.75">
      <c r="A1308" s="33" t="s">
        <v>2568</v>
      </c>
      <c r="B1308" s="33" t="s">
        <v>262</v>
      </c>
      <c r="C1308" s="33" t="s">
        <v>820</v>
      </c>
      <c r="D1308" s="33" t="s">
        <v>30</v>
      </c>
      <c r="E1308" s="33" t="s">
        <v>2569</v>
      </c>
      <c r="F1308" s="33" t="s">
        <v>2537</v>
      </c>
      <c r="G1308" s="33" t="s">
        <v>281</v>
      </c>
      <c r="H1308" s="33" t="s">
        <v>822</v>
      </c>
      <c r="I1308" s="33" t="s">
        <v>269</v>
      </c>
      <c r="J1308" s="33" t="s">
        <v>270</v>
      </c>
      <c r="K1308" s="33" t="s">
        <v>282</v>
      </c>
      <c r="L1308" s="33" t="s">
        <v>272</v>
      </c>
      <c r="M1308" s="33" t="s">
        <v>284</v>
      </c>
      <c r="N1308" s="33" t="s">
        <v>16</v>
      </c>
      <c r="O1308" s="33" t="s">
        <v>285</v>
      </c>
      <c r="P1308" s="33" t="s">
        <v>274</v>
      </c>
      <c r="Q1308" s="33" t="s">
        <v>286</v>
      </c>
      <c r="R1308" s="33" t="s">
        <v>482</v>
      </c>
      <c r="S1308" s="33" t="s">
        <v>275</v>
      </c>
      <c r="T1308" s="33" t="s">
        <v>482</v>
      </c>
      <c r="U1308" s="33" t="s">
        <v>276</v>
      </c>
      <c r="V1308" s="33" t="s">
        <v>482</v>
      </c>
      <c r="W1308" s="33" t="s">
        <v>20</v>
      </c>
      <c r="X1308" s="33" t="s">
        <v>14</v>
      </c>
    </row>
    <row r="1309" spans="1:24" ht="14.75" x14ac:dyDescent="0.75">
      <c r="A1309" s="33" t="s">
        <v>2570</v>
      </c>
      <c r="B1309" s="33" t="s">
        <v>374</v>
      </c>
      <c r="C1309" s="33" t="s">
        <v>374</v>
      </c>
      <c r="D1309" s="33" t="s">
        <v>374</v>
      </c>
      <c r="E1309" s="33" t="s">
        <v>2571</v>
      </c>
      <c r="F1309" s="33" t="s">
        <v>2537</v>
      </c>
      <c r="G1309" s="33" t="s">
        <v>281</v>
      </c>
      <c r="H1309" s="33" t="s">
        <v>822</v>
      </c>
      <c r="I1309" s="33" t="s">
        <v>269</v>
      </c>
      <c r="J1309" s="33" t="s">
        <v>270</v>
      </c>
      <c r="K1309" s="33" t="s">
        <v>282</v>
      </c>
      <c r="L1309" s="33" t="s">
        <v>272</v>
      </c>
      <c r="M1309" s="33" t="s">
        <v>284</v>
      </c>
      <c r="N1309" s="33" t="s">
        <v>482</v>
      </c>
      <c r="O1309" s="33" t="s">
        <v>285</v>
      </c>
      <c r="P1309" s="33" t="s">
        <v>274</v>
      </c>
      <c r="Q1309" s="33" t="s">
        <v>286</v>
      </c>
      <c r="R1309" s="33" t="s">
        <v>482</v>
      </c>
      <c r="S1309" s="33" t="s">
        <v>275</v>
      </c>
      <c r="T1309" s="33" t="s">
        <v>2572</v>
      </c>
      <c r="U1309" s="33" t="s">
        <v>276</v>
      </c>
      <c r="V1309" s="33" t="s">
        <v>2572</v>
      </c>
      <c r="W1309" s="33" t="s">
        <v>20</v>
      </c>
      <c r="X1309" s="33" t="s">
        <v>2572</v>
      </c>
    </row>
    <row r="1310" spans="1:24" ht="14.75" x14ac:dyDescent="0.75">
      <c r="A1310" s="33" t="s">
        <v>2573</v>
      </c>
      <c r="B1310" s="33" t="s">
        <v>262</v>
      </c>
      <c r="C1310" s="33" t="s">
        <v>820</v>
      </c>
      <c r="D1310" s="33" t="s">
        <v>30</v>
      </c>
      <c r="E1310" s="33" t="s">
        <v>2574</v>
      </c>
      <c r="F1310" s="33" t="s">
        <v>2537</v>
      </c>
      <c r="G1310" s="33" t="s">
        <v>281</v>
      </c>
      <c r="H1310" s="33" t="s">
        <v>822</v>
      </c>
      <c r="I1310" s="33" t="s">
        <v>269</v>
      </c>
      <c r="J1310" s="33" t="s">
        <v>270</v>
      </c>
      <c r="K1310" s="33" t="s">
        <v>282</v>
      </c>
      <c r="L1310" s="33" t="s">
        <v>272</v>
      </c>
      <c r="M1310" s="33" t="s">
        <v>284</v>
      </c>
      <c r="N1310" s="33" t="s">
        <v>482</v>
      </c>
      <c r="O1310" s="33" t="s">
        <v>285</v>
      </c>
      <c r="P1310" s="33" t="s">
        <v>274</v>
      </c>
      <c r="Q1310" s="33" t="s">
        <v>286</v>
      </c>
      <c r="R1310" s="33" t="s">
        <v>482</v>
      </c>
      <c r="S1310" s="33" t="s">
        <v>275</v>
      </c>
      <c r="T1310" s="33" t="s">
        <v>2572</v>
      </c>
      <c r="U1310" s="33" t="s">
        <v>276</v>
      </c>
      <c r="V1310" s="33" t="s">
        <v>2572</v>
      </c>
      <c r="W1310" s="33" t="s">
        <v>20</v>
      </c>
      <c r="X1310" s="33" t="s">
        <v>2572</v>
      </c>
    </row>
    <row r="1311" spans="1:24" ht="14.75" x14ac:dyDescent="0.75">
      <c r="A1311" s="33" t="s">
        <v>2575</v>
      </c>
      <c r="B1311" s="33" t="s">
        <v>262</v>
      </c>
      <c r="C1311" s="33" t="s">
        <v>374</v>
      </c>
      <c r="D1311" s="33" t="s">
        <v>374</v>
      </c>
      <c r="E1311" s="33" t="s">
        <v>2576</v>
      </c>
      <c r="F1311" s="33" t="s">
        <v>2577</v>
      </c>
      <c r="G1311" s="33" t="s">
        <v>281</v>
      </c>
      <c r="H1311" s="33" t="s">
        <v>822</v>
      </c>
      <c r="I1311" s="33" t="s">
        <v>269</v>
      </c>
      <c r="J1311" s="33" t="s">
        <v>270</v>
      </c>
      <c r="K1311" s="33" t="s">
        <v>377</v>
      </c>
      <c r="L1311" s="33" t="s">
        <v>272</v>
      </c>
      <c r="M1311" s="33" t="s">
        <v>284</v>
      </c>
      <c r="N1311" s="33" t="s">
        <v>851</v>
      </c>
      <c r="O1311" s="33" t="s">
        <v>285</v>
      </c>
      <c r="P1311" s="33" t="s">
        <v>378</v>
      </c>
      <c r="Q1311" s="33" t="s">
        <v>286</v>
      </c>
      <c r="R1311" s="33" t="s">
        <v>378</v>
      </c>
      <c r="S1311" s="33" t="s">
        <v>275</v>
      </c>
      <c r="T1311" s="33" t="s">
        <v>378</v>
      </c>
      <c r="U1311" s="33" t="s">
        <v>276</v>
      </c>
      <c r="V1311" s="33" t="s">
        <v>378</v>
      </c>
      <c r="W1311" s="33" t="s">
        <v>20</v>
      </c>
      <c r="X1311" s="33" t="s">
        <v>378</v>
      </c>
    </row>
    <row r="1312" spans="1:24" ht="14.75" x14ac:dyDescent="0.75">
      <c r="A1312" s="33" t="s">
        <v>2578</v>
      </c>
      <c r="B1312" s="33" t="s">
        <v>262</v>
      </c>
      <c r="C1312" s="33" t="s">
        <v>374</v>
      </c>
      <c r="D1312" s="33" t="s">
        <v>374</v>
      </c>
      <c r="E1312" s="33" t="s">
        <v>2579</v>
      </c>
      <c r="F1312" s="33" t="s">
        <v>2577</v>
      </c>
      <c r="G1312" s="33" t="s">
        <v>281</v>
      </c>
      <c r="H1312" s="33" t="s">
        <v>822</v>
      </c>
      <c r="I1312" s="33" t="s">
        <v>269</v>
      </c>
      <c r="J1312" s="33" t="s">
        <v>270</v>
      </c>
      <c r="K1312" s="33" t="s">
        <v>377</v>
      </c>
      <c r="L1312" s="33" t="s">
        <v>272</v>
      </c>
      <c r="M1312" s="33" t="s">
        <v>284</v>
      </c>
      <c r="N1312" s="33" t="s">
        <v>851</v>
      </c>
      <c r="O1312" s="33" t="s">
        <v>285</v>
      </c>
      <c r="P1312" s="33" t="s">
        <v>378</v>
      </c>
      <c r="Q1312" s="33" t="s">
        <v>286</v>
      </c>
      <c r="R1312" s="33" t="s">
        <v>378</v>
      </c>
      <c r="S1312" s="33" t="s">
        <v>275</v>
      </c>
      <c r="T1312" s="33" t="s">
        <v>378</v>
      </c>
      <c r="U1312" s="33" t="s">
        <v>276</v>
      </c>
      <c r="V1312" s="33" t="s">
        <v>378</v>
      </c>
      <c r="W1312" s="33" t="s">
        <v>20</v>
      </c>
      <c r="X1312" s="33" t="s">
        <v>378</v>
      </c>
    </row>
    <row r="1313" spans="1:24" ht="14.75" x14ac:dyDescent="0.75">
      <c r="A1313" s="33" t="s">
        <v>2580</v>
      </c>
      <c r="B1313" s="33" t="s">
        <v>262</v>
      </c>
      <c r="C1313" s="33" t="s">
        <v>374</v>
      </c>
      <c r="D1313" s="33" t="s">
        <v>374</v>
      </c>
      <c r="E1313" s="33" t="s">
        <v>2581</v>
      </c>
      <c r="F1313" s="33" t="s">
        <v>2451</v>
      </c>
      <c r="G1313" s="33" t="s">
        <v>281</v>
      </c>
      <c r="H1313" s="33" t="s">
        <v>822</v>
      </c>
      <c r="I1313" s="33" t="s">
        <v>269</v>
      </c>
      <c r="J1313" s="33" t="s">
        <v>270</v>
      </c>
      <c r="K1313" s="33" t="s">
        <v>2582</v>
      </c>
      <c r="L1313" s="33" t="s">
        <v>272</v>
      </c>
      <c r="M1313" s="33" t="s">
        <v>698</v>
      </c>
      <c r="N1313" s="33" t="s">
        <v>2583</v>
      </c>
      <c r="O1313" s="33" t="s">
        <v>698</v>
      </c>
      <c r="P1313" s="33" t="s">
        <v>2583</v>
      </c>
      <c r="Q1313" s="33" t="s">
        <v>698</v>
      </c>
      <c r="R1313" s="33" t="s">
        <v>2583</v>
      </c>
      <c r="S1313" s="33" t="s">
        <v>275</v>
      </c>
      <c r="T1313" s="33" t="s">
        <v>2583</v>
      </c>
      <c r="U1313" s="33" t="s">
        <v>698</v>
      </c>
      <c r="V1313" s="33" t="s">
        <v>2583</v>
      </c>
      <c r="W1313" s="33" t="s">
        <v>698</v>
      </c>
      <c r="X1313" s="33" t="s">
        <v>2583</v>
      </c>
    </row>
    <row r="1314" spans="1:24" ht="14.75" x14ac:dyDescent="0.75">
      <c r="A1314" s="33" t="s">
        <v>2584</v>
      </c>
      <c r="B1314" s="33" t="s">
        <v>262</v>
      </c>
      <c r="C1314" s="33" t="s">
        <v>1426</v>
      </c>
      <c r="D1314" s="33" t="s">
        <v>1426</v>
      </c>
      <c r="E1314" s="33" t="s">
        <v>2585</v>
      </c>
      <c r="F1314" s="33"/>
      <c r="G1314" s="33" t="s">
        <v>492</v>
      </c>
      <c r="H1314" s="33" t="s">
        <v>268</v>
      </c>
      <c r="I1314" s="33" t="s">
        <v>418</v>
      </c>
      <c r="J1314" s="33" t="s">
        <v>312</v>
      </c>
      <c r="K1314" s="33"/>
      <c r="L1314" s="33"/>
      <c r="M1314" s="33"/>
      <c r="N1314" s="33"/>
      <c r="O1314" s="33" t="s">
        <v>512</v>
      </c>
      <c r="P1314" s="33" t="s">
        <v>14</v>
      </c>
      <c r="Q1314" s="33"/>
      <c r="R1314" s="33"/>
      <c r="S1314" s="33"/>
      <c r="T1314" s="33"/>
      <c r="U1314" s="33"/>
      <c r="V1314" s="33"/>
      <c r="W1314" s="33"/>
      <c r="X1314" s="33"/>
    </row>
    <row r="1315" spans="1:24" ht="14.75" x14ac:dyDescent="0.75">
      <c r="A1315" s="33" t="s">
        <v>2586</v>
      </c>
      <c r="B1315" s="33" t="s">
        <v>262</v>
      </c>
      <c r="C1315" s="33" t="s">
        <v>374</v>
      </c>
      <c r="D1315" s="33" t="s">
        <v>374</v>
      </c>
      <c r="E1315" s="33" t="s">
        <v>2587</v>
      </c>
      <c r="F1315" s="33" t="s">
        <v>313</v>
      </c>
      <c r="G1315" s="33" t="s">
        <v>281</v>
      </c>
      <c r="H1315" s="33" t="s">
        <v>268</v>
      </c>
      <c r="I1315" s="33" t="s">
        <v>269</v>
      </c>
      <c r="J1315" s="33" t="s">
        <v>270</v>
      </c>
      <c r="K1315" s="33" t="s">
        <v>296</v>
      </c>
      <c r="L1315" s="33" t="s">
        <v>272</v>
      </c>
      <c r="M1315" s="33" t="s">
        <v>284</v>
      </c>
      <c r="N1315" s="33" t="s">
        <v>297</v>
      </c>
      <c r="O1315" s="33" t="s">
        <v>285</v>
      </c>
      <c r="P1315" s="33" t="s">
        <v>298</v>
      </c>
      <c r="Q1315" s="33" t="s">
        <v>286</v>
      </c>
      <c r="R1315" s="33" t="s">
        <v>298</v>
      </c>
      <c r="S1315" s="33" t="s">
        <v>275</v>
      </c>
      <c r="T1315" s="33" t="s">
        <v>298</v>
      </c>
      <c r="U1315" s="33"/>
      <c r="V1315" s="33"/>
      <c r="W1315" s="33" t="s">
        <v>20</v>
      </c>
      <c r="X1315" s="33" t="s">
        <v>287</v>
      </c>
    </row>
    <row r="1316" spans="1:24" ht="14.75" x14ac:dyDescent="0.75">
      <c r="A1316" s="33" t="s">
        <v>2588</v>
      </c>
      <c r="B1316" s="33" t="s">
        <v>374</v>
      </c>
      <c r="C1316" s="33" t="s">
        <v>374</v>
      </c>
      <c r="D1316" s="33" t="s">
        <v>374</v>
      </c>
      <c r="E1316" s="33" t="s">
        <v>2589</v>
      </c>
      <c r="F1316" s="33" t="s">
        <v>1441</v>
      </c>
      <c r="G1316" s="33" t="s">
        <v>281</v>
      </c>
      <c r="H1316" s="33" t="s">
        <v>268</v>
      </c>
      <c r="I1316" s="33" t="s">
        <v>269</v>
      </c>
      <c r="J1316" s="33" t="s">
        <v>270</v>
      </c>
      <c r="K1316" s="33" t="s">
        <v>2631</v>
      </c>
      <c r="L1316" s="33" t="s">
        <v>272</v>
      </c>
      <c r="M1316" s="33" t="s">
        <v>760</v>
      </c>
      <c r="N1316" s="33" t="s">
        <v>314</v>
      </c>
      <c r="O1316" s="33" t="s">
        <v>760</v>
      </c>
      <c r="P1316" s="33" t="s">
        <v>314</v>
      </c>
      <c r="Q1316" s="33" t="s">
        <v>286</v>
      </c>
      <c r="R1316" s="33" t="s">
        <v>314</v>
      </c>
      <c r="S1316" s="33" t="s">
        <v>275</v>
      </c>
      <c r="T1316" s="33" t="s">
        <v>314</v>
      </c>
      <c r="U1316" s="33" t="s">
        <v>276</v>
      </c>
      <c r="V1316" s="33" t="s">
        <v>314</v>
      </c>
      <c r="W1316" s="33" t="s">
        <v>20</v>
      </c>
      <c r="X1316" s="33" t="s">
        <v>314</v>
      </c>
    </row>
    <row r="1317" spans="1:24" ht="14.75" x14ac:dyDescent="0.75">
      <c r="A1317" s="33" t="s">
        <v>2590</v>
      </c>
      <c r="B1317" s="33" t="s">
        <v>374</v>
      </c>
      <c r="C1317" s="33" t="s">
        <v>374</v>
      </c>
      <c r="D1317" s="33" t="s">
        <v>374</v>
      </c>
      <c r="E1317" s="33" t="s">
        <v>2591</v>
      </c>
      <c r="F1317" s="33" t="s">
        <v>1441</v>
      </c>
      <c r="G1317" s="33" t="s">
        <v>281</v>
      </c>
      <c r="H1317" s="33" t="s">
        <v>268</v>
      </c>
      <c r="I1317" s="33" t="s">
        <v>269</v>
      </c>
      <c r="J1317" s="33" t="s">
        <v>270</v>
      </c>
      <c r="K1317" s="33" t="s">
        <v>2556</v>
      </c>
      <c r="L1317" s="33" t="s">
        <v>272</v>
      </c>
      <c r="M1317" s="33" t="s">
        <v>760</v>
      </c>
      <c r="N1317" s="33" t="s">
        <v>2557</v>
      </c>
      <c r="O1317" s="33" t="s">
        <v>760</v>
      </c>
      <c r="P1317" s="33" t="s">
        <v>2557</v>
      </c>
      <c r="Q1317" s="33" t="s">
        <v>286</v>
      </c>
      <c r="R1317" s="33" t="s">
        <v>2557</v>
      </c>
      <c r="S1317" s="33" t="s">
        <v>275</v>
      </c>
      <c r="T1317" s="33" t="s">
        <v>2557</v>
      </c>
      <c r="U1317" s="33" t="s">
        <v>276</v>
      </c>
      <c r="V1317" s="33" t="s">
        <v>2557</v>
      </c>
      <c r="W1317" s="33" t="s">
        <v>20</v>
      </c>
      <c r="X1317" s="33" t="s">
        <v>2557</v>
      </c>
    </row>
    <row r="1318" spans="1:24" ht="14.75" x14ac:dyDescent="0.75">
      <c r="A1318" s="33" t="s">
        <v>2592</v>
      </c>
      <c r="B1318" s="33" t="s">
        <v>262</v>
      </c>
      <c r="C1318" s="33" t="s">
        <v>374</v>
      </c>
      <c r="D1318" s="33" t="s">
        <v>374</v>
      </c>
      <c r="E1318" s="33" t="s">
        <v>2593</v>
      </c>
      <c r="F1318" s="33" t="s">
        <v>1441</v>
      </c>
      <c r="G1318" s="33" t="s">
        <v>281</v>
      </c>
      <c r="H1318" s="33" t="s">
        <v>268</v>
      </c>
      <c r="I1318" s="33" t="s">
        <v>269</v>
      </c>
      <c r="J1318" s="33" t="s">
        <v>270</v>
      </c>
      <c r="K1318" s="33" t="s">
        <v>2556</v>
      </c>
      <c r="L1318" s="33" t="s">
        <v>272</v>
      </c>
      <c r="M1318" s="33" t="s">
        <v>760</v>
      </c>
      <c r="N1318" s="33" t="s">
        <v>2557</v>
      </c>
      <c r="O1318" s="33" t="s">
        <v>760</v>
      </c>
      <c r="P1318" s="33" t="s">
        <v>2557</v>
      </c>
      <c r="Q1318" s="33" t="s">
        <v>286</v>
      </c>
      <c r="R1318" s="33" t="s">
        <v>2557</v>
      </c>
      <c r="S1318" s="33" t="s">
        <v>275</v>
      </c>
      <c r="T1318" s="33" t="s">
        <v>2557</v>
      </c>
      <c r="U1318" s="33" t="s">
        <v>276</v>
      </c>
      <c r="V1318" s="33" t="s">
        <v>2557</v>
      </c>
      <c r="W1318" s="33" t="s">
        <v>20</v>
      </c>
      <c r="X1318" s="33" t="s">
        <v>2557</v>
      </c>
    </row>
    <row r="1319" spans="1:24" ht="14.75" x14ac:dyDescent="0.75">
      <c r="A1319" s="33" t="s">
        <v>2594</v>
      </c>
      <c r="B1319" s="33" t="s">
        <v>262</v>
      </c>
      <c r="C1319" s="33" t="s">
        <v>374</v>
      </c>
      <c r="D1319" s="33" t="s">
        <v>374</v>
      </c>
      <c r="E1319" s="33" t="s">
        <v>2595</v>
      </c>
      <c r="F1319" s="33" t="s">
        <v>1441</v>
      </c>
      <c r="G1319" s="33" t="s">
        <v>281</v>
      </c>
      <c r="H1319" s="33" t="s">
        <v>268</v>
      </c>
      <c r="I1319" s="33" t="s">
        <v>269</v>
      </c>
      <c r="J1319" s="33" t="s">
        <v>270</v>
      </c>
      <c r="K1319" s="33" t="s">
        <v>2556</v>
      </c>
      <c r="L1319" s="33" t="s">
        <v>272</v>
      </c>
      <c r="M1319" s="33" t="s">
        <v>760</v>
      </c>
      <c r="N1319" s="33" t="s">
        <v>2557</v>
      </c>
      <c r="O1319" s="33" t="s">
        <v>760</v>
      </c>
      <c r="P1319" s="33" t="s">
        <v>2557</v>
      </c>
      <c r="Q1319" s="33" t="s">
        <v>286</v>
      </c>
      <c r="R1319" s="33" t="s">
        <v>2557</v>
      </c>
      <c r="S1319" s="33" t="s">
        <v>275</v>
      </c>
      <c r="T1319" s="33" t="s">
        <v>2557</v>
      </c>
      <c r="U1319" s="33" t="s">
        <v>276</v>
      </c>
      <c r="V1319" s="33" t="s">
        <v>2557</v>
      </c>
      <c r="W1319" s="33" t="s">
        <v>20</v>
      </c>
      <c r="X1319" s="33" t="s">
        <v>2557</v>
      </c>
    </row>
    <row r="1320" spans="1:24" ht="14.75" x14ac:dyDescent="0.75">
      <c r="A1320" s="33" t="s">
        <v>2596</v>
      </c>
      <c r="B1320" s="33" t="s">
        <v>262</v>
      </c>
      <c r="C1320" s="33" t="s">
        <v>374</v>
      </c>
      <c r="D1320" s="33" t="s">
        <v>374</v>
      </c>
      <c r="E1320" s="33" t="s">
        <v>2597</v>
      </c>
      <c r="F1320" s="33" t="s">
        <v>1441</v>
      </c>
      <c r="G1320" s="33" t="s">
        <v>281</v>
      </c>
      <c r="H1320" s="33" t="s">
        <v>268</v>
      </c>
      <c r="I1320" s="33" t="s">
        <v>269</v>
      </c>
      <c r="J1320" s="33" t="s">
        <v>270</v>
      </c>
      <c r="K1320" s="33" t="s">
        <v>2556</v>
      </c>
      <c r="L1320" s="33" t="s">
        <v>272</v>
      </c>
      <c r="M1320" s="33" t="s">
        <v>760</v>
      </c>
      <c r="N1320" s="33" t="s">
        <v>2557</v>
      </c>
      <c r="O1320" s="33" t="s">
        <v>760</v>
      </c>
      <c r="P1320" s="33" t="s">
        <v>2557</v>
      </c>
      <c r="Q1320" s="33" t="s">
        <v>286</v>
      </c>
      <c r="R1320" s="33" t="s">
        <v>2557</v>
      </c>
      <c r="S1320" s="33" t="s">
        <v>275</v>
      </c>
      <c r="T1320" s="33" t="s">
        <v>2557</v>
      </c>
      <c r="U1320" s="33" t="s">
        <v>276</v>
      </c>
      <c r="V1320" s="33" t="s">
        <v>2557</v>
      </c>
      <c r="W1320" s="33" t="s">
        <v>20</v>
      </c>
      <c r="X1320" s="33" t="s">
        <v>2557</v>
      </c>
    </row>
    <row r="1321" spans="1:24" ht="14.75" x14ac:dyDescent="0.75">
      <c r="A1321" s="33" t="s">
        <v>2598</v>
      </c>
      <c r="B1321" s="33" t="s">
        <v>374</v>
      </c>
      <c r="C1321" s="33" t="s">
        <v>374</v>
      </c>
      <c r="D1321" s="33" t="s">
        <v>374</v>
      </c>
      <c r="E1321" s="33" t="s">
        <v>2599</v>
      </c>
      <c r="F1321" s="33" t="s">
        <v>1441</v>
      </c>
      <c r="G1321" s="33" t="s">
        <v>281</v>
      </c>
      <c r="H1321" s="33" t="s">
        <v>268</v>
      </c>
      <c r="I1321" s="33" t="s">
        <v>269</v>
      </c>
      <c r="J1321" s="33" t="s">
        <v>270</v>
      </c>
      <c r="K1321" s="33" t="s">
        <v>2556</v>
      </c>
      <c r="L1321" s="33" t="s">
        <v>272</v>
      </c>
      <c r="M1321" s="33" t="s">
        <v>760</v>
      </c>
      <c r="N1321" s="33" t="s">
        <v>2557</v>
      </c>
      <c r="O1321" s="33" t="s">
        <v>760</v>
      </c>
      <c r="P1321" s="33" t="s">
        <v>2557</v>
      </c>
      <c r="Q1321" s="33" t="s">
        <v>286</v>
      </c>
      <c r="R1321" s="33" t="s">
        <v>2557</v>
      </c>
      <c r="S1321" s="33" t="s">
        <v>275</v>
      </c>
      <c r="T1321" s="33" t="s">
        <v>2557</v>
      </c>
      <c r="U1321" s="33" t="s">
        <v>276</v>
      </c>
      <c r="V1321" s="33" t="s">
        <v>2557</v>
      </c>
      <c r="W1321" s="33" t="s">
        <v>20</v>
      </c>
      <c r="X1321" s="33" t="s">
        <v>2557</v>
      </c>
    </row>
    <row r="1322" spans="1:24" ht="14.75" x14ac:dyDescent="0.75">
      <c r="A1322" s="33" t="s">
        <v>2600</v>
      </c>
      <c r="B1322" s="33" t="s">
        <v>374</v>
      </c>
      <c r="C1322" s="33" t="s">
        <v>374</v>
      </c>
      <c r="D1322" s="33" t="s">
        <v>374</v>
      </c>
      <c r="E1322" s="33" t="s">
        <v>2601</v>
      </c>
      <c r="F1322" s="33" t="s">
        <v>1441</v>
      </c>
      <c r="G1322" s="33" t="s">
        <v>281</v>
      </c>
      <c r="H1322" s="33" t="s">
        <v>268</v>
      </c>
      <c r="I1322" s="33" t="s">
        <v>269</v>
      </c>
      <c r="J1322" s="33" t="s">
        <v>270</v>
      </c>
      <c r="K1322" s="33" t="s">
        <v>2556</v>
      </c>
      <c r="L1322" s="33" t="s">
        <v>272</v>
      </c>
      <c r="M1322" s="33" t="s">
        <v>760</v>
      </c>
      <c r="N1322" s="33" t="s">
        <v>2557</v>
      </c>
      <c r="O1322" s="33" t="s">
        <v>760</v>
      </c>
      <c r="P1322" s="33" t="s">
        <v>2557</v>
      </c>
      <c r="Q1322" s="33" t="s">
        <v>286</v>
      </c>
      <c r="R1322" s="33" t="s">
        <v>2557</v>
      </c>
      <c r="S1322" s="33" t="s">
        <v>275</v>
      </c>
      <c r="T1322" s="33" t="s">
        <v>2557</v>
      </c>
      <c r="U1322" s="33" t="s">
        <v>276</v>
      </c>
      <c r="V1322" s="33" t="s">
        <v>2557</v>
      </c>
      <c r="W1322" s="33" t="s">
        <v>20</v>
      </c>
      <c r="X1322" s="33" t="s">
        <v>2557</v>
      </c>
    </row>
    <row r="1323" spans="1:24" ht="14.75" x14ac:dyDescent="0.75">
      <c r="A1323" s="33" t="s">
        <v>2602</v>
      </c>
      <c r="B1323" s="33" t="s">
        <v>374</v>
      </c>
      <c r="C1323" s="33" t="s">
        <v>374</v>
      </c>
      <c r="D1323" s="33" t="s">
        <v>374</v>
      </c>
      <c r="E1323" s="33" t="s">
        <v>2603</v>
      </c>
      <c r="F1323" s="33" t="s">
        <v>1441</v>
      </c>
      <c r="G1323" s="33" t="s">
        <v>281</v>
      </c>
      <c r="H1323" s="33" t="s">
        <v>268</v>
      </c>
      <c r="I1323" s="33" t="s">
        <v>269</v>
      </c>
      <c r="J1323" s="33" t="s">
        <v>270</v>
      </c>
      <c r="K1323" s="33" t="s">
        <v>2556</v>
      </c>
      <c r="L1323" s="33" t="s">
        <v>272</v>
      </c>
      <c r="M1323" s="33" t="s">
        <v>760</v>
      </c>
      <c r="N1323" s="33" t="s">
        <v>2557</v>
      </c>
      <c r="O1323" s="33" t="s">
        <v>760</v>
      </c>
      <c r="P1323" s="33" t="s">
        <v>2557</v>
      </c>
      <c r="Q1323" s="33" t="s">
        <v>286</v>
      </c>
      <c r="R1323" s="33" t="s">
        <v>2557</v>
      </c>
      <c r="S1323" s="33" t="s">
        <v>275</v>
      </c>
      <c r="T1323" s="33" t="s">
        <v>2557</v>
      </c>
      <c r="U1323" s="33" t="s">
        <v>276</v>
      </c>
      <c r="V1323" s="33" t="s">
        <v>2557</v>
      </c>
      <c r="W1323" s="33" t="s">
        <v>20</v>
      </c>
      <c r="X1323" s="33" t="s">
        <v>2557</v>
      </c>
    </row>
    <row r="1324" spans="1:24" ht="14.75" x14ac:dyDescent="0.75">
      <c r="A1324" s="33" t="s">
        <v>2604</v>
      </c>
      <c r="B1324" s="33" t="s">
        <v>374</v>
      </c>
      <c r="C1324" s="33" t="s">
        <v>374</v>
      </c>
      <c r="D1324" s="33" t="s">
        <v>374</v>
      </c>
      <c r="E1324" s="33" t="s">
        <v>2605</v>
      </c>
      <c r="F1324" s="33" t="s">
        <v>1441</v>
      </c>
      <c r="G1324" s="33" t="s">
        <v>281</v>
      </c>
      <c r="H1324" s="33" t="s">
        <v>268</v>
      </c>
      <c r="I1324" s="33" t="s">
        <v>269</v>
      </c>
      <c r="J1324" s="33" t="s">
        <v>270</v>
      </c>
      <c r="K1324" s="33" t="s">
        <v>2556</v>
      </c>
      <c r="L1324" s="33" t="s">
        <v>272</v>
      </c>
      <c r="M1324" s="33" t="s">
        <v>760</v>
      </c>
      <c r="N1324" s="33" t="s">
        <v>2557</v>
      </c>
      <c r="O1324" s="33" t="s">
        <v>760</v>
      </c>
      <c r="P1324" s="33" t="s">
        <v>2557</v>
      </c>
      <c r="Q1324" s="33" t="s">
        <v>286</v>
      </c>
      <c r="R1324" s="33" t="s">
        <v>2557</v>
      </c>
      <c r="S1324" s="33" t="s">
        <v>275</v>
      </c>
      <c r="T1324" s="33" t="s">
        <v>2557</v>
      </c>
      <c r="U1324" s="33" t="s">
        <v>276</v>
      </c>
      <c r="V1324" s="33" t="s">
        <v>2557</v>
      </c>
      <c r="W1324" s="33" t="s">
        <v>20</v>
      </c>
      <c r="X1324" s="33" t="s">
        <v>2557</v>
      </c>
    </row>
    <row r="1325" spans="1:24" ht="14.75" x14ac:dyDescent="0.75">
      <c r="A1325" s="33" t="s">
        <v>2606</v>
      </c>
      <c r="B1325" s="33" t="s">
        <v>262</v>
      </c>
      <c r="C1325" s="33" t="s">
        <v>415</v>
      </c>
      <c r="D1325" s="33" t="s">
        <v>415</v>
      </c>
      <c r="E1325" s="33" t="s">
        <v>2607</v>
      </c>
      <c r="F1325" s="33" t="s">
        <v>2608</v>
      </c>
      <c r="G1325" s="33" t="s">
        <v>492</v>
      </c>
      <c r="H1325" s="33" t="s">
        <v>268</v>
      </c>
      <c r="I1325" s="33" t="s">
        <v>418</v>
      </c>
      <c r="J1325" s="33" t="s">
        <v>270</v>
      </c>
      <c r="K1325" s="33" t="s">
        <v>296</v>
      </c>
      <c r="L1325" s="33"/>
      <c r="M1325" s="33"/>
      <c r="N1325" s="33"/>
      <c r="O1325" s="33" t="s">
        <v>285</v>
      </c>
      <c r="P1325" s="33" t="s">
        <v>274</v>
      </c>
      <c r="Q1325" s="33"/>
      <c r="R1325" s="33"/>
      <c r="S1325" s="33" t="s">
        <v>275</v>
      </c>
      <c r="T1325" s="33" t="s">
        <v>16</v>
      </c>
      <c r="U1325" s="33"/>
      <c r="V1325" s="33"/>
      <c r="W1325" s="33" t="s">
        <v>20</v>
      </c>
      <c r="X1325" s="33"/>
    </row>
    <row r="1326" spans="1:24" ht="14.75" x14ac:dyDescent="0.75">
      <c r="A1326" s="33" t="s">
        <v>2609</v>
      </c>
      <c r="B1326" s="33" t="s">
        <v>262</v>
      </c>
      <c r="C1326" s="33" t="s">
        <v>415</v>
      </c>
      <c r="D1326" s="33" t="s">
        <v>415</v>
      </c>
      <c r="E1326" s="33" t="s">
        <v>2610</v>
      </c>
      <c r="F1326" s="33" t="s">
        <v>2608</v>
      </c>
      <c r="G1326" s="33" t="s">
        <v>492</v>
      </c>
      <c r="H1326" s="33" t="s">
        <v>268</v>
      </c>
      <c r="I1326" s="33" t="s">
        <v>418</v>
      </c>
      <c r="J1326" s="33" t="s">
        <v>270</v>
      </c>
      <c r="K1326" s="33" t="s">
        <v>296</v>
      </c>
      <c r="L1326" s="33"/>
      <c r="M1326" s="33"/>
      <c r="N1326" s="33"/>
      <c r="O1326" s="33" t="s">
        <v>285</v>
      </c>
      <c r="P1326" s="33" t="s">
        <v>274</v>
      </c>
      <c r="Q1326" s="33"/>
      <c r="R1326" s="33"/>
      <c r="S1326" s="33" t="s">
        <v>275</v>
      </c>
      <c r="T1326" s="33" t="s">
        <v>16</v>
      </c>
      <c r="U1326" s="33"/>
      <c r="V1326" s="33"/>
      <c r="W1326" s="33" t="s">
        <v>20</v>
      </c>
      <c r="X1326" s="33"/>
    </row>
    <row r="1327" spans="1:24" ht="14.75" x14ac:dyDescent="0.75">
      <c r="A1327" s="33" t="s">
        <v>2611</v>
      </c>
      <c r="B1327" s="33" t="s">
        <v>262</v>
      </c>
      <c r="C1327" s="33" t="s">
        <v>374</v>
      </c>
      <c r="D1327" s="33" t="s">
        <v>374</v>
      </c>
      <c r="E1327" s="33" t="s">
        <v>2612</v>
      </c>
      <c r="F1327" s="33" t="s">
        <v>1441</v>
      </c>
      <c r="G1327" s="33" t="s">
        <v>281</v>
      </c>
      <c r="H1327" s="33" t="s">
        <v>268</v>
      </c>
      <c r="I1327" s="33" t="s">
        <v>269</v>
      </c>
      <c r="J1327" s="33" t="s">
        <v>270</v>
      </c>
      <c r="K1327" s="33" t="s">
        <v>2556</v>
      </c>
      <c r="L1327" s="33" t="s">
        <v>272</v>
      </c>
      <c r="M1327" s="33" t="s">
        <v>760</v>
      </c>
      <c r="N1327" s="33" t="s">
        <v>2557</v>
      </c>
      <c r="O1327" s="33" t="s">
        <v>760</v>
      </c>
      <c r="P1327" s="33" t="s">
        <v>2557</v>
      </c>
      <c r="Q1327" s="33" t="s">
        <v>286</v>
      </c>
      <c r="R1327" s="33" t="s">
        <v>2557</v>
      </c>
      <c r="S1327" s="33" t="s">
        <v>275</v>
      </c>
      <c r="T1327" s="33" t="s">
        <v>2557</v>
      </c>
      <c r="U1327" s="33" t="s">
        <v>276</v>
      </c>
      <c r="V1327" s="33" t="s">
        <v>2557</v>
      </c>
      <c r="W1327" s="33" t="s">
        <v>20</v>
      </c>
      <c r="X1327" s="33" t="s">
        <v>2557</v>
      </c>
    </row>
    <row r="1328" spans="1:24" ht="14.75" x14ac:dyDescent="0.75">
      <c r="A1328" s="33" t="s">
        <v>2613</v>
      </c>
      <c r="B1328" s="33" t="s">
        <v>262</v>
      </c>
      <c r="C1328" s="33" t="s">
        <v>374</v>
      </c>
      <c r="D1328" s="33" t="s">
        <v>374</v>
      </c>
      <c r="E1328" s="33" t="s">
        <v>2614</v>
      </c>
      <c r="F1328" s="33" t="s">
        <v>1441</v>
      </c>
      <c r="G1328" s="33" t="s">
        <v>281</v>
      </c>
      <c r="H1328" s="33" t="s">
        <v>268</v>
      </c>
      <c r="I1328" s="33" t="s">
        <v>269</v>
      </c>
      <c r="J1328" s="33" t="s">
        <v>270</v>
      </c>
      <c r="K1328" s="33" t="s">
        <v>2556</v>
      </c>
      <c r="L1328" s="33" t="s">
        <v>272</v>
      </c>
      <c r="M1328" s="33" t="s">
        <v>760</v>
      </c>
      <c r="N1328" s="33" t="s">
        <v>2557</v>
      </c>
      <c r="O1328" s="33" t="s">
        <v>760</v>
      </c>
      <c r="P1328" s="33" t="s">
        <v>2557</v>
      </c>
      <c r="Q1328" s="33" t="s">
        <v>286</v>
      </c>
      <c r="R1328" s="33" t="s">
        <v>2557</v>
      </c>
      <c r="S1328" s="33" t="s">
        <v>275</v>
      </c>
      <c r="T1328" s="33" t="s">
        <v>2557</v>
      </c>
      <c r="U1328" s="33" t="s">
        <v>276</v>
      </c>
      <c r="V1328" s="33" t="s">
        <v>2557</v>
      </c>
      <c r="W1328" s="33" t="s">
        <v>20</v>
      </c>
      <c r="X1328" s="33" t="s">
        <v>2557</v>
      </c>
    </row>
    <row r="1329" spans="1:24" ht="14.75" x14ac:dyDescent="0.75">
      <c r="A1329" s="33" t="s">
        <v>2615</v>
      </c>
      <c r="B1329" s="33" t="s">
        <v>374</v>
      </c>
      <c r="C1329" s="33" t="s">
        <v>374</v>
      </c>
      <c r="D1329" s="33" t="s">
        <v>374</v>
      </c>
      <c r="E1329" s="33" t="s">
        <v>2616</v>
      </c>
      <c r="F1329" s="33" t="s">
        <v>1441</v>
      </c>
      <c r="G1329" s="33" t="s">
        <v>281</v>
      </c>
      <c r="H1329" s="33" t="s">
        <v>268</v>
      </c>
      <c r="I1329" s="33" t="s">
        <v>269</v>
      </c>
      <c r="J1329" s="33" t="s">
        <v>270</v>
      </c>
      <c r="K1329" s="33" t="s">
        <v>2556</v>
      </c>
      <c r="L1329" s="33" t="s">
        <v>272</v>
      </c>
      <c r="M1329" s="33" t="s">
        <v>760</v>
      </c>
      <c r="N1329" s="33" t="s">
        <v>2557</v>
      </c>
      <c r="O1329" s="33" t="s">
        <v>760</v>
      </c>
      <c r="P1329" s="33" t="s">
        <v>2557</v>
      </c>
      <c r="Q1329" s="33" t="s">
        <v>286</v>
      </c>
      <c r="R1329" s="33" t="s">
        <v>2557</v>
      </c>
      <c r="S1329" s="33" t="s">
        <v>275</v>
      </c>
      <c r="T1329" s="33" t="s">
        <v>2557</v>
      </c>
      <c r="U1329" s="33" t="s">
        <v>276</v>
      </c>
      <c r="V1329" s="33" t="s">
        <v>2557</v>
      </c>
      <c r="W1329" s="33" t="s">
        <v>20</v>
      </c>
      <c r="X1329" s="33" t="s">
        <v>2557</v>
      </c>
    </row>
    <row r="1330" spans="1:24" ht="14.75" x14ac:dyDescent="0.75">
      <c r="A1330" s="33" t="s">
        <v>2617</v>
      </c>
      <c r="B1330" s="33" t="s">
        <v>262</v>
      </c>
      <c r="C1330" s="33" t="s">
        <v>415</v>
      </c>
      <c r="D1330" s="33" t="s">
        <v>415</v>
      </c>
      <c r="E1330" s="33" t="s">
        <v>2618</v>
      </c>
      <c r="F1330" s="33" t="s">
        <v>1441</v>
      </c>
      <c r="G1330" s="33" t="s">
        <v>281</v>
      </c>
      <c r="H1330" s="33" t="s">
        <v>268</v>
      </c>
      <c r="I1330" s="33" t="s">
        <v>269</v>
      </c>
      <c r="J1330" s="33" t="s">
        <v>270</v>
      </c>
      <c r="K1330" s="33" t="s">
        <v>1442</v>
      </c>
      <c r="L1330" s="33" t="s">
        <v>272</v>
      </c>
      <c r="M1330" s="33" t="s">
        <v>760</v>
      </c>
      <c r="N1330" s="33" t="s">
        <v>692</v>
      </c>
      <c r="O1330" s="33" t="s">
        <v>760</v>
      </c>
      <c r="P1330" s="33" t="s">
        <v>692</v>
      </c>
      <c r="Q1330" s="33" t="s">
        <v>286</v>
      </c>
      <c r="R1330" s="33" t="s">
        <v>692</v>
      </c>
      <c r="S1330" s="33" t="s">
        <v>275</v>
      </c>
      <c r="T1330" s="33" t="s">
        <v>692</v>
      </c>
      <c r="U1330" s="33" t="s">
        <v>276</v>
      </c>
      <c r="V1330" s="33" t="s">
        <v>692</v>
      </c>
      <c r="W1330" s="33" t="s">
        <v>276</v>
      </c>
      <c r="X1330" s="33" t="s">
        <v>692</v>
      </c>
    </row>
    <row r="1331" spans="1:24" ht="14.75" x14ac:dyDescent="0.75">
      <c r="A1331" s="33" t="s">
        <v>2619</v>
      </c>
      <c r="B1331" s="33" t="s">
        <v>262</v>
      </c>
      <c r="C1331" s="33" t="s">
        <v>415</v>
      </c>
      <c r="D1331" s="33" t="s">
        <v>415</v>
      </c>
      <c r="E1331" s="33" t="s">
        <v>2620</v>
      </c>
      <c r="F1331" s="33" t="s">
        <v>1441</v>
      </c>
      <c r="G1331" s="33" t="s">
        <v>281</v>
      </c>
      <c r="H1331" s="33" t="s">
        <v>268</v>
      </c>
      <c r="I1331" s="33" t="s">
        <v>269</v>
      </c>
      <c r="J1331" s="33" t="s">
        <v>270</v>
      </c>
      <c r="K1331" s="33" t="s">
        <v>1442</v>
      </c>
      <c r="L1331" s="33" t="s">
        <v>272</v>
      </c>
      <c r="M1331" s="33" t="s">
        <v>760</v>
      </c>
      <c r="N1331" s="33" t="s">
        <v>692</v>
      </c>
      <c r="O1331" s="33" t="s">
        <v>760</v>
      </c>
      <c r="P1331" s="33" t="s">
        <v>692</v>
      </c>
      <c r="Q1331" s="33" t="s">
        <v>286</v>
      </c>
      <c r="R1331" s="33" t="s">
        <v>692</v>
      </c>
      <c r="S1331" s="33" t="s">
        <v>275</v>
      </c>
      <c r="T1331" s="33" t="s">
        <v>692</v>
      </c>
      <c r="U1331" s="33" t="s">
        <v>276</v>
      </c>
      <c r="V1331" s="33" t="s">
        <v>692</v>
      </c>
      <c r="W1331" s="33" t="s">
        <v>276</v>
      </c>
      <c r="X1331" s="33" t="s">
        <v>692</v>
      </c>
    </row>
    <row r="1332" spans="1:24" ht="14.75" x14ac:dyDescent="0.75">
      <c r="A1332" s="33" t="s">
        <v>2621</v>
      </c>
      <c r="B1332" s="33" t="s">
        <v>262</v>
      </c>
      <c r="C1332" s="33" t="s">
        <v>415</v>
      </c>
      <c r="D1332" s="33" t="s">
        <v>415</v>
      </c>
      <c r="E1332" s="33" t="s">
        <v>2622</v>
      </c>
      <c r="F1332" s="33" t="s">
        <v>1441</v>
      </c>
      <c r="G1332" s="33" t="s">
        <v>281</v>
      </c>
      <c r="H1332" s="33" t="s">
        <v>268</v>
      </c>
      <c r="I1332" s="33" t="s">
        <v>269</v>
      </c>
      <c r="J1332" s="33" t="s">
        <v>270</v>
      </c>
      <c r="K1332" s="33" t="s">
        <v>1442</v>
      </c>
      <c r="L1332" s="33" t="s">
        <v>272</v>
      </c>
      <c r="M1332" s="33" t="s">
        <v>760</v>
      </c>
      <c r="N1332" s="33" t="s">
        <v>692</v>
      </c>
      <c r="O1332" s="33" t="s">
        <v>760</v>
      </c>
      <c r="P1332" s="33" t="s">
        <v>692</v>
      </c>
      <c r="Q1332" s="33" t="s">
        <v>286</v>
      </c>
      <c r="R1332" s="33" t="s">
        <v>692</v>
      </c>
      <c r="S1332" s="33" t="s">
        <v>275</v>
      </c>
      <c r="T1332" s="33" t="s">
        <v>692</v>
      </c>
      <c r="U1332" s="33" t="s">
        <v>276</v>
      </c>
      <c r="V1332" s="33" t="s">
        <v>692</v>
      </c>
      <c r="W1332" s="33" t="s">
        <v>276</v>
      </c>
      <c r="X1332" s="33" t="s">
        <v>692</v>
      </c>
    </row>
    <row r="1333" spans="1:24" ht="14.75" x14ac:dyDescent="0.75">
      <c r="A1333" s="33" t="s">
        <v>2623</v>
      </c>
      <c r="B1333" s="33" t="s">
        <v>262</v>
      </c>
      <c r="C1333" s="33" t="s">
        <v>415</v>
      </c>
      <c r="D1333" s="33" t="s">
        <v>415</v>
      </c>
      <c r="E1333" s="33" t="s">
        <v>2624</v>
      </c>
      <c r="F1333" s="33" t="s">
        <v>1441</v>
      </c>
      <c r="G1333" s="33" t="s">
        <v>281</v>
      </c>
      <c r="H1333" s="33" t="s">
        <v>268</v>
      </c>
      <c r="I1333" s="33" t="s">
        <v>269</v>
      </c>
      <c r="J1333" s="33" t="s">
        <v>270</v>
      </c>
      <c r="K1333" s="33" t="s">
        <v>1442</v>
      </c>
      <c r="L1333" s="33" t="s">
        <v>272</v>
      </c>
      <c r="M1333" s="33" t="s">
        <v>760</v>
      </c>
      <c r="N1333" s="33" t="s">
        <v>692</v>
      </c>
      <c r="O1333" s="33" t="s">
        <v>760</v>
      </c>
      <c r="P1333" s="33" t="s">
        <v>692</v>
      </c>
      <c r="Q1333" s="33" t="s">
        <v>286</v>
      </c>
      <c r="R1333" s="33" t="s">
        <v>692</v>
      </c>
      <c r="S1333" s="33" t="s">
        <v>275</v>
      </c>
      <c r="T1333" s="33" t="s">
        <v>692</v>
      </c>
      <c r="U1333" s="33" t="s">
        <v>276</v>
      </c>
      <c r="V1333" s="33" t="s">
        <v>692</v>
      </c>
      <c r="W1333" s="33" t="s">
        <v>276</v>
      </c>
      <c r="X1333" s="33" t="s">
        <v>692</v>
      </c>
    </row>
    <row r="1334" spans="1:24" ht="14.75" x14ac:dyDescent="0.75">
      <c r="A1334" s="33" t="s">
        <v>2625</v>
      </c>
      <c r="B1334" s="33" t="s">
        <v>374</v>
      </c>
      <c r="C1334" s="33" t="s">
        <v>374</v>
      </c>
      <c r="D1334" s="33" t="s">
        <v>374</v>
      </c>
      <c r="E1334" s="33" t="s">
        <v>2626</v>
      </c>
      <c r="F1334" s="33" t="s">
        <v>1441</v>
      </c>
      <c r="G1334" s="33" t="s">
        <v>281</v>
      </c>
      <c r="H1334" s="33" t="s">
        <v>268</v>
      </c>
      <c r="I1334" s="33" t="s">
        <v>269</v>
      </c>
      <c r="J1334" s="33" t="s">
        <v>270</v>
      </c>
      <c r="K1334" s="33" t="s">
        <v>1442</v>
      </c>
      <c r="L1334" s="33" t="s">
        <v>272</v>
      </c>
      <c r="M1334" s="33" t="s">
        <v>760</v>
      </c>
      <c r="N1334" s="33" t="s">
        <v>692</v>
      </c>
      <c r="O1334" s="33" t="s">
        <v>760</v>
      </c>
      <c r="P1334" s="33" t="s">
        <v>692</v>
      </c>
      <c r="Q1334" s="33" t="s">
        <v>286</v>
      </c>
      <c r="R1334" s="33" t="s">
        <v>692</v>
      </c>
      <c r="S1334" s="33" t="s">
        <v>275</v>
      </c>
      <c r="T1334" s="33" t="s">
        <v>692</v>
      </c>
      <c r="U1334" s="33" t="s">
        <v>276</v>
      </c>
      <c r="V1334" s="33" t="s">
        <v>692</v>
      </c>
      <c r="W1334" s="33" t="s">
        <v>276</v>
      </c>
      <c r="X1334" s="33" t="s">
        <v>692</v>
      </c>
    </row>
    <row r="1335" spans="1:24" ht="14.75" x14ac:dyDescent="0.75">
      <c r="A1335" s="33" t="s">
        <v>2627</v>
      </c>
      <c r="B1335" s="33" t="s">
        <v>262</v>
      </c>
      <c r="C1335" s="33" t="s">
        <v>415</v>
      </c>
      <c r="D1335" s="33" t="s">
        <v>415</v>
      </c>
      <c r="E1335" s="33" t="s">
        <v>2628</v>
      </c>
      <c r="F1335" s="33" t="s">
        <v>1441</v>
      </c>
      <c r="G1335" s="33" t="s">
        <v>281</v>
      </c>
      <c r="H1335" s="33" t="s">
        <v>268</v>
      </c>
      <c r="I1335" s="33" t="s">
        <v>269</v>
      </c>
      <c r="J1335" s="33" t="s">
        <v>270</v>
      </c>
      <c r="K1335" s="33" t="s">
        <v>1442</v>
      </c>
      <c r="L1335" s="33" t="s">
        <v>272</v>
      </c>
      <c r="M1335" s="33" t="s">
        <v>760</v>
      </c>
      <c r="N1335" s="33" t="s">
        <v>692</v>
      </c>
      <c r="O1335" s="33" t="s">
        <v>760</v>
      </c>
      <c r="P1335" s="33" t="s">
        <v>692</v>
      </c>
      <c r="Q1335" s="33" t="s">
        <v>286</v>
      </c>
      <c r="R1335" s="33" t="s">
        <v>692</v>
      </c>
      <c r="S1335" s="33" t="s">
        <v>275</v>
      </c>
      <c r="T1335" s="33" t="s">
        <v>692</v>
      </c>
      <c r="U1335" s="33" t="s">
        <v>276</v>
      </c>
      <c r="V1335" s="33" t="s">
        <v>692</v>
      </c>
      <c r="W1335" s="33" t="s">
        <v>276</v>
      </c>
      <c r="X1335" s="33" t="s">
        <v>692</v>
      </c>
    </row>
    <row r="1336" spans="1:24" ht="14.75" x14ac:dyDescent="0.75">
      <c r="A1336" s="33" t="s">
        <v>2629</v>
      </c>
      <c r="B1336" s="33" t="s">
        <v>262</v>
      </c>
      <c r="C1336" s="33" t="s">
        <v>415</v>
      </c>
      <c r="D1336" s="33" t="s">
        <v>415</v>
      </c>
      <c r="E1336" s="33" t="s">
        <v>2630</v>
      </c>
      <c r="F1336" s="33" t="s">
        <v>1441</v>
      </c>
      <c r="G1336" s="33" t="s">
        <v>281</v>
      </c>
      <c r="H1336" s="33" t="s">
        <v>268</v>
      </c>
      <c r="I1336" s="33" t="s">
        <v>269</v>
      </c>
      <c r="J1336" s="33" t="s">
        <v>270</v>
      </c>
      <c r="K1336" s="33" t="s">
        <v>2631</v>
      </c>
      <c r="L1336" s="33" t="s">
        <v>272</v>
      </c>
      <c r="M1336" s="33" t="s">
        <v>760</v>
      </c>
      <c r="N1336" s="33" t="s">
        <v>314</v>
      </c>
      <c r="O1336" s="33" t="s">
        <v>760</v>
      </c>
      <c r="P1336" s="33" t="s">
        <v>314</v>
      </c>
      <c r="Q1336" s="33" t="s">
        <v>286</v>
      </c>
      <c r="R1336" s="33" t="s">
        <v>314</v>
      </c>
      <c r="S1336" s="33" t="s">
        <v>275</v>
      </c>
      <c r="T1336" s="33" t="s">
        <v>314</v>
      </c>
      <c r="U1336" s="33" t="s">
        <v>276</v>
      </c>
      <c r="V1336" s="33" t="s">
        <v>314</v>
      </c>
      <c r="W1336" s="33" t="s">
        <v>20</v>
      </c>
      <c r="X1336" s="33" t="s">
        <v>314</v>
      </c>
    </row>
    <row r="1337" spans="1:24" ht="14.75" x14ac:dyDescent="0.75">
      <c r="A1337" s="33" t="s">
        <v>2632</v>
      </c>
      <c r="B1337" s="33" t="s">
        <v>374</v>
      </c>
      <c r="C1337" s="33" t="s">
        <v>374</v>
      </c>
      <c r="D1337" s="33" t="s">
        <v>374</v>
      </c>
      <c r="E1337" s="33" t="s">
        <v>2633</v>
      </c>
      <c r="F1337" s="33" t="s">
        <v>1441</v>
      </c>
      <c r="G1337" s="33" t="s">
        <v>281</v>
      </c>
      <c r="H1337" s="33" t="s">
        <v>268</v>
      </c>
      <c r="I1337" s="33" t="s">
        <v>269</v>
      </c>
      <c r="J1337" s="33" t="s">
        <v>270</v>
      </c>
      <c r="K1337" s="33" t="s">
        <v>1442</v>
      </c>
      <c r="L1337" s="33" t="s">
        <v>272</v>
      </c>
      <c r="M1337" s="33" t="s">
        <v>760</v>
      </c>
      <c r="N1337" s="33" t="s">
        <v>692</v>
      </c>
      <c r="O1337" s="33" t="s">
        <v>760</v>
      </c>
      <c r="P1337" s="33" t="s">
        <v>692</v>
      </c>
      <c r="Q1337" s="33" t="s">
        <v>286</v>
      </c>
      <c r="R1337" s="33" t="s">
        <v>692</v>
      </c>
      <c r="S1337" s="33" t="s">
        <v>275</v>
      </c>
      <c r="T1337" s="33" t="s">
        <v>692</v>
      </c>
      <c r="U1337" s="33" t="s">
        <v>276</v>
      </c>
      <c r="V1337" s="33" t="s">
        <v>692</v>
      </c>
      <c r="W1337" s="33" t="s">
        <v>276</v>
      </c>
      <c r="X1337" s="33" t="s">
        <v>692</v>
      </c>
    </row>
    <row r="1338" spans="1:24" ht="14.75" x14ac:dyDescent="0.75">
      <c r="A1338" s="33" t="s">
        <v>2634</v>
      </c>
      <c r="B1338" s="33" t="s">
        <v>374</v>
      </c>
      <c r="C1338" s="33" t="s">
        <v>374</v>
      </c>
      <c r="D1338" s="33" t="s">
        <v>374</v>
      </c>
      <c r="E1338" s="33" t="s">
        <v>2635</v>
      </c>
      <c r="F1338" s="33" t="s">
        <v>1441</v>
      </c>
      <c r="G1338" s="33" t="s">
        <v>281</v>
      </c>
      <c r="H1338" s="33" t="s">
        <v>268</v>
      </c>
      <c r="I1338" s="33" t="s">
        <v>269</v>
      </c>
      <c r="J1338" s="33" t="s">
        <v>270</v>
      </c>
      <c r="K1338" s="33" t="s">
        <v>1442</v>
      </c>
      <c r="L1338" s="33" t="s">
        <v>272</v>
      </c>
      <c r="M1338" s="33" t="s">
        <v>760</v>
      </c>
      <c r="N1338" s="33" t="s">
        <v>692</v>
      </c>
      <c r="O1338" s="33" t="s">
        <v>760</v>
      </c>
      <c r="P1338" s="33" t="s">
        <v>692</v>
      </c>
      <c r="Q1338" s="33" t="s">
        <v>286</v>
      </c>
      <c r="R1338" s="33" t="s">
        <v>692</v>
      </c>
      <c r="S1338" s="33" t="s">
        <v>275</v>
      </c>
      <c r="T1338" s="33" t="s">
        <v>692</v>
      </c>
      <c r="U1338" s="33" t="s">
        <v>276</v>
      </c>
      <c r="V1338" s="33" t="s">
        <v>692</v>
      </c>
      <c r="W1338" s="33" t="s">
        <v>276</v>
      </c>
      <c r="X1338" s="33" t="s">
        <v>692</v>
      </c>
    </row>
    <row r="1339" spans="1:24" ht="14.75" x14ac:dyDescent="0.75">
      <c r="A1339" s="33" t="s">
        <v>2636</v>
      </c>
      <c r="B1339" s="33" t="s">
        <v>374</v>
      </c>
      <c r="C1339" s="33" t="s">
        <v>374</v>
      </c>
      <c r="D1339" s="33" t="s">
        <v>374</v>
      </c>
      <c r="E1339" s="33" t="s">
        <v>2637</v>
      </c>
      <c r="F1339" s="33" t="s">
        <v>1441</v>
      </c>
      <c r="G1339" s="33" t="s">
        <v>281</v>
      </c>
      <c r="H1339" s="33" t="s">
        <v>268</v>
      </c>
      <c r="I1339" s="33" t="s">
        <v>269</v>
      </c>
      <c r="J1339" s="33" t="s">
        <v>270</v>
      </c>
      <c r="K1339" s="33" t="s">
        <v>1442</v>
      </c>
      <c r="L1339" s="33" t="s">
        <v>272</v>
      </c>
      <c r="M1339" s="33" t="s">
        <v>760</v>
      </c>
      <c r="N1339" s="33" t="s">
        <v>692</v>
      </c>
      <c r="O1339" s="33" t="s">
        <v>760</v>
      </c>
      <c r="P1339" s="33" t="s">
        <v>692</v>
      </c>
      <c r="Q1339" s="33" t="s">
        <v>286</v>
      </c>
      <c r="R1339" s="33" t="s">
        <v>692</v>
      </c>
      <c r="S1339" s="33" t="s">
        <v>275</v>
      </c>
      <c r="T1339" s="33" t="s">
        <v>692</v>
      </c>
      <c r="U1339" s="33" t="s">
        <v>276</v>
      </c>
      <c r="V1339" s="33" t="s">
        <v>692</v>
      </c>
      <c r="W1339" s="33" t="s">
        <v>276</v>
      </c>
      <c r="X1339" s="33" t="s">
        <v>692</v>
      </c>
    </row>
    <row r="1340" spans="1:24" ht="14.75" x14ac:dyDescent="0.75">
      <c r="A1340" s="33" t="s">
        <v>2638</v>
      </c>
      <c r="B1340" s="33" t="s">
        <v>374</v>
      </c>
      <c r="C1340" s="33" t="s">
        <v>374</v>
      </c>
      <c r="D1340" s="33" t="s">
        <v>374</v>
      </c>
      <c r="E1340" s="33" t="s">
        <v>2639</v>
      </c>
      <c r="F1340" s="33" t="s">
        <v>1441</v>
      </c>
      <c r="G1340" s="33" t="s">
        <v>281</v>
      </c>
      <c r="H1340" s="33" t="s">
        <v>268</v>
      </c>
      <c r="I1340" s="33" t="s">
        <v>269</v>
      </c>
      <c r="J1340" s="33" t="s">
        <v>270</v>
      </c>
      <c r="K1340" s="33" t="s">
        <v>1442</v>
      </c>
      <c r="L1340" s="33" t="s">
        <v>272</v>
      </c>
      <c r="M1340" s="33" t="s">
        <v>760</v>
      </c>
      <c r="N1340" s="33" t="s">
        <v>692</v>
      </c>
      <c r="O1340" s="33" t="s">
        <v>760</v>
      </c>
      <c r="P1340" s="33" t="s">
        <v>692</v>
      </c>
      <c r="Q1340" s="33" t="s">
        <v>286</v>
      </c>
      <c r="R1340" s="33" t="s">
        <v>692</v>
      </c>
      <c r="S1340" s="33" t="s">
        <v>275</v>
      </c>
      <c r="T1340" s="33" t="s">
        <v>692</v>
      </c>
      <c r="U1340" s="33" t="s">
        <v>276</v>
      </c>
      <c r="V1340" s="33" t="s">
        <v>692</v>
      </c>
      <c r="W1340" s="33" t="s">
        <v>276</v>
      </c>
      <c r="X1340" s="33" t="s">
        <v>692</v>
      </c>
    </row>
    <row r="1341" spans="1:24" ht="14.75" x14ac:dyDescent="0.75">
      <c r="A1341" s="33" t="s">
        <v>2640</v>
      </c>
      <c r="B1341" s="33" t="s">
        <v>374</v>
      </c>
      <c r="C1341" s="33" t="s">
        <v>374</v>
      </c>
      <c r="D1341" s="33" t="s">
        <v>374</v>
      </c>
      <c r="E1341" s="33" t="s">
        <v>2641</v>
      </c>
      <c r="F1341" s="33" t="s">
        <v>1441</v>
      </c>
      <c r="G1341" s="33" t="s">
        <v>281</v>
      </c>
      <c r="H1341" s="33" t="s">
        <v>268</v>
      </c>
      <c r="I1341" s="33" t="s">
        <v>269</v>
      </c>
      <c r="J1341" s="33" t="s">
        <v>270</v>
      </c>
      <c r="K1341" s="33" t="s">
        <v>1442</v>
      </c>
      <c r="L1341" s="33" t="s">
        <v>272</v>
      </c>
      <c r="M1341" s="33" t="s">
        <v>760</v>
      </c>
      <c r="N1341" s="33" t="s">
        <v>692</v>
      </c>
      <c r="O1341" s="33" t="s">
        <v>760</v>
      </c>
      <c r="P1341" s="33" t="s">
        <v>692</v>
      </c>
      <c r="Q1341" s="33" t="s">
        <v>286</v>
      </c>
      <c r="R1341" s="33" t="s">
        <v>692</v>
      </c>
      <c r="S1341" s="33" t="s">
        <v>275</v>
      </c>
      <c r="T1341" s="33" t="s">
        <v>692</v>
      </c>
      <c r="U1341" s="33" t="s">
        <v>276</v>
      </c>
      <c r="V1341" s="33" t="s">
        <v>692</v>
      </c>
      <c r="W1341" s="33" t="s">
        <v>276</v>
      </c>
      <c r="X1341" s="33" t="s">
        <v>692</v>
      </c>
    </row>
    <row r="1342" spans="1:24" ht="14.75" x14ac:dyDescent="0.75">
      <c r="A1342" s="33" t="s">
        <v>2642</v>
      </c>
      <c r="B1342" s="33" t="s">
        <v>374</v>
      </c>
      <c r="C1342" s="33" t="s">
        <v>374</v>
      </c>
      <c r="D1342" s="33" t="s">
        <v>374</v>
      </c>
      <c r="E1342" s="33" t="s">
        <v>2616</v>
      </c>
      <c r="F1342" s="33" t="s">
        <v>1441</v>
      </c>
      <c r="G1342" s="33" t="s">
        <v>281</v>
      </c>
      <c r="H1342" s="33" t="s">
        <v>268</v>
      </c>
      <c r="I1342" s="33" t="s">
        <v>269</v>
      </c>
      <c r="J1342" s="33" t="s">
        <v>270</v>
      </c>
      <c r="K1342" s="33" t="s">
        <v>2556</v>
      </c>
      <c r="L1342" s="33" t="s">
        <v>272</v>
      </c>
      <c r="M1342" s="33" t="s">
        <v>760</v>
      </c>
      <c r="N1342" s="33" t="s">
        <v>2557</v>
      </c>
      <c r="O1342" s="33" t="s">
        <v>760</v>
      </c>
      <c r="P1342" s="33" t="s">
        <v>2557</v>
      </c>
      <c r="Q1342" s="33" t="s">
        <v>286</v>
      </c>
      <c r="R1342" s="33" t="s">
        <v>2557</v>
      </c>
      <c r="S1342" s="33" t="s">
        <v>275</v>
      </c>
      <c r="T1342" s="33" t="s">
        <v>2557</v>
      </c>
      <c r="U1342" s="33" t="s">
        <v>276</v>
      </c>
      <c r="V1342" s="33" t="s">
        <v>2557</v>
      </c>
      <c r="W1342" s="33" t="s">
        <v>20</v>
      </c>
      <c r="X1342" s="33" t="s">
        <v>2557</v>
      </c>
    </row>
    <row r="1343" spans="1:24" ht="14.75" x14ac:dyDescent="0.75">
      <c r="A1343" s="33" t="s">
        <v>2643</v>
      </c>
      <c r="B1343" s="33" t="s">
        <v>374</v>
      </c>
      <c r="C1343" s="33" t="s">
        <v>374</v>
      </c>
      <c r="D1343" s="33" t="s">
        <v>374</v>
      </c>
      <c r="E1343" s="33" t="s">
        <v>2644</v>
      </c>
      <c r="F1343" s="33" t="s">
        <v>1441</v>
      </c>
      <c r="G1343" s="33" t="s">
        <v>281</v>
      </c>
      <c r="H1343" s="33" t="s">
        <v>268</v>
      </c>
      <c r="I1343" s="33" t="s">
        <v>269</v>
      </c>
      <c r="J1343" s="33" t="s">
        <v>270</v>
      </c>
      <c r="K1343" s="33" t="s">
        <v>2556</v>
      </c>
      <c r="L1343" s="33" t="s">
        <v>272</v>
      </c>
      <c r="M1343" s="33" t="s">
        <v>760</v>
      </c>
      <c r="N1343" s="33" t="s">
        <v>2557</v>
      </c>
      <c r="O1343" s="33" t="s">
        <v>760</v>
      </c>
      <c r="P1343" s="33" t="s">
        <v>2557</v>
      </c>
      <c r="Q1343" s="33" t="s">
        <v>286</v>
      </c>
      <c r="R1343" s="33" t="s">
        <v>2557</v>
      </c>
      <c r="S1343" s="33" t="s">
        <v>275</v>
      </c>
      <c r="T1343" s="33" t="s">
        <v>2557</v>
      </c>
      <c r="U1343" s="33" t="s">
        <v>276</v>
      </c>
      <c r="V1343" s="33" t="s">
        <v>2557</v>
      </c>
      <c r="W1343" s="33" t="s">
        <v>20</v>
      </c>
      <c r="X1343" s="33" t="s">
        <v>2557</v>
      </c>
    </row>
    <row r="1344" spans="1:24" ht="14.75" x14ac:dyDescent="0.75">
      <c r="A1344" s="33" t="s">
        <v>2645</v>
      </c>
      <c r="B1344" s="33" t="s">
        <v>374</v>
      </c>
      <c r="C1344" s="33" t="s">
        <v>374</v>
      </c>
      <c r="D1344" s="33" t="s">
        <v>374</v>
      </c>
      <c r="E1344" s="33" t="s">
        <v>2646</v>
      </c>
      <c r="F1344" s="33" t="s">
        <v>1441</v>
      </c>
      <c r="G1344" s="33" t="s">
        <v>281</v>
      </c>
      <c r="H1344" s="33" t="s">
        <v>268</v>
      </c>
      <c r="I1344" s="33" t="s">
        <v>269</v>
      </c>
      <c r="J1344" s="33" t="s">
        <v>270</v>
      </c>
      <c r="K1344" s="33" t="s">
        <v>2556</v>
      </c>
      <c r="L1344" s="33" t="s">
        <v>272</v>
      </c>
      <c r="M1344" s="33" t="s">
        <v>760</v>
      </c>
      <c r="N1344" s="33" t="s">
        <v>2557</v>
      </c>
      <c r="O1344" s="33" t="s">
        <v>760</v>
      </c>
      <c r="P1344" s="33" t="s">
        <v>2557</v>
      </c>
      <c r="Q1344" s="33" t="s">
        <v>286</v>
      </c>
      <c r="R1344" s="33" t="s">
        <v>2557</v>
      </c>
      <c r="S1344" s="33" t="s">
        <v>275</v>
      </c>
      <c r="T1344" s="33" t="s">
        <v>2557</v>
      </c>
      <c r="U1344" s="33" t="s">
        <v>276</v>
      </c>
      <c r="V1344" s="33" t="s">
        <v>2557</v>
      </c>
      <c r="W1344" s="33" t="s">
        <v>20</v>
      </c>
      <c r="X1344" s="33" t="s">
        <v>2557</v>
      </c>
    </row>
    <row r="1345" spans="1:24" ht="14.75" x14ac:dyDescent="0.75">
      <c r="A1345" s="33" t="s">
        <v>2647</v>
      </c>
      <c r="B1345" s="33" t="s">
        <v>374</v>
      </c>
      <c r="C1345" s="33" t="s">
        <v>374</v>
      </c>
      <c r="D1345" s="33" t="s">
        <v>374</v>
      </c>
      <c r="E1345" s="33" t="s">
        <v>2648</v>
      </c>
      <c r="F1345" s="33" t="s">
        <v>1441</v>
      </c>
      <c r="G1345" s="33" t="s">
        <v>281</v>
      </c>
      <c r="H1345" s="33" t="s">
        <v>268</v>
      </c>
      <c r="I1345" s="33" t="s">
        <v>269</v>
      </c>
      <c r="J1345" s="33" t="s">
        <v>270</v>
      </c>
      <c r="K1345" s="33" t="s">
        <v>2556</v>
      </c>
      <c r="L1345" s="33" t="s">
        <v>272</v>
      </c>
      <c r="M1345" s="33" t="s">
        <v>760</v>
      </c>
      <c r="N1345" s="33" t="s">
        <v>2557</v>
      </c>
      <c r="O1345" s="33" t="s">
        <v>760</v>
      </c>
      <c r="P1345" s="33" t="s">
        <v>2557</v>
      </c>
      <c r="Q1345" s="33" t="s">
        <v>286</v>
      </c>
      <c r="R1345" s="33" t="s">
        <v>2557</v>
      </c>
      <c r="S1345" s="33" t="s">
        <v>275</v>
      </c>
      <c r="T1345" s="33" t="s">
        <v>2557</v>
      </c>
      <c r="U1345" s="33" t="s">
        <v>276</v>
      </c>
      <c r="V1345" s="33" t="s">
        <v>2557</v>
      </c>
      <c r="W1345" s="33" t="s">
        <v>20</v>
      </c>
      <c r="X1345" s="33" t="s">
        <v>2557</v>
      </c>
    </row>
    <row r="1346" spans="1:24" ht="14.75" x14ac:dyDescent="0.75">
      <c r="A1346" s="33" t="s">
        <v>2649</v>
      </c>
      <c r="B1346" s="33" t="s">
        <v>374</v>
      </c>
      <c r="C1346" s="33" t="s">
        <v>374</v>
      </c>
      <c r="D1346" s="33" t="s">
        <v>374</v>
      </c>
      <c r="E1346" s="33" t="s">
        <v>2650</v>
      </c>
      <c r="F1346" s="33" t="s">
        <v>1441</v>
      </c>
      <c r="G1346" s="33" t="s">
        <v>281</v>
      </c>
      <c r="H1346" s="33" t="s">
        <v>268</v>
      </c>
      <c r="I1346" s="33" t="s">
        <v>269</v>
      </c>
      <c r="J1346" s="33" t="s">
        <v>270</v>
      </c>
      <c r="K1346" s="33" t="s">
        <v>2556</v>
      </c>
      <c r="L1346" s="33" t="s">
        <v>272</v>
      </c>
      <c r="M1346" s="33" t="s">
        <v>760</v>
      </c>
      <c r="N1346" s="33" t="s">
        <v>2557</v>
      </c>
      <c r="O1346" s="33" t="s">
        <v>760</v>
      </c>
      <c r="P1346" s="33" t="s">
        <v>2557</v>
      </c>
      <c r="Q1346" s="33" t="s">
        <v>286</v>
      </c>
      <c r="R1346" s="33" t="s">
        <v>2557</v>
      </c>
      <c r="S1346" s="33" t="s">
        <v>275</v>
      </c>
      <c r="T1346" s="33" t="s">
        <v>2557</v>
      </c>
      <c r="U1346" s="33" t="s">
        <v>276</v>
      </c>
      <c r="V1346" s="33" t="s">
        <v>2557</v>
      </c>
      <c r="W1346" s="33" t="s">
        <v>20</v>
      </c>
      <c r="X1346" s="33" t="s">
        <v>2557</v>
      </c>
    </row>
    <row r="1347" spans="1:24" ht="14.75" x14ac:dyDescent="0.75">
      <c r="A1347" s="33" t="s">
        <v>2651</v>
      </c>
      <c r="B1347" s="33" t="s">
        <v>262</v>
      </c>
      <c r="C1347" s="33" t="s">
        <v>415</v>
      </c>
      <c r="D1347" s="33" t="s">
        <v>415</v>
      </c>
      <c r="E1347" s="33" t="s">
        <v>2652</v>
      </c>
      <c r="F1347" s="33" t="s">
        <v>1441</v>
      </c>
      <c r="G1347" s="33" t="s">
        <v>281</v>
      </c>
      <c r="H1347" s="33" t="s">
        <v>268</v>
      </c>
      <c r="I1347" s="33" t="s">
        <v>269</v>
      </c>
      <c r="J1347" s="33" t="s">
        <v>270</v>
      </c>
      <c r="K1347" s="33" t="s">
        <v>1442</v>
      </c>
      <c r="L1347" s="33" t="s">
        <v>272</v>
      </c>
      <c r="M1347" s="33" t="s">
        <v>760</v>
      </c>
      <c r="N1347" s="33" t="s">
        <v>692</v>
      </c>
      <c r="O1347" s="33" t="s">
        <v>760</v>
      </c>
      <c r="P1347" s="33" t="s">
        <v>692</v>
      </c>
      <c r="Q1347" s="33" t="s">
        <v>286</v>
      </c>
      <c r="R1347" s="33" t="s">
        <v>692</v>
      </c>
      <c r="S1347" s="33" t="s">
        <v>275</v>
      </c>
      <c r="T1347" s="33" t="s">
        <v>692</v>
      </c>
      <c r="U1347" s="33" t="s">
        <v>276</v>
      </c>
      <c r="V1347" s="33" t="s">
        <v>692</v>
      </c>
      <c r="W1347" s="33" t="s">
        <v>276</v>
      </c>
      <c r="X1347" s="33" t="s">
        <v>692</v>
      </c>
    </row>
    <row r="1348" spans="1:24" ht="14.75" x14ac:dyDescent="0.75">
      <c r="A1348" s="33" t="s">
        <v>2653</v>
      </c>
      <c r="B1348" s="33" t="s">
        <v>262</v>
      </c>
      <c r="C1348" s="33" t="s">
        <v>415</v>
      </c>
      <c r="D1348" s="33" t="s">
        <v>415</v>
      </c>
      <c r="E1348" s="33" t="s">
        <v>2654</v>
      </c>
      <c r="F1348" s="33" t="s">
        <v>1441</v>
      </c>
      <c r="G1348" s="33" t="s">
        <v>281</v>
      </c>
      <c r="H1348" s="33" t="s">
        <v>268</v>
      </c>
      <c r="I1348" s="33" t="s">
        <v>269</v>
      </c>
      <c r="J1348" s="33" t="s">
        <v>270</v>
      </c>
      <c r="K1348" s="33" t="s">
        <v>1442</v>
      </c>
      <c r="L1348" s="33" t="s">
        <v>272</v>
      </c>
      <c r="M1348" s="33" t="s">
        <v>760</v>
      </c>
      <c r="N1348" s="33" t="s">
        <v>692</v>
      </c>
      <c r="O1348" s="33" t="s">
        <v>760</v>
      </c>
      <c r="P1348" s="33" t="s">
        <v>692</v>
      </c>
      <c r="Q1348" s="33" t="s">
        <v>286</v>
      </c>
      <c r="R1348" s="33" t="s">
        <v>692</v>
      </c>
      <c r="S1348" s="33" t="s">
        <v>275</v>
      </c>
      <c r="T1348" s="33" t="s">
        <v>692</v>
      </c>
      <c r="U1348" s="33" t="s">
        <v>276</v>
      </c>
      <c r="V1348" s="33" t="s">
        <v>692</v>
      </c>
      <c r="W1348" s="33" t="s">
        <v>276</v>
      </c>
      <c r="X1348" s="33" t="s">
        <v>692</v>
      </c>
    </row>
    <row r="1349" spans="1:24" ht="14.75" x14ac:dyDescent="0.75">
      <c r="A1349" s="33" t="s">
        <v>2655</v>
      </c>
      <c r="B1349" s="33" t="s">
        <v>262</v>
      </c>
      <c r="C1349" s="33" t="s">
        <v>415</v>
      </c>
      <c r="D1349" s="33" t="s">
        <v>415</v>
      </c>
      <c r="E1349" s="33" t="s">
        <v>2656</v>
      </c>
      <c r="F1349" s="33" t="s">
        <v>1441</v>
      </c>
      <c r="G1349" s="33" t="s">
        <v>281</v>
      </c>
      <c r="H1349" s="33" t="s">
        <v>268</v>
      </c>
      <c r="I1349" s="33" t="s">
        <v>269</v>
      </c>
      <c r="J1349" s="33" t="s">
        <v>270</v>
      </c>
      <c r="K1349" s="33" t="s">
        <v>1442</v>
      </c>
      <c r="L1349" s="33" t="s">
        <v>272</v>
      </c>
      <c r="M1349" s="33" t="s">
        <v>760</v>
      </c>
      <c r="N1349" s="33" t="s">
        <v>692</v>
      </c>
      <c r="O1349" s="33" t="s">
        <v>760</v>
      </c>
      <c r="P1349" s="33" t="s">
        <v>692</v>
      </c>
      <c r="Q1349" s="33" t="s">
        <v>286</v>
      </c>
      <c r="R1349" s="33" t="s">
        <v>692</v>
      </c>
      <c r="S1349" s="33" t="s">
        <v>275</v>
      </c>
      <c r="T1349" s="33" t="s">
        <v>692</v>
      </c>
      <c r="U1349" s="33" t="s">
        <v>276</v>
      </c>
      <c r="V1349" s="33" t="s">
        <v>692</v>
      </c>
      <c r="W1349" s="33" t="s">
        <v>276</v>
      </c>
      <c r="X1349" s="33" t="s">
        <v>692</v>
      </c>
    </row>
    <row r="1350" spans="1:24" ht="14.75" x14ac:dyDescent="0.75">
      <c r="A1350" s="33" t="s">
        <v>2657</v>
      </c>
      <c r="B1350" s="33" t="s">
        <v>374</v>
      </c>
      <c r="C1350" s="33" t="s">
        <v>374</v>
      </c>
      <c r="D1350" s="33" t="s">
        <v>374</v>
      </c>
      <c r="E1350" s="33" t="s">
        <v>2658</v>
      </c>
      <c r="F1350" s="33" t="s">
        <v>1441</v>
      </c>
      <c r="G1350" s="33" t="s">
        <v>281</v>
      </c>
      <c r="H1350" s="33" t="s">
        <v>268</v>
      </c>
      <c r="I1350" s="33" t="s">
        <v>269</v>
      </c>
      <c r="J1350" s="33" t="s">
        <v>270</v>
      </c>
      <c r="K1350" s="33" t="s">
        <v>2556</v>
      </c>
      <c r="L1350" s="33" t="s">
        <v>272</v>
      </c>
      <c r="M1350" s="33" t="s">
        <v>760</v>
      </c>
      <c r="N1350" s="33" t="s">
        <v>2557</v>
      </c>
      <c r="O1350" s="33" t="s">
        <v>760</v>
      </c>
      <c r="P1350" s="33" t="s">
        <v>2557</v>
      </c>
      <c r="Q1350" s="33" t="s">
        <v>286</v>
      </c>
      <c r="R1350" s="33" t="s">
        <v>2557</v>
      </c>
      <c r="S1350" s="33" t="s">
        <v>275</v>
      </c>
      <c r="T1350" s="33" t="s">
        <v>2557</v>
      </c>
      <c r="U1350" s="33" t="s">
        <v>276</v>
      </c>
      <c r="V1350" s="33" t="s">
        <v>2557</v>
      </c>
      <c r="W1350" s="33" t="s">
        <v>20</v>
      </c>
      <c r="X1350" s="33" t="s">
        <v>2557</v>
      </c>
    </row>
    <row r="1351" spans="1:24" ht="14.75" x14ac:dyDescent="0.75">
      <c r="A1351" s="33" t="s">
        <v>2659</v>
      </c>
      <c r="B1351" s="33" t="s">
        <v>262</v>
      </c>
      <c r="C1351" s="33" t="s">
        <v>374</v>
      </c>
      <c r="D1351" s="33" t="s">
        <v>374</v>
      </c>
      <c r="E1351" s="33" t="s">
        <v>2660</v>
      </c>
      <c r="F1351" s="33" t="s">
        <v>1441</v>
      </c>
      <c r="G1351" s="33" t="s">
        <v>281</v>
      </c>
      <c r="H1351" s="33" t="s">
        <v>268</v>
      </c>
      <c r="I1351" s="33" t="s">
        <v>269</v>
      </c>
      <c r="J1351" s="33" t="s">
        <v>270</v>
      </c>
      <c r="K1351" s="33" t="s">
        <v>2556</v>
      </c>
      <c r="L1351" s="33" t="s">
        <v>272</v>
      </c>
      <c r="M1351" s="33" t="s">
        <v>760</v>
      </c>
      <c r="N1351" s="33" t="s">
        <v>2557</v>
      </c>
      <c r="O1351" s="33" t="s">
        <v>760</v>
      </c>
      <c r="P1351" s="33" t="s">
        <v>2557</v>
      </c>
      <c r="Q1351" s="33" t="s">
        <v>286</v>
      </c>
      <c r="R1351" s="33" t="s">
        <v>2557</v>
      </c>
      <c r="S1351" s="33" t="s">
        <v>275</v>
      </c>
      <c r="T1351" s="33" t="s">
        <v>2557</v>
      </c>
      <c r="U1351" s="33" t="s">
        <v>276</v>
      </c>
      <c r="V1351" s="33" t="s">
        <v>2557</v>
      </c>
      <c r="W1351" s="33" t="s">
        <v>20</v>
      </c>
      <c r="X1351" s="33" t="s">
        <v>2557</v>
      </c>
    </row>
    <row r="1352" spans="1:24" ht="14.75" x14ac:dyDescent="0.75">
      <c r="A1352" s="33" t="s">
        <v>2661</v>
      </c>
      <c r="B1352" s="33" t="s">
        <v>262</v>
      </c>
      <c r="C1352" s="33" t="s">
        <v>415</v>
      </c>
      <c r="D1352" s="33" t="s">
        <v>415</v>
      </c>
      <c r="E1352" s="33" t="s">
        <v>2662</v>
      </c>
      <c r="F1352" s="33" t="s">
        <v>1441</v>
      </c>
      <c r="G1352" s="33" t="s">
        <v>281</v>
      </c>
      <c r="H1352" s="33" t="s">
        <v>268</v>
      </c>
      <c r="I1352" s="33" t="s">
        <v>269</v>
      </c>
      <c r="J1352" s="33" t="s">
        <v>270</v>
      </c>
      <c r="K1352" s="33" t="s">
        <v>1442</v>
      </c>
      <c r="L1352" s="33" t="s">
        <v>272</v>
      </c>
      <c r="M1352" s="33" t="s">
        <v>760</v>
      </c>
      <c r="N1352" s="33" t="s">
        <v>692</v>
      </c>
      <c r="O1352" s="33" t="s">
        <v>760</v>
      </c>
      <c r="P1352" s="33" t="s">
        <v>692</v>
      </c>
      <c r="Q1352" s="33" t="s">
        <v>286</v>
      </c>
      <c r="R1352" s="33" t="s">
        <v>692</v>
      </c>
      <c r="S1352" s="33" t="s">
        <v>275</v>
      </c>
      <c r="T1352" s="33" t="s">
        <v>692</v>
      </c>
      <c r="U1352" s="33" t="s">
        <v>276</v>
      </c>
      <c r="V1352" s="33" t="s">
        <v>692</v>
      </c>
      <c r="W1352" s="33" t="s">
        <v>276</v>
      </c>
      <c r="X1352" s="33" t="s">
        <v>692</v>
      </c>
    </row>
    <row r="1353" spans="1:24" ht="14.75" x14ac:dyDescent="0.75">
      <c r="A1353" s="33" t="s">
        <v>2663</v>
      </c>
      <c r="B1353" s="33" t="s">
        <v>374</v>
      </c>
      <c r="C1353" s="33" t="s">
        <v>374</v>
      </c>
      <c r="D1353" s="33" t="s">
        <v>374</v>
      </c>
      <c r="E1353" s="33" t="s">
        <v>2664</v>
      </c>
      <c r="F1353" s="33" t="s">
        <v>1441</v>
      </c>
      <c r="G1353" s="33" t="s">
        <v>281</v>
      </c>
      <c r="H1353" s="33" t="s">
        <v>268</v>
      </c>
      <c r="I1353" s="33" t="s">
        <v>269</v>
      </c>
      <c r="J1353" s="33" t="s">
        <v>270</v>
      </c>
      <c r="K1353" s="33" t="s">
        <v>2631</v>
      </c>
      <c r="L1353" s="33" t="s">
        <v>272</v>
      </c>
      <c r="M1353" s="33" t="s">
        <v>760</v>
      </c>
      <c r="N1353" s="33" t="s">
        <v>314</v>
      </c>
      <c r="O1353" s="33" t="s">
        <v>760</v>
      </c>
      <c r="P1353" s="33" t="s">
        <v>314</v>
      </c>
      <c r="Q1353" s="33" t="s">
        <v>286</v>
      </c>
      <c r="R1353" s="33" t="s">
        <v>314</v>
      </c>
      <c r="S1353" s="33" t="s">
        <v>275</v>
      </c>
      <c r="T1353" s="33" t="s">
        <v>314</v>
      </c>
      <c r="U1353" s="33" t="s">
        <v>276</v>
      </c>
      <c r="V1353" s="33" t="s">
        <v>314</v>
      </c>
      <c r="W1353" s="33" t="s">
        <v>20</v>
      </c>
      <c r="X1353" s="33" t="s">
        <v>314</v>
      </c>
    </row>
    <row r="1354" spans="1:24" ht="14.75" x14ac:dyDescent="0.75">
      <c r="A1354" s="33" t="s">
        <v>2665</v>
      </c>
      <c r="B1354" s="33" t="s">
        <v>374</v>
      </c>
      <c r="C1354" s="33" t="s">
        <v>374</v>
      </c>
      <c r="D1354" s="33" t="s">
        <v>374</v>
      </c>
      <c r="E1354" s="33" t="s">
        <v>2666</v>
      </c>
      <c r="F1354" s="33" t="s">
        <v>1441</v>
      </c>
      <c r="G1354" s="33" t="s">
        <v>281</v>
      </c>
      <c r="H1354" s="33" t="s">
        <v>268</v>
      </c>
      <c r="I1354" s="33" t="s">
        <v>269</v>
      </c>
      <c r="J1354" s="33" t="s">
        <v>270</v>
      </c>
      <c r="K1354" s="33" t="s">
        <v>2556</v>
      </c>
      <c r="L1354" s="33" t="s">
        <v>272</v>
      </c>
      <c r="M1354" s="33" t="s">
        <v>760</v>
      </c>
      <c r="N1354" s="33" t="s">
        <v>2557</v>
      </c>
      <c r="O1354" s="33" t="s">
        <v>760</v>
      </c>
      <c r="P1354" s="33" t="s">
        <v>2557</v>
      </c>
      <c r="Q1354" s="33" t="s">
        <v>286</v>
      </c>
      <c r="R1354" s="33" t="s">
        <v>2557</v>
      </c>
      <c r="S1354" s="33" t="s">
        <v>275</v>
      </c>
      <c r="T1354" s="33" t="s">
        <v>2557</v>
      </c>
      <c r="U1354" s="33" t="s">
        <v>276</v>
      </c>
      <c r="V1354" s="33" t="s">
        <v>2557</v>
      </c>
      <c r="W1354" s="33" t="s">
        <v>20</v>
      </c>
      <c r="X1354" s="33" t="s">
        <v>2557</v>
      </c>
    </row>
    <row r="1355" spans="1:24" ht="14.75" x14ac:dyDescent="0.75">
      <c r="A1355" s="33" t="s">
        <v>2667</v>
      </c>
      <c r="B1355" s="33" t="s">
        <v>262</v>
      </c>
      <c r="C1355" s="33" t="s">
        <v>415</v>
      </c>
      <c r="D1355" s="33" t="s">
        <v>415</v>
      </c>
      <c r="E1355" s="33" t="s">
        <v>2668</v>
      </c>
      <c r="F1355" s="33" t="s">
        <v>1441</v>
      </c>
      <c r="G1355" s="33" t="s">
        <v>281</v>
      </c>
      <c r="H1355" s="33" t="s">
        <v>268</v>
      </c>
      <c r="I1355" s="33" t="s">
        <v>269</v>
      </c>
      <c r="J1355" s="33" t="s">
        <v>270</v>
      </c>
      <c r="K1355" s="33" t="s">
        <v>1442</v>
      </c>
      <c r="L1355" s="33" t="s">
        <v>272</v>
      </c>
      <c r="M1355" s="33" t="s">
        <v>760</v>
      </c>
      <c r="N1355" s="33" t="s">
        <v>692</v>
      </c>
      <c r="O1355" s="33" t="s">
        <v>760</v>
      </c>
      <c r="P1355" s="33" t="s">
        <v>692</v>
      </c>
      <c r="Q1355" s="33" t="s">
        <v>286</v>
      </c>
      <c r="R1355" s="33" t="s">
        <v>692</v>
      </c>
      <c r="S1355" s="33" t="s">
        <v>275</v>
      </c>
      <c r="T1355" s="33" t="s">
        <v>692</v>
      </c>
      <c r="U1355" s="33" t="s">
        <v>276</v>
      </c>
      <c r="V1355" s="33" t="s">
        <v>692</v>
      </c>
      <c r="W1355" s="33" t="s">
        <v>276</v>
      </c>
      <c r="X1355" s="33" t="s">
        <v>692</v>
      </c>
    </row>
    <row r="1356" spans="1:24" ht="14.75" x14ac:dyDescent="0.75">
      <c r="A1356" s="33" t="s">
        <v>2669</v>
      </c>
      <c r="B1356" s="33" t="s">
        <v>262</v>
      </c>
      <c r="C1356" s="33" t="s">
        <v>415</v>
      </c>
      <c r="D1356" s="33" t="s">
        <v>415</v>
      </c>
      <c r="E1356" s="33" t="s">
        <v>2670</v>
      </c>
      <c r="F1356" s="33" t="s">
        <v>1441</v>
      </c>
      <c r="G1356" s="33" t="s">
        <v>281</v>
      </c>
      <c r="H1356" s="33" t="s">
        <v>268</v>
      </c>
      <c r="I1356" s="33" t="s">
        <v>269</v>
      </c>
      <c r="J1356" s="33" t="s">
        <v>270</v>
      </c>
      <c r="K1356" s="33" t="s">
        <v>1442</v>
      </c>
      <c r="L1356" s="33" t="s">
        <v>272</v>
      </c>
      <c r="M1356" s="33" t="s">
        <v>760</v>
      </c>
      <c r="N1356" s="33" t="s">
        <v>692</v>
      </c>
      <c r="O1356" s="33" t="s">
        <v>760</v>
      </c>
      <c r="P1356" s="33" t="s">
        <v>692</v>
      </c>
      <c r="Q1356" s="33" t="s">
        <v>286</v>
      </c>
      <c r="R1356" s="33" t="s">
        <v>692</v>
      </c>
      <c r="S1356" s="33" t="s">
        <v>275</v>
      </c>
      <c r="T1356" s="33" t="s">
        <v>692</v>
      </c>
      <c r="U1356" s="33" t="s">
        <v>276</v>
      </c>
      <c r="V1356" s="33" t="s">
        <v>692</v>
      </c>
      <c r="W1356" s="33" t="s">
        <v>276</v>
      </c>
      <c r="X1356" s="33" t="s">
        <v>692</v>
      </c>
    </row>
    <row r="1357" spans="1:24" ht="14.75" x14ac:dyDescent="0.75">
      <c r="A1357" s="33" t="s">
        <v>2671</v>
      </c>
      <c r="B1357" s="33" t="s">
        <v>262</v>
      </c>
      <c r="C1357" s="33" t="s">
        <v>415</v>
      </c>
      <c r="D1357" s="33" t="s">
        <v>415</v>
      </c>
      <c r="E1357" s="33" t="s">
        <v>2672</v>
      </c>
      <c r="F1357" s="33" t="s">
        <v>1441</v>
      </c>
      <c r="G1357" s="33" t="s">
        <v>281</v>
      </c>
      <c r="H1357" s="33" t="s">
        <v>268</v>
      </c>
      <c r="I1357" s="33" t="s">
        <v>269</v>
      </c>
      <c r="J1357" s="33" t="s">
        <v>270</v>
      </c>
      <c r="K1357" s="33" t="s">
        <v>1442</v>
      </c>
      <c r="L1357" s="33" t="s">
        <v>272</v>
      </c>
      <c r="M1357" s="33" t="s">
        <v>760</v>
      </c>
      <c r="N1357" s="33" t="s">
        <v>692</v>
      </c>
      <c r="O1357" s="33" t="s">
        <v>760</v>
      </c>
      <c r="P1357" s="33" t="s">
        <v>692</v>
      </c>
      <c r="Q1357" s="33" t="s">
        <v>286</v>
      </c>
      <c r="R1357" s="33" t="s">
        <v>692</v>
      </c>
      <c r="S1357" s="33" t="s">
        <v>275</v>
      </c>
      <c r="T1357" s="33" t="s">
        <v>692</v>
      </c>
      <c r="U1357" s="33" t="s">
        <v>276</v>
      </c>
      <c r="V1357" s="33" t="s">
        <v>692</v>
      </c>
      <c r="W1357" s="33" t="s">
        <v>276</v>
      </c>
      <c r="X1357" s="33" t="s">
        <v>692</v>
      </c>
    </row>
    <row r="1358" spans="1:24" ht="14.75" x14ac:dyDescent="0.75">
      <c r="A1358" s="33" t="s">
        <v>2673</v>
      </c>
      <c r="B1358" s="33" t="s">
        <v>374</v>
      </c>
      <c r="C1358" s="33" t="s">
        <v>374</v>
      </c>
      <c r="D1358" s="33" t="s">
        <v>374</v>
      </c>
      <c r="E1358" s="33" t="s">
        <v>2674</v>
      </c>
      <c r="F1358" s="33" t="s">
        <v>1441</v>
      </c>
      <c r="G1358" s="33" t="s">
        <v>281</v>
      </c>
      <c r="H1358" s="33" t="s">
        <v>268</v>
      </c>
      <c r="I1358" s="33" t="s">
        <v>269</v>
      </c>
      <c r="J1358" s="33" t="s">
        <v>270</v>
      </c>
      <c r="K1358" s="33" t="s">
        <v>1442</v>
      </c>
      <c r="L1358" s="33" t="s">
        <v>272</v>
      </c>
      <c r="M1358" s="33" t="s">
        <v>760</v>
      </c>
      <c r="N1358" s="33" t="s">
        <v>692</v>
      </c>
      <c r="O1358" s="33" t="s">
        <v>760</v>
      </c>
      <c r="P1358" s="33" t="s">
        <v>692</v>
      </c>
      <c r="Q1358" s="33" t="s">
        <v>286</v>
      </c>
      <c r="R1358" s="33" t="s">
        <v>692</v>
      </c>
      <c r="S1358" s="33" t="s">
        <v>275</v>
      </c>
      <c r="T1358" s="33" t="s">
        <v>692</v>
      </c>
      <c r="U1358" s="33" t="s">
        <v>276</v>
      </c>
      <c r="V1358" s="33" t="s">
        <v>692</v>
      </c>
      <c r="W1358" s="33" t="s">
        <v>276</v>
      </c>
      <c r="X1358" s="33" t="s">
        <v>692</v>
      </c>
    </row>
    <row r="1359" spans="1:24" ht="14.75" x14ac:dyDescent="0.75">
      <c r="A1359" s="33" t="s">
        <v>2675</v>
      </c>
      <c r="B1359" s="33" t="s">
        <v>262</v>
      </c>
      <c r="C1359" s="33" t="s">
        <v>415</v>
      </c>
      <c r="D1359" s="33" t="s">
        <v>415</v>
      </c>
      <c r="E1359" s="33" t="s">
        <v>2676</v>
      </c>
      <c r="F1359" s="33" t="s">
        <v>1441</v>
      </c>
      <c r="G1359" s="33" t="s">
        <v>281</v>
      </c>
      <c r="H1359" s="33" t="s">
        <v>268</v>
      </c>
      <c r="I1359" s="33" t="s">
        <v>269</v>
      </c>
      <c r="J1359" s="33" t="s">
        <v>270</v>
      </c>
      <c r="K1359" s="33" t="s">
        <v>1442</v>
      </c>
      <c r="L1359" s="33" t="s">
        <v>272</v>
      </c>
      <c r="M1359" s="33" t="s">
        <v>760</v>
      </c>
      <c r="N1359" s="33" t="s">
        <v>692</v>
      </c>
      <c r="O1359" s="33" t="s">
        <v>760</v>
      </c>
      <c r="P1359" s="33" t="s">
        <v>692</v>
      </c>
      <c r="Q1359" s="33" t="s">
        <v>286</v>
      </c>
      <c r="R1359" s="33" t="s">
        <v>692</v>
      </c>
      <c r="S1359" s="33" t="s">
        <v>275</v>
      </c>
      <c r="T1359" s="33" t="s">
        <v>692</v>
      </c>
      <c r="U1359" s="33" t="s">
        <v>276</v>
      </c>
      <c r="V1359" s="33" t="s">
        <v>692</v>
      </c>
      <c r="W1359" s="33" t="s">
        <v>276</v>
      </c>
      <c r="X1359" s="33" t="s">
        <v>692</v>
      </c>
    </row>
    <row r="1360" spans="1:24" ht="14.75" x14ac:dyDescent="0.75">
      <c r="A1360" s="33" t="s">
        <v>2677</v>
      </c>
      <c r="B1360" s="33" t="s">
        <v>374</v>
      </c>
      <c r="C1360" s="33" t="s">
        <v>374</v>
      </c>
      <c r="D1360" s="33" t="s">
        <v>374</v>
      </c>
      <c r="E1360" s="33" t="s">
        <v>2678</v>
      </c>
      <c r="F1360" s="33" t="s">
        <v>1441</v>
      </c>
      <c r="G1360" s="33" t="s">
        <v>281</v>
      </c>
      <c r="H1360" s="33" t="s">
        <v>268</v>
      </c>
      <c r="I1360" s="33" t="s">
        <v>269</v>
      </c>
      <c r="J1360" s="33" t="s">
        <v>270</v>
      </c>
      <c r="K1360" s="33" t="s">
        <v>2556</v>
      </c>
      <c r="L1360" s="33" t="s">
        <v>272</v>
      </c>
      <c r="M1360" s="33" t="s">
        <v>760</v>
      </c>
      <c r="N1360" s="33" t="s">
        <v>2557</v>
      </c>
      <c r="O1360" s="33" t="s">
        <v>760</v>
      </c>
      <c r="P1360" s="33" t="s">
        <v>2557</v>
      </c>
      <c r="Q1360" s="33" t="s">
        <v>286</v>
      </c>
      <c r="R1360" s="33" t="s">
        <v>2557</v>
      </c>
      <c r="S1360" s="33" t="s">
        <v>275</v>
      </c>
      <c r="T1360" s="33" t="s">
        <v>2557</v>
      </c>
      <c r="U1360" s="33" t="s">
        <v>276</v>
      </c>
      <c r="V1360" s="33" t="s">
        <v>2557</v>
      </c>
      <c r="W1360" s="33" t="s">
        <v>20</v>
      </c>
      <c r="X1360" s="33" t="s">
        <v>2557</v>
      </c>
    </row>
    <row r="1361" spans="1:24" ht="14.75" x14ac:dyDescent="0.75">
      <c r="A1361" s="33" t="s">
        <v>2679</v>
      </c>
      <c r="B1361" s="33" t="s">
        <v>262</v>
      </c>
      <c r="C1361" s="33" t="s">
        <v>374</v>
      </c>
      <c r="D1361" s="33" t="s">
        <v>374</v>
      </c>
      <c r="E1361" s="33" t="s">
        <v>2680</v>
      </c>
      <c r="F1361" s="33" t="s">
        <v>1441</v>
      </c>
      <c r="G1361" s="33" t="s">
        <v>281</v>
      </c>
      <c r="H1361" s="33" t="s">
        <v>268</v>
      </c>
      <c r="I1361" s="33" t="s">
        <v>269</v>
      </c>
      <c r="J1361" s="33" t="s">
        <v>270</v>
      </c>
      <c r="K1361" s="33" t="s">
        <v>2556</v>
      </c>
      <c r="L1361" s="33" t="s">
        <v>272</v>
      </c>
      <c r="M1361" s="33" t="s">
        <v>760</v>
      </c>
      <c r="N1361" s="33" t="s">
        <v>2557</v>
      </c>
      <c r="O1361" s="33" t="s">
        <v>760</v>
      </c>
      <c r="P1361" s="33" t="s">
        <v>2557</v>
      </c>
      <c r="Q1361" s="33" t="s">
        <v>286</v>
      </c>
      <c r="R1361" s="33" t="s">
        <v>2557</v>
      </c>
      <c r="S1361" s="33" t="s">
        <v>275</v>
      </c>
      <c r="T1361" s="33" t="s">
        <v>2557</v>
      </c>
      <c r="U1361" s="33" t="s">
        <v>276</v>
      </c>
      <c r="V1361" s="33" t="s">
        <v>2557</v>
      </c>
      <c r="W1361" s="33" t="s">
        <v>20</v>
      </c>
      <c r="X1361" s="33" t="s">
        <v>2557</v>
      </c>
    </row>
    <row r="1362" spans="1:24" ht="14.75" x14ac:dyDescent="0.75">
      <c r="A1362" s="33" t="s">
        <v>2681</v>
      </c>
      <c r="B1362" s="33" t="s">
        <v>374</v>
      </c>
      <c r="C1362" s="33" t="s">
        <v>374</v>
      </c>
      <c r="D1362" s="33" t="s">
        <v>374</v>
      </c>
      <c r="E1362" s="33" t="s">
        <v>2682</v>
      </c>
      <c r="F1362" s="33" t="s">
        <v>1441</v>
      </c>
      <c r="G1362" s="33" t="s">
        <v>281</v>
      </c>
      <c r="H1362" s="33" t="s">
        <v>268</v>
      </c>
      <c r="I1362" s="33" t="s">
        <v>269</v>
      </c>
      <c r="J1362" s="33" t="s">
        <v>270</v>
      </c>
      <c r="K1362" s="33" t="s">
        <v>2631</v>
      </c>
      <c r="L1362" s="33" t="s">
        <v>272</v>
      </c>
      <c r="M1362" s="33" t="s">
        <v>760</v>
      </c>
      <c r="N1362" s="33" t="s">
        <v>314</v>
      </c>
      <c r="O1362" s="33" t="s">
        <v>760</v>
      </c>
      <c r="P1362" s="33" t="s">
        <v>314</v>
      </c>
      <c r="Q1362" s="33" t="s">
        <v>286</v>
      </c>
      <c r="R1362" s="33" t="s">
        <v>314</v>
      </c>
      <c r="S1362" s="33" t="s">
        <v>275</v>
      </c>
      <c r="T1362" s="33" t="s">
        <v>314</v>
      </c>
      <c r="U1362" s="33" t="s">
        <v>276</v>
      </c>
      <c r="V1362" s="33" t="s">
        <v>314</v>
      </c>
      <c r="W1362" s="33" t="s">
        <v>20</v>
      </c>
      <c r="X1362" s="33" t="s">
        <v>314</v>
      </c>
    </row>
    <row r="1363" spans="1:24" ht="14.75" x14ac:dyDescent="0.75">
      <c r="A1363" s="33" t="s">
        <v>2683</v>
      </c>
      <c r="B1363" s="33" t="s">
        <v>262</v>
      </c>
      <c r="C1363" s="33" t="s">
        <v>415</v>
      </c>
      <c r="D1363" s="33" t="s">
        <v>415</v>
      </c>
      <c r="E1363" s="33" t="s">
        <v>2684</v>
      </c>
      <c r="F1363" s="33" t="s">
        <v>1441</v>
      </c>
      <c r="G1363" s="33" t="s">
        <v>281</v>
      </c>
      <c r="H1363" s="33" t="s">
        <v>268</v>
      </c>
      <c r="I1363" s="33" t="s">
        <v>269</v>
      </c>
      <c r="J1363" s="33" t="s">
        <v>270</v>
      </c>
      <c r="K1363" s="33" t="s">
        <v>1442</v>
      </c>
      <c r="L1363" s="33" t="s">
        <v>272</v>
      </c>
      <c r="M1363" s="33" t="s">
        <v>760</v>
      </c>
      <c r="N1363" s="33" t="s">
        <v>692</v>
      </c>
      <c r="O1363" s="33" t="s">
        <v>760</v>
      </c>
      <c r="P1363" s="33" t="s">
        <v>692</v>
      </c>
      <c r="Q1363" s="33" t="s">
        <v>286</v>
      </c>
      <c r="R1363" s="33" t="s">
        <v>692</v>
      </c>
      <c r="S1363" s="33" t="s">
        <v>275</v>
      </c>
      <c r="T1363" s="33" t="s">
        <v>692</v>
      </c>
      <c r="U1363" s="33" t="s">
        <v>276</v>
      </c>
      <c r="V1363" s="33" t="s">
        <v>692</v>
      </c>
      <c r="W1363" s="33" t="s">
        <v>276</v>
      </c>
      <c r="X1363" s="33" t="s">
        <v>692</v>
      </c>
    </row>
    <row r="1364" spans="1:24" ht="14.75" x14ac:dyDescent="0.75">
      <c r="A1364" s="33" t="s">
        <v>2685</v>
      </c>
      <c r="B1364" s="33" t="s">
        <v>262</v>
      </c>
      <c r="C1364" s="33" t="s">
        <v>374</v>
      </c>
      <c r="D1364" s="33" t="s">
        <v>374</v>
      </c>
      <c r="E1364" s="33" t="s">
        <v>2686</v>
      </c>
      <c r="F1364" s="33" t="s">
        <v>1441</v>
      </c>
      <c r="G1364" s="33" t="s">
        <v>281</v>
      </c>
      <c r="H1364" s="33" t="s">
        <v>268</v>
      </c>
      <c r="I1364" s="33" t="s">
        <v>269</v>
      </c>
      <c r="J1364" s="33" t="s">
        <v>270</v>
      </c>
      <c r="K1364" s="33" t="s">
        <v>2556</v>
      </c>
      <c r="L1364" s="33" t="s">
        <v>272</v>
      </c>
      <c r="M1364" s="33" t="s">
        <v>760</v>
      </c>
      <c r="N1364" s="33" t="s">
        <v>2557</v>
      </c>
      <c r="O1364" s="33" t="s">
        <v>760</v>
      </c>
      <c r="P1364" s="33" t="s">
        <v>2557</v>
      </c>
      <c r="Q1364" s="33" t="s">
        <v>286</v>
      </c>
      <c r="R1364" s="33" t="s">
        <v>2557</v>
      </c>
      <c r="S1364" s="33" t="s">
        <v>275</v>
      </c>
      <c r="T1364" s="33" t="s">
        <v>2557</v>
      </c>
      <c r="U1364" s="33" t="s">
        <v>276</v>
      </c>
      <c r="V1364" s="33" t="s">
        <v>2557</v>
      </c>
      <c r="W1364" s="33" t="s">
        <v>20</v>
      </c>
      <c r="X1364" s="33" t="s">
        <v>2557</v>
      </c>
    </row>
    <row r="1365" spans="1:24" ht="14.75" x14ac:dyDescent="0.75">
      <c r="A1365" s="33" t="s">
        <v>2687</v>
      </c>
      <c r="B1365" s="33" t="s">
        <v>262</v>
      </c>
      <c r="C1365" s="33" t="s">
        <v>374</v>
      </c>
      <c r="D1365" s="33" t="s">
        <v>374</v>
      </c>
      <c r="E1365" s="33" t="s">
        <v>2688</v>
      </c>
      <c r="F1365" s="33" t="s">
        <v>1441</v>
      </c>
      <c r="G1365" s="33" t="s">
        <v>281</v>
      </c>
      <c r="H1365" s="33" t="s">
        <v>268</v>
      </c>
      <c r="I1365" s="33" t="s">
        <v>269</v>
      </c>
      <c r="J1365" s="33" t="s">
        <v>270</v>
      </c>
      <c r="K1365" s="33" t="s">
        <v>2556</v>
      </c>
      <c r="L1365" s="33" t="s">
        <v>272</v>
      </c>
      <c r="M1365" s="33" t="s">
        <v>760</v>
      </c>
      <c r="N1365" s="33" t="s">
        <v>2557</v>
      </c>
      <c r="O1365" s="33" t="s">
        <v>760</v>
      </c>
      <c r="P1365" s="33" t="s">
        <v>2557</v>
      </c>
      <c r="Q1365" s="33" t="s">
        <v>286</v>
      </c>
      <c r="R1365" s="33" t="s">
        <v>2557</v>
      </c>
      <c r="S1365" s="33" t="s">
        <v>275</v>
      </c>
      <c r="T1365" s="33" t="s">
        <v>2557</v>
      </c>
      <c r="U1365" s="33" t="s">
        <v>276</v>
      </c>
      <c r="V1365" s="33" t="s">
        <v>2557</v>
      </c>
      <c r="W1365" s="33" t="s">
        <v>20</v>
      </c>
      <c r="X1365" s="33" t="s">
        <v>2557</v>
      </c>
    </row>
    <row r="1366" spans="1:24" ht="14.75" x14ac:dyDescent="0.75">
      <c r="A1366" s="33" t="s">
        <v>2689</v>
      </c>
      <c r="B1366" s="33" t="s">
        <v>262</v>
      </c>
      <c r="C1366" s="33" t="s">
        <v>415</v>
      </c>
      <c r="D1366" s="33" t="s">
        <v>415</v>
      </c>
      <c r="E1366" s="33" t="s">
        <v>2690</v>
      </c>
      <c r="F1366" s="33" t="s">
        <v>1441</v>
      </c>
      <c r="G1366" s="33" t="s">
        <v>281</v>
      </c>
      <c r="H1366" s="33" t="s">
        <v>268</v>
      </c>
      <c r="I1366" s="33" t="s">
        <v>269</v>
      </c>
      <c r="J1366" s="33" t="s">
        <v>270</v>
      </c>
      <c r="K1366" s="33" t="s">
        <v>1442</v>
      </c>
      <c r="L1366" s="33" t="s">
        <v>272</v>
      </c>
      <c r="M1366" s="33" t="s">
        <v>760</v>
      </c>
      <c r="N1366" s="33" t="s">
        <v>692</v>
      </c>
      <c r="O1366" s="33" t="s">
        <v>760</v>
      </c>
      <c r="P1366" s="33" t="s">
        <v>692</v>
      </c>
      <c r="Q1366" s="33" t="s">
        <v>286</v>
      </c>
      <c r="R1366" s="33" t="s">
        <v>692</v>
      </c>
      <c r="S1366" s="33" t="s">
        <v>275</v>
      </c>
      <c r="T1366" s="33" t="s">
        <v>692</v>
      </c>
      <c r="U1366" s="33" t="s">
        <v>276</v>
      </c>
      <c r="V1366" s="33" t="s">
        <v>692</v>
      </c>
      <c r="W1366" s="33" t="s">
        <v>276</v>
      </c>
      <c r="X1366" s="33" t="s">
        <v>692</v>
      </c>
    </row>
    <row r="1367" spans="1:24" ht="14.75" x14ac:dyDescent="0.75">
      <c r="A1367" s="33" t="s">
        <v>2691</v>
      </c>
      <c r="B1367" s="33" t="s">
        <v>262</v>
      </c>
      <c r="C1367" s="33" t="s">
        <v>415</v>
      </c>
      <c r="D1367" s="33" t="s">
        <v>415</v>
      </c>
      <c r="E1367" s="33" t="s">
        <v>2692</v>
      </c>
      <c r="F1367" s="33" t="s">
        <v>1441</v>
      </c>
      <c r="G1367" s="33" t="s">
        <v>281</v>
      </c>
      <c r="H1367" s="33" t="s">
        <v>268</v>
      </c>
      <c r="I1367" s="33" t="s">
        <v>269</v>
      </c>
      <c r="J1367" s="33" t="s">
        <v>270</v>
      </c>
      <c r="K1367" s="33" t="s">
        <v>1442</v>
      </c>
      <c r="L1367" s="33" t="s">
        <v>272</v>
      </c>
      <c r="M1367" s="33" t="s">
        <v>760</v>
      </c>
      <c r="N1367" s="33" t="s">
        <v>692</v>
      </c>
      <c r="O1367" s="33" t="s">
        <v>760</v>
      </c>
      <c r="P1367" s="33" t="s">
        <v>692</v>
      </c>
      <c r="Q1367" s="33" t="s">
        <v>286</v>
      </c>
      <c r="R1367" s="33" t="s">
        <v>692</v>
      </c>
      <c r="S1367" s="33" t="s">
        <v>275</v>
      </c>
      <c r="T1367" s="33" t="s">
        <v>692</v>
      </c>
      <c r="U1367" s="33" t="s">
        <v>276</v>
      </c>
      <c r="V1367" s="33" t="s">
        <v>692</v>
      </c>
      <c r="W1367" s="33" t="s">
        <v>276</v>
      </c>
      <c r="X1367" s="33" t="s">
        <v>692</v>
      </c>
    </row>
    <row r="1368" spans="1:24" ht="14.75" x14ac:dyDescent="0.75">
      <c r="A1368" s="33" t="s">
        <v>2693</v>
      </c>
      <c r="B1368" s="33" t="s">
        <v>262</v>
      </c>
      <c r="C1368" s="33" t="s">
        <v>415</v>
      </c>
      <c r="D1368" s="33" t="s">
        <v>415</v>
      </c>
      <c r="E1368" s="33" t="s">
        <v>2694</v>
      </c>
      <c r="F1368" s="33" t="s">
        <v>1441</v>
      </c>
      <c r="G1368" s="33" t="s">
        <v>281</v>
      </c>
      <c r="H1368" s="33" t="s">
        <v>268</v>
      </c>
      <c r="I1368" s="33" t="s">
        <v>269</v>
      </c>
      <c r="J1368" s="33" t="s">
        <v>270</v>
      </c>
      <c r="K1368" s="33" t="s">
        <v>1442</v>
      </c>
      <c r="L1368" s="33" t="s">
        <v>272</v>
      </c>
      <c r="M1368" s="33" t="s">
        <v>760</v>
      </c>
      <c r="N1368" s="33" t="s">
        <v>692</v>
      </c>
      <c r="O1368" s="33" t="s">
        <v>760</v>
      </c>
      <c r="P1368" s="33" t="s">
        <v>692</v>
      </c>
      <c r="Q1368" s="33" t="s">
        <v>286</v>
      </c>
      <c r="R1368" s="33" t="s">
        <v>692</v>
      </c>
      <c r="S1368" s="33" t="s">
        <v>275</v>
      </c>
      <c r="T1368" s="33" t="s">
        <v>692</v>
      </c>
      <c r="U1368" s="33" t="s">
        <v>276</v>
      </c>
      <c r="V1368" s="33" t="s">
        <v>692</v>
      </c>
      <c r="W1368" s="33" t="s">
        <v>276</v>
      </c>
      <c r="X1368" s="33" t="s">
        <v>692</v>
      </c>
    </row>
    <row r="1369" spans="1:24" ht="14.75" x14ac:dyDescent="0.75">
      <c r="A1369" s="33" t="s">
        <v>2695</v>
      </c>
      <c r="B1369" s="33" t="s">
        <v>374</v>
      </c>
      <c r="C1369" s="33" t="s">
        <v>374</v>
      </c>
      <c r="D1369" s="33" t="s">
        <v>374</v>
      </c>
      <c r="E1369" s="33" t="s">
        <v>2696</v>
      </c>
      <c r="F1369" s="33" t="s">
        <v>1441</v>
      </c>
      <c r="G1369" s="33" t="s">
        <v>281</v>
      </c>
      <c r="H1369" s="33" t="s">
        <v>268</v>
      </c>
      <c r="I1369" s="33" t="s">
        <v>269</v>
      </c>
      <c r="J1369" s="33" t="s">
        <v>270</v>
      </c>
      <c r="K1369" s="33" t="s">
        <v>1442</v>
      </c>
      <c r="L1369" s="33" t="s">
        <v>272</v>
      </c>
      <c r="M1369" s="33" t="s">
        <v>760</v>
      </c>
      <c r="N1369" s="33" t="s">
        <v>692</v>
      </c>
      <c r="O1369" s="33" t="s">
        <v>760</v>
      </c>
      <c r="P1369" s="33" t="s">
        <v>692</v>
      </c>
      <c r="Q1369" s="33" t="s">
        <v>286</v>
      </c>
      <c r="R1369" s="33" t="s">
        <v>692</v>
      </c>
      <c r="S1369" s="33" t="s">
        <v>275</v>
      </c>
      <c r="T1369" s="33" t="s">
        <v>692</v>
      </c>
      <c r="U1369" s="33" t="s">
        <v>276</v>
      </c>
      <c r="V1369" s="33" t="s">
        <v>692</v>
      </c>
      <c r="W1369" s="33" t="s">
        <v>276</v>
      </c>
      <c r="X1369" s="33" t="s">
        <v>692</v>
      </c>
    </row>
    <row r="1370" spans="1:24" ht="14.75" x14ac:dyDescent="0.75">
      <c r="A1370" s="33" t="s">
        <v>2697</v>
      </c>
      <c r="B1370" s="33" t="s">
        <v>374</v>
      </c>
      <c r="C1370" s="33" t="s">
        <v>374</v>
      </c>
      <c r="D1370" s="33" t="s">
        <v>374</v>
      </c>
      <c r="E1370" s="33" t="s">
        <v>2698</v>
      </c>
      <c r="F1370" s="33" t="s">
        <v>1441</v>
      </c>
      <c r="G1370" s="33" t="s">
        <v>281</v>
      </c>
      <c r="H1370" s="33" t="s">
        <v>268</v>
      </c>
      <c r="I1370" s="33" t="s">
        <v>269</v>
      </c>
      <c r="J1370" s="33" t="s">
        <v>270</v>
      </c>
      <c r="K1370" s="33" t="s">
        <v>1442</v>
      </c>
      <c r="L1370" s="33" t="s">
        <v>272</v>
      </c>
      <c r="M1370" s="33" t="s">
        <v>760</v>
      </c>
      <c r="N1370" s="33" t="s">
        <v>692</v>
      </c>
      <c r="O1370" s="33" t="s">
        <v>760</v>
      </c>
      <c r="P1370" s="33" t="s">
        <v>692</v>
      </c>
      <c r="Q1370" s="33" t="s">
        <v>286</v>
      </c>
      <c r="R1370" s="33" t="s">
        <v>692</v>
      </c>
      <c r="S1370" s="33" t="s">
        <v>275</v>
      </c>
      <c r="T1370" s="33" t="s">
        <v>692</v>
      </c>
      <c r="U1370" s="33" t="s">
        <v>276</v>
      </c>
      <c r="V1370" s="33" t="s">
        <v>692</v>
      </c>
      <c r="W1370" s="33" t="s">
        <v>276</v>
      </c>
      <c r="X1370" s="33" t="s">
        <v>692</v>
      </c>
    </row>
    <row r="1371" spans="1:24" ht="14.75" x14ac:dyDescent="0.75">
      <c r="A1371" s="33" t="s">
        <v>2699</v>
      </c>
      <c r="B1371" s="33" t="s">
        <v>374</v>
      </c>
      <c r="C1371" s="33" t="s">
        <v>374</v>
      </c>
      <c r="D1371" s="33" t="s">
        <v>374</v>
      </c>
      <c r="E1371" s="33" t="s">
        <v>2700</v>
      </c>
      <c r="F1371" s="33" t="s">
        <v>1441</v>
      </c>
      <c r="G1371" s="33" t="s">
        <v>281</v>
      </c>
      <c r="H1371" s="33" t="s">
        <v>268</v>
      </c>
      <c r="I1371" s="33" t="s">
        <v>269</v>
      </c>
      <c r="J1371" s="33" t="s">
        <v>270</v>
      </c>
      <c r="K1371" s="33" t="s">
        <v>2556</v>
      </c>
      <c r="L1371" s="33" t="s">
        <v>272</v>
      </c>
      <c r="M1371" s="33" t="s">
        <v>760</v>
      </c>
      <c r="N1371" s="33" t="s">
        <v>2557</v>
      </c>
      <c r="O1371" s="33" t="s">
        <v>760</v>
      </c>
      <c r="P1371" s="33" t="s">
        <v>2557</v>
      </c>
      <c r="Q1371" s="33" t="s">
        <v>286</v>
      </c>
      <c r="R1371" s="33" t="s">
        <v>2557</v>
      </c>
      <c r="S1371" s="33" t="s">
        <v>275</v>
      </c>
      <c r="T1371" s="33" t="s">
        <v>2557</v>
      </c>
      <c r="U1371" s="33" t="s">
        <v>276</v>
      </c>
      <c r="V1371" s="33" t="s">
        <v>2557</v>
      </c>
      <c r="W1371" s="33" t="s">
        <v>20</v>
      </c>
      <c r="X1371" s="33" t="s">
        <v>2557</v>
      </c>
    </row>
    <row r="1372" spans="1:24" ht="14.75" x14ac:dyDescent="0.75">
      <c r="A1372" s="33" t="s">
        <v>2701</v>
      </c>
      <c r="B1372" s="33" t="s">
        <v>262</v>
      </c>
      <c r="C1372" s="33" t="s">
        <v>374</v>
      </c>
      <c r="D1372" s="33" t="s">
        <v>374</v>
      </c>
      <c r="E1372" s="33" t="s">
        <v>2702</v>
      </c>
      <c r="F1372" s="33" t="s">
        <v>1441</v>
      </c>
      <c r="G1372" s="33" t="s">
        <v>281</v>
      </c>
      <c r="H1372" s="33" t="s">
        <v>268</v>
      </c>
      <c r="I1372" s="33" t="s">
        <v>269</v>
      </c>
      <c r="J1372" s="33" t="s">
        <v>270</v>
      </c>
      <c r="K1372" s="33" t="s">
        <v>2556</v>
      </c>
      <c r="L1372" s="33" t="s">
        <v>272</v>
      </c>
      <c r="M1372" s="33" t="s">
        <v>760</v>
      </c>
      <c r="N1372" s="33" t="s">
        <v>2557</v>
      </c>
      <c r="O1372" s="33" t="s">
        <v>760</v>
      </c>
      <c r="P1372" s="33" t="s">
        <v>2557</v>
      </c>
      <c r="Q1372" s="33" t="s">
        <v>286</v>
      </c>
      <c r="R1372" s="33" t="s">
        <v>2557</v>
      </c>
      <c r="S1372" s="33" t="s">
        <v>275</v>
      </c>
      <c r="T1372" s="33" t="s">
        <v>2557</v>
      </c>
      <c r="U1372" s="33" t="s">
        <v>276</v>
      </c>
      <c r="V1372" s="33" t="s">
        <v>2557</v>
      </c>
      <c r="W1372" s="33" t="s">
        <v>20</v>
      </c>
      <c r="X1372" s="33" t="s">
        <v>2557</v>
      </c>
    </row>
    <row r="1373" spans="1:24" ht="14.75" x14ac:dyDescent="0.75">
      <c r="A1373" s="33" t="s">
        <v>2703</v>
      </c>
      <c r="B1373" s="33" t="s">
        <v>374</v>
      </c>
      <c r="C1373" s="33" t="s">
        <v>374</v>
      </c>
      <c r="D1373" s="33" t="s">
        <v>374</v>
      </c>
      <c r="E1373" s="33" t="s">
        <v>2704</v>
      </c>
      <c r="F1373" s="33" t="s">
        <v>1441</v>
      </c>
      <c r="G1373" s="33" t="s">
        <v>281</v>
      </c>
      <c r="H1373" s="33" t="s">
        <v>268</v>
      </c>
      <c r="I1373" s="33" t="s">
        <v>269</v>
      </c>
      <c r="J1373" s="33" t="s">
        <v>270</v>
      </c>
      <c r="K1373" s="33" t="s">
        <v>2556</v>
      </c>
      <c r="L1373" s="33" t="s">
        <v>272</v>
      </c>
      <c r="M1373" s="33" t="s">
        <v>760</v>
      </c>
      <c r="N1373" s="33" t="s">
        <v>2557</v>
      </c>
      <c r="O1373" s="33" t="s">
        <v>760</v>
      </c>
      <c r="P1373" s="33" t="s">
        <v>2557</v>
      </c>
      <c r="Q1373" s="33" t="s">
        <v>286</v>
      </c>
      <c r="R1373" s="33" t="s">
        <v>2557</v>
      </c>
      <c r="S1373" s="33" t="s">
        <v>275</v>
      </c>
      <c r="T1373" s="33" t="s">
        <v>2557</v>
      </c>
      <c r="U1373" s="33" t="s">
        <v>276</v>
      </c>
      <c r="V1373" s="33" t="s">
        <v>2557</v>
      </c>
      <c r="W1373" s="33" t="s">
        <v>20</v>
      </c>
      <c r="X1373" s="33" t="s">
        <v>2557</v>
      </c>
    </row>
    <row r="1374" spans="1:24" ht="14.75" x14ac:dyDescent="0.75">
      <c r="A1374" s="33" t="s">
        <v>2705</v>
      </c>
      <c r="B1374" s="33" t="s">
        <v>262</v>
      </c>
      <c r="C1374" s="33" t="s">
        <v>374</v>
      </c>
      <c r="D1374" s="33" t="s">
        <v>374</v>
      </c>
      <c r="E1374" s="33" t="s">
        <v>2706</v>
      </c>
      <c r="F1374" s="33" t="s">
        <v>1441</v>
      </c>
      <c r="G1374" s="33" t="s">
        <v>281</v>
      </c>
      <c r="H1374" s="33" t="s">
        <v>268</v>
      </c>
      <c r="I1374" s="33" t="s">
        <v>269</v>
      </c>
      <c r="J1374" s="33" t="s">
        <v>270</v>
      </c>
      <c r="K1374" s="33" t="s">
        <v>2556</v>
      </c>
      <c r="L1374" s="33" t="s">
        <v>272</v>
      </c>
      <c r="M1374" s="33" t="s">
        <v>760</v>
      </c>
      <c r="N1374" s="33" t="s">
        <v>2557</v>
      </c>
      <c r="O1374" s="33" t="s">
        <v>760</v>
      </c>
      <c r="P1374" s="33" t="s">
        <v>2557</v>
      </c>
      <c r="Q1374" s="33" t="s">
        <v>286</v>
      </c>
      <c r="R1374" s="33" t="s">
        <v>2557</v>
      </c>
      <c r="S1374" s="33" t="s">
        <v>275</v>
      </c>
      <c r="T1374" s="33" t="s">
        <v>2557</v>
      </c>
      <c r="U1374" s="33" t="s">
        <v>276</v>
      </c>
      <c r="V1374" s="33" t="s">
        <v>2557</v>
      </c>
      <c r="W1374" s="33" t="s">
        <v>20</v>
      </c>
      <c r="X1374" s="33" t="s">
        <v>2557</v>
      </c>
    </row>
    <row r="1375" spans="1:24" ht="14.75" x14ac:dyDescent="0.75">
      <c r="A1375" s="33" t="s">
        <v>2707</v>
      </c>
      <c r="B1375" s="33" t="s">
        <v>262</v>
      </c>
      <c r="C1375" s="33" t="s">
        <v>374</v>
      </c>
      <c r="D1375" s="33" t="s">
        <v>374</v>
      </c>
      <c r="E1375" s="33" t="s">
        <v>2708</v>
      </c>
      <c r="F1375" s="33" t="s">
        <v>1441</v>
      </c>
      <c r="G1375" s="33" t="s">
        <v>281</v>
      </c>
      <c r="H1375" s="33" t="s">
        <v>268</v>
      </c>
      <c r="I1375" s="33" t="s">
        <v>269</v>
      </c>
      <c r="J1375" s="33" t="s">
        <v>270</v>
      </c>
      <c r="K1375" s="33" t="s">
        <v>2556</v>
      </c>
      <c r="L1375" s="33" t="s">
        <v>272</v>
      </c>
      <c r="M1375" s="33" t="s">
        <v>760</v>
      </c>
      <c r="N1375" s="33" t="s">
        <v>2557</v>
      </c>
      <c r="O1375" s="33" t="s">
        <v>760</v>
      </c>
      <c r="P1375" s="33" t="s">
        <v>2557</v>
      </c>
      <c r="Q1375" s="33" t="s">
        <v>286</v>
      </c>
      <c r="R1375" s="33" t="s">
        <v>2557</v>
      </c>
      <c r="S1375" s="33" t="s">
        <v>275</v>
      </c>
      <c r="T1375" s="33" t="s">
        <v>2557</v>
      </c>
      <c r="U1375" s="33" t="s">
        <v>276</v>
      </c>
      <c r="V1375" s="33" t="s">
        <v>2557</v>
      </c>
      <c r="W1375" s="33" t="s">
        <v>20</v>
      </c>
      <c r="X1375" s="33" t="s">
        <v>2557</v>
      </c>
    </row>
    <row r="1376" spans="1:24" ht="14.75" x14ac:dyDescent="0.75">
      <c r="A1376" s="33" t="s">
        <v>2709</v>
      </c>
      <c r="B1376" s="33" t="s">
        <v>262</v>
      </c>
      <c r="C1376" s="33" t="s">
        <v>374</v>
      </c>
      <c r="D1376" s="33" t="s">
        <v>374</v>
      </c>
      <c r="E1376" s="33" t="s">
        <v>2710</v>
      </c>
      <c r="F1376" s="33" t="s">
        <v>1441</v>
      </c>
      <c r="G1376" s="33" t="s">
        <v>281</v>
      </c>
      <c r="H1376" s="33" t="s">
        <v>268</v>
      </c>
      <c r="I1376" s="33" t="s">
        <v>269</v>
      </c>
      <c r="J1376" s="33" t="s">
        <v>270</v>
      </c>
      <c r="K1376" s="33" t="s">
        <v>2556</v>
      </c>
      <c r="L1376" s="33" t="s">
        <v>272</v>
      </c>
      <c r="M1376" s="33" t="s">
        <v>760</v>
      </c>
      <c r="N1376" s="33" t="s">
        <v>2557</v>
      </c>
      <c r="O1376" s="33" t="s">
        <v>760</v>
      </c>
      <c r="P1376" s="33" t="s">
        <v>2557</v>
      </c>
      <c r="Q1376" s="33" t="s">
        <v>286</v>
      </c>
      <c r="R1376" s="33" t="s">
        <v>2557</v>
      </c>
      <c r="S1376" s="33" t="s">
        <v>275</v>
      </c>
      <c r="T1376" s="33" t="s">
        <v>2557</v>
      </c>
      <c r="U1376" s="33" t="s">
        <v>276</v>
      </c>
      <c r="V1376" s="33" t="s">
        <v>2557</v>
      </c>
      <c r="W1376" s="33" t="s">
        <v>20</v>
      </c>
      <c r="X1376" s="33" t="s">
        <v>2557</v>
      </c>
    </row>
    <row r="1377" spans="1:24" ht="14.75" x14ac:dyDescent="0.75">
      <c r="A1377" s="33" t="s">
        <v>2711</v>
      </c>
      <c r="B1377" s="33" t="s">
        <v>262</v>
      </c>
      <c r="C1377" s="33" t="s">
        <v>374</v>
      </c>
      <c r="D1377" s="33" t="s">
        <v>374</v>
      </c>
      <c r="E1377" s="33" t="s">
        <v>2712</v>
      </c>
      <c r="F1377" s="33" t="s">
        <v>1441</v>
      </c>
      <c r="G1377" s="33" t="s">
        <v>281</v>
      </c>
      <c r="H1377" s="33" t="s">
        <v>268</v>
      </c>
      <c r="I1377" s="33" t="s">
        <v>269</v>
      </c>
      <c r="J1377" s="33" t="s">
        <v>270</v>
      </c>
      <c r="K1377" s="33" t="s">
        <v>2556</v>
      </c>
      <c r="L1377" s="33" t="s">
        <v>272</v>
      </c>
      <c r="M1377" s="33" t="s">
        <v>760</v>
      </c>
      <c r="N1377" s="33" t="s">
        <v>2557</v>
      </c>
      <c r="O1377" s="33" t="s">
        <v>760</v>
      </c>
      <c r="P1377" s="33" t="s">
        <v>2557</v>
      </c>
      <c r="Q1377" s="33" t="s">
        <v>286</v>
      </c>
      <c r="R1377" s="33" t="s">
        <v>2557</v>
      </c>
      <c r="S1377" s="33" t="s">
        <v>275</v>
      </c>
      <c r="T1377" s="33" t="s">
        <v>2557</v>
      </c>
      <c r="U1377" s="33" t="s">
        <v>276</v>
      </c>
      <c r="V1377" s="33" t="s">
        <v>2557</v>
      </c>
      <c r="W1377" s="33" t="s">
        <v>20</v>
      </c>
      <c r="X1377" s="33" t="s">
        <v>2557</v>
      </c>
    </row>
    <row r="1378" spans="1:24" ht="14.75" x14ac:dyDescent="0.75">
      <c r="A1378" s="33" t="s">
        <v>2713</v>
      </c>
      <c r="B1378" s="33" t="s">
        <v>262</v>
      </c>
      <c r="C1378" s="33" t="s">
        <v>374</v>
      </c>
      <c r="D1378" s="33" t="s">
        <v>374</v>
      </c>
      <c r="E1378" s="33" t="s">
        <v>2714</v>
      </c>
      <c r="F1378" s="33" t="s">
        <v>1441</v>
      </c>
      <c r="G1378" s="33" t="s">
        <v>281</v>
      </c>
      <c r="H1378" s="33" t="s">
        <v>268</v>
      </c>
      <c r="I1378" s="33" t="s">
        <v>269</v>
      </c>
      <c r="J1378" s="33" t="s">
        <v>270</v>
      </c>
      <c r="K1378" s="33" t="s">
        <v>2556</v>
      </c>
      <c r="L1378" s="33" t="s">
        <v>272</v>
      </c>
      <c r="M1378" s="33" t="s">
        <v>760</v>
      </c>
      <c r="N1378" s="33" t="s">
        <v>2557</v>
      </c>
      <c r="O1378" s="33" t="s">
        <v>760</v>
      </c>
      <c r="P1378" s="33" t="s">
        <v>2557</v>
      </c>
      <c r="Q1378" s="33" t="s">
        <v>286</v>
      </c>
      <c r="R1378" s="33" t="s">
        <v>2557</v>
      </c>
      <c r="S1378" s="33" t="s">
        <v>275</v>
      </c>
      <c r="T1378" s="33" t="s">
        <v>2557</v>
      </c>
      <c r="U1378" s="33" t="s">
        <v>276</v>
      </c>
      <c r="V1378" s="33" t="s">
        <v>2557</v>
      </c>
      <c r="W1378" s="33" t="s">
        <v>20</v>
      </c>
      <c r="X1378" s="33" t="s">
        <v>2557</v>
      </c>
    </row>
    <row r="1379" spans="1:24" ht="14.75" x14ac:dyDescent="0.75">
      <c r="A1379" s="33" t="s">
        <v>2715</v>
      </c>
      <c r="B1379" s="33" t="s">
        <v>262</v>
      </c>
      <c r="C1379" s="33" t="s">
        <v>374</v>
      </c>
      <c r="D1379" s="33" t="s">
        <v>374</v>
      </c>
      <c r="E1379" s="33" t="s">
        <v>2716</v>
      </c>
      <c r="F1379" s="33" t="s">
        <v>1441</v>
      </c>
      <c r="G1379" s="33" t="s">
        <v>281</v>
      </c>
      <c r="H1379" s="33" t="s">
        <v>268</v>
      </c>
      <c r="I1379" s="33" t="s">
        <v>269</v>
      </c>
      <c r="J1379" s="33" t="s">
        <v>270</v>
      </c>
      <c r="K1379" s="33" t="s">
        <v>2556</v>
      </c>
      <c r="L1379" s="33" t="s">
        <v>272</v>
      </c>
      <c r="M1379" s="33" t="s">
        <v>760</v>
      </c>
      <c r="N1379" s="33" t="s">
        <v>2557</v>
      </c>
      <c r="O1379" s="33" t="s">
        <v>760</v>
      </c>
      <c r="P1379" s="33" t="s">
        <v>2557</v>
      </c>
      <c r="Q1379" s="33" t="s">
        <v>286</v>
      </c>
      <c r="R1379" s="33" t="s">
        <v>2557</v>
      </c>
      <c r="S1379" s="33" t="s">
        <v>275</v>
      </c>
      <c r="T1379" s="33" t="s">
        <v>2557</v>
      </c>
      <c r="U1379" s="33" t="s">
        <v>276</v>
      </c>
      <c r="V1379" s="33" t="s">
        <v>2557</v>
      </c>
      <c r="W1379" s="33" t="s">
        <v>20</v>
      </c>
      <c r="X1379" s="33" t="s">
        <v>2557</v>
      </c>
    </row>
    <row r="1380" spans="1:24" ht="14.75" x14ac:dyDescent="0.75">
      <c r="A1380" s="33" t="s">
        <v>2717</v>
      </c>
      <c r="B1380" s="33" t="s">
        <v>262</v>
      </c>
      <c r="C1380" s="33" t="s">
        <v>374</v>
      </c>
      <c r="D1380" s="33" t="s">
        <v>374</v>
      </c>
      <c r="E1380" s="33" t="s">
        <v>2718</v>
      </c>
      <c r="F1380" s="33" t="s">
        <v>1441</v>
      </c>
      <c r="G1380" s="33" t="s">
        <v>281</v>
      </c>
      <c r="H1380" s="33" t="s">
        <v>268</v>
      </c>
      <c r="I1380" s="33" t="s">
        <v>269</v>
      </c>
      <c r="J1380" s="33" t="s">
        <v>270</v>
      </c>
      <c r="K1380" s="33" t="s">
        <v>2556</v>
      </c>
      <c r="L1380" s="33" t="s">
        <v>272</v>
      </c>
      <c r="M1380" s="33" t="s">
        <v>760</v>
      </c>
      <c r="N1380" s="33" t="s">
        <v>2557</v>
      </c>
      <c r="O1380" s="33" t="s">
        <v>760</v>
      </c>
      <c r="P1380" s="33" t="s">
        <v>2557</v>
      </c>
      <c r="Q1380" s="33" t="s">
        <v>286</v>
      </c>
      <c r="R1380" s="33" t="s">
        <v>2557</v>
      </c>
      <c r="S1380" s="33" t="s">
        <v>275</v>
      </c>
      <c r="T1380" s="33" t="s">
        <v>2557</v>
      </c>
      <c r="U1380" s="33" t="s">
        <v>276</v>
      </c>
      <c r="V1380" s="33" t="s">
        <v>2557</v>
      </c>
      <c r="W1380" s="33" t="s">
        <v>20</v>
      </c>
      <c r="X1380" s="33" t="s">
        <v>2557</v>
      </c>
    </row>
    <row r="1381" spans="1:24" ht="14.75" x14ac:dyDescent="0.75">
      <c r="A1381" s="33" t="s">
        <v>2719</v>
      </c>
      <c r="B1381" s="33" t="s">
        <v>262</v>
      </c>
      <c r="C1381" s="33" t="s">
        <v>374</v>
      </c>
      <c r="D1381" s="33" t="s">
        <v>374</v>
      </c>
      <c r="E1381" s="33" t="s">
        <v>2720</v>
      </c>
      <c r="F1381" s="33" t="s">
        <v>1441</v>
      </c>
      <c r="G1381" s="33" t="s">
        <v>281</v>
      </c>
      <c r="H1381" s="33" t="s">
        <v>268</v>
      </c>
      <c r="I1381" s="33" t="s">
        <v>269</v>
      </c>
      <c r="J1381" s="33" t="s">
        <v>270</v>
      </c>
      <c r="K1381" s="33" t="s">
        <v>2556</v>
      </c>
      <c r="L1381" s="33" t="s">
        <v>272</v>
      </c>
      <c r="M1381" s="33" t="s">
        <v>760</v>
      </c>
      <c r="N1381" s="33" t="s">
        <v>2557</v>
      </c>
      <c r="O1381" s="33" t="s">
        <v>760</v>
      </c>
      <c r="P1381" s="33" t="s">
        <v>2557</v>
      </c>
      <c r="Q1381" s="33" t="s">
        <v>286</v>
      </c>
      <c r="R1381" s="33" t="s">
        <v>2557</v>
      </c>
      <c r="S1381" s="33" t="s">
        <v>275</v>
      </c>
      <c r="T1381" s="33" t="s">
        <v>2557</v>
      </c>
      <c r="U1381" s="33" t="s">
        <v>276</v>
      </c>
      <c r="V1381" s="33" t="s">
        <v>2557</v>
      </c>
      <c r="W1381" s="33" t="s">
        <v>20</v>
      </c>
      <c r="X1381" s="33" t="s">
        <v>2557</v>
      </c>
    </row>
    <row r="1382" spans="1:24" ht="14.75" x14ac:dyDescent="0.75">
      <c r="A1382" s="33" t="s">
        <v>2721</v>
      </c>
      <c r="B1382" s="33" t="s">
        <v>262</v>
      </c>
      <c r="C1382" s="33" t="s">
        <v>374</v>
      </c>
      <c r="D1382" s="33" t="s">
        <v>374</v>
      </c>
      <c r="E1382" s="33" t="s">
        <v>2722</v>
      </c>
      <c r="F1382" s="33" t="s">
        <v>1441</v>
      </c>
      <c r="G1382" s="33" t="s">
        <v>281</v>
      </c>
      <c r="H1382" s="33" t="s">
        <v>268</v>
      </c>
      <c r="I1382" s="33" t="s">
        <v>269</v>
      </c>
      <c r="J1382" s="33" t="s">
        <v>270</v>
      </c>
      <c r="K1382" s="33" t="s">
        <v>2556</v>
      </c>
      <c r="L1382" s="33" t="s">
        <v>272</v>
      </c>
      <c r="M1382" s="33" t="s">
        <v>760</v>
      </c>
      <c r="N1382" s="33" t="s">
        <v>2557</v>
      </c>
      <c r="O1382" s="33" t="s">
        <v>760</v>
      </c>
      <c r="P1382" s="33" t="s">
        <v>2557</v>
      </c>
      <c r="Q1382" s="33" t="s">
        <v>286</v>
      </c>
      <c r="R1382" s="33" t="s">
        <v>2557</v>
      </c>
      <c r="S1382" s="33" t="s">
        <v>275</v>
      </c>
      <c r="T1382" s="33" t="s">
        <v>2557</v>
      </c>
      <c r="U1382" s="33" t="s">
        <v>276</v>
      </c>
      <c r="V1382" s="33" t="s">
        <v>2557</v>
      </c>
      <c r="W1382" s="33" t="s">
        <v>20</v>
      </c>
      <c r="X1382" s="33" t="s">
        <v>2557</v>
      </c>
    </row>
    <row r="1383" spans="1:24" ht="14.75" x14ac:dyDescent="0.75">
      <c r="A1383" s="33" t="s">
        <v>2723</v>
      </c>
      <c r="B1383" s="33" t="s">
        <v>374</v>
      </c>
      <c r="C1383" s="33" t="s">
        <v>374</v>
      </c>
      <c r="D1383" s="33" t="s">
        <v>374</v>
      </c>
      <c r="E1383" s="33" t="s">
        <v>2724</v>
      </c>
      <c r="F1383" s="33" t="s">
        <v>1441</v>
      </c>
      <c r="G1383" s="33" t="s">
        <v>281</v>
      </c>
      <c r="H1383" s="33" t="s">
        <v>268</v>
      </c>
      <c r="I1383" s="33" t="s">
        <v>269</v>
      </c>
      <c r="J1383" s="33" t="s">
        <v>270</v>
      </c>
      <c r="K1383" s="33" t="s">
        <v>2556</v>
      </c>
      <c r="L1383" s="33" t="s">
        <v>272</v>
      </c>
      <c r="M1383" s="33" t="s">
        <v>760</v>
      </c>
      <c r="N1383" s="33" t="s">
        <v>2557</v>
      </c>
      <c r="O1383" s="33" t="s">
        <v>760</v>
      </c>
      <c r="P1383" s="33" t="s">
        <v>2557</v>
      </c>
      <c r="Q1383" s="33" t="s">
        <v>286</v>
      </c>
      <c r="R1383" s="33" t="s">
        <v>2557</v>
      </c>
      <c r="S1383" s="33" t="s">
        <v>275</v>
      </c>
      <c r="T1383" s="33" t="s">
        <v>2557</v>
      </c>
      <c r="U1383" s="33" t="s">
        <v>276</v>
      </c>
      <c r="V1383" s="33" t="s">
        <v>2557</v>
      </c>
      <c r="W1383" s="33" t="s">
        <v>20</v>
      </c>
      <c r="X1383" s="33" t="s">
        <v>2557</v>
      </c>
    </row>
    <row r="1384" spans="1:24" ht="14.75" x14ac:dyDescent="0.75">
      <c r="A1384" s="33" t="s">
        <v>2725</v>
      </c>
      <c r="B1384" s="33" t="s">
        <v>374</v>
      </c>
      <c r="C1384" s="33" t="s">
        <v>374</v>
      </c>
      <c r="D1384" s="33" t="s">
        <v>374</v>
      </c>
      <c r="E1384" s="33" t="s">
        <v>2726</v>
      </c>
      <c r="F1384" s="33" t="s">
        <v>1441</v>
      </c>
      <c r="G1384" s="33" t="s">
        <v>281</v>
      </c>
      <c r="H1384" s="33" t="s">
        <v>268</v>
      </c>
      <c r="I1384" s="33" t="s">
        <v>269</v>
      </c>
      <c r="J1384" s="33" t="s">
        <v>270</v>
      </c>
      <c r="K1384" s="33" t="s">
        <v>2556</v>
      </c>
      <c r="L1384" s="33" t="s">
        <v>272</v>
      </c>
      <c r="M1384" s="33" t="s">
        <v>760</v>
      </c>
      <c r="N1384" s="33" t="s">
        <v>2557</v>
      </c>
      <c r="O1384" s="33" t="s">
        <v>760</v>
      </c>
      <c r="P1384" s="33" t="s">
        <v>2557</v>
      </c>
      <c r="Q1384" s="33" t="s">
        <v>286</v>
      </c>
      <c r="R1384" s="33" t="s">
        <v>2557</v>
      </c>
      <c r="S1384" s="33" t="s">
        <v>275</v>
      </c>
      <c r="T1384" s="33" t="s">
        <v>2557</v>
      </c>
      <c r="U1384" s="33" t="s">
        <v>276</v>
      </c>
      <c r="V1384" s="33" t="s">
        <v>2557</v>
      </c>
      <c r="W1384" s="33" t="s">
        <v>20</v>
      </c>
      <c r="X1384" s="33" t="s">
        <v>2557</v>
      </c>
    </row>
    <row r="1385" spans="1:24" ht="14.75" x14ac:dyDescent="0.75">
      <c r="A1385" s="33" t="s">
        <v>2727</v>
      </c>
      <c r="B1385" s="33" t="s">
        <v>262</v>
      </c>
      <c r="C1385" s="33" t="s">
        <v>374</v>
      </c>
      <c r="D1385" s="33" t="s">
        <v>374</v>
      </c>
      <c r="E1385" s="33" t="s">
        <v>2728</v>
      </c>
      <c r="F1385" s="33" t="s">
        <v>1441</v>
      </c>
      <c r="G1385" s="33" t="s">
        <v>281</v>
      </c>
      <c r="H1385" s="33" t="s">
        <v>268</v>
      </c>
      <c r="I1385" s="33" t="s">
        <v>269</v>
      </c>
      <c r="J1385" s="33" t="s">
        <v>270</v>
      </c>
      <c r="K1385" s="33" t="s">
        <v>2556</v>
      </c>
      <c r="L1385" s="33" t="s">
        <v>272</v>
      </c>
      <c r="M1385" s="33" t="s">
        <v>760</v>
      </c>
      <c r="N1385" s="33" t="s">
        <v>2557</v>
      </c>
      <c r="O1385" s="33" t="s">
        <v>760</v>
      </c>
      <c r="P1385" s="33" t="s">
        <v>2557</v>
      </c>
      <c r="Q1385" s="33" t="s">
        <v>286</v>
      </c>
      <c r="R1385" s="33" t="s">
        <v>2557</v>
      </c>
      <c r="S1385" s="33" t="s">
        <v>275</v>
      </c>
      <c r="T1385" s="33" t="s">
        <v>2557</v>
      </c>
      <c r="U1385" s="33" t="s">
        <v>276</v>
      </c>
      <c r="V1385" s="33" t="s">
        <v>2557</v>
      </c>
      <c r="W1385" s="33" t="s">
        <v>20</v>
      </c>
      <c r="X1385" s="33" t="s">
        <v>2557</v>
      </c>
    </row>
    <row r="1386" spans="1:24" ht="14.75" x14ac:dyDescent="0.75">
      <c r="A1386" s="33" t="s">
        <v>2729</v>
      </c>
      <c r="B1386" s="33" t="s">
        <v>374</v>
      </c>
      <c r="C1386" s="33" t="s">
        <v>374</v>
      </c>
      <c r="D1386" s="33" t="s">
        <v>374</v>
      </c>
      <c r="E1386" s="33" t="s">
        <v>2730</v>
      </c>
      <c r="F1386" s="33" t="s">
        <v>1441</v>
      </c>
      <c r="G1386" s="33" t="s">
        <v>281</v>
      </c>
      <c r="H1386" s="33" t="s">
        <v>268</v>
      </c>
      <c r="I1386" s="33" t="s">
        <v>269</v>
      </c>
      <c r="J1386" s="33" t="s">
        <v>270</v>
      </c>
      <c r="K1386" s="33" t="s">
        <v>2556</v>
      </c>
      <c r="L1386" s="33" t="s">
        <v>272</v>
      </c>
      <c r="M1386" s="33" t="s">
        <v>760</v>
      </c>
      <c r="N1386" s="33" t="s">
        <v>2557</v>
      </c>
      <c r="O1386" s="33" t="s">
        <v>760</v>
      </c>
      <c r="P1386" s="33" t="s">
        <v>2557</v>
      </c>
      <c r="Q1386" s="33" t="s">
        <v>286</v>
      </c>
      <c r="R1386" s="33" t="s">
        <v>2557</v>
      </c>
      <c r="S1386" s="33" t="s">
        <v>275</v>
      </c>
      <c r="T1386" s="33" t="s">
        <v>2557</v>
      </c>
      <c r="U1386" s="33" t="s">
        <v>276</v>
      </c>
      <c r="V1386" s="33" t="s">
        <v>2557</v>
      </c>
      <c r="W1386" s="33" t="s">
        <v>20</v>
      </c>
      <c r="X1386" s="33" t="s">
        <v>2557</v>
      </c>
    </row>
    <row r="1387" spans="1:24" ht="14.75" x14ac:dyDescent="0.75">
      <c r="A1387" s="33" t="s">
        <v>2731</v>
      </c>
      <c r="B1387" s="33" t="s">
        <v>262</v>
      </c>
      <c r="C1387" s="33" t="s">
        <v>374</v>
      </c>
      <c r="D1387" s="33" t="s">
        <v>374</v>
      </c>
      <c r="E1387" s="33" t="s">
        <v>2732</v>
      </c>
      <c r="F1387" s="33" t="s">
        <v>1441</v>
      </c>
      <c r="G1387" s="33" t="s">
        <v>281</v>
      </c>
      <c r="H1387" s="33" t="s">
        <v>268</v>
      </c>
      <c r="I1387" s="33" t="s">
        <v>269</v>
      </c>
      <c r="J1387" s="33" t="s">
        <v>270</v>
      </c>
      <c r="K1387" s="33" t="s">
        <v>2556</v>
      </c>
      <c r="L1387" s="33" t="s">
        <v>272</v>
      </c>
      <c r="M1387" s="33" t="s">
        <v>760</v>
      </c>
      <c r="N1387" s="33" t="s">
        <v>2557</v>
      </c>
      <c r="O1387" s="33" t="s">
        <v>760</v>
      </c>
      <c r="P1387" s="33" t="s">
        <v>2557</v>
      </c>
      <c r="Q1387" s="33" t="s">
        <v>286</v>
      </c>
      <c r="R1387" s="33" t="s">
        <v>2557</v>
      </c>
      <c r="S1387" s="33" t="s">
        <v>275</v>
      </c>
      <c r="T1387" s="33" t="s">
        <v>2557</v>
      </c>
      <c r="U1387" s="33" t="s">
        <v>276</v>
      </c>
      <c r="V1387" s="33" t="s">
        <v>2557</v>
      </c>
      <c r="W1387" s="33" t="s">
        <v>20</v>
      </c>
      <c r="X1387" s="33" t="s">
        <v>2557</v>
      </c>
    </row>
    <row r="1388" spans="1:24" ht="14.75" x14ac:dyDescent="0.75">
      <c r="A1388" s="33" t="s">
        <v>2733</v>
      </c>
      <c r="B1388" s="33" t="s">
        <v>262</v>
      </c>
      <c r="C1388" s="33" t="s">
        <v>374</v>
      </c>
      <c r="D1388" s="33" t="s">
        <v>374</v>
      </c>
      <c r="E1388" s="33" t="s">
        <v>2734</v>
      </c>
      <c r="F1388" s="33" t="s">
        <v>1441</v>
      </c>
      <c r="G1388" s="33" t="s">
        <v>281</v>
      </c>
      <c r="H1388" s="33" t="s">
        <v>268</v>
      </c>
      <c r="I1388" s="33" t="s">
        <v>269</v>
      </c>
      <c r="J1388" s="33" t="s">
        <v>270</v>
      </c>
      <c r="K1388" s="33" t="s">
        <v>2556</v>
      </c>
      <c r="L1388" s="33" t="s">
        <v>272</v>
      </c>
      <c r="M1388" s="33" t="s">
        <v>760</v>
      </c>
      <c r="N1388" s="33" t="s">
        <v>2557</v>
      </c>
      <c r="O1388" s="33" t="s">
        <v>760</v>
      </c>
      <c r="P1388" s="33" t="s">
        <v>2557</v>
      </c>
      <c r="Q1388" s="33" t="s">
        <v>286</v>
      </c>
      <c r="R1388" s="33" t="s">
        <v>2557</v>
      </c>
      <c r="S1388" s="33" t="s">
        <v>275</v>
      </c>
      <c r="T1388" s="33" t="s">
        <v>2557</v>
      </c>
      <c r="U1388" s="33" t="s">
        <v>276</v>
      </c>
      <c r="V1388" s="33" t="s">
        <v>2557</v>
      </c>
      <c r="W1388" s="33" t="s">
        <v>20</v>
      </c>
      <c r="X1388" s="33" t="s">
        <v>2557</v>
      </c>
    </row>
    <row r="1389" spans="1:24" ht="14.75" x14ac:dyDescent="0.75">
      <c r="A1389" s="33" t="s">
        <v>2735</v>
      </c>
      <c r="B1389" s="33" t="s">
        <v>262</v>
      </c>
      <c r="C1389" s="33" t="s">
        <v>374</v>
      </c>
      <c r="D1389" s="33" t="s">
        <v>374</v>
      </c>
      <c r="E1389" s="33" t="s">
        <v>2736</v>
      </c>
      <c r="F1389" s="33" t="s">
        <v>1441</v>
      </c>
      <c r="G1389" s="33" t="s">
        <v>281</v>
      </c>
      <c r="H1389" s="33" t="s">
        <v>268</v>
      </c>
      <c r="I1389" s="33" t="s">
        <v>269</v>
      </c>
      <c r="J1389" s="33" t="s">
        <v>270</v>
      </c>
      <c r="K1389" s="33" t="s">
        <v>2556</v>
      </c>
      <c r="L1389" s="33" t="s">
        <v>272</v>
      </c>
      <c r="M1389" s="33" t="s">
        <v>760</v>
      </c>
      <c r="N1389" s="33" t="s">
        <v>2557</v>
      </c>
      <c r="O1389" s="33" t="s">
        <v>760</v>
      </c>
      <c r="P1389" s="33" t="s">
        <v>2557</v>
      </c>
      <c r="Q1389" s="33" t="s">
        <v>286</v>
      </c>
      <c r="R1389" s="33" t="s">
        <v>2557</v>
      </c>
      <c r="S1389" s="33" t="s">
        <v>275</v>
      </c>
      <c r="T1389" s="33" t="s">
        <v>2557</v>
      </c>
      <c r="U1389" s="33" t="s">
        <v>276</v>
      </c>
      <c r="V1389" s="33" t="s">
        <v>2557</v>
      </c>
      <c r="W1389" s="33" t="s">
        <v>20</v>
      </c>
      <c r="X1389" s="33" t="s">
        <v>2557</v>
      </c>
    </row>
    <row r="1390" spans="1:24" ht="14.75" x14ac:dyDescent="0.75">
      <c r="A1390" s="33" t="s">
        <v>2737</v>
      </c>
      <c r="B1390" s="33" t="s">
        <v>374</v>
      </c>
      <c r="C1390" s="33" t="s">
        <v>374</v>
      </c>
      <c r="D1390" s="33" t="s">
        <v>374</v>
      </c>
      <c r="E1390" s="33" t="s">
        <v>2738</v>
      </c>
      <c r="F1390" s="33" t="s">
        <v>1441</v>
      </c>
      <c r="G1390" s="33" t="s">
        <v>281</v>
      </c>
      <c r="H1390" s="33" t="s">
        <v>268</v>
      </c>
      <c r="I1390" s="33" t="s">
        <v>269</v>
      </c>
      <c r="J1390" s="33" t="s">
        <v>270</v>
      </c>
      <c r="K1390" s="33" t="s">
        <v>2556</v>
      </c>
      <c r="L1390" s="33" t="s">
        <v>272</v>
      </c>
      <c r="M1390" s="33" t="s">
        <v>760</v>
      </c>
      <c r="N1390" s="33" t="s">
        <v>2557</v>
      </c>
      <c r="O1390" s="33" t="s">
        <v>760</v>
      </c>
      <c r="P1390" s="33" t="s">
        <v>2557</v>
      </c>
      <c r="Q1390" s="33" t="s">
        <v>286</v>
      </c>
      <c r="R1390" s="33" t="s">
        <v>2557</v>
      </c>
      <c r="S1390" s="33" t="s">
        <v>275</v>
      </c>
      <c r="T1390" s="33" t="s">
        <v>2557</v>
      </c>
      <c r="U1390" s="33" t="s">
        <v>276</v>
      </c>
      <c r="V1390" s="33" t="s">
        <v>2557</v>
      </c>
      <c r="W1390" s="33" t="s">
        <v>20</v>
      </c>
      <c r="X1390" s="33" t="s">
        <v>2557</v>
      </c>
    </row>
    <row r="1391" spans="1:24" ht="14.75" x14ac:dyDescent="0.75">
      <c r="A1391" s="33" t="s">
        <v>2739</v>
      </c>
      <c r="B1391" s="33" t="s">
        <v>374</v>
      </c>
      <c r="C1391" s="33" t="s">
        <v>374</v>
      </c>
      <c r="D1391" s="33" t="s">
        <v>374</v>
      </c>
      <c r="E1391" s="33" t="s">
        <v>2740</v>
      </c>
      <c r="F1391" s="33" t="s">
        <v>1441</v>
      </c>
      <c r="G1391" s="33" t="s">
        <v>281</v>
      </c>
      <c r="H1391" s="33" t="s">
        <v>268</v>
      </c>
      <c r="I1391" s="33" t="s">
        <v>269</v>
      </c>
      <c r="J1391" s="33" t="s">
        <v>270</v>
      </c>
      <c r="K1391" s="33" t="s">
        <v>1442</v>
      </c>
      <c r="L1391" s="33" t="s">
        <v>272</v>
      </c>
      <c r="M1391" s="33" t="s">
        <v>760</v>
      </c>
      <c r="N1391" s="33" t="s">
        <v>692</v>
      </c>
      <c r="O1391" s="33" t="s">
        <v>760</v>
      </c>
      <c r="P1391" s="33" t="s">
        <v>692</v>
      </c>
      <c r="Q1391" s="33" t="s">
        <v>286</v>
      </c>
      <c r="R1391" s="33" t="s">
        <v>692</v>
      </c>
      <c r="S1391" s="33" t="s">
        <v>275</v>
      </c>
      <c r="T1391" s="33" t="s">
        <v>692</v>
      </c>
      <c r="U1391" s="33" t="s">
        <v>276</v>
      </c>
      <c r="V1391" s="33" t="s">
        <v>692</v>
      </c>
      <c r="W1391" s="33" t="s">
        <v>276</v>
      </c>
      <c r="X1391" s="33" t="s">
        <v>692</v>
      </c>
    </row>
    <row r="1392" spans="1:24" ht="14.75" x14ac:dyDescent="0.75">
      <c r="A1392" s="33" t="s">
        <v>2741</v>
      </c>
      <c r="B1392" s="33" t="s">
        <v>374</v>
      </c>
      <c r="C1392" s="33" t="s">
        <v>374</v>
      </c>
      <c r="D1392" s="33" t="s">
        <v>374</v>
      </c>
      <c r="E1392" s="33" t="s">
        <v>2742</v>
      </c>
      <c r="F1392" s="33" t="s">
        <v>1441</v>
      </c>
      <c r="G1392" s="33" t="s">
        <v>281</v>
      </c>
      <c r="H1392" s="33" t="s">
        <v>268</v>
      </c>
      <c r="I1392" s="33" t="s">
        <v>269</v>
      </c>
      <c r="J1392" s="33" t="s">
        <v>270</v>
      </c>
      <c r="K1392" s="33" t="s">
        <v>2556</v>
      </c>
      <c r="L1392" s="33" t="s">
        <v>272</v>
      </c>
      <c r="M1392" s="33" t="s">
        <v>760</v>
      </c>
      <c r="N1392" s="33" t="s">
        <v>2557</v>
      </c>
      <c r="O1392" s="33" t="s">
        <v>760</v>
      </c>
      <c r="P1392" s="33" t="s">
        <v>2557</v>
      </c>
      <c r="Q1392" s="33" t="s">
        <v>286</v>
      </c>
      <c r="R1392" s="33" t="s">
        <v>2557</v>
      </c>
      <c r="S1392" s="33" t="s">
        <v>275</v>
      </c>
      <c r="T1392" s="33" t="s">
        <v>2557</v>
      </c>
      <c r="U1392" s="33" t="s">
        <v>276</v>
      </c>
      <c r="V1392" s="33" t="s">
        <v>2557</v>
      </c>
      <c r="W1392" s="33" t="s">
        <v>20</v>
      </c>
      <c r="X1392" s="33" t="s">
        <v>2557</v>
      </c>
    </row>
    <row r="1393" spans="1:24" ht="14.75" x14ac:dyDescent="0.75">
      <c r="A1393" s="33" t="s">
        <v>2743</v>
      </c>
      <c r="B1393" s="33" t="s">
        <v>374</v>
      </c>
      <c r="C1393" s="33" t="s">
        <v>374</v>
      </c>
      <c r="D1393" s="33" t="s">
        <v>374</v>
      </c>
      <c r="E1393" s="33" t="s">
        <v>2744</v>
      </c>
      <c r="F1393" s="33" t="s">
        <v>1441</v>
      </c>
      <c r="G1393" s="33" t="s">
        <v>281</v>
      </c>
      <c r="H1393" s="33" t="s">
        <v>268</v>
      </c>
      <c r="I1393" s="33" t="s">
        <v>269</v>
      </c>
      <c r="J1393" s="33" t="s">
        <v>270</v>
      </c>
      <c r="K1393" s="33" t="s">
        <v>2556</v>
      </c>
      <c r="L1393" s="33" t="s">
        <v>272</v>
      </c>
      <c r="M1393" s="33" t="s">
        <v>760</v>
      </c>
      <c r="N1393" s="33" t="s">
        <v>2557</v>
      </c>
      <c r="O1393" s="33" t="s">
        <v>760</v>
      </c>
      <c r="P1393" s="33" t="s">
        <v>2557</v>
      </c>
      <c r="Q1393" s="33" t="s">
        <v>286</v>
      </c>
      <c r="R1393" s="33" t="s">
        <v>2557</v>
      </c>
      <c r="S1393" s="33" t="s">
        <v>275</v>
      </c>
      <c r="T1393" s="33" t="s">
        <v>2557</v>
      </c>
      <c r="U1393" s="33" t="s">
        <v>276</v>
      </c>
      <c r="V1393" s="33" t="s">
        <v>2557</v>
      </c>
      <c r="W1393" s="33" t="s">
        <v>20</v>
      </c>
      <c r="X1393" s="33" t="s">
        <v>2557</v>
      </c>
    </row>
    <row r="1394" spans="1:24" ht="14.75" x14ac:dyDescent="0.75">
      <c r="A1394" s="33" t="s">
        <v>2745</v>
      </c>
      <c r="B1394" s="33" t="s">
        <v>374</v>
      </c>
      <c r="C1394" s="33" t="s">
        <v>374</v>
      </c>
      <c r="D1394" s="33" t="s">
        <v>374</v>
      </c>
      <c r="E1394" s="33" t="s">
        <v>2746</v>
      </c>
      <c r="F1394" s="33" t="s">
        <v>1441</v>
      </c>
      <c r="G1394" s="33" t="s">
        <v>281</v>
      </c>
      <c r="H1394" s="33" t="s">
        <v>268</v>
      </c>
      <c r="I1394" s="33" t="s">
        <v>269</v>
      </c>
      <c r="J1394" s="33" t="s">
        <v>270</v>
      </c>
      <c r="K1394" s="33" t="s">
        <v>2556</v>
      </c>
      <c r="L1394" s="33" t="s">
        <v>272</v>
      </c>
      <c r="M1394" s="33" t="s">
        <v>760</v>
      </c>
      <c r="N1394" s="33" t="s">
        <v>2557</v>
      </c>
      <c r="O1394" s="33" t="s">
        <v>760</v>
      </c>
      <c r="P1394" s="33" t="s">
        <v>2557</v>
      </c>
      <c r="Q1394" s="33" t="s">
        <v>286</v>
      </c>
      <c r="R1394" s="33" t="s">
        <v>2557</v>
      </c>
      <c r="S1394" s="33" t="s">
        <v>275</v>
      </c>
      <c r="T1394" s="33" t="s">
        <v>2557</v>
      </c>
      <c r="U1394" s="33" t="s">
        <v>276</v>
      </c>
      <c r="V1394" s="33" t="s">
        <v>2557</v>
      </c>
      <c r="W1394" s="33" t="s">
        <v>20</v>
      </c>
      <c r="X1394" s="33" t="s">
        <v>2557</v>
      </c>
    </row>
    <row r="1395" spans="1:24" ht="14.75" x14ac:dyDescent="0.75">
      <c r="A1395" s="33" t="s">
        <v>2747</v>
      </c>
      <c r="B1395" s="33" t="s">
        <v>374</v>
      </c>
      <c r="C1395" s="33" t="s">
        <v>374</v>
      </c>
      <c r="D1395" s="33" t="s">
        <v>374</v>
      </c>
      <c r="E1395" s="33" t="s">
        <v>2748</v>
      </c>
      <c r="F1395" s="33" t="s">
        <v>1441</v>
      </c>
      <c r="G1395" s="33" t="s">
        <v>281</v>
      </c>
      <c r="H1395" s="33" t="s">
        <v>268</v>
      </c>
      <c r="I1395" s="33" t="s">
        <v>269</v>
      </c>
      <c r="J1395" s="33" t="s">
        <v>270</v>
      </c>
      <c r="K1395" s="33" t="s">
        <v>2556</v>
      </c>
      <c r="L1395" s="33" t="s">
        <v>272</v>
      </c>
      <c r="M1395" s="33" t="s">
        <v>760</v>
      </c>
      <c r="N1395" s="33" t="s">
        <v>2557</v>
      </c>
      <c r="O1395" s="33" t="s">
        <v>760</v>
      </c>
      <c r="P1395" s="33" t="s">
        <v>2557</v>
      </c>
      <c r="Q1395" s="33" t="s">
        <v>286</v>
      </c>
      <c r="R1395" s="33" t="s">
        <v>2557</v>
      </c>
      <c r="S1395" s="33" t="s">
        <v>275</v>
      </c>
      <c r="T1395" s="33" t="s">
        <v>2557</v>
      </c>
      <c r="U1395" s="33" t="s">
        <v>276</v>
      </c>
      <c r="V1395" s="33" t="s">
        <v>2557</v>
      </c>
      <c r="W1395" s="33" t="s">
        <v>20</v>
      </c>
      <c r="X1395" s="33" t="s">
        <v>2557</v>
      </c>
    </row>
    <row r="1396" spans="1:24" ht="14.75" x14ac:dyDescent="0.75">
      <c r="A1396" s="33" t="s">
        <v>2749</v>
      </c>
      <c r="B1396" s="33" t="s">
        <v>374</v>
      </c>
      <c r="C1396" s="33" t="s">
        <v>374</v>
      </c>
      <c r="D1396" s="33" t="s">
        <v>374</v>
      </c>
      <c r="E1396" s="33" t="s">
        <v>2750</v>
      </c>
      <c r="F1396" s="33" t="s">
        <v>1441</v>
      </c>
      <c r="G1396" s="33" t="s">
        <v>281</v>
      </c>
      <c r="H1396" s="33" t="s">
        <v>268</v>
      </c>
      <c r="I1396" s="33" t="s">
        <v>269</v>
      </c>
      <c r="J1396" s="33" t="s">
        <v>270</v>
      </c>
      <c r="K1396" s="33" t="s">
        <v>2556</v>
      </c>
      <c r="L1396" s="33" t="s">
        <v>272</v>
      </c>
      <c r="M1396" s="33" t="s">
        <v>760</v>
      </c>
      <c r="N1396" s="33" t="s">
        <v>2557</v>
      </c>
      <c r="O1396" s="33" t="s">
        <v>760</v>
      </c>
      <c r="P1396" s="33" t="s">
        <v>2557</v>
      </c>
      <c r="Q1396" s="33" t="s">
        <v>286</v>
      </c>
      <c r="R1396" s="33" t="s">
        <v>2557</v>
      </c>
      <c r="S1396" s="33" t="s">
        <v>275</v>
      </c>
      <c r="T1396" s="33" t="s">
        <v>2557</v>
      </c>
      <c r="U1396" s="33" t="s">
        <v>276</v>
      </c>
      <c r="V1396" s="33" t="s">
        <v>2557</v>
      </c>
      <c r="W1396" s="33" t="s">
        <v>20</v>
      </c>
      <c r="X1396" s="33" t="s">
        <v>2557</v>
      </c>
    </row>
    <row r="1397" spans="1:24" ht="14.75" x14ac:dyDescent="0.75">
      <c r="A1397" s="33" t="s">
        <v>2751</v>
      </c>
      <c r="B1397" s="33" t="s">
        <v>374</v>
      </c>
      <c r="C1397" s="33" t="s">
        <v>374</v>
      </c>
      <c r="D1397" s="33" t="s">
        <v>374</v>
      </c>
      <c r="E1397" s="33" t="s">
        <v>2752</v>
      </c>
      <c r="F1397" s="33" t="s">
        <v>1441</v>
      </c>
      <c r="G1397" s="33" t="s">
        <v>281</v>
      </c>
      <c r="H1397" s="33" t="s">
        <v>268</v>
      </c>
      <c r="I1397" s="33" t="s">
        <v>269</v>
      </c>
      <c r="J1397" s="33" t="s">
        <v>270</v>
      </c>
      <c r="K1397" s="33" t="s">
        <v>2556</v>
      </c>
      <c r="L1397" s="33" t="s">
        <v>272</v>
      </c>
      <c r="M1397" s="33" t="s">
        <v>760</v>
      </c>
      <c r="N1397" s="33" t="s">
        <v>2557</v>
      </c>
      <c r="O1397" s="33" t="s">
        <v>760</v>
      </c>
      <c r="P1397" s="33" t="s">
        <v>2557</v>
      </c>
      <c r="Q1397" s="33" t="s">
        <v>286</v>
      </c>
      <c r="R1397" s="33" t="s">
        <v>2557</v>
      </c>
      <c r="S1397" s="33" t="s">
        <v>275</v>
      </c>
      <c r="T1397" s="33" t="s">
        <v>2557</v>
      </c>
      <c r="U1397" s="33" t="s">
        <v>276</v>
      </c>
      <c r="V1397" s="33" t="s">
        <v>2557</v>
      </c>
      <c r="W1397" s="33" t="s">
        <v>20</v>
      </c>
      <c r="X1397" s="33" t="s">
        <v>2557</v>
      </c>
    </row>
    <row r="1398" spans="1:24" ht="14.75" x14ac:dyDescent="0.75">
      <c r="A1398" s="33" t="s">
        <v>2753</v>
      </c>
      <c r="B1398" s="33" t="s">
        <v>374</v>
      </c>
      <c r="C1398" s="33" t="s">
        <v>374</v>
      </c>
      <c r="D1398" s="33" t="s">
        <v>374</v>
      </c>
      <c r="E1398" s="33" t="s">
        <v>2754</v>
      </c>
      <c r="F1398" s="33" t="s">
        <v>1441</v>
      </c>
      <c r="G1398" s="33" t="s">
        <v>281</v>
      </c>
      <c r="H1398" s="33" t="s">
        <v>268</v>
      </c>
      <c r="I1398" s="33" t="s">
        <v>269</v>
      </c>
      <c r="J1398" s="33" t="s">
        <v>270</v>
      </c>
      <c r="K1398" s="33" t="s">
        <v>2556</v>
      </c>
      <c r="L1398" s="33" t="s">
        <v>272</v>
      </c>
      <c r="M1398" s="33" t="s">
        <v>760</v>
      </c>
      <c r="N1398" s="33" t="s">
        <v>2557</v>
      </c>
      <c r="O1398" s="33" t="s">
        <v>760</v>
      </c>
      <c r="P1398" s="33" t="s">
        <v>2557</v>
      </c>
      <c r="Q1398" s="33" t="s">
        <v>286</v>
      </c>
      <c r="R1398" s="33" t="s">
        <v>2557</v>
      </c>
      <c r="S1398" s="33" t="s">
        <v>275</v>
      </c>
      <c r="T1398" s="33" t="s">
        <v>2557</v>
      </c>
      <c r="U1398" s="33" t="s">
        <v>276</v>
      </c>
      <c r="V1398" s="33" t="s">
        <v>2557</v>
      </c>
      <c r="W1398" s="33" t="s">
        <v>20</v>
      </c>
      <c r="X1398" s="33" t="s">
        <v>2557</v>
      </c>
    </row>
    <row r="1399" spans="1:24" ht="14.75" x14ac:dyDescent="0.75">
      <c r="A1399" s="33" t="s">
        <v>2755</v>
      </c>
      <c r="B1399" s="33" t="s">
        <v>374</v>
      </c>
      <c r="C1399" s="33" t="s">
        <v>374</v>
      </c>
      <c r="D1399" s="33" t="s">
        <v>374</v>
      </c>
      <c r="E1399" s="33" t="s">
        <v>2756</v>
      </c>
      <c r="F1399" s="33" t="s">
        <v>1441</v>
      </c>
      <c r="G1399" s="33" t="s">
        <v>281</v>
      </c>
      <c r="H1399" s="33" t="s">
        <v>268</v>
      </c>
      <c r="I1399" s="33" t="s">
        <v>269</v>
      </c>
      <c r="J1399" s="33" t="s">
        <v>270</v>
      </c>
      <c r="K1399" s="33" t="s">
        <v>2556</v>
      </c>
      <c r="L1399" s="33" t="s">
        <v>272</v>
      </c>
      <c r="M1399" s="33" t="s">
        <v>760</v>
      </c>
      <c r="N1399" s="33" t="s">
        <v>2557</v>
      </c>
      <c r="O1399" s="33" t="s">
        <v>760</v>
      </c>
      <c r="P1399" s="33" t="s">
        <v>2557</v>
      </c>
      <c r="Q1399" s="33" t="s">
        <v>286</v>
      </c>
      <c r="R1399" s="33" t="s">
        <v>2557</v>
      </c>
      <c r="S1399" s="33" t="s">
        <v>275</v>
      </c>
      <c r="T1399" s="33" t="s">
        <v>2557</v>
      </c>
      <c r="U1399" s="33" t="s">
        <v>276</v>
      </c>
      <c r="V1399" s="33" t="s">
        <v>2557</v>
      </c>
      <c r="W1399" s="33" t="s">
        <v>20</v>
      </c>
      <c r="X1399" s="33" t="s">
        <v>2557</v>
      </c>
    </row>
    <row r="1400" spans="1:24" ht="14.75" x14ac:dyDescent="0.75">
      <c r="A1400" s="33" t="s">
        <v>2757</v>
      </c>
      <c r="B1400" s="33" t="s">
        <v>374</v>
      </c>
      <c r="C1400" s="33" t="s">
        <v>374</v>
      </c>
      <c r="D1400" s="33" t="s">
        <v>374</v>
      </c>
      <c r="E1400" s="33" t="s">
        <v>2758</v>
      </c>
      <c r="F1400" s="33" t="s">
        <v>1441</v>
      </c>
      <c r="G1400" s="33" t="s">
        <v>281</v>
      </c>
      <c r="H1400" s="33" t="s">
        <v>268</v>
      </c>
      <c r="I1400" s="33" t="s">
        <v>269</v>
      </c>
      <c r="J1400" s="33" t="s">
        <v>270</v>
      </c>
      <c r="K1400" s="33" t="s">
        <v>2556</v>
      </c>
      <c r="L1400" s="33" t="s">
        <v>272</v>
      </c>
      <c r="M1400" s="33" t="s">
        <v>760</v>
      </c>
      <c r="N1400" s="33" t="s">
        <v>2557</v>
      </c>
      <c r="O1400" s="33" t="s">
        <v>760</v>
      </c>
      <c r="P1400" s="33" t="s">
        <v>2557</v>
      </c>
      <c r="Q1400" s="33" t="s">
        <v>286</v>
      </c>
      <c r="R1400" s="33" t="s">
        <v>2557</v>
      </c>
      <c r="S1400" s="33" t="s">
        <v>275</v>
      </c>
      <c r="T1400" s="33" t="s">
        <v>2557</v>
      </c>
      <c r="U1400" s="33" t="s">
        <v>276</v>
      </c>
      <c r="V1400" s="33" t="s">
        <v>2557</v>
      </c>
      <c r="W1400" s="33" t="s">
        <v>20</v>
      </c>
      <c r="X1400" s="33" t="s">
        <v>2557</v>
      </c>
    </row>
    <row r="1401" spans="1:24" ht="14.75" x14ac:dyDescent="0.75">
      <c r="A1401" s="33" t="s">
        <v>2759</v>
      </c>
      <c r="B1401" s="33" t="s">
        <v>374</v>
      </c>
      <c r="C1401" s="33" t="s">
        <v>374</v>
      </c>
      <c r="D1401" s="33" t="s">
        <v>374</v>
      </c>
      <c r="E1401" s="33" t="s">
        <v>2760</v>
      </c>
      <c r="F1401" s="33" t="s">
        <v>1441</v>
      </c>
      <c r="G1401" s="33" t="s">
        <v>281</v>
      </c>
      <c r="H1401" s="33" t="s">
        <v>268</v>
      </c>
      <c r="I1401" s="33" t="s">
        <v>269</v>
      </c>
      <c r="J1401" s="33" t="s">
        <v>270</v>
      </c>
      <c r="K1401" s="33" t="s">
        <v>2556</v>
      </c>
      <c r="L1401" s="33" t="s">
        <v>272</v>
      </c>
      <c r="M1401" s="33" t="s">
        <v>760</v>
      </c>
      <c r="N1401" s="33" t="s">
        <v>2557</v>
      </c>
      <c r="O1401" s="33" t="s">
        <v>760</v>
      </c>
      <c r="P1401" s="33" t="s">
        <v>2557</v>
      </c>
      <c r="Q1401" s="33" t="s">
        <v>286</v>
      </c>
      <c r="R1401" s="33" t="s">
        <v>2557</v>
      </c>
      <c r="S1401" s="33" t="s">
        <v>275</v>
      </c>
      <c r="T1401" s="33" t="s">
        <v>2557</v>
      </c>
      <c r="U1401" s="33" t="s">
        <v>276</v>
      </c>
      <c r="V1401" s="33" t="s">
        <v>2557</v>
      </c>
      <c r="W1401" s="33" t="s">
        <v>20</v>
      </c>
      <c r="X1401" s="33" t="s">
        <v>2557</v>
      </c>
    </row>
    <row r="1402" spans="1:24" ht="14.75" x14ac:dyDescent="0.75">
      <c r="A1402" s="33" t="s">
        <v>2761</v>
      </c>
      <c r="B1402" s="33" t="s">
        <v>374</v>
      </c>
      <c r="C1402" s="33" t="s">
        <v>374</v>
      </c>
      <c r="D1402" s="33" t="s">
        <v>374</v>
      </c>
      <c r="E1402" s="33" t="s">
        <v>2762</v>
      </c>
      <c r="F1402" s="33" t="s">
        <v>1441</v>
      </c>
      <c r="G1402" s="33" t="s">
        <v>281</v>
      </c>
      <c r="H1402" s="33" t="s">
        <v>268</v>
      </c>
      <c r="I1402" s="33" t="s">
        <v>269</v>
      </c>
      <c r="J1402" s="33" t="s">
        <v>270</v>
      </c>
      <c r="K1402" s="33" t="s">
        <v>2556</v>
      </c>
      <c r="L1402" s="33" t="s">
        <v>272</v>
      </c>
      <c r="M1402" s="33" t="s">
        <v>760</v>
      </c>
      <c r="N1402" s="33" t="s">
        <v>2557</v>
      </c>
      <c r="O1402" s="33" t="s">
        <v>760</v>
      </c>
      <c r="P1402" s="33" t="s">
        <v>2557</v>
      </c>
      <c r="Q1402" s="33" t="s">
        <v>286</v>
      </c>
      <c r="R1402" s="33" t="s">
        <v>2557</v>
      </c>
      <c r="S1402" s="33" t="s">
        <v>275</v>
      </c>
      <c r="T1402" s="33" t="s">
        <v>2557</v>
      </c>
      <c r="U1402" s="33" t="s">
        <v>276</v>
      </c>
      <c r="V1402" s="33" t="s">
        <v>2557</v>
      </c>
      <c r="W1402" s="33" t="s">
        <v>20</v>
      </c>
      <c r="X1402" s="33" t="s">
        <v>2557</v>
      </c>
    </row>
    <row r="1403" spans="1:24" ht="14.75" x14ac:dyDescent="0.75">
      <c r="A1403" s="33" t="s">
        <v>2763</v>
      </c>
      <c r="B1403" s="33" t="s">
        <v>374</v>
      </c>
      <c r="C1403" s="33" t="s">
        <v>374</v>
      </c>
      <c r="D1403" s="33" t="s">
        <v>374</v>
      </c>
      <c r="E1403" s="33" t="s">
        <v>2764</v>
      </c>
      <c r="F1403" s="33" t="s">
        <v>1441</v>
      </c>
      <c r="G1403" s="33" t="s">
        <v>281</v>
      </c>
      <c r="H1403" s="33" t="s">
        <v>268</v>
      </c>
      <c r="I1403" s="33" t="s">
        <v>269</v>
      </c>
      <c r="J1403" s="33" t="s">
        <v>270</v>
      </c>
      <c r="K1403" s="33" t="s">
        <v>2556</v>
      </c>
      <c r="L1403" s="33" t="s">
        <v>272</v>
      </c>
      <c r="M1403" s="33" t="s">
        <v>760</v>
      </c>
      <c r="N1403" s="33" t="s">
        <v>2557</v>
      </c>
      <c r="O1403" s="33" t="s">
        <v>760</v>
      </c>
      <c r="P1403" s="33" t="s">
        <v>2557</v>
      </c>
      <c r="Q1403" s="33" t="s">
        <v>286</v>
      </c>
      <c r="R1403" s="33" t="s">
        <v>2557</v>
      </c>
      <c r="S1403" s="33" t="s">
        <v>275</v>
      </c>
      <c r="T1403" s="33" t="s">
        <v>2557</v>
      </c>
      <c r="U1403" s="33" t="s">
        <v>276</v>
      </c>
      <c r="V1403" s="33" t="s">
        <v>2557</v>
      </c>
      <c r="W1403" s="33" t="s">
        <v>20</v>
      </c>
      <c r="X1403" s="33" t="s">
        <v>2557</v>
      </c>
    </row>
    <row r="1404" spans="1:24" ht="14.75" x14ac:dyDescent="0.75">
      <c r="A1404" s="33" t="s">
        <v>2765</v>
      </c>
      <c r="B1404" s="33" t="s">
        <v>262</v>
      </c>
      <c r="C1404" s="33" t="s">
        <v>374</v>
      </c>
      <c r="D1404" s="33" t="s">
        <v>374</v>
      </c>
      <c r="E1404" s="33" t="s">
        <v>2766</v>
      </c>
      <c r="F1404" s="33" t="s">
        <v>1441</v>
      </c>
      <c r="G1404" s="33" t="s">
        <v>281</v>
      </c>
      <c r="H1404" s="33" t="s">
        <v>268</v>
      </c>
      <c r="I1404" s="33" t="s">
        <v>269</v>
      </c>
      <c r="J1404" s="33" t="s">
        <v>270</v>
      </c>
      <c r="K1404" s="33" t="s">
        <v>2556</v>
      </c>
      <c r="L1404" s="33" t="s">
        <v>272</v>
      </c>
      <c r="M1404" s="33" t="s">
        <v>760</v>
      </c>
      <c r="N1404" s="33" t="s">
        <v>2557</v>
      </c>
      <c r="O1404" s="33" t="s">
        <v>760</v>
      </c>
      <c r="P1404" s="33" t="s">
        <v>2557</v>
      </c>
      <c r="Q1404" s="33" t="s">
        <v>286</v>
      </c>
      <c r="R1404" s="33" t="s">
        <v>2557</v>
      </c>
      <c r="S1404" s="33" t="s">
        <v>275</v>
      </c>
      <c r="T1404" s="33" t="s">
        <v>2557</v>
      </c>
      <c r="U1404" s="33" t="s">
        <v>276</v>
      </c>
      <c r="V1404" s="33" t="s">
        <v>2557</v>
      </c>
      <c r="W1404" s="33" t="s">
        <v>20</v>
      </c>
      <c r="X1404" s="33" t="s">
        <v>2557</v>
      </c>
    </row>
    <row r="1405" spans="1:24" ht="14.75" x14ac:dyDescent="0.75">
      <c r="A1405" s="33" t="s">
        <v>2767</v>
      </c>
      <c r="B1405" s="33" t="s">
        <v>262</v>
      </c>
      <c r="C1405" s="33" t="s">
        <v>374</v>
      </c>
      <c r="D1405" s="33" t="s">
        <v>374</v>
      </c>
      <c r="E1405" s="33" t="s">
        <v>2768</v>
      </c>
      <c r="F1405" s="33" t="s">
        <v>1441</v>
      </c>
      <c r="G1405" s="33" t="s">
        <v>281</v>
      </c>
      <c r="H1405" s="33" t="s">
        <v>268</v>
      </c>
      <c r="I1405" s="33" t="s">
        <v>269</v>
      </c>
      <c r="J1405" s="33" t="s">
        <v>270</v>
      </c>
      <c r="K1405" s="33" t="s">
        <v>2556</v>
      </c>
      <c r="L1405" s="33" t="s">
        <v>272</v>
      </c>
      <c r="M1405" s="33" t="s">
        <v>760</v>
      </c>
      <c r="N1405" s="33" t="s">
        <v>2557</v>
      </c>
      <c r="O1405" s="33" t="s">
        <v>760</v>
      </c>
      <c r="P1405" s="33" t="s">
        <v>2557</v>
      </c>
      <c r="Q1405" s="33" t="s">
        <v>286</v>
      </c>
      <c r="R1405" s="33" t="s">
        <v>2557</v>
      </c>
      <c r="S1405" s="33" t="s">
        <v>275</v>
      </c>
      <c r="T1405" s="33" t="s">
        <v>2557</v>
      </c>
      <c r="U1405" s="33" t="s">
        <v>276</v>
      </c>
      <c r="V1405" s="33" t="s">
        <v>2557</v>
      </c>
      <c r="W1405" s="33" t="s">
        <v>20</v>
      </c>
      <c r="X1405" s="33" t="s">
        <v>2557</v>
      </c>
    </row>
    <row r="1406" spans="1:24" ht="14.75" x14ac:dyDescent="0.75">
      <c r="A1406" s="33" t="s">
        <v>2769</v>
      </c>
      <c r="B1406" s="33" t="s">
        <v>262</v>
      </c>
      <c r="C1406" s="33" t="s">
        <v>374</v>
      </c>
      <c r="D1406" s="33" t="s">
        <v>374</v>
      </c>
      <c r="E1406" s="33" t="s">
        <v>2770</v>
      </c>
      <c r="F1406" s="33" t="s">
        <v>1441</v>
      </c>
      <c r="G1406" s="33" t="s">
        <v>281</v>
      </c>
      <c r="H1406" s="33" t="s">
        <v>268</v>
      </c>
      <c r="I1406" s="33" t="s">
        <v>269</v>
      </c>
      <c r="J1406" s="33" t="s">
        <v>270</v>
      </c>
      <c r="K1406" s="33" t="s">
        <v>2556</v>
      </c>
      <c r="L1406" s="33" t="s">
        <v>272</v>
      </c>
      <c r="M1406" s="33" t="s">
        <v>760</v>
      </c>
      <c r="N1406" s="33" t="s">
        <v>2557</v>
      </c>
      <c r="O1406" s="33" t="s">
        <v>760</v>
      </c>
      <c r="P1406" s="33" t="s">
        <v>2557</v>
      </c>
      <c r="Q1406" s="33" t="s">
        <v>286</v>
      </c>
      <c r="R1406" s="33" t="s">
        <v>2557</v>
      </c>
      <c r="S1406" s="33" t="s">
        <v>275</v>
      </c>
      <c r="T1406" s="33" t="s">
        <v>2557</v>
      </c>
      <c r="U1406" s="33" t="s">
        <v>276</v>
      </c>
      <c r="V1406" s="33" t="s">
        <v>2557</v>
      </c>
      <c r="W1406" s="33" t="s">
        <v>20</v>
      </c>
      <c r="X1406" s="33" t="s">
        <v>2557</v>
      </c>
    </row>
    <row r="1407" spans="1:24" ht="14.75" x14ac:dyDescent="0.75">
      <c r="A1407" s="33" t="s">
        <v>2771</v>
      </c>
      <c r="B1407" s="33" t="s">
        <v>262</v>
      </c>
      <c r="C1407" s="33" t="s">
        <v>374</v>
      </c>
      <c r="D1407" s="33" t="s">
        <v>374</v>
      </c>
      <c r="E1407" s="33" t="s">
        <v>2772</v>
      </c>
      <c r="F1407" s="33" t="s">
        <v>1441</v>
      </c>
      <c r="G1407" s="33" t="s">
        <v>281</v>
      </c>
      <c r="H1407" s="33" t="s">
        <v>268</v>
      </c>
      <c r="I1407" s="33" t="s">
        <v>269</v>
      </c>
      <c r="J1407" s="33" t="s">
        <v>270</v>
      </c>
      <c r="K1407" s="33" t="s">
        <v>2556</v>
      </c>
      <c r="L1407" s="33" t="s">
        <v>272</v>
      </c>
      <c r="M1407" s="33" t="s">
        <v>760</v>
      </c>
      <c r="N1407" s="33" t="s">
        <v>2557</v>
      </c>
      <c r="O1407" s="33" t="s">
        <v>760</v>
      </c>
      <c r="P1407" s="33" t="s">
        <v>2557</v>
      </c>
      <c r="Q1407" s="33" t="s">
        <v>286</v>
      </c>
      <c r="R1407" s="33" t="s">
        <v>2557</v>
      </c>
      <c r="S1407" s="33" t="s">
        <v>275</v>
      </c>
      <c r="T1407" s="33" t="s">
        <v>2557</v>
      </c>
      <c r="U1407" s="33" t="s">
        <v>276</v>
      </c>
      <c r="V1407" s="33" t="s">
        <v>2557</v>
      </c>
      <c r="W1407" s="33" t="s">
        <v>20</v>
      </c>
      <c r="X1407" s="33" t="s">
        <v>2557</v>
      </c>
    </row>
    <row r="1408" spans="1:24" ht="14.75" x14ac:dyDescent="0.75">
      <c r="A1408" s="33" t="s">
        <v>2773</v>
      </c>
      <c r="B1408" s="33" t="s">
        <v>262</v>
      </c>
      <c r="C1408" s="33" t="s">
        <v>374</v>
      </c>
      <c r="D1408" s="33" t="s">
        <v>374</v>
      </c>
      <c r="E1408" s="33" t="s">
        <v>2774</v>
      </c>
      <c r="F1408" s="33" t="s">
        <v>1441</v>
      </c>
      <c r="G1408" s="33" t="s">
        <v>281</v>
      </c>
      <c r="H1408" s="33" t="s">
        <v>268</v>
      </c>
      <c r="I1408" s="33" t="s">
        <v>269</v>
      </c>
      <c r="J1408" s="33" t="s">
        <v>270</v>
      </c>
      <c r="K1408" s="33" t="s">
        <v>2556</v>
      </c>
      <c r="L1408" s="33" t="s">
        <v>272</v>
      </c>
      <c r="M1408" s="33" t="s">
        <v>760</v>
      </c>
      <c r="N1408" s="33" t="s">
        <v>2557</v>
      </c>
      <c r="O1408" s="33" t="s">
        <v>760</v>
      </c>
      <c r="P1408" s="33" t="s">
        <v>2557</v>
      </c>
      <c r="Q1408" s="33" t="s">
        <v>286</v>
      </c>
      <c r="R1408" s="33" t="s">
        <v>2557</v>
      </c>
      <c r="S1408" s="33" t="s">
        <v>275</v>
      </c>
      <c r="T1408" s="33" t="s">
        <v>2557</v>
      </c>
      <c r="U1408" s="33" t="s">
        <v>276</v>
      </c>
      <c r="V1408" s="33" t="s">
        <v>2557</v>
      </c>
      <c r="W1408" s="33" t="s">
        <v>20</v>
      </c>
      <c r="X1408" s="33" t="s">
        <v>2557</v>
      </c>
    </row>
    <row r="1409" spans="1:24" ht="14.75" x14ac:dyDescent="0.75">
      <c r="A1409" s="33" t="s">
        <v>2775</v>
      </c>
      <c r="B1409" s="33" t="s">
        <v>262</v>
      </c>
      <c r="C1409" s="33" t="s">
        <v>374</v>
      </c>
      <c r="D1409" s="33" t="s">
        <v>374</v>
      </c>
      <c r="E1409" s="33" t="s">
        <v>2776</v>
      </c>
      <c r="F1409" s="33" t="s">
        <v>1441</v>
      </c>
      <c r="G1409" s="33" t="s">
        <v>281</v>
      </c>
      <c r="H1409" s="33" t="s">
        <v>268</v>
      </c>
      <c r="I1409" s="33" t="s">
        <v>269</v>
      </c>
      <c r="J1409" s="33" t="s">
        <v>270</v>
      </c>
      <c r="K1409" s="33" t="s">
        <v>2556</v>
      </c>
      <c r="L1409" s="33" t="s">
        <v>272</v>
      </c>
      <c r="M1409" s="33" t="s">
        <v>760</v>
      </c>
      <c r="N1409" s="33" t="s">
        <v>2557</v>
      </c>
      <c r="O1409" s="33" t="s">
        <v>760</v>
      </c>
      <c r="P1409" s="33" t="s">
        <v>2557</v>
      </c>
      <c r="Q1409" s="33" t="s">
        <v>286</v>
      </c>
      <c r="R1409" s="33" t="s">
        <v>2557</v>
      </c>
      <c r="S1409" s="33" t="s">
        <v>275</v>
      </c>
      <c r="T1409" s="33" t="s">
        <v>2557</v>
      </c>
      <c r="U1409" s="33" t="s">
        <v>276</v>
      </c>
      <c r="V1409" s="33" t="s">
        <v>2557</v>
      </c>
      <c r="W1409" s="33" t="s">
        <v>20</v>
      </c>
      <c r="X1409" s="33" t="s">
        <v>2557</v>
      </c>
    </row>
    <row r="1410" spans="1:24" ht="14.75" x14ac:dyDescent="0.75">
      <c r="A1410" s="33" t="s">
        <v>2777</v>
      </c>
      <c r="B1410" s="33" t="s">
        <v>374</v>
      </c>
      <c r="C1410" s="33" t="s">
        <v>374</v>
      </c>
      <c r="D1410" s="33" t="s">
        <v>374</v>
      </c>
      <c r="E1410" s="33" t="s">
        <v>2778</v>
      </c>
      <c r="F1410" s="33" t="s">
        <v>1441</v>
      </c>
      <c r="G1410" s="33" t="s">
        <v>281</v>
      </c>
      <c r="H1410" s="33" t="s">
        <v>268</v>
      </c>
      <c r="I1410" s="33" t="s">
        <v>269</v>
      </c>
      <c r="J1410" s="33" t="s">
        <v>270</v>
      </c>
      <c r="K1410" s="33" t="s">
        <v>2556</v>
      </c>
      <c r="L1410" s="33" t="s">
        <v>272</v>
      </c>
      <c r="M1410" s="33" t="s">
        <v>760</v>
      </c>
      <c r="N1410" s="33" t="s">
        <v>2557</v>
      </c>
      <c r="O1410" s="33" t="s">
        <v>760</v>
      </c>
      <c r="P1410" s="33" t="s">
        <v>2557</v>
      </c>
      <c r="Q1410" s="33" t="s">
        <v>286</v>
      </c>
      <c r="R1410" s="33" t="s">
        <v>2557</v>
      </c>
      <c r="S1410" s="33" t="s">
        <v>275</v>
      </c>
      <c r="T1410" s="33" t="s">
        <v>2557</v>
      </c>
      <c r="U1410" s="33" t="s">
        <v>276</v>
      </c>
      <c r="V1410" s="33" t="s">
        <v>2557</v>
      </c>
      <c r="W1410" s="33" t="s">
        <v>20</v>
      </c>
      <c r="X1410" s="33" t="s">
        <v>2557</v>
      </c>
    </row>
    <row r="1411" spans="1:24" ht="14.75" x14ac:dyDescent="0.75">
      <c r="A1411" s="33" t="s">
        <v>2779</v>
      </c>
      <c r="B1411" s="33" t="s">
        <v>374</v>
      </c>
      <c r="C1411" s="33" t="s">
        <v>374</v>
      </c>
      <c r="D1411" s="33" t="s">
        <v>374</v>
      </c>
      <c r="E1411" s="33" t="s">
        <v>2780</v>
      </c>
      <c r="F1411" s="33" t="s">
        <v>1441</v>
      </c>
      <c r="G1411" s="33" t="s">
        <v>281</v>
      </c>
      <c r="H1411" s="33" t="s">
        <v>268</v>
      </c>
      <c r="I1411" s="33" t="s">
        <v>269</v>
      </c>
      <c r="J1411" s="33" t="s">
        <v>270</v>
      </c>
      <c r="K1411" s="33" t="s">
        <v>2556</v>
      </c>
      <c r="L1411" s="33" t="s">
        <v>272</v>
      </c>
      <c r="M1411" s="33" t="s">
        <v>760</v>
      </c>
      <c r="N1411" s="33" t="s">
        <v>2557</v>
      </c>
      <c r="O1411" s="33" t="s">
        <v>760</v>
      </c>
      <c r="P1411" s="33" t="s">
        <v>2557</v>
      </c>
      <c r="Q1411" s="33" t="s">
        <v>286</v>
      </c>
      <c r="R1411" s="33" t="s">
        <v>2557</v>
      </c>
      <c r="S1411" s="33" t="s">
        <v>275</v>
      </c>
      <c r="T1411" s="33" t="s">
        <v>2557</v>
      </c>
      <c r="U1411" s="33" t="s">
        <v>276</v>
      </c>
      <c r="V1411" s="33" t="s">
        <v>2557</v>
      </c>
      <c r="W1411" s="33" t="s">
        <v>20</v>
      </c>
      <c r="X1411" s="33" t="s">
        <v>2557</v>
      </c>
    </row>
    <row r="1412" spans="1:24" ht="14.75" x14ac:dyDescent="0.75">
      <c r="A1412" s="33" t="s">
        <v>2781</v>
      </c>
      <c r="B1412" s="33" t="s">
        <v>374</v>
      </c>
      <c r="C1412" s="33" t="s">
        <v>374</v>
      </c>
      <c r="D1412" s="33" t="s">
        <v>374</v>
      </c>
      <c r="E1412" s="33" t="s">
        <v>2782</v>
      </c>
      <c r="F1412" s="33" t="s">
        <v>1441</v>
      </c>
      <c r="G1412" s="33" t="s">
        <v>281</v>
      </c>
      <c r="H1412" s="33" t="s">
        <v>268</v>
      </c>
      <c r="I1412" s="33" t="s">
        <v>269</v>
      </c>
      <c r="J1412" s="33" t="s">
        <v>270</v>
      </c>
      <c r="K1412" s="33" t="s">
        <v>2556</v>
      </c>
      <c r="L1412" s="33" t="s">
        <v>272</v>
      </c>
      <c r="M1412" s="33" t="s">
        <v>760</v>
      </c>
      <c r="N1412" s="33" t="s">
        <v>2557</v>
      </c>
      <c r="O1412" s="33" t="s">
        <v>760</v>
      </c>
      <c r="P1412" s="33" t="s">
        <v>2557</v>
      </c>
      <c r="Q1412" s="33" t="s">
        <v>286</v>
      </c>
      <c r="R1412" s="33" t="s">
        <v>2557</v>
      </c>
      <c r="S1412" s="33" t="s">
        <v>275</v>
      </c>
      <c r="T1412" s="33" t="s">
        <v>2557</v>
      </c>
      <c r="U1412" s="33" t="s">
        <v>276</v>
      </c>
      <c r="V1412" s="33" t="s">
        <v>2557</v>
      </c>
      <c r="W1412" s="33" t="s">
        <v>20</v>
      </c>
      <c r="X1412" s="33" t="s">
        <v>2557</v>
      </c>
    </row>
    <row r="1413" spans="1:24" ht="14.75" x14ac:dyDescent="0.75">
      <c r="A1413" s="33" t="s">
        <v>2783</v>
      </c>
      <c r="B1413" s="33" t="s">
        <v>374</v>
      </c>
      <c r="C1413" s="33" t="s">
        <v>374</v>
      </c>
      <c r="D1413" s="33" t="s">
        <v>374</v>
      </c>
      <c r="E1413" s="33" t="s">
        <v>2784</v>
      </c>
      <c r="F1413" s="33" t="s">
        <v>1441</v>
      </c>
      <c r="G1413" s="33" t="s">
        <v>281</v>
      </c>
      <c r="H1413" s="33" t="s">
        <v>268</v>
      </c>
      <c r="I1413" s="33" t="s">
        <v>269</v>
      </c>
      <c r="J1413" s="33" t="s">
        <v>270</v>
      </c>
      <c r="K1413" s="33" t="s">
        <v>2556</v>
      </c>
      <c r="L1413" s="33" t="s">
        <v>272</v>
      </c>
      <c r="M1413" s="33" t="s">
        <v>760</v>
      </c>
      <c r="N1413" s="33" t="s">
        <v>2557</v>
      </c>
      <c r="O1413" s="33" t="s">
        <v>760</v>
      </c>
      <c r="P1413" s="33" t="s">
        <v>2557</v>
      </c>
      <c r="Q1413" s="33" t="s">
        <v>286</v>
      </c>
      <c r="R1413" s="33" t="s">
        <v>2557</v>
      </c>
      <c r="S1413" s="33" t="s">
        <v>275</v>
      </c>
      <c r="T1413" s="33" t="s">
        <v>2557</v>
      </c>
      <c r="U1413" s="33" t="s">
        <v>276</v>
      </c>
      <c r="V1413" s="33" t="s">
        <v>2557</v>
      </c>
      <c r="W1413" s="33" t="s">
        <v>20</v>
      </c>
      <c r="X1413" s="33" t="s">
        <v>2557</v>
      </c>
    </row>
    <row r="1414" spans="1:24" ht="14.75" x14ac:dyDescent="0.75">
      <c r="A1414" s="33" t="s">
        <v>2785</v>
      </c>
      <c r="B1414" s="33" t="s">
        <v>374</v>
      </c>
      <c r="C1414" s="33" t="s">
        <v>374</v>
      </c>
      <c r="D1414" s="33" t="s">
        <v>374</v>
      </c>
      <c r="E1414" s="33" t="s">
        <v>2786</v>
      </c>
      <c r="F1414" s="33" t="s">
        <v>1441</v>
      </c>
      <c r="G1414" s="33" t="s">
        <v>281</v>
      </c>
      <c r="H1414" s="33" t="s">
        <v>268</v>
      </c>
      <c r="I1414" s="33" t="s">
        <v>269</v>
      </c>
      <c r="J1414" s="33" t="s">
        <v>270</v>
      </c>
      <c r="K1414" s="33" t="s">
        <v>2556</v>
      </c>
      <c r="L1414" s="33" t="s">
        <v>272</v>
      </c>
      <c r="M1414" s="33" t="s">
        <v>760</v>
      </c>
      <c r="N1414" s="33" t="s">
        <v>2557</v>
      </c>
      <c r="O1414" s="33" t="s">
        <v>760</v>
      </c>
      <c r="P1414" s="33" t="s">
        <v>2557</v>
      </c>
      <c r="Q1414" s="33" t="s">
        <v>286</v>
      </c>
      <c r="R1414" s="33" t="s">
        <v>2557</v>
      </c>
      <c r="S1414" s="33" t="s">
        <v>275</v>
      </c>
      <c r="T1414" s="33" t="s">
        <v>2557</v>
      </c>
      <c r="U1414" s="33" t="s">
        <v>276</v>
      </c>
      <c r="V1414" s="33" t="s">
        <v>2557</v>
      </c>
      <c r="W1414" s="33" t="s">
        <v>20</v>
      </c>
      <c r="X1414" s="33" t="s">
        <v>2557</v>
      </c>
    </row>
    <row r="1415" spans="1:24" ht="14.75" x14ac:dyDescent="0.75">
      <c r="A1415" s="33" t="s">
        <v>2787</v>
      </c>
      <c r="B1415" s="33" t="s">
        <v>374</v>
      </c>
      <c r="C1415" s="33" t="s">
        <v>374</v>
      </c>
      <c r="D1415" s="33" t="s">
        <v>374</v>
      </c>
      <c r="E1415" s="33" t="s">
        <v>2788</v>
      </c>
      <c r="F1415" s="33" t="s">
        <v>1441</v>
      </c>
      <c r="G1415" s="33" t="s">
        <v>281</v>
      </c>
      <c r="H1415" s="33" t="s">
        <v>268</v>
      </c>
      <c r="I1415" s="33" t="s">
        <v>269</v>
      </c>
      <c r="J1415" s="33" t="s">
        <v>270</v>
      </c>
      <c r="K1415" s="33" t="s">
        <v>2556</v>
      </c>
      <c r="L1415" s="33" t="s">
        <v>272</v>
      </c>
      <c r="M1415" s="33" t="s">
        <v>760</v>
      </c>
      <c r="N1415" s="33" t="s">
        <v>2557</v>
      </c>
      <c r="O1415" s="33" t="s">
        <v>760</v>
      </c>
      <c r="P1415" s="33" t="s">
        <v>2557</v>
      </c>
      <c r="Q1415" s="33" t="s">
        <v>286</v>
      </c>
      <c r="R1415" s="33" t="s">
        <v>2557</v>
      </c>
      <c r="S1415" s="33" t="s">
        <v>275</v>
      </c>
      <c r="T1415" s="33" t="s">
        <v>2557</v>
      </c>
      <c r="U1415" s="33" t="s">
        <v>276</v>
      </c>
      <c r="V1415" s="33" t="s">
        <v>2557</v>
      </c>
      <c r="W1415" s="33" t="s">
        <v>20</v>
      </c>
      <c r="X1415" s="33" t="s">
        <v>2557</v>
      </c>
    </row>
    <row r="1416" spans="1:24" ht="14.75" x14ac:dyDescent="0.75">
      <c r="A1416" s="33" t="s">
        <v>2789</v>
      </c>
      <c r="B1416" s="33" t="s">
        <v>374</v>
      </c>
      <c r="C1416" s="33" t="s">
        <v>374</v>
      </c>
      <c r="D1416" s="33" t="s">
        <v>374</v>
      </c>
      <c r="E1416" s="33" t="s">
        <v>2790</v>
      </c>
      <c r="F1416" s="33" t="s">
        <v>1441</v>
      </c>
      <c r="G1416" s="33" t="s">
        <v>281</v>
      </c>
      <c r="H1416" s="33" t="s">
        <v>268</v>
      </c>
      <c r="I1416" s="33" t="s">
        <v>269</v>
      </c>
      <c r="J1416" s="33" t="s">
        <v>270</v>
      </c>
      <c r="K1416" s="33" t="s">
        <v>1442</v>
      </c>
      <c r="L1416" s="33" t="s">
        <v>272</v>
      </c>
      <c r="M1416" s="33" t="s">
        <v>760</v>
      </c>
      <c r="N1416" s="33" t="s">
        <v>692</v>
      </c>
      <c r="O1416" s="33" t="s">
        <v>760</v>
      </c>
      <c r="P1416" s="33" t="s">
        <v>692</v>
      </c>
      <c r="Q1416" s="33" t="s">
        <v>286</v>
      </c>
      <c r="R1416" s="33" t="s">
        <v>692</v>
      </c>
      <c r="S1416" s="33" t="s">
        <v>275</v>
      </c>
      <c r="T1416" s="33" t="s">
        <v>692</v>
      </c>
      <c r="U1416" s="33" t="s">
        <v>276</v>
      </c>
      <c r="V1416" s="33" t="s">
        <v>692</v>
      </c>
      <c r="W1416" s="33" t="s">
        <v>276</v>
      </c>
      <c r="X1416" s="33" t="s">
        <v>692</v>
      </c>
    </row>
    <row r="1417" spans="1:24" ht="14.75" x14ac:dyDescent="0.75">
      <c r="A1417" s="33" t="s">
        <v>2791</v>
      </c>
      <c r="B1417" s="33" t="s">
        <v>374</v>
      </c>
      <c r="C1417" s="33" t="s">
        <v>374</v>
      </c>
      <c r="D1417" s="33" t="s">
        <v>374</v>
      </c>
      <c r="E1417" s="33" t="s">
        <v>2792</v>
      </c>
      <c r="F1417" s="33" t="s">
        <v>1441</v>
      </c>
      <c r="G1417" s="33" t="s">
        <v>281</v>
      </c>
      <c r="H1417" s="33" t="s">
        <v>268</v>
      </c>
      <c r="I1417" s="33" t="s">
        <v>269</v>
      </c>
      <c r="J1417" s="33" t="s">
        <v>270</v>
      </c>
      <c r="K1417" s="33" t="s">
        <v>2556</v>
      </c>
      <c r="L1417" s="33" t="s">
        <v>272</v>
      </c>
      <c r="M1417" s="33" t="s">
        <v>760</v>
      </c>
      <c r="N1417" s="33" t="s">
        <v>2557</v>
      </c>
      <c r="O1417" s="33" t="s">
        <v>760</v>
      </c>
      <c r="P1417" s="33" t="s">
        <v>2557</v>
      </c>
      <c r="Q1417" s="33" t="s">
        <v>286</v>
      </c>
      <c r="R1417" s="33" t="s">
        <v>2557</v>
      </c>
      <c r="S1417" s="33" t="s">
        <v>275</v>
      </c>
      <c r="T1417" s="33" t="s">
        <v>2557</v>
      </c>
      <c r="U1417" s="33" t="s">
        <v>276</v>
      </c>
      <c r="V1417" s="33" t="s">
        <v>2557</v>
      </c>
      <c r="W1417" s="33" t="s">
        <v>20</v>
      </c>
      <c r="X1417" s="33" t="s">
        <v>2557</v>
      </c>
    </row>
    <row r="1418" spans="1:24" ht="14.75" x14ac:dyDescent="0.75">
      <c r="A1418" s="33" t="s">
        <v>2793</v>
      </c>
      <c r="B1418" s="33" t="s">
        <v>374</v>
      </c>
      <c r="C1418" s="33" t="s">
        <v>374</v>
      </c>
      <c r="D1418" s="33" t="s">
        <v>374</v>
      </c>
      <c r="E1418" s="33" t="s">
        <v>2794</v>
      </c>
      <c r="F1418" s="33" t="s">
        <v>1441</v>
      </c>
      <c r="G1418" s="33" t="s">
        <v>281</v>
      </c>
      <c r="H1418" s="33" t="s">
        <v>268</v>
      </c>
      <c r="I1418" s="33" t="s">
        <v>269</v>
      </c>
      <c r="J1418" s="33" t="s">
        <v>270</v>
      </c>
      <c r="K1418" s="33" t="s">
        <v>1442</v>
      </c>
      <c r="L1418" s="33" t="s">
        <v>272</v>
      </c>
      <c r="M1418" s="33" t="s">
        <v>760</v>
      </c>
      <c r="N1418" s="33" t="s">
        <v>692</v>
      </c>
      <c r="O1418" s="33" t="s">
        <v>760</v>
      </c>
      <c r="P1418" s="33" t="s">
        <v>692</v>
      </c>
      <c r="Q1418" s="33" t="s">
        <v>286</v>
      </c>
      <c r="R1418" s="33" t="s">
        <v>692</v>
      </c>
      <c r="S1418" s="33" t="s">
        <v>275</v>
      </c>
      <c r="T1418" s="33" t="s">
        <v>692</v>
      </c>
      <c r="U1418" s="33" t="s">
        <v>276</v>
      </c>
      <c r="V1418" s="33" t="s">
        <v>692</v>
      </c>
      <c r="W1418" s="33" t="s">
        <v>276</v>
      </c>
      <c r="X1418" s="33" t="s">
        <v>692</v>
      </c>
    </row>
    <row r="1419" spans="1:24" ht="14.75" x14ac:dyDescent="0.75">
      <c r="A1419" s="33" t="s">
        <v>2795</v>
      </c>
      <c r="B1419" s="33" t="s">
        <v>374</v>
      </c>
      <c r="C1419" s="33" t="s">
        <v>374</v>
      </c>
      <c r="D1419" s="33" t="s">
        <v>374</v>
      </c>
      <c r="E1419" s="33" t="s">
        <v>2796</v>
      </c>
      <c r="F1419" s="33" t="s">
        <v>1441</v>
      </c>
      <c r="G1419" s="33" t="s">
        <v>281</v>
      </c>
      <c r="H1419" s="33" t="s">
        <v>268</v>
      </c>
      <c r="I1419" s="33" t="s">
        <v>269</v>
      </c>
      <c r="J1419" s="33" t="s">
        <v>270</v>
      </c>
      <c r="K1419" s="33" t="s">
        <v>1442</v>
      </c>
      <c r="L1419" s="33" t="s">
        <v>272</v>
      </c>
      <c r="M1419" s="33" t="s">
        <v>760</v>
      </c>
      <c r="N1419" s="33" t="s">
        <v>692</v>
      </c>
      <c r="O1419" s="33" t="s">
        <v>760</v>
      </c>
      <c r="P1419" s="33" t="s">
        <v>692</v>
      </c>
      <c r="Q1419" s="33" t="s">
        <v>286</v>
      </c>
      <c r="R1419" s="33" t="s">
        <v>692</v>
      </c>
      <c r="S1419" s="33" t="s">
        <v>275</v>
      </c>
      <c r="T1419" s="33" t="s">
        <v>692</v>
      </c>
      <c r="U1419" s="33" t="s">
        <v>276</v>
      </c>
      <c r="V1419" s="33" t="s">
        <v>692</v>
      </c>
      <c r="W1419" s="33" t="s">
        <v>276</v>
      </c>
      <c r="X1419" s="33" t="s">
        <v>692</v>
      </c>
    </row>
    <row r="1420" spans="1:24" ht="14.75" x14ac:dyDescent="0.75">
      <c r="A1420" s="33" t="s">
        <v>2797</v>
      </c>
      <c r="B1420" s="33" t="s">
        <v>262</v>
      </c>
      <c r="C1420" s="33" t="s">
        <v>415</v>
      </c>
      <c r="D1420" s="33" t="s">
        <v>415</v>
      </c>
      <c r="E1420" s="33" t="s">
        <v>2798</v>
      </c>
      <c r="F1420" s="33" t="s">
        <v>1441</v>
      </c>
      <c r="G1420" s="33" t="s">
        <v>281</v>
      </c>
      <c r="H1420" s="33" t="s">
        <v>268</v>
      </c>
      <c r="I1420" s="33" t="s">
        <v>269</v>
      </c>
      <c r="J1420" s="33" t="s">
        <v>270</v>
      </c>
      <c r="K1420" s="33" t="s">
        <v>1442</v>
      </c>
      <c r="L1420" s="33" t="s">
        <v>272</v>
      </c>
      <c r="M1420" s="33" t="s">
        <v>760</v>
      </c>
      <c r="N1420" s="33" t="s">
        <v>692</v>
      </c>
      <c r="O1420" s="33" t="s">
        <v>760</v>
      </c>
      <c r="P1420" s="33" t="s">
        <v>692</v>
      </c>
      <c r="Q1420" s="33" t="s">
        <v>286</v>
      </c>
      <c r="R1420" s="33" t="s">
        <v>692</v>
      </c>
      <c r="S1420" s="33" t="s">
        <v>275</v>
      </c>
      <c r="T1420" s="33" t="s">
        <v>692</v>
      </c>
      <c r="U1420" s="33" t="s">
        <v>276</v>
      </c>
      <c r="V1420" s="33" t="s">
        <v>692</v>
      </c>
      <c r="W1420" s="33" t="s">
        <v>276</v>
      </c>
      <c r="X1420" s="33" t="s">
        <v>692</v>
      </c>
    </row>
    <row r="1421" spans="1:24" ht="14.75" x14ac:dyDescent="0.75">
      <c r="A1421" s="33" t="s">
        <v>2799</v>
      </c>
      <c r="B1421" s="33" t="s">
        <v>262</v>
      </c>
      <c r="C1421" s="33" t="s">
        <v>374</v>
      </c>
      <c r="D1421" s="33" t="s">
        <v>374</v>
      </c>
      <c r="E1421" s="33" t="s">
        <v>2800</v>
      </c>
      <c r="F1421" s="33" t="s">
        <v>1441</v>
      </c>
      <c r="G1421" s="33" t="s">
        <v>281</v>
      </c>
      <c r="H1421" s="33" t="s">
        <v>268</v>
      </c>
      <c r="I1421" s="33" t="s">
        <v>269</v>
      </c>
      <c r="J1421" s="33" t="s">
        <v>270</v>
      </c>
      <c r="K1421" s="33" t="s">
        <v>2556</v>
      </c>
      <c r="L1421" s="33" t="s">
        <v>272</v>
      </c>
      <c r="M1421" s="33" t="s">
        <v>760</v>
      </c>
      <c r="N1421" s="33" t="s">
        <v>2557</v>
      </c>
      <c r="O1421" s="33" t="s">
        <v>760</v>
      </c>
      <c r="P1421" s="33" t="s">
        <v>2557</v>
      </c>
      <c r="Q1421" s="33" t="s">
        <v>286</v>
      </c>
      <c r="R1421" s="33" t="s">
        <v>2557</v>
      </c>
      <c r="S1421" s="33" t="s">
        <v>275</v>
      </c>
      <c r="T1421" s="33" t="s">
        <v>2557</v>
      </c>
      <c r="U1421" s="33" t="s">
        <v>276</v>
      </c>
      <c r="V1421" s="33" t="s">
        <v>2557</v>
      </c>
      <c r="W1421" s="33" t="s">
        <v>20</v>
      </c>
      <c r="X1421" s="33" t="s">
        <v>2557</v>
      </c>
    </row>
    <row r="1422" spans="1:24" ht="14.75" x14ac:dyDescent="0.75">
      <c r="A1422" s="33" t="s">
        <v>2801</v>
      </c>
      <c r="B1422" s="33" t="s">
        <v>262</v>
      </c>
      <c r="C1422" s="33" t="s">
        <v>374</v>
      </c>
      <c r="D1422" s="33" t="s">
        <v>374</v>
      </c>
      <c r="E1422" s="33" t="s">
        <v>2802</v>
      </c>
      <c r="F1422" s="33" t="s">
        <v>1441</v>
      </c>
      <c r="G1422" s="33" t="s">
        <v>281</v>
      </c>
      <c r="H1422" s="33" t="s">
        <v>268</v>
      </c>
      <c r="I1422" s="33" t="s">
        <v>269</v>
      </c>
      <c r="J1422" s="33" t="s">
        <v>270</v>
      </c>
      <c r="K1422" s="33" t="s">
        <v>2556</v>
      </c>
      <c r="L1422" s="33" t="s">
        <v>272</v>
      </c>
      <c r="M1422" s="33" t="s">
        <v>760</v>
      </c>
      <c r="N1422" s="33" t="s">
        <v>2557</v>
      </c>
      <c r="O1422" s="33" t="s">
        <v>760</v>
      </c>
      <c r="P1422" s="33" t="s">
        <v>2557</v>
      </c>
      <c r="Q1422" s="33" t="s">
        <v>286</v>
      </c>
      <c r="R1422" s="33" t="s">
        <v>2557</v>
      </c>
      <c r="S1422" s="33" t="s">
        <v>275</v>
      </c>
      <c r="T1422" s="33" t="s">
        <v>2557</v>
      </c>
      <c r="U1422" s="33" t="s">
        <v>276</v>
      </c>
      <c r="V1422" s="33" t="s">
        <v>2557</v>
      </c>
      <c r="W1422" s="33" t="s">
        <v>20</v>
      </c>
      <c r="X1422" s="33" t="s">
        <v>2557</v>
      </c>
    </row>
    <row r="1423" spans="1:24" ht="14.75" x14ac:dyDescent="0.75">
      <c r="A1423" s="33" t="s">
        <v>2803</v>
      </c>
      <c r="B1423" s="33" t="s">
        <v>262</v>
      </c>
      <c r="C1423" s="33" t="s">
        <v>374</v>
      </c>
      <c r="D1423" s="33" t="s">
        <v>374</v>
      </c>
      <c r="E1423" s="33" t="s">
        <v>2804</v>
      </c>
      <c r="F1423" s="33" t="s">
        <v>1441</v>
      </c>
      <c r="G1423" s="33" t="s">
        <v>281</v>
      </c>
      <c r="H1423" s="33" t="s">
        <v>268</v>
      </c>
      <c r="I1423" s="33" t="s">
        <v>269</v>
      </c>
      <c r="J1423" s="33" t="s">
        <v>270</v>
      </c>
      <c r="K1423" s="33" t="s">
        <v>2556</v>
      </c>
      <c r="L1423" s="33" t="s">
        <v>272</v>
      </c>
      <c r="M1423" s="33" t="s">
        <v>760</v>
      </c>
      <c r="N1423" s="33" t="s">
        <v>2557</v>
      </c>
      <c r="O1423" s="33" t="s">
        <v>760</v>
      </c>
      <c r="P1423" s="33" t="s">
        <v>2557</v>
      </c>
      <c r="Q1423" s="33" t="s">
        <v>286</v>
      </c>
      <c r="R1423" s="33" t="s">
        <v>2557</v>
      </c>
      <c r="S1423" s="33" t="s">
        <v>275</v>
      </c>
      <c r="T1423" s="33" t="s">
        <v>2557</v>
      </c>
      <c r="U1423" s="33" t="s">
        <v>276</v>
      </c>
      <c r="V1423" s="33" t="s">
        <v>2557</v>
      </c>
      <c r="W1423" s="33" t="s">
        <v>20</v>
      </c>
      <c r="X1423" s="33" t="s">
        <v>2557</v>
      </c>
    </row>
    <row r="1424" spans="1:24" ht="14.75" x14ac:dyDescent="0.75">
      <c r="A1424" s="33" t="s">
        <v>2805</v>
      </c>
      <c r="B1424" s="33" t="s">
        <v>262</v>
      </c>
      <c r="C1424" s="33" t="s">
        <v>374</v>
      </c>
      <c r="D1424" s="33" t="s">
        <v>374</v>
      </c>
      <c r="E1424" s="33" t="s">
        <v>2806</v>
      </c>
      <c r="F1424" s="33" t="s">
        <v>1441</v>
      </c>
      <c r="G1424" s="33" t="s">
        <v>281</v>
      </c>
      <c r="H1424" s="33" t="s">
        <v>268</v>
      </c>
      <c r="I1424" s="33" t="s">
        <v>269</v>
      </c>
      <c r="J1424" s="33" t="s">
        <v>270</v>
      </c>
      <c r="K1424" s="33" t="s">
        <v>2556</v>
      </c>
      <c r="L1424" s="33" t="s">
        <v>272</v>
      </c>
      <c r="M1424" s="33" t="s">
        <v>760</v>
      </c>
      <c r="N1424" s="33" t="s">
        <v>2557</v>
      </c>
      <c r="O1424" s="33" t="s">
        <v>760</v>
      </c>
      <c r="P1424" s="33" t="s">
        <v>2557</v>
      </c>
      <c r="Q1424" s="33" t="s">
        <v>286</v>
      </c>
      <c r="R1424" s="33" t="s">
        <v>2557</v>
      </c>
      <c r="S1424" s="33" t="s">
        <v>275</v>
      </c>
      <c r="T1424" s="33" t="s">
        <v>2557</v>
      </c>
      <c r="U1424" s="33" t="s">
        <v>276</v>
      </c>
      <c r="V1424" s="33" t="s">
        <v>2557</v>
      </c>
      <c r="W1424" s="33" t="s">
        <v>20</v>
      </c>
      <c r="X1424" s="33" t="s">
        <v>2557</v>
      </c>
    </row>
    <row r="1425" spans="1:24" ht="14.75" x14ac:dyDescent="0.75">
      <c r="A1425" s="33" t="s">
        <v>2807</v>
      </c>
      <c r="B1425" s="33" t="s">
        <v>262</v>
      </c>
      <c r="C1425" s="33" t="s">
        <v>374</v>
      </c>
      <c r="D1425" s="33" t="s">
        <v>374</v>
      </c>
      <c r="E1425" s="33" t="s">
        <v>2808</v>
      </c>
      <c r="F1425" s="33" t="s">
        <v>1441</v>
      </c>
      <c r="G1425" s="33" t="s">
        <v>281</v>
      </c>
      <c r="H1425" s="33" t="s">
        <v>268</v>
      </c>
      <c r="I1425" s="33" t="s">
        <v>269</v>
      </c>
      <c r="J1425" s="33" t="s">
        <v>270</v>
      </c>
      <c r="K1425" s="33" t="s">
        <v>2556</v>
      </c>
      <c r="L1425" s="33" t="s">
        <v>272</v>
      </c>
      <c r="M1425" s="33" t="s">
        <v>760</v>
      </c>
      <c r="N1425" s="33" t="s">
        <v>2557</v>
      </c>
      <c r="O1425" s="33" t="s">
        <v>760</v>
      </c>
      <c r="P1425" s="33" t="s">
        <v>2557</v>
      </c>
      <c r="Q1425" s="33" t="s">
        <v>286</v>
      </c>
      <c r="R1425" s="33" t="s">
        <v>2557</v>
      </c>
      <c r="S1425" s="33" t="s">
        <v>275</v>
      </c>
      <c r="T1425" s="33" t="s">
        <v>2557</v>
      </c>
      <c r="U1425" s="33" t="s">
        <v>276</v>
      </c>
      <c r="V1425" s="33" t="s">
        <v>2557</v>
      </c>
      <c r="W1425" s="33" t="s">
        <v>20</v>
      </c>
      <c r="X1425" s="33" t="s">
        <v>2557</v>
      </c>
    </row>
    <row r="1426" spans="1:24" ht="14.75" x14ac:dyDescent="0.75">
      <c r="A1426" s="33" t="s">
        <v>2809</v>
      </c>
      <c r="B1426" s="33" t="s">
        <v>262</v>
      </c>
      <c r="C1426" s="33" t="s">
        <v>374</v>
      </c>
      <c r="D1426" s="33" t="s">
        <v>374</v>
      </c>
      <c r="E1426" s="33" t="s">
        <v>2810</v>
      </c>
      <c r="F1426" s="33" t="s">
        <v>1441</v>
      </c>
      <c r="G1426" s="33" t="s">
        <v>281</v>
      </c>
      <c r="H1426" s="33" t="s">
        <v>268</v>
      </c>
      <c r="I1426" s="33" t="s">
        <v>269</v>
      </c>
      <c r="J1426" s="33" t="s">
        <v>270</v>
      </c>
      <c r="K1426" s="33" t="s">
        <v>2556</v>
      </c>
      <c r="L1426" s="33" t="s">
        <v>272</v>
      </c>
      <c r="M1426" s="33" t="s">
        <v>760</v>
      </c>
      <c r="N1426" s="33" t="s">
        <v>2557</v>
      </c>
      <c r="O1426" s="33" t="s">
        <v>760</v>
      </c>
      <c r="P1426" s="33" t="s">
        <v>2557</v>
      </c>
      <c r="Q1426" s="33" t="s">
        <v>286</v>
      </c>
      <c r="R1426" s="33" t="s">
        <v>2557</v>
      </c>
      <c r="S1426" s="33" t="s">
        <v>275</v>
      </c>
      <c r="T1426" s="33" t="s">
        <v>2557</v>
      </c>
      <c r="U1426" s="33" t="s">
        <v>276</v>
      </c>
      <c r="V1426" s="33" t="s">
        <v>2557</v>
      </c>
      <c r="W1426" s="33" t="s">
        <v>20</v>
      </c>
      <c r="X1426" s="33" t="s">
        <v>2557</v>
      </c>
    </row>
    <row r="1427" spans="1:24" ht="14.75" x14ac:dyDescent="0.75">
      <c r="A1427" s="33" t="s">
        <v>2811</v>
      </c>
      <c r="B1427" s="33" t="s">
        <v>262</v>
      </c>
      <c r="C1427" s="33" t="s">
        <v>374</v>
      </c>
      <c r="D1427" s="33" t="s">
        <v>374</v>
      </c>
      <c r="E1427" s="33" t="s">
        <v>2812</v>
      </c>
      <c r="F1427" s="33" t="s">
        <v>1441</v>
      </c>
      <c r="G1427" s="33" t="s">
        <v>281</v>
      </c>
      <c r="H1427" s="33" t="s">
        <v>268</v>
      </c>
      <c r="I1427" s="33" t="s">
        <v>269</v>
      </c>
      <c r="J1427" s="33" t="s">
        <v>270</v>
      </c>
      <c r="K1427" s="33" t="s">
        <v>2556</v>
      </c>
      <c r="L1427" s="33" t="s">
        <v>272</v>
      </c>
      <c r="M1427" s="33" t="s">
        <v>760</v>
      </c>
      <c r="N1427" s="33" t="s">
        <v>2557</v>
      </c>
      <c r="O1427" s="33" t="s">
        <v>760</v>
      </c>
      <c r="P1427" s="33" t="s">
        <v>2557</v>
      </c>
      <c r="Q1427" s="33" t="s">
        <v>286</v>
      </c>
      <c r="R1427" s="33" t="s">
        <v>2557</v>
      </c>
      <c r="S1427" s="33" t="s">
        <v>275</v>
      </c>
      <c r="T1427" s="33" t="s">
        <v>2557</v>
      </c>
      <c r="U1427" s="33" t="s">
        <v>276</v>
      </c>
      <c r="V1427" s="33" t="s">
        <v>2557</v>
      </c>
      <c r="W1427" s="33" t="s">
        <v>20</v>
      </c>
      <c r="X1427" s="33" t="s">
        <v>2557</v>
      </c>
    </row>
    <row r="1428" spans="1:24" ht="14.75" x14ac:dyDescent="0.75">
      <c r="A1428" s="33" t="s">
        <v>2813</v>
      </c>
      <c r="B1428" s="33" t="s">
        <v>262</v>
      </c>
      <c r="C1428" s="33" t="s">
        <v>374</v>
      </c>
      <c r="D1428" s="33" t="s">
        <v>374</v>
      </c>
      <c r="E1428" s="33" t="s">
        <v>2814</v>
      </c>
      <c r="F1428" s="33" t="s">
        <v>1441</v>
      </c>
      <c r="G1428" s="33" t="s">
        <v>281</v>
      </c>
      <c r="H1428" s="33" t="s">
        <v>268</v>
      </c>
      <c r="I1428" s="33" t="s">
        <v>269</v>
      </c>
      <c r="J1428" s="33" t="s">
        <v>270</v>
      </c>
      <c r="K1428" s="33" t="s">
        <v>2556</v>
      </c>
      <c r="L1428" s="33" t="s">
        <v>272</v>
      </c>
      <c r="M1428" s="33" t="s">
        <v>760</v>
      </c>
      <c r="N1428" s="33" t="s">
        <v>2557</v>
      </c>
      <c r="O1428" s="33" t="s">
        <v>760</v>
      </c>
      <c r="P1428" s="33" t="s">
        <v>2557</v>
      </c>
      <c r="Q1428" s="33" t="s">
        <v>286</v>
      </c>
      <c r="R1428" s="33" t="s">
        <v>2557</v>
      </c>
      <c r="S1428" s="33" t="s">
        <v>275</v>
      </c>
      <c r="T1428" s="33" t="s">
        <v>2557</v>
      </c>
      <c r="U1428" s="33" t="s">
        <v>276</v>
      </c>
      <c r="V1428" s="33" t="s">
        <v>2557</v>
      </c>
      <c r="W1428" s="33" t="s">
        <v>20</v>
      </c>
      <c r="X1428" s="33" t="s">
        <v>2557</v>
      </c>
    </row>
    <row r="1429" spans="1:24" ht="14.75" x14ac:dyDescent="0.75">
      <c r="A1429" s="33" t="s">
        <v>2815</v>
      </c>
      <c r="B1429" s="33" t="s">
        <v>262</v>
      </c>
      <c r="C1429" s="33" t="s">
        <v>374</v>
      </c>
      <c r="D1429" s="33" t="s">
        <v>374</v>
      </c>
      <c r="E1429" s="33" t="s">
        <v>2816</v>
      </c>
      <c r="F1429" s="33" t="s">
        <v>1441</v>
      </c>
      <c r="G1429" s="33" t="s">
        <v>281</v>
      </c>
      <c r="H1429" s="33" t="s">
        <v>268</v>
      </c>
      <c r="I1429" s="33" t="s">
        <v>269</v>
      </c>
      <c r="J1429" s="33" t="s">
        <v>270</v>
      </c>
      <c r="K1429" s="33" t="s">
        <v>2556</v>
      </c>
      <c r="L1429" s="33" t="s">
        <v>272</v>
      </c>
      <c r="M1429" s="33" t="s">
        <v>760</v>
      </c>
      <c r="N1429" s="33" t="s">
        <v>2557</v>
      </c>
      <c r="O1429" s="33" t="s">
        <v>760</v>
      </c>
      <c r="P1429" s="33" t="s">
        <v>2557</v>
      </c>
      <c r="Q1429" s="33" t="s">
        <v>286</v>
      </c>
      <c r="R1429" s="33" t="s">
        <v>2557</v>
      </c>
      <c r="S1429" s="33" t="s">
        <v>275</v>
      </c>
      <c r="T1429" s="33" t="s">
        <v>2557</v>
      </c>
      <c r="U1429" s="33" t="s">
        <v>276</v>
      </c>
      <c r="V1429" s="33" t="s">
        <v>2557</v>
      </c>
      <c r="W1429" s="33" t="s">
        <v>20</v>
      </c>
      <c r="X1429" s="33" t="s">
        <v>2557</v>
      </c>
    </row>
    <row r="1430" spans="1:24" ht="14.75" x14ac:dyDescent="0.75">
      <c r="A1430" s="33" t="s">
        <v>2817</v>
      </c>
      <c r="B1430" s="33" t="s">
        <v>262</v>
      </c>
      <c r="C1430" s="33" t="s">
        <v>374</v>
      </c>
      <c r="D1430" s="33" t="s">
        <v>374</v>
      </c>
      <c r="E1430" s="33" t="s">
        <v>2818</v>
      </c>
      <c r="F1430" s="33" t="s">
        <v>1441</v>
      </c>
      <c r="G1430" s="33" t="s">
        <v>281</v>
      </c>
      <c r="H1430" s="33" t="s">
        <v>268</v>
      </c>
      <c r="I1430" s="33" t="s">
        <v>269</v>
      </c>
      <c r="J1430" s="33" t="s">
        <v>270</v>
      </c>
      <c r="K1430" s="33" t="s">
        <v>2556</v>
      </c>
      <c r="L1430" s="33" t="s">
        <v>272</v>
      </c>
      <c r="M1430" s="33" t="s">
        <v>760</v>
      </c>
      <c r="N1430" s="33" t="s">
        <v>2557</v>
      </c>
      <c r="O1430" s="33" t="s">
        <v>760</v>
      </c>
      <c r="P1430" s="33" t="s">
        <v>2557</v>
      </c>
      <c r="Q1430" s="33" t="s">
        <v>286</v>
      </c>
      <c r="R1430" s="33" t="s">
        <v>2557</v>
      </c>
      <c r="S1430" s="33" t="s">
        <v>275</v>
      </c>
      <c r="T1430" s="33" t="s">
        <v>2557</v>
      </c>
      <c r="U1430" s="33" t="s">
        <v>276</v>
      </c>
      <c r="V1430" s="33" t="s">
        <v>2557</v>
      </c>
      <c r="W1430" s="33" t="s">
        <v>20</v>
      </c>
      <c r="X1430" s="33" t="s">
        <v>2557</v>
      </c>
    </row>
    <row r="1431" spans="1:24" ht="14.75" x14ac:dyDescent="0.75">
      <c r="A1431" s="33" t="s">
        <v>2819</v>
      </c>
      <c r="B1431" s="33" t="s">
        <v>262</v>
      </c>
      <c r="C1431" s="33" t="s">
        <v>374</v>
      </c>
      <c r="D1431" s="33" t="s">
        <v>374</v>
      </c>
      <c r="E1431" s="33" t="s">
        <v>2820</v>
      </c>
      <c r="F1431" s="33" t="s">
        <v>1441</v>
      </c>
      <c r="G1431" s="33" t="s">
        <v>281</v>
      </c>
      <c r="H1431" s="33" t="s">
        <v>268</v>
      </c>
      <c r="I1431" s="33" t="s">
        <v>269</v>
      </c>
      <c r="J1431" s="33" t="s">
        <v>270</v>
      </c>
      <c r="K1431" s="33" t="s">
        <v>2556</v>
      </c>
      <c r="L1431" s="33" t="s">
        <v>272</v>
      </c>
      <c r="M1431" s="33" t="s">
        <v>760</v>
      </c>
      <c r="N1431" s="33" t="s">
        <v>2557</v>
      </c>
      <c r="O1431" s="33" t="s">
        <v>760</v>
      </c>
      <c r="P1431" s="33" t="s">
        <v>2557</v>
      </c>
      <c r="Q1431" s="33" t="s">
        <v>286</v>
      </c>
      <c r="R1431" s="33" t="s">
        <v>2557</v>
      </c>
      <c r="S1431" s="33" t="s">
        <v>275</v>
      </c>
      <c r="T1431" s="33" t="s">
        <v>2557</v>
      </c>
      <c r="U1431" s="33" t="s">
        <v>276</v>
      </c>
      <c r="V1431" s="33" t="s">
        <v>2557</v>
      </c>
      <c r="W1431" s="33" t="s">
        <v>20</v>
      </c>
      <c r="X1431" s="33" t="s">
        <v>2557</v>
      </c>
    </row>
    <row r="1432" spans="1:24" ht="14.75" x14ac:dyDescent="0.75">
      <c r="A1432" s="33" t="s">
        <v>2821</v>
      </c>
      <c r="B1432" s="33" t="s">
        <v>262</v>
      </c>
      <c r="C1432" s="33" t="s">
        <v>374</v>
      </c>
      <c r="D1432" s="33" t="s">
        <v>374</v>
      </c>
      <c r="E1432" s="33" t="s">
        <v>2822</v>
      </c>
      <c r="F1432" s="33" t="s">
        <v>1441</v>
      </c>
      <c r="G1432" s="33" t="s">
        <v>281</v>
      </c>
      <c r="H1432" s="33" t="s">
        <v>268</v>
      </c>
      <c r="I1432" s="33" t="s">
        <v>269</v>
      </c>
      <c r="J1432" s="33" t="s">
        <v>270</v>
      </c>
      <c r="K1432" s="33" t="s">
        <v>2556</v>
      </c>
      <c r="L1432" s="33" t="s">
        <v>272</v>
      </c>
      <c r="M1432" s="33" t="s">
        <v>760</v>
      </c>
      <c r="N1432" s="33" t="s">
        <v>2557</v>
      </c>
      <c r="O1432" s="33" t="s">
        <v>760</v>
      </c>
      <c r="P1432" s="33" t="s">
        <v>2557</v>
      </c>
      <c r="Q1432" s="33" t="s">
        <v>286</v>
      </c>
      <c r="R1432" s="33" t="s">
        <v>2557</v>
      </c>
      <c r="S1432" s="33" t="s">
        <v>275</v>
      </c>
      <c r="T1432" s="33" t="s">
        <v>2557</v>
      </c>
      <c r="U1432" s="33" t="s">
        <v>276</v>
      </c>
      <c r="V1432" s="33" t="s">
        <v>2557</v>
      </c>
      <c r="W1432" s="33" t="s">
        <v>20</v>
      </c>
      <c r="X1432" s="33" t="s">
        <v>2557</v>
      </c>
    </row>
    <row r="1433" spans="1:24" ht="14.75" x14ac:dyDescent="0.75">
      <c r="A1433" s="33" t="s">
        <v>2823</v>
      </c>
      <c r="B1433" s="33" t="s">
        <v>262</v>
      </c>
      <c r="C1433" s="33" t="s">
        <v>374</v>
      </c>
      <c r="D1433" s="33" t="s">
        <v>374</v>
      </c>
      <c r="E1433" s="33" t="s">
        <v>2824</v>
      </c>
      <c r="F1433" s="33" t="s">
        <v>1441</v>
      </c>
      <c r="G1433" s="33" t="s">
        <v>281</v>
      </c>
      <c r="H1433" s="33" t="s">
        <v>268</v>
      </c>
      <c r="I1433" s="33" t="s">
        <v>269</v>
      </c>
      <c r="J1433" s="33" t="s">
        <v>270</v>
      </c>
      <c r="K1433" s="33" t="s">
        <v>2556</v>
      </c>
      <c r="L1433" s="33" t="s">
        <v>272</v>
      </c>
      <c r="M1433" s="33" t="s">
        <v>760</v>
      </c>
      <c r="N1433" s="33" t="s">
        <v>2557</v>
      </c>
      <c r="O1433" s="33" t="s">
        <v>760</v>
      </c>
      <c r="P1433" s="33" t="s">
        <v>2557</v>
      </c>
      <c r="Q1433" s="33" t="s">
        <v>286</v>
      </c>
      <c r="R1433" s="33" t="s">
        <v>2557</v>
      </c>
      <c r="S1433" s="33" t="s">
        <v>275</v>
      </c>
      <c r="T1433" s="33" t="s">
        <v>2557</v>
      </c>
      <c r="U1433" s="33" t="s">
        <v>276</v>
      </c>
      <c r="V1433" s="33" t="s">
        <v>2557</v>
      </c>
      <c r="W1433" s="33" t="s">
        <v>20</v>
      </c>
      <c r="X1433" s="33" t="s">
        <v>2557</v>
      </c>
    </row>
    <row r="1434" spans="1:24" ht="14.75" x14ac:dyDescent="0.75">
      <c r="A1434" s="33" t="s">
        <v>2825</v>
      </c>
      <c r="B1434" s="33" t="s">
        <v>262</v>
      </c>
      <c r="C1434" s="33" t="s">
        <v>374</v>
      </c>
      <c r="D1434" s="33" t="s">
        <v>374</v>
      </c>
      <c r="E1434" s="33" t="s">
        <v>2826</v>
      </c>
      <c r="F1434" s="33" t="s">
        <v>1441</v>
      </c>
      <c r="G1434" s="33" t="s">
        <v>281</v>
      </c>
      <c r="H1434" s="33" t="s">
        <v>268</v>
      </c>
      <c r="I1434" s="33" t="s">
        <v>269</v>
      </c>
      <c r="J1434" s="33" t="s">
        <v>270</v>
      </c>
      <c r="K1434" s="33" t="s">
        <v>2556</v>
      </c>
      <c r="L1434" s="33" t="s">
        <v>272</v>
      </c>
      <c r="M1434" s="33" t="s">
        <v>760</v>
      </c>
      <c r="N1434" s="33" t="s">
        <v>2557</v>
      </c>
      <c r="O1434" s="33" t="s">
        <v>760</v>
      </c>
      <c r="P1434" s="33" t="s">
        <v>2557</v>
      </c>
      <c r="Q1434" s="33" t="s">
        <v>286</v>
      </c>
      <c r="R1434" s="33" t="s">
        <v>2557</v>
      </c>
      <c r="S1434" s="33" t="s">
        <v>275</v>
      </c>
      <c r="T1434" s="33" t="s">
        <v>2557</v>
      </c>
      <c r="U1434" s="33" t="s">
        <v>276</v>
      </c>
      <c r="V1434" s="33" t="s">
        <v>2557</v>
      </c>
      <c r="W1434" s="33" t="s">
        <v>20</v>
      </c>
      <c r="X1434" s="33" t="s">
        <v>2557</v>
      </c>
    </row>
    <row r="1435" spans="1:24" ht="14.75" x14ac:dyDescent="0.75">
      <c r="A1435" s="33" t="s">
        <v>2827</v>
      </c>
      <c r="B1435" s="33" t="s">
        <v>262</v>
      </c>
      <c r="C1435" s="33" t="s">
        <v>374</v>
      </c>
      <c r="D1435" s="33" t="s">
        <v>374</v>
      </c>
      <c r="E1435" s="33" t="s">
        <v>2828</v>
      </c>
      <c r="F1435" s="33" t="s">
        <v>1441</v>
      </c>
      <c r="G1435" s="33" t="s">
        <v>281</v>
      </c>
      <c r="H1435" s="33" t="s">
        <v>268</v>
      </c>
      <c r="I1435" s="33" t="s">
        <v>269</v>
      </c>
      <c r="J1435" s="33" t="s">
        <v>270</v>
      </c>
      <c r="K1435" s="33" t="s">
        <v>2556</v>
      </c>
      <c r="L1435" s="33" t="s">
        <v>272</v>
      </c>
      <c r="M1435" s="33" t="s">
        <v>760</v>
      </c>
      <c r="N1435" s="33" t="s">
        <v>2557</v>
      </c>
      <c r="O1435" s="33" t="s">
        <v>760</v>
      </c>
      <c r="P1435" s="33" t="s">
        <v>2557</v>
      </c>
      <c r="Q1435" s="33" t="s">
        <v>286</v>
      </c>
      <c r="R1435" s="33" t="s">
        <v>2557</v>
      </c>
      <c r="S1435" s="33" t="s">
        <v>275</v>
      </c>
      <c r="T1435" s="33" t="s">
        <v>2557</v>
      </c>
      <c r="U1435" s="33" t="s">
        <v>276</v>
      </c>
      <c r="V1435" s="33" t="s">
        <v>2557</v>
      </c>
      <c r="W1435" s="33" t="s">
        <v>20</v>
      </c>
      <c r="X1435" s="33" t="s">
        <v>2557</v>
      </c>
    </row>
    <row r="1436" spans="1:24" ht="14.75" x14ac:dyDescent="0.75">
      <c r="A1436" s="33" t="s">
        <v>2829</v>
      </c>
      <c r="B1436" s="33" t="s">
        <v>262</v>
      </c>
      <c r="C1436" s="33" t="s">
        <v>374</v>
      </c>
      <c r="D1436" s="33" t="s">
        <v>374</v>
      </c>
      <c r="E1436" s="33" t="s">
        <v>2830</v>
      </c>
      <c r="F1436" s="33" t="s">
        <v>1441</v>
      </c>
      <c r="G1436" s="33" t="s">
        <v>281</v>
      </c>
      <c r="H1436" s="33" t="s">
        <v>268</v>
      </c>
      <c r="I1436" s="33" t="s">
        <v>269</v>
      </c>
      <c r="J1436" s="33" t="s">
        <v>270</v>
      </c>
      <c r="K1436" s="33" t="s">
        <v>2556</v>
      </c>
      <c r="L1436" s="33" t="s">
        <v>272</v>
      </c>
      <c r="M1436" s="33" t="s">
        <v>760</v>
      </c>
      <c r="N1436" s="33" t="s">
        <v>2557</v>
      </c>
      <c r="O1436" s="33" t="s">
        <v>760</v>
      </c>
      <c r="P1436" s="33" t="s">
        <v>2557</v>
      </c>
      <c r="Q1436" s="33" t="s">
        <v>286</v>
      </c>
      <c r="R1436" s="33" t="s">
        <v>2557</v>
      </c>
      <c r="S1436" s="33" t="s">
        <v>275</v>
      </c>
      <c r="T1436" s="33" t="s">
        <v>2557</v>
      </c>
      <c r="U1436" s="33" t="s">
        <v>276</v>
      </c>
      <c r="V1436" s="33" t="s">
        <v>2557</v>
      </c>
      <c r="W1436" s="33" t="s">
        <v>20</v>
      </c>
      <c r="X1436" s="33" t="s">
        <v>2557</v>
      </c>
    </row>
    <row r="1437" spans="1:24" ht="14.75" x14ac:dyDescent="0.75">
      <c r="A1437" s="33" t="s">
        <v>2831</v>
      </c>
      <c r="B1437" s="33" t="s">
        <v>262</v>
      </c>
      <c r="C1437" s="33" t="s">
        <v>415</v>
      </c>
      <c r="D1437" s="33" t="s">
        <v>415</v>
      </c>
      <c r="E1437" s="33"/>
      <c r="F1437" s="33" t="s">
        <v>295</v>
      </c>
      <c r="G1437" s="33" t="s">
        <v>281</v>
      </c>
      <c r="H1437" s="33" t="s">
        <v>268</v>
      </c>
      <c r="I1437" s="33" t="s">
        <v>269</v>
      </c>
      <c r="J1437" s="33" t="s">
        <v>270</v>
      </c>
      <c r="K1437" s="33" t="s">
        <v>296</v>
      </c>
      <c r="L1437" s="33" t="s">
        <v>272</v>
      </c>
      <c r="M1437" s="33" t="s">
        <v>284</v>
      </c>
      <c r="N1437" s="33" t="s">
        <v>297</v>
      </c>
      <c r="O1437" s="33" t="s">
        <v>285</v>
      </c>
      <c r="P1437" s="33" t="s">
        <v>298</v>
      </c>
      <c r="Q1437" s="33" t="s">
        <v>286</v>
      </c>
      <c r="R1437" s="33" t="s">
        <v>298</v>
      </c>
      <c r="S1437" s="33" t="s">
        <v>275</v>
      </c>
      <c r="T1437" s="33" t="s">
        <v>298</v>
      </c>
      <c r="U1437" s="33"/>
      <c r="V1437" s="33"/>
      <c r="W1437" s="33"/>
      <c r="X1437" s="33"/>
    </row>
    <row r="1438" spans="1:24" ht="14.75" x14ac:dyDescent="0.75">
      <c r="A1438" s="33" t="s">
        <v>2832</v>
      </c>
      <c r="B1438" s="33" t="s">
        <v>262</v>
      </c>
      <c r="C1438" s="33" t="s">
        <v>374</v>
      </c>
      <c r="D1438" s="33" t="s">
        <v>374</v>
      </c>
      <c r="E1438" s="33" t="s">
        <v>2833</v>
      </c>
      <c r="F1438" s="33" t="s">
        <v>1441</v>
      </c>
      <c r="G1438" s="33" t="s">
        <v>281</v>
      </c>
      <c r="H1438" s="33" t="s">
        <v>268</v>
      </c>
      <c r="I1438" s="33" t="s">
        <v>269</v>
      </c>
      <c r="J1438" s="33" t="s">
        <v>270</v>
      </c>
      <c r="K1438" s="33" t="s">
        <v>2556</v>
      </c>
      <c r="L1438" s="33" t="s">
        <v>272</v>
      </c>
      <c r="M1438" s="33" t="s">
        <v>760</v>
      </c>
      <c r="N1438" s="33" t="s">
        <v>2557</v>
      </c>
      <c r="O1438" s="33" t="s">
        <v>760</v>
      </c>
      <c r="P1438" s="33" t="s">
        <v>2557</v>
      </c>
      <c r="Q1438" s="33" t="s">
        <v>286</v>
      </c>
      <c r="R1438" s="33" t="s">
        <v>2557</v>
      </c>
      <c r="S1438" s="33" t="s">
        <v>275</v>
      </c>
      <c r="T1438" s="33" t="s">
        <v>2557</v>
      </c>
      <c r="U1438" s="33" t="s">
        <v>276</v>
      </c>
      <c r="V1438" s="33" t="s">
        <v>2557</v>
      </c>
      <c r="W1438" s="33" t="s">
        <v>20</v>
      </c>
      <c r="X1438" s="33" t="s">
        <v>2557</v>
      </c>
    </row>
    <row r="1439" spans="1:24" ht="14.75" x14ac:dyDescent="0.75">
      <c r="A1439" s="33" t="s">
        <v>2834</v>
      </c>
      <c r="B1439" s="33" t="s">
        <v>262</v>
      </c>
      <c r="C1439" s="33" t="s">
        <v>374</v>
      </c>
      <c r="D1439" s="33" t="s">
        <v>374</v>
      </c>
      <c r="E1439" s="33" t="s">
        <v>2835</v>
      </c>
      <c r="F1439" s="33" t="s">
        <v>1441</v>
      </c>
      <c r="G1439" s="33" t="s">
        <v>281</v>
      </c>
      <c r="H1439" s="33" t="s">
        <v>268</v>
      </c>
      <c r="I1439" s="33" t="s">
        <v>269</v>
      </c>
      <c r="J1439" s="33" t="s">
        <v>270</v>
      </c>
      <c r="K1439" s="33" t="s">
        <v>2556</v>
      </c>
      <c r="L1439" s="33" t="s">
        <v>272</v>
      </c>
      <c r="M1439" s="33" t="s">
        <v>760</v>
      </c>
      <c r="N1439" s="33" t="s">
        <v>2557</v>
      </c>
      <c r="O1439" s="33" t="s">
        <v>760</v>
      </c>
      <c r="P1439" s="33" t="s">
        <v>2557</v>
      </c>
      <c r="Q1439" s="33" t="s">
        <v>286</v>
      </c>
      <c r="R1439" s="33" t="s">
        <v>2557</v>
      </c>
      <c r="S1439" s="33" t="s">
        <v>275</v>
      </c>
      <c r="T1439" s="33" t="s">
        <v>2557</v>
      </c>
      <c r="U1439" s="33" t="s">
        <v>276</v>
      </c>
      <c r="V1439" s="33" t="s">
        <v>2557</v>
      </c>
      <c r="W1439" s="33" t="s">
        <v>20</v>
      </c>
      <c r="X1439" s="33" t="s">
        <v>2557</v>
      </c>
    </row>
    <row r="1440" spans="1:24" ht="14.75" x14ac:dyDescent="0.75">
      <c r="A1440" s="33" t="s">
        <v>2836</v>
      </c>
      <c r="B1440" s="33" t="s">
        <v>262</v>
      </c>
      <c r="C1440" s="33" t="s">
        <v>374</v>
      </c>
      <c r="D1440" s="33" t="s">
        <v>374</v>
      </c>
      <c r="E1440" s="33" t="s">
        <v>2837</v>
      </c>
      <c r="F1440" s="33" t="s">
        <v>1441</v>
      </c>
      <c r="G1440" s="33" t="s">
        <v>281</v>
      </c>
      <c r="H1440" s="33" t="s">
        <v>268</v>
      </c>
      <c r="I1440" s="33" t="s">
        <v>269</v>
      </c>
      <c r="J1440" s="33" t="s">
        <v>270</v>
      </c>
      <c r="K1440" s="33" t="s">
        <v>2556</v>
      </c>
      <c r="L1440" s="33" t="s">
        <v>272</v>
      </c>
      <c r="M1440" s="33" t="s">
        <v>760</v>
      </c>
      <c r="N1440" s="33" t="s">
        <v>2557</v>
      </c>
      <c r="O1440" s="33" t="s">
        <v>760</v>
      </c>
      <c r="P1440" s="33" t="s">
        <v>2557</v>
      </c>
      <c r="Q1440" s="33" t="s">
        <v>286</v>
      </c>
      <c r="R1440" s="33" t="s">
        <v>2557</v>
      </c>
      <c r="S1440" s="33" t="s">
        <v>275</v>
      </c>
      <c r="T1440" s="33" t="s">
        <v>2557</v>
      </c>
      <c r="U1440" s="33" t="s">
        <v>276</v>
      </c>
      <c r="V1440" s="33" t="s">
        <v>2557</v>
      </c>
      <c r="W1440" s="33" t="s">
        <v>20</v>
      </c>
      <c r="X1440" s="33" t="s">
        <v>2557</v>
      </c>
    </row>
    <row r="1441" spans="1:24" ht="14.75" x14ac:dyDescent="0.75">
      <c r="A1441" s="33" t="s">
        <v>2838</v>
      </c>
      <c r="B1441" s="33" t="s">
        <v>262</v>
      </c>
      <c r="C1441" s="33" t="s">
        <v>374</v>
      </c>
      <c r="D1441" s="33" t="s">
        <v>374</v>
      </c>
      <c r="E1441" s="33" t="s">
        <v>2839</v>
      </c>
      <c r="F1441" s="33" t="s">
        <v>1441</v>
      </c>
      <c r="G1441" s="33" t="s">
        <v>281</v>
      </c>
      <c r="H1441" s="33" t="s">
        <v>268</v>
      </c>
      <c r="I1441" s="33" t="s">
        <v>269</v>
      </c>
      <c r="J1441" s="33" t="s">
        <v>270</v>
      </c>
      <c r="K1441" s="33" t="s">
        <v>2556</v>
      </c>
      <c r="L1441" s="33" t="s">
        <v>272</v>
      </c>
      <c r="M1441" s="33" t="s">
        <v>760</v>
      </c>
      <c r="N1441" s="33" t="s">
        <v>2557</v>
      </c>
      <c r="O1441" s="33" t="s">
        <v>760</v>
      </c>
      <c r="P1441" s="33" t="s">
        <v>2557</v>
      </c>
      <c r="Q1441" s="33" t="s">
        <v>286</v>
      </c>
      <c r="R1441" s="33" t="s">
        <v>2557</v>
      </c>
      <c r="S1441" s="33" t="s">
        <v>275</v>
      </c>
      <c r="T1441" s="33" t="s">
        <v>2557</v>
      </c>
      <c r="U1441" s="33" t="s">
        <v>276</v>
      </c>
      <c r="V1441" s="33" t="s">
        <v>2557</v>
      </c>
      <c r="W1441" s="33" t="s">
        <v>20</v>
      </c>
      <c r="X1441" s="33" t="s">
        <v>2557</v>
      </c>
    </row>
    <row r="1442" spans="1:24" ht="14.75" x14ac:dyDescent="0.75">
      <c r="A1442" s="33" t="s">
        <v>2840</v>
      </c>
      <c r="B1442" s="33" t="s">
        <v>374</v>
      </c>
      <c r="C1442" s="33" t="s">
        <v>374</v>
      </c>
      <c r="D1442" s="33" t="s">
        <v>374</v>
      </c>
      <c r="E1442" s="33" t="s">
        <v>2841</v>
      </c>
      <c r="F1442" s="33" t="s">
        <v>1441</v>
      </c>
      <c r="G1442" s="33" t="s">
        <v>281</v>
      </c>
      <c r="H1442" s="33" t="s">
        <v>268</v>
      </c>
      <c r="I1442" s="33" t="s">
        <v>269</v>
      </c>
      <c r="J1442" s="33" t="s">
        <v>270</v>
      </c>
      <c r="K1442" s="33" t="s">
        <v>1442</v>
      </c>
      <c r="L1442" s="33" t="s">
        <v>272</v>
      </c>
      <c r="M1442" s="33" t="s">
        <v>760</v>
      </c>
      <c r="N1442" s="33" t="s">
        <v>692</v>
      </c>
      <c r="O1442" s="33" t="s">
        <v>760</v>
      </c>
      <c r="P1442" s="33" t="s">
        <v>692</v>
      </c>
      <c r="Q1442" s="33" t="s">
        <v>286</v>
      </c>
      <c r="R1442" s="33" t="s">
        <v>692</v>
      </c>
      <c r="S1442" s="33" t="s">
        <v>275</v>
      </c>
      <c r="T1442" s="33" t="s">
        <v>692</v>
      </c>
      <c r="U1442" s="33" t="s">
        <v>276</v>
      </c>
      <c r="V1442" s="33" t="s">
        <v>692</v>
      </c>
      <c r="W1442" s="33" t="s">
        <v>276</v>
      </c>
      <c r="X1442" s="33" t="s">
        <v>692</v>
      </c>
    </row>
    <row r="1443" spans="1:24" ht="14.75" x14ac:dyDescent="0.75">
      <c r="A1443" s="33" t="s">
        <v>2842</v>
      </c>
      <c r="B1443" s="33" t="s">
        <v>374</v>
      </c>
      <c r="C1443" s="33" t="s">
        <v>374</v>
      </c>
      <c r="D1443" s="33" t="s">
        <v>374</v>
      </c>
      <c r="E1443" s="33" t="s">
        <v>2843</v>
      </c>
      <c r="F1443" s="33" t="s">
        <v>1441</v>
      </c>
      <c r="G1443" s="33" t="s">
        <v>281</v>
      </c>
      <c r="H1443" s="33" t="s">
        <v>268</v>
      </c>
      <c r="I1443" s="33" t="s">
        <v>269</v>
      </c>
      <c r="J1443" s="33" t="s">
        <v>270</v>
      </c>
      <c r="K1443" s="33" t="s">
        <v>1442</v>
      </c>
      <c r="L1443" s="33" t="s">
        <v>272</v>
      </c>
      <c r="M1443" s="33" t="s">
        <v>760</v>
      </c>
      <c r="N1443" s="33" t="s">
        <v>692</v>
      </c>
      <c r="O1443" s="33" t="s">
        <v>760</v>
      </c>
      <c r="P1443" s="33" t="s">
        <v>692</v>
      </c>
      <c r="Q1443" s="33" t="s">
        <v>286</v>
      </c>
      <c r="R1443" s="33" t="s">
        <v>692</v>
      </c>
      <c r="S1443" s="33" t="s">
        <v>275</v>
      </c>
      <c r="T1443" s="33" t="s">
        <v>692</v>
      </c>
      <c r="U1443" s="33" t="s">
        <v>276</v>
      </c>
      <c r="V1443" s="33" t="s">
        <v>692</v>
      </c>
      <c r="W1443" s="33" t="s">
        <v>276</v>
      </c>
      <c r="X1443" s="33" t="s">
        <v>692</v>
      </c>
    </row>
    <row r="1444" spans="1:24" ht="14.75" x14ac:dyDescent="0.75">
      <c r="A1444" s="33" t="s">
        <v>2844</v>
      </c>
      <c r="B1444" s="33" t="s">
        <v>374</v>
      </c>
      <c r="C1444" s="33" t="s">
        <v>374</v>
      </c>
      <c r="D1444" s="33" t="s">
        <v>374</v>
      </c>
      <c r="E1444" s="33" t="s">
        <v>2845</v>
      </c>
      <c r="F1444" s="33" t="s">
        <v>1441</v>
      </c>
      <c r="G1444" s="33" t="s">
        <v>281</v>
      </c>
      <c r="H1444" s="33" t="s">
        <v>268</v>
      </c>
      <c r="I1444" s="33" t="s">
        <v>269</v>
      </c>
      <c r="J1444" s="33" t="s">
        <v>270</v>
      </c>
      <c r="K1444" s="33" t="s">
        <v>1442</v>
      </c>
      <c r="L1444" s="33" t="s">
        <v>272</v>
      </c>
      <c r="M1444" s="33" t="s">
        <v>760</v>
      </c>
      <c r="N1444" s="33" t="s">
        <v>692</v>
      </c>
      <c r="O1444" s="33" t="s">
        <v>760</v>
      </c>
      <c r="P1444" s="33" t="s">
        <v>692</v>
      </c>
      <c r="Q1444" s="33" t="s">
        <v>286</v>
      </c>
      <c r="R1444" s="33" t="s">
        <v>692</v>
      </c>
      <c r="S1444" s="33" t="s">
        <v>275</v>
      </c>
      <c r="T1444" s="33" t="s">
        <v>692</v>
      </c>
      <c r="U1444" s="33" t="s">
        <v>276</v>
      </c>
      <c r="V1444" s="33" t="s">
        <v>692</v>
      </c>
      <c r="W1444" s="33" t="s">
        <v>276</v>
      </c>
      <c r="X1444" s="33" t="s">
        <v>692</v>
      </c>
    </row>
    <row r="1445" spans="1:24" ht="14.75" x14ac:dyDescent="0.75">
      <c r="A1445" s="33" t="s">
        <v>2846</v>
      </c>
      <c r="B1445" s="33" t="s">
        <v>262</v>
      </c>
      <c r="C1445" s="33" t="s">
        <v>415</v>
      </c>
      <c r="D1445" s="33" t="s">
        <v>415</v>
      </c>
      <c r="E1445" s="33" t="s">
        <v>2847</v>
      </c>
      <c r="F1445" s="33" t="s">
        <v>1441</v>
      </c>
      <c r="G1445" s="33" t="s">
        <v>281</v>
      </c>
      <c r="H1445" s="33" t="s">
        <v>268</v>
      </c>
      <c r="I1445" s="33" t="s">
        <v>269</v>
      </c>
      <c r="J1445" s="33" t="s">
        <v>270</v>
      </c>
      <c r="K1445" s="33" t="s">
        <v>2631</v>
      </c>
      <c r="L1445" s="33" t="s">
        <v>272</v>
      </c>
      <c r="M1445" s="33" t="s">
        <v>760</v>
      </c>
      <c r="N1445" s="33" t="s">
        <v>314</v>
      </c>
      <c r="O1445" s="33" t="s">
        <v>760</v>
      </c>
      <c r="P1445" s="33" t="s">
        <v>314</v>
      </c>
      <c r="Q1445" s="33" t="s">
        <v>286</v>
      </c>
      <c r="R1445" s="33" t="s">
        <v>314</v>
      </c>
      <c r="S1445" s="33" t="s">
        <v>275</v>
      </c>
      <c r="T1445" s="33" t="s">
        <v>314</v>
      </c>
      <c r="U1445" s="33" t="s">
        <v>276</v>
      </c>
      <c r="V1445" s="33" t="s">
        <v>314</v>
      </c>
      <c r="W1445" s="33" t="s">
        <v>20</v>
      </c>
      <c r="X1445" s="33" t="s">
        <v>314</v>
      </c>
    </row>
    <row r="1446" spans="1:24" ht="14.75" x14ac:dyDescent="0.75">
      <c r="A1446" s="33" t="s">
        <v>2848</v>
      </c>
      <c r="B1446" s="33" t="s">
        <v>262</v>
      </c>
      <c r="C1446" s="33" t="s">
        <v>415</v>
      </c>
      <c r="D1446" s="33" t="s">
        <v>415</v>
      </c>
      <c r="E1446" s="33" t="s">
        <v>2849</v>
      </c>
      <c r="F1446" s="33" t="s">
        <v>1441</v>
      </c>
      <c r="G1446" s="33" t="s">
        <v>281</v>
      </c>
      <c r="H1446" s="33" t="s">
        <v>268</v>
      </c>
      <c r="I1446" s="33" t="s">
        <v>269</v>
      </c>
      <c r="J1446" s="33" t="s">
        <v>270</v>
      </c>
      <c r="K1446" s="33" t="s">
        <v>2631</v>
      </c>
      <c r="L1446" s="33" t="s">
        <v>272</v>
      </c>
      <c r="M1446" s="33" t="s">
        <v>760</v>
      </c>
      <c r="N1446" s="33" t="s">
        <v>314</v>
      </c>
      <c r="O1446" s="33" t="s">
        <v>760</v>
      </c>
      <c r="P1446" s="33" t="s">
        <v>314</v>
      </c>
      <c r="Q1446" s="33" t="s">
        <v>286</v>
      </c>
      <c r="R1446" s="33" t="s">
        <v>314</v>
      </c>
      <c r="S1446" s="33" t="s">
        <v>275</v>
      </c>
      <c r="T1446" s="33" t="s">
        <v>314</v>
      </c>
      <c r="U1446" s="33" t="s">
        <v>276</v>
      </c>
      <c r="V1446" s="33" t="s">
        <v>314</v>
      </c>
      <c r="W1446" s="33" t="s">
        <v>20</v>
      </c>
      <c r="X1446" s="33" t="s">
        <v>314</v>
      </c>
    </row>
    <row r="1447" spans="1:24" ht="14.75" x14ac:dyDescent="0.75">
      <c r="A1447" s="33" t="s">
        <v>2850</v>
      </c>
      <c r="B1447" s="33" t="s">
        <v>262</v>
      </c>
      <c r="C1447" s="33" t="s">
        <v>415</v>
      </c>
      <c r="D1447" s="33" t="s">
        <v>415</v>
      </c>
      <c r="E1447" s="33" t="s">
        <v>2851</v>
      </c>
      <c r="F1447" s="33" t="s">
        <v>1441</v>
      </c>
      <c r="G1447" s="33" t="s">
        <v>281</v>
      </c>
      <c r="H1447" s="33" t="s">
        <v>268</v>
      </c>
      <c r="I1447" s="33" t="s">
        <v>269</v>
      </c>
      <c r="J1447" s="33" t="s">
        <v>270</v>
      </c>
      <c r="K1447" s="33" t="s">
        <v>2631</v>
      </c>
      <c r="L1447" s="33" t="s">
        <v>272</v>
      </c>
      <c r="M1447" s="33" t="s">
        <v>760</v>
      </c>
      <c r="N1447" s="33" t="s">
        <v>314</v>
      </c>
      <c r="O1447" s="33" t="s">
        <v>760</v>
      </c>
      <c r="P1447" s="33" t="s">
        <v>314</v>
      </c>
      <c r="Q1447" s="33" t="s">
        <v>286</v>
      </c>
      <c r="R1447" s="33" t="s">
        <v>314</v>
      </c>
      <c r="S1447" s="33" t="s">
        <v>275</v>
      </c>
      <c r="T1447" s="33" t="s">
        <v>314</v>
      </c>
      <c r="U1447" s="33" t="s">
        <v>276</v>
      </c>
      <c r="V1447" s="33" t="s">
        <v>314</v>
      </c>
      <c r="W1447" s="33" t="s">
        <v>20</v>
      </c>
      <c r="X1447" s="33" t="s">
        <v>314</v>
      </c>
    </row>
    <row r="1448" spans="1:24" ht="14.75" x14ac:dyDescent="0.75">
      <c r="A1448" s="33" t="s">
        <v>2852</v>
      </c>
      <c r="B1448" s="33" t="s">
        <v>262</v>
      </c>
      <c r="C1448" s="33" t="s">
        <v>415</v>
      </c>
      <c r="D1448" s="33" t="s">
        <v>415</v>
      </c>
      <c r="E1448" s="33" t="s">
        <v>2853</v>
      </c>
      <c r="F1448" s="33" t="s">
        <v>1441</v>
      </c>
      <c r="G1448" s="33" t="s">
        <v>281</v>
      </c>
      <c r="H1448" s="33" t="s">
        <v>268</v>
      </c>
      <c r="I1448" s="33" t="s">
        <v>269</v>
      </c>
      <c r="J1448" s="33" t="s">
        <v>270</v>
      </c>
      <c r="K1448" s="33" t="s">
        <v>2631</v>
      </c>
      <c r="L1448" s="33" t="s">
        <v>272</v>
      </c>
      <c r="M1448" s="33" t="s">
        <v>760</v>
      </c>
      <c r="N1448" s="33" t="s">
        <v>314</v>
      </c>
      <c r="O1448" s="33" t="s">
        <v>760</v>
      </c>
      <c r="P1448" s="33" t="s">
        <v>314</v>
      </c>
      <c r="Q1448" s="33" t="s">
        <v>286</v>
      </c>
      <c r="R1448" s="33" t="s">
        <v>314</v>
      </c>
      <c r="S1448" s="33" t="s">
        <v>275</v>
      </c>
      <c r="T1448" s="33" t="s">
        <v>314</v>
      </c>
      <c r="U1448" s="33" t="s">
        <v>276</v>
      </c>
      <c r="V1448" s="33" t="s">
        <v>314</v>
      </c>
      <c r="W1448" s="33" t="s">
        <v>20</v>
      </c>
      <c r="X1448" s="33" t="s">
        <v>314</v>
      </c>
    </row>
    <row r="1449" spans="1:24" ht="14.75" x14ac:dyDescent="0.75">
      <c r="A1449" s="33" t="s">
        <v>2854</v>
      </c>
      <c r="B1449" s="33" t="s">
        <v>262</v>
      </c>
      <c r="C1449" s="33" t="s">
        <v>415</v>
      </c>
      <c r="D1449" s="33" t="s">
        <v>415</v>
      </c>
      <c r="E1449" s="33" t="s">
        <v>2855</v>
      </c>
      <c r="F1449" s="33" t="s">
        <v>1441</v>
      </c>
      <c r="G1449" s="33" t="s">
        <v>281</v>
      </c>
      <c r="H1449" s="33" t="s">
        <v>268</v>
      </c>
      <c r="I1449" s="33" t="s">
        <v>269</v>
      </c>
      <c r="J1449" s="33" t="s">
        <v>270</v>
      </c>
      <c r="K1449" s="33" t="s">
        <v>2631</v>
      </c>
      <c r="L1449" s="33" t="s">
        <v>272</v>
      </c>
      <c r="M1449" s="33" t="s">
        <v>760</v>
      </c>
      <c r="N1449" s="33" t="s">
        <v>314</v>
      </c>
      <c r="O1449" s="33" t="s">
        <v>760</v>
      </c>
      <c r="P1449" s="33" t="s">
        <v>314</v>
      </c>
      <c r="Q1449" s="33" t="s">
        <v>286</v>
      </c>
      <c r="R1449" s="33" t="s">
        <v>314</v>
      </c>
      <c r="S1449" s="33" t="s">
        <v>275</v>
      </c>
      <c r="T1449" s="33" t="s">
        <v>314</v>
      </c>
      <c r="U1449" s="33" t="s">
        <v>276</v>
      </c>
      <c r="V1449" s="33" t="s">
        <v>314</v>
      </c>
      <c r="W1449" s="33" t="s">
        <v>20</v>
      </c>
      <c r="X1449" s="33" t="s">
        <v>314</v>
      </c>
    </row>
    <row r="1450" spans="1:24" ht="14.75" x14ac:dyDescent="0.75">
      <c r="A1450" s="33" t="s">
        <v>2856</v>
      </c>
      <c r="B1450" s="33" t="s">
        <v>374</v>
      </c>
      <c r="C1450" s="33" t="s">
        <v>374</v>
      </c>
      <c r="D1450" s="33" t="s">
        <v>374</v>
      </c>
      <c r="E1450" s="33" t="s">
        <v>2857</v>
      </c>
      <c r="F1450" s="33" t="s">
        <v>1441</v>
      </c>
      <c r="G1450" s="33" t="s">
        <v>281</v>
      </c>
      <c r="H1450" s="33" t="s">
        <v>268</v>
      </c>
      <c r="I1450" s="33" t="s">
        <v>269</v>
      </c>
      <c r="J1450" s="33" t="s">
        <v>270</v>
      </c>
      <c r="K1450" s="33" t="s">
        <v>1442</v>
      </c>
      <c r="L1450" s="33" t="s">
        <v>272</v>
      </c>
      <c r="M1450" s="33" t="s">
        <v>760</v>
      </c>
      <c r="N1450" s="33" t="s">
        <v>692</v>
      </c>
      <c r="O1450" s="33" t="s">
        <v>760</v>
      </c>
      <c r="P1450" s="33" t="s">
        <v>692</v>
      </c>
      <c r="Q1450" s="33" t="s">
        <v>286</v>
      </c>
      <c r="R1450" s="33" t="s">
        <v>692</v>
      </c>
      <c r="S1450" s="33" t="s">
        <v>275</v>
      </c>
      <c r="T1450" s="33" t="s">
        <v>692</v>
      </c>
      <c r="U1450" s="33" t="s">
        <v>276</v>
      </c>
      <c r="V1450" s="33" t="s">
        <v>692</v>
      </c>
      <c r="W1450" s="33" t="s">
        <v>276</v>
      </c>
      <c r="X1450" s="33" t="s">
        <v>692</v>
      </c>
    </row>
    <row r="1451" spans="1:24" ht="14.75" x14ac:dyDescent="0.75">
      <c r="A1451" s="33" t="s">
        <v>2858</v>
      </c>
      <c r="B1451" s="33" t="s">
        <v>374</v>
      </c>
      <c r="C1451" s="33" t="s">
        <v>374</v>
      </c>
      <c r="D1451" s="33" t="s">
        <v>374</v>
      </c>
      <c r="E1451" s="33" t="s">
        <v>2859</v>
      </c>
      <c r="F1451" s="33" t="s">
        <v>1441</v>
      </c>
      <c r="G1451" s="33" t="s">
        <v>281</v>
      </c>
      <c r="H1451" s="33" t="s">
        <v>268</v>
      </c>
      <c r="I1451" s="33" t="s">
        <v>269</v>
      </c>
      <c r="J1451" s="33" t="s">
        <v>270</v>
      </c>
      <c r="K1451" s="33" t="s">
        <v>1442</v>
      </c>
      <c r="L1451" s="33" t="s">
        <v>272</v>
      </c>
      <c r="M1451" s="33" t="s">
        <v>760</v>
      </c>
      <c r="N1451" s="33" t="s">
        <v>692</v>
      </c>
      <c r="O1451" s="33" t="s">
        <v>760</v>
      </c>
      <c r="P1451" s="33" t="s">
        <v>692</v>
      </c>
      <c r="Q1451" s="33" t="s">
        <v>286</v>
      </c>
      <c r="R1451" s="33" t="s">
        <v>692</v>
      </c>
      <c r="S1451" s="33" t="s">
        <v>275</v>
      </c>
      <c r="T1451" s="33" t="s">
        <v>692</v>
      </c>
      <c r="U1451" s="33" t="s">
        <v>276</v>
      </c>
      <c r="V1451" s="33" t="s">
        <v>692</v>
      </c>
      <c r="W1451" s="33" t="s">
        <v>276</v>
      </c>
      <c r="X1451" s="33" t="s">
        <v>692</v>
      </c>
    </row>
    <row r="1452" spans="1:24" ht="14.75" x14ac:dyDescent="0.75">
      <c r="A1452" s="33" t="s">
        <v>2860</v>
      </c>
      <c r="B1452" s="33" t="s">
        <v>374</v>
      </c>
      <c r="C1452" s="33" t="s">
        <v>374</v>
      </c>
      <c r="D1452" s="33" t="s">
        <v>374</v>
      </c>
      <c r="E1452" s="33" t="s">
        <v>2861</v>
      </c>
      <c r="F1452" s="33" t="s">
        <v>1441</v>
      </c>
      <c r="G1452" s="33" t="s">
        <v>281</v>
      </c>
      <c r="H1452" s="33" t="s">
        <v>268</v>
      </c>
      <c r="I1452" s="33" t="s">
        <v>269</v>
      </c>
      <c r="J1452" s="33" t="s">
        <v>270</v>
      </c>
      <c r="K1452" s="33" t="s">
        <v>1442</v>
      </c>
      <c r="L1452" s="33" t="s">
        <v>272</v>
      </c>
      <c r="M1452" s="33" t="s">
        <v>760</v>
      </c>
      <c r="N1452" s="33" t="s">
        <v>692</v>
      </c>
      <c r="O1452" s="33" t="s">
        <v>760</v>
      </c>
      <c r="P1452" s="33" t="s">
        <v>692</v>
      </c>
      <c r="Q1452" s="33" t="s">
        <v>286</v>
      </c>
      <c r="R1452" s="33" t="s">
        <v>692</v>
      </c>
      <c r="S1452" s="33" t="s">
        <v>275</v>
      </c>
      <c r="T1452" s="33" t="s">
        <v>692</v>
      </c>
      <c r="U1452" s="33" t="s">
        <v>276</v>
      </c>
      <c r="V1452" s="33" t="s">
        <v>692</v>
      </c>
      <c r="W1452" s="33" t="s">
        <v>276</v>
      </c>
      <c r="X1452" s="33" t="s">
        <v>692</v>
      </c>
    </row>
    <row r="1453" spans="1:24" ht="14.75" x14ac:dyDescent="0.75">
      <c r="A1453" s="33" t="s">
        <v>2862</v>
      </c>
      <c r="B1453" s="33" t="s">
        <v>374</v>
      </c>
      <c r="C1453" s="33" t="s">
        <v>374</v>
      </c>
      <c r="D1453" s="33" t="s">
        <v>374</v>
      </c>
      <c r="E1453" s="33" t="s">
        <v>2863</v>
      </c>
      <c r="F1453" s="33" t="s">
        <v>1441</v>
      </c>
      <c r="G1453" s="33" t="s">
        <v>281</v>
      </c>
      <c r="H1453" s="33" t="s">
        <v>268</v>
      </c>
      <c r="I1453" s="33" t="s">
        <v>269</v>
      </c>
      <c r="J1453" s="33" t="s">
        <v>270</v>
      </c>
      <c r="K1453" s="33" t="s">
        <v>2631</v>
      </c>
      <c r="L1453" s="33" t="s">
        <v>272</v>
      </c>
      <c r="M1453" s="33" t="s">
        <v>760</v>
      </c>
      <c r="N1453" s="33" t="s">
        <v>314</v>
      </c>
      <c r="O1453" s="33" t="s">
        <v>760</v>
      </c>
      <c r="P1453" s="33" t="s">
        <v>314</v>
      </c>
      <c r="Q1453" s="33" t="s">
        <v>286</v>
      </c>
      <c r="R1453" s="33" t="s">
        <v>314</v>
      </c>
      <c r="S1453" s="33" t="s">
        <v>275</v>
      </c>
      <c r="T1453" s="33" t="s">
        <v>314</v>
      </c>
      <c r="U1453" s="33" t="s">
        <v>276</v>
      </c>
      <c r="V1453" s="33" t="s">
        <v>314</v>
      </c>
      <c r="W1453" s="33" t="s">
        <v>20</v>
      </c>
      <c r="X1453" s="33" t="s">
        <v>314</v>
      </c>
    </row>
    <row r="1454" spans="1:24" ht="14.75" x14ac:dyDescent="0.75">
      <c r="A1454" s="33" t="s">
        <v>2864</v>
      </c>
      <c r="B1454" s="33" t="s">
        <v>374</v>
      </c>
      <c r="C1454" s="33" t="s">
        <v>374</v>
      </c>
      <c r="D1454" s="33" t="s">
        <v>374</v>
      </c>
      <c r="E1454" s="33" t="s">
        <v>2865</v>
      </c>
      <c r="F1454" s="33" t="s">
        <v>1441</v>
      </c>
      <c r="G1454" s="33" t="s">
        <v>281</v>
      </c>
      <c r="H1454" s="33" t="s">
        <v>268</v>
      </c>
      <c r="I1454" s="33" t="s">
        <v>269</v>
      </c>
      <c r="J1454" s="33" t="s">
        <v>270</v>
      </c>
      <c r="K1454" s="33" t="s">
        <v>1442</v>
      </c>
      <c r="L1454" s="33" t="s">
        <v>272</v>
      </c>
      <c r="M1454" s="33" t="s">
        <v>760</v>
      </c>
      <c r="N1454" s="33" t="s">
        <v>692</v>
      </c>
      <c r="O1454" s="33" t="s">
        <v>760</v>
      </c>
      <c r="P1454" s="33" t="s">
        <v>692</v>
      </c>
      <c r="Q1454" s="33" t="s">
        <v>286</v>
      </c>
      <c r="R1454" s="33" t="s">
        <v>692</v>
      </c>
      <c r="S1454" s="33" t="s">
        <v>275</v>
      </c>
      <c r="T1454" s="33" t="s">
        <v>692</v>
      </c>
      <c r="U1454" s="33" t="s">
        <v>276</v>
      </c>
      <c r="V1454" s="33" t="s">
        <v>692</v>
      </c>
      <c r="W1454" s="33" t="s">
        <v>276</v>
      </c>
      <c r="X1454" s="33" t="s">
        <v>692</v>
      </c>
    </row>
    <row r="1455" spans="1:24" ht="14.75" x14ac:dyDescent="0.75">
      <c r="A1455" s="33" t="s">
        <v>2866</v>
      </c>
      <c r="B1455" s="33" t="s">
        <v>262</v>
      </c>
      <c r="C1455" s="33" t="s">
        <v>374</v>
      </c>
      <c r="D1455" s="33" t="s">
        <v>374</v>
      </c>
      <c r="E1455" s="33" t="s">
        <v>2867</v>
      </c>
      <c r="F1455" s="33" t="s">
        <v>1441</v>
      </c>
      <c r="G1455" s="33" t="s">
        <v>281</v>
      </c>
      <c r="H1455" s="33" t="s">
        <v>268</v>
      </c>
      <c r="I1455" s="33" t="s">
        <v>269</v>
      </c>
      <c r="J1455" s="33" t="s">
        <v>270</v>
      </c>
      <c r="K1455" s="33" t="s">
        <v>2556</v>
      </c>
      <c r="L1455" s="33" t="s">
        <v>272</v>
      </c>
      <c r="M1455" s="33" t="s">
        <v>760</v>
      </c>
      <c r="N1455" s="33" t="s">
        <v>2557</v>
      </c>
      <c r="O1455" s="33" t="s">
        <v>760</v>
      </c>
      <c r="P1455" s="33" t="s">
        <v>2557</v>
      </c>
      <c r="Q1455" s="33" t="s">
        <v>286</v>
      </c>
      <c r="R1455" s="33" t="s">
        <v>2557</v>
      </c>
      <c r="S1455" s="33" t="s">
        <v>275</v>
      </c>
      <c r="T1455" s="33" t="s">
        <v>2557</v>
      </c>
      <c r="U1455" s="33" t="s">
        <v>276</v>
      </c>
      <c r="V1455" s="33" t="s">
        <v>2557</v>
      </c>
      <c r="W1455" s="33" t="s">
        <v>20</v>
      </c>
      <c r="X1455" s="33" t="s">
        <v>2557</v>
      </c>
    </row>
    <row r="1456" spans="1:24" ht="14.75" x14ac:dyDescent="0.75">
      <c r="A1456" s="33" t="s">
        <v>2868</v>
      </c>
      <c r="B1456" s="33" t="s">
        <v>374</v>
      </c>
      <c r="C1456" s="33" t="s">
        <v>374</v>
      </c>
      <c r="D1456" s="33" t="s">
        <v>374</v>
      </c>
      <c r="E1456" s="33" t="s">
        <v>2869</v>
      </c>
      <c r="F1456" s="33" t="s">
        <v>1441</v>
      </c>
      <c r="G1456" s="33" t="s">
        <v>281</v>
      </c>
      <c r="H1456" s="33" t="s">
        <v>268</v>
      </c>
      <c r="I1456" s="33" t="s">
        <v>269</v>
      </c>
      <c r="J1456" s="33" t="s">
        <v>270</v>
      </c>
      <c r="K1456" s="33" t="s">
        <v>2556</v>
      </c>
      <c r="L1456" s="33" t="s">
        <v>272</v>
      </c>
      <c r="M1456" s="33" t="s">
        <v>760</v>
      </c>
      <c r="N1456" s="33" t="s">
        <v>2557</v>
      </c>
      <c r="O1456" s="33" t="s">
        <v>760</v>
      </c>
      <c r="P1456" s="33" t="s">
        <v>2557</v>
      </c>
      <c r="Q1456" s="33" t="s">
        <v>286</v>
      </c>
      <c r="R1456" s="33" t="s">
        <v>2557</v>
      </c>
      <c r="S1456" s="33" t="s">
        <v>275</v>
      </c>
      <c r="T1456" s="33" t="s">
        <v>2557</v>
      </c>
      <c r="U1456" s="33" t="s">
        <v>276</v>
      </c>
      <c r="V1456" s="33" t="s">
        <v>2557</v>
      </c>
      <c r="W1456" s="33" t="s">
        <v>20</v>
      </c>
      <c r="X1456" s="33" t="s">
        <v>2557</v>
      </c>
    </row>
    <row r="1457" spans="1:24" ht="14.75" x14ac:dyDescent="0.75">
      <c r="A1457" s="33" t="s">
        <v>2870</v>
      </c>
      <c r="B1457" s="33" t="s">
        <v>262</v>
      </c>
      <c r="C1457" s="33" t="s">
        <v>415</v>
      </c>
      <c r="D1457" s="33" t="s">
        <v>415</v>
      </c>
      <c r="E1457" s="33" t="s">
        <v>2871</v>
      </c>
      <c r="F1457" s="33" t="s">
        <v>1441</v>
      </c>
      <c r="G1457" s="33" t="s">
        <v>281</v>
      </c>
      <c r="H1457" s="33" t="s">
        <v>268</v>
      </c>
      <c r="I1457" s="33" t="s">
        <v>269</v>
      </c>
      <c r="J1457" s="33" t="s">
        <v>270</v>
      </c>
      <c r="K1457" s="33" t="s">
        <v>2631</v>
      </c>
      <c r="L1457" s="33" t="s">
        <v>272</v>
      </c>
      <c r="M1457" s="33" t="s">
        <v>760</v>
      </c>
      <c r="N1457" s="33" t="s">
        <v>314</v>
      </c>
      <c r="O1457" s="33" t="s">
        <v>760</v>
      </c>
      <c r="P1457" s="33" t="s">
        <v>314</v>
      </c>
      <c r="Q1457" s="33" t="s">
        <v>286</v>
      </c>
      <c r="R1457" s="33" t="s">
        <v>314</v>
      </c>
      <c r="S1457" s="33" t="s">
        <v>275</v>
      </c>
      <c r="T1457" s="33" t="s">
        <v>314</v>
      </c>
      <c r="U1457" s="33" t="s">
        <v>276</v>
      </c>
      <c r="V1457" s="33" t="s">
        <v>314</v>
      </c>
      <c r="W1457" s="33" t="s">
        <v>20</v>
      </c>
      <c r="X1457" s="33" t="s">
        <v>314</v>
      </c>
    </row>
    <row r="1458" spans="1:24" ht="14.75" x14ac:dyDescent="0.75">
      <c r="A1458" s="33" t="s">
        <v>2872</v>
      </c>
      <c r="B1458" s="33" t="s">
        <v>262</v>
      </c>
      <c r="C1458" s="33" t="s">
        <v>415</v>
      </c>
      <c r="D1458" s="33" t="s">
        <v>415</v>
      </c>
      <c r="E1458" s="33" t="s">
        <v>2873</v>
      </c>
      <c r="F1458" s="33" t="s">
        <v>1441</v>
      </c>
      <c r="G1458" s="33" t="s">
        <v>281</v>
      </c>
      <c r="H1458" s="33" t="s">
        <v>268</v>
      </c>
      <c r="I1458" s="33" t="s">
        <v>269</v>
      </c>
      <c r="J1458" s="33" t="s">
        <v>270</v>
      </c>
      <c r="K1458" s="33" t="s">
        <v>2631</v>
      </c>
      <c r="L1458" s="33" t="s">
        <v>272</v>
      </c>
      <c r="M1458" s="33" t="s">
        <v>760</v>
      </c>
      <c r="N1458" s="33" t="s">
        <v>314</v>
      </c>
      <c r="O1458" s="33" t="s">
        <v>760</v>
      </c>
      <c r="P1458" s="33" t="s">
        <v>314</v>
      </c>
      <c r="Q1458" s="33" t="s">
        <v>286</v>
      </c>
      <c r="R1458" s="33" t="s">
        <v>314</v>
      </c>
      <c r="S1458" s="33" t="s">
        <v>275</v>
      </c>
      <c r="T1458" s="33" t="s">
        <v>314</v>
      </c>
      <c r="U1458" s="33" t="s">
        <v>276</v>
      </c>
      <c r="V1458" s="33" t="s">
        <v>314</v>
      </c>
      <c r="W1458" s="33" t="s">
        <v>20</v>
      </c>
      <c r="X1458" s="33" t="s">
        <v>314</v>
      </c>
    </row>
    <row r="1459" spans="1:24" ht="14.75" x14ac:dyDescent="0.75">
      <c r="A1459" s="33" t="s">
        <v>2874</v>
      </c>
      <c r="B1459" s="33" t="s">
        <v>262</v>
      </c>
      <c r="C1459" s="33" t="s">
        <v>415</v>
      </c>
      <c r="D1459" s="33" t="s">
        <v>415</v>
      </c>
      <c r="E1459" s="33" t="s">
        <v>2875</v>
      </c>
      <c r="F1459" s="33" t="s">
        <v>1441</v>
      </c>
      <c r="G1459" s="33" t="s">
        <v>281</v>
      </c>
      <c r="H1459" s="33" t="s">
        <v>268</v>
      </c>
      <c r="I1459" s="33" t="s">
        <v>269</v>
      </c>
      <c r="J1459" s="33" t="s">
        <v>270</v>
      </c>
      <c r="K1459" s="33" t="s">
        <v>2631</v>
      </c>
      <c r="L1459" s="33" t="s">
        <v>272</v>
      </c>
      <c r="M1459" s="33" t="s">
        <v>760</v>
      </c>
      <c r="N1459" s="33" t="s">
        <v>314</v>
      </c>
      <c r="O1459" s="33" t="s">
        <v>760</v>
      </c>
      <c r="P1459" s="33" t="s">
        <v>314</v>
      </c>
      <c r="Q1459" s="33" t="s">
        <v>286</v>
      </c>
      <c r="R1459" s="33" t="s">
        <v>314</v>
      </c>
      <c r="S1459" s="33" t="s">
        <v>275</v>
      </c>
      <c r="T1459" s="33" t="s">
        <v>314</v>
      </c>
      <c r="U1459" s="33" t="s">
        <v>276</v>
      </c>
      <c r="V1459" s="33" t="s">
        <v>314</v>
      </c>
      <c r="W1459" s="33" t="s">
        <v>20</v>
      </c>
      <c r="X1459" s="33" t="s">
        <v>314</v>
      </c>
    </row>
    <row r="1460" spans="1:24" ht="14.75" x14ac:dyDescent="0.75">
      <c r="A1460" s="33" t="s">
        <v>2876</v>
      </c>
      <c r="B1460" s="33" t="s">
        <v>262</v>
      </c>
      <c r="C1460" s="33" t="s">
        <v>415</v>
      </c>
      <c r="D1460" s="33" t="s">
        <v>415</v>
      </c>
      <c r="E1460" s="33" t="s">
        <v>2877</v>
      </c>
      <c r="F1460" s="33" t="s">
        <v>1441</v>
      </c>
      <c r="G1460" s="33" t="s">
        <v>281</v>
      </c>
      <c r="H1460" s="33" t="s">
        <v>268</v>
      </c>
      <c r="I1460" s="33" t="s">
        <v>269</v>
      </c>
      <c r="J1460" s="33" t="s">
        <v>270</v>
      </c>
      <c r="K1460" s="33" t="s">
        <v>2631</v>
      </c>
      <c r="L1460" s="33" t="s">
        <v>272</v>
      </c>
      <c r="M1460" s="33" t="s">
        <v>760</v>
      </c>
      <c r="N1460" s="33" t="s">
        <v>314</v>
      </c>
      <c r="O1460" s="33" t="s">
        <v>760</v>
      </c>
      <c r="P1460" s="33" t="s">
        <v>314</v>
      </c>
      <c r="Q1460" s="33" t="s">
        <v>286</v>
      </c>
      <c r="R1460" s="33" t="s">
        <v>314</v>
      </c>
      <c r="S1460" s="33" t="s">
        <v>275</v>
      </c>
      <c r="T1460" s="33" t="s">
        <v>314</v>
      </c>
      <c r="U1460" s="33" t="s">
        <v>276</v>
      </c>
      <c r="V1460" s="33" t="s">
        <v>314</v>
      </c>
      <c r="W1460" s="33" t="s">
        <v>20</v>
      </c>
      <c r="X1460" s="33" t="s">
        <v>314</v>
      </c>
    </row>
    <row r="1461" spans="1:24" ht="14.75" x14ac:dyDescent="0.75">
      <c r="A1461" s="33" t="s">
        <v>2878</v>
      </c>
      <c r="B1461" s="33" t="s">
        <v>262</v>
      </c>
      <c r="C1461" s="33" t="s">
        <v>415</v>
      </c>
      <c r="D1461" s="33" t="s">
        <v>415</v>
      </c>
      <c r="E1461" s="33" t="s">
        <v>2879</v>
      </c>
      <c r="F1461" s="33" t="s">
        <v>1441</v>
      </c>
      <c r="G1461" s="33" t="s">
        <v>281</v>
      </c>
      <c r="H1461" s="33" t="s">
        <v>268</v>
      </c>
      <c r="I1461" s="33" t="s">
        <v>269</v>
      </c>
      <c r="J1461" s="33" t="s">
        <v>270</v>
      </c>
      <c r="K1461" s="33" t="s">
        <v>2631</v>
      </c>
      <c r="L1461" s="33" t="s">
        <v>272</v>
      </c>
      <c r="M1461" s="33" t="s">
        <v>760</v>
      </c>
      <c r="N1461" s="33" t="s">
        <v>314</v>
      </c>
      <c r="O1461" s="33" t="s">
        <v>760</v>
      </c>
      <c r="P1461" s="33" t="s">
        <v>314</v>
      </c>
      <c r="Q1461" s="33" t="s">
        <v>286</v>
      </c>
      <c r="R1461" s="33" t="s">
        <v>314</v>
      </c>
      <c r="S1461" s="33" t="s">
        <v>275</v>
      </c>
      <c r="T1461" s="33" t="s">
        <v>314</v>
      </c>
      <c r="U1461" s="33" t="s">
        <v>276</v>
      </c>
      <c r="V1461" s="33" t="s">
        <v>314</v>
      </c>
      <c r="W1461" s="33" t="s">
        <v>20</v>
      </c>
      <c r="X1461" s="33" t="s">
        <v>314</v>
      </c>
    </row>
    <row r="1462" spans="1:24" ht="14.75" x14ac:dyDescent="0.75">
      <c r="A1462" s="33" t="s">
        <v>2880</v>
      </c>
      <c r="B1462" s="33" t="s">
        <v>374</v>
      </c>
      <c r="C1462" s="33" t="s">
        <v>374</v>
      </c>
      <c r="D1462" s="33" t="s">
        <v>374</v>
      </c>
      <c r="E1462" s="33" t="s">
        <v>2881</v>
      </c>
      <c r="F1462" s="33" t="s">
        <v>1441</v>
      </c>
      <c r="G1462" s="33" t="s">
        <v>281</v>
      </c>
      <c r="H1462" s="33" t="s">
        <v>268</v>
      </c>
      <c r="I1462" s="33" t="s">
        <v>269</v>
      </c>
      <c r="J1462" s="33" t="s">
        <v>270</v>
      </c>
      <c r="K1462" s="33" t="s">
        <v>2631</v>
      </c>
      <c r="L1462" s="33" t="s">
        <v>272</v>
      </c>
      <c r="M1462" s="33" t="s">
        <v>760</v>
      </c>
      <c r="N1462" s="33" t="s">
        <v>314</v>
      </c>
      <c r="O1462" s="33" t="s">
        <v>760</v>
      </c>
      <c r="P1462" s="33" t="s">
        <v>314</v>
      </c>
      <c r="Q1462" s="33" t="s">
        <v>286</v>
      </c>
      <c r="R1462" s="33" t="s">
        <v>314</v>
      </c>
      <c r="S1462" s="33" t="s">
        <v>275</v>
      </c>
      <c r="T1462" s="33" t="s">
        <v>314</v>
      </c>
      <c r="U1462" s="33" t="s">
        <v>276</v>
      </c>
      <c r="V1462" s="33" t="s">
        <v>314</v>
      </c>
      <c r="W1462" s="33" t="s">
        <v>20</v>
      </c>
      <c r="X1462" s="33" t="s">
        <v>314</v>
      </c>
    </row>
    <row r="1463" spans="1:24" ht="14.75" x14ac:dyDescent="0.75">
      <c r="A1463" s="33" t="s">
        <v>2882</v>
      </c>
      <c r="B1463" s="33" t="s">
        <v>262</v>
      </c>
      <c r="C1463" s="33" t="s">
        <v>415</v>
      </c>
      <c r="D1463" s="33" t="s">
        <v>415</v>
      </c>
      <c r="E1463" s="33" t="s">
        <v>2883</v>
      </c>
      <c r="F1463" s="33" t="s">
        <v>1441</v>
      </c>
      <c r="G1463" s="33" t="s">
        <v>281</v>
      </c>
      <c r="H1463" s="33" t="s">
        <v>268</v>
      </c>
      <c r="I1463" s="33" t="s">
        <v>269</v>
      </c>
      <c r="J1463" s="33" t="s">
        <v>270</v>
      </c>
      <c r="K1463" s="33" t="s">
        <v>2631</v>
      </c>
      <c r="L1463" s="33" t="s">
        <v>272</v>
      </c>
      <c r="M1463" s="33" t="s">
        <v>760</v>
      </c>
      <c r="N1463" s="33" t="s">
        <v>314</v>
      </c>
      <c r="O1463" s="33" t="s">
        <v>760</v>
      </c>
      <c r="P1463" s="33" t="s">
        <v>314</v>
      </c>
      <c r="Q1463" s="33" t="s">
        <v>286</v>
      </c>
      <c r="R1463" s="33" t="s">
        <v>314</v>
      </c>
      <c r="S1463" s="33" t="s">
        <v>275</v>
      </c>
      <c r="T1463" s="33" t="s">
        <v>314</v>
      </c>
      <c r="U1463" s="33" t="s">
        <v>276</v>
      </c>
      <c r="V1463" s="33" t="s">
        <v>314</v>
      </c>
      <c r="W1463" s="33" t="s">
        <v>20</v>
      </c>
      <c r="X1463" s="33" t="s">
        <v>314</v>
      </c>
    </row>
    <row r="1464" spans="1:24" ht="14.75" x14ac:dyDescent="0.75">
      <c r="A1464" s="33" t="s">
        <v>2884</v>
      </c>
      <c r="B1464" s="33" t="s">
        <v>262</v>
      </c>
      <c r="C1464" s="33" t="s">
        <v>415</v>
      </c>
      <c r="D1464" s="33" t="s">
        <v>415</v>
      </c>
      <c r="E1464" s="33" t="s">
        <v>2885</v>
      </c>
      <c r="F1464" s="33" t="s">
        <v>1441</v>
      </c>
      <c r="G1464" s="33" t="s">
        <v>281</v>
      </c>
      <c r="H1464" s="33" t="s">
        <v>268</v>
      </c>
      <c r="I1464" s="33" t="s">
        <v>269</v>
      </c>
      <c r="J1464" s="33" t="s">
        <v>270</v>
      </c>
      <c r="K1464" s="33" t="s">
        <v>1442</v>
      </c>
      <c r="L1464" s="33" t="s">
        <v>272</v>
      </c>
      <c r="M1464" s="33" t="s">
        <v>760</v>
      </c>
      <c r="N1464" s="33" t="s">
        <v>692</v>
      </c>
      <c r="O1464" s="33" t="s">
        <v>760</v>
      </c>
      <c r="P1464" s="33" t="s">
        <v>692</v>
      </c>
      <c r="Q1464" s="33" t="s">
        <v>286</v>
      </c>
      <c r="R1464" s="33" t="s">
        <v>692</v>
      </c>
      <c r="S1464" s="33" t="s">
        <v>275</v>
      </c>
      <c r="T1464" s="33" t="s">
        <v>692</v>
      </c>
      <c r="U1464" s="33" t="s">
        <v>276</v>
      </c>
      <c r="V1464" s="33" t="s">
        <v>692</v>
      </c>
      <c r="W1464" s="33" t="s">
        <v>276</v>
      </c>
      <c r="X1464" s="33" t="s">
        <v>692</v>
      </c>
    </row>
    <row r="1465" spans="1:24" ht="14.75" x14ac:dyDescent="0.75">
      <c r="A1465" s="33" t="s">
        <v>2886</v>
      </c>
      <c r="B1465" s="33" t="s">
        <v>262</v>
      </c>
      <c r="C1465" s="33" t="s">
        <v>415</v>
      </c>
      <c r="D1465" s="33" t="s">
        <v>415</v>
      </c>
      <c r="E1465" s="33" t="s">
        <v>2887</v>
      </c>
      <c r="F1465" s="33" t="s">
        <v>1441</v>
      </c>
      <c r="G1465" s="33" t="s">
        <v>281</v>
      </c>
      <c r="H1465" s="33" t="s">
        <v>268</v>
      </c>
      <c r="I1465" s="33" t="s">
        <v>269</v>
      </c>
      <c r="J1465" s="33" t="s">
        <v>270</v>
      </c>
      <c r="K1465" s="33" t="s">
        <v>1442</v>
      </c>
      <c r="L1465" s="33" t="s">
        <v>272</v>
      </c>
      <c r="M1465" s="33" t="s">
        <v>760</v>
      </c>
      <c r="N1465" s="33" t="s">
        <v>692</v>
      </c>
      <c r="O1465" s="33" t="s">
        <v>760</v>
      </c>
      <c r="P1465" s="33" t="s">
        <v>692</v>
      </c>
      <c r="Q1465" s="33" t="s">
        <v>286</v>
      </c>
      <c r="R1465" s="33" t="s">
        <v>692</v>
      </c>
      <c r="S1465" s="33" t="s">
        <v>275</v>
      </c>
      <c r="T1465" s="33" t="s">
        <v>692</v>
      </c>
      <c r="U1465" s="33" t="s">
        <v>276</v>
      </c>
      <c r="V1465" s="33" t="s">
        <v>692</v>
      </c>
      <c r="W1465" s="33" t="s">
        <v>276</v>
      </c>
      <c r="X1465" s="33" t="s">
        <v>692</v>
      </c>
    </row>
    <row r="1466" spans="1:24" ht="14.75" x14ac:dyDescent="0.75">
      <c r="A1466" s="33" t="s">
        <v>2888</v>
      </c>
      <c r="B1466" s="33" t="s">
        <v>262</v>
      </c>
      <c r="C1466" s="33" t="s">
        <v>415</v>
      </c>
      <c r="D1466" s="33" t="s">
        <v>415</v>
      </c>
      <c r="E1466" s="33" t="s">
        <v>2889</v>
      </c>
      <c r="F1466" s="33" t="s">
        <v>1441</v>
      </c>
      <c r="G1466" s="33" t="s">
        <v>281</v>
      </c>
      <c r="H1466" s="33" t="s">
        <v>268</v>
      </c>
      <c r="I1466" s="33" t="s">
        <v>269</v>
      </c>
      <c r="J1466" s="33" t="s">
        <v>270</v>
      </c>
      <c r="K1466" s="33" t="s">
        <v>1442</v>
      </c>
      <c r="L1466" s="33" t="s">
        <v>272</v>
      </c>
      <c r="M1466" s="33" t="s">
        <v>760</v>
      </c>
      <c r="N1466" s="33" t="s">
        <v>692</v>
      </c>
      <c r="O1466" s="33" t="s">
        <v>760</v>
      </c>
      <c r="P1466" s="33" t="s">
        <v>692</v>
      </c>
      <c r="Q1466" s="33" t="s">
        <v>286</v>
      </c>
      <c r="R1466" s="33" t="s">
        <v>692</v>
      </c>
      <c r="S1466" s="33" t="s">
        <v>275</v>
      </c>
      <c r="T1466" s="33" t="s">
        <v>692</v>
      </c>
      <c r="U1466" s="33" t="s">
        <v>276</v>
      </c>
      <c r="V1466" s="33" t="s">
        <v>692</v>
      </c>
      <c r="W1466" s="33" t="s">
        <v>276</v>
      </c>
      <c r="X1466" s="33" t="s">
        <v>692</v>
      </c>
    </row>
    <row r="1467" spans="1:24" ht="14.75" x14ac:dyDescent="0.75">
      <c r="A1467" s="33" t="s">
        <v>2890</v>
      </c>
      <c r="B1467" s="33" t="s">
        <v>262</v>
      </c>
      <c r="C1467" s="33" t="s">
        <v>415</v>
      </c>
      <c r="D1467" s="33" t="s">
        <v>415</v>
      </c>
      <c r="E1467" s="33" t="s">
        <v>2891</v>
      </c>
      <c r="F1467" s="33" t="s">
        <v>1441</v>
      </c>
      <c r="G1467" s="33" t="s">
        <v>281</v>
      </c>
      <c r="H1467" s="33" t="s">
        <v>268</v>
      </c>
      <c r="I1467" s="33" t="s">
        <v>269</v>
      </c>
      <c r="J1467" s="33" t="s">
        <v>270</v>
      </c>
      <c r="K1467" s="33" t="s">
        <v>1442</v>
      </c>
      <c r="L1467" s="33" t="s">
        <v>272</v>
      </c>
      <c r="M1467" s="33" t="s">
        <v>760</v>
      </c>
      <c r="N1467" s="33" t="s">
        <v>692</v>
      </c>
      <c r="O1467" s="33" t="s">
        <v>760</v>
      </c>
      <c r="P1467" s="33" t="s">
        <v>692</v>
      </c>
      <c r="Q1467" s="33" t="s">
        <v>286</v>
      </c>
      <c r="R1467" s="33" t="s">
        <v>692</v>
      </c>
      <c r="S1467" s="33" t="s">
        <v>275</v>
      </c>
      <c r="T1467" s="33" t="s">
        <v>692</v>
      </c>
      <c r="U1467" s="33" t="s">
        <v>276</v>
      </c>
      <c r="V1467" s="33" t="s">
        <v>692</v>
      </c>
      <c r="W1467" s="33" t="s">
        <v>276</v>
      </c>
      <c r="X1467" s="33" t="s">
        <v>692</v>
      </c>
    </row>
    <row r="1468" spans="1:24" ht="14.75" x14ac:dyDescent="0.75">
      <c r="A1468" s="33" t="s">
        <v>2892</v>
      </c>
      <c r="B1468" s="33" t="s">
        <v>262</v>
      </c>
      <c r="C1468" s="33" t="s">
        <v>415</v>
      </c>
      <c r="D1468" s="33" t="s">
        <v>415</v>
      </c>
      <c r="E1468" s="33" t="s">
        <v>2893</v>
      </c>
      <c r="F1468" s="33" t="s">
        <v>1441</v>
      </c>
      <c r="G1468" s="33" t="s">
        <v>281</v>
      </c>
      <c r="H1468" s="33" t="s">
        <v>268</v>
      </c>
      <c r="I1468" s="33" t="s">
        <v>269</v>
      </c>
      <c r="J1468" s="33" t="s">
        <v>270</v>
      </c>
      <c r="K1468" s="33" t="s">
        <v>1442</v>
      </c>
      <c r="L1468" s="33" t="s">
        <v>272</v>
      </c>
      <c r="M1468" s="33" t="s">
        <v>760</v>
      </c>
      <c r="N1468" s="33" t="s">
        <v>692</v>
      </c>
      <c r="O1468" s="33" t="s">
        <v>760</v>
      </c>
      <c r="P1468" s="33" t="s">
        <v>692</v>
      </c>
      <c r="Q1468" s="33" t="s">
        <v>286</v>
      </c>
      <c r="R1468" s="33" t="s">
        <v>692</v>
      </c>
      <c r="S1468" s="33" t="s">
        <v>275</v>
      </c>
      <c r="T1468" s="33" t="s">
        <v>692</v>
      </c>
      <c r="U1468" s="33" t="s">
        <v>276</v>
      </c>
      <c r="V1468" s="33" t="s">
        <v>692</v>
      </c>
      <c r="W1468" s="33" t="s">
        <v>276</v>
      </c>
      <c r="X1468" s="33" t="s">
        <v>692</v>
      </c>
    </row>
    <row r="1469" spans="1:24" ht="14.75" x14ac:dyDescent="0.75">
      <c r="A1469" s="33" t="s">
        <v>2894</v>
      </c>
      <c r="B1469" s="33" t="s">
        <v>374</v>
      </c>
      <c r="C1469" s="33" t="s">
        <v>374</v>
      </c>
      <c r="D1469" s="33" t="s">
        <v>374</v>
      </c>
      <c r="E1469" s="33" t="s">
        <v>2895</v>
      </c>
      <c r="F1469" s="33" t="s">
        <v>1441</v>
      </c>
      <c r="G1469" s="33" t="s">
        <v>281</v>
      </c>
      <c r="H1469" s="33" t="s">
        <v>268</v>
      </c>
      <c r="I1469" s="33" t="s">
        <v>269</v>
      </c>
      <c r="J1469" s="33" t="s">
        <v>270</v>
      </c>
      <c r="K1469" s="33" t="s">
        <v>1442</v>
      </c>
      <c r="L1469" s="33" t="s">
        <v>272</v>
      </c>
      <c r="M1469" s="33" t="s">
        <v>760</v>
      </c>
      <c r="N1469" s="33" t="s">
        <v>692</v>
      </c>
      <c r="O1469" s="33" t="s">
        <v>760</v>
      </c>
      <c r="P1469" s="33" t="s">
        <v>692</v>
      </c>
      <c r="Q1469" s="33" t="s">
        <v>286</v>
      </c>
      <c r="R1469" s="33" t="s">
        <v>692</v>
      </c>
      <c r="S1469" s="33" t="s">
        <v>275</v>
      </c>
      <c r="T1469" s="33" t="s">
        <v>692</v>
      </c>
      <c r="U1469" s="33" t="s">
        <v>276</v>
      </c>
      <c r="V1469" s="33" t="s">
        <v>692</v>
      </c>
      <c r="W1469" s="33" t="s">
        <v>20</v>
      </c>
      <c r="X1469" s="33" t="s">
        <v>692</v>
      </c>
    </row>
    <row r="1470" spans="1:24" ht="14.75" x14ac:dyDescent="0.75">
      <c r="A1470" s="33" t="s">
        <v>2896</v>
      </c>
      <c r="B1470" s="33" t="s">
        <v>262</v>
      </c>
      <c r="C1470" s="33" t="s">
        <v>415</v>
      </c>
      <c r="D1470" s="33" t="s">
        <v>415</v>
      </c>
      <c r="E1470" s="33" t="s">
        <v>2897</v>
      </c>
      <c r="F1470" s="33" t="s">
        <v>1441</v>
      </c>
      <c r="G1470" s="33" t="s">
        <v>281</v>
      </c>
      <c r="H1470" s="33" t="s">
        <v>268</v>
      </c>
      <c r="I1470" s="33" t="s">
        <v>269</v>
      </c>
      <c r="J1470" s="33" t="s">
        <v>270</v>
      </c>
      <c r="K1470" s="33" t="s">
        <v>1442</v>
      </c>
      <c r="L1470" s="33" t="s">
        <v>272</v>
      </c>
      <c r="M1470" s="33" t="s">
        <v>760</v>
      </c>
      <c r="N1470" s="33" t="s">
        <v>692</v>
      </c>
      <c r="O1470" s="33" t="s">
        <v>760</v>
      </c>
      <c r="P1470" s="33" t="s">
        <v>692</v>
      </c>
      <c r="Q1470" s="33" t="s">
        <v>286</v>
      </c>
      <c r="R1470" s="33" t="s">
        <v>692</v>
      </c>
      <c r="S1470" s="33" t="s">
        <v>275</v>
      </c>
      <c r="T1470" s="33" t="s">
        <v>692</v>
      </c>
      <c r="U1470" s="33" t="s">
        <v>276</v>
      </c>
      <c r="V1470" s="33" t="s">
        <v>692</v>
      </c>
      <c r="W1470" s="33" t="s">
        <v>276</v>
      </c>
      <c r="X1470" s="33" t="s">
        <v>692</v>
      </c>
    </row>
    <row r="1471" spans="1:24" ht="14.75" x14ac:dyDescent="0.75">
      <c r="A1471" s="33" t="s">
        <v>2898</v>
      </c>
      <c r="B1471" s="33" t="s">
        <v>262</v>
      </c>
      <c r="C1471" s="33" t="s">
        <v>415</v>
      </c>
      <c r="D1471" s="33" t="s">
        <v>415</v>
      </c>
      <c r="E1471" s="33" t="s">
        <v>2899</v>
      </c>
      <c r="F1471" s="33" t="s">
        <v>1441</v>
      </c>
      <c r="G1471" s="33" t="s">
        <v>281</v>
      </c>
      <c r="H1471" s="33" t="s">
        <v>268</v>
      </c>
      <c r="I1471" s="33" t="s">
        <v>269</v>
      </c>
      <c r="J1471" s="33" t="s">
        <v>270</v>
      </c>
      <c r="K1471" s="33" t="s">
        <v>1442</v>
      </c>
      <c r="L1471" s="33" t="s">
        <v>272</v>
      </c>
      <c r="M1471" s="33" t="s">
        <v>760</v>
      </c>
      <c r="N1471" s="33" t="s">
        <v>692</v>
      </c>
      <c r="O1471" s="33" t="s">
        <v>760</v>
      </c>
      <c r="P1471" s="33" t="s">
        <v>692</v>
      </c>
      <c r="Q1471" s="33" t="s">
        <v>286</v>
      </c>
      <c r="R1471" s="33" t="s">
        <v>692</v>
      </c>
      <c r="S1471" s="33" t="s">
        <v>275</v>
      </c>
      <c r="T1471" s="33" t="s">
        <v>692</v>
      </c>
      <c r="U1471" s="33" t="s">
        <v>276</v>
      </c>
      <c r="V1471" s="33" t="s">
        <v>692</v>
      </c>
      <c r="W1471" s="33" t="s">
        <v>276</v>
      </c>
      <c r="X1471" s="33" t="s">
        <v>692</v>
      </c>
    </row>
    <row r="1472" spans="1:24" ht="14.75" x14ac:dyDescent="0.75">
      <c r="A1472" s="33" t="s">
        <v>2900</v>
      </c>
      <c r="B1472" s="33" t="s">
        <v>262</v>
      </c>
      <c r="C1472" s="33" t="s">
        <v>415</v>
      </c>
      <c r="D1472" s="33" t="s">
        <v>415</v>
      </c>
      <c r="E1472" s="33" t="s">
        <v>2901</v>
      </c>
      <c r="F1472" s="33" t="s">
        <v>1441</v>
      </c>
      <c r="G1472" s="33" t="s">
        <v>281</v>
      </c>
      <c r="H1472" s="33" t="s">
        <v>268</v>
      </c>
      <c r="I1472" s="33" t="s">
        <v>269</v>
      </c>
      <c r="J1472" s="33" t="s">
        <v>270</v>
      </c>
      <c r="K1472" s="33" t="s">
        <v>1442</v>
      </c>
      <c r="L1472" s="33" t="s">
        <v>272</v>
      </c>
      <c r="M1472" s="33" t="s">
        <v>760</v>
      </c>
      <c r="N1472" s="33" t="s">
        <v>692</v>
      </c>
      <c r="O1472" s="33" t="s">
        <v>760</v>
      </c>
      <c r="P1472" s="33" t="s">
        <v>692</v>
      </c>
      <c r="Q1472" s="33" t="s">
        <v>286</v>
      </c>
      <c r="R1472" s="33" t="s">
        <v>692</v>
      </c>
      <c r="S1472" s="33" t="s">
        <v>275</v>
      </c>
      <c r="T1472" s="33" t="s">
        <v>692</v>
      </c>
      <c r="U1472" s="33" t="s">
        <v>276</v>
      </c>
      <c r="V1472" s="33" t="s">
        <v>692</v>
      </c>
      <c r="W1472" s="33" t="s">
        <v>276</v>
      </c>
      <c r="X1472" s="33" t="s">
        <v>692</v>
      </c>
    </row>
    <row r="1473" spans="1:24" ht="14.75" x14ac:dyDescent="0.75">
      <c r="A1473" s="33" t="s">
        <v>2902</v>
      </c>
      <c r="B1473" s="33" t="s">
        <v>262</v>
      </c>
      <c r="C1473" s="33" t="s">
        <v>415</v>
      </c>
      <c r="D1473" s="33" t="s">
        <v>415</v>
      </c>
      <c r="E1473" s="33" t="s">
        <v>2903</v>
      </c>
      <c r="F1473" s="33" t="s">
        <v>1441</v>
      </c>
      <c r="G1473" s="33" t="s">
        <v>281</v>
      </c>
      <c r="H1473" s="33" t="s">
        <v>268</v>
      </c>
      <c r="I1473" s="33" t="s">
        <v>269</v>
      </c>
      <c r="J1473" s="33" t="s">
        <v>270</v>
      </c>
      <c r="K1473" s="33" t="s">
        <v>1442</v>
      </c>
      <c r="L1473" s="33" t="s">
        <v>272</v>
      </c>
      <c r="M1473" s="33" t="s">
        <v>760</v>
      </c>
      <c r="N1473" s="33" t="s">
        <v>692</v>
      </c>
      <c r="O1473" s="33" t="s">
        <v>760</v>
      </c>
      <c r="P1473" s="33" t="s">
        <v>692</v>
      </c>
      <c r="Q1473" s="33" t="s">
        <v>286</v>
      </c>
      <c r="R1473" s="33" t="s">
        <v>692</v>
      </c>
      <c r="S1473" s="33" t="s">
        <v>275</v>
      </c>
      <c r="T1473" s="33" t="s">
        <v>692</v>
      </c>
      <c r="U1473" s="33" t="s">
        <v>276</v>
      </c>
      <c r="V1473" s="33" t="s">
        <v>692</v>
      </c>
      <c r="W1473" s="33" t="s">
        <v>276</v>
      </c>
      <c r="X1473" s="33" t="s">
        <v>692</v>
      </c>
    </row>
    <row r="1474" spans="1:24" ht="14.75" x14ac:dyDescent="0.75">
      <c r="A1474" s="33" t="s">
        <v>2904</v>
      </c>
      <c r="B1474" s="33" t="s">
        <v>262</v>
      </c>
      <c r="C1474" s="33" t="s">
        <v>415</v>
      </c>
      <c r="D1474" s="33" t="s">
        <v>415</v>
      </c>
      <c r="E1474" s="33" t="s">
        <v>2905</v>
      </c>
      <c r="F1474" s="33" t="s">
        <v>1441</v>
      </c>
      <c r="G1474" s="33" t="s">
        <v>281</v>
      </c>
      <c r="H1474" s="33" t="s">
        <v>268</v>
      </c>
      <c r="I1474" s="33" t="s">
        <v>269</v>
      </c>
      <c r="J1474" s="33" t="s">
        <v>270</v>
      </c>
      <c r="K1474" s="33" t="s">
        <v>1442</v>
      </c>
      <c r="L1474" s="33" t="s">
        <v>272</v>
      </c>
      <c r="M1474" s="33" t="s">
        <v>760</v>
      </c>
      <c r="N1474" s="33" t="s">
        <v>692</v>
      </c>
      <c r="O1474" s="33" t="s">
        <v>760</v>
      </c>
      <c r="P1474" s="33" t="s">
        <v>692</v>
      </c>
      <c r="Q1474" s="33" t="s">
        <v>286</v>
      </c>
      <c r="R1474" s="33" t="s">
        <v>692</v>
      </c>
      <c r="S1474" s="33" t="s">
        <v>275</v>
      </c>
      <c r="T1474" s="33" t="s">
        <v>692</v>
      </c>
      <c r="U1474" s="33" t="s">
        <v>276</v>
      </c>
      <c r="V1474" s="33" t="s">
        <v>692</v>
      </c>
      <c r="W1474" s="33" t="s">
        <v>276</v>
      </c>
      <c r="X1474" s="33" t="s">
        <v>692</v>
      </c>
    </row>
    <row r="1475" spans="1:24" ht="14.75" x14ac:dyDescent="0.75">
      <c r="A1475" s="33" t="s">
        <v>2906</v>
      </c>
      <c r="B1475" s="33" t="s">
        <v>374</v>
      </c>
      <c r="C1475" s="33" t="s">
        <v>374</v>
      </c>
      <c r="D1475" s="33" t="s">
        <v>374</v>
      </c>
      <c r="E1475" s="33" t="s">
        <v>2907</v>
      </c>
      <c r="F1475" s="33" t="s">
        <v>1441</v>
      </c>
      <c r="G1475" s="33" t="s">
        <v>281</v>
      </c>
      <c r="H1475" s="33" t="s">
        <v>268</v>
      </c>
      <c r="I1475" s="33" t="s">
        <v>269</v>
      </c>
      <c r="J1475" s="33" t="s">
        <v>270</v>
      </c>
      <c r="K1475" s="33" t="s">
        <v>2556</v>
      </c>
      <c r="L1475" s="33" t="s">
        <v>272</v>
      </c>
      <c r="M1475" s="33" t="s">
        <v>760</v>
      </c>
      <c r="N1475" s="33" t="s">
        <v>2557</v>
      </c>
      <c r="O1475" s="33" t="s">
        <v>760</v>
      </c>
      <c r="P1475" s="33" t="s">
        <v>2557</v>
      </c>
      <c r="Q1475" s="33" t="s">
        <v>286</v>
      </c>
      <c r="R1475" s="33" t="s">
        <v>2557</v>
      </c>
      <c r="S1475" s="33" t="s">
        <v>275</v>
      </c>
      <c r="T1475" s="33" t="s">
        <v>2557</v>
      </c>
      <c r="U1475" s="33" t="s">
        <v>276</v>
      </c>
      <c r="V1475" s="33" t="s">
        <v>2557</v>
      </c>
      <c r="W1475" s="33" t="s">
        <v>20</v>
      </c>
      <c r="X1475" s="33" t="s">
        <v>2557</v>
      </c>
    </row>
    <row r="1476" spans="1:24" ht="14.75" x14ac:dyDescent="0.75">
      <c r="A1476" s="33" t="s">
        <v>2908</v>
      </c>
      <c r="B1476" s="33" t="s">
        <v>374</v>
      </c>
      <c r="C1476" s="33" t="s">
        <v>374</v>
      </c>
      <c r="D1476" s="33" t="s">
        <v>374</v>
      </c>
      <c r="E1476" s="33" t="s">
        <v>2909</v>
      </c>
      <c r="F1476" s="33" t="s">
        <v>1441</v>
      </c>
      <c r="G1476" s="33" t="s">
        <v>281</v>
      </c>
      <c r="H1476" s="33" t="s">
        <v>268</v>
      </c>
      <c r="I1476" s="33" t="s">
        <v>269</v>
      </c>
      <c r="J1476" s="33" t="s">
        <v>270</v>
      </c>
      <c r="K1476" s="33" t="s">
        <v>2556</v>
      </c>
      <c r="L1476" s="33" t="s">
        <v>272</v>
      </c>
      <c r="M1476" s="33" t="s">
        <v>760</v>
      </c>
      <c r="N1476" s="33" t="s">
        <v>2557</v>
      </c>
      <c r="O1476" s="33" t="s">
        <v>760</v>
      </c>
      <c r="P1476" s="33" t="s">
        <v>2557</v>
      </c>
      <c r="Q1476" s="33" t="s">
        <v>286</v>
      </c>
      <c r="R1476" s="33" t="s">
        <v>2557</v>
      </c>
      <c r="S1476" s="33" t="s">
        <v>275</v>
      </c>
      <c r="T1476" s="33" t="s">
        <v>2557</v>
      </c>
      <c r="U1476" s="33" t="s">
        <v>276</v>
      </c>
      <c r="V1476" s="33" t="s">
        <v>2557</v>
      </c>
      <c r="W1476" s="33" t="s">
        <v>20</v>
      </c>
      <c r="X1476" s="33" t="s">
        <v>2557</v>
      </c>
    </row>
    <row r="1477" spans="1:24" ht="14.75" x14ac:dyDescent="0.75">
      <c r="A1477" s="33" t="s">
        <v>2910</v>
      </c>
      <c r="B1477" s="33" t="s">
        <v>374</v>
      </c>
      <c r="C1477" s="33" t="s">
        <v>374</v>
      </c>
      <c r="D1477" s="33" t="s">
        <v>374</v>
      </c>
      <c r="E1477" s="33" t="s">
        <v>2911</v>
      </c>
      <c r="F1477" s="33" t="s">
        <v>1441</v>
      </c>
      <c r="G1477" s="33" t="s">
        <v>281</v>
      </c>
      <c r="H1477" s="33" t="s">
        <v>268</v>
      </c>
      <c r="I1477" s="33" t="s">
        <v>269</v>
      </c>
      <c r="J1477" s="33" t="s">
        <v>270</v>
      </c>
      <c r="K1477" s="33" t="s">
        <v>2556</v>
      </c>
      <c r="L1477" s="33" t="s">
        <v>272</v>
      </c>
      <c r="M1477" s="33" t="s">
        <v>760</v>
      </c>
      <c r="N1477" s="33" t="s">
        <v>2557</v>
      </c>
      <c r="O1477" s="33" t="s">
        <v>760</v>
      </c>
      <c r="P1477" s="33" t="s">
        <v>2557</v>
      </c>
      <c r="Q1477" s="33" t="s">
        <v>286</v>
      </c>
      <c r="R1477" s="33" t="s">
        <v>2557</v>
      </c>
      <c r="S1477" s="33" t="s">
        <v>275</v>
      </c>
      <c r="T1477" s="33" t="s">
        <v>2557</v>
      </c>
      <c r="U1477" s="33" t="s">
        <v>276</v>
      </c>
      <c r="V1477" s="33" t="s">
        <v>2557</v>
      </c>
      <c r="W1477" s="33" t="s">
        <v>20</v>
      </c>
      <c r="X1477" s="33" t="s">
        <v>2557</v>
      </c>
    </row>
    <row r="1478" spans="1:24" ht="14.75" x14ac:dyDescent="0.75">
      <c r="A1478" s="33" t="s">
        <v>2912</v>
      </c>
      <c r="B1478" s="33" t="s">
        <v>374</v>
      </c>
      <c r="C1478" s="33" t="s">
        <v>374</v>
      </c>
      <c r="D1478" s="33" t="s">
        <v>374</v>
      </c>
      <c r="E1478" s="33" t="s">
        <v>2913</v>
      </c>
      <c r="F1478" s="33" t="s">
        <v>1441</v>
      </c>
      <c r="G1478" s="33" t="s">
        <v>281</v>
      </c>
      <c r="H1478" s="33" t="s">
        <v>268</v>
      </c>
      <c r="I1478" s="33" t="s">
        <v>269</v>
      </c>
      <c r="J1478" s="33" t="s">
        <v>270</v>
      </c>
      <c r="K1478" s="33" t="s">
        <v>2556</v>
      </c>
      <c r="L1478" s="33" t="s">
        <v>272</v>
      </c>
      <c r="M1478" s="33" t="s">
        <v>760</v>
      </c>
      <c r="N1478" s="33" t="s">
        <v>2557</v>
      </c>
      <c r="O1478" s="33" t="s">
        <v>760</v>
      </c>
      <c r="P1478" s="33" t="s">
        <v>2557</v>
      </c>
      <c r="Q1478" s="33" t="s">
        <v>286</v>
      </c>
      <c r="R1478" s="33" t="s">
        <v>2557</v>
      </c>
      <c r="S1478" s="33" t="s">
        <v>275</v>
      </c>
      <c r="T1478" s="33" t="s">
        <v>2557</v>
      </c>
      <c r="U1478" s="33" t="s">
        <v>276</v>
      </c>
      <c r="V1478" s="33" t="s">
        <v>2557</v>
      </c>
      <c r="W1478" s="33" t="s">
        <v>20</v>
      </c>
      <c r="X1478" s="33" t="s">
        <v>2557</v>
      </c>
    </row>
    <row r="1479" spans="1:24" ht="14.75" x14ac:dyDescent="0.75">
      <c r="A1479" s="33" t="s">
        <v>2914</v>
      </c>
      <c r="B1479" s="33" t="s">
        <v>374</v>
      </c>
      <c r="C1479" s="33" t="s">
        <v>374</v>
      </c>
      <c r="D1479" s="33" t="s">
        <v>374</v>
      </c>
      <c r="E1479" s="33" t="s">
        <v>2915</v>
      </c>
      <c r="F1479" s="33" t="s">
        <v>2537</v>
      </c>
      <c r="G1479" s="33" t="s">
        <v>281</v>
      </c>
      <c r="H1479" s="33" t="s">
        <v>268</v>
      </c>
      <c r="I1479" s="33" t="s">
        <v>269</v>
      </c>
      <c r="J1479" s="33" t="s">
        <v>270</v>
      </c>
      <c r="K1479" s="33" t="s">
        <v>377</v>
      </c>
      <c r="L1479" s="33" t="s">
        <v>272</v>
      </c>
      <c r="M1479" s="33" t="s">
        <v>760</v>
      </c>
      <c r="N1479" s="33" t="s">
        <v>2557</v>
      </c>
      <c r="O1479" s="33" t="s">
        <v>760</v>
      </c>
      <c r="P1479" s="33" t="s">
        <v>378</v>
      </c>
      <c r="Q1479" s="33" t="s">
        <v>286</v>
      </c>
      <c r="R1479" s="33" t="s">
        <v>378</v>
      </c>
      <c r="S1479" s="33" t="s">
        <v>275</v>
      </c>
      <c r="T1479" s="33" t="s">
        <v>2557</v>
      </c>
      <c r="U1479" s="33"/>
      <c r="V1479" s="33"/>
      <c r="W1479" s="33" t="s">
        <v>20</v>
      </c>
      <c r="X1479" s="33" t="s">
        <v>287</v>
      </c>
    </row>
    <row r="1480" spans="1:24" ht="14.75" x14ac:dyDescent="0.75">
      <c r="A1480" s="33" t="s">
        <v>2916</v>
      </c>
      <c r="B1480" s="33" t="s">
        <v>262</v>
      </c>
      <c r="C1480" s="33" t="s">
        <v>374</v>
      </c>
      <c r="D1480" s="33" t="s">
        <v>374</v>
      </c>
      <c r="E1480" s="33" t="s">
        <v>2917</v>
      </c>
      <c r="F1480" s="33" t="s">
        <v>1441</v>
      </c>
      <c r="G1480" s="33" t="s">
        <v>281</v>
      </c>
      <c r="H1480" s="33" t="s">
        <v>268</v>
      </c>
      <c r="I1480" s="33" t="s">
        <v>269</v>
      </c>
      <c r="J1480" s="33" t="s">
        <v>270</v>
      </c>
      <c r="K1480" s="33" t="s">
        <v>2556</v>
      </c>
      <c r="L1480" s="33" t="s">
        <v>272</v>
      </c>
      <c r="M1480" s="33" t="s">
        <v>760</v>
      </c>
      <c r="N1480" s="33" t="s">
        <v>2557</v>
      </c>
      <c r="O1480" s="33" t="s">
        <v>760</v>
      </c>
      <c r="P1480" s="33" t="s">
        <v>2557</v>
      </c>
      <c r="Q1480" s="33" t="s">
        <v>286</v>
      </c>
      <c r="R1480" s="33" t="s">
        <v>2557</v>
      </c>
      <c r="S1480" s="33" t="s">
        <v>275</v>
      </c>
      <c r="T1480" s="33" t="s">
        <v>2557</v>
      </c>
      <c r="U1480" s="33" t="s">
        <v>276</v>
      </c>
      <c r="V1480" s="33" t="s">
        <v>2557</v>
      </c>
      <c r="W1480" s="33" t="s">
        <v>20</v>
      </c>
      <c r="X1480" s="33" t="s">
        <v>2557</v>
      </c>
    </row>
    <row r="1481" spans="1:24" ht="14.75" x14ac:dyDescent="0.75">
      <c r="A1481" s="33" t="s">
        <v>2918</v>
      </c>
      <c r="B1481" s="33" t="s">
        <v>262</v>
      </c>
      <c r="C1481" s="33" t="s">
        <v>374</v>
      </c>
      <c r="D1481" s="33" t="s">
        <v>374</v>
      </c>
      <c r="E1481" s="33" t="s">
        <v>2919</v>
      </c>
      <c r="F1481" s="33" t="s">
        <v>1441</v>
      </c>
      <c r="G1481" s="33" t="s">
        <v>281</v>
      </c>
      <c r="H1481" s="33" t="s">
        <v>268</v>
      </c>
      <c r="I1481" s="33" t="s">
        <v>269</v>
      </c>
      <c r="J1481" s="33" t="s">
        <v>270</v>
      </c>
      <c r="K1481" s="33" t="s">
        <v>2556</v>
      </c>
      <c r="L1481" s="33" t="s">
        <v>272</v>
      </c>
      <c r="M1481" s="33" t="s">
        <v>760</v>
      </c>
      <c r="N1481" s="33" t="s">
        <v>2557</v>
      </c>
      <c r="O1481" s="33" t="s">
        <v>760</v>
      </c>
      <c r="P1481" s="33" t="s">
        <v>2557</v>
      </c>
      <c r="Q1481" s="33" t="s">
        <v>286</v>
      </c>
      <c r="R1481" s="33" t="s">
        <v>2557</v>
      </c>
      <c r="S1481" s="33" t="s">
        <v>275</v>
      </c>
      <c r="T1481" s="33" t="s">
        <v>2557</v>
      </c>
      <c r="U1481" s="33" t="s">
        <v>276</v>
      </c>
      <c r="V1481" s="33" t="s">
        <v>2557</v>
      </c>
      <c r="W1481" s="33" t="s">
        <v>20</v>
      </c>
      <c r="X1481" s="33" t="s">
        <v>2557</v>
      </c>
    </row>
    <row r="1482" spans="1:24" ht="14.75" x14ac:dyDescent="0.75">
      <c r="A1482" s="33" t="s">
        <v>2920</v>
      </c>
      <c r="B1482" s="33" t="s">
        <v>262</v>
      </c>
      <c r="C1482" s="33" t="s">
        <v>374</v>
      </c>
      <c r="D1482" s="33" t="s">
        <v>374</v>
      </c>
      <c r="E1482" s="33" t="s">
        <v>2921</v>
      </c>
      <c r="F1482" s="33" t="s">
        <v>1441</v>
      </c>
      <c r="G1482" s="33" t="s">
        <v>281</v>
      </c>
      <c r="H1482" s="33" t="s">
        <v>268</v>
      </c>
      <c r="I1482" s="33" t="s">
        <v>269</v>
      </c>
      <c r="J1482" s="33" t="s">
        <v>270</v>
      </c>
      <c r="K1482" s="33" t="s">
        <v>2556</v>
      </c>
      <c r="L1482" s="33" t="s">
        <v>272</v>
      </c>
      <c r="M1482" s="33" t="s">
        <v>698</v>
      </c>
      <c r="N1482" s="33" t="s">
        <v>2922</v>
      </c>
      <c r="O1482" s="33" t="s">
        <v>698</v>
      </c>
      <c r="P1482" s="33" t="s">
        <v>2922</v>
      </c>
      <c r="Q1482" s="33" t="s">
        <v>286</v>
      </c>
      <c r="R1482" s="33" t="s">
        <v>2922</v>
      </c>
      <c r="S1482" s="33" t="s">
        <v>275</v>
      </c>
      <c r="T1482" s="33" t="s">
        <v>2922</v>
      </c>
      <c r="U1482" s="33" t="s">
        <v>698</v>
      </c>
      <c r="V1482" s="33" t="s">
        <v>2922</v>
      </c>
      <c r="W1482" s="33" t="s">
        <v>20</v>
      </c>
      <c r="X1482" s="33" t="s">
        <v>2922</v>
      </c>
    </row>
    <row r="1483" spans="1:24" ht="14.75" x14ac:dyDescent="0.75">
      <c r="A1483" s="33" t="s">
        <v>2923</v>
      </c>
      <c r="B1483" s="33" t="s">
        <v>262</v>
      </c>
      <c r="C1483" s="33" t="s">
        <v>374</v>
      </c>
      <c r="D1483" s="33" t="s">
        <v>374</v>
      </c>
      <c r="E1483" s="33" t="s">
        <v>2924</v>
      </c>
      <c r="F1483" s="33" t="s">
        <v>1441</v>
      </c>
      <c r="G1483" s="33" t="s">
        <v>281</v>
      </c>
      <c r="H1483" s="33" t="s">
        <v>268</v>
      </c>
      <c r="I1483" s="33" t="s">
        <v>269</v>
      </c>
      <c r="J1483" s="33" t="s">
        <v>270</v>
      </c>
      <c r="K1483" s="33" t="s">
        <v>2556</v>
      </c>
      <c r="L1483" s="33" t="s">
        <v>272</v>
      </c>
      <c r="M1483" s="33" t="s">
        <v>760</v>
      </c>
      <c r="N1483" s="33" t="s">
        <v>2557</v>
      </c>
      <c r="O1483" s="33" t="s">
        <v>760</v>
      </c>
      <c r="P1483" s="33" t="s">
        <v>2557</v>
      </c>
      <c r="Q1483" s="33" t="s">
        <v>286</v>
      </c>
      <c r="R1483" s="33" t="s">
        <v>2557</v>
      </c>
      <c r="S1483" s="33" t="s">
        <v>275</v>
      </c>
      <c r="T1483" s="33" t="s">
        <v>2557</v>
      </c>
      <c r="U1483" s="33" t="s">
        <v>276</v>
      </c>
      <c r="V1483" s="33" t="s">
        <v>2557</v>
      </c>
      <c r="W1483" s="33" t="s">
        <v>20</v>
      </c>
      <c r="X1483" s="33" t="s">
        <v>2557</v>
      </c>
    </row>
    <row r="1484" spans="1:24" ht="14.75" x14ac:dyDescent="0.75">
      <c r="A1484" s="33" t="s">
        <v>2925</v>
      </c>
      <c r="B1484" s="33" t="s">
        <v>262</v>
      </c>
      <c r="C1484" s="33" t="s">
        <v>415</v>
      </c>
      <c r="D1484" s="33" t="s">
        <v>415</v>
      </c>
      <c r="E1484" s="33" t="s">
        <v>2926</v>
      </c>
      <c r="F1484" s="33" t="s">
        <v>1441</v>
      </c>
      <c r="G1484" s="33" t="s">
        <v>281</v>
      </c>
      <c r="H1484" s="33" t="s">
        <v>268</v>
      </c>
      <c r="I1484" s="33" t="s">
        <v>269</v>
      </c>
      <c r="J1484" s="33" t="s">
        <v>270</v>
      </c>
      <c r="K1484" s="33" t="s">
        <v>1442</v>
      </c>
      <c r="L1484" s="33" t="s">
        <v>272</v>
      </c>
      <c r="M1484" s="33" t="s">
        <v>760</v>
      </c>
      <c r="N1484" s="33" t="s">
        <v>692</v>
      </c>
      <c r="O1484" s="33" t="s">
        <v>760</v>
      </c>
      <c r="P1484" s="33" t="s">
        <v>692</v>
      </c>
      <c r="Q1484" s="33" t="s">
        <v>286</v>
      </c>
      <c r="R1484" s="33" t="s">
        <v>692</v>
      </c>
      <c r="S1484" s="33" t="s">
        <v>275</v>
      </c>
      <c r="T1484" s="33" t="s">
        <v>692</v>
      </c>
      <c r="U1484" s="33" t="s">
        <v>276</v>
      </c>
      <c r="V1484" s="33" t="s">
        <v>692</v>
      </c>
      <c r="W1484" s="33" t="s">
        <v>276</v>
      </c>
      <c r="X1484" s="33" t="s">
        <v>692</v>
      </c>
    </row>
    <row r="1485" spans="1:24" ht="14.75" x14ac:dyDescent="0.75">
      <c r="A1485" s="33" t="s">
        <v>2927</v>
      </c>
      <c r="B1485" s="33" t="s">
        <v>374</v>
      </c>
      <c r="C1485" s="33" t="s">
        <v>374</v>
      </c>
      <c r="D1485" s="33" t="s">
        <v>374</v>
      </c>
      <c r="E1485" s="33" t="s">
        <v>2928</v>
      </c>
      <c r="F1485" s="33" t="s">
        <v>1441</v>
      </c>
      <c r="G1485" s="33" t="s">
        <v>281</v>
      </c>
      <c r="H1485" s="33" t="s">
        <v>268</v>
      </c>
      <c r="I1485" s="33" t="s">
        <v>269</v>
      </c>
      <c r="J1485" s="33" t="s">
        <v>270</v>
      </c>
      <c r="K1485" s="33" t="s">
        <v>1442</v>
      </c>
      <c r="L1485" s="33" t="s">
        <v>272</v>
      </c>
      <c r="M1485" s="33" t="s">
        <v>760</v>
      </c>
      <c r="N1485" s="33" t="s">
        <v>692</v>
      </c>
      <c r="O1485" s="33" t="s">
        <v>760</v>
      </c>
      <c r="P1485" s="33" t="s">
        <v>692</v>
      </c>
      <c r="Q1485" s="33" t="s">
        <v>286</v>
      </c>
      <c r="R1485" s="33" t="s">
        <v>692</v>
      </c>
      <c r="S1485" s="33" t="s">
        <v>275</v>
      </c>
      <c r="T1485" s="33" t="s">
        <v>692</v>
      </c>
      <c r="U1485" s="33" t="s">
        <v>276</v>
      </c>
      <c r="V1485" s="33" t="s">
        <v>692</v>
      </c>
      <c r="W1485" s="33" t="s">
        <v>276</v>
      </c>
      <c r="X1485" s="33" t="s">
        <v>692</v>
      </c>
    </row>
    <row r="1486" spans="1:24" ht="14.75" x14ac:dyDescent="0.75">
      <c r="A1486" s="33" t="s">
        <v>2929</v>
      </c>
      <c r="B1486" s="33" t="s">
        <v>262</v>
      </c>
      <c r="C1486" s="33" t="s">
        <v>415</v>
      </c>
      <c r="D1486" s="33" t="s">
        <v>415</v>
      </c>
      <c r="E1486" s="33" t="s">
        <v>2930</v>
      </c>
      <c r="F1486" s="33" t="s">
        <v>1441</v>
      </c>
      <c r="G1486" s="33" t="s">
        <v>281</v>
      </c>
      <c r="H1486" s="33" t="s">
        <v>268</v>
      </c>
      <c r="I1486" s="33" t="s">
        <v>269</v>
      </c>
      <c r="J1486" s="33" t="s">
        <v>270</v>
      </c>
      <c r="K1486" s="33" t="s">
        <v>1442</v>
      </c>
      <c r="L1486" s="33" t="s">
        <v>272</v>
      </c>
      <c r="M1486" s="33" t="s">
        <v>760</v>
      </c>
      <c r="N1486" s="33" t="s">
        <v>692</v>
      </c>
      <c r="O1486" s="33" t="s">
        <v>760</v>
      </c>
      <c r="P1486" s="33" t="s">
        <v>692</v>
      </c>
      <c r="Q1486" s="33" t="s">
        <v>286</v>
      </c>
      <c r="R1486" s="33" t="s">
        <v>692</v>
      </c>
      <c r="S1486" s="33" t="s">
        <v>275</v>
      </c>
      <c r="T1486" s="33" t="s">
        <v>692</v>
      </c>
      <c r="U1486" s="33" t="s">
        <v>276</v>
      </c>
      <c r="V1486" s="33" t="s">
        <v>692</v>
      </c>
      <c r="W1486" s="33" t="s">
        <v>276</v>
      </c>
      <c r="X1486" s="33" t="s">
        <v>692</v>
      </c>
    </row>
    <row r="1487" spans="1:24" ht="14.75" x14ac:dyDescent="0.75">
      <c r="A1487" s="33" t="s">
        <v>2931</v>
      </c>
      <c r="B1487" s="33" t="s">
        <v>374</v>
      </c>
      <c r="C1487" s="33" t="s">
        <v>374</v>
      </c>
      <c r="D1487" s="33" t="s">
        <v>374</v>
      </c>
      <c r="E1487" s="33" t="s">
        <v>2932</v>
      </c>
      <c r="F1487" s="33" t="s">
        <v>1441</v>
      </c>
      <c r="G1487" s="33" t="s">
        <v>281</v>
      </c>
      <c r="H1487" s="33" t="s">
        <v>268</v>
      </c>
      <c r="I1487" s="33" t="s">
        <v>269</v>
      </c>
      <c r="J1487" s="33" t="s">
        <v>270</v>
      </c>
      <c r="K1487" s="33" t="s">
        <v>1442</v>
      </c>
      <c r="L1487" s="33" t="s">
        <v>272</v>
      </c>
      <c r="M1487" s="33" t="s">
        <v>760</v>
      </c>
      <c r="N1487" s="33" t="s">
        <v>692</v>
      </c>
      <c r="O1487" s="33" t="s">
        <v>760</v>
      </c>
      <c r="P1487" s="33" t="s">
        <v>692</v>
      </c>
      <c r="Q1487" s="33" t="s">
        <v>286</v>
      </c>
      <c r="R1487" s="33" t="s">
        <v>692</v>
      </c>
      <c r="S1487" s="33" t="s">
        <v>275</v>
      </c>
      <c r="T1487" s="33" t="s">
        <v>692</v>
      </c>
      <c r="U1487" s="33" t="s">
        <v>276</v>
      </c>
      <c r="V1487" s="33" t="s">
        <v>692</v>
      </c>
      <c r="W1487" s="33" t="s">
        <v>276</v>
      </c>
      <c r="X1487" s="33" t="s">
        <v>692</v>
      </c>
    </row>
    <row r="1488" spans="1:24" ht="14.75" x14ac:dyDescent="0.75">
      <c r="A1488" s="33" t="s">
        <v>2933</v>
      </c>
      <c r="B1488" s="33" t="s">
        <v>374</v>
      </c>
      <c r="C1488" s="33" t="s">
        <v>374</v>
      </c>
      <c r="D1488" s="33" t="s">
        <v>374</v>
      </c>
      <c r="E1488" s="33" t="s">
        <v>2934</v>
      </c>
      <c r="F1488" s="33" t="s">
        <v>1441</v>
      </c>
      <c r="G1488" s="33" t="s">
        <v>281</v>
      </c>
      <c r="H1488" s="33" t="s">
        <v>268</v>
      </c>
      <c r="I1488" s="33" t="s">
        <v>269</v>
      </c>
      <c r="J1488" s="33" t="s">
        <v>270</v>
      </c>
      <c r="K1488" s="33" t="s">
        <v>2556</v>
      </c>
      <c r="L1488" s="33" t="s">
        <v>272</v>
      </c>
      <c r="M1488" s="33" t="s">
        <v>760</v>
      </c>
      <c r="N1488" s="33" t="s">
        <v>2557</v>
      </c>
      <c r="O1488" s="33" t="s">
        <v>760</v>
      </c>
      <c r="P1488" s="33" t="s">
        <v>2557</v>
      </c>
      <c r="Q1488" s="33" t="s">
        <v>286</v>
      </c>
      <c r="R1488" s="33" t="s">
        <v>2557</v>
      </c>
      <c r="S1488" s="33" t="s">
        <v>275</v>
      </c>
      <c r="T1488" s="33" t="s">
        <v>2557</v>
      </c>
      <c r="U1488" s="33" t="s">
        <v>276</v>
      </c>
      <c r="V1488" s="33" t="s">
        <v>2557</v>
      </c>
      <c r="W1488" s="33" t="s">
        <v>20</v>
      </c>
      <c r="X1488" s="33" t="s">
        <v>2557</v>
      </c>
    </row>
    <row r="1489" spans="1:24" ht="14.75" x14ac:dyDescent="0.75">
      <c r="A1489" s="33" t="s">
        <v>2935</v>
      </c>
      <c r="B1489" s="33" t="s">
        <v>262</v>
      </c>
      <c r="C1489" s="33" t="s">
        <v>415</v>
      </c>
      <c r="D1489" s="33" t="s">
        <v>415</v>
      </c>
      <c r="E1489" s="33" t="s">
        <v>2936</v>
      </c>
      <c r="F1489" s="33" t="s">
        <v>1441</v>
      </c>
      <c r="G1489" s="33" t="s">
        <v>281</v>
      </c>
      <c r="H1489" s="33" t="s">
        <v>268</v>
      </c>
      <c r="I1489" s="33" t="s">
        <v>269</v>
      </c>
      <c r="J1489" s="33" t="s">
        <v>270</v>
      </c>
      <c r="K1489" s="33" t="s">
        <v>1442</v>
      </c>
      <c r="L1489" s="33" t="s">
        <v>272</v>
      </c>
      <c r="M1489" s="33" t="s">
        <v>760</v>
      </c>
      <c r="N1489" s="33" t="s">
        <v>692</v>
      </c>
      <c r="O1489" s="33" t="s">
        <v>760</v>
      </c>
      <c r="P1489" s="33" t="s">
        <v>692</v>
      </c>
      <c r="Q1489" s="33" t="s">
        <v>286</v>
      </c>
      <c r="R1489" s="33" t="s">
        <v>692</v>
      </c>
      <c r="S1489" s="33" t="s">
        <v>275</v>
      </c>
      <c r="T1489" s="33" t="s">
        <v>692</v>
      </c>
      <c r="U1489" s="33" t="s">
        <v>276</v>
      </c>
      <c r="V1489" s="33" t="s">
        <v>692</v>
      </c>
      <c r="W1489" s="33" t="s">
        <v>276</v>
      </c>
      <c r="X1489" s="33" t="s">
        <v>692</v>
      </c>
    </row>
    <row r="1490" spans="1:24" ht="14.75" x14ac:dyDescent="0.75">
      <c r="A1490" s="33" t="s">
        <v>2937</v>
      </c>
      <c r="B1490" s="33" t="s">
        <v>374</v>
      </c>
      <c r="C1490" s="33" t="s">
        <v>374</v>
      </c>
      <c r="D1490" s="33" t="s">
        <v>374</v>
      </c>
      <c r="E1490" s="33" t="s">
        <v>2938</v>
      </c>
      <c r="F1490" s="33" t="s">
        <v>1441</v>
      </c>
      <c r="G1490" s="33" t="s">
        <v>281</v>
      </c>
      <c r="H1490" s="33" t="s">
        <v>268</v>
      </c>
      <c r="I1490" s="33" t="s">
        <v>269</v>
      </c>
      <c r="J1490" s="33" t="s">
        <v>270</v>
      </c>
      <c r="K1490" s="33" t="s">
        <v>2631</v>
      </c>
      <c r="L1490" s="33" t="s">
        <v>272</v>
      </c>
      <c r="M1490" s="33" t="s">
        <v>760</v>
      </c>
      <c r="N1490" s="33" t="s">
        <v>314</v>
      </c>
      <c r="O1490" s="33" t="s">
        <v>760</v>
      </c>
      <c r="P1490" s="33" t="s">
        <v>314</v>
      </c>
      <c r="Q1490" s="33" t="s">
        <v>286</v>
      </c>
      <c r="R1490" s="33" t="s">
        <v>314</v>
      </c>
      <c r="S1490" s="33" t="s">
        <v>275</v>
      </c>
      <c r="T1490" s="33" t="s">
        <v>314</v>
      </c>
      <c r="U1490" s="33" t="s">
        <v>276</v>
      </c>
      <c r="V1490" s="33" t="s">
        <v>314</v>
      </c>
      <c r="W1490" s="33" t="s">
        <v>20</v>
      </c>
      <c r="X1490" s="33" t="s">
        <v>314</v>
      </c>
    </row>
    <row r="1491" spans="1:24" ht="14.75" x14ac:dyDescent="0.75">
      <c r="A1491" s="33" t="s">
        <v>2939</v>
      </c>
      <c r="B1491" s="33" t="s">
        <v>262</v>
      </c>
      <c r="C1491" s="33" t="s">
        <v>374</v>
      </c>
      <c r="D1491" s="33" t="s">
        <v>374</v>
      </c>
      <c r="E1491" s="33" t="s">
        <v>2940</v>
      </c>
      <c r="F1491" s="33" t="s">
        <v>1441</v>
      </c>
      <c r="G1491" s="33" t="s">
        <v>281</v>
      </c>
      <c r="H1491" s="33" t="s">
        <v>268</v>
      </c>
      <c r="I1491" s="33" t="s">
        <v>269</v>
      </c>
      <c r="J1491" s="33" t="s">
        <v>270</v>
      </c>
      <c r="K1491" s="33" t="s">
        <v>2556</v>
      </c>
      <c r="L1491" s="33" t="s">
        <v>272</v>
      </c>
      <c r="M1491" s="33" t="s">
        <v>760</v>
      </c>
      <c r="N1491" s="33" t="s">
        <v>2557</v>
      </c>
      <c r="O1491" s="33" t="s">
        <v>760</v>
      </c>
      <c r="P1491" s="33" t="s">
        <v>2557</v>
      </c>
      <c r="Q1491" s="33" t="s">
        <v>286</v>
      </c>
      <c r="R1491" s="33" t="s">
        <v>2557</v>
      </c>
      <c r="S1491" s="33" t="s">
        <v>275</v>
      </c>
      <c r="T1491" s="33" t="s">
        <v>2557</v>
      </c>
      <c r="U1491" s="33" t="s">
        <v>276</v>
      </c>
      <c r="V1491" s="33" t="s">
        <v>2557</v>
      </c>
      <c r="W1491" s="33" t="s">
        <v>20</v>
      </c>
      <c r="X1491" s="33" t="s">
        <v>2557</v>
      </c>
    </row>
    <row r="1492" spans="1:24" ht="14.75" x14ac:dyDescent="0.75">
      <c r="A1492" s="33" t="s">
        <v>2941</v>
      </c>
      <c r="B1492" s="33" t="s">
        <v>262</v>
      </c>
      <c r="C1492" s="33" t="s">
        <v>374</v>
      </c>
      <c r="D1492" s="33" t="s">
        <v>374</v>
      </c>
      <c r="E1492" s="33" t="s">
        <v>2942</v>
      </c>
      <c r="F1492" s="33" t="s">
        <v>1441</v>
      </c>
      <c r="G1492" s="33" t="s">
        <v>281</v>
      </c>
      <c r="H1492" s="33" t="s">
        <v>268</v>
      </c>
      <c r="I1492" s="33" t="s">
        <v>269</v>
      </c>
      <c r="J1492" s="33" t="s">
        <v>270</v>
      </c>
      <c r="K1492" s="33" t="s">
        <v>2556</v>
      </c>
      <c r="L1492" s="33" t="s">
        <v>272</v>
      </c>
      <c r="M1492" s="33" t="s">
        <v>760</v>
      </c>
      <c r="N1492" s="33" t="s">
        <v>2557</v>
      </c>
      <c r="O1492" s="33" t="s">
        <v>760</v>
      </c>
      <c r="P1492" s="33" t="s">
        <v>2557</v>
      </c>
      <c r="Q1492" s="33" t="s">
        <v>286</v>
      </c>
      <c r="R1492" s="33" t="s">
        <v>2557</v>
      </c>
      <c r="S1492" s="33" t="s">
        <v>275</v>
      </c>
      <c r="T1492" s="33" t="s">
        <v>2557</v>
      </c>
      <c r="U1492" s="33" t="s">
        <v>276</v>
      </c>
      <c r="V1492" s="33" t="s">
        <v>2557</v>
      </c>
      <c r="W1492" s="33" t="s">
        <v>20</v>
      </c>
      <c r="X1492" s="33" t="s">
        <v>2557</v>
      </c>
    </row>
    <row r="1493" spans="1:24" ht="14.75" x14ac:dyDescent="0.75">
      <c r="A1493" s="33" t="s">
        <v>2943</v>
      </c>
      <c r="B1493" s="33" t="s">
        <v>262</v>
      </c>
      <c r="C1493" s="33" t="s">
        <v>374</v>
      </c>
      <c r="D1493" s="33" t="s">
        <v>374</v>
      </c>
      <c r="E1493" s="33" t="s">
        <v>2944</v>
      </c>
      <c r="F1493" s="33" t="s">
        <v>1441</v>
      </c>
      <c r="G1493" s="33" t="s">
        <v>281</v>
      </c>
      <c r="H1493" s="33" t="s">
        <v>268</v>
      </c>
      <c r="I1493" s="33" t="s">
        <v>269</v>
      </c>
      <c r="J1493" s="33" t="s">
        <v>270</v>
      </c>
      <c r="K1493" s="33" t="s">
        <v>2556</v>
      </c>
      <c r="L1493" s="33" t="s">
        <v>272</v>
      </c>
      <c r="M1493" s="33" t="s">
        <v>760</v>
      </c>
      <c r="N1493" s="33" t="s">
        <v>2557</v>
      </c>
      <c r="O1493" s="33" t="s">
        <v>760</v>
      </c>
      <c r="P1493" s="33" t="s">
        <v>2557</v>
      </c>
      <c r="Q1493" s="33" t="s">
        <v>286</v>
      </c>
      <c r="R1493" s="33" t="s">
        <v>2557</v>
      </c>
      <c r="S1493" s="33" t="s">
        <v>275</v>
      </c>
      <c r="T1493" s="33" t="s">
        <v>2557</v>
      </c>
      <c r="U1493" s="33" t="s">
        <v>276</v>
      </c>
      <c r="V1493" s="33" t="s">
        <v>2557</v>
      </c>
      <c r="W1493" s="33" t="s">
        <v>20</v>
      </c>
      <c r="X1493" s="33" t="s">
        <v>2557</v>
      </c>
    </row>
    <row r="1494" spans="1:24" ht="14.75" x14ac:dyDescent="0.75">
      <c r="A1494" s="33" t="s">
        <v>2945</v>
      </c>
      <c r="B1494" s="33" t="s">
        <v>262</v>
      </c>
      <c r="C1494" s="33" t="s">
        <v>374</v>
      </c>
      <c r="D1494" s="33" t="s">
        <v>374</v>
      </c>
      <c r="E1494" s="33" t="s">
        <v>2946</v>
      </c>
      <c r="F1494" s="33" t="s">
        <v>1441</v>
      </c>
      <c r="G1494" s="33" t="s">
        <v>281</v>
      </c>
      <c r="H1494" s="33" t="s">
        <v>268</v>
      </c>
      <c r="I1494" s="33" t="s">
        <v>269</v>
      </c>
      <c r="J1494" s="33" t="s">
        <v>270</v>
      </c>
      <c r="K1494" s="33" t="s">
        <v>2556</v>
      </c>
      <c r="L1494" s="33" t="s">
        <v>272</v>
      </c>
      <c r="M1494" s="33" t="s">
        <v>760</v>
      </c>
      <c r="N1494" s="33" t="s">
        <v>2557</v>
      </c>
      <c r="O1494" s="33" t="s">
        <v>760</v>
      </c>
      <c r="P1494" s="33" t="s">
        <v>2557</v>
      </c>
      <c r="Q1494" s="33" t="s">
        <v>286</v>
      </c>
      <c r="R1494" s="33" t="s">
        <v>2557</v>
      </c>
      <c r="S1494" s="33" t="s">
        <v>275</v>
      </c>
      <c r="T1494" s="33" t="s">
        <v>2557</v>
      </c>
      <c r="U1494" s="33" t="s">
        <v>276</v>
      </c>
      <c r="V1494" s="33" t="s">
        <v>2557</v>
      </c>
      <c r="W1494" s="33" t="s">
        <v>20</v>
      </c>
      <c r="X1494" s="33" t="s">
        <v>2557</v>
      </c>
    </row>
    <row r="1495" spans="1:24" ht="14.75" x14ac:dyDescent="0.75">
      <c r="A1495" s="33" t="s">
        <v>2947</v>
      </c>
      <c r="B1495" s="33" t="s">
        <v>262</v>
      </c>
      <c r="C1495" s="33" t="s">
        <v>374</v>
      </c>
      <c r="D1495" s="33" t="s">
        <v>374</v>
      </c>
      <c r="E1495" s="33" t="s">
        <v>2948</v>
      </c>
      <c r="F1495" s="33" t="s">
        <v>1441</v>
      </c>
      <c r="G1495" s="33" t="s">
        <v>281</v>
      </c>
      <c r="H1495" s="33" t="s">
        <v>268</v>
      </c>
      <c r="I1495" s="33" t="s">
        <v>269</v>
      </c>
      <c r="J1495" s="33" t="s">
        <v>270</v>
      </c>
      <c r="K1495" s="33" t="s">
        <v>2556</v>
      </c>
      <c r="L1495" s="33" t="s">
        <v>272</v>
      </c>
      <c r="M1495" s="33" t="s">
        <v>760</v>
      </c>
      <c r="N1495" s="33" t="s">
        <v>2557</v>
      </c>
      <c r="O1495" s="33" t="s">
        <v>760</v>
      </c>
      <c r="P1495" s="33" t="s">
        <v>2557</v>
      </c>
      <c r="Q1495" s="33" t="s">
        <v>286</v>
      </c>
      <c r="R1495" s="33" t="s">
        <v>2557</v>
      </c>
      <c r="S1495" s="33" t="s">
        <v>275</v>
      </c>
      <c r="T1495" s="33" t="s">
        <v>2557</v>
      </c>
      <c r="U1495" s="33" t="s">
        <v>276</v>
      </c>
      <c r="V1495" s="33" t="s">
        <v>2557</v>
      </c>
      <c r="W1495" s="33" t="s">
        <v>20</v>
      </c>
      <c r="X1495" s="33" t="s">
        <v>2557</v>
      </c>
    </row>
    <row r="1496" spans="1:24" ht="14.75" x14ac:dyDescent="0.75">
      <c r="A1496" s="33" t="s">
        <v>2949</v>
      </c>
      <c r="B1496" s="33" t="s">
        <v>374</v>
      </c>
      <c r="C1496" s="33" t="s">
        <v>374</v>
      </c>
      <c r="D1496" s="33" t="s">
        <v>374</v>
      </c>
      <c r="E1496" s="33" t="s">
        <v>2950</v>
      </c>
      <c r="F1496" s="33" t="s">
        <v>1441</v>
      </c>
      <c r="G1496" s="33" t="s">
        <v>281</v>
      </c>
      <c r="H1496" s="33" t="s">
        <v>268</v>
      </c>
      <c r="I1496" s="33" t="s">
        <v>269</v>
      </c>
      <c r="J1496" s="33" t="s">
        <v>270</v>
      </c>
      <c r="K1496" s="33" t="s">
        <v>2631</v>
      </c>
      <c r="L1496" s="33" t="s">
        <v>272</v>
      </c>
      <c r="M1496" s="33" t="s">
        <v>760</v>
      </c>
      <c r="N1496" s="33" t="s">
        <v>314</v>
      </c>
      <c r="O1496" s="33" t="s">
        <v>760</v>
      </c>
      <c r="P1496" s="33" t="s">
        <v>314</v>
      </c>
      <c r="Q1496" s="33" t="s">
        <v>286</v>
      </c>
      <c r="R1496" s="33" t="s">
        <v>314</v>
      </c>
      <c r="S1496" s="33" t="s">
        <v>275</v>
      </c>
      <c r="T1496" s="33" t="s">
        <v>314</v>
      </c>
      <c r="U1496" s="33" t="s">
        <v>276</v>
      </c>
      <c r="V1496" s="33" t="s">
        <v>314</v>
      </c>
      <c r="W1496" s="33" t="s">
        <v>20</v>
      </c>
      <c r="X1496" s="33" t="s">
        <v>314</v>
      </c>
    </row>
    <row r="1497" spans="1:24" ht="14.75" x14ac:dyDescent="0.75">
      <c r="A1497" s="33" t="s">
        <v>2951</v>
      </c>
      <c r="B1497" s="33" t="s">
        <v>262</v>
      </c>
      <c r="C1497" s="33" t="s">
        <v>415</v>
      </c>
      <c r="D1497" s="33" t="s">
        <v>415</v>
      </c>
      <c r="E1497" s="33" t="s">
        <v>2952</v>
      </c>
      <c r="F1497" s="33" t="s">
        <v>1441</v>
      </c>
      <c r="G1497" s="33" t="s">
        <v>281</v>
      </c>
      <c r="H1497" s="33" t="s">
        <v>268</v>
      </c>
      <c r="I1497" s="33" t="s">
        <v>269</v>
      </c>
      <c r="J1497" s="33" t="s">
        <v>270</v>
      </c>
      <c r="K1497" s="33" t="s">
        <v>1442</v>
      </c>
      <c r="L1497" s="33" t="s">
        <v>272</v>
      </c>
      <c r="M1497" s="33" t="s">
        <v>760</v>
      </c>
      <c r="N1497" s="33" t="s">
        <v>692</v>
      </c>
      <c r="O1497" s="33" t="s">
        <v>760</v>
      </c>
      <c r="P1497" s="33" t="s">
        <v>692</v>
      </c>
      <c r="Q1497" s="33" t="s">
        <v>286</v>
      </c>
      <c r="R1497" s="33" t="s">
        <v>692</v>
      </c>
      <c r="S1497" s="33" t="s">
        <v>275</v>
      </c>
      <c r="T1497" s="33" t="s">
        <v>692</v>
      </c>
      <c r="U1497" s="33" t="s">
        <v>276</v>
      </c>
      <c r="V1497" s="33" t="s">
        <v>692</v>
      </c>
      <c r="W1497" s="33" t="s">
        <v>276</v>
      </c>
      <c r="X1497" s="33" t="s">
        <v>692</v>
      </c>
    </row>
    <row r="1498" spans="1:24" ht="14.75" x14ac:dyDescent="0.75">
      <c r="A1498" s="33" t="s">
        <v>2953</v>
      </c>
      <c r="B1498" s="33" t="s">
        <v>374</v>
      </c>
      <c r="C1498" s="33" t="s">
        <v>374</v>
      </c>
      <c r="D1498" s="33" t="s">
        <v>374</v>
      </c>
      <c r="E1498" s="33" t="s">
        <v>2954</v>
      </c>
      <c r="F1498" s="33" t="s">
        <v>1441</v>
      </c>
      <c r="G1498" s="33" t="s">
        <v>281</v>
      </c>
      <c r="H1498" s="33" t="s">
        <v>268</v>
      </c>
      <c r="I1498" s="33" t="s">
        <v>269</v>
      </c>
      <c r="J1498" s="33" t="s">
        <v>270</v>
      </c>
      <c r="K1498" s="33" t="s">
        <v>2556</v>
      </c>
      <c r="L1498" s="33" t="s">
        <v>272</v>
      </c>
      <c r="M1498" s="33" t="s">
        <v>760</v>
      </c>
      <c r="N1498" s="33" t="s">
        <v>2557</v>
      </c>
      <c r="O1498" s="33" t="s">
        <v>760</v>
      </c>
      <c r="P1498" s="33" t="s">
        <v>2557</v>
      </c>
      <c r="Q1498" s="33" t="s">
        <v>286</v>
      </c>
      <c r="R1498" s="33" t="s">
        <v>2557</v>
      </c>
      <c r="S1498" s="33" t="s">
        <v>275</v>
      </c>
      <c r="T1498" s="33" t="s">
        <v>2557</v>
      </c>
      <c r="U1498" s="33" t="s">
        <v>276</v>
      </c>
      <c r="V1498" s="33" t="s">
        <v>2557</v>
      </c>
      <c r="W1498" s="33" t="s">
        <v>20</v>
      </c>
      <c r="X1498" s="33" t="s">
        <v>2557</v>
      </c>
    </row>
    <row r="1499" spans="1:24" ht="14.75" x14ac:dyDescent="0.75">
      <c r="A1499" s="33" t="s">
        <v>2955</v>
      </c>
      <c r="B1499" s="33" t="s">
        <v>374</v>
      </c>
      <c r="C1499" s="33" t="s">
        <v>374</v>
      </c>
      <c r="D1499" s="33" t="s">
        <v>374</v>
      </c>
      <c r="E1499" s="33" t="s">
        <v>2956</v>
      </c>
      <c r="F1499" s="33" t="s">
        <v>1441</v>
      </c>
      <c r="G1499" s="33" t="s">
        <v>281</v>
      </c>
      <c r="H1499" s="33" t="s">
        <v>268</v>
      </c>
      <c r="I1499" s="33" t="s">
        <v>269</v>
      </c>
      <c r="J1499" s="33" t="s">
        <v>270</v>
      </c>
      <c r="K1499" s="33" t="s">
        <v>1442</v>
      </c>
      <c r="L1499" s="33" t="s">
        <v>272</v>
      </c>
      <c r="M1499" s="33" t="s">
        <v>760</v>
      </c>
      <c r="N1499" s="33" t="s">
        <v>692</v>
      </c>
      <c r="O1499" s="33" t="s">
        <v>760</v>
      </c>
      <c r="P1499" s="33" t="s">
        <v>692</v>
      </c>
      <c r="Q1499" s="33" t="s">
        <v>286</v>
      </c>
      <c r="R1499" s="33" t="s">
        <v>692</v>
      </c>
      <c r="S1499" s="33" t="s">
        <v>275</v>
      </c>
      <c r="T1499" s="33" t="s">
        <v>692</v>
      </c>
      <c r="U1499" s="33" t="s">
        <v>276</v>
      </c>
      <c r="V1499" s="33" t="s">
        <v>692</v>
      </c>
      <c r="W1499" s="33" t="s">
        <v>276</v>
      </c>
      <c r="X1499" s="33" t="s">
        <v>692</v>
      </c>
    </row>
    <row r="1500" spans="1:24" ht="14.75" x14ac:dyDescent="0.75">
      <c r="A1500" s="33" t="s">
        <v>2957</v>
      </c>
      <c r="B1500" s="33" t="s">
        <v>374</v>
      </c>
      <c r="C1500" s="33" t="s">
        <v>374</v>
      </c>
      <c r="D1500" s="33" t="s">
        <v>374</v>
      </c>
      <c r="E1500" s="33" t="s">
        <v>2958</v>
      </c>
      <c r="F1500" s="33" t="s">
        <v>1441</v>
      </c>
      <c r="G1500" s="33" t="s">
        <v>281</v>
      </c>
      <c r="H1500" s="33" t="s">
        <v>268</v>
      </c>
      <c r="I1500" s="33" t="s">
        <v>269</v>
      </c>
      <c r="J1500" s="33" t="s">
        <v>270</v>
      </c>
      <c r="K1500" s="33" t="s">
        <v>1442</v>
      </c>
      <c r="L1500" s="33" t="s">
        <v>272</v>
      </c>
      <c r="M1500" s="33" t="s">
        <v>760</v>
      </c>
      <c r="N1500" s="33" t="s">
        <v>692</v>
      </c>
      <c r="O1500" s="33" t="s">
        <v>760</v>
      </c>
      <c r="P1500" s="33" t="s">
        <v>692</v>
      </c>
      <c r="Q1500" s="33" t="s">
        <v>286</v>
      </c>
      <c r="R1500" s="33" t="s">
        <v>692</v>
      </c>
      <c r="S1500" s="33" t="s">
        <v>275</v>
      </c>
      <c r="T1500" s="33" t="s">
        <v>692</v>
      </c>
      <c r="U1500" s="33" t="s">
        <v>276</v>
      </c>
      <c r="V1500" s="33" t="s">
        <v>692</v>
      </c>
      <c r="W1500" s="33" t="s">
        <v>276</v>
      </c>
      <c r="X1500" s="33" t="s">
        <v>692</v>
      </c>
    </row>
    <row r="1501" spans="1:24" ht="14.75" x14ac:dyDescent="0.75">
      <c r="A1501" s="33" t="s">
        <v>2959</v>
      </c>
      <c r="B1501" s="33" t="s">
        <v>374</v>
      </c>
      <c r="C1501" s="33" t="s">
        <v>374</v>
      </c>
      <c r="D1501" s="33" t="s">
        <v>374</v>
      </c>
      <c r="E1501" s="33" t="s">
        <v>2960</v>
      </c>
      <c r="F1501" s="33" t="s">
        <v>1441</v>
      </c>
      <c r="G1501" s="33" t="s">
        <v>281</v>
      </c>
      <c r="H1501" s="33" t="s">
        <v>268</v>
      </c>
      <c r="I1501" s="33" t="s">
        <v>269</v>
      </c>
      <c r="J1501" s="33" t="s">
        <v>270</v>
      </c>
      <c r="K1501" s="33" t="s">
        <v>1442</v>
      </c>
      <c r="L1501" s="33" t="s">
        <v>272</v>
      </c>
      <c r="M1501" s="33" t="s">
        <v>760</v>
      </c>
      <c r="N1501" s="33" t="s">
        <v>692</v>
      </c>
      <c r="O1501" s="33" t="s">
        <v>760</v>
      </c>
      <c r="P1501" s="33" t="s">
        <v>692</v>
      </c>
      <c r="Q1501" s="33" t="s">
        <v>286</v>
      </c>
      <c r="R1501" s="33" t="s">
        <v>692</v>
      </c>
      <c r="S1501" s="33" t="s">
        <v>275</v>
      </c>
      <c r="T1501" s="33" t="s">
        <v>692</v>
      </c>
      <c r="U1501" s="33" t="s">
        <v>276</v>
      </c>
      <c r="V1501" s="33" t="s">
        <v>692</v>
      </c>
      <c r="W1501" s="33" t="s">
        <v>276</v>
      </c>
      <c r="X1501" s="33" t="s">
        <v>692</v>
      </c>
    </row>
    <row r="1502" spans="1:24" ht="14.75" x14ac:dyDescent="0.75">
      <c r="A1502" s="33" t="s">
        <v>2961</v>
      </c>
      <c r="B1502" s="33" t="s">
        <v>262</v>
      </c>
      <c r="C1502" s="33" t="s">
        <v>415</v>
      </c>
      <c r="D1502" s="33" t="s">
        <v>415</v>
      </c>
      <c r="E1502" s="33" t="s">
        <v>2962</v>
      </c>
      <c r="F1502" s="33" t="s">
        <v>1441</v>
      </c>
      <c r="G1502" s="33" t="s">
        <v>281</v>
      </c>
      <c r="H1502" s="33" t="s">
        <v>268</v>
      </c>
      <c r="I1502" s="33" t="s">
        <v>269</v>
      </c>
      <c r="J1502" s="33" t="s">
        <v>270</v>
      </c>
      <c r="K1502" s="33" t="s">
        <v>2631</v>
      </c>
      <c r="L1502" s="33" t="s">
        <v>272</v>
      </c>
      <c r="M1502" s="33" t="s">
        <v>760</v>
      </c>
      <c r="N1502" s="33" t="s">
        <v>314</v>
      </c>
      <c r="O1502" s="33" t="s">
        <v>760</v>
      </c>
      <c r="P1502" s="33" t="s">
        <v>314</v>
      </c>
      <c r="Q1502" s="33" t="s">
        <v>286</v>
      </c>
      <c r="R1502" s="33" t="s">
        <v>314</v>
      </c>
      <c r="S1502" s="33" t="s">
        <v>275</v>
      </c>
      <c r="T1502" s="33" t="s">
        <v>314</v>
      </c>
      <c r="U1502" s="33" t="s">
        <v>276</v>
      </c>
      <c r="V1502" s="33" t="s">
        <v>314</v>
      </c>
      <c r="W1502" s="33" t="s">
        <v>20</v>
      </c>
      <c r="X1502" s="33" t="s">
        <v>314</v>
      </c>
    </row>
    <row r="1503" spans="1:24" ht="14.75" x14ac:dyDescent="0.75">
      <c r="A1503" s="33" t="s">
        <v>2963</v>
      </c>
      <c r="B1503" s="33" t="s">
        <v>374</v>
      </c>
      <c r="C1503" s="33" t="s">
        <v>374</v>
      </c>
      <c r="D1503" s="33" t="s">
        <v>374</v>
      </c>
      <c r="E1503" s="33" t="s">
        <v>2964</v>
      </c>
      <c r="F1503" s="33" t="s">
        <v>1441</v>
      </c>
      <c r="G1503" s="33" t="s">
        <v>281</v>
      </c>
      <c r="H1503" s="33" t="s">
        <v>268</v>
      </c>
      <c r="I1503" s="33" t="s">
        <v>269</v>
      </c>
      <c r="J1503" s="33" t="s">
        <v>270</v>
      </c>
      <c r="K1503" s="33" t="s">
        <v>1442</v>
      </c>
      <c r="L1503" s="33" t="s">
        <v>272</v>
      </c>
      <c r="M1503" s="33" t="s">
        <v>760</v>
      </c>
      <c r="N1503" s="33" t="s">
        <v>692</v>
      </c>
      <c r="O1503" s="33" t="s">
        <v>760</v>
      </c>
      <c r="P1503" s="33" t="s">
        <v>692</v>
      </c>
      <c r="Q1503" s="33" t="s">
        <v>286</v>
      </c>
      <c r="R1503" s="33" t="s">
        <v>692</v>
      </c>
      <c r="S1503" s="33" t="s">
        <v>275</v>
      </c>
      <c r="T1503" s="33" t="s">
        <v>692</v>
      </c>
      <c r="U1503" s="33" t="s">
        <v>276</v>
      </c>
      <c r="V1503" s="33" t="s">
        <v>692</v>
      </c>
      <c r="W1503" s="33" t="s">
        <v>276</v>
      </c>
      <c r="X1503" s="33" t="s">
        <v>692</v>
      </c>
    </row>
    <row r="1504" spans="1:24" ht="14.75" x14ac:dyDescent="0.75">
      <c r="A1504" s="33" t="s">
        <v>2965</v>
      </c>
      <c r="B1504" s="33" t="s">
        <v>262</v>
      </c>
      <c r="C1504" s="33" t="s">
        <v>374</v>
      </c>
      <c r="D1504" s="33" t="s">
        <v>374</v>
      </c>
      <c r="E1504" s="33" t="s">
        <v>2966</v>
      </c>
      <c r="F1504" s="33" t="s">
        <v>1441</v>
      </c>
      <c r="G1504" s="33" t="s">
        <v>281</v>
      </c>
      <c r="H1504" s="33" t="s">
        <v>268</v>
      </c>
      <c r="I1504" s="33" t="s">
        <v>269</v>
      </c>
      <c r="J1504" s="33" t="s">
        <v>270</v>
      </c>
      <c r="K1504" s="33" t="s">
        <v>2556</v>
      </c>
      <c r="L1504" s="33" t="s">
        <v>272</v>
      </c>
      <c r="M1504" s="33" t="s">
        <v>760</v>
      </c>
      <c r="N1504" s="33" t="s">
        <v>2557</v>
      </c>
      <c r="O1504" s="33" t="s">
        <v>760</v>
      </c>
      <c r="P1504" s="33" t="s">
        <v>2557</v>
      </c>
      <c r="Q1504" s="33" t="s">
        <v>286</v>
      </c>
      <c r="R1504" s="33" t="s">
        <v>2557</v>
      </c>
      <c r="S1504" s="33" t="s">
        <v>275</v>
      </c>
      <c r="T1504" s="33" t="s">
        <v>2557</v>
      </c>
      <c r="U1504" s="33" t="s">
        <v>276</v>
      </c>
      <c r="V1504" s="33" t="s">
        <v>2557</v>
      </c>
      <c r="W1504" s="33" t="s">
        <v>20</v>
      </c>
      <c r="X1504" s="33" t="s">
        <v>2557</v>
      </c>
    </row>
    <row r="1505" spans="1:24" ht="14.75" x14ac:dyDescent="0.75">
      <c r="A1505" s="33" t="s">
        <v>2967</v>
      </c>
      <c r="B1505" s="33" t="s">
        <v>262</v>
      </c>
      <c r="C1505" s="33" t="s">
        <v>415</v>
      </c>
      <c r="D1505" s="33" t="s">
        <v>415</v>
      </c>
      <c r="E1505" s="33" t="s">
        <v>2968</v>
      </c>
      <c r="F1505" s="33" t="s">
        <v>1441</v>
      </c>
      <c r="G1505" s="33" t="s">
        <v>281</v>
      </c>
      <c r="H1505" s="33" t="s">
        <v>268</v>
      </c>
      <c r="I1505" s="33" t="s">
        <v>269</v>
      </c>
      <c r="J1505" s="33" t="s">
        <v>270</v>
      </c>
      <c r="K1505" s="33" t="s">
        <v>1442</v>
      </c>
      <c r="L1505" s="33" t="s">
        <v>272</v>
      </c>
      <c r="M1505" s="33" t="s">
        <v>760</v>
      </c>
      <c r="N1505" s="33" t="s">
        <v>692</v>
      </c>
      <c r="O1505" s="33" t="s">
        <v>760</v>
      </c>
      <c r="P1505" s="33" t="s">
        <v>692</v>
      </c>
      <c r="Q1505" s="33" t="s">
        <v>286</v>
      </c>
      <c r="R1505" s="33" t="s">
        <v>692</v>
      </c>
      <c r="S1505" s="33" t="s">
        <v>275</v>
      </c>
      <c r="T1505" s="33" t="s">
        <v>692</v>
      </c>
      <c r="U1505" s="33" t="s">
        <v>276</v>
      </c>
      <c r="V1505" s="33" t="s">
        <v>692</v>
      </c>
      <c r="W1505" s="33" t="s">
        <v>276</v>
      </c>
      <c r="X1505" s="33" t="s">
        <v>692</v>
      </c>
    </row>
    <row r="1506" spans="1:24" ht="14.75" x14ac:dyDescent="0.75">
      <c r="A1506" s="33" t="s">
        <v>2969</v>
      </c>
      <c r="B1506" s="33" t="s">
        <v>262</v>
      </c>
      <c r="C1506" s="33" t="s">
        <v>415</v>
      </c>
      <c r="D1506" s="33" t="s">
        <v>415</v>
      </c>
      <c r="E1506" s="33" t="s">
        <v>2970</v>
      </c>
      <c r="F1506" s="33" t="s">
        <v>1441</v>
      </c>
      <c r="G1506" s="33" t="s">
        <v>281</v>
      </c>
      <c r="H1506" s="33" t="s">
        <v>268</v>
      </c>
      <c r="I1506" s="33" t="s">
        <v>269</v>
      </c>
      <c r="J1506" s="33" t="s">
        <v>270</v>
      </c>
      <c r="K1506" s="33" t="s">
        <v>1442</v>
      </c>
      <c r="L1506" s="33" t="s">
        <v>272</v>
      </c>
      <c r="M1506" s="33" t="s">
        <v>760</v>
      </c>
      <c r="N1506" s="33" t="s">
        <v>692</v>
      </c>
      <c r="O1506" s="33" t="s">
        <v>760</v>
      </c>
      <c r="P1506" s="33" t="s">
        <v>692</v>
      </c>
      <c r="Q1506" s="33" t="s">
        <v>286</v>
      </c>
      <c r="R1506" s="33" t="s">
        <v>692</v>
      </c>
      <c r="S1506" s="33" t="s">
        <v>275</v>
      </c>
      <c r="T1506" s="33" t="s">
        <v>692</v>
      </c>
      <c r="U1506" s="33" t="s">
        <v>276</v>
      </c>
      <c r="V1506" s="33" t="s">
        <v>692</v>
      </c>
      <c r="W1506" s="33" t="s">
        <v>276</v>
      </c>
      <c r="X1506" s="33" t="s">
        <v>692</v>
      </c>
    </row>
    <row r="1507" spans="1:24" ht="14.75" x14ac:dyDescent="0.75">
      <c r="A1507" s="33" t="s">
        <v>2971</v>
      </c>
      <c r="B1507" s="33" t="s">
        <v>262</v>
      </c>
      <c r="C1507" s="33" t="s">
        <v>415</v>
      </c>
      <c r="D1507" s="33" t="s">
        <v>415</v>
      </c>
      <c r="E1507" s="33" t="s">
        <v>2972</v>
      </c>
      <c r="F1507" s="33" t="s">
        <v>1441</v>
      </c>
      <c r="G1507" s="33" t="s">
        <v>281</v>
      </c>
      <c r="H1507" s="33" t="s">
        <v>268</v>
      </c>
      <c r="I1507" s="33" t="s">
        <v>269</v>
      </c>
      <c r="J1507" s="33" t="s">
        <v>270</v>
      </c>
      <c r="K1507" s="33" t="s">
        <v>1442</v>
      </c>
      <c r="L1507" s="33" t="s">
        <v>272</v>
      </c>
      <c r="M1507" s="33" t="s">
        <v>698</v>
      </c>
      <c r="N1507" s="33" t="s">
        <v>2973</v>
      </c>
      <c r="O1507" s="33" t="s">
        <v>698</v>
      </c>
      <c r="P1507" s="33" t="s">
        <v>2973</v>
      </c>
      <c r="Q1507" s="33" t="s">
        <v>286</v>
      </c>
      <c r="R1507" s="33" t="s">
        <v>2973</v>
      </c>
      <c r="S1507" s="33" t="s">
        <v>275</v>
      </c>
      <c r="T1507" s="33" t="s">
        <v>2973</v>
      </c>
      <c r="U1507" s="33" t="s">
        <v>276</v>
      </c>
      <c r="V1507" s="33" t="s">
        <v>2973</v>
      </c>
      <c r="W1507" s="33" t="s">
        <v>276</v>
      </c>
      <c r="X1507" s="33" t="s">
        <v>2973</v>
      </c>
    </row>
    <row r="1508" spans="1:24" ht="14.75" x14ac:dyDescent="0.75">
      <c r="A1508" s="33" t="s">
        <v>2974</v>
      </c>
      <c r="B1508" s="33" t="s">
        <v>262</v>
      </c>
      <c r="C1508" s="33" t="s">
        <v>415</v>
      </c>
      <c r="D1508" s="33" t="s">
        <v>415</v>
      </c>
      <c r="E1508" s="33" t="s">
        <v>2975</v>
      </c>
      <c r="F1508" s="33" t="s">
        <v>1441</v>
      </c>
      <c r="G1508" s="33" t="s">
        <v>281</v>
      </c>
      <c r="H1508" s="33" t="s">
        <v>268</v>
      </c>
      <c r="I1508" s="33" t="s">
        <v>269</v>
      </c>
      <c r="J1508" s="33" t="s">
        <v>270</v>
      </c>
      <c r="K1508" s="33" t="s">
        <v>2631</v>
      </c>
      <c r="L1508" s="33" t="s">
        <v>272</v>
      </c>
      <c r="M1508" s="33" t="s">
        <v>698</v>
      </c>
      <c r="N1508" s="33" t="s">
        <v>314</v>
      </c>
      <c r="O1508" s="33" t="s">
        <v>698</v>
      </c>
      <c r="P1508" s="33" t="s">
        <v>314</v>
      </c>
      <c r="Q1508" s="33" t="s">
        <v>286</v>
      </c>
      <c r="R1508" s="33" t="s">
        <v>314</v>
      </c>
      <c r="S1508" s="33" t="s">
        <v>275</v>
      </c>
      <c r="T1508" s="33" t="s">
        <v>314</v>
      </c>
      <c r="U1508" s="33" t="s">
        <v>276</v>
      </c>
      <c r="V1508" s="33" t="s">
        <v>314</v>
      </c>
      <c r="W1508" s="33" t="s">
        <v>20</v>
      </c>
      <c r="X1508" s="33" t="s">
        <v>314</v>
      </c>
    </row>
    <row r="1509" spans="1:24" ht="14.75" x14ac:dyDescent="0.75">
      <c r="A1509" s="33" t="s">
        <v>2976</v>
      </c>
      <c r="B1509" s="33" t="s">
        <v>262</v>
      </c>
      <c r="C1509" s="33" t="s">
        <v>374</v>
      </c>
      <c r="D1509" s="33" t="s">
        <v>374</v>
      </c>
      <c r="E1509" s="33" t="s">
        <v>2977</v>
      </c>
      <c r="F1509" s="33" t="s">
        <v>1441</v>
      </c>
      <c r="G1509" s="33" t="s">
        <v>281</v>
      </c>
      <c r="H1509" s="33" t="s">
        <v>268</v>
      </c>
      <c r="I1509" s="33" t="s">
        <v>269</v>
      </c>
      <c r="J1509" s="33" t="s">
        <v>270</v>
      </c>
      <c r="K1509" s="33" t="s">
        <v>2556</v>
      </c>
      <c r="L1509" s="33" t="s">
        <v>272</v>
      </c>
      <c r="M1509" s="33" t="s">
        <v>698</v>
      </c>
      <c r="N1509" s="33" t="s">
        <v>2922</v>
      </c>
      <c r="O1509" s="33" t="s">
        <v>760</v>
      </c>
      <c r="P1509" s="33" t="s">
        <v>2922</v>
      </c>
      <c r="Q1509" s="33" t="s">
        <v>286</v>
      </c>
      <c r="R1509" s="33" t="s">
        <v>2922</v>
      </c>
      <c r="S1509" s="33" t="s">
        <v>275</v>
      </c>
      <c r="T1509" s="33" t="s">
        <v>2922</v>
      </c>
      <c r="U1509" s="33" t="s">
        <v>276</v>
      </c>
      <c r="V1509" s="33" t="s">
        <v>2922</v>
      </c>
      <c r="W1509" s="33" t="s">
        <v>20</v>
      </c>
      <c r="X1509" s="33" t="s">
        <v>2922</v>
      </c>
    </row>
    <row r="1510" spans="1:24" ht="14.75" x14ac:dyDescent="0.75">
      <c r="A1510" s="33" t="s">
        <v>2978</v>
      </c>
      <c r="B1510" s="33" t="s">
        <v>262</v>
      </c>
      <c r="C1510" s="33" t="s">
        <v>374</v>
      </c>
      <c r="D1510" s="33" t="s">
        <v>374</v>
      </c>
      <c r="E1510" s="33" t="s">
        <v>2979</v>
      </c>
      <c r="F1510" s="33" t="s">
        <v>1441</v>
      </c>
      <c r="G1510" s="33" t="s">
        <v>281</v>
      </c>
      <c r="H1510" s="33" t="s">
        <v>268</v>
      </c>
      <c r="I1510" s="33" t="s">
        <v>269</v>
      </c>
      <c r="J1510" s="33" t="s">
        <v>270</v>
      </c>
      <c r="K1510" s="33" t="s">
        <v>2556</v>
      </c>
      <c r="L1510" s="33" t="s">
        <v>272</v>
      </c>
      <c r="M1510" s="33" t="s">
        <v>698</v>
      </c>
      <c r="N1510" s="33" t="s">
        <v>2922</v>
      </c>
      <c r="O1510" s="33" t="s">
        <v>698</v>
      </c>
      <c r="P1510" s="33" t="s">
        <v>2922</v>
      </c>
      <c r="Q1510" s="33" t="s">
        <v>698</v>
      </c>
      <c r="R1510" s="33" t="s">
        <v>2922</v>
      </c>
      <c r="S1510" s="33" t="s">
        <v>275</v>
      </c>
      <c r="T1510" s="33" t="s">
        <v>2922</v>
      </c>
      <c r="U1510" s="33" t="s">
        <v>698</v>
      </c>
      <c r="V1510" s="33" t="s">
        <v>2922</v>
      </c>
      <c r="W1510" s="33" t="s">
        <v>20</v>
      </c>
      <c r="X1510" s="33" t="s">
        <v>2557</v>
      </c>
    </row>
    <row r="1511" spans="1:24" ht="14.75" x14ac:dyDescent="0.75">
      <c r="A1511" s="33" t="s">
        <v>2980</v>
      </c>
      <c r="B1511" s="33" t="s">
        <v>262</v>
      </c>
      <c r="C1511" s="33" t="s">
        <v>374</v>
      </c>
      <c r="D1511" s="33" t="s">
        <v>374</v>
      </c>
      <c r="E1511" s="33" t="s">
        <v>2981</v>
      </c>
      <c r="F1511" s="33" t="s">
        <v>1441</v>
      </c>
      <c r="G1511" s="33" t="s">
        <v>281</v>
      </c>
      <c r="H1511" s="33" t="s">
        <v>268</v>
      </c>
      <c r="I1511" s="33" t="s">
        <v>269</v>
      </c>
      <c r="J1511" s="33" t="s">
        <v>270</v>
      </c>
      <c r="K1511" s="33" t="s">
        <v>2556</v>
      </c>
      <c r="L1511" s="33" t="s">
        <v>272</v>
      </c>
      <c r="M1511" s="33" t="s">
        <v>698</v>
      </c>
      <c r="N1511" s="33" t="s">
        <v>2557</v>
      </c>
      <c r="O1511" s="33" t="s">
        <v>698</v>
      </c>
      <c r="P1511" s="33" t="s">
        <v>2557</v>
      </c>
      <c r="Q1511" s="33" t="s">
        <v>286</v>
      </c>
      <c r="R1511" s="33" t="s">
        <v>2557</v>
      </c>
      <c r="S1511" s="33" t="s">
        <v>275</v>
      </c>
      <c r="T1511" s="33" t="s">
        <v>2557</v>
      </c>
      <c r="U1511" s="33" t="s">
        <v>276</v>
      </c>
      <c r="V1511" s="33" t="s">
        <v>2557</v>
      </c>
      <c r="W1511" s="33" t="s">
        <v>20</v>
      </c>
      <c r="X1511" s="33" t="s">
        <v>2557</v>
      </c>
    </row>
    <row r="1512" spans="1:24" ht="14.75" x14ac:dyDescent="0.75">
      <c r="A1512" s="33" t="s">
        <v>2982</v>
      </c>
      <c r="B1512" s="33" t="s">
        <v>262</v>
      </c>
      <c r="C1512" s="33" t="s">
        <v>415</v>
      </c>
      <c r="D1512" s="33" t="s">
        <v>415</v>
      </c>
      <c r="E1512" s="33" t="s">
        <v>2983</v>
      </c>
      <c r="F1512" s="33" t="s">
        <v>1441</v>
      </c>
      <c r="G1512" s="33" t="s">
        <v>281</v>
      </c>
      <c r="H1512" s="33" t="s">
        <v>268</v>
      </c>
      <c r="I1512" s="33" t="s">
        <v>269</v>
      </c>
      <c r="J1512" s="33" t="s">
        <v>270</v>
      </c>
      <c r="K1512" s="33" t="s">
        <v>1442</v>
      </c>
      <c r="L1512" s="33" t="s">
        <v>272</v>
      </c>
      <c r="M1512" s="33" t="s">
        <v>698</v>
      </c>
      <c r="N1512" s="33" t="s">
        <v>692</v>
      </c>
      <c r="O1512" s="33" t="s">
        <v>698</v>
      </c>
      <c r="P1512" s="33" t="s">
        <v>692</v>
      </c>
      <c r="Q1512" s="33" t="s">
        <v>286</v>
      </c>
      <c r="R1512" s="33" t="s">
        <v>692</v>
      </c>
      <c r="S1512" s="33" t="s">
        <v>275</v>
      </c>
      <c r="T1512" s="33" t="s">
        <v>692</v>
      </c>
      <c r="U1512" s="33" t="s">
        <v>276</v>
      </c>
      <c r="V1512" s="33" t="s">
        <v>692</v>
      </c>
      <c r="W1512" s="33" t="s">
        <v>20</v>
      </c>
      <c r="X1512" s="33" t="s">
        <v>692</v>
      </c>
    </row>
    <row r="1513" spans="1:24" ht="14.75" x14ac:dyDescent="0.75">
      <c r="A1513" s="33" t="s">
        <v>2984</v>
      </c>
      <c r="B1513" s="33" t="s">
        <v>262</v>
      </c>
      <c r="C1513" s="33" t="s">
        <v>374</v>
      </c>
      <c r="D1513" s="33" t="s">
        <v>374</v>
      </c>
      <c r="E1513" s="33" t="s">
        <v>2985</v>
      </c>
      <c r="F1513" s="33" t="s">
        <v>1441</v>
      </c>
      <c r="G1513" s="33" t="s">
        <v>281</v>
      </c>
      <c r="H1513" s="33" t="s">
        <v>268</v>
      </c>
      <c r="I1513" s="33" t="s">
        <v>269</v>
      </c>
      <c r="J1513" s="33" t="s">
        <v>270</v>
      </c>
      <c r="K1513" s="33" t="s">
        <v>2556</v>
      </c>
      <c r="L1513" s="33" t="s">
        <v>272</v>
      </c>
      <c r="M1513" s="33" t="s">
        <v>698</v>
      </c>
      <c r="N1513" s="33" t="s">
        <v>2922</v>
      </c>
      <c r="O1513" s="33" t="s">
        <v>698</v>
      </c>
      <c r="P1513" s="33" t="s">
        <v>2922</v>
      </c>
      <c r="Q1513" s="33" t="s">
        <v>286</v>
      </c>
      <c r="R1513" s="33" t="s">
        <v>2922</v>
      </c>
      <c r="S1513" s="33" t="s">
        <v>275</v>
      </c>
      <c r="T1513" s="33" t="s">
        <v>2922</v>
      </c>
      <c r="U1513" s="33" t="s">
        <v>276</v>
      </c>
      <c r="V1513" s="33" t="s">
        <v>2922</v>
      </c>
      <c r="W1513" s="33" t="s">
        <v>20</v>
      </c>
      <c r="X1513" s="33" t="s">
        <v>2922</v>
      </c>
    </row>
    <row r="1514" spans="1:24" ht="14.75" x14ac:dyDescent="0.75">
      <c r="A1514" s="33" t="s">
        <v>2986</v>
      </c>
      <c r="B1514" s="33" t="s">
        <v>374</v>
      </c>
      <c r="C1514" s="33" t="s">
        <v>374</v>
      </c>
      <c r="D1514" s="33" t="s">
        <v>374</v>
      </c>
      <c r="E1514" s="33" t="s">
        <v>2987</v>
      </c>
      <c r="F1514" s="33" t="s">
        <v>1441</v>
      </c>
      <c r="G1514" s="33" t="s">
        <v>281</v>
      </c>
      <c r="H1514" s="33" t="s">
        <v>268</v>
      </c>
      <c r="I1514" s="33" t="s">
        <v>269</v>
      </c>
      <c r="J1514" s="33" t="s">
        <v>270</v>
      </c>
      <c r="K1514" s="33" t="s">
        <v>1442</v>
      </c>
      <c r="L1514" s="33" t="s">
        <v>272</v>
      </c>
      <c r="M1514" s="33" t="s">
        <v>698</v>
      </c>
      <c r="N1514" s="33" t="s">
        <v>692</v>
      </c>
      <c r="O1514" s="33" t="s">
        <v>698</v>
      </c>
      <c r="P1514" s="33" t="s">
        <v>692</v>
      </c>
      <c r="Q1514" s="33" t="s">
        <v>286</v>
      </c>
      <c r="R1514" s="33" t="s">
        <v>692</v>
      </c>
      <c r="S1514" s="33" t="s">
        <v>275</v>
      </c>
      <c r="T1514" s="33" t="s">
        <v>692</v>
      </c>
      <c r="U1514" s="33" t="s">
        <v>276</v>
      </c>
      <c r="V1514" s="33" t="s">
        <v>692</v>
      </c>
      <c r="W1514" s="33" t="s">
        <v>20</v>
      </c>
      <c r="X1514" s="33" t="s">
        <v>692</v>
      </c>
    </row>
    <row r="1515" spans="1:24" ht="14.75" x14ac:dyDescent="0.75">
      <c r="A1515" s="33" t="s">
        <v>2988</v>
      </c>
      <c r="B1515" s="33" t="s">
        <v>262</v>
      </c>
      <c r="C1515" s="33" t="s">
        <v>415</v>
      </c>
      <c r="D1515" s="33" t="s">
        <v>415</v>
      </c>
      <c r="E1515" s="33" t="s">
        <v>2989</v>
      </c>
      <c r="F1515" s="33" t="s">
        <v>1441</v>
      </c>
      <c r="G1515" s="33" t="s">
        <v>281</v>
      </c>
      <c r="H1515" s="33" t="s">
        <v>268</v>
      </c>
      <c r="I1515" s="33" t="s">
        <v>269</v>
      </c>
      <c r="J1515" s="33" t="s">
        <v>270</v>
      </c>
      <c r="K1515" s="33" t="s">
        <v>2556</v>
      </c>
      <c r="L1515" s="33" t="s">
        <v>272</v>
      </c>
      <c r="M1515" s="33" t="s">
        <v>698</v>
      </c>
      <c r="N1515" s="33" t="s">
        <v>2557</v>
      </c>
      <c r="O1515" s="33" t="s">
        <v>698</v>
      </c>
      <c r="P1515" s="33" t="s">
        <v>2557</v>
      </c>
      <c r="Q1515" s="33" t="s">
        <v>286</v>
      </c>
      <c r="R1515" s="33" t="s">
        <v>2557</v>
      </c>
      <c r="S1515" s="33" t="s">
        <v>275</v>
      </c>
      <c r="T1515" s="33" t="s">
        <v>2557</v>
      </c>
      <c r="U1515" s="33" t="s">
        <v>276</v>
      </c>
      <c r="V1515" s="33" t="s">
        <v>2557</v>
      </c>
      <c r="W1515" s="33" t="s">
        <v>20</v>
      </c>
      <c r="X1515" s="33" t="s">
        <v>2557</v>
      </c>
    </row>
    <row r="1516" spans="1:24" ht="14.75" x14ac:dyDescent="0.75">
      <c r="A1516" s="33" t="s">
        <v>2990</v>
      </c>
      <c r="B1516" s="33" t="s">
        <v>262</v>
      </c>
      <c r="C1516" s="33" t="s">
        <v>415</v>
      </c>
      <c r="D1516" s="33" t="s">
        <v>415</v>
      </c>
      <c r="E1516" s="33" t="s">
        <v>2991</v>
      </c>
      <c r="F1516" s="33" t="s">
        <v>1441</v>
      </c>
      <c r="G1516" s="33" t="s">
        <v>281</v>
      </c>
      <c r="H1516" s="33" t="s">
        <v>268</v>
      </c>
      <c r="I1516" s="33" t="s">
        <v>269</v>
      </c>
      <c r="J1516" s="33" t="s">
        <v>270</v>
      </c>
      <c r="K1516" s="33" t="s">
        <v>2556</v>
      </c>
      <c r="L1516" s="33" t="s">
        <v>272</v>
      </c>
      <c r="M1516" s="33" t="s">
        <v>698</v>
      </c>
      <c r="N1516" s="33" t="s">
        <v>2557</v>
      </c>
      <c r="O1516" s="33" t="s">
        <v>698</v>
      </c>
      <c r="P1516" s="33" t="s">
        <v>2557</v>
      </c>
      <c r="Q1516" s="33" t="s">
        <v>286</v>
      </c>
      <c r="R1516" s="33" t="s">
        <v>2557</v>
      </c>
      <c r="S1516" s="33" t="s">
        <v>275</v>
      </c>
      <c r="T1516" s="33" t="s">
        <v>2557</v>
      </c>
      <c r="U1516" s="33" t="s">
        <v>276</v>
      </c>
      <c r="V1516" s="33" t="s">
        <v>2557</v>
      </c>
      <c r="W1516" s="33" t="s">
        <v>20</v>
      </c>
      <c r="X1516" s="33" t="s">
        <v>2557</v>
      </c>
    </row>
    <row r="1517" spans="1:24" ht="14.75" x14ac:dyDescent="0.75">
      <c r="A1517" s="33" t="s">
        <v>2992</v>
      </c>
      <c r="B1517" s="33" t="s">
        <v>262</v>
      </c>
      <c r="C1517" s="33" t="s">
        <v>374</v>
      </c>
      <c r="D1517" s="33" t="s">
        <v>374</v>
      </c>
      <c r="E1517" s="33" t="s">
        <v>2993</v>
      </c>
      <c r="F1517" s="33" t="s">
        <v>1441</v>
      </c>
      <c r="G1517" s="33" t="s">
        <v>281</v>
      </c>
      <c r="H1517" s="33" t="s">
        <v>268</v>
      </c>
      <c r="I1517" s="33" t="s">
        <v>269</v>
      </c>
      <c r="J1517" s="33" t="s">
        <v>270</v>
      </c>
      <c r="K1517" s="33" t="s">
        <v>2556</v>
      </c>
      <c r="L1517" s="33" t="s">
        <v>272</v>
      </c>
      <c r="M1517" s="33" t="s">
        <v>698</v>
      </c>
      <c r="N1517" s="33" t="s">
        <v>2557</v>
      </c>
      <c r="O1517" s="33" t="s">
        <v>698</v>
      </c>
      <c r="P1517" s="33" t="s">
        <v>2557</v>
      </c>
      <c r="Q1517" s="33" t="s">
        <v>286</v>
      </c>
      <c r="R1517" s="33" t="s">
        <v>2557</v>
      </c>
      <c r="S1517" s="33" t="s">
        <v>275</v>
      </c>
      <c r="T1517" s="33" t="s">
        <v>2557</v>
      </c>
      <c r="U1517" s="33" t="s">
        <v>276</v>
      </c>
      <c r="V1517" s="33" t="s">
        <v>2557</v>
      </c>
      <c r="W1517" s="33" t="s">
        <v>20</v>
      </c>
      <c r="X1517" s="33" t="s">
        <v>2557</v>
      </c>
    </row>
    <row r="1518" spans="1:24" ht="14.75" x14ac:dyDescent="0.75">
      <c r="A1518" s="33" t="s">
        <v>2994</v>
      </c>
      <c r="B1518" s="33" t="s">
        <v>262</v>
      </c>
      <c r="C1518" s="33" t="s">
        <v>374</v>
      </c>
      <c r="D1518" s="33" t="s">
        <v>374</v>
      </c>
      <c r="E1518" s="33" t="s">
        <v>2995</v>
      </c>
      <c r="F1518" s="33" t="s">
        <v>1441</v>
      </c>
      <c r="G1518" s="33" t="s">
        <v>281</v>
      </c>
      <c r="H1518" s="33" t="s">
        <v>268</v>
      </c>
      <c r="I1518" s="33" t="s">
        <v>269</v>
      </c>
      <c r="J1518" s="33" t="s">
        <v>270</v>
      </c>
      <c r="K1518" s="33" t="s">
        <v>2556</v>
      </c>
      <c r="L1518" s="33" t="s">
        <v>272</v>
      </c>
      <c r="M1518" s="33" t="s">
        <v>698</v>
      </c>
      <c r="N1518" s="33" t="s">
        <v>2557</v>
      </c>
      <c r="O1518" s="33" t="s">
        <v>698</v>
      </c>
      <c r="P1518" s="33" t="s">
        <v>2557</v>
      </c>
      <c r="Q1518" s="33" t="s">
        <v>286</v>
      </c>
      <c r="R1518" s="33" t="s">
        <v>2557</v>
      </c>
      <c r="S1518" s="33" t="s">
        <v>275</v>
      </c>
      <c r="T1518" s="33" t="s">
        <v>2557</v>
      </c>
      <c r="U1518" s="33" t="s">
        <v>276</v>
      </c>
      <c r="V1518" s="33" t="s">
        <v>2557</v>
      </c>
      <c r="W1518" s="33" t="s">
        <v>20</v>
      </c>
      <c r="X1518" s="33" t="s">
        <v>2557</v>
      </c>
    </row>
    <row r="1519" spans="1:24" ht="14.75" x14ac:dyDescent="0.75">
      <c r="A1519" s="33" t="s">
        <v>2996</v>
      </c>
      <c r="B1519" s="33" t="s">
        <v>262</v>
      </c>
      <c r="C1519" s="33" t="s">
        <v>374</v>
      </c>
      <c r="D1519" s="33" t="s">
        <v>374</v>
      </c>
      <c r="E1519" s="33" t="s">
        <v>2997</v>
      </c>
      <c r="F1519" s="33" t="s">
        <v>1441</v>
      </c>
      <c r="G1519" s="33" t="s">
        <v>281</v>
      </c>
      <c r="H1519" s="33" t="s">
        <v>268</v>
      </c>
      <c r="I1519" s="33" t="s">
        <v>269</v>
      </c>
      <c r="J1519" s="33" t="s">
        <v>270</v>
      </c>
      <c r="K1519" s="33" t="s">
        <v>2556</v>
      </c>
      <c r="L1519" s="33" t="s">
        <v>272</v>
      </c>
      <c r="M1519" s="33" t="s">
        <v>698</v>
      </c>
      <c r="N1519" s="33" t="s">
        <v>2557</v>
      </c>
      <c r="O1519" s="33" t="s">
        <v>698</v>
      </c>
      <c r="P1519" s="33" t="s">
        <v>2557</v>
      </c>
      <c r="Q1519" s="33" t="s">
        <v>286</v>
      </c>
      <c r="R1519" s="33" t="s">
        <v>2557</v>
      </c>
      <c r="S1519" s="33" t="s">
        <v>275</v>
      </c>
      <c r="T1519" s="33" t="s">
        <v>2557</v>
      </c>
      <c r="U1519" s="33" t="s">
        <v>276</v>
      </c>
      <c r="V1519" s="33" t="s">
        <v>2557</v>
      </c>
      <c r="W1519" s="33" t="s">
        <v>20</v>
      </c>
      <c r="X1519" s="33" t="s">
        <v>2557</v>
      </c>
    </row>
    <row r="1520" spans="1:24" ht="14.75" x14ac:dyDescent="0.75">
      <c r="A1520" s="33" t="s">
        <v>2998</v>
      </c>
      <c r="B1520" s="33" t="s">
        <v>262</v>
      </c>
      <c r="C1520" s="33" t="s">
        <v>374</v>
      </c>
      <c r="D1520" s="33" t="s">
        <v>374</v>
      </c>
      <c r="E1520" s="33" t="s">
        <v>2999</v>
      </c>
      <c r="F1520" s="33" t="s">
        <v>1441</v>
      </c>
      <c r="G1520" s="33" t="s">
        <v>281</v>
      </c>
      <c r="H1520" s="33" t="s">
        <v>268</v>
      </c>
      <c r="I1520" s="33" t="s">
        <v>269</v>
      </c>
      <c r="J1520" s="33" t="s">
        <v>270</v>
      </c>
      <c r="K1520" s="33" t="s">
        <v>2556</v>
      </c>
      <c r="L1520" s="33" t="s">
        <v>272</v>
      </c>
      <c r="M1520" s="33" t="s">
        <v>698</v>
      </c>
      <c r="N1520" s="33" t="s">
        <v>2557</v>
      </c>
      <c r="O1520" s="33" t="s">
        <v>698</v>
      </c>
      <c r="P1520" s="33" t="s">
        <v>2557</v>
      </c>
      <c r="Q1520" s="33" t="s">
        <v>286</v>
      </c>
      <c r="R1520" s="33" t="s">
        <v>2557</v>
      </c>
      <c r="S1520" s="33" t="s">
        <v>275</v>
      </c>
      <c r="T1520" s="33" t="s">
        <v>2557</v>
      </c>
      <c r="U1520" s="33" t="s">
        <v>276</v>
      </c>
      <c r="V1520" s="33" t="s">
        <v>2557</v>
      </c>
      <c r="W1520" s="33" t="s">
        <v>20</v>
      </c>
      <c r="X1520" s="33" t="s">
        <v>2557</v>
      </c>
    </row>
    <row r="1521" spans="1:24" ht="14.75" x14ac:dyDescent="0.75">
      <c r="A1521" s="33" t="s">
        <v>3000</v>
      </c>
      <c r="B1521" s="33" t="s">
        <v>262</v>
      </c>
      <c r="C1521" s="33" t="s">
        <v>374</v>
      </c>
      <c r="D1521" s="33" t="s">
        <v>374</v>
      </c>
      <c r="E1521" s="33" t="s">
        <v>3001</v>
      </c>
      <c r="F1521" s="33" t="s">
        <v>1441</v>
      </c>
      <c r="G1521" s="33" t="s">
        <v>281</v>
      </c>
      <c r="H1521" s="33" t="s">
        <v>268</v>
      </c>
      <c r="I1521" s="33" t="s">
        <v>269</v>
      </c>
      <c r="J1521" s="33" t="s">
        <v>270</v>
      </c>
      <c r="K1521" s="33" t="s">
        <v>2556</v>
      </c>
      <c r="L1521" s="33" t="s">
        <v>272</v>
      </c>
      <c r="M1521" s="33" t="s">
        <v>698</v>
      </c>
      <c r="N1521" s="33" t="s">
        <v>2557</v>
      </c>
      <c r="O1521" s="33" t="s">
        <v>698</v>
      </c>
      <c r="P1521" s="33" t="s">
        <v>2557</v>
      </c>
      <c r="Q1521" s="33" t="s">
        <v>286</v>
      </c>
      <c r="R1521" s="33" t="s">
        <v>2557</v>
      </c>
      <c r="S1521" s="33" t="s">
        <v>275</v>
      </c>
      <c r="T1521" s="33" t="s">
        <v>2557</v>
      </c>
      <c r="U1521" s="33" t="s">
        <v>276</v>
      </c>
      <c r="V1521" s="33" t="s">
        <v>2557</v>
      </c>
      <c r="W1521" s="33" t="s">
        <v>20</v>
      </c>
      <c r="X1521" s="33" t="s">
        <v>2557</v>
      </c>
    </row>
    <row r="1522" spans="1:24" ht="14.75" x14ac:dyDescent="0.75">
      <c r="A1522" s="33" t="s">
        <v>3002</v>
      </c>
      <c r="B1522" s="33" t="s">
        <v>262</v>
      </c>
      <c r="C1522" s="33" t="s">
        <v>374</v>
      </c>
      <c r="D1522" s="33" t="s">
        <v>374</v>
      </c>
      <c r="E1522" s="33" t="s">
        <v>3003</v>
      </c>
      <c r="F1522" s="33" t="s">
        <v>1441</v>
      </c>
      <c r="G1522" s="33" t="s">
        <v>281</v>
      </c>
      <c r="H1522" s="33" t="s">
        <v>268</v>
      </c>
      <c r="I1522" s="33" t="s">
        <v>269</v>
      </c>
      <c r="J1522" s="33" t="s">
        <v>270</v>
      </c>
      <c r="K1522" s="33" t="s">
        <v>2556</v>
      </c>
      <c r="L1522" s="33" t="s">
        <v>272</v>
      </c>
      <c r="M1522" s="33" t="s">
        <v>698</v>
      </c>
      <c r="N1522" s="33" t="s">
        <v>2557</v>
      </c>
      <c r="O1522" s="33" t="s">
        <v>698</v>
      </c>
      <c r="P1522" s="33" t="s">
        <v>2557</v>
      </c>
      <c r="Q1522" s="33" t="s">
        <v>286</v>
      </c>
      <c r="R1522" s="33" t="s">
        <v>2557</v>
      </c>
      <c r="S1522" s="33" t="s">
        <v>275</v>
      </c>
      <c r="T1522" s="33" t="s">
        <v>2557</v>
      </c>
      <c r="U1522" s="33" t="s">
        <v>276</v>
      </c>
      <c r="V1522" s="33" t="s">
        <v>2557</v>
      </c>
      <c r="W1522" s="33" t="s">
        <v>20</v>
      </c>
      <c r="X1522" s="33" t="s">
        <v>2557</v>
      </c>
    </row>
    <row r="1523" spans="1:24" ht="14.75" x14ac:dyDescent="0.75">
      <c r="A1523" s="33" t="s">
        <v>3004</v>
      </c>
      <c r="B1523" s="33" t="s">
        <v>262</v>
      </c>
      <c r="C1523" s="33" t="s">
        <v>374</v>
      </c>
      <c r="D1523" s="33" t="s">
        <v>374</v>
      </c>
      <c r="E1523" s="33" t="s">
        <v>3005</v>
      </c>
      <c r="F1523" s="33" t="s">
        <v>1441</v>
      </c>
      <c r="G1523" s="33" t="s">
        <v>281</v>
      </c>
      <c r="H1523" s="33" t="s">
        <v>268</v>
      </c>
      <c r="I1523" s="33" t="s">
        <v>269</v>
      </c>
      <c r="J1523" s="33" t="s">
        <v>270</v>
      </c>
      <c r="K1523" s="33" t="s">
        <v>2556</v>
      </c>
      <c r="L1523" s="33" t="s">
        <v>272</v>
      </c>
      <c r="M1523" s="33" t="s">
        <v>698</v>
      </c>
      <c r="N1523" s="33" t="s">
        <v>2557</v>
      </c>
      <c r="O1523" s="33" t="s">
        <v>698</v>
      </c>
      <c r="P1523" s="33" t="s">
        <v>2557</v>
      </c>
      <c r="Q1523" s="33" t="s">
        <v>286</v>
      </c>
      <c r="R1523" s="33" t="s">
        <v>2557</v>
      </c>
      <c r="S1523" s="33" t="s">
        <v>275</v>
      </c>
      <c r="T1523" s="33" t="s">
        <v>2557</v>
      </c>
      <c r="U1523" s="33" t="s">
        <v>276</v>
      </c>
      <c r="V1523" s="33" t="s">
        <v>2557</v>
      </c>
      <c r="W1523" s="33" t="s">
        <v>20</v>
      </c>
      <c r="X1523" s="33" t="s">
        <v>2557</v>
      </c>
    </row>
    <row r="1524" spans="1:24" ht="14.75" x14ac:dyDescent="0.75">
      <c r="A1524" s="33" t="s">
        <v>3006</v>
      </c>
      <c r="B1524" s="33" t="s">
        <v>262</v>
      </c>
      <c r="C1524" s="33" t="s">
        <v>374</v>
      </c>
      <c r="D1524" s="33" t="s">
        <v>374</v>
      </c>
      <c r="E1524" s="33" t="s">
        <v>3007</v>
      </c>
      <c r="F1524" s="33" t="s">
        <v>1441</v>
      </c>
      <c r="G1524" s="33" t="s">
        <v>281</v>
      </c>
      <c r="H1524" s="33" t="s">
        <v>268</v>
      </c>
      <c r="I1524" s="33" t="s">
        <v>269</v>
      </c>
      <c r="J1524" s="33" t="s">
        <v>270</v>
      </c>
      <c r="K1524" s="33" t="s">
        <v>2556</v>
      </c>
      <c r="L1524" s="33" t="s">
        <v>272</v>
      </c>
      <c r="M1524" s="33" t="s">
        <v>698</v>
      </c>
      <c r="N1524" s="33" t="s">
        <v>2557</v>
      </c>
      <c r="O1524" s="33" t="s">
        <v>698</v>
      </c>
      <c r="P1524" s="33" t="s">
        <v>2557</v>
      </c>
      <c r="Q1524" s="33" t="s">
        <v>286</v>
      </c>
      <c r="R1524" s="33" t="s">
        <v>2557</v>
      </c>
      <c r="S1524" s="33" t="s">
        <v>275</v>
      </c>
      <c r="T1524" s="33" t="s">
        <v>2557</v>
      </c>
      <c r="U1524" s="33" t="s">
        <v>276</v>
      </c>
      <c r="V1524" s="33" t="s">
        <v>2557</v>
      </c>
      <c r="W1524" s="33" t="s">
        <v>20</v>
      </c>
      <c r="X1524" s="33" t="s">
        <v>2557</v>
      </c>
    </row>
    <row r="1525" spans="1:24" ht="14.75" x14ac:dyDescent="0.75">
      <c r="A1525" s="33" t="s">
        <v>3008</v>
      </c>
      <c r="B1525" s="33" t="s">
        <v>262</v>
      </c>
      <c r="C1525" s="33" t="s">
        <v>374</v>
      </c>
      <c r="D1525" s="33" t="s">
        <v>374</v>
      </c>
      <c r="E1525" s="33" t="s">
        <v>3009</v>
      </c>
      <c r="F1525" s="33" t="s">
        <v>1441</v>
      </c>
      <c r="G1525" s="33" t="s">
        <v>281</v>
      </c>
      <c r="H1525" s="33" t="s">
        <v>268</v>
      </c>
      <c r="I1525" s="33" t="s">
        <v>269</v>
      </c>
      <c r="J1525" s="33" t="s">
        <v>270</v>
      </c>
      <c r="K1525" s="33" t="s">
        <v>2556</v>
      </c>
      <c r="L1525" s="33" t="s">
        <v>272</v>
      </c>
      <c r="M1525" s="33" t="s">
        <v>698</v>
      </c>
      <c r="N1525" s="33" t="s">
        <v>2557</v>
      </c>
      <c r="O1525" s="33" t="s">
        <v>698</v>
      </c>
      <c r="P1525" s="33" t="s">
        <v>2557</v>
      </c>
      <c r="Q1525" s="33" t="s">
        <v>286</v>
      </c>
      <c r="R1525" s="33" t="s">
        <v>2557</v>
      </c>
      <c r="S1525" s="33" t="s">
        <v>275</v>
      </c>
      <c r="T1525" s="33" t="s">
        <v>2557</v>
      </c>
      <c r="U1525" s="33" t="s">
        <v>276</v>
      </c>
      <c r="V1525" s="33" t="s">
        <v>2557</v>
      </c>
      <c r="W1525" s="33" t="s">
        <v>20</v>
      </c>
      <c r="X1525" s="33" t="s">
        <v>2557</v>
      </c>
    </row>
    <row r="1526" spans="1:24" ht="14.75" x14ac:dyDescent="0.75">
      <c r="A1526" s="33" t="s">
        <v>3010</v>
      </c>
      <c r="B1526" s="33" t="s">
        <v>262</v>
      </c>
      <c r="C1526" s="33" t="s">
        <v>374</v>
      </c>
      <c r="D1526" s="33" t="s">
        <v>374</v>
      </c>
      <c r="E1526" s="33" t="s">
        <v>3011</v>
      </c>
      <c r="F1526" s="33" t="s">
        <v>1441</v>
      </c>
      <c r="G1526" s="33" t="s">
        <v>281</v>
      </c>
      <c r="H1526" s="33" t="s">
        <v>268</v>
      </c>
      <c r="I1526" s="33" t="s">
        <v>269</v>
      </c>
      <c r="J1526" s="33" t="s">
        <v>270</v>
      </c>
      <c r="K1526" s="33" t="s">
        <v>2556</v>
      </c>
      <c r="L1526" s="33" t="s">
        <v>272</v>
      </c>
      <c r="M1526" s="33" t="s">
        <v>698</v>
      </c>
      <c r="N1526" s="33" t="s">
        <v>2557</v>
      </c>
      <c r="O1526" s="33" t="s">
        <v>698</v>
      </c>
      <c r="P1526" s="33" t="s">
        <v>2557</v>
      </c>
      <c r="Q1526" s="33" t="s">
        <v>286</v>
      </c>
      <c r="R1526" s="33" t="s">
        <v>2557</v>
      </c>
      <c r="S1526" s="33" t="s">
        <v>275</v>
      </c>
      <c r="T1526" s="33" t="s">
        <v>2557</v>
      </c>
      <c r="U1526" s="33" t="s">
        <v>276</v>
      </c>
      <c r="V1526" s="33" t="s">
        <v>2557</v>
      </c>
      <c r="W1526" s="33" t="s">
        <v>20</v>
      </c>
      <c r="X1526" s="33" t="s">
        <v>2557</v>
      </c>
    </row>
    <row r="1527" spans="1:24" ht="14.75" x14ac:dyDescent="0.75">
      <c r="A1527" s="33" t="s">
        <v>3012</v>
      </c>
      <c r="B1527" s="33" t="s">
        <v>262</v>
      </c>
      <c r="C1527" s="33" t="s">
        <v>374</v>
      </c>
      <c r="D1527" s="33" t="s">
        <v>374</v>
      </c>
      <c r="E1527" s="33" t="s">
        <v>3013</v>
      </c>
      <c r="F1527" s="33" t="s">
        <v>1441</v>
      </c>
      <c r="G1527" s="33" t="s">
        <v>281</v>
      </c>
      <c r="H1527" s="33" t="s">
        <v>268</v>
      </c>
      <c r="I1527" s="33" t="s">
        <v>269</v>
      </c>
      <c r="J1527" s="33" t="s">
        <v>270</v>
      </c>
      <c r="K1527" s="33" t="s">
        <v>2556</v>
      </c>
      <c r="L1527" s="33" t="s">
        <v>272</v>
      </c>
      <c r="M1527" s="33" t="s">
        <v>698</v>
      </c>
      <c r="N1527" s="33" t="s">
        <v>2557</v>
      </c>
      <c r="O1527" s="33" t="s">
        <v>698</v>
      </c>
      <c r="P1527" s="33" t="s">
        <v>2557</v>
      </c>
      <c r="Q1527" s="33" t="s">
        <v>286</v>
      </c>
      <c r="R1527" s="33" t="s">
        <v>2557</v>
      </c>
      <c r="S1527" s="33" t="s">
        <v>275</v>
      </c>
      <c r="T1527" s="33" t="s">
        <v>2557</v>
      </c>
      <c r="U1527" s="33" t="s">
        <v>276</v>
      </c>
      <c r="V1527" s="33" t="s">
        <v>2557</v>
      </c>
      <c r="W1527" s="33" t="s">
        <v>20</v>
      </c>
      <c r="X1527" s="33" t="s">
        <v>2557</v>
      </c>
    </row>
    <row r="1528" spans="1:24" ht="14.75" x14ac:dyDescent="0.75">
      <c r="A1528" s="33" t="s">
        <v>3014</v>
      </c>
      <c r="B1528" s="33" t="s">
        <v>262</v>
      </c>
      <c r="C1528" s="33" t="s">
        <v>374</v>
      </c>
      <c r="D1528" s="33" t="s">
        <v>374</v>
      </c>
      <c r="E1528" s="33" t="s">
        <v>3015</v>
      </c>
      <c r="F1528" s="33" t="s">
        <v>1441</v>
      </c>
      <c r="G1528" s="33" t="s">
        <v>281</v>
      </c>
      <c r="H1528" s="33" t="s">
        <v>268</v>
      </c>
      <c r="I1528" s="33" t="s">
        <v>269</v>
      </c>
      <c r="J1528" s="33" t="s">
        <v>270</v>
      </c>
      <c r="K1528" s="33" t="s">
        <v>2556</v>
      </c>
      <c r="L1528" s="33" t="s">
        <v>272</v>
      </c>
      <c r="M1528" s="33" t="s">
        <v>698</v>
      </c>
      <c r="N1528" s="33" t="s">
        <v>2557</v>
      </c>
      <c r="O1528" s="33" t="s">
        <v>698</v>
      </c>
      <c r="P1528" s="33" t="s">
        <v>2557</v>
      </c>
      <c r="Q1528" s="33" t="s">
        <v>286</v>
      </c>
      <c r="R1528" s="33" t="s">
        <v>2557</v>
      </c>
      <c r="S1528" s="33" t="s">
        <v>275</v>
      </c>
      <c r="T1528" s="33" t="s">
        <v>2557</v>
      </c>
      <c r="U1528" s="33" t="s">
        <v>276</v>
      </c>
      <c r="V1528" s="33" t="s">
        <v>2557</v>
      </c>
      <c r="W1528" s="33" t="s">
        <v>20</v>
      </c>
      <c r="X1528" s="33" t="s">
        <v>2557</v>
      </c>
    </row>
    <row r="1529" spans="1:24" ht="14.75" x14ac:dyDescent="0.75">
      <c r="A1529" s="33" t="s">
        <v>3016</v>
      </c>
      <c r="B1529" s="33" t="s">
        <v>262</v>
      </c>
      <c r="C1529" s="33" t="s">
        <v>374</v>
      </c>
      <c r="D1529" s="33" t="s">
        <v>374</v>
      </c>
      <c r="E1529" s="33" t="s">
        <v>3017</v>
      </c>
      <c r="F1529" s="33" t="s">
        <v>1441</v>
      </c>
      <c r="G1529" s="33" t="s">
        <v>281</v>
      </c>
      <c r="H1529" s="33" t="s">
        <v>268</v>
      </c>
      <c r="I1529" s="33" t="s">
        <v>269</v>
      </c>
      <c r="J1529" s="33" t="s">
        <v>270</v>
      </c>
      <c r="K1529" s="33" t="s">
        <v>2556</v>
      </c>
      <c r="L1529" s="33" t="s">
        <v>272</v>
      </c>
      <c r="M1529" s="33" t="s">
        <v>698</v>
      </c>
      <c r="N1529" s="33" t="s">
        <v>2557</v>
      </c>
      <c r="O1529" s="33" t="s">
        <v>698</v>
      </c>
      <c r="P1529" s="33" t="s">
        <v>2557</v>
      </c>
      <c r="Q1529" s="33" t="s">
        <v>286</v>
      </c>
      <c r="R1529" s="33" t="s">
        <v>2557</v>
      </c>
      <c r="S1529" s="33" t="s">
        <v>275</v>
      </c>
      <c r="T1529" s="33" t="s">
        <v>2557</v>
      </c>
      <c r="U1529" s="33" t="s">
        <v>276</v>
      </c>
      <c r="V1529" s="33" t="s">
        <v>2557</v>
      </c>
      <c r="W1529" s="33" t="s">
        <v>20</v>
      </c>
      <c r="X1529" s="33" t="s">
        <v>2557</v>
      </c>
    </row>
    <row r="1530" spans="1:24" ht="14.75" x14ac:dyDescent="0.75">
      <c r="A1530" s="33" t="s">
        <v>3018</v>
      </c>
      <c r="B1530" s="33" t="s">
        <v>262</v>
      </c>
      <c r="C1530" s="33" t="s">
        <v>415</v>
      </c>
      <c r="D1530" s="33" t="s">
        <v>415</v>
      </c>
      <c r="E1530" s="33" t="s">
        <v>3019</v>
      </c>
      <c r="F1530" s="33" t="s">
        <v>1441</v>
      </c>
      <c r="G1530" s="33" t="s">
        <v>281</v>
      </c>
      <c r="H1530" s="33" t="s">
        <v>268</v>
      </c>
      <c r="I1530" s="33" t="s">
        <v>269</v>
      </c>
      <c r="J1530" s="33" t="s">
        <v>270</v>
      </c>
      <c r="K1530" s="33" t="s">
        <v>1442</v>
      </c>
      <c r="L1530" s="33" t="s">
        <v>272</v>
      </c>
      <c r="M1530" s="33" t="s">
        <v>698</v>
      </c>
      <c r="N1530" s="33" t="s">
        <v>692</v>
      </c>
      <c r="O1530" s="33" t="s">
        <v>698</v>
      </c>
      <c r="P1530" s="33" t="s">
        <v>692</v>
      </c>
      <c r="Q1530" s="33" t="s">
        <v>286</v>
      </c>
      <c r="R1530" s="33" t="s">
        <v>692</v>
      </c>
      <c r="S1530" s="33" t="s">
        <v>275</v>
      </c>
      <c r="T1530" s="33" t="s">
        <v>692</v>
      </c>
      <c r="U1530" s="33" t="s">
        <v>276</v>
      </c>
      <c r="V1530" s="33" t="s">
        <v>692</v>
      </c>
      <c r="W1530" s="33" t="s">
        <v>20</v>
      </c>
      <c r="X1530" s="33" t="s">
        <v>692</v>
      </c>
    </row>
    <row r="1531" spans="1:24" ht="14.75" x14ac:dyDescent="0.75">
      <c r="A1531" s="33" t="s">
        <v>3020</v>
      </c>
      <c r="B1531" s="33" t="s">
        <v>262</v>
      </c>
      <c r="C1531" s="33" t="s">
        <v>415</v>
      </c>
      <c r="D1531" s="33" t="s">
        <v>415</v>
      </c>
      <c r="E1531" s="33" t="s">
        <v>3021</v>
      </c>
      <c r="F1531" s="33" t="s">
        <v>1441</v>
      </c>
      <c r="G1531" s="33" t="s">
        <v>281</v>
      </c>
      <c r="H1531" s="33" t="s">
        <v>268</v>
      </c>
      <c r="I1531" s="33" t="s">
        <v>269</v>
      </c>
      <c r="J1531" s="33" t="s">
        <v>270</v>
      </c>
      <c r="K1531" s="33" t="s">
        <v>1442</v>
      </c>
      <c r="L1531" s="33" t="s">
        <v>272</v>
      </c>
      <c r="M1531" s="33" t="s">
        <v>698</v>
      </c>
      <c r="N1531" s="33" t="s">
        <v>692</v>
      </c>
      <c r="O1531" s="33" t="s">
        <v>698</v>
      </c>
      <c r="P1531" s="33" t="s">
        <v>692</v>
      </c>
      <c r="Q1531" s="33" t="s">
        <v>286</v>
      </c>
      <c r="R1531" s="33" t="s">
        <v>692</v>
      </c>
      <c r="S1531" s="33" t="s">
        <v>275</v>
      </c>
      <c r="T1531" s="33" t="s">
        <v>692</v>
      </c>
      <c r="U1531" s="33" t="s">
        <v>276</v>
      </c>
      <c r="V1531" s="33" t="s">
        <v>692</v>
      </c>
      <c r="W1531" s="33" t="s">
        <v>20</v>
      </c>
      <c r="X1531" s="33" t="s">
        <v>692</v>
      </c>
    </row>
    <row r="1532" spans="1:24" ht="14.75" x14ac:dyDescent="0.75">
      <c r="A1532" s="33" t="s">
        <v>3022</v>
      </c>
      <c r="B1532" s="33" t="s">
        <v>262</v>
      </c>
      <c r="C1532" s="33" t="s">
        <v>415</v>
      </c>
      <c r="D1532" s="33" t="s">
        <v>415</v>
      </c>
      <c r="E1532" s="33" t="s">
        <v>3023</v>
      </c>
      <c r="F1532" s="33" t="s">
        <v>1441</v>
      </c>
      <c r="G1532" s="33" t="s">
        <v>281</v>
      </c>
      <c r="H1532" s="33" t="s">
        <v>268</v>
      </c>
      <c r="I1532" s="33" t="s">
        <v>269</v>
      </c>
      <c r="J1532" s="33" t="s">
        <v>270</v>
      </c>
      <c r="K1532" s="33" t="s">
        <v>1442</v>
      </c>
      <c r="L1532" s="33" t="s">
        <v>272</v>
      </c>
      <c r="M1532" s="33" t="s">
        <v>698</v>
      </c>
      <c r="N1532" s="33" t="s">
        <v>692</v>
      </c>
      <c r="O1532" s="33" t="s">
        <v>698</v>
      </c>
      <c r="P1532" s="33" t="s">
        <v>692</v>
      </c>
      <c r="Q1532" s="33" t="s">
        <v>286</v>
      </c>
      <c r="R1532" s="33" t="s">
        <v>692</v>
      </c>
      <c r="S1532" s="33" t="s">
        <v>275</v>
      </c>
      <c r="T1532" s="33" t="s">
        <v>692</v>
      </c>
      <c r="U1532" s="33" t="s">
        <v>276</v>
      </c>
      <c r="V1532" s="33" t="s">
        <v>692</v>
      </c>
      <c r="W1532" s="33" t="s">
        <v>20</v>
      </c>
      <c r="X1532" s="33" t="s">
        <v>692</v>
      </c>
    </row>
    <row r="1533" spans="1:24" ht="14.75" x14ac:dyDescent="0.75">
      <c r="A1533" s="33" t="s">
        <v>3024</v>
      </c>
      <c r="B1533" s="33" t="s">
        <v>262</v>
      </c>
      <c r="C1533" s="33" t="s">
        <v>415</v>
      </c>
      <c r="D1533" s="33" t="s">
        <v>415</v>
      </c>
      <c r="E1533" s="33" t="s">
        <v>3025</v>
      </c>
      <c r="F1533" s="33" t="s">
        <v>1441</v>
      </c>
      <c r="G1533" s="33" t="s">
        <v>281</v>
      </c>
      <c r="H1533" s="33" t="s">
        <v>268</v>
      </c>
      <c r="I1533" s="33" t="s">
        <v>269</v>
      </c>
      <c r="J1533" s="33" t="s">
        <v>270</v>
      </c>
      <c r="K1533" s="33" t="s">
        <v>1442</v>
      </c>
      <c r="L1533" s="33" t="s">
        <v>272</v>
      </c>
      <c r="M1533" s="33" t="s">
        <v>698</v>
      </c>
      <c r="N1533" s="33" t="s">
        <v>692</v>
      </c>
      <c r="O1533" s="33" t="s">
        <v>698</v>
      </c>
      <c r="P1533" s="33" t="s">
        <v>692</v>
      </c>
      <c r="Q1533" s="33" t="s">
        <v>286</v>
      </c>
      <c r="R1533" s="33" t="s">
        <v>692</v>
      </c>
      <c r="S1533" s="33" t="s">
        <v>275</v>
      </c>
      <c r="T1533" s="33" t="s">
        <v>692</v>
      </c>
      <c r="U1533" s="33" t="s">
        <v>276</v>
      </c>
      <c r="V1533" s="33" t="s">
        <v>692</v>
      </c>
      <c r="W1533" s="33" t="s">
        <v>20</v>
      </c>
      <c r="X1533" s="33" t="s">
        <v>692</v>
      </c>
    </row>
    <row r="1534" spans="1:24" ht="14.75" x14ac:dyDescent="0.75">
      <c r="A1534" s="33" t="s">
        <v>3026</v>
      </c>
      <c r="B1534" s="33" t="s">
        <v>262</v>
      </c>
      <c r="C1534" s="33" t="s">
        <v>415</v>
      </c>
      <c r="D1534" s="33" t="s">
        <v>415</v>
      </c>
      <c r="E1534" s="33" t="s">
        <v>3027</v>
      </c>
      <c r="F1534" s="33" t="s">
        <v>1441</v>
      </c>
      <c r="G1534" s="33" t="s">
        <v>281</v>
      </c>
      <c r="H1534" s="33" t="s">
        <v>268</v>
      </c>
      <c r="I1534" s="33" t="s">
        <v>269</v>
      </c>
      <c r="J1534" s="33" t="s">
        <v>270</v>
      </c>
      <c r="K1534" s="33" t="s">
        <v>1442</v>
      </c>
      <c r="L1534" s="33" t="s">
        <v>272</v>
      </c>
      <c r="M1534" s="33" t="s">
        <v>698</v>
      </c>
      <c r="N1534" s="33" t="s">
        <v>692</v>
      </c>
      <c r="O1534" s="33" t="s">
        <v>698</v>
      </c>
      <c r="P1534" s="33" t="s">
        <v>692</v>
      </c>
      <c r="Q1534" s="33" t="s">
        <v>286</v>
      </c>
      <c r="R1534" s="33" t="s">
        <v>692</v>
      </c>
      <c r="S1534" s="33" t="s">
        <v>275</v>
      </c>
      <c r="T1534" s="33" t="s">
        <v>692</v>
      </c>
      <c r="U1534" s="33" t="s">
        <v>276</v>
      </c>
      <c r="V1534" s="33" t="s">
        <v>692</v>
      </c>
      <c r="W1534" s="33" t="s">
        <v>20</v>
      </c>
      <c r="X1534" s="33" t="s">
        <v>692</v>
      </c>
    </row>
    <row r="1535" spans="1:24" ht="14.75" x14ac:dyDescent="0.75">
      <c r="A1535" s="33" t="s">
        <v>3028</v>
      </c>
      <c r="B1535" s="33" t="s">
        <v>262</v>
      </c>
      <c r="C1535" s="33" t="s">
        <v>415</v>
      </c>
      <c r="D1535" s="33" t="s">
        <v>415</v>
      </c>
      <c r="E1535" s="33" t="s">
        <v>3029</v>
      </c>
      <c r="F1535" s="33" t="s">
        <v>1441</v>
      </c>
      <c r="G1535" s="33" t="s">
        <v>281</v>
      </c>
      <c r="H1535" s="33" t="s">
        <v>268</v>
      </c>
      <c r="I1535" s="33" t="s">
        <v>269</v>
      </c>
      <c r="J1535" s="33" t="s">
        <v>270</v>
      </c>
      <c r="K1535" s="33" t="s">
        <v>1442</v>
      </c>
      <c r="L1535" s="33" t="s">
        <v>272</v>
      </c>
      <c r="M1535" s="33" t="s">
        <v>698</v>
      </c>
      <c r="N1535" s="33" t="s">
        <v>692</v>
      </c>
      <c r="O1535" s="33" t="s">
        <v>698</v>
      </c>
      <c r="P1535" s="33" t="s">
        <v>692</v>
      </c>
      <c r="Q1535" s="33" t="s">
        <v>286</v>
      </c>
      <c r="R1535" s="33" t="s">
        <v>692</v>
      </c>
      <c r="S1535" s="33" t="s">
        <v>275</v>
      </c>
      <c r="T1535" s="33" t="s">
        <v>692</v>
      </c>
      <c r="U1535" s="33" t="s">
        <v>276</v>
      </c>
      <c r="V1535" s="33" t="s">
        <v>692</v>
      </c>
      <c r="W1535" s="33" t="s">
        <v>20</v>
      </c>
      <c r="X1535" s="33" t="s">
        <v>692</v>
      </c>
    </row>
    <row r="1536" spans="1:24" ht="14.75" x14ac:dyDescent="0.75">
      <c r="A1536" s="33" t="s">
        <v>3030</v>
      </c>
      <c r="B1536" s="33" t="s">
        <v>262</v>
      </c>
      <c r="C1536" s="33" t="s">
        <v>415</v>
      </c>
      <c r="D1536" s="33" t="s">
        <v>415</v>
      </c>
      <c r="E1536" s="33" t="s">
        <v>3031</v>
      </c>
      <c r="F1536" s="33" t="s">
        <v>1441</v>
      </c>
      <c r="G1536" s="33" t="s">
        <v>281</v>
      </c>
      <c r="H1536" s="33" t="s">
        <v>268</v>
      </c>
      <c r="I1536" s="33" t="s">
        <v>269</v>
      </c>
      <c r="J1536" s="33" t="s">
        <v>270</v>
      </c>
      <c r="K1536" s="33" t="s">
        <v>1442</v>
      </c>
      <c r="L1536" s="33" t="s">
        <v>272</v>
      </c>
      <c r="M1536" s="33" t="s">
        <v>698</v>
      </c>
      <c r="N1536" s="33" t="s">
        <v>692</v>
      </c>
      <c r="O1536" s="33" t="s">
        <v>698</v>
      </c>
      <c r="P1536" s="33" t="s">
        <v>692</v>
      </c>
      <c r="Q1536" s="33" t="s">
        <v>286</v>
      </c>
      <c r="R1536" s="33" t="s">
        <v>692</v>
      </c>
      <c r="S1536" s="33" t="s">
        <v>275</v>
      </c>
      <c r="T1536" s="33" t="s">
        <v>692</v>
      </c>
      <c r="U1536" s="33" t="s">
        <v>276</v>
      </c>
      <c r="V1536" s="33" t="s">
        <v>692</v>
      </c>
      <c r="W1536" s="33" t="s">
        <v>20</v>
      </c>
      <c r="X1536" s="33" t="s">
        <v>692</v>
      </c>
    </row>
    <row r="1537" spans="1:24" ht="14.75" x14ac:dyDescent="0.75">
      <c r="A1537" s="33" t="s">
        <v>3032</v>
      </c>
      <c r="B1537" s="33" t="s">
        <v>262</v>
      </c>
      <c r="C1537" s="33" t="s">
        <v>415</v>
      </c>
      <c r="D1537" s="33" t="s">
        <v>415</v>
      </c>
      <c r="E1537" s="33" t="s">
        <v>3033</v>
      </c>
      <c r="F1537" s="33" t="s">
        <v>1441</v>
      </c>
      <c r="G1537" s="33" t="s">
        <v>281</v>
      </c>
      <c r="H1537" s="33" t="s">
        <v>268</v>
      </c>
      <c r="I1537" s="33" t="s">
        <v>269</v>
      </c>
      <c r="J1537" s="33" t="s">
        <v>270</v>
      </c>
      <c r="K1537" s="33" t="s">
        <v>1442</v>
      </c>
      <c r="L1537" s="33" t="s">
        <v>272</v>
      </c>
      <c r="M1537" s="33" t="s">
        <v>698</v>
      </c>
      <c r="N1537" s="33" t="s">
        <v>692</v>
      </c>
      <c r="O1537" s="33" t="s">
        <v>698</v>
      </c>
      <c r="P1537" s="33" t="s">
        <v>692</v>
      </c>
      <c r="Q1537" s="33" t="s">
        <v>286</v>
      </c>
      <c r="R1537" s="33" t="s">
        <v>692</v>
      </c>
      <c r="S1537" s="33" t="s">
        <v>275</v>
      </c>
      <c r="T1537" s="33" t="s">
        <v>692</v>
      </c>
      <c r="U1537" s="33" t="s">
        <v>276</v>
      </c>
      <c r="V1537" s="33" t="s">
        <v>692</v>
      </c>
      <c r="W1537" s="33" t="s">
        <v>20</v>
      </c>
      <c r="X1537" s="33" t="s">
        <v>692</v>
      </c>
    </row>
    <row r="1538" spans="1:24" ht="14.75" x14ac:dyDescent="0.75">
      <c r="A1538" s="33" t="s">
        <v>103</v>
      </c>
      <c r="B1538" s="33" t="s">
        <v>262</v>
      </c>
      <c r="C1538" s="33" t="s">
        <v>415</v>
      </c>
      <c r="D1538" s="33" t="s">
        <v>415</v>
      </c>
      <c r="E1538" s="33" t="s">
        <v>3034</v>
      </c>
      <c r="F1538" s="33" t="s">
        <v>1441</v>
      </c>
      <c r="G1538" s="33" t="s">
        <v>281</v>
      </c>
      <c r="H1538" s="33" t="s">
        <v>268</v>
      </c>
      <c r="I1538" s="33" t="s">
        <v>269</v>
      </c>
      <c r="J1538" s="33" t="s">
        <v>270</v>
      </c>
      <c r="K1538" s="33" t="s">
        <v>1442</v>
      </c>
      <c r="L1538" s="33" t="s">
        <v>272</v>
      </c>
      <c r="M1538" s="33" t="s">
        <v>698</v>
      </c>
      <c r="N1538" s="33" t="s">
        <v>2973</v>
      </c>
      <c r="O1538" s="33" t="s">
        <v>698</v>
      </c>
      <c r="P1538" s="33" t="s">
        <v>2973</v>
      </c>
      <c r="Q1538" s="33" t="s">
        <v>698</v>
      </c>
      <c r="R1538" s="33" t="s">
        <v>2973</v>
      </c>
      <c r="S1538" s="33" t="s">
        <v>275</v>
      </c>
      <c r="T1538" s="33" t="s">
        <v>2973</v>
      </c>
      <c r="U1538" s="33" t="s">
        <v>698</v>
      </c>
      <c r="V1538" s="33" t="s">
        <v>2973</v>
      </c>
      <c r="W1538" s="33" t="s">
        <v>698</v>
      </c>
      <c r="X1538" s="33" t="s">
        <v>2973</v>
      </c>
    </row>
    <row r="1539" spans="1:24" ht="14.75" x14ac:dyDescent="0.75">
      <c r="A1539" s="33" t="s">
        <v>3035</v>
      </c>
      <c r="B1539" s="33" t="s">
        <v>262</v>
      </c>
      <c r="C1539" s="33" t="s">
        <v>415</v>
      </c>
      <c r="D1539" s="33" t="s">
        <v>415</v>
      </c>
      <c r="E1539" s="33" t="s">
        <v>3036</v>
      </c>
      <c r="F1539" s="33" t="s">
        <v>1441</v>
      </c>
      <c r="G1539" s="33" t="s">
        <v>281</v>
      </c>
      <c r="H1539" s="33" t="s">
        <v>268</v>
      </c>
      <c r="I1539" s="33" t="s">
        <v>269</v>
      </c>
      <c r="J1539" s="33" t="s">
        <v>270</v>
      </c>
      <c r="K1539" s="33" t="s">
        <v>2556</v>
      </c>
      <c r="L1539" s="33" t="s">
        <v>272</v>
      </c>
      <c r="M1539" s="33" t="s">
        <v>698</v>
      </c>
      <c r="N1539" s="33" t="s">
        <v>3037</v>
      </c>
      <c r="O1539" s="33" t="s">
        <v>698</v>
      </c>
      <c r="P1539" s="33" t="s">
        <v>3037</v>
      </c>
      <c r="Q1539" s="33" t="s">
        <v>698</v>
      </c>
      <c r="R1539" s="33" t="s">
        <v>3037</v>
      </c>
      <c r="S1539" s="33" t="s">
        <v>275</v>
      </c>
      <c r="T1539" s="33" t="s">
        <v>3037</v>
      </c>
      <c r="U1539" s="33" t="s">
        <v>698</v>
      </c>
      <c r="V1539" s="33" t="s">
        <v>3037</v>
      </c>
      <c r="W1539" s="33" t="s">
        <v>20</v>
      </c>
      <c r="X1539" s="33" t="s">
        <v>3037</v>
      </c>
    </row>
    <row r="1540" spans="1:24" ht="14.75" x14ac:dyDescent="0.75">
      <c r="A1540" s="33" t="s">
        <v>3038</v>
      </c>
      <c r="B1540" s="33" t="s">
        <v>374</v>
      </c>
      <c r="C1540" s="33" t="s">
        <v>374</v>
      </c>
      <c r="D1540" s="33" t="s">
        <v>374</v>
      </c>
      <c r="E1540" s="33"/>
      <c r="F1540" s="33" t="s">
        <v>295</v>
      </c>
      <c r="G1540" s="33" t="s">
        <v>281</v>
      </c>
      <c r="H1540" s="33" t="s">
        <v>268</v>
      </c>
      <c r="I1540" s="33" t="s">
        <v>269</v>
      </c>
      <c r="J1540" s="33" t="s">
        <v>270</v>
      </c>
      <c r="K1540" s="33" t="s">
        <v>296</v>
      </c>
      <c r="L1540" s="33" t="s">
        <v>272</v>
      </c>
      <c r="M1540" s="33" t="s">
        <v>284</v>
      </c>
      <c r="N1540" s="33" t="s">
        <v>297</v>
      </c>
      <c r="O1540" s="33" t="s">
        <v>285</v>
      </c>
      <c r="P1540" s="33" t="s">
        <v>298</v>
      </c>
      <c r="Q1540" s="33" t="s">
        <v>286</v>
      </c>
      <c r="R1540" s="33" t="s">
        <v>298</v>
      </c>
      <c r="S1540" s="33" t="s">
        <v>275</v>
      </c>
      <c r="T1540" s="33" t="s">
        <v>298</v>
      </c>
      <c r="U1540" s="33"/>
      <c r="V1540" s="33"/>
      <c r="W1540" s="33"/>
      <c r="X1540" s="33"/>
    </row>
    <row r="1541" spans="1:24" ht="14.75" x14ac:dyDescent="0.75">
      <c r="A1541" s="33" t="s">
        <v>3039</v>
      </c>
      <c r="B1541" s="33" t="s">
        <v>262</v>
      </c>
      <c r="C1541" s="33" t="s">
        <v>374</v>
      </c>
      <c r="D1541" s="33" t="s">
        <v>374</v>
      </c>
      <c r="E1541" s="33" t="s">
        <v>3040</v>
      </c>
      <c r="F1541" s="33" t="s">
        <v>1441</v>
      </c>
      <c r="G1541" s="33" t="s">
        <v>281</v>
      </c>
      <c r="H1541" s="33" t="s">
        <v>268</v>
      </c>
      <c r="I1541" s="33" t="s">
        <v>269</v>
      </c>
      <c r="J1541" s="33" t="s">
        <v>270</v>
      </c>
      <c r="K1541" s="33" t="s">
        <v>2556</v>
      </c>
      <c r="L1541" s="33" t="s">
        <v>272</v>
      </c>
      <c r="M1541" s="33" t="s">
        <v>698</v>
      </c>
      <c r="N1541" s="33" t="s">
        <v>3041</v>
      </c>
      <c r="O1541" s="33" t="s">
        <v>698</v>
      </c>
      <c r="P1541" s="33" t="s">
        <v>3041</v>
      </c>
      <c r="Q1541" s="33" t="s">
        <v>698</v>
      </c>
      <c r="R1541" s="33" t="s">
        <v>3041</v>
      </c>
      <c r="S1541" s="33" t="s">
        <v>275</v>
      </c>
      <c r="T1541" s="33" t="s">
        <v>3041</v>
      </c>
      <c r="U1541" s="33" t="s">
        <v>698</v>
      </c>
      <c r="V1541" s="33" t="s">
        <v>3041</v>
      </c>
      <c r="W1541" s="33" t="s">
        <v>20</v>
      </c>
      <c r="X1541" s="33" t="s">
        <v>3041</v>
      </c>
    </row>
    <row r="1542" spans="1:24" ht="14.75" x14ac:dyDescent="0.75">
      <c r="A1542" s="33" t="s">
        <v>3042</v>
      </c>
      <c r="B1542" s="33" t="s">
        <v>262</v>
      </c>
      <c r="C1542" s="33" t="s">
        <v>415</v>
      </c>
      <c r="D1542" s="33" t="s">
        <v>415</v>
      </c>
      <c r="E1542" s="33" t="s">
        <v>3043</v>
      </c>
      <c r="F1542" s="33" t="s">
        <v>1441</v>
      </c>
      <c r="G1542" s="33" t="s">
        <v>281</v>
      </c>
      <c r="H1542" s="33" t="s">
        <v>268</v>
      </c>
      <c r="I1542" s="33" t="s">
        <v>269</v>
      </c>
      <c r="J1542" s="33" t="s">
        <v>270</v>
      </c>
      <c r="K1542" s="33" t="s">
        <v>1442</v>
      </c>
      <c r="L1542" s="33" t="s">
        <v>272</v>
      </c>
      <c r="M1542" s="33" t="s">
        <v>698</v>
      </c>
      <c r="N1542" s="33" t="s">
        <v>2973</v>
      </c>
      <c r="O1542" s="33" t="s">
        <v>698</v>
      </c>
      <c r="P1542" s="33" t="s">
        <v>2973</v>
      </c>
      <c r="Q1542" s="33" t="s">
        <v>286</v>
      </c>
      <c r="R1542" s="33" t="s">
        <v>2973</v>
      </c>
      <c r="S1542" s="33" t="s">
        <v>275</v>
      </c>
      <c r="T1542" s="33" t="s">
        <v>2973</v>
      </c>
      <c r="U1542" s="33" t="s">
        <v>276</v>
      </c>
      <c r="V1542" s="33" t="s">
        <v>2973</v>
      </c>
      <c r="W1542" s="33" t="s">
        <v>276</v>
      </c>
      <c r="X1542" s="33" t="s">
        <v>2973</v>
      </c>
    </row>
    <row r="1543" spans="1:24" ht="14.75" x14ac:dyDescent="0.75">
      <c r="A1543" s="33" t="s">
        <v>3044</v>
      </c>
      <c r="B1543" s="33" t="s">
        <v>262</v>
      </c>
      <c r="C1543" s="33" t="s">
        <v>415</v>
      </c>
      <c r="D1543" s="33" t="s">
        <v>415</v>
      </c>
      <c r="E1543" s="33" t="s">
        <v>3045</v>
      </c>
      <c r="F1543" s="33" t="s">
        <v>1441</v>
      </c>
      <c r="G1543" s="33" t="s">
        <v>281</v>
      </c>
      <c r="H1543" s="33" t="s">
        <v>268</v>
      </c>
      <c r="I1543" s="33" t="s">
        <v>269</v>
      </c>
      <c r="J1543" s="33" t="s">
        <v>270</v>
      </c>
      <c r="K1543" s="33" t="s">
        <v>1442</v>
      </c>
      <c r="L1543" s="33" t="s">
        <v>272</v>
      </c>
      <c r="M1543" s="33" t="s">
        <v>698</v>
      </c>
      <c r="N1543" s="33" t="s">
        <v>692</v>
      </c>
      <c r="O1543" s="33" t="s">
        <v>698</v>
      </c>
      <c r="P1543" s="33" t="s">
        <v>692</v>
      </c>
      <c r="Q1543" s="33" t="s">
        <v>286</v>
      </c>
      <c r="R1543" s="33" t="s">
        <v>692</v>
      </c>
      <c r="S1543" s="33" t="s">
        <v>275</v>
      </c>
      <c r="T1543" s="33" t="s">
        <v>692</v>
      </c>
      <c r="U1543" s="33" t="s">
        <v>276</v>
      </c>
      <c r="V1543" s="33" t="s">
        <v>692</v>
      </c>
      <c r="W1543" s="33" t="s">
        <v>20</v>
      </c>
      <c r="X1543" s="33" t="s">
        <v>692</v>
      </c>
    </row>
    <row r="1544" spans="1:24" ht="14.75" x14ac:dyDescent="0.75">
      <c r="A1544" s="33" t="s">
        <v>3046</v>
      </c>
      <c r="B1544" s="33" t="s">
        <v>262</v>
      </c>
      <c r="C1544" s="33" t="s">
        <v>415</v>
      </c>
      <c r="D1544" s="33" t="s">
        <v>415</v>
      </c>
      <c r="E1544" s="33" t="s">
        <v>3047</v>
      </c>
      <c r="F1544" s="33" t="s">
        <v>1441</v>
      </c>
      <c r="G1544" s="33" t="s">
        <v>281</v>
      </c>
      <c r="H1544" s="33" t="s">
        <v>268</v>
      </c>
      <c r="I1544" s="33" t="s">
        <v>269</v>
      </c>
      <c r="J1544" s="33" t="s">
        <v>270</v>
      </c>
      <c r="K1544" s="33" t="s">
        <v>1442</v>
      </c>
      <c r="L1544" s="33" t="s">
        <v>272</v>
      </c>
      <c r="M1544" s="33" t="s">
        <v>698</v>
      </c>
      <c r="N1544" s="33" t="s">
        <v>2973</v>
      </c>
      <c r="O1544" s="33" t="s">
        <v>698</v>
      </c>
      <c r="P1544" s="33" t="s">
        <v>2973</v>
      </c>
      <c r="Q1544" s="33" t="s">
        <v>286</v>
      </c>
      <c r="R1544" s="33" t="s">
        <v>2973</v>
      </c>
      <c r="S1544" s="33" t="s">
        <v>275</v>
      </c>
      <c r="T1544" s="33" t="s">
        <v>2973</v>
      </c>
      <c r="U1544" s="33" t="s">
        <v>276</v>
      </c>
      <c r="V1544" s="33" t="s">
        <v>2973</v>
      </c>
      <c r="W1544" s="33" t="s">
        <v>276</v>
      </c>
      <c r="X1544" s="33" t="s">
        <v>2973</v>
      </c>
    </row>
    <row r="1545" spans="1:24" ht="14.75" x14ac:dyDescent="0.75">
      <c r="A1545" s="33" t="s">
        <v>3048</v>
      </c>
      <c r="B1545" s="33" t="s">
        <v>262</v>
      </c>
      <c r="C1545" s="33" t="s">
        <v>415</v>
      </c>
      <c r="D1545" s="33" t="s">
        <v>415</v>
      </c>
      <c r="E1545" s="33" t="s">
        <v>3049</v>
      </c>
      <c r="F1545" s="33" t="s">
        <v>1441</v>
      </c>
      <c r="G1545" s="33" t="s">
        <v>281</v>
      </c>
      <c r="H1545" s="33" t="s">
        <v>268</v>
      </c>
      <c r="I1545" s="33" t="s">
        <v>269</v>
      </c>
      <c r="J1545" s="33" t="s">
        <v>270</v>
      </c>
      <c r="K1545" s="33" t="s">
        <v>2556</v>
      </c>
      <c r="L1545" s="33" t="s">
        <v>272</v>
      </c>
      <c r="M1545" s="33" t="s">
        <v>698</v>
      </c>
      <c r="N1545" s="33" t="s">
        <v>2557</v>
      </c>
      <c r="O1545" s="33" t="s">
        <v>698</v>
      </c>
      <c r="P1545" s="33" t="s">
        <v>2557</v>
      </c>
      <c r="Q1545" s="33" t="s">
        <v>286</v>
      </c>
      <c r="R1545" s="33" t="s">
        <v>2557</v>
      </c>
      <c r="S1545" s="33" t="s">
        <v>275</v>
      </c>
      <c r="T1545" s="33" t="s">
        <v>2557</v>
      </c>
      <c r="U1545" s="33" t="s">
        <v>276</v>
      </c>
      <c r="V1545" s="33" t="s">
        <v>2557</v>
      </c>
      <c r="W1545" s="33" t="s">
        <v>20</v>
      </c>
      <c r="X1545" s="33" t="s">
        <v>2557</v>
      </c>
    </row>
    <row r="1546" spans="1:24" ht="14.75" x14ac:dyDescent="0.75">
      <c r="A1546" s="33" t="s">
        <v>3050</v>
      </c>
      <c r="B1546" s="33" t="s">
        <v>262</v>
      </c>
      <c r="C1546" s="33" t="s">
        <v>415</v>
      </c>
      <c r="D1546" s="33" t="s">
        <v>415</v>
      </c>
      <c r="E1546" s="33" t="s">
        <v>3051</v>
      </c>
      <c r="F1546" s="33" t="s">
        <v>1441</v>
      </c>
      <c r="G1546" s="33" t="s">
        <v>281</v>
      </c>
      <c r="H1546" s="33" t="s">
        <v>268</v>
      </c>
      <c r="I1546" s="33" t="s">
        <v>269</v>
      </c>
      <c r="J1546" s="33" t="s">
        <v>270</v>
      </c>
      <c r="K1546" s="33" t="s">
        <v>1442</v>
      </c>
      <c r="L1546" s="33" t="s">
        <v>272</v>
      </c>
      <c r="M1546" s="33" t="s">
        <v>698</v>
      </c>
      <c r="N1546" s="33" t="s">
        <v>2973</v>
      </c>
      <c r="O1546" s="33" t="s">
        <v>698</v>
      </c>
      <c r="P1546" s="33" t="s">
        <v>2973</v>
      </c>
      <c r="Q1546" s="33" t="s">
        <v>286</v>
      </c>
      <c r="R1546" s="33" t="s">
        <v>2973</v>
      </c>
      <c r="S1546" s="33" t="s">
        <v>275</v>
      </c>
      <c r="T1546" s="33" t="s">
        <v>2973</v>
      </c>
      <c r="U1546" s="33" t="s">
        <v>276</v>
      </c>
      <c r="V1546" s="33" t="s">
        <v>2973</v>
      </c>
      <c r="W1546" s="33" t="s">
        <v>276</v>
      </c>
      <c r="X1546" s="33" t="s">
        <v>2973</v>
      </c>
    </row>
    <row r="1547" spans="1:24" ht="14.75" x14ac:dyDescent="0.75">
      <c r="A1547" s="33" t="s">
        <v>3052</v>
      </c>
      <c r="B1547" s="33" t="s">
        <v>262</v>
      </c>
      <c r="C1547" s="33" t="s">
        <v>415</v>
      </c>
      <c r="D1547" s="33" t="s">
        <v>415</v>
      </c>
      <c r="E1547" s="33" t="s">
        <v>3053</v>
      </c>
      <c r="F1547" s="33" t="s">
        <v>1441</v>
      </c>
      <c r="G1547" s="33" t="s">
        <v>281</v>
      </c>
      <c r="H1547" s="33" t="s">
        <v>268</v>
      </c>
      <c r="I1547" s="33" t="s">
        <v>269</v>
      </c>
      <c r="J1547" s="33" t="s">
        <v>270</v>
      </c>
      <c r="K1547" s="33" t="s">
        <v>1442</v>
      </c>
      <c r="L1547" s="33" t="s">
        <v>272</v>
      </c>
      <c r="M1547" s="33" t="s">
        <v>698</v>
      </c>
      <c r="N1547" s="33" t="s">
        <v>2973</v>
      </c>
      <c r="O1547" s="33" t="s">
        <v>698</v>
      </c>
      <c r="P1547" s="33" t="s">
        <v>2973</v>
      </c>
      <c r="Q1547" s="33" t="s">
        <v>286</v>
      </c>
      <c r="R1547" s="33" t="s">
        <v>2973</v>
      </c>
      <c r="S1547" s="33" t="s">
        <v>275</v>
      </c>
      <c r="T1547" s="33" t="s">
        <v>2973</v>
      </c>
      <c r="U1547" s="33" t="s">
        <v>276</v>
      </c>
      <c r="V1547" s="33" t="s">
        <v>2973</v>
      </c>
      <c r="W1547" s="33" t="s">
        <v>276</v>
      </c>
      <c r="X1547" s="33" t="s">
        <v>2973</v>
      </c>
    </row>
    <row r="1548" spans="1:24" ht="14.75" x14ac:dyDescent="0.75">
      <c r="A1548" s="33" t="s">
        <v>3054</v>
      </c>
      <c r="B1548" s="33" t="s">
        <v>262</v>
      </c>
      <c r="C1548" s="33" t="s">
        <v>374</v>
      </c>
      <c r="D1548" s="33" t="s">
        <v>374</v>
      </c>
      <c r="E1548" s="33" t="s">
        <v>3055</v>
      </c>
      <c r="F1548" s="33" t="s">
        <v>1441</v>
      </c>
      <c r="G1548" s="33" t="s">
        <v>281</v>
      </c>
      <c r="H1548" s="33" t="s">
        <v>268</v>
      </c>
      <c r="I1548" s="33" t="s">
        <v>269</v>
      </c>
      <c r="J1548" s="33" t="s">
        <v>270</v>
      </c>
      <c r="K1548" s="33" t="s">
        <v>2556</v>
      </c>
      <c r="L1548" s="33" t="s">
        <v>272</v>
      </c>
      <c r="M1548" s="33" t="s">
        <v>698</v>
      </c>
      <c r="N1548" s="33" t="s">
        <v>2557</v>
      </c>
      <c r="O1548" s="33" t="s">
        <v>698</v>
      </c>
      <c r="P1548" s="33" t="s">
        <v>2557</v>
      </c>
      <c r="Q1548" s="33" t="s">
        <v>286</v>
      </c>
      <c r="R1548" s="33" t="s">
        <v>2557</v>
      </c>
      <c r="S1548" s="33" t="s">
        <v>275</v>
      </c>
      <c r="T1548" s="33" t="s">
        <v>2557</v>
      </c>
      <c r="U1548" s="33" t="s">
        <v>276</v>
      </c>
      <c r="V1548" s="33" t="s">
        <v>2557</v>
      </c>
      <c r="W1548" s="33" t="s">
        <v>20</v>
      </c>
      <c r="X1548" s="33" t="s">
        <v>2557</v>
      </c>
    </row>
    <row r="1549" spans="1:24" ht="14.75" x14ac:dyDescent="0.75">
      <c r="A1549" s="33" t="s">
        <v>3056</v>
      </c>
      <c r="B1549" s="33" t="s">
        <v>262</v>
      </c>
      <c r="C1549" s="33" t="s">
        <v>374</v>
      </c>
      <c r="D1549" s="33" t="s">
        <v>374</v>
      </c>
      <c r="E1549" s="33" t="s">
        <v>3057</v>
      </c>
      <c r="F1549" s="33" t="s">
        <v>1441</v>
      </c>
      <c r="G1549" s="33" t="s">
        <v>281</v>
      </c>
      <c r="H1549" s="33" t="s">
        <v>268</v>
      </c>
      <c r="I1549" s="33" t="s">
        <v>269</v>
      </c>
      <c r="J1549" s="33" t="s">
        <v>270</v>
      </c>
      <c r="K1549" s="33" t="s">
        <v>2556</v>
      </c>
      <c r="L1549" s="33" t="s">
        <v>272</v>
      </c>
      <c r="M1549" s="33" t="s">
        <v>698</v>
      </c>
      <c r="N1549" s="33" t="s">
        <v>2557</v>
      </c>
      <c r="O1549" s="33" t="s">
        <v>698</v>
      </c>
      <c r="P1549" s="33" t="s">
        <v>2557</v>
      </c>
      <c r="Q1549" s="33" t="s">
        <v>286</v>
      </c>
      <c r="R1549" s="33" t="s">
        <v>2557</v>
      </c>
      <c r="S1549" s="33" t="s">
        <v>275</v>
      </c>
      <c r="T1549" s="33" t="s">
        <v>2557</v>
      </c>
      <c r="U1549" s="33" t="s">
        <v>276</v>
      </c>
      <c r="V1549" s="33" t="s">
        <v>2557</v>
      </c>
      <c r="W1549" s="33" t="s">
        <v>20</v>
      </c>
      <c r="X1549" s="33" t="s">
        <v>2557</v>
      </c>
    </row>
    <row r="1550" spans="1:24" ht="14.75" x14ac:dyDescent="0.75">
      <c r="A1550" s="33" t="s">
        <v>3058</v>
      </c>
      <c r="B1550" s="33" t="s">
        <v>262</v>
      </c>
      <c r="C1550" s="33" t="s">
        <v>374</v>
      </c>
      <c r="D1550" s="33" t="s">
        <v>374</v>
      </c>
      <c r="E1550" s="33" t="s">
        <v>3059</v>
      </c>
      <c r="F1550" s="33" t="s">
        <v>1441</v>
      </c>
      <c r="G1550" s="33" t="s">
        <v>281</v>
      </c>
      <c r="H1550" s="33" t="s">
        <v>268</v>
      </c>
      <c r="I1550" s="33" t="s">
        <v>269</v>
      </c>
      <c r="J1550" s="33" t="s">
        <v>270</v>
      </c>
      <c r="K1550" s="33" t="s">
        <v>2556</v>
      </c>
      <c r="L1550" s="33" t="s">
        <v>272</v>
      </c>
      <c r="M1550" s="33" t="s">
        <v>698</v>
      </c>
      <c r="N1550" s="33" t="s">
        <v>2557</v>
      </c>
      <c r="O1550" s="33" t="s">
        <v>698</v>
      </c>
      <c r="P1550" s="33" t="s">
        <v>2557</v>
      </c>
      <c r="Q1550" s="33" t="s">
        <v>286</v>
      </c>
      <c r="R1550" s="33" t="s">
        <v>2557</v>
      </c>
      <c r="S1550" s="33" t="s">
        <v>275</v>
      </c>
      <c r="T1550" s="33" t="s">
        <v>2557</v>
      </c>
      <c r="U1550" s="33" t="s">
        <v>276</v>
      </c>
      <c r="V1550" s="33" t="s">
        <v>2557</v>
      </c>
      <c r="W1550" s="33" t="s">
        <v>20</v>
      </c>
      <c r="X1550" s="33" t="s">
        <v>2557</v>
      </c>
    </row>
    <row r="1551" spans="1:24" ht="14.75" x14ac:dyDescent="0.75">
      <c r="A1551" s="33" t="s">
        <v>3060</v>
      </c>
      <c r="B1551" s="33" t="s">
        <v>262</v>
      </c>
      <c r="C1551" s="33" t="s">
        <v>374</v>
      </c>
      <c r="D1551" s="33" t="s">
        <v>374</v>
      </c>
      <c r="E1551" s="33" t="s">
        <v>3061</v>
      </c>
      <c r="F1551" s="33" t="s">
        <v>1441</v>
      </c>
      <c r="G1551" s="33" t="s">
        <v>281</v>
      </c>
      <c r="H1551" s="33" t="s">
        <v>268</v>
      </c>
      <c r="I1551" s="33" t="s">
        <v>269</v>
      </c>
      <c r="J1551" s="33" t="s">
        <v>270</v>
      </c>
      <c r="K1551" s="33" t="s">
        <v>2556</v>
      </c>
      <c r="L1551" s="33" t="s">
        <v>272</v>
      </c>
      <c r="M1551" s="33" t="s">
        <v>698</v>
      </c>
      <c r="N1551" s="33" t="s">
        <v>2557</v>
      </c>
      <c r="O1551" s="33" t="s">
        <v>698</v>
      </c>
      <c r="P1551" s="33" t="s">
        <v>2557</v>
      </c>
      <c r="Q1551" s="33" t="s">
        <v>286</v>
      </c>
      <c r="R1551" s="33" t="s">
        <v>2557</v>
      </c>
      <c r="S1551" s="33" t="s">
        <v>275</v>
      </c>
      <c r="T1551" s="33" t="s">
        <v>2557</v>
      </c>
      <c r="U1551" s="33" t="s">
        <v>276</v>
      </c>
      <c r="V1551" s="33" t="s">
        <v>2557</v>
      </c>
      <c r="W1551" s="33" t="s">
        <v>20</v>
      </c>
      <c r="X1551" s="33" t="s">
        <v>2557</v>
      </c>
    </row>
    <row r="1552" spans="1:24" ht="14.75" x14ac:dyDescent="0.75">
      <c r="A1552" s="33" t="s">
        <v>3062</v>
      </c>
      <c r="B1552" s="33" t="s">
        <v>262</v>
      </c>
      <c r="C1552" s="33" t="s">
        <v>415</v>
      </c>
      <c r="D1552" s="33" t="s">
        <v>415</v>
      </c>
      <c r="E1552" s="33" t="s">
        <v>3063</v>
      </c>
      <c r="F1552" s="33" t="s">
        <v>1441</v>
      </c>
      <c r="G1552" s="33" t="s">
        <v>281</v>
      </c>
      <c r="H1552" s="33" t="s">
        <v>268</v>
      </c>
      <c r="I1552" s="33" t="s">
        <v>269</v>
      </c>
      <c r="J1552" s="33" t="s">
        <v>270</v>
      </c>
      <c r="K1552" s="33" t="s">
        <v>2556</v>
      </c>
      <c r="L1552" s="33" t="s">
        <v>272</v>
      </c>
      <c r="M1552" s="33" t="s">
        <v>698</v>
      </c>
      <c r="N1552" s="33" t="s">
        <v>2557</v>
      </c>
      <c r="O1552" s="33" t="s">
        <v>698</v>
      </c>
      <c r="P1552" s="33" t="s">
        <v>2557</v>
      </c>
      <c r="Q1552" s="33" t="s">
        <v>286</v>
      </c>
      <c r="R1552" s="33" t="s">
        <v>2557</v>
      </c>
      <c r="S1552" s="33" t="s">
        <v>275</v>
      </c>
      <c r="T1552" s="33" t="s">
        <v>2557</v>
      </c>
      <c r="U1552" s="33" t="s">
        <v>276</v>
      </c>
      <c r="V1552" s="33" t="s">
        <v>2557</v>
      </c>
      <c r="W1552" s="33" t="s">
        <v>20</v>
      </c>
      <c r="X1552" s="33" t="s">
        <v>2557</v>
      </c>
    </row>
    <row r="1553" spans="1:24" ht="14.75" x14ac:dyDescent="0.75">
      <c r="A1553" s="33" t="s">
        <v>3064</v>
      </c>
      <c r="B1553" s="33" t="s">
        <v>262</v>
      </c>
      <c r="C1553" s="33" t="s">
        <v>374</v>
      </c>
      <c r="D1553" s="33" t="s">
        <v>374</v>
      </c>
      <c r="E1553" s="33" t="s">
        <v>3065</v>
      </c>
      <c r="F1553" s="33" t="s">
        <v>1441</v>
      </c>
      <c r="G1553" s="33" t="s">
        <v>281</v>
      </c>
      <c r="H1553" s="33" t="s">
        <v>268</v>
      </c>
      <c r="I1553" s="33" t="s">
        <v>269</v>
      </c>
      <c r="J1553" s="33" t="s">
        <v>270</v>
      </c>
      <c r="K1553" s="33" t="s">
        <v>2556</v>
      </c>
      <c r="L1553" s="33" t="s">
        <v>272</v>
      </c>
      <c r="M1553" s="33" t="s">
        <v>698</v>
      </c>
      <c r="N1553" s="33" t="s">
        <v>3066</v>
      </c>
      <c r="O1553" s="33" t="s">
        <v>698</v>
      </c>
      <c r="P1553" s="33" t="s">
        <v>3066</v>
      </c>
      <c r="Q1553" s="33" t="s">
        <v>698</v>
      </c>
      <c r="R1553" s="33" t="s">
        <v>3066</v>
      </c>
      <c r="S1553" s="33" t="s">
        <v>275</v>
      </c>
      <c r="T1553" s="33" t="s">
        <v>3066</v>
      </c>
      <c r="U1553" s="33" t="s">
        <v>698</v>
      </c>
      <c r="V1553" s="33" t="s">
        <v>3066</v>
      </c>
      <c r="W1553" s="33" t="s">
        <v>698</v>
      </c>
      <c r="X1553" s="33" t="s">
        <v>3066</v>
      </c>
    </row>
    <row r="1554" spans="1:24" ht="14.75" x14ac:dyDescent="0.75">
      <c r="A1554" s="33" t="s">
        <v>3067</v>
      </c>
      <c r="B1554" s="33" t="s">
        <v>262</v>
      </c>
      <c r="C1554" s="33" t="s">
        <v>374</v>
      </c>
      <c r="D1554" s="33" t="s">
        <v>374</v>
      </c>
      <c r="E1554" s="33" t="s">
        <v>3068</v>
      </c>
      <c r="F1554" s="33" t="s">
        <v>1441</v>
      </c>
      <c r="G1554" s="33" t="s">
        <v>281</v>
      </c>
      <c r="H1554" s="33" t="s">
        <v>268</v>
      </c>
      <c r="I1554" s="33" t="s">
        <v>269</v>
      </c>
      <c r="J1554" s="33" t="s">
        <v>270</v>
      </c>
      <c r="K1554" s="33" t="s">
        <v>2556</v>
      </c>
      <c r="L1554" s="33" t="s">
        <v>272</v>
      </c>
      <c r="M1554" s="33" t="s">
        <v>698</v>
      </c>
      <c r="N1554" s="33" t="s">
        <v>3066</v>
      </c>
      <c r="O1554" s="33" t="s">
        <v>698</v>
      </c>
      <c r="P1554" s="33" t="s">
        <v>3066</v>
      </c>
      <c r="Q1554" s="33" t="s">
        <v>698</v>
      </c>
      <c r="R1554" s="33" t="s">
        <v>3066</v>
      </c>
      <c r="S1554" s="33" t="s">
        <v>275</v>
      </c>
      <c r="T1554" s="33" t="s">
        <v>3066</v>
      </c>
      <c r="U1554" s="33" t="s">
        <v>698</v>
      </c>
      <c r="V1554" s="33" t="s">
        <v>3066</v>
      </c>
      <c r="W1554" s="33" t="s">
        <v>698</v>
      </c>
      <c r="X1554" s="33" t="s">
        <v>3066</v>
      </c>
    </row>
    <row r="1555" spans="1:24" ht="14.75" x14ac:dyDescent="0.75">
      <c r="A1555" s="33" t="s">
        <v>3069</v>
      </c>
      <c r="B1555" s="33" t="s">
        <v>262</v>
      </c>
      <c r="C1555" s="33" t="s">
        <v>374</v>
      </c>
      <c r="D1555" s="33" t="s">
        <v>374</v>
      </c>
      <c r="E1555" s="33" t="s">
        <v>3070</v>
      </c>
      <c r="F1555" s="33" t="s">
        <v>1441</v>
      </c>
      <c r="G1555" s="33" t="s">
        <v>281</v>
      </c>
      <c r="H1555" s="33" t="s">
        <v>268</v>
      </c>
      <c r="I1555" s="33" t="s">
        <v>269</v>
      </c>
      <c r="J1555" s="33" t="s">
        <v>270</v>
      </c>
      <c r="K1555" s="33" t="s">
        <v>2556</v>
      </c>
      <c r="L1555" s="33" t="s">
        <v>272</v>
      </c>
      <c r="M1555" s="33" t="s">
        <v>698</v>
      </c>
      <c r="N1555" s="33" t="s">
        <v>3066</v>
      </c>
      <c r="O1555" s="33" t="s">
        <v>698</v>
      </c>
      <c r="P1555" s="33" t="s">
        <v>3066</v>
      </c>
      <c r="Q1555" s="33" t="s">
        <v>698</v>
      </c>
      <c r="R1555" s="33" t="s">
        <v>3066</v>
      </c>
      <c r="S1555" s="33" t="s">
        <v>275</v>
      </c>
      <c r="T1555" s="33" t="s">
        <v>3066</v>
      </c>
      <c r="U1555" s="33" t="s">
        <v>698</v>
      </c>
      <c r="V1555" s="33" t="s">
        <v>3066</v>
      </c>
      <c r="W1555" s="33" t="s">
        <v>698</v>
      </c>
      <c r="X1555" s="33" t="s">
        <v>3066</v>
      </c>
    </row>
    <row r="1556" spans="1:24" ht="14.75" x14ac:dyDescent="0.75">
      <c r="A1556" s="33" t="s">
        <v>3071</v>
      </c>
      <c r="B1556" s="33" t="s">
        <v>262</v>
      </c>
      <c r="C1556" s="33" t="s">
        <v>374</v>
      </c>
      <c r="D1556" s="33" t="s">
        <v>374</v>
      </c>
      <c r="E1556" s="33" t="s">
        <v>3072</v>
      </c>
      <c r="F1556" s="33" t="s">
        <v>1441</v>
      </c>
      <c r="G1556" s="33" t="s">
        <v>281</v>
      </c>
      <c r="H1556" s="33" t="s">
        <v>268</v>
      </c>
      <c r="I1556" s="33" t="s">
        <v>269</v>
      </c>
      <c r="J1556" s="33" t="s">
        <v>270</v>
      </c>
      <c r="K1556" s="33" t="s">
        <v>2556</v>
      </c>
      <c r="L1556" s="33" t="s">
        <v>272</v>
      </c>
      <c r="M1556" s="33" t="s">
        <v>698</v>
      </c>
      <c r="N1556" s="33" t="s">
        <v>3066</v>
      </c>
      <c r="O1556" s="33" t="s">
        <v>698</v>
      </c>
      <c r="P1556" s="33" t="s">
        <v>3066</v>
      </c>
      <c r="Q1556" s="33" t="s">
        <v>698</v>
      </c>
      <c r="R1556" s="33" t="s">
        <v>3066</v>
      </c>
      <c r="S1556" s="33" t="s">
        <v>275</v>
      </c>
      <c r="T1556" s="33" t="s">
        <v>3066</v>
      </c>
      <c r="U1556" s="33" t="s">
        <v>698</v>
      </c>
      <c r="V1556" s="33" t="s">
        <v>3066</v>
      </c>
      <c r="W1556" s="33" t="s">
        <v>698</v>
      </c>
      <c r="X1556" s="33" t="s">
        <v>3066</v>
      </c>
    </row>
    <row r="1557" spans="1:24" ht="14.75" x14ac:dyDescent="0.75">
      <c r="A1557" s="33" t="s">
        <v>3073</v>
      </c>
      <c r="B1557" s="33" t="s">
        <v>262</v>
      </c>
      <c r="C1557" s="33" t="s">
        <v>374</v>
      </c>
      <c r="D1557" s="33" t="s">
        <v>374</v>
      </c>
      <c r="E1557" s="33" t="s">
        <v>3074</v>
      </c>
      <c r="F1557" s="33" t="s">
        <v>1441</v>
      </c>
      <c r="G1557" s="33" t="s">
        <v>281</v>
      </c>
      <c r="H1557" s="33" t="s">
        <v>268</v>
      </c>
      <c r="I1557" s="33" t="s">
        <v>269</v>
      </c>
      <c r="J1557" s="33" t="s">
        <v>270</v>
      </c>
      <c r="K1557" s="33" t="s">
        <v>2556</v>
      </c>
      <c r="L1557" s="33" t="s">
        <v>272</v>
      </c>
      <c r="M1557" s="33" t="s">
        <v>698</v>
      </c>
      <c r="N1557" s="33" t="s">
        <v>3066</v>
      </c>
      <c r="O1557" s="33" t="s">
        <v>698</v>
      </c>
      <c r="P1557" s="33" t="s">
        <v>3066</v>
      </c>
      <c r="Q1557" s="33" t="s">
        <v>698</v>
      </c>
      <c r="R1557" s="33" t="s">
        <v>3066</v>
      </c>
      <c r="S1557" s="33" t="s">
        <v>275</v>
      </c>
      <c r="T1557" s="33" t="s">
        <v>3066</v>
      </c>
      <c r="U1557" s="33" t="s">
        <v>698</v>
      </c>
      <c r="V1557" s="33" t="s">
        <v>3066</v>
      </c>
      <c r="W1557" s="33" t="s">
        <v>698</v>
      </c>
      <c r="X1557" s="33" t="s">
        <v>3066</v>
      </c>
    </row>
    <row r="1558" spans="1:24" ht="14.75" x14ac:dyDescent="0.75">
      <c r="A1558" s="33" t="s">
        <v>3075</v>
      </c>
      <c r="B1558" s="33" t="s">
        <v>262</v>
      </c>
      <c r="C1558" s="33" t="s">
        <v>374</v>
      </c>
      <c r="D1558" s="33" t="s">
        <v>374</v>
      </c>
      <c r="E1558" s="33" t="s">
        <v>3076</v>
      </c>
      <c r="F1558" s="33" t="s">
        <v>1441</v>
      </c>
      <c r="G1558" s="33" t="s">
        <v>281</v>
      </c>
      <c r="H1558" s="33" t="s">
        <v>268</v>
      </c>
      <c r="I1558" s="33" t="s">
        <v>269</v>
      </c>
      <c r="J1558" s="33" t="s">
        <v>270</v>
      </c>
      <c r="K1558" s="33" t="s">
        <v>2556</v>
      </c>
      <c r="L1558" s="33" t="s">
        <v>272</v>
      </c>
      <c r="M1558" s="33" t="s">
        <v>698</v>
      </c>
      <c r="N1558" s="33" t="s">
        <v>3066</v>
      </c>
      <c r="O1558" s="33" t="s">
        <v>698</v>
      </c>
      <c r="P1558" s="33" t="s">
        <v>3066</v>
      </c>
      <c r="Q1558" s="33" t="s">
        <v>698</v>
      </c>
      <c r="R1558" s="33" t="s">
        <v>3066</v>
      </c>
      <c r="S1558" s="33" t="s">
        <v>275</v>
      </c>
      <c r="T1558" s="33" t="s">
        <v>3066</v>
      </c>
      <c r="U1558" s="33" t="s">
        <v>698</v>
      </c>
      <c r="V1558" s="33" t="s">
        <v>3066</v>
      </c>
      <c r="W1558" s="33" t="s">
        <v>698</v>
      </c>
      <c r="X1558" s="33" t="s">
        <v>3066</v>
      </c>
    </row>
    <row r="1559" spans="1:24" ht="14.75" x14ac:dyDescent="0.75">
      <c r="A1559" s="33" t="s">
        <v>3077</v>
      </c>
      <c r="B1559" s="33" t="s">
        <v>262</v>
      </c>
      <c r="C1559" s="33" t="s">
        <v>374</v>
      </c>
      <c r="D1559" s="33" t="s">
        <v>374</v>
      </c>
      <c r="E1559" s="33" t="s">
        <v>3078</v>
      </c>
      <c r="F1559" s="33" t="s">
        <v>1441</v>
      </c>
      <c r="G1559" s="33" t="s">
        <v>281</v>
      </c>
      <c r="H1559" s="33" t="s">
        <v>268</v>
      </c>
      <c r="I1559" s="33" t="s">
        <v>269</v>
      </c>
      <c r="J1559" s="33" t="s">
        <v>270</v>
      </c>
      <c r="K1559" s="33" t="s">
        <v>2556</v>
      </c>
      <c r="L1559" s="33" t="s">
        <v>272</v>
      </c>
      <c r="M1559" s="33" t="s">
        <v>698</v>
      </c>
      <c r="N1559" s="33" t="s">
        <v>3066</v>
      </c>
      <c r="O1559" s="33" t="s">
        <v>698</v>
      </c>
      <c r="P1559" s="33" t="s">
        <v>3066</v>
      </c>
      <c r="Q1559" s="33" t="s">
        <v>698</v>
      </c>
      <c r="R1559" s="33" t="s">
        <v>3066</v>
      </c>
      <c r="S1559" s="33" t="s">
        <v>275</v>
      </c>
      <c r="T1559" s="33" t="s">
        <v>3066</v>
      </c>
      <c r="U1559" s="33" t="s">
        <v>698</v>
      </c>
      <c r="V1559" s="33" t="s">
        <v>3066</v>
      </c>
      <c r="W1559" s="33" t="s">
        <v>698</v>
      </c>
      <c r="X1559" s="33" t="s">
        <v>3066</v>
      </c>
    </row>
    <row r="1560" spans="1:24" ht="14.75" x14ac:dyDescent="0.75">
      <c r="A1560" s="33" t="s">
        <v>3079</v>
      </c>
      <c r="B1560" s="33" t="s">
        <v>262</v>
      </c>
      <c r="C1560" s="33" t="s">
        <v>374</v>
      </c>
      <c r="D1560" s="33" t="s">
        <v>374</v>
      </c>
      <c r="E1560" s="33" t="s">
        <v>3080</v>
      </c>
      <c r="F1560" s="33" t="s">
        <v>1441</v>
      </c>
      <c r="G1560" s="33" t="s">
        <v>281</v>
      </c>
      <c r="H1560" s="33" t="s">
        <v>268</v>
      </c>
      <c r="I1560" s="33" t="s">
        <v>269</v>
      </c>
      <c r="J1560" s="33" t="s">
        <v>270</v>
      </c>
      <c r="K1560" s="33" t="s">
        <v>2556</v>
      </c>
      <c r="L1560" s="33" t="s">
        <v>272</v>
      </c>
      <c r="M1560" s="33" t="s">
        <v>698</v>
      </c>
      <c r="N1560" s="33" t="s">
        <v>3066</v>
      </c>
      <c r="O1560" s="33" t="s">
        <v>698</v>
      </c>
      <c r="P1560" s="33" t="s">
        <v>3066</v>
      </c>
      <c r="Q1560" s="33" t="s">
        <v>698</v>
      </c>
      <c r="R1560" s="33" t="s">
        <v>3066</v>
      </c>
      <c r="S1560" s="33" t="s">
        <v>275</v>
      </c>
      <c r="T1560" s="33" t="s">
        <v>3066</v>
      </c>
      <c r="U1560" s="33" t="s">
        <v>698</v>
      </c>
      <c r="V1560" s="33" t="s">
        <v>3066</v>
      </c>
      <c r="W1560" s="33" t="s">
        <v>698</v>
      </c>
      <c r="X1560" s="33" t="s">
        <v>3066</v>
      </c>
    </row>
    <row r="1561" spans="1:24" ht="14.75" x14ac:dyDescent="0.75">
      <c r="A1561" s="33" t="s">
        <v>3081</v>
      </c>
      <c r="B1561" s="33" t="s">
        <v>262</v>
      </c>
      <c r="C1561" s="33" t="s">
        <v>374</v>
      </c>
      <c r="D1561" s="33" t="s">
        <v>374</v>
      </c>
      <c r="E1561" s="33" t="s">
        <v>3082</v>
      </c>
      <c r="F1561" s="33" t="s">
        <v>1441</v>
      </c>
      <c r="G1561" s="33" t="s">
        <v>281</v>
      </c>
      <c r="H1561" s="33" t="s">
        <v>268</v>
      </c>
      <c r="I1561" s="33" t="s">
        <v>269</v>
      </c>
      <c r="J1561" s="33" t="s">
        <v>270</v>
      </c>
      <c r="K1561" s="33" t="s">
        <v>2556</v>
      </c>
      <c r="L1561" s="33" t="s">
        <v>272</v>
      </c>
      <c r="M1561" s="33" t="s">
        <v>698</v>
      </c>
      <c r="N1561" s="33" t="s">
        <v>3066</v>
      </c>
      <c r="O1561" s="33" t="s">
        <v>698</v>
      </c>
      <c r="P1561" s="33" t="s">
        <v>3066</v>
      </c>
      <c r="Q1561" s="33" t="s">
        <v>698</v>
      </c>
      <c r="R1561" s="33" t="s">
        <v>3066</v>
      </c>
      <c r="S1561" s="33" t="s">
        <v>275</v>
      </c>
      <c r="T1561" s="33" t="s">
        <v>2922</v>
      </c>
      <c r="U1561" s="33" t="s">
        <v>698</v>
      </c>
      <c r="V1561" s="33" t="s">
        <v>3066</v>
      </c>
      <c r="W1561" s="33" t="s">
        <v>698</v>
      </c>
      <c r="X1561" s="33" t="s">
        <v>3066</v>
      </c>
    </row>
    <row r="1562" spans="1:24" ht="14.75" x14ac:dyDescent="0.75">
      <c r="A1562" s="33" t="s">
        <v>3083</v>
      </c>
      <c r="B1562" s="33" t="s">
        <v>262</v>
      </c>
      <c r="C1562" s="33" t="s">
        <v>374</v>
      </c>
      <c r="D1562" s="33" t="s">
        <v>374</v>
      </c>
      <c r="E1562" s="33" t="s">
        <v>3084</v>
      </c>
      <c r="F1562" s="33" t="s">
        <v>1441</v>
      </c>
      <c r="G1562" s="33" t="s">
        <v>281</v>
      </c>
      <c r="H1562" s="33" t="s">
        <v>268</v>
      </c>
      <c r="I1562" s="33" t="s">
        <v>269</v>
      </c>
      <c r="J1562" s="33" t="s">
        <v>270</v>
      </c>
      <c r="K1562" s="33" t="s">
        <v>2556</v>
      </c>
      <c r="L1562" s="33" t="s">
        <v>272</v>
      </c>
      <c r="M1562" s="33" t="s">
        <v>698</v>
      </c>
      <c r="N1562" s="33" t="s">
        <v>2557</v>
      </c>
      <c r="O1562" s="33" t="s">
        <v>698</v>
      </c>
      <c r="P1562" s="33" t="s">
        <v>2557</v>
      </c>
      <c r="Q1562" s="33" t="s">
        <v>698</v>
      </c>
      <c r="R1562" s="33" t="s">
        <v>2557</v>
      </c>
      <c r="S1562" s="33" t="s">
        <v>275</v>
      </c>
      <c r="T1562" s="33" t="s">
        <v>2557</v>
      </c>
      <c r="U1562" s="33" t="s">
        <v>698</v>
      </c>
      <c r="V1562" s="33" t="s">
        <v>2557</v>
      </c>
      <c r="W1562" s="33" t="s">
        <v>698</v>
      </c>
      <c r="X1562" s="33" t="s">
        <v>2557</v>
      </c>
    </row>
    <row r="1563" spans="1:24" ht="14.75" x14ac:dyDescent="0.75">
      <c r="A1563" s="33" t="s">
        <v>3085</v>
      </c>
      <c r="B1563" s="33" t="s">
        <v>262</v>
      </c>
      <c r="C1563" s="33" t="s">
        <v>374</v>
      </c>
      <c r="D1563" s="33" t="s">
        <v>374</v>
      </c>
      <c r="E1563" s="33" t="s">
        <v>3086</v>
      </c>
      <c r="F1563" s="33" t="s">
        <v>1441</v>
      </c>
      <c r="G1563" s="33" t="s">
        <v>281</v>
      </c>
      <c r="H1563" s="33" t="s">
        <v>268</v>
      </c>
      <c r="I1563" s="33" t="s">
        <v>269</v>
      </c>
      <c r="J1563" s="33" t="s">
        <v>270</v>
      </c>
      <c r="K1563" s="33" t="s">
        <v>2556</v>
      </c>
      <c r="L1563" s="33" t="s">
        <v>272</v>
      </c>
      <c r="M1563" s="33" t="s">
        <v>698</v>
      </c>
      <c r="N1563" s="33" t="s">
        <v>3087</v>
      </c>
      <c r="O1563" s="33" t="s">
        <v>698</v>
      </c>
      <c r="P1563" s="33" t="s">
        <v>3087</v>
      </c>
      <c r="Q1563" s="33" t="s">
        <v>698</v>
      </c>
      <c r="R1563" s="33" t="s">
        <v>3087</v>
      </c>
      <c r="S1563" s="33" t="s">
        <v>275</v>
      </c>
      <c r="T1563" s="33" t="s">
        <v>3087</v>
      </c>
      <c r="U1563" s="33" t="s">
        <v>698</v>
      </c>
      <c r="V1563" s="33" t="s">
        <v>3087</v>
      </c>
      <c r="W1563" s="33" t="s">
        <v>698</v>
      </c>
      <c r="X1563" s="33" t="s">
        <v>3087</v>
      </c>
    </row>
    <row r="1564" spans="1:24" ht="14.75" x14ac:dyDescent="0.75">
      <c r="A1564" s="33" t="s">
        <v>3088</v>
      </c>
      <c r="B1564" s="33" t="s">
        <v>262</v>
      </c>
      <c r="C1564" s="33" t="s">
        <v>374</v>
      </c>
      <c r="D1564" s="33" t="s">
        <v>374</v>
      </c>
      <c r="E1564" s="33" t="s">
        <v>3089</v>
      </c>
      <c r="F1564" s="33" t="s">
        <v>1441</v>
      </c>
      <c r="G1564" s="33" t="s">
        <v>281</v>
      </c>
      <c r="H1564" s="33" t="s">
        <v>268</v>
      </c>
      <c r="I1564" s="33" t="s">
        <v>269</v>
      </c>
      <c r="J1564" s="33" t="s">
        <v>270</v>
      </c>
      <c r="K1564" s="33" t="s">
        <v>2556</v>
      </c>
      <c r="L1564" s="33" t="s">
        <v>272</v>
      </c>
      <c r="M1564" s="33" t="s">
        <v>698</v>
      </c>
      <c r="N1564" s="33" t="s">
        <v>2557</v>
      </c>
      <c r="O1564" s="33" t="s">
        <v>698</v>
      </c>
      <c r="P1564" s="33" t="s">
        <v>2557</v>
      </c>
      <c r="Q1564" s="33" t="s">
        <v>286</v>
      </c>
      <c r="R1564" s="33" t="s">
        <v>2557</v>
      </c>
      <c r="S1564" s="33" t="s">
        <v>275</v>
      </c>
      <c r="T1564" s="33" t="s">
        <v>2557</v>
      </c>
      <c r="U1564" s="33" t="s">
        <v>276</v>
      </c>
      <c r="V1564" s="33" t="s">
        <v>2557</v>
      </c>
      <c r="W1564" s="33" t="s">
        <v>20</v>
      </c>
      <c r="X1564" s="33" t="s">
        <v>2557</v>
      </c>
    </row>
    <row r="1565" spans="1:24" ht="14.75" x14ac:dyDescent="0.75">
      <c r="A1565" s="33" t="s">
        <v>3090</v>
      </c>
      <c r="B1565" s="33" t="s">
        <v>262</v>
      </c>
      <c r="C1565" s="33" t="s">
        <v>374</v>
      </c>
      <c r="D1565" s="33" t="s">
        <v>374</v>
      </c>
      <c r="E1565" s="33" t="s">
        <v>3091</v>
      </c>
      <c r="F1565" s="33" t="s">
        <v>1441</v>
      </c>
      <c r="G1565" s="33" t="s">
        <v>281</v>
      </c>
      <c r="H1565" s="33" t="s">
        <v>268</v>
      </c>
      <c r="I1565" s="33" t="s">
        <v>269</v>
      </c>
      <c r="J1565" s="33" t="s">
        <v>270</v>
      </c>
      <c r="K1565" s="33" t="s">
        <v>2556</v>
      </c>
      <c r="L1565" s="33" t="s">
        <v>272</v>
      </c>
      <c r="M1565" s="33" t="s">
        <v>698</v>
      </c>
      <c r="N1565" s="33" t="s">
        <v>2557</v>
      </c>
      <c r="O1565" s="33" t="s">
        <v>698</v>
      </c>
      <c r="P1565" s="33" t="s">
        <v>2557</v>
      </c>
      <c r="Q1565" s="33" t="s">
        <v>286</v>
      </c>
      <c r="R1565" s="33" t="s">
        <v>2557</v>
      </c>
      <c r="S1565" s="33" t="s">
        <v>275</v>
      </c>
      <c r="T1565" s="33" t="s">
        <v>2557</v>
      </c>
      <c r="U1565" s="33" t="s">
        <v>276</v>
      </c>
      <c r="V1565" s="33" t="s">
        <v>2557</v>
      </c>
      <c r="W1565" s="33" t="s">
        <v>20</v>
      </c>
      <c r="X1565" s="33" t="s">
        <v>2557</v>
      </c>
    </row>
    <row r="1566" spans="1:24" ht="14.75" x14ac:dyDescent="0.75">
      <c r="A1566" s="33" t="s">
        <v>3092</v>
      </c>
      <c r="B1566" s="33" t="s">
        <v>262</v>
      </c>
      <c r="C1566" s="33" t="s">
        <v>374</v>
      </c>
      <c r="D1566" s="33" t="s">
        <v>374</v>
      </c>
      <c r="E1566" s="33" t="s">
        <v>3093</v>
      </c>
      <c r="F1566" s="33" t="s">
        <v>1441</v>
      </c>
      <c r="G1566" s="33" t="s">
        <v>281</v>
      </c>
      <c r="H1566" s="33" t="s">
        <v>268</v>
      </c>
      <c r="I1566" s="33" t="s">
        <v>269</v>
      </c>
      <c r="J1566" s="33" t="s">
        <v>270</v>
      </c>
      <c r="K1566" s="33" t="s">
        <v>2556</v>
      </c>
      <c r="L1566" s="33" t="s">
        <v>272</v>
      </c>
      <c r="M1566" s="33" t="s">
        <v>760</v>
      </c>
      <c r="N1566" s="33" t="s">
        <v>2557</v>
      </c>
      <c r="O1566" s="33" t="s">
        <v>760</v>
      </c>
      <c r="P1566" s="33" t="s">
        <v>2557</v>
      </c>
      <c r="Q1566" s="33" t="s">
        <v>286</v>
      </c>
      <c r="R1566" s="33" t="s">
        <v>2557</v>
      </c>
      <c r="S1566" s="33" t="s">
        <v>275</v>
      </c>
      <c r="T1566" s="33" t="s">
        <v>2557</v>
      </c>
      <c r="U1566" s="33" t="s">
        <v>276</v>
      </c>
      <c r="V1566" s="33" t="s">
        <v>2557</v>
      </c>
      <c r="W1566" s="33" t="s">
        <v>20</v>
      </c>
      <c r="X1566" s="33" t="s">
        <v>2557</v>
      </c>
    </row>
    <row r="1567" spans="1:24" ht="14.75" x14ac:dyDescent="0.75">
      <c r="A1567" s="33" t="s">
        <v>3094</v>
      </c>
      <c r="B1567" s="33" t="s">
        <v>262</v>
      </c>
      <c r="C1567" s="33" t="s">
        <v>415</v>
      </c>
      <c r="D1567" s="33" t="s">
        <v>415</v>
      </c>
      <c r="E1567" s="33" t="s">
        <v>3095</v>
      </c>
      <c r="F1567" s="33" t="s">
        <v>1441</v>
      </c>
      <c r="G1567" s="33" t="s">
        <v>281</v>
      </c>
      <c r="H1567" s="33" t="s">
        <v>822</v>
      </c>
      <c r="I1567" s="33" t="s">
        <v>269</v>
      </c>
      <c r="J1567" s="33" t="s">
        <v>270</v>
      </c>
      <c r="K1567" s="33" t="s">
        <v>1442</v>
      </c>
      <c r="L1567" s="33" t="s">
        <v>272</v>
      </c>
      <c r="M1567" s="33" t="s">
        <v>760</v>
      </c>
      <c r="N1567" s="33" t="s">
        <v>692</v>
      </c>
      <c r="O1567" s="33" t="s">
        <v>760</v>
      </c>
      <c r="P1567" s="33" t="s">
        <v>692</v>
      </c>
      <c r="Q1567" s="33" t="s">
        <v>286</v>
      </c>
      <c r="R1567" s="33" t="s">
        <v>692</v>
      </c>
      <c r="S1567" s="33" t="s">
        <v>275</v>
      </c>
      <c r="T1567" s="33" t="s">
        <v>692</v>
      </c>
      <c r="U1567" s="33" t="s">
        <v>276</v>
      </c>
      <c r="V1567" s="33" t="s">
        <v>692</v>
      </c>
      <c r="W1567" s="33" t="s">
        <v>276</v>
      </c>
      <c r="X1567" s="33" t="s">
        <v>692</v>
      </c>
    </row>
    <row r="1568" spans="1:24" ht="14.75" x14ac:dyDescent="0.75">
      <c r="A1568" s="33" t="s">
        <v>3096</v>
      </c>
      <c r="B1568" s="33" t="s">
        <v>262</v>
      </c>
      <c r="C1568" s="33" t="s">
        <v>415</v>
      </c>
      <c r="D1568" s="33" t="s">
        <v>415</v>
      </c>
      <c r="E1568" s="33" t="s">
        <v>3097</v>
      </c>
      <c r="F1568" s="33" t="s">
        <v>1441</v>
      </c>
      <c r="G1568" s="33" t="s">
        <v>281</v>
      </c>
      <c r="H1568" s="33" t="s">
        <v>268</v>
      </c>
      <c r="I1568" s="33" t="s">
        <v>269</v>
      </c>
      <c r="J1568" s="33" t="s">
        <v>270</v>
      </c>
      <c r="K1568" s="33" t="s">
        <v>2582</v>
      </c>
      <c r="L1568" s="33" t="s">
        <v>272</v>
      </c>
      <c r="M1568" s="33" t="s">
        <v>698</v>
      </c>
      <c r="N1568" s="33" t="s">
        <v>2583</v>
      </c>
      <c r="O1568" s="33" t="s">
        <v>698</v>
      </c>
      <c r="P1568" s="33" t="s">
        <v>2583</v>
      </c>
      <c r="Q1568" s="33" t="s">
        <v>698</v>
      </c>
      <c r="R1568" s="33" t="s">
        <v>2583</v>
      </c>
      <c r="S1568" s="33" t="s">
        <v>275</v>
      </c>
      <c r="T1568" s="33" t="s">
        <v>2583</v>
      </c>
      <c r="U1568" s="33" t="s">
        <v>698</v>
      </c>
      <c r="V1568" s="33" t="s">
        <v>2583</v>
      </c>
      <c r="W1568" s="33" t="s">
        <v>698</v>
      </c>
      <c r="X1568" s="33" t="s">
        <v>2583</v>
      </c>
    </row>
    <row r="1569" spans="1:24" ht="14.75" x14ac:dyDescent="0.75">
      <c r="A1569" s="33" t="s">
        <v>3098</v>
      </c>
      <c r="B1569" s="33" t="s">
        <v>262</v>
      </c>
      <c r="C1569" s="33" t="s">
        <v>415</v>
      </c>
      <c r="D1569" s="33" t="s">
        <v>415</v>
      </c>
      <c r="E1569" s="33" t="s">
        <v>3099</v>
      </c>
      <c r="F1569" s="33" t="s">
        <v>1441</v>
      </c>
      <c r="G1569" s="33" t="s">
        <v>281</v>
      </c>
      <c r="H1569" s="33" t="s">
        <v>268</v>
      </c>
      <c r="I1569" s="33" t="s">
        <v>269</v>
      </c>
      <c r="J1569" s="33" t="s">
        <v>270</v>
      </c>
      <c r="K1569" s="33" t="s">
        <v>2582</v>
      </c>
      <c r="L1569" s="33" t="s">
        <v>272</v>
      </c>
      <c r="M1569" s="33" t="s">
        <v>698</v>
      </c>
      <c r="N1569" s="33" t="s">
        <v>2583</v>
      </c>
      <c r="O1569" s="33" t="s">
        <v>698</v>
      </c>
      <c r="P1569" s="33" t="s">
        <v>2583</v>
      </c>
      <c r="Q1569" s="33" t="s">
        <v>698</v>
      </c>
      <c r="R1569" s="33" t="s">
        <v>2583</v>
      </c>
      <c r="S1569" s="33" t="s">
        <v>275</v>
      </c>
      <c r="T1569" s="33" t="s">
        <v>2583</v>
      </c>
      <c r="U1569" s="33" t="s">
        <v>698</v>
      </c>
      <c r="V1569" s="33" t="s">
        <v>2583</v>
      </c>
      <c r="W1569" s="33" t="s">
        <v>698</v>
      </c>
      <c r="X1569" s="33" t="s">
        <v>2583</v>
      </c>
    </row>
    <row r="1570" spans="1:24" ht="14.75" x14ac:dyDescent="0.75">
      <c r="A1570" s="33" t="s">
        <v>3100</v>
      </c>
      <c r="B1570" s="33" t="s">
        <v>262</v>
      </c>
      <c r="C1570" s="33" t="s">
        <v>415</v>
      </c>
      <c r="D1570" s="33" t="s">
        <v>415</v>
      </c>
      <c r="E1570" s="33" t="s">
        <v>3101</v>
      </c>
      <c r="F1570" s="33" t="s">
        <v>1441</v>
      </c>
      <c r="G1570" s="33" t="s">
        <v>281</v>
      </c>
      <c r="H1570" s="33" t="s">
        <v>268</v>
      </c>
      <c r="I1570" s="33" t="s">
        <v>269</v>
      </c>
      <c r="J1570" s="33" t="s">
        <v>270</v>
      </c>
      <c r="K1570" s="33" t="s">
        <v>2582</v>
      </c>
      <c r="L1570" s="33" t="s">
        <v>272</v>
      </c>
      <c r="M1570" s="33" t="s">
        <v>698</v>
      </c>
      <c r="N1570" s="33" t="s">
        <v>2583</v>
      </c>
      <c r="O1570" s="33" t="s">
        <v>698</v>
      </c>
      <c r="P1570" s="33" t="s">
        <v>2583</v>
      </c>
      <c r="Q1570" s="33" t="s">
        <v>698</v>
      </c>
      <c r="R1570" s="33" t="s">
        <v>2583</v>
      </c>
      <c r="S1570" s="33" t="s">
        <v>275</v>
      </c>
      <c r="T1570" s="33" t="s">
        <v>2583</v>
      </c>
      <c r="U1570" s="33" t="s">
        <v>698</v>
      </c>
      <c r="V1570" s="33" t="s">
        <v>2583</v>
      </c>
      <c r="W1570" s="33" t="s">
        <v>698</v>
      </c>
      <c r="X1570" s="33" t="s">
        <v>2583</v>
      </c>
    </row>
    <row r="1571" spans="1:24" ht="14.75" x14ac:dyDescent="0.75">
      <c r="A1571" s="33" t="s">
        <v>3102</v>
      </c>
      <c r="B1571" s="33" t="s">
        <v>262</v>
      </c>
      <c r="C1571" s="33" t="s">
        <v>415</v>
      </c>
      <c r="D1571" s="33" t="s">
        <v>415</v>
      </c>
      <c r="E1571" s="33" t="s">
        <v>3103</v>
      </c>
      <c r="F1571" s="33" t="s">
        <v>1441</v>
      </c>
      <c r="G1571" s="33" t="s">
        <v>281</v>
      </c>
      <c r="H1571" s="33" t="s">
        <v>268</v>
      </c>
      <c r="I1571" s="33" t="s">
        <v>269</v>
      </c>
      <c r="J1571" s="33" t="s">
        <v>270</v>
      </c>
      <c r="K1571" s="33" t="s">
        <v>2582</v>
      </c>
      <c r="L1571" s="33" t="s">
        <v>272</v>
      </c>
      <c r="M1571" s="33" t="s">
        <v>698</v>
      </c>
      <c r="N1571" s="33" t="s">
        <v>2583</v>
      </c>
      <c r="O1571" s="33" t="s">
        <v>698</v>
      </c>
      <c r="P1571" s="33" t="s">
        <v>2583</v>
      </c>
      <c r="Q1571" s="33" t="s">
        <v>698</v>
      </c>
      <c r="R1571" s="33" t="s">
        <v>2583</v>
      </c>
      <c r="S1571" s="33" t="s">
        <v>275</v>
      </c>
      <c r="T1571" s="33" t="s">
        <v>2583</v>
      </c>
      <c r="U1571" s="33" t="s">
        <v>698</v>
      </c>
      <c r="V1571" s="33" t="s">
        <v>2583</v>
      </c>
      <c r="W1571" s="33" t="s">
        <v>698</v>
      </c>
      <c r="X1571" s="33" t="s">
        <v>2583</v>
      </c>
    </row>
    <row r="1572" spans="1:24" ht="14.75" x14ac:dyDescent="0.75">
      <c r="A1572" s="33" t="s">
        <v>3104</v>
      </c>
      <c r="B1572" s="33" t="s">
        <v>262</v>
      </c>
      <c r="C1572" s="33" t="s">
        <v>415</v>
      </c>
      <c r="D1572" s="33" t="s">
        <v>415</v>
      </c>
      <c r="E1572" s="33" t="s">
        <v>3105</v>
      </c>
      <c r="F1572" s="33" t="s">
        <v>1441</v>
      </c>
      <c r="G1572" s="33" t="s">
        <v>281</v>
      </c>
      <c r="H1572" s="33" t="s">
        <v>268</v>
      </c>
      <c r="I1572" s="33" t="s">
        <v>269</v>
      </c>
      <c r="J1572" s="33" t="s">
        <v>270</v>
      </c>
      <c r="K1572" s="33" t="s">
        <v>2582</v>
      </c>
      <c r="L1572" s="33" t="s">
        <v>272</v>
      </c>
      <c r="M1572" s="33" t="s">
        <v>698</v>
      </c>
      <c r="N1572" s="33" t="s">
        <v>2583</v>
      </c>
      <c r="O1572" s="33" t="s">
        <v>698</v>
      </c>
      <c r="P1572" s="33" t="s">
        <v>2583</v>
      </c>
      <c r="Q1572" s="33" t="s">
        <v>698</v>
      </c>
      <c r="R1572" s="33" t="s">
        <v>2583</v>
      </c>
      <c r="S1572" s="33" t="s">
        <v>275</v>
      </c>
      <c r="T1572" s="33" t="s">
        <v>2583</v>
      </c>
      <c r="U1572" s="33" t="s">
        <v>698</v>
      </c>
      <c r="V1572" s="33" t="s">
        <v>2583</v>
      </c>
      <c r="W1572" s="33" t="s">
        <v>698</v>
      </c>
      <c r="X1572" s="33" t="s">
        <v>2583</v>
      </c>
    </row>
    <row r="1573" spans="1:24" ht="14.75" x14ac:dyDescent="0.75">
      <c r="A1573" s="33" t="s">
        <v>3106</v>
      </c>
      <c r="B1573" s="33" t="s">
        <v>262</v>
      </c>
      <c r="C1573" s="33" t="s">
        <v>415</v>
      </c>
      <c r="D1573" s="33" t="s">
        <v>415</v>
      </c>
      <c r="E1573" s="33" t="s">
        <v>3107</v>
      </c>
      <c r="F1573" s="33" t="s">
        <v>1441</v>
      </c>
      <c r="G1573" s="33" t="s">
        <v>281</v>
      </c>
      <c r="H1573" s="33" t="s">
        <v>268</v>
      </c>
      <c r="I1573" s="33" t="s">
        <v>269</v>
      </c>
      <c r="J1573" s="33" t="s">
        <v>270</v>
      </c>
      <c r="K1573" s="33" t="s">
        <v>2582</v>
      </c>
      <c r="L1573" s="33" t="s">
        <v>272</v>
      </c>
      <c r="M1573" s="33" t="s">
        <v>698</v>
      </c>
      <c r="N1573" s="33" t="s">
        <v>2583</v>
      </c>
      <c r="O1573" s="33" t="s">
        <v>698</v>
      </c>
      <c r="P1573" s="33" t="s">
        <v>2583</v>
      </c>
      <c r="Q1573" s="33" t="s">
        <v>698</v>
      </c>
      <c r="R1573" s="33" t="s">
        <v>2583</v>
      </c>
      <c r="S1573" s="33" t="s">
        <v>275</v>
      </c>
      <c r="T1573" s="33" t="s">
        <v>2583</v>
      </c>
      <c r="U1573" s="33" t="s">
        <v>698</v>
      </c>
      <c r="V1573" s="33" t="s">
        <v>2583</v>
      </c>
      <c r="W1573" s="33" t="s">
        <v>698</v>
      </c>
      <c r="X1573" s="33" t="s">
        <v>2583</v>
      </c>
    </row>
    <row r="1574" spans="1:24" ht="14.75" x14ac:dyDescent="0.75">
      <c r="A1574" s="33" t="s">
        <v>3108</v>
      </c>
      <c r="B1574" s="33" t="s">
        <v>262</v>
      </c>
      <c r="C1574" s="33" t="s">
        <v>415</v>
      </c>
      <c r="D1574" s="33" t="s">
        <v>415</v>
      </c>
      <c r="E1574" s="33" t="s">
        <v>3109</v>
      </c>
      <c r="F1574" s="33" t="s">
        <v>1441</v>
      </c>
      <c r="G1574" s="33" t="s">
        <v>281</v>
      </c>
      <c r="H1574" s="33" t="s">
        <v>268</v>
      </c>
      <c r="I1574" s="33" t="s">
        <v>269</v>
      </c>
      <c r="J1574" s="33" t="s">
        <v>270</v>
      </c>
      <c r="K1574" s="33" t="s">
        <v>2582</v>
      </c>
      <c r="L1574" s="33" t="s">
        <v>272</v>
      </c>
      <c r="M1574" s="33" t="s">
        <v>698</v>
      </c>
      <c r="N1574" s="33" t="s">
        <v>2583</v>
      </c>
      <c r="O1574" s="33" t="s">
        <v>698</v>
      </c>
      <c r="P1574" s="33" t="s">
        <v>2583</v>
      </c>
      <c r="Q1574" s="33" t="s">
        <v>698</v>
      </c>
      <c r="R1574" s="33" t="s">
        <v>2583</v>
      </c>
      <c r="S1574" s="33" t="s">
        <v>275</v>
      </c>
      <c r="T1574" s="33" t="s">
        <v>2583</v>
      </c>
      <c r="U1574" s="33" t="s">
        <v>698</v>
      </c>
      <c r="V1574" s="33" t="s">
        <v>2583</v>
      </c>
      <c r="W1574" s="33" t="s">
        <v>698</v>
      </c>
      <c r="X1574" s="33" t="s">
        <v>2583</v>
      </c>
    </row>
    <row r="1575" spans="1:24" ht="14.75" x14ac:dyDescent="0.75">
      <c r="A1575" s="33" t="s">
        <v>3110</v>
      </c>
      <c r="B1575" s="33" t="s">
        <v>262</v>
      </c>
      <c r="C1575" s="33" t="s">
        <v>415</v>
      </c>
      <c r="D1575" s="33" t="s">
        <v>415</v>
      </c>
      <c r="E1575" s="33" t="s">
        <v>3111</v>
      </c>
      <c r="F1575" s="33" t="s">
        <v>1441</v>
      </c>
      <c r="G1575" s="33" t="s">
        <v>281</v>
      </c>
      <c r="H1575" s="33" t="s">
        <v>268</v>
      </c>
      <c r="I1575" s="33" t="s">
        <v>269</v>
      </c>
      <c r="J1575" s="33" t="s">
        <v>270</v>
      </c>
      <c r="K1575" s="33" t="s">
        <v>2582</v>
      </c>
      <c r="L1575" s="33" t="s">
        <v>272</v>
      </c>
      <c r="M1575" s="33" t="s">
        <v>698</v>
      </c>
      <c r="N1575" s="33" t="s">
        <v>2583</v>
      </c>
      <c r="O1575" s="33" t="s">
        <v>698</v>
      </c>
      <c r="P1575" s="33" t="s">
        <v>2583</v>
      </c>
      <c r="Q1575" s="33" t="s">
        <v>698</v>
      </c>
      <c r="R1575" s="33" t="s">
        <v>2583</v>
      </c>
      <c r="S1575" s="33" t="s">
        <v>275</v>
      </c>
      <c r="T1575" s="33" t="s">
        <v>2583</v>
      </c>
      <c r="U1575" s="33" t="s">
        <v>698</v>
      </c>
      <c r="V1575" s="33" t="s">
        <v>2583</v>
      </c>
      <c r="W1575" s="33" t="s">
        <v>698</v>
      </c>
      <c r="X1575" s="33" t="s">
        <v>2583</v>
      </c>
    </row>
    <row r="1576" spans="1:24" ht="14.75" x14ac:dyDescent="0.75">
      <c r="A1576" s="33" t="s">
        <v>3112</v>
      </c>
      <c r="B1576" s="33" t="s">
        <v>262</v>
      </c>
      <c r="C1576" s="33" t="s">
        <v>415</v>
      </c>
      <c r="D1576" s="33" t="s">
        <v>415</v>
      </c>
      <c r="E1576" s="33" t="s">
        <v>3113</v>
      </c>
      <c r="F1576" s="33" t="s">
        <v>1441</v>
      </c>
      <c r="G1576" s="33" t="s">
        <v>281</v>
      </c>
      <c r="H1576" s="33" t="s">
        <v>268</v>
      </c>
      <c r="I1576" s="33" t="s">
        <v>269</v>
      </c>
      <c r="J1576" s="33" t="s">
        <v>270</v>
      </c>
      <c r="K1576" s="33" t="s">
        <v>3114</v>
      </c>
      <c r="L1576" s="33" t="s">
        <v>272</v>
      </c>
      <c r="M1576" s="33" t="s">
        <v>698</v>
      </c>
      <c r="N1576" s="33" t="s">
        <v>3115</v>
      </c>
      <c r="O1576" s="33" t="s">
        <v>698</v>
      </c>
      <c r="P1576" s="33" t="s">
        <v>3115</v>
      </c>
      <c r="Q1576" s="33" t="s">
        <v>698</v>
      </c>
      <c r="R1576" s="33" t="s">
        <v>3115</v>
      </c>
      <c r="S1576" s="33" t="s">
        <v>275</v>
      </c>
      <c r="T1576" s="33" t="s">
        <v>3115</v>
      </c>
      <c r="U1576" s="33" t="s">
        <v>698</v>
      </c>
      <c r="V1576" s="33" t="s">
        <v>3115</v>
      </c>
      <c r="W1576" s="33" t="s">
        <v>698</v>
      </c>
      <c r="X1576" s="33" t="s">
        <v>3115</v>
      </c>
    </row>
    <row r="1577" spans="1:24" ht="14.75" x14ac:dyDescent="0.75">
      <c r="A1577" s="33" t="s">
        <v>3116</v>
      </c>
      <c r="B1577" s="33" t="s">
        <v>262</v>
      </c>
      <c r="C1577" s="33" t="s">
        <v>415</v>
      </c>
      <c r="D1577" s="33" t="s">
        <v>415</v>
      </c>
      <c r="E1577" s="33" t="s">
        <v>3117</v>
      </c>
      <c r="F1577" s="33" t="s">
        <v>1441</v>
      </c>
      <c r="G1577" s="33" t="s">
        <v>281</v>
      </c>
      <c r="H1577" s="33" t="s">
        <v>268</v>
      </c>
      <c r="I1577" s="33" t="s">
        <v>269</v>
      </c>
      <c r="J1577" s="33" t="s">
        <v>270</v>
      </c>
      <c r="K1577" s="33" t="s">
        <v>2582</v>
      </c>
      <c r="L1577" s="33" t="s">
        <v>272</v>
      </c>
      <c r="M1577" s="33" t="s">
        <v>698</v>
      </c>
      <c r="N1577" s="33" t="s">
        <v>2583</v>
      </c>
      <c r="O1577" s="33" t="s">
        <v>698</v>
      </c>
      <c r="P1577" s="33" t="s">
        <v>2583</v>
      </c>
      <c r="Q1577" s="33" t="s">
        <v>698</v>
      </c>
      <c r="R1577" s="33" t="s">
        <v>2583</v>
      </c>
      <c r="S1577" s="33" t="s">
        <v>275</v>
      </c>
      <c r="T1577" s="33" t="s">
        <v>2583</v>
      </c>
      <c r="U1577" s="33" t="s">
        <v>698</v>
      </c>
      <c r="V1577" s="33" t="s">
        <v>2583</v>
      </c>
      <c r="W1577" s="33" t="s">
        <v>698</v>
      </c>
      <c r="X1577" s="33" t="s">
        <v>2583</v>
      </c>
    </row>
    <row r="1578" spans="1:24" ht="14.75" x14ac:dyDescent="0.75">
      <c r="A1578" s="33" t="s">
        <v>3118</v>
      </c>
      <c r="B1578" s="33" t="s">
        <v>262</v>
      </c>
      <c r="C1578" s="33" t="s">
        <v>415</v>
      </c>
      <c r="D1578" s="33" t="s">
        <v>415</v>
      </c>
      <c r="E1578" s="33" t="s">
        <v>3119</v>
      </c>
      <c r="F1578" s="33" t="s">
        <v>1441</v>
      </c>
      <c r="G1578" s="33" t="s">
        <v>281</v>
      </c>
      <c r="H1578" s="33" t="s">
        <v>268</v>
      </c>
      <c r="I1578" s="33" t="s">
        <v>269</v>
      </c>
      <c r="J1578" s="33" t="s">
        <v>270</v>
      </c>
      <c r="K1578" s="33" t="s">
        <v>2582</v>
      </c>
      <c r="L1578" s="33" t="s">
        <v>272</v>
      </c>
      <c r="M1578" s="33" t="s">
        <v>698</v>
      </c>
      <c r="N1578" s="33" t="s">
        <v>2583</v>
      </c>
      <c r="O1578" s="33" t="s">
        <v>698</v>
      </c>
      <c r="P1578" s="33" t="s">
        <v>2583</v>
      </c>
      <c r="Q1578" s="33" t="s">
        <v>698</v>
      </c>
      <c r="R1578" s="33" t="s">
        <v>2583</v>
      </c>
      <c r="S1578" s="33" t="s">
        <v>275</v>
      </c>
      <c r="T1578" s="33" t="s">
        <v>2583</v>
      </c>
      <c r="U1578" s="33" t="s">
        <v>698</v>
      </c>
      <c r="V1578" s="33" t="s">
        <v>2583</v>
      </c>
      <c r="W1578" s="33" t="s">
        <v>698</v>
      </c>
      <c r="X1578" s="33" t="s">
        <v>2583</v>
      </c>
    </row>
    <row r="1579" spans="1:24" ht="14.75" x14ac:dyDescent="0.75">
      <c r="A1579" s="33" t="s">
        <v>3120</v>
      </c>
      <c r="B1579" s="33" t="s">
        <v>262</v>
      </c>
      <c r="C1579" s="33" t="s">
        <v>415</v>
      </c>
      <c r="D1579" s="33" t="s">
        <v>415</v>
      </c>
      <c r="E1579" s="33" t="s">
        <v>3121</v>
      </c>
      <c r="F1579" s="33" t="s">
        <v>1441</v>
      </c>
      <c r="G1579" s="33" t="s">
        <v>281</v>
      </c>
      <c r="H1579" s="33" t="s">
        <v>268</v>
      </c>
      <c r="I1579" s="33" t="s">
        <v>269</v>
      </c>
      <c r="J1579" s="33" t="s">
        <v>270</v>
      </c>
      <c r="K1579" s="33" t="s">
        <v>2582</v>
      </c>
      <c r="L1579" s="33" t="s">
        <v>272</v>
      </c>
      <c r="M1579" s="33" t="s">
        <v>698</v>
      </c>
      <c r="N1579" s="33" t="s">
        <v>2583</v>
      </c>
      <c r="O1579" s="33" t="s">
        <v>698</v>
      </c>
      <c r="P1579" s="33" t="s">
        <v>2583</v>
      </c>
      <c r="Q1579" s="33" t="s">
        <v>698</v>
      </c>
      <c r="R1579" s="33" t="s">
        <v>2583</v>
      </c>
      <c r="S1579" s="33" t="s">
        <v>275</v>
      </c>
      <c r="T1579" s="33" t="s">
        <v>2583</v>
      </c>
      <c r="U1579" s="33" t="s">
        <v>698</v>
      </c>
      <c r="V1579" s="33" t="s">
        <v>2583</v>
      </c>
      <c r="W1579" s="33" t="s">
        <v>698</v>
      </c>
      <c r="X1579" s="33" t="s">
        <v>2583</v>
      </c>
    </row>
    <row r="1580" spans="1:24" ht="14.75" x14ac:dyDescent="0.75">
      <c r="A1580" s="33" t="s">
        <v>3122</v>
      </c>
      <c r="B1580" s="33" t="s">
        <v>262</v>
      </c>
      <c r="C1580" s="33" t="s">
        <v>415</v>
      </c>
      <c r="D1580" s="33" t="s">
        <v>415</v>
      </c>
      <c r="E1580" s="33" t="s">
        <v>3123</v>
      </c>
      <c r="F1580" s="33" t="s">
        <v>1441</v>
      </c>
      <c r="G1580" s="33" t="s">
        <v>281</v>
      </c>
      <c r="H1580" s="33" t="s">
        <v>268</v>
      </c>
      <c r="I1580" s="33" t="s">
        <v>269</v>
      </c>
      <c r="J1580" s="33" t="s">
        <v>270</v>
      </c>
      <c r="K1580" s="33" t="s">
        <v>2556</v>
      </c>
      <c r="L1580" s="33" t="s">
        <v>272</v>
      </c>
      <c r="M1580" s="33" t="s">
        <v>698</v>
      </c>
      <c r="N1580" s="33" t="s">
        <v>2557</v>
      </c>
      <c r="O1580" s="33" t="s">
        <v>698</v>
      </c>
      <c r="P1580" s="33" t="s">
        <v>2557</v>
      </c>
      <c r="Q1580" s="33" t="s">
        <v>698</v>
      </c>
      <c r="R1580" s="33" t="s">
        <v>2557</v>
      </c>
      <c r="S1580" s="33" t="s">
        <v>275</v>
      </c>
      <c r="T1580" s="33" t="s">
        <v>2557</v>
      </c>
      <c r="U1580" s="33" t="s">
        <v>698</v>
      </c>
      <c r="V1580" s="33" t="s">
        <v>2557</v>
      </c>
      <c r="W1580" s="33" t="s">
        <v>698</v>
      </c>
      <c r="X1580" s="33" t="s">
        <v>2557</v>
      </c>
    </row>
    <row r="1581" spans="1:24" ht="14.75" x14ac:dyDescent="0.75">
      <c r="A1581" s="33" t="s">
        <v>3124</v>
      </c>
      <c r="B1581" s="33" t="s">
        <v>262</v>
      </c>
      <c r="C1581" s="33" t="s">
        <v>415</v>
      </c>
      <c r="D1581" s="33" t="s">
        <v>415</v>
      </c>
      <c r="E1581" s="33" t="s">
        <v>3125</v>
      </c>
      <c r="F1581" s="33" t="s">
        <v>1441</v>
      </c>
      <c r="G1581" s="33" t="s">
        <v>281</v>
      </c>
      <c r="H1581" s="33" t="s">
        <v>268</v>
      </c>
      <c r="I1581" s="33" t="s">
        <v>269</v>
      </c>
      <c r="J1581" s="33" t="s">
        <v>270</v>
      </c>
      <c r="K1581" s="33" t="s">
        <v>2556</v>
      </c>
      <c r="L1581" s="33" t="s">
        <v>272</v>
      </c>
      <c r="M1581" s="33" t="s">
        <v>698</v>
      </c>
      <c r="N1581" s="33" t="s">
        <v>2557</v>
      </c>
      <c r="O1581" s="33" t="s">
        <v>698</v>
      </c>
      <c r="P1581" s="33" t="s">
        <v>2557</v>
      </c>
      <c r="Q1581" s="33" t="s">
        <v>698</v>
      </c>
      <c r="R1581" s="33" t="s">
        <v>2557</v>
      </c>
      <c r="S1581" s="33" t="s">
        <v>275</v>
      </c>
      <c r="T1581" s="33" t="s">
        <v>2557</v>
      </c>
      <c r="U1581" s="33" t="s">
        <v>698</v>
      </c>
      <c r="V1581" s="33" t="s">
        <v>2557</v>
      </c>
      <c r="W1581" s="33" t="s">
        <v>698</v>
      </c>
      <c r="X1581" s="33" t="s">
        <v>2557</v>
      </c>
    </row>
    <row r="1582" spans="1:24" ht="14.75" x14ac:dyDescent="0.75">
      <c r="A1582" s="33" t="s">
        <v>3126</v>
      </c>
      <c r="B1582" s="33" t="s">
        <v>262</v>
      </c>
      <c r="C1582" s="33" t="s">
        <v>415</v>
      </c>
      <c r="D1582" s="33" t="s">
        <v>415</v>
      </c>
      <c r="E1582" s="33" t="s">
        <v>3127</v>
      </c>
      <c r="F1582" s="33" t="s">
        <v>1441</v>
      </c>
      <c r="G1582" s="33" t="s">
        <v>281</v>
      </c>
      <c r="H1582" s="33" t="s">
        <v>268</v>
      </c>
      <c r="I1582" s="33" t="s">
        <v>269</v>
      </c>
      <c r="J1582" s="33" t="s">
        <v>270</v>
      </c>
      <c r="K1582" s="33" t="s">
        <v>2556</v>
      </c>
      <c r="L1582" s="33" t="s">
        <v>272</v>
      </c>
      <c r="M1582" s="33" t="s">
        <v>698</v>
      </c>
      <c r="N1582" s="33" t="s">
        <v>2557</v>
      </c>
      <c r="O1582" s="33" t="s">
        <v>698</v>
      </c>
      <c r="P1582" s="33" t="s">
        <v>2557</v>
      </c>
      <c r="Q1582" s="33" t="s">
        <v>698</v>
      </c>
      <c r="R1582" s="33" t="s">
        <v>2557</v>
      </c>
      <c r="S1582" s="33" t="s">
        <v>275</v>
      </c>
      <c r="T1582" s="33" t="s">
        <v>2557</v>
      </c>
      <c r="U1582" s="33" t="s">
        <v>698</v>
      </c>
      <c r="V1582" s="33" t="s">
        <v>2557</v>
      </c>
      <c r="W1582" s="33" t="s">
        <v>698</v>
      </c>
      <c r="X1582" s="33" t="s">
        <v>2557</v>
      </c>
    </row>
    <row r="1583" spans="1:24" ht="14.75" x14ac:dyDescent="0.75">
      <c r="A1583" s="33" t="s">
        <v>3128</v>
      </c>
      <c r="B1583" s="33" t="s">
        <v>262</v>
      </c>
      <c r="C1583" s="33" t="s">
        <v>415</v>
      </c>
      <c r="D1583" s="33" t="s">
        <v>415</v>
      </c>
      <c r="E1583" s="33" t="s">
        <v>3129</v>
      </c>
      <c r="F1583" s="33" t="s">
        <v>1441</v>
      </c>
      <c r="G1583" s="33" t="s">
        <v>281</v>
      </c>
      <c r="H1583" s="33" t="s">
        <v>822</v>
      </c>
      <c r="I1583" s="33" t="s">
        <v>269</v>
      </c>
      <c r="J1583" s="33" t="s">
        <v>270</v>
      </c>
      <c r="K1583" s="33" t="s">
        <v>2556</v>
      </c>
      <c r="L1583" s="33" t="s">
        <v>272</v>
      </c>
      <c r="M1583" s="33" t="s">
        <v>698</v>
      </c>
      <c r="N1583" s="33" t="s">
        <v>2557</v>
      </c>
      <c r="O1583" s="33" t="s">
        <v>698</v>
      </c>
      <c r="P1583" s="33" t="s">
        <v>2557</v>
      </c>
      <c r="Q1583" s="33" t="s">
        <v>698</v>
      </c>
      <c r="R1583" s="33" t="s">
        <v>2557</v>
      </c>
      <c r="S1583" s="33" t="s">
        <v>275</v>
      </c>
      <c r="T1583" s="33" t="s">
        <v>2557</v>
      </c>
      <c r="U1583" s="33" t="s">
        <v>698</v>
      </c>
      <c r="V1583" s="33" t="s">
        <v>2557</v>
      </c>
      <c r="W1583" s="33" t="s">
        <v>698</v>
      </c>
      <c r="X1583" s="33" t="s">
        <v>2557</v>
      </c>
    </row>
    <row r="1584" spans="1:24" ht="14.75" x14ac:dyDescent="0.75">
      <c r="A1584" s="33" t="s">
        <v>3130</v>
      </c>
      <c r="B1584" s="33" t="s">
        <v>262</v>
      </c>
      <c r="C1584" s="33" t="s">
        <v>415</v>
      </c>
      <c r="D1584" s="33" t="s">
        <v>415</v>
      </c>
      <c r="E1584" s="33" t="s">
        <v>3131</v>
      </c>
      <c r="F1584" s="33" t="s">
        <v>1441</v>
      </c>
      <c r="G1584" s="33" t="s">
        <v>281</v>
      </c>
      <c r="H1584" s="33" t="s">
        <v>268</v>
      </c>
      <c r="I1584" s="33" t="s">
        <v>269</v>
      </c>
      <c r="J1584" s="33" t="s">
        <v>270</v>
      </c>
      <c r="K1584" s="33" t="s">
        <v>2556</v>
      </c>
      <c r="L1584" s="33" t="s">
        <v>272</v>
      </c>
      <c r="M1584" s="33" t="s">
        <v>698</v>
      </c>
      <c r="N1584" s="33" t="s">
        <v>2557</v>
      </c>
      <c r="O1584" s="33" t="s">
        <v>698</v>
      </c>
      <c r="P1584" s="33" t="s">
        <v>2557</v>
      </c>
      <c r="Q1584" s="33" t="s">
        <v>698</v>
      </c>
      <c r="R1584" s="33" t="s">
        <v>2557</v>
      </c>
      <c r="S1584" s="33" t="s">
        <v>275</v>
      </c>
      <c r="T1584" s="33" t="s">
        <v>2557</v>
      </c>
      <c r="U1584" s="33" t="s">
        <v>698</v>
      </c>
      <c r="V1584" s="33" t="s">
        <v>2557</v>
      </c>
      <c r="W1584" s="33" t="s">
        <v>698</v>
      </c>
      <c r="X1584" s="33" t="s">
        <v>2557</v>
      </c>
    </row>
    <row r="1585" spans="1:24" ht="14.75" x14ac:dyDescent="0.75">
      <c r="A1585" s="33" t="s">
        <v>3132</v>
      </c>
      <c r="B1585" s="33" t="s">
        <v>262</v>
      </c>
      <c r="C1585" s="33" t="s">
        <v>415</v>
      </c>
      <c r="D1585" s="33" t="s">
        <v>415</v>
      </c>
      <c r="E1585" s="33" t="s">
        <v>3133</v>
      </c>
      <c r="F1585" s="33" t="s">
        <v>1441</v>
      </c>
      <c r="G1585" s="33" t="s">
        <v>281</v>
      </c>
      <c r="H1585" s="33" t="s">
        <v>268</v>
      </c>
      <c r="I1585" s="33" t="s">
        <v>269</v>
      </c>
      <c r="J1585" s="33" t="s">
        <v>270</v>
      </c>
      <c r="K1585" s="33" t="s">
        <v>2556</v>
      </c>
      <c r="L1585" s="33" t="s">
        <v>272</v>
      </c>
      <c r="M1585" s="33" t="s">
        <v>698</v>
      </c>
      <c r="N1585" s="33" t="s">
        <v>2557</v>
      </c>
      <c r="O1585" s="33" t="s">
        <v>698</v>
      </c>
      <c r="P1585" s="33" t="s">
        <v>2557</v>
      </c>
      <c r="Q1585" s="33" t="s">
        <v>698</v>
      </c>
      <c r="R1585" s="33" t="s">
        <v>2557</v>
      </c>
      <c r="S1585" s="33" t="s">
        <v>275</v>
      </c>
      <c r="T1585" s="33" t="s">
        <v>2557</v>
      </c>
      <c r="U1585" s="33" t="s">
        <v>698</v>
      </c>
      <c r="V1585" s="33" t="s">
        <v>2557</v>
      </c>
      <c r="W1585" s="33" t="s">
        <v>698</v>
      </c>
      <c r="X1585" s="33" t="s">
        <v>2557</v>
      </c>
    </row>
    <row r="1586" spans="1:24" ht="14.75" x14ac:dyDescent="0.75">
      <c r="A1586" s="33" t="s">
        <v>3134</v>
      </c>
      <c r="B1586" s="33" t="s">
        <v>262</v>
      </c>
      <c r="C1586" s="33" t="s">
        <v>415</v>
      </c>
      <c r="D1586" s="33" t="s">
        <v>415</v>
      </c>
      <c r="E1586" s="33" t="s">
        <v>3135</v>
      </c>
      <c r="F1586" s="33" t="s">
        <v>1441</v>
      </c>
      <c r="G1586" s="33" t="s">
        <v>281</v>
      </c>
      <c r="H1586" s="33" t="s">
        <v>268</v>
      </c>
      <c r="I1586" s="33" t="s">
        <v>269</v>
      </c>
      <c r="J1586" s="33" t="s">
        <v>270</v>
      </c>
      <c r="K1586" s="33" t="s">
        <v>2556</v>
      </c>
      <c r="L1586" s="33" t="s">
        <v>272</v>
      </c>
      <c r="M1586" s="33" t="s">
        <v>698</v>
      </c>
      <c r="N1586" s="33" t="s">
        <v>2557</v>
      </c>
      <c r="O1586" s="33" t="s">
        <v>698</v>
      </c>
      <c r="P1586" s="33" t="s">
        <v>2557</v>
      </c>
      <c r="Q1586" s="33" t="s">
        <v>698</v>
      </c>
      <c r="R1586" s="33" t="s">
        <v>2557</v>
      </c>
      <c r="S1586" s="33" t="s">
        <v>275</v>
      </c>
      <c r="T1586" s="33" t="s">
        <v>2557</v>
      </c>
      <c r="U1586" s="33" t="s">
        <v>698</v>
      </c>
      <c r="V1586" s="33" t="s">
        <v>2557</v>
      </c>
      <c r="W1586" s="33" t="s">
        <v>698</v>
      </c>
      <c r="X1586" s="33" t="s">
        <v>2557</v>
      </c>
    </row>
    <row r="1587" spans="1:24" ht="14.75" x14ac:dyDescent="0.75">
      <c r="A1587" s="33" t="s">
        <v>3136</v>
      </c>
      <c r="B1587" s="33" t="s">
        <v>262</v>
      </c>
      <c r="C1587" s="33" t="s">
        <v>415</v>
      </c>
      <c r="D1587" s="33" t="s">
        <v>415</v>
      </c>
      <c r="E1587" s="33" t="s">
        <v>3137</v>
      </c>
      <c r="F1587" s="33" t="s">
        <v>1441</v>
      </c>
      <c r="G1587" s="33" t="s">
        <v>281</v>
      </c>
      <c r="H1587" s="33" t="s">
        <v>268</v>
      </c>
      <c r="I1587" s="33" t="s">
        <v>269</v>
      </c>
      <c r="J1587" s="33" t="s">
        <v>270</v>
      </c>
      <c r="K1587" s="33" t="s">
        <v>2556</v>
      </c>
      <c r="L1587" s="33" t="s">
        <v>272</v>
      </c>
      <c r="M1587" s="33" t="s">
        <v>698</v>
      </c>
      <c r="N1587" s="33" t="s">
        <v>2557</v>
      </c>
      <c r="O1587" s="33" t="s">
        <v>698</v>
      </c>
      <c r="P1587" s="33" t="s">
        <v>2557</v>
      </c>
      <c r="Q1587" s="33" t="s">
        <v>698</v>
      </c>
      <c r="R1587" s="33" t="s">
        <v>2557</v>
      </c>
      <c r="S1587" s="33" t="s">
        <v>275</v>
      </c>
      <c r="T1587" s="33" t="s">
        <v>2557</v>
      </c>
      <c r="U1587" s="33" t="s">
        <v>698</v>
      </c>
      <c r="V1587" s="33" t="s">
        <v>2557</v>
      </c>
      <c r="W1587" s="33" t="s">
        <v>698</v>
      </c>
      <c r="X1587" s="33" t="s">
        <v>2557</v>
      </c>
    </row>
    <row r="1588" spans="1:24" ht="14.75" x14ac:dyDescent="0.75">
      <c r="A1588" s="33" t="s">
        <v>3138</v>
      </c>
      <c r="B1588" s="33" t="s">
        <v>262</v>
      </c>
      <c r="C1588" s="33" t="s">
        <v>415</v>
      </c>
      <c r="D1588" s="33" t="s">
        <v>415</v>
      </c>
      <c r="E1588" s="33" t="s">
        <v>3113</v>
      </c>
      <c r="F1588" s="33" t="s">
        <v>1441</v>
      </c>
      <c r="G1588" s="33" t="s">
        <v>281</v>
      </c>
      <c r="H1588" s="33" t="s">
        <v>268</v>
      </c>
      <c r="I1588" s="33" t="s">
        <v>269</v>
      </c>
      <c r="J1588" s="33" t="s">
        <v>270</v>
      </c>
      <c r="K1588" s="33" t="s">
        <v>3114</v>
      </c>
      <c r="L1588" s="33" t="s">
        <v>272</v>
      </c>
      <c r="M1588" s="33" t="s">
        <v>698</v>
      </c>
      <c r="N1588" s="33" t="s">
        <v>3115</v>
      </c>
      <c r="O1588" s="33" t="s">
        <v>698</v>
      </c>
      <c r="P1588" s="33" t="s">
        <v>3115</v>
      </c>
      <c r="Q1588" s="33" t="s">
        <v>698</v>
      </c>
      <c r="R1588" s="33" t="s">
        <v>3115</v>
      </c>
      <c r="S1588" s="33" t="s">
        <v>275</v>
      </c>
      <c r="T1588" s="33" t="s">
        <v>3115</v>
      </c>
      <c r="U1588" s="33" t="s">
        <v>698</v>
      </c>
      <c r="V1588" s="33" t="s">
        <v>3115</v>
      </c>
      <c r="W1588" s="33" t="s">
        <v>698</v>
      </c>
      <c r="X1588" s="33" t="s">
        <v>3115</v>
      </c>
    </row>
    <row r="1589" spans="1:24" ht="14.75" x14ac:dyDescent="0.75">
      <c r="A1589" s="33" t="s">
        <v>3139</v>
      </c>
      <c r="B1589" s="33" t="s">
        <v>262</v>
      </c>
      <c r="C1589" s="33" t="s">
        <v>415</v>
      </c>
      <c r="D1589" s="33" t="s">
        <v>415</v>
      </c>
      <c r="E1589" s="33" t="s">
        <v>3140</v>
      </c>
      <c r="F1589" s="33" t="s">
        <v>1441</v>
      </c>
      <c r="G1589" s="33" t="s">
        <v>281</v>
      </c>
      <c r="H1589" s="33" t="s">
        <v>268</v>
      </c>
      <c r="I1589" s="33" t="s">
        <v>269</v>
      </c>
      <c r="J1589" s="33" t="s">
        <v>270</v>
      </c>
      <c r="K1589" s="33" t="s">
        <v>2582</v>
      </c>
      <c r="L1589" s="33" t="s">
        <v>272</v>
      </c>
      <c r="M1589" s="33" t="s">
        <v>698</v>
      </c>
      <c r="N1589" s="33" t="s">
        <v>2583</v>
      </c>
      <c r="O1589" s="33" t="s">
        <v>698</v>
      </c>
      <c r="P1589" s="33" t="s">
        <v>2583</v>
      </c>
      <c r="Q1589" s="33" t="s">
        <v>698</v>
      </c>
      <c r="R1589" s="33" t="s">
        <v>2583</v>
      </c>
      <c r="S1589" s="33" t="s">
        <v>275</v>
      </c>
      <c r="T1589" s="33" t="s">
        <v>2583</v>
      </c>
      <c r="U1589" s="33" t="s">
        <v>698</v>
      </c>
      <c r="V1589" s="33" t="s">
        <v>2583</v>
      </c>
      <c r="W1589" s="33" t="s">
        <v>698</v>
      </c>
      <c r="X1589" s="33" t="s">
        <v>2583</v>
      </c>
    </row>
    <row r="1590" spans="1:24" ht="14.75" x14ac:dyDescent="0.75">
      <c r="A1590" s="33" t="s">
        <v>3141</v>
      </c>
      <c r="B1590" s="33" t="s">
        <v>262</v>
      </c>
      <c r="C1590" s="33" t="s">
        <v>415</v>
      </c>
      <c r="D1590" s="33" t="s">
        <v>415</v>
      </c>
      <c r="E1590" s="33" t="s">
        <v>3142</v>
      </c>
      <c r="F1590" s="33" t="s">
        <v>1441</v>
      </c>
      <c r="G1590" s="33" t="s">
        <v>281</v>
      </c>
      <c r="H1590" s="33" t="s">
        <v>268</v>
      </c>
      <c r="I1590" s="33" t="s">
        <v>269</v>
      </c>
      <c r="J1590" s="33" t="s">
        <v>270</v>
      </c>
      <c r="K1590" s="33" t="s">
        <v>2582</v>
      </c>
      <c r="L1590" s="33" t="s">
        <v>272</v>
      </c>
      <c r="M1590" s="33" t="s">
        <v>698</v>
      </c>
      <c r="N1590" s="33" t="s">
        <v>2583</v>
      </c>
      <c r="O1590" s="33" t="s">
        <v>698</v>
      </c>
      <c r="P1590" s="33" t="s">
        <v>2583</v>
      </c>
      <c r="Q1590" s="33" t="s">
        <v>698</v>
      </c>
      <c r="R1590" s="33" t="s">
        <v>2583</v>
      </c>
      <c r="S1590" s="33" t="s">
        <v>275</v>
      </c>
      <c r="T1590" s="33" t="s">
        <v>2583</v>
      </c>
      <c r="U1590" s="33" t="s">
        <v>698</v>
      </c>
      <c r="V1590" s="33" t="s">
        <v>2583</v>
      </c>
      <c r="W1590" s="33" t="s">
        <v>698</v>
      </c>
      <c r="X1590" s="33" t="s">
        <v>2583</v>
      </c>
    </row>
    <row r="1591" spans="1:24" ht="14.75" x14ac:dyDescent="0.75">
      <c r="A1591" s="33" t="s">
        <v>3143</v>
      </c>
      <c r="B1591" s="33" t="s">
        <v>262</v>
      </c>
      <c r="C1591" s="33" t="s">
        <v>415</v>
      </c>
      <c r="D1591" s="33" t="s">
        <v>415</v>
      </c>
      <c r="E1591" s="33" t="s">
        <v>3144</v>
      </c>
      <c r="F1591" s="33" t="s">
        <v>1441</v>
      </c>
      <c r="G1591" s="33" t="s">
        <v>281</v>
      </c>
      <c r="H1591" s="33" t="s">
        <v>268</v>
      </c>
      <c r="I1591" s="33" t="s">
        <v>269</v>
      </c>
      <c r="J1591" s="33" t="s">
        <v>270</v>
      </c>
      <c r="K1591" s="33" t="s">
        <v>2582</v>
      </c>
      <c r="L1591" s="33" t="s">
        <v>272</v>
      </c>
      <c r="M1591" s="33" t="s">
        <v>698</v>
      </c>
      <c r="N1591" s="33" t="s">
        <v>2583</v>
      </c>
      <c r="O1591" s="33" t="s">
        <v>698</v>
      </c>
      <c r="P1591" s="33" t="s">
        <v>2583</v>
      </c>
      <c r="Q1591" s="33" t="s">
        <v>698</v>
      </c>
      <c r="R1591" s="33" t="s">
        <v>2583</v>
      </c>
      <c r="S1591" s="33" t="s">
        <v>275</v>
      </c>
      <c r="T1591" s="33" t="s">
        <v>2583</v>
      </c>
      <c r="U1591" s="33" t="s">
        <v>698</v>
      </c>
      <c r="V1591" s="33" t="s">
        <v>2583</v>
      </c>
      <c r="W1591" s="33" t="s">
        <v>698</v>
      </c>
      <c r="X1591" s="33" t="s">
        <v>2583</v>
      </c>
    </row>
    <row r="1592" spans="1:24" ht="14.75" x14ac:dyDescent="0.75">
      <c r="A1592" s="33" t="s">
        <v>3145</v>
      </c>
      <c r="B1592" s="33" t="s">
        <v>262</v>
      </c>
      <c r="C1592" s="33" t="s">
        <v>415</v>
      </c>
      <c r="D1592" s="33" t="s">
        <v>415</v>
      </c>
      <c r="E1592" s="33" t="s">
        <v>3146</v>
      </c>
      <c r="F1592" s="33" t="s">
        <v>1441</v>
      </c>
      <c r="G1592" s="33" t="s">
        <v>281</v>
      </c>
      <c r="H1592" s="33" t="s">
        <v>268</v>
      </c>
      <c r="I1592" s="33" t="s">
        <v>269</v>
      </c>
      <c r="J1592" s="33" t="s">
        <v>270</v>
      </c>
      <c r="K1592" s="33" t="s">
        <v>2582</v>
      </c>
      <c r="L1592" s="33" t="s">
        <v>272</v>
      </c>
      <c r="M1592" s="33" t="s">
        <v>698</v>
      </c>
      <c r="N1592" s="33" t="s">
        <v>2583</v>
      </c>
      <c r="O1592" s="33" t="s">
        <v>698</v>
      </c>
      <c r="P1592" s="33" t="s">
        <v>2583</v>
      </c>
      <c r="Q1592" s="33" t="s">
        <v>698</v>
      </c>
      <c r="R1592" s="33" t="s">
        <v>2583</v>
      </c>
      <c r="S1592" s="33" t="s">
        <v>275</v>
      </c>
      <c r="T1592" s="33" t="s">
        <v>2583</v>
      </c>
      <c r="U1592" s="33" t="s">
        <v>698</v>
      </c>
      <c r="V1592" s="33" t="s">
        <v>2583</v>
      </c>
      <c r="W1592" s="33" t="s">
        <v>698</v>
      </c>
      <c r="X1592" s="33" t="s">
        <v>2583</v>
      </c>
    </row>
    <row r="1593" spans="1:24" ht="14.75" x14ac:dyDescent="0.75">
      <c r="A1593" s="33" t="s">
        <v>3147</v>
      </c>
      <c r="B1593" s="33" t="s">
        <v>262</v>
      </c>
      <c r="C1593" s="33" t="s">
        <v>415</v>
      </c>
      <c r="D1593" s="33" t="s">
        <v>415</v>
      </c>
      <c r="E1593" s="33" t="s">
        <v>3148</v>
      </c>
      <c r="F1593" s="33" t="s">
        <v>1441</v>
      </c>
      <c r="G1593" s="33" t="s">
        <v>281</v>
      </c>
      <c r="H1593" s="33" t="s">
        <v>268</v>
      </c>
      <c r="I1593" s="33" t="s">
        <v>269</v>
      </c>
      <c r="J1593" s="33" t="s">
        <v>270</v>
      </c>
      <c r="K1593" s="33" t="s">
        <v>2582</v>
      </c>
      <c r="L1593" s="33" t="s">
        <v>272</v>
      </c>
      <c r="M1593" s="33" t="s">
        <v>698</v>
      </c>
      <c r="N1593" s="33" t="s">
        <v>2583</v>
      </c>
      <c r="O1593" s="33" t="s">
        <v>698</v>
      </c>
      <c r="P1593" s="33" t="s">
        <v>2583</v>
      </c>
      <c r="Q1593" s="33" t="s">
        <v>698</v>
      </c>
      <c r="R1593" s="33" t="s">
        <v>2583</v>
      </c>
      <c r="S1593" s="33" t="s">
        <v>275</v>
      </c>
      <c r="T1593" s="33" t="s">
        <v>2583</v>
      </c>
      <c r="U1593" s="33" t="s">
        <v>698</v>
      </c>
      <c r="V1593" s="33" t="s">
        <v>2583</v>
      </c>
      <c r="W1593" s="33" t="s">
        <v>698</v>
      </c>
      <c r="X1593" s="33" t="s">
        <v>2583</v>
      </c>
    </row>
    <row r="1594" spans="1:24" ht="14.75" x14ac:dyDescent="0.75">
      <c r="A1594" s="33" t="s">
        <v>3149</v>
      </c>
      <c r="B1594" s="33" t="s">
        <v>262</v>
      </c>
      <c r="C1594" s="33" t="s">
        <v>415</v>
      </c>
      <c r="D1594" s="33" t="s">
        <v>415</v>
      </c>
      <c r="E1594" s="33" t="s">
        <v>3068</v>
      </c>
      <c r="F1594" s="33" t="s">
        <v>1441</v>
      </c>
      <c r="G1594" s="33" t="s">
        <v>281</v>
      </c>
      <c r="H1594" s="33" t="s">
        <v>268</v>
      </c>
      <c r="I1594" s="33" t="s">
        <v>269</v>
      </c>
      <c r="J1594" s="33" t="s">
        <v>270</v>
      </c>
      <c r="K1594" s="33" t="s">
        <v>2582</v>
      </c>
      <c r="L1594" s="33" t="s">
        <v>272</v>
      </c>
      <c r="M1594" s="33" t="s">
        <v>698</v>
      </c>
      <c r="N1594" s="33" t="s">
        <v>2583</v>
      </c>
      <c r="O1594" s="33" t="s">
        <v>698</v>
      </c>
      <c r="P1594" s="33" t="s">
        <v>2583</v>
      </c>
      <c r="Q1594" s="33" t="s">
        <v>698</v>
      </c>
      <c r="R1594" s="33" t="s">
        <v>2583</v>
      </c>
      <c r="S1594" s="33" t="s">
        <v>275</v>
      </c>
      <c r="T1594" s="33" t="s">
        <v>2583</v>
      </c>
      <c r="U1594" s="33" t="s">
        <v>698</v>
      </c>
      <c r="V1594" s="33" t="s">
        <v>2583</v>
      </c>
      <c r="W1594" s="33" t="s">
        <v>698</v>
      </c>
      <c r="X1594" s="33" t="s">
        <v>2583</v>
      </c>
    </row>
    <row r="1595" spans="1:24" ht="14.75" x14ac:dyDescent="0.75">
      <c r="A1595" s="33" t="s">
        <v>3150</v>
      </c>
      <c r="B1595" s="33" t="s">
        <v>262</v>
      </c>
      <c r="C1595" s="33" t="s">
        <v>415</v>
      </c>
      <c r="D1595" s="33" t="s">
        <v>415</v>
      </c>
      <c r="E1595" s="33" t="s">
        <v>3151</v>
      </c>
      <c r="F1595" s="33" t="s">
        <v>1441</v>
      </c>
      <c r="G1595" s="33" t="s">
        <v>281</v>
      </c>
      <c r="H1595" s="33" t="s">
        <v>268</v>
      </c>
      <c r="I1595" s="33" t="s">
        <v>269</v>
      </c>
      <c r="J1595" s="33" t="s">
        <v>270</v>
      </c>
      <c r="K1595" s="33" t="s">
        <v>2582</v>
      </c>
      <c r="L1595" s="33" t="s">
        <v>272</v>
      </c>
      <c r="M1595" s="33" t="s">
        <v>698</v>
      </c>
      <c r="N1595" s="33" t="s">
        <v>2583</v>
      </c>
      <c r="O1595" s="33" t="s">
        <v>698</v>
      </c>
      <c r="P1595" s="33" t="s">
        <v>2583</v>
      </c>
      <c r="Q1595" s="33" t="s">
        <v>698</v>
      </c>
      <c r="R1595" s="33" t="s">
        <v>2583</v>
      </c>
      <c r="S1595" s="33" t="s">
        <v>275</v>
      </c>
      <c r="T1595" s="33" t="s">
        <v>2583</v>
      </c>
      <c r="U1595" s="33" t="s">
        <v>698</v>
      </c>
      <c r="V1595" s="33" t="s">
        <v>2583</v>
      </c>
      <c r="W1595" s="33" t="s">
        <v>698</v>
      </c>
      <c r="X1595" s="33" t="s">
        <v>2583</v>
      </c>
    </row>
    <row r="1596" spans="1:24" ht="14.75" x14ac:dyDescent="0.75">
      <c r="A1596" s="33" t="s">
        <v>3152</v>
      </c>
      <c r="B1596" s="33" t="s">
        <v>262</v>
      </c>
      <c r="C1596" s="33" t="s">
        <v>415</v>
      </c>
      <c r="D1596" s="33" t="s">
        <v>415</v>
      </c>
      <c r="E1596" s="33" t="s">
        <v>3153</v>
      </c>
      <c r="F1596" s="33" t="s">
        <v>1441</v>
      </c>
      <c r="G1596" s="33" t="s">
        <v>281</v>
      </c>
      <c r="H1596" s="33" t="s">
        <v>268</v>
      </c>
      <c r="I1596" s="33" t="s">
        <v>269</v>
      </c>
      <c r="J1596" s="33" t="s">
        <v>270</v>
      </c>
      <c r="K1596" s="33" t="s">
        <v>2582</v>
      </c>
      <c r="L1596" s="33" t="s">
        <v>272</v>
      </c>
      <c r="M1596" s="33" t="s">
        <v>698</v>
      </c>
      <c r="N1596" s="33" t="s">
        <v>2583</v>
      </c>
      <c r="O1596" s="33" t="s">
        <v>698</v>
      </c>
      <c r="P1596" s="33" t="s">
        <v>2583</v>
      </c>
      <c r="Q1596" s="33" t="s">
        <v>698</v>
      </c>
      <c r="R1596" s="33" t="s">
        <v>2583</v>
      </c>
      <c r="S1596" s="33" t="s">
        <v>275</v>
      </c>
      <c r="T1596" s="33" t="s">
        <v>2583</v>
      </c>
      <c r="U1596" s="33" t="s">
        <v>698</v>
      </c>
      <c r="V1596" s="33" t="s">
        <v>2583</v>
      </c>
      <c r="W1596" s="33" t="s">
        <v>698</v>
      </c>
      <c r="X1596" s="33" t="s">
        <v>2583</v>
      </c>
    </row>
    <row r="1597" spans="1:24" ht="14.75" x14ac:dyDescent="0.75">
      <c r="A1597" s="33" t="s">
        <v>3154</v>
      </c>
      <c r="B1597" s="33" t="s">
        <v>262</v>
      </c>
      <c r="C1597" s="33" t="s">
        <v>415</v>
      </c>
      <c r="D1597" s="33" t="s">
        <v>415</v>
      </c>
      <c r="E1597" s="33" t="s">
        <v>3155</v>
      </c>
      <c r="F1597" s="33" t="s">
        <v>1441</v>
      </c>
      <c r="G1597" s="33" t="s">
        <v>281</v>
      </c>
      <c r="H1597" s="33" t="s">
        <v>268</v>
      </c>
      <c r="I1597" s="33" t="s">
        <v>269</v>
      </c>
      <c r="J1597" s="33" t="s">
        <v>270</v>
      </c>
      <c r="K1597" s="33" t="s">
        <v>2582</v>
      </c>
      <c r="L1597" s="33" t="s">
        <v>272</v>
      </c>
      <c r="M1597" s="33" t="s">
        <v>698</v>
      </c>
      <c r="N1597" s="33" t="s">
        <v>2583</v>
      </c>
      <c r="O1597" s="33" t="s">
        <v>698</v>
      </c>
      <c r="P1597" s="33" t="s">
        <v>2583</v>
      </c>
      <c r="Q1597" s="33" t="s">
        <v>698</v>
      </c>
      <c r="R1597" s="33" t="s">
        <v>2583</v>
      </c>
      <c r="S1597" s="33" t="s">
        <v>275</v>
      </c>
      <c r="T1597" s="33" t="s">
        <v>2583</v>
      </c>
      <c r="U1597" s="33" t="s">
        <v>698</v>
      </c>
      <c r="V1597" s="33" t="s">
        <v>2583</v>
      </c>
      <c r="W1597" s="33" t="s">
        <v>698</v>
      </c>
      <c r="X1597" s="33" t="s">
        <v>2583</v>
      </c>
    </row>
    <row r="1598" spans="1:24" ht="14.75" x14ac:dyDescent="0.75">
      <c r="A1598" s="33" t="s">
        <v>3156</v>
      </c>
      <c r="B1598" s="33" t="s">
        <v>262</v>
      </c>
      <c r="C1598" s="33" t="s">
        <v>415</v>
      </c>
      <c r="D1598" s="33" t="s">
        <v>415</v>
      </c>
      <c r="E1598" s="33" t="s">
        <v>3157</v>
      </c>
      <c r="F1598" s="33" t="s">
        <v>1441</v>
      </c>
      <c r="G1598" s="33" t="s">
        <v>281</v>
      </c>
      <c r="H1598" s="33" t="s">
        <v>268</v>
      </c>
      <c r="I1598" s="33" t="s">
        <v>269</v>
      </c>
      <c r="J1598" s="33" t="s">
        <v>270</v>
      </c>
      <c r="K1598" s="33" t="s">
        <v>2582</v>
      </c>
      <c r="L1598" s="33" t="s">
        <v>272</v>
      </c>
      <c r="M1598" s="33" t="s">
        <v>698</v>
      </c>
      <c r="N1598" s="33" t="s">
        <v>2583</v>
      </c>
      <c r="O1598" s="33" t="s">
        <v>698</v>
      </c>
      <c r="P1598" s="33" t="s">
        <v>2583</v>
      </c>
      <c r="Q1598" s="33" t="s">
        <v>698</v>
      </c>
      <c r="R1598" s="33" t="s">
        <v>2583</v>
      </c>
      <c r="S1598" s="33" t="s">
        <v>275</v>
      </c>
      <c r="T1598" s="33" t="s">
        <v>2583</v>
      </c>
      <c r="U1598" s="33" t="s">
        <v>698</v>
      </c>
      <c r="V1598" s="33" t="s">
        <v>2583</v>
      </c>
      <c r="W1598" s="33" t="s">
        <v>698</v>
      </c>
      <c r="X1598" s="33" t="s">
        <v>2583</v>
      </c>
    </row>
    <row r="1599" spans="1:24" ht="14.75" x14ac:dyDescent="0.75">
      <c r="A1599" s="33" t="s">
        <v>3158</v>
      </c>
      <c r="B1599" s="33" t="s">
        <v>262</v>
      </c>
      <c r="C1599" s="33" t="s">
        <v>415</v>
      </c>
      <c r="D1599" s="33" t="s">
        <v>415</v>
      </c>
      <c r="E1599" s="33" t="s">
        <v>3159</v>
      </c>
      <c r="F1599" s="33" t="s">
        <v>1441</v>
      </c>
      <c r="G1599" s="33" t="s">
        <v>281</v>
      </c>
      <c r="H1599" s="33" t="s">
        <v>268</v>
      </c>
      <c r="I1599" s="33" t="s">
        <v>269</v>
      </c>
      <c r="J1599" s="33" t="s">
        <v>270</v>
      </c>
      <c r="K1599" s="33" t="s">
        <v>2582</v>
      </c>
      <c r="L1599" s="33" t="s">
        <v>272</v>
      </c>
      <c r="M1599" s="33" t="s">
        <v>698</v>
      </c>
      <c r="N1599" s="33" t="s">
        <v>2583</v>
      </c>
      <c r="O1599" s="33" t="s">
        <v>698</v>
      </c>
      <c r="P1599" s="33" t="s">
        <v>2583</v>
      </c>
      <c r="Q1599" s="33" t="s">
        <v>698</v>
      </c>
      <c r="R1599" s="33" t="s">
        <v>2583</v>
      </c>
      <c r="S1599" s="33" t="s">
        <v>275</v>
      </c>
      <c r="T1599" s="33" t="s">
        <v>2583</v>
      </c>
      <c r="U1599" s="33" t="s">
        <v>698</v>
      </c>
      <c r="V1599" s="33" t="s">
        <v>2583</v>
      </c>
      <c r="W1599" s="33" t="s">
        <v>698</v>
      </c>
      <c r="X1599" s="33" t="s">
        <v>2583</v>
      </c>
    </row>
    <row r="1600" spans="1:24" ht="14.75" x14ac:dyDescent="0.75">
      <c r="A1600" s="33" t="s">
        <v>3160</v>
      </c>
      <c r="B1600" s="33" t="s">
        <v>262</v>
      </c>
      <c r="C1600" s="33" t="s">
        <v>415</v>
      </c>
      <c r="D1600" s="33" t="s">
        <v>415</v>
      </c>
      <c r="E1600" s="33" t="s">
        <v>3161</v>
      </c>
      <c r="F1600" s="33" t="s">
        <v>1441</v>
      </c>
      <c r="G1600" s="33" t="s">
        <v>281</v>
      </c>
      <c r="H1600" s="33" t="s">
        <v>268</v>
      </c>
      <c r="I1600" s="33" t="s">
        <v>269</v>
      </c>
      <c r="J1600" s="33" t="s">
        <v>270</v>
      </c>
      <c r="K1600" s="33" t="s">
        <v>2582</v>
      </c>
      <c r="L1600" s="33" t="s">
        <v>272</v>
      </c>
      <c r="M1600" s="33" t="s">
        <v>698</v>
      </c>
      <c r="N1600" s="33" t="s">
        <v>2583</v>
      </c>
      <c r="O1600" s="33" t="s">
        <v>698</v>
      </c>
      <c r="P1600" s="33" t="s">
        <v>2583</v>
      </c>
      <c r="Q1600" s="33" t="s">
        <v>698</v>
      </c>
      <c r="R1600" s="33" t="s">
        <v>2583</v>
      </c>
      <c r="S1600" s="33" t="s">
        <v>275</v>
      </c>
      <c r="T1600" s="33" t="s">
        <v>2583</v>
      </c>
      <c r="U1600" s="33" t="s">
        <v>698</v>
      </c>
      <c r="V1600" s="33" t="s">
        <v>2583</v>
      </c>
      <c r="W1600" s="33" t="s">
        <v>698</v>
      </c>
      <c r="X1600" s="33" t="s">
        <v>2583</v>
      </c>
    </row>
    <row r="1601" spans="1:24" ht="14.75" x14ac:dyDescent="0.75">
      <c r="A1601" s="33" t="s">
        <v>3162</v>
      </c>
      <c r="B1601" s="33" t="s">
        <v>262</v>
      </c>
      <c r="C1601" s="33" t="s">
        <v>415</v>
      </c>
      <c r="D1601" s="33" t="s">
        <v>415</v>
      </c>
      <c r="E1601" s="33" t="s">
        <v>3163</v>
      </c>
      <c r="F1601" s="33" t="s">
        <v>1441</v>
      </c>
      <c r="G1601" s="33" t="s">
        <v>281</v>
      </c>
      <c r="H1601" s="33" t="s">
        <v>268</v>
      </c>
      <c r="I1601" s="33" t="s">
        <v>269</v>
      </c>
      <c r="J1601" s="33" t="s">
        <v>270</v>
      </c>
      <c r="K1601" s="33" t="s">
        <v>2582</v>
      </c>
      <c r="L1601" s="33" t="s">
        <v>272</v>
      </c>
      <c r="M1601" s="33" t="s">
        <v>698</v>
      </c>
      <c r="N1601" s="33" t="s">
        <v>2583</v>
      </c>
      <c r="O1601" s="33" t="s">
        <v>698</v>
      </c>
      <c r="P1601" s="33" t="s">
        <v>2583</v>
      </c>
      <c r="Q1601" s="33" t="s">
        <v>698</v>
      </c>
      <c r="R1601" s="33" t="s">
        <v>2583</v>
      </c>
      <c r="S1601" s="33" t="s">
        <v>275</v>
      </c>
      <c r="T1601" s="33" t="s">
        <v>2583</v>
      </c>
      <c r="U1601" s="33" t="s">
        <v>698</v>
      </c>
      <c r="V1601" s="33" t="s">
        <v>2583</v>
      </c>
      <c r="W1601" s="33" t="s">
        <v>698</v>
      </c>
      <c r="X1601" s="33" t="s">
        <v>2583</v>
      </c>
    </row>
    <row r="1602" spans="1:24" ht="14.75" x14ac:dyDescent="0.75">
      <c r="A1602" s="33" t="s">
        <v>3164</v>
      </c>
      <c r="B1602" s="33" t="s">
        <v>262</v>
      </c>
      <c r="C1602" s="33" t="s">
        <v>415</v>
      </c>
      <c r="D1602" s="33" t="s">
        <v>415</v>
      </c>
      <c r="E1602" s="33" t="s">
        <v>3165</v>
      </c>
      <c r="F1602" s="33" t="s">
        <v>1441</v>
      </c>
      <c r="G1602" s="33" t="s">
        <v>281</v>
      </c>
      <c r="H1602" s="33" t="s">
        <v>268</v>
      </c>
      <c r="I1602" s="33" t="s">
        <v>269</v>
      </c>
      <c r="J1602" s="33" t="s">
        <v>270</v>
      </c>
      <c r="K1602" s="33" t="s">
        <v>2582</v>
      </c>
      <c r="L1602" s="33" t="s">
        <v>272</v>
      </c>
      <c r="M1602" s="33" t="s">
        <v>698</v>
      </c>
      <c r="N1602" s="33" t="s">
        <v>2583</v>
      </c>
      <c r="O1602" s="33" t="s">
        <v>698</v>
      </c>
      <c r="P1602" s="33" t="s">
        <v>2583</v>
      </c>
      <c r="Q1602" s="33" t="s">
        <v>698</v>
      </c>
      <c r="R1602" s="33" t="s">
        <v>2583</v>
      </c>
      <c r="S1602" s="33" t="s">
        <v>275</v>
      </c>
      <c r="T1602" s="33" t="s">
        <v>2583</v>
      </c>
      <c r="U1602" s="33" t="s">
        <v>698</v>
      </c>
      <c r="V1602" s="33" t="s">
        <v>2583</v>
      </c>
      <c r="W1602" s="33" t="s">
        <v>698</v>
      </c>
      <c r="X1602" s="33" t="s">
        <v>2583</v>
      </c>
    </row>
    <row r="1603" spans="1:24" ht="14.75" x14ac:dyDescent="0.75">
      <c r="A1603" s="33" t="s">
        <v>3166</v>
      </c>
      <c r="B1603" s="33" t="s">
        <v>262</v>
      </c>
      <c r="C1603" s="33" t="s">
        <v>415</v>
      </c>
      <c r="D1603" s="33" t="s">
        <v>415</v>
      </c>
      <c r="E1603" s="33" t="s">
        <v>3167</v>
      </c>
      <c r="F1603" s="33" t="s">
        <v>1441</v>
      </c>
      <c r="G1603" s="33" t="s">
        <v>281</v>
      </c>
      <c r="H1603" s="33" t="s">
        <v>268</v>
      </c>
      <c r="I1603" s="33" t="s">
        <v>269</v>
      </c>
      <c r="J1603" s="33" t="s">
        <v>270</v>
      </c>
      <c r="K1603" s="33" t="s">
        <v>2582</v>
      </c>
      <c r="L1603" s="33" t="s">
        <v>272</v>
      </c>
      <c r="M1603" s="33" t="s">
        <v>698</v>
      </c>
      <c r="N1603" s="33" t="s">
        <v>2583</v>
      </c>
      <c r="O1603" s="33" t="s">
        <v>698</v>
      </c>
      <c r="P1603" s="33" t="s">
        <v>2583</v>
      </c>
      <c r="Q1603" s="33" t="s">
        <v>698</v>
      </c>
      <c r="R1603" s="33" t="s">
        <v>2583</v>
      </c>
      <c r="S1603" s="33" t="s">
        <v>275</v>
      </c>
      <c r="T1603" s="33" t="s">
        <v>2583</v>
      </c>
      <c r="U1603" s="33" t="s">
        <v>698</v>
      </c>
      <c r="V1603" s="33" t="s">
        <v>2583</v>
      </c>
      <c r="W1603" s="33" t="s">
        <v>698</v>
      </c>
      <c r="X1603" s="33" t="s">
        <v>2583</v>
      </c>
    </row>
    <row r="1604" spans="1:24" ht="14.75" x14ac:dyDescent="0.75">
      <c r="A1604" s="33" t="s">
        <v>3168</v>
      </c>
      <c r="B1604" s="33" t="s">
        <v>262</v>
      </c>
      <c r="C1604" s="33" t="s">
        <v>415</v>
      </c>
      <c r="D1604" s="33" t="s">
        <v>415</v>
      </c>
      <c r="E1604" s="33" t="s">
        <v>3169</v>
      </c>
      <c r="F1604" s="33" t="s">
        <v>1441</v>
      </c>
      <c r="G1604" s="33" t="s">
        <v>281</v>
      </c>
      <c r="H1604" s="33" t="s">
        <v>268</v>
      </c>
      <c r="I1604" s="33" t="s">
        <v>269</v>
      </c>
      <c r="J1604" s="33" t="s">
        <v>270</v>
      </c>
      <c r="K1604" s="33" t="s">
        <v>2582</v>
      </c>
      <c r="L1604" s="33" t="s">
        <v>272</v>
      </c>
      <c r="M1604" s="33" t="s">
        <v>698</v>
      </c>
      <c r="N1604" s="33" t="s">
        <v>2583</v>
      </c>
      <c r="O1604" s="33" t="s">
        <v>698</v>
      </c>
      <c r="P1604" s="33" t="s">
        <v>2583</v>
      </c>
      <c r="Q1604" s="33" t="s">
        <v>698</v>
      </c>
      <c r="R1604" s="33" t="s">
        <v>2583</v>
      </c>
      <c r="S1604" s="33" t="s">
        <v>275</v>
      </c>
      <c r="T1604" s="33" t="s">
        <v>2583</v>
      </c>
      <c r="U1604" s="33" t="s">
        <v>698</v>
      </c>
      <c r="V1604" s="33" t="s">
        <v>2583</v>
      </c>
      <c r="W1604" s="33" t="s">
        <v>698</v>
      </c>
      <c r="X1604" s="33" t="s">
        <v>2583</v>
      </c>
    </row>
    <row r="1605" spans="1:24" ht="14.75" x14ac:dyDescent="0.75">
      <c r="A1605" s="33" t="s">
        <v>3170</v>
      </c>
      <c r="B1605" s="33" t="s">
        <v>262</v>
      </c>
      <c r="C1605" s="33" t="s">
        <v>415</v>
      </c>
      <c r="D1605" s="33" t="s">
        <v>415</v>
      </c>
      <c r="E1605" s="33" t="s">
        <v>3171</v>
      </c>
      <c r="F1605" s="33" t="s">
        <v>1441</v>
      </c>
      <c r="G1605" s="33" t="s">
        <v>281</v>
      </c>
      <c r="H1605" s="33" t="s">
        <v>268</v>
      </c>
      <c r="I1605" s="33" t="s">
        <v>269</v>
      </c>
      <c r="J1605" s="33" t="s">
        <v>270</v>
      </c>
      <c r="K1605" s="33" t="s">
        <v>2582</v>
      </c>
      <c r="L1605" s="33" t="s">
        <v>272</v>
      </c>
      <c r="M1605" s="33" t="s">
        <v>698</v>
      </c>
      <c r="N1605" s="33" t="s">
        <v>2583</v>
      </c>
      <c r="O1605" s="33" t="s">
        <v>698</v>
      </c>
      <c r="P1605" s="33" t="s">
        <v>2583</v>
      </c>
      <c r="Q1605" s="33" t="s">
        <v>698</v>
      </c>
      <c r="R1605" s="33" t="s">
        <v>2583</v>
      </c>
      <c r="S1605" s="33" t="s">
        <v>275</v>
      </c>
      <c r="T1605" s="33" t="s">
        <v>2583</v>
      </c>
      <c r="U1605" s="33" t="s">
        <v>698</v>
      </c>
      <c r="V1605" s="33" t="s">
        <v>2583</v>
      </c>
      <c r="W1605" s="33" t="s">
        <v>698</v>
      </c>
      <c r="X1605" s="33" t="s">
        <v>2583</v>
      </c>
    </row>
    <row r="1606" spans="1:24" ht="14.75" x14ac:dyDescent="0.75">
      <c r="A1606" s="33" t="s">
        <v>3172</v>
      </c>
      <c r="B1606" s="33" t="s">
        <v>262</v>
      </c>
      <c r="C1606" s="33" t="s">
        <v>415</v>
      </c>
      <c r="D1606" s="33" t="s">
        <v>415</v>
      </c>
      <c r="E1606" s="33" t="s">
        <v>3173</v>
      </c>
      <c r="F1606" s="33" t="s">
        <v>1441</v>
      </c>
      <c r="G1606" s="33" t="s">
        <v>281</v>
      </c>
      <c r="H1606" s="33" t="s">
        <v>268</v>
      </c>
      <c r="I1606" s="33" t="s">
        <v>269</v>
      </c>
      <c r="J1606" s="33" t="s">
        <v>270</v>
      </c>
      <c r="K1606" s="33" t="s">
        <v>2582</v>
      </c>
      <c r="L1606" s="33" t="s">
        <v>272</v>
      </c>
      <c r="M1606" s="33" t="s">
        <v>698</v>
      </c>
      <c r="N1606" s="33" t="s">
        <v>2583</v>
      </c>
      <c r="O1606" s="33" t="s">
        <v>698</v>
      </c>
      <c r="P1606" s="33" t="s">
        <v>2583</v>
      </c>
      <c r="Q1606" s="33" t="s">
        <v>698</v>
      </c>
      <c r="R1606" s="33" t="s">
        <v>2583</v>
      </c>
      <c r="S1606" s="33" t="s">
        <v>275</v>
      </c>
      <c r="T1606" s="33" t="s">
        <v>2583</v>
      </c>
      <c r="U1606" s="33" t="s">
        <v>698</v>
      </c>
      <c r="V1606" s="33" t="s">
        <v>2583</v>
      </c>
      <c r="W1606" s="33" t="s">
        <v>698</v>
      </c>
      <c r="X1606" s="33" t="s">
        <v>2583</v>
      </c>
    </row>
    <row r="1607" spans="1:24" ht="14.75" x14ac:dyDescent="0.75">
      <c r="A1607" s="33" t="s">
        <v>3174</v>
      </c>
      <c r="B1607" s="33" t="s">
        <v>262</v>
      </c>
      <c r="C1607" s="33" t="s">
        <v>415</v>
      </c>
      <c r="D1607" s="33" t="s">
        <v>415</v>
      </c>
      <c r="E1607" s="33" t="s">
        <v>3175</v>
      </c>
      <c r="F1607" s="33" t="s">
        <v>1441</v>
      </c>
      <c r="G1607" s="33" t="s">
        <v>281</v>
      </c>
      <c r="H1607" s="33" t="s">
        <v>268</v>
      </c>
      <c r="I1607" s="33" t="s">
        <v>269</v>
      </c>
      <c r="J1607" s="33" t="s">
        <v>270</v>
      </c>
      <c r="K1607" s="33" t="s">
        <v>2582</v>
      </c>
      <c r="L1607" s="33" t="s">
        <v>272</v>
      </c>
      <c r="M1607" s="33" t="s">
        <v>698</v>
      </c>
      <c r="N1607" s="33" t="s">
        <v>2583</v>
      </c>
      <c r="O1607" s="33" t="s">
        <v>698</v>
      </c>
      <c r="P1607" s="33" t="s">
        <v>2583</v>
      </c>
      <c r="Q1607" s="33" t="s">
        <v>698</v>
      </c>
      <c r="R1607" s="33" t="s">
        <v>2583</v>
      </c>
      <c r="S1607" s="33" t="s">
        <v>275</v>
      </c>
      <c r="T1607" s="33" t="s">
        <v>2583</v>
      </c>
      <c r="U1607" s="33" t="s">
        <v>698</v>
      </c>
      <c r="V1607" s="33" t="s">
        <v>2583</v>
      </c>
      <c r="W1607" s="33" t="s">
        <v>698</v>
      </c>
      <c r="X1607" s="33" t="s">
        <v>2583</v>
      </c>
    </row>
    <row r="1608" spans="1:24" ht="14.75" x14ac:dyDescent="0.75">
      <c r="A1608" s="33" t="s">
        <v>3176</v>
      </c>
      <c r="B1608" s="33" t="s">
        <v>262</v>
      </c>
      <c r="C1608" s="33" t="s">
        <v>415</v>
      </c>
      <c r="D1608" s="33" t="s">
        <v>415</v>
      </c>
      <c r="E1608" s="33" t="s">
        <v>3177</v>
      </c>
      <c r="F1608" s="33" t="s">
        <v>1441</v>
      </c>
      <c r="G1608" s="33" t="s">
        <v>281</v>
      </c>
      <c r="H1608" s="33" t="s">
        <v>268</v>
      </c>
      <c r="I1608" s="33" t="s">
        <v>269</v>
      </c>
      <c r="J1608" s="33" t="s">
        <v>270</v>
      </c>
      <c r="K1608" s="33" t="s">
        <v>2582</v>
      </c>
      <c r="L1608" s="33" t="s">
        <v>272</v>
      </c>
      <c r="M1608" s="33" t="s">
        <v>698</v>
      </c>
      <c r="N1608" s="33" t="s">
        <v>2583</v>
      </c>
      <c r="O1608" s="33" t="s">
        <v>698</v>
      </c>
      <c r="P1608" s="33" t="s">
        <v>2583</v>
      </c>
      <c r="Q1608" s="33" t="s">
        <v>698</v>
      </c>
      <c r="R1608" s="33" t="s">
        <v>2583</v>
      </c>
      <c r="S1608" s="33" t="s">
        <v>275</v>
      </c>
      <c r="T1608" s="33" t="s">
        <v>2583</v>
      </c>
      <c r="U1608" s="33" t="s">
        <v>698</v>
      </c>
      <c r="V1608" s="33" t="s">
        <v>2583</v>
      </c>
      <c r="W1608" s="33" t="s">
        <v>698</v>
      </c>
      <c r="X1608" s="33" t="s">
        <v>2583</v>
      </c>
    </row>
    <row r="1609" spans="1:24" ht="14.75" x14ac:dyDescent="0.75">
      <c r="A1609" s="33" t="s">
        <v>3178</v>
      </c>
      <c r="B1609" s="33" t="s">
        <v>262</v>
      </c>
      <c r="C1609" s="33" t="s">
        <v>415</v>
      </c>
      <c r="D1609" s="33" t="s">
        <v>415</v>
      </c>
      <c r="E1609" s="33" t="s">
        <v>3179</v>
      </c>
      <c r="F1609" s="33" t="s">
        <v>1441</v>
      </c>
      <c r="G1609" s="33" t="s">
        <v>281</v>
      </c>
      <c r="H1609" s="33" t="s">
        <v>268</v>
      </c>
      <c r="I1609" s="33" t="s">
        <v>269</v>
      </c>
      <c r="J1609" s="33" t="s">
        <v>270</v>
      </c>
      <c r="K1609" s="33" t="s">
        <v>2582</v>
      </c>
      <c r="L1609" s="33" t="s">
        <v>272</v>
      </c>
      <c r="M1609" s="33" t="s">
        <v>698</v>
      </c>
      <c r="N1609" s="33" t="s">
        <v>2583</v>
      </c>
      <c r="O1609" s="33" t="s">
        <v>698</v>
      </c>
      <c r="P1609" s="33" t="s">
        <v>2583</v>
      </c>
      <c r="Q1609" s="33" t="s">
        <v>698</v>
      </c>
      <c r="R1609" s="33" t="s">
        <v>2583</v>
      </c>
      <c r="S1609" s="33" t="s">
        <v>275</v>
      </c>
      <c r="T1609" s="33" t="s">
        <v>2583</v>
      </c>
      <c r="U1609" s="33" t="s">
        <v>698</v>
      </c>
      <c r="V1609" s="33" t="s">
        <v>2583</v>
      </c>
      <c r="W1609" s="33" t="s">
        <v>698</v>
      </c>
      <c r="X1609" s="33" t="s">
        <v>2583</v>
      </c>
    </row>
    <row r="1610" spans="1:24" ht="14.75" x14ac:dyDescent="0.75">
      <c r="A1610" s="33" t="s">
        <v>3180</v>
      </c>
      <c r="B1610" s="33" t="s">
        <v>262</v>
      </c>
      <c r="C1610" s="33" t="s">
        <v>415</v>
      </c>
      <c r="D1610" s="33" t="s">
        <v>415</v>
      </c>
      <c r="E1610" s="33" t="s">
        <v>3181</v>
      </c>
      <c r="F1610" s="33" t="s">
        <v>1441</v>
      </c>
      <c r="G1610" s="33" t="s">
        <v>281</v>
      </c>
      <c r="H1610" s="33" t="s">
        <v>268</v>
      </c>
      <c r="I1610" s="33" t="s">
        <v>269</v>
      </c>
      <c r="J1610" s="33" t="s">
        <v>270</v>
      </c>
      <c r="K1610" s="33" t="s">
        <v>2582</v>
      </c>
      <c r="L1610" s="33" t="s">
        <v>272</v>
      </c>
      <c r="M1610" s="33" t="s">
        <v>698</v>
      </c>
      <c r="N1610" s="33" t="s">
        <v>2583</v>
      </c>
      <c r="O1610" s="33" t="s">
        <v>698</v>
      </c>
      <c r="P1610" s="33" t="s">
        <v>2583</v>
      </c>
      <c r="Q1610" s="33" t="s">
        <v>698</v>
      </c>
      <c r="R1610" s="33" t="s">
        <v>2583</v>
      </c>
      <c r="S1610" s="33" t="s">
        <v>275</v>
      </c>
      <c r="T1610" s="33" t="s">
        <v>2583</v>
      </c>
      <c r="U1610" s="33" t="s">
        <v>698</v>
      </c>
      <c r="V1610" s="33" t="s">
        <v>2583</v>
      </c>
      <c r="W1610" s="33" t="s">
        <v>698</v>
      </c>
      <c r="X1610" s="33" t="s">
        <v>2583</v>
      </c>
    </row>
    <row r="1611" spans="1:24" ht="14.75" x14ac:dyDescent="0.75">
      <c r="A1611" s="33" t="s">
        <v>3182</v>
      </c>
      <c r="B1611" s="33" t="s">
        <v>262</v>
      </c>
      <c r="C1611" s="33" t="s">
        <v>415</v>
      </c>
      <c r="D1611" s="33" t="s">
        <v>415</v>
      </c>
      <c r="E1611" s="33" t="s">
        <v>3183</v>
      </c>
      <c r="F1611" s="33" t="s">
        <v>1441</v>
      </c>
      <c r="G1611" s="33" t="s">
        <v>281</v>
      </c>
      <c r="H1611" s="33" t="s">
        <v>268</v>
      </c>
      <c r="I1611" s="33" t="s">
        <v>269</v>
      </c>
      <c r="J1611" s="33" t="s">
        <v>270</v>
      </c>
      <c r="K1611" s="33" t="s">
        <v>2556</v>
      </c>
      <c r="L1611" s="33" t="s">
        <v>272</v>
      </c>
      <c r="M1611" s="33" t="s">
        <v>698</v>
      </c>
      <c r="N1611" s="33" t="s">
        <v>2557</v>
      </c>
      <c r="O1611" s="33" t="s">
        <v>698</v>
      </c>
      <c r="P1611" s="33" t="s">
        <v>2557</v>
      </c>
      <c r="Q1611" s="33" t="s">
        <v>698</v>
      </c>
      <c r="R1611" s="33" t="s">
        <v>2557</v>
      </c>
      <c r="S1611" s="33" t="s">
        <v>275</v>
      </c>
      <c r="T1611" s="33" t="s">
        <v>2557</v>
      </c>
      <c r="U1611" s="33" t="s">
        <v>698</v>
      </c>
      <c r="V1611" s="33" t="s">
        <v>2557</v>
      </c>
      <c r="W1611" s="33" t="s">
        <v>698</v>
      </c>
      <c r="X1611" s="33" t="s">
        <v>2557</v>
      </c>
    </row>
    <row r="1612" spans="1:24" ht="14.75" x14ac:dyDescent="0.75">
      <c r="A1612" s="33" t="s">
        <v>3184</v>
      </c>
      <c r="B1612" s="33" t="s">
        <v>262</v>
      </c>
      <c r="C1612" s="33" t="s">
        <v>415</v>
      </c>
      <c r="D1612" s="33" t="s">
        <v>415</v>
      </c>
      <c r="E1612" s="33" t="s">
        <v>3185</v>
      </c>
      <c r="F1612" s="33" t="s">
        <v>1441</v>
      </c>
      <c r="G1612" s="33" t="s">
        <v>281</v>
      </c>
      <c r="H1612" s="33" t="s">
        <v>268</v>
      </c>
      <c r="I1612" s="33" t="s">
        <v>269</v>
      </c>
      <c r="J1612" s="33" t="s">
        <v>270</v>
      </c>
      <c r="K1612" s="33" t="s">
        <v>2556</v>
      </c>
      <c r="L1612" s="33" t="s">
        <v>272</v>
      </c>
      <c r="M1612" s="33" t="s">
        <v>698</v>
      </c>
      <c r="N1612" s="33" t="s">
        <v>2557</v>
      </c>
      <c r="O1612" s="33" t="s">
        <v>698</v>
      </c>
      <c r="P1612" s="33" t="s">
        <v>2557</v>
      </c>
      <c r="Q1612" s="33" t="s">
        <v>698</v>
      </c>
      <c r="R1612" s="33" t="s">
        <v>2557</v>
      </c>
      <c r="S1612" s="33" t="s">
        <v>275</v>
      </c>
      <c r="T1612" s="33" t="s">
        <v>2557</v>
      </c>
      <c r="U1612" s="33" t="s">
        <v>698</v>
      </c>
      <c r="V1612" s="33" t="s">
        <v>2557</v>
      </c>
      <c r="W1612" s="33" t="s">
        <v>698</v>
      </c>
      <c r="X1612" s="33" t="s">
        <v>2557</v>
      </c>
    </row>
    <row r="1613" spans="1:24" ht="14.75" x14ac:dyDescent="0.75">
      <c r="A1613" s="33" t="s">
        <v>3186</v>
      </c>
      <c r="B1613" s="33" t="s">
        <v>262</v>
      </c>
      <c r="C1613" s="33" t="s">
        <v>415</v>
      </c>
      <c r="D1613" s="33" t="s">
        <v>415</v>
      </c>
      <c r="E1613" s="33" t="s">
        <v>3187</v>
      </c>
      <c r="F1613" s="33" t="s">
        <v>1441</v>
      </c>
      <c r="G1613" s="33" t="s">
        <v>281</v>
      </c>
      <c r="H1613" s="33" t="s">
        <v>268</v>
      </c>
      <c r="I1613" s="33" t="s">
        <v>269</v>
      </c>
      <c r="J1613" s="33" t="s">
        <v>270</v>
      </c>
      <c r="K1613" s="33" t="s">
        <v>2556</v>
      </c>
      <c r="L1613" s="33" t="s">
        <v>272</v>
      </c>
      <c r="M1613" s="33" t="s">
        <v>698</v>
      </c>
      <c r="N1613" s="33" t="s">
        <v>2557</v>
      </c>
      <c r="O1613" s="33" t="s">
        <v>698</v>
      </c>
      <c r="P1613" s="33" t="s">
        <v>2557</v>
      </c>
      <c r="Q1613" s="33" t="s">
        <v>698</v>
      </c>
      <c r="R1613" s="33" t="s">
        <v>2557</v>
      </c>
      <c r="S1613" s="33" t="s">
        <v>275</v>
      </c>
      <c r="T1613" s="33" t="s">
        <v>2557</v>
      </c>
      <c r="U1613" s="33" t="s">
        <v>698</v>
      </c>
      <c r="V1613" s="33" t="s">
        <v>2557</v>
      </c>
      <c r="W1613" s="33" t="s">
        <v>698</v>
      </c>
      <c r="X1613" s="33" t="s">
        <v>2557</v>
      </c>
    </row>
    <row r="1614" spans="1:24" ht="14.75" x14ac:dyDescent="0.75">
      <c r="A1614" s="33" t="s">
        <v>3188</v>
      </c>
      <c r="B1614" s="33" t="s">
        <v>262</v>
      </c>
      <c r="C1614" s="33" t="s">
        <v>415</v>
      </c>
      <c r="D1614" s="33" t="s">
        <v>415</v>
      </c>
      <c r="E1614" s="33" t="s">
        <v>3189</v>
      </c>
      <c r="F1614" s="33" t="s">
        <v>1441</v>
      </c>
      <c r="G1614" s="33" t="s">
        <v>281</v>
      </c>
      <c r="H1614" s="33" t="s">
        <v>268</v>
      </c>
      <c r="I1614" s="33" t="s">
        <v>269</v>
      </c>
      <c r="J1614" s="33" t="s">
        <v>270</v>
      </c>
      <c r="K1614" s="33" t="s">
        <v>2556</v>
      </c>
      <c r="L1614" s="33" t="s">
        <v>272</v>
      </c>
      <c r="M1614" s="33" t="s">
        <v>698</v>
      </c>
      <c r="N1614" s="33" t="s">
        <v>2557</v>
      </c>
      <c r="O1614" s="33" t="s">
        <v>698</v>
      </c>
      <c r="P1614" s="33" t="s">
        <v>2557</v>
      </c>
      <c r="Q1614" s="33" t="s">
        <v>698</v>
      </c>
      <c r="R1614" s="33" t="s">
        <v>2557</v>
      </c>
      <c r="S1614" s="33" t="s">
        <v>275</v>
      </c>
      <c r="T1614" s="33" t="s">
        <v>2557</v>
      </c>
      <c r="U1614" s="33" t="s">
        <v>698</v>
      </c>
      <c r="V1614" s="33" t="s">
        <v>2557</v>
      </c>
      <c r="W1614" s="33" t="s">
        <v>698</v>
      </c>
      <c r="X1614" s="33" t="s">
        <v>2557</v>
      </c>
    </row>
    <row r="1615" spans="1:24" ht="14.75" x14ac:dyDescent="0.75">
      <c r="A1615" s="33" t="s">
        <v>3190</v>
      </c>
      <c r="B1615" s="33" t="s">
        <v>374</v>
      </c>
      <c r="C1615" s="33" t="s">
        <v>374</v>
      </c>
      <c r="D1615" s="33" t="s">
        <v>374</v>
      </c>
      <c r="E1615" s="33" t="s">
        <v>3191</v>
      </c>
      <c r="F1615" s="33" t="s">
        <v>1441</v>
      </c>
      <c r="G1615" s="33" t="s">
        <v>281</v>
      </c>
      <c r="H1615" s="33" t="s">
        <v>268</v>
      </c>
      <c r="I1615" s="33" t="s">
        <v>269</v>
      </c>
      <c r="J1615" s="33" t="s">
        <v>270</v>
      </c>
      <c r="K1615" s="33" t="s">
        <v>2556</v>
      </c>
      <c r="L1615" s="33" t="s">
        <v>272</v>
      </c>
      <c r="M1615" s="33" t="s">
        <v>698</v>
      </c>
      <c r="N1615" s="33" t="s">
        <v>2557</v>
      </c>
      <c r="O1615" s="33" t="s">
        <v>698</v>
      </c>
      <c r="P1615" s="33" t="s">
        <v>2557</v>
      </c>
      <c r="Q1615" s="33" t="s">
        <v>698</v>
      </c>
      <c r="R1615" s="33" t="s">
        <v>2557</v>
      </c>
      <c r="S1615" s="33" t="s">
        <v>275</v>
      </c>
      <c r="T1615" s="33" t="s">
        <v>2557</v>
      </c>
      <c r="U1615" s="33" t="s">
        <v>698</v>
      </c>
      <c r="V1615" s="33" t="s">
        <v>2557</v>
      </c>
      <c r="W1615" s="33" t="s">
        <v>698</v>
      </c>
      <c r="X1615" s="33" t="s">
        <v>2557</v>
      </c>
    </row>
    <row r="1616" spans="1:24" ht="14.75" x14ac:dyDescent="0.75">
      <c r="A1616" s="33" t="s">
        <v>3192</v>
      </c>
      <c r="B1616" s="33" t="s">
        <v>262</v>
      </c>
      <c r="C1616" s="33" t="s">
        <v>415</v>
      </c>
      <c r="D1616" s="33" t="s">
        <v>415</v>
      </c>
      <c r="E1616" s="33" t="s">
        <v>3191</v>
      </c>
      <c r="F1616" s="33" t="s">
        <v>1441</v>
      </c>
      <c r="G1616" s="33" t="s">
        <v>281</v>
      </c>
      <c r="H1616" s="33" t="s">
        <v>268</v>
      </c>
      <c r="I1616" s="33" t="s">
        <v>269</v>
      </c>
      <c r="J1616" s="33" t="s">
        <v>270</v>
      </c>
      <c r="K1616" s="33" t="s">
        <v>2556</v>
      </c>
      <c r="L1616" s="33" t="s">
        <v>272</v>
      </c>
      <c r="M1616" s="33" t="s">
        <v>698</v>
      </c>
      <c r="N1616" s="33" t="s">
        <v>2557</v>
      </c>
      <c r="O1616" s="33" t="s">
        <v>698</v>
      </c>
      <c r="P1616" s="33" t="s">
        <v>2557</v>
      </c>
      <c r="Q1616" s="33" t="s">
        <v>698</v>
      </c>
      <c r="R1616" s="33" t="s">
        <v>2557</v>
      </c>
      <c r="S1616" s="33" t="s">
        <v>275</v>
      </c>
      <c r="T1616" s="33" t="s">
        <v>2557</v>
      </c>
      <c r="U1616" s="33" t="s">
        <v>698</v>
      </c>
      <c r="V1616" s="33" t="s">
        <v>2557</v>
      </c>
      <c r="W1616" s="33" t="s">
        <v>698</v>
      </c>
      <c r="X1616" s="33" t="s">
        <v>2557</v>
      </c>
    </row>
    <row r="1617" spans="1:24" ht="14.75" x14ac:dyDescent="0.75">
      <c r="A1617" s="33" t="s">
        <v>3193</v>
      </c>
      <c r="B1617" s="33" t="s">
        <v>262</v>
      </c>
      <c r="C1617" s="33" t="s">
        <v>415</v>
      </c>
      <c r="D1617" s="33" t="s">
        <v>415</v>
      </c>
      <c r="E1617" s="33" t="s">
        <v>3194</v>
      </c>
      <c r="F1617" s="33" t="s">
        <v>1441</v>
      </c>
      <c r="G1617" s="33" t="s">
        <v>281</v>
      </c>
      <c r="H1617" s="33" t="s">
        <v>268</v>
      </c>
      <c r="I1617" s="33" t="s">
        <v>269</v>
      </c>
      <c r="J1617" s="33" t="s">
        <v>270</v>
      </c>
      <c r="K1617" s="33" t="s">
        <v>2556</v>
      </c>
      <c r="L1617" s="33" t="s">
        <v>272</v>
      </c>
      <c r="M1617" s="33" t="s">
        <v>698</v>
      </c>
      <c r="N1617" s="33" t="s">
        <v>2557</v>
      </c>
      <c r="O1617" s="33" t="s">
        <v>698</v>
      </c>
      <c r="P1617" s="33" t="s">
        <v>2557</v>
      </c>
      <c r="Q1617" s="33" t="s">
        <v>698</v>
      </c>
      <c r="R1617" s="33" t="s">
        <v>2557</v>
      </c>
      <c r="S1617" s="33" t="s">
        <v>275</v>
      </c>
      <c r="T1617" s="33" t="s">
        <v>2557</v>
      </c>
      <c r="U1617" s="33" t="s">
        <v>698</v>
      </c>
      <c r="V1617" s="33" t="s">
        <v>2557</v>
      </c>
      <c r="W1617" s="33" t="s">
        <v>698</v>
      </c>
      <c r="X1617" s="33" t="s">
        <v>2557</v>
      </c>
    </row>
    <row r="1618" spans="1:24" ht="14.75" x14ac:dyDescent="0.75">
      <c r="A1618" s="33" t="s">
        <v>3195</v>
      </c>
      <c r="B1618" s="33" t="s">
        <v>262</v>
      </c>
      <c r="C1618" s="33" t="s">
        <v>415</v>
      </c>
      <c r="D1618" s="33" t="s">
        <v>415</v>
      </c>
      <c r="E1618" s="33" t="s">
        <v>3196</v>
      </c>
      <c r="F1618" s="33" t="s">
        <v>1441</v>
      </c>
      <c r="G1618" s="33" t="s">
        <v>281</v>
      </c>
      <c r="H1618" s="33" t="s">
        <v>268</v>
      </c>
      <c r="I1618" s="33" t="s">
        <v>269</v>
      </c>
      <c r="J1618" s="33" t="s">
        <v>270</v>
      </c>
      <c r="K1618" s="33" t="s">
        <v>2556</v>
      </c>
      <c r="L1618" s="33" t="s">
        <v>272</v>
      </c>
      <c r="M1618" s="33" t="s">
        <v>698</v>
      </c>
      <c r="N1618" s="33" t="s">
        <v>2557</v>
      </c>
      <c r="O1618" s="33" t="s">
        <v>698</v>
      </c>
      <c r="P1618" s="33" t="s">
        <v>2557</v>
      </c>
      <c r="Q1618" s="33" t="s">
        <v>698</v>
      </c>
      <c r="R1618" s="33" t="s">
        <v>2557</v>
      </c>
      <c r="S1618" s="33" t="s">
        <v>275</v>
      </c>
      <c r="T1618" s="33" t="s">
        <v>2557</v>
      </c>
      <c r="U1618" s="33" t="s">
        <v>698</v>
      </c>
      <c r="V1618" s="33" t="s">
        <v>2557</v>
      </c>
      <c r="W1618" s="33" t="s">
        <v>698</v>
      </c>
      <c r="X1618" s="33" t="s">
        <v>2557</v>
      </c>
    </row>
    <row r="1619" spans="1:24" ht="14.75" x14ac:dyDescent="0.75">
      <c r="A1619" s="33" t="s">
        <v>3197</v>
      </c>
      <c r="B1619" s="33" t="s">
        <v>262</v>
      </c>
      <c r="C1619" s="33" t="s">
        <v>415</v>
      </c>
      <c r="D1619" s="33" t="s">
        <v>415</v>
      </c>
      <c r="E1619" s="33" t="s">
        <v>3198</v>
      </c>
      <c r="F1619" s="33" t="s">
        <v>1441</v>
      </c>
      <c r="G1619" s="33" t="s">
        <v>281</v>
      </c>
      <c r="H1619" s="33" t="s">
        <v>268</v>
      </c>
      <c r="I1619" s="33" t="s">
        <v>269</v>
      </c>
      <c r="J1619" s="33" t="s">
        <v>270</v>
      </c>
      <c r="K1619" s="33" t="s">
        <v>2556</v>
      </c>
      <c r="L1619" s="33" t="s">
        <v>272</v>
      </c>
      <c r="M1619" s="33" t="s">
        <v>698</v>
      </c>
      <c r="N1619" s="33" t="s">
        <v>2557</v>
      </c>
      <c r="O1619" s="33" t="s">
        <v>698</v>
      </c>
      <c r="P1619" s="33" t="s">
        <v>2557</v>
      </c>
      <c r="Q1619" s="33" t="s">
        <v>698</v>
      </c>
      <c r="R1619" s="33" t="s">
        <v>2557</v>
      </c>
      <c r="S1619" s="33" t="s">
        <v>275</v>
      </c>
      <c r="T1619" s="33" t="s">
        <v>2557</v>
      </c>
      <c r="U1619" s="33" t="s">
        <v>698</v>
      </c>
      <c r="V1619" s="33" t="s">
        <v>2557</v>
      </c>
      <c r="W1619" s="33" t="s">
        <v>698</v>
      </c>
      <c r="X1619" s="33" t="s">
        <v>2557</v>
      </c>
    </row>
    <row r="1620" spans="1:24" ht="14.75" x14ac:dyDescent="0.75">
      <c r="A1620" s="33" t="s">
        <v>3199</v>
      </c>
      <c r="B1620" s="33" t="s">
        <v>262</v>
      </c>
      <c r="C1620" s="33" t="s">
        <v>415</v>
      </c>
      <c r="D1620" s="33" t="s">
        <v>415</v>
      </c>
      <c r="E1620" s="33" t="s">
        <v>3200</v>
      </c>
      <c r="F1620" s="33" t="s">
        <v>1441</v>
      </c>
      <c r="G1620" s="33" t="s">
        <v>281</v>
      </c>
      <c r="H1620" s="33" t="s">
        <v>268</v>
      </c>
      <c r="I1620" s="33" t="s">
        <v>269</v>
      </c>
      <c r="J1620" s="33" t="s">
        <v>270</v>
      </c>
      <c r="K1620" s="33" t="s">
        <v>2556</v>
      </c>
      <c r="L1620" s="33" t="s">
        <v>272</v>
      </c>
      <c r="M1620" s="33" t="s">
        <v>698</v>
      </c>
      <c r="N1620" s="33" t="s">
        <v>2557</v>
      </c>
      <c r="O1620" s="33" t="s">
        <v>698</v>
      </c>
      <c r="P1620" s="33" t="s">
        <v>2557</v>
      </c>
      <c r="Q1620" s="33" t="s">
        <v>698</v>
      </c>
      <c r="R1620" s="33" t="s">
        <v>2557</v>
      </c>
      <c r="S1620" s="33" t="s">
        <v>275</v>
      </c>
      <c r="T1620" s="33" t="s">
        <v>2557</v>
      </c>
      <c r="U1620" s="33" t="s">
        <v>698</v>
      </c>
      <c r="V1620" s="33" t="s">
        <v>2557</v>
      </c>
      <c r="W1620" s="33" t="s">
        <v>698</v>
      </c>
      <c r="X1620" s="33" t="s">
        <v>2557</v>
      </c>
    </row>
    <row r="1621" spans="1:24" ht="14.75" x14ac:dyDescent="0.75">
      <c r="A1621" s="33" t="s">
        <v>3201</v>
      </c>
      <c r="B1621" s="33" t="s">
        <v>262</v>
      </c>
      <c r="C1621" s="33" t="s">
        <v>415</v>
      </c>
      <c r="D1621" s="33" t="s">
        <v>415</v>
      </c>
      <c r="E1621" s="33" t="s">
        <v>3202</v>
      </c>
      <c r="F1621" s="33" t="s">
        <v>1441</v>
      </c>
      <c r="G1621" s="33" t="s">
        <v>281</v>
      </c>
      <c r="H1621" s="33" t="s">
        <v>268</v>
      </c>
      <c r="I1621" s="33" t="s">
        <v>269</v>
      </c>
      <c r="J1621" s="33" t="s">
        <v>270</v>
      </c>
      <c r="K1621" s="33" t="s">
        <v>2556</v>
      </c>
      <c r="L1621" s="33" t="s">
        <v>272</v>
      </c>
      <c r="M1621" s="33" t="s">
        <v>698</v>
      </c>
      <c r="N1621" s="33" t="s">
        <v>2557</v>
      </c>
      <c r="O1621" s="33" t="s">
        <v>698</v>
      </c>
      <c r="P1621" s="33" t="s">
        <v>2557</v>
      </c>
      <c r="Q1621" s="33" t="s">
        <v>698</v>
      </c>
      <c r="R1621" s="33" t="s">
        <v>2557</v>
      </c>
      <c r="S1621" s="33" t="s">
        <v>275</v>
      </c>
      <c r="T1621" s="33" t="s">
        <v>2557</v>
      </c>
      <c r="U1621" s="33" t="s">
        <v>698</v>
      </c>
      <c r="V1621" s="33" t="s">
        <v>2557</v>
      </c>
      <c r="W1621" s="33" t="s">
        <v>698</v>
      </c>
      <c r="X1621" s="33" t="s">
        <v>2557</v>
      </c>
    </row>
    <row r="1622" spans="1:24" ht="14.75" x14ac:dyDescent="0.75">
      <c r="A1622" s="33" t="s">
        <v>3203</v>
      </c>
      <c r="B1622" s="33" t="s">
        <v>374</v>
      </c>
      <c r="C1622" s="33" t="s">
        <v>374</v>
      </c>
      <c r="D1622" s="33" t="s">
        <v>374</v>
      </c>
      <c r="E1622" s="33" t="s">
        <v>3204</v>
      </c>
      <c r="F1622" s="33" t="s">
        <v>1441</v>
      </c>
      <c r="G1622" s="33" t="s">
        <v>281</v>
      </c>
      <c r="H1622" s="33" t="s">
        <v>822</v>
      </c>
      <c r="I1622" s="33" t="s">
        <v>269</v>
      </c>
      <c r="J1622" s="33" t="s">
        <v>270</v>
      </c>
      <c r="K1622" s="33" t="s">
        <v>1442</v>
      </c>
      <c r="L1622" s="33" t="s">
        <v>272</v>
      </c>
      <c r="M1622" s="33" t="s">
        <v>698</v>
      </c>
      <c r="N1622" s="33" t="s">
        <v>692</v>
      </c>
      <c r="O1622" s="33" t="s">
        <v>698</v>
      </c>
      <c r="P1622" s="33" t="s">
        <v>692</v>
      </c>
      <c r="Q1622" s="33" t="s">
        <v>698</v>
      </c>
      <c r="R1622" s="33" t="s">
        <v>692</v>
      </c>
      <c r="S1622" s="33" t="s">
        <v>275</v>
      </c>
      <c r="T1622" s="33" t="s">
        <v>692</v>
      </c>
      <c r="U1622" s="33" t="s">
        <v>698</v>
      </c>
      <c r="V1622" s="33" t="s">
        <v>692</v>
      </c>
      <c r="W1622" s="33" t="s">
        <v>698</v>
      </c>
      <c r="X1622" s="33" t="s">
        <v>692</v>
      </c>
    </row>
    <row r="1623" spans="1:24" ht="14.75" x14ac:dyDescent="0.75">
      <c r="A1623" s="33" t="s">
        <v>3205</v>
      </c>
      <c r="B1623" s="33" t="s">
        <v>374</v>
      </c>
      <c r="C1623" s="33" t="s">
        <v>374</v>
      </c>
      <c r="D1623" s="33" t="s">
        <v>374</v>
      </c>
      <c r="E1623" s="33" t="s">
        <v>1440</v>
      </c>
      <c r="F1623" s="33" t="s">
        <v>1441</v>
      </c>
      <c r="G1623" s="33" t="s">
        <v>281</v>
      </c>
      <c r="H1623" s="33" t="s">
        <v>268</v>
      </c>
      <c r="I1623" s="33" t="s">
        <v>269</v>
      </c>
      <c r="J1623" s="33" t="s">
        <v>270</v>
      </c>
      <c r="K1623" s="33" t="s">
        <v>1442</v>
      </c>
      <c r="L1623" s="33" t="s">
        <v>272</v>
      </c>
      <c r="M1623" s="33" t="s">
        <v>698</v>
      </c>
      <c r="N1623" s="33" t="s">
        <v>692</v>
      </c>
      <c r="O1623" s="33" t="s">
        <v>698</v>
      </c>
      <c r="P1623" s="33" t="s">
        <v>692</v>
      </c>
      <c r="Q1623" s="33" t="s">
        <v>698</v>
      </c>
      <c r="R1623" s="33" t="s">
        <v>692</v>
      </c>
      <c r="S1623" s="33" t="s">
        <v>275</v>
      </c>
      <c r="T1623" s="33" t="s">
        <v>692</v>
      </c>
      <c r="U1623" s="33" t="s">
        <v>698</v>
      </c>
      <c r="V1623" s="33" t="s">
        <v>692</v>
      </c>
      <c r="W1623" s="33" t="s">
        <v>698</v>
      </c>
      <c r="X1623" s="33" t="s">
        <v>692</v>
      </c>
    </row>
    <row r="1624" spans="1:24" ht="14.75" x14ac:dyDescent="0.75">
      <c r="A1624" s="33" t="s">
        <v>3206</v>
      </c>
      <c r="B1624" s="33" t="s">
        <v>262</v>
      </c>
      <c r="C1624" s="33" t="s">
        <v>415</v>
      </c>
      <c r="D1624" s="33" t="s">
        <v>415</v>
      </c>
      <c r="E1624" s="33" t="s">
        <v>3207</v>
      </c>
      <c r="F1624" s="33" t="s">
        <v>1441</v>
      </c>
      <c r="G1624" s="33" t="s">
        <v>281</v>
      </c>
      <c r="H1624" s="33" t="s">
        <v>268</v>
      </c>
      <c r="I1624" s="33" t="s">
        <v>269</v>
      </c>
      <c r="J1624" s="33" t="s">
        <v>270</v>
      </c>
      <c r="K1624" s="33" t="s">
        <v>3114</v>
      </c>
      <c r="L1624" s="33" t="s">
        <v>272</v>
      </c>
      <c r="M1624" s="33" t="s">
        <v>698</v>
      </c>
      <c r="N1624" s="33" t="s">
        <v>3115</v>
      </c>
      <c r="O1624" s="33" t="s">
        <v>698</v>
      </c>
      <c r="P1624" s="33" t="s">
        <v>3115</v>
      </c>
      <c r="Q1624" s="33" t="s">
        <v>698</v>
      </c>
      <c r="R1624" s="33" t="s">
        <v>3115</v>
      </c>
      <c r="S1624" s="33" t="s">
        <v>275</v>
      </c>
      <c r="T1624" s="33" t="s">
        <v>3115</v>
      </c>
      <c r="U1624" s="33" t="s">
        <v>698</v>
      </c>
      <c r="V1624" s="33" t="s">
        <v>3115</v>
      </c>
      <c r="W1624" s="33" t="s">
        <v>698</v>
      </c>
      <c r="X1624" s="33" t="s">
        <v>3115</v>
      </c>
    </row>
    <row r="1625" spans="1:24" ht="14.75" x14ac:dyDescent="0.75">
      <c r="A1625" s="33" t="s">
        <v>3208</v>
      </c>
      <c r="B1625" s="33" t="s">
        <v>374</v>
      </c>
      <c r="C1625" s="33" t="s">
        <v>374</v>
      </c>
      <c r="D1625" s="33" t="s">
        <v>374</v>
      </c>
      <c r="E1625" s="33" t="s">
        <v>2581</v>
      </c>
      <c r="F1625" s="33" t="s">
        <v>2451</v>
      </c>
      <c r="G1625" s="33" t="s">
        <v>281</v>
      </c>
      <c r="H1625" s="33" t="s">
        <v>822</v>
      </c>
      <c r="I1625" s="33" t="s">
        <v>269</v>
      </c>
      <c r="J1625" s="33" t="s">
        <v>270</v>
      </c>
      <c r="K1625" s="33" t="s">
        <v>296</v>
      </c>
      <c r="L1625" s="33" t="s">
        <v>272</v>
      </c>
      <c r="M1625" s="33" t="s">
        <v>284</v>
      </c>
      <c r="N1625" s="33" t="s">
        <v>297</v>
      </c>
      <c r="O1625" s="33" t="s">
        <v>285</v>
      </c>
      <c r="P1625" s="33" t="s">
        <v>298</v>
      </c>
      <c r="Q1625" s="33" t="s">
        <v>286</v>
      </c>
      <c r="R1625" s="33" t="s">
        <v>298</v>
      </c>
      <c r="S1625" s="33" t="s">
        <v>275</v>
      </c>
      <c r="T1625" s="33" t="s">
        <v>298</v>
      </c>
      <c r="U1625" s="33"/>
      <c r="V1625" s="33"/>
      <c r="W1625" s="33" t="s">
        <v>20</v>
      </c>
      <c r="X1625" s="33" t="s">
        <v>287</v>
      </c>
    </row>
    <row r="1626" spans="1:24" ht="14.75" x14ac:dyDescent="0.75">
      <c r="A1626" s="33" t="s">
        <v>3209</v>
      </c>
      <c r="B1626" s="33" t="s">
        <v>262</v>
      </c>
      <c r="C1626" s="33" t="s">
        <v>415</v>
      </c>
      <c r="D1626" s="33" t="s">
        <v>415</v>
      </c>
      <c r="E1626" s="33" t="s">
        <v>3210</v>
      </c>
      <c r="F1626" s="33" t="s">
        <v>1441</v>
      </c>
      <c r="G1626" s="33" t="s">
        <v>281</v>
      </c>
      <c r="H1626" s="33" t="s">
        <v>268</v>
      </c>
      <c r="I1626" s="33" t="s">
        <v>269</v>
      </c>
      <c r="J1626" s="33" t="s">
        <v>270</v>
      </c>
      <c r="K1626" s="33" t="s">
        <v>2582</v>
      </c>
      <c r="L1626" s="33" t="s">
        <v>272</v>
      </c>
      <c r="M1626" s="33" t="s">
        <v>698</v>
      </c>
      <c r="N1626" s="33" t="s">
        <v>2583</v>
      </c>
      <c r="O1626" s="33" t="s">
        <v>698</v>
      </c>
      <c r="P1626" s="33" t="s">
        <v>2583</v>
      </c>
      <c r="Q1626" s="33" t="s">
        <v>698</v>
      </c>
      <c r="R1626" s="33" t="s">
        <v>2583</v>
      </c>
      <c r="S1626" s="33" t="s">
        <v>275</v>
      </c>
      <c r="T1626" s="33" t="s">
        <v>2583</v>
      </c>
      <c r="U1626" s="33" t="s">
        <v>698</v>
      </c>
      <c r="V1626" s="33" t="s">
        <v>2583</v>
      </c>
      <c r="W1626" s="33" t="s">
        <v>698</v>
      </c>
      <c r="X1626" s="33" t="s">
        <v>2583</v>
      </c>
    </row>
    <row r="1627" spans="1:24" ht="14.75" x14ac:dyDescent="0.75">
      <c r="A1627" s="33" t="s">
        <v>3211</v>
      </c>
      <c r="B1627" s="33" t="s">
        <v>262</v>
      </c>
      <c r="C1627" s="33" t="s">
        <v>415</v>
      </c>
      <c r="D1627" s="33" t="s">
        <v>415</v>
      </c>
      <c r="E1627" s="33" t="s">
        <v>3212</v>
      </c>
      <c r="F1627" s="33" t="s">
        <v>1441</v>
      </c>
      <c r="G1627" s="33" t="s">
        <v>281</v>
      </c>
      <c r="H1627" s="33" t="s">
        <v>268</v>
      </c>
      <c r="I1627" s="33" t="s">
        <v>269</v>
      </c>
      <c r="J1627" s="33" t="s">
        <v>270</v>
      </c>
      <c r="K1627" s="33" t="s">
        <v>2582</v>
      </c>
      <c r="L1627" s="33" t="s">
        <v>272</v>
      </c>
      <c r="M1627" s="33" t="s">
        <v>698</v>
      </c>
      <c r="N1627" s="33" t="s">
        <v>2583</v>
      </c>
      <c r="O1627" s="33" t="s">
        <v>698</v>
      </c>
      <c r="P1627" s="33" t="s">
        <v>2583</v>
      </c>
      <c r="Q1627" s="33" t="s">
        <v>698</v>
      </c>
      <c r="R1627" s="33" t="s">
        <v>2583</v>
      </c>
      <c r="S1627" s="33" t="s">
        <v>275</v>
      </c>
      <c r="T1627" s="33" t="s">
        <v>2583</v>
      </c>
      <c r="U1627" s="33" t="s">
        <v>698</v>
      </c>
      <c r="V1627" s="33" t="s">
        <v>2583</v>
      </c>
      <c r="W1627" s="33" t="s">
        <v>698</v>
      </c>
      <c r="X1627" s="33" t="s">
        <v>2583</v>
      </c>
    </row>
    <row r="1628" spans="1:24" ht="14.75" x14ac:dyDescent="0.75">
      <c r="A1628" s="33" t="s">
        <v>3213</v>
      </c>
      <c r="B1628" s="33" t="s">
        <v>262</v>
      </c>
      <c r="C1628" s="33" t="s">
        <v>415</v>
      </c>
      <c r="D1628" s="33" t="s">
        <v>415</v>
      </c>
      <c r="E1628" s="33" t="s">
        <v>3214</v>
      </c>
      <c r="F1628" s="33" t="s">
        <v>1441</v>
      </c>
      <c r="G1628" s="33" t="s">
        <v>281</v>
      </c>
      <c r="H1628" s="33" t="s">
        <v>268</v>
      </c>
      <c r="I1628" s="33" t="s">
        <v>269</v>
      </c>
      <c r="J1628" s="33" t="s">
        <v>270</v>
      </c>
      <c r="K1628" s="33" t="s">
        <v>2582</v>
      </c>
      <c r="L1628" s="33" t="s">
        <v>272</v>
      </c>
      <c r="M1628" s="33" t="s">
        <v>698</v>
      </c>
      <c r="N1628" s="33" t="s">
        <v>3215</v>
      </c>
      <c r="O1628" s="33" t="s">
        <v>698</v>
      </c>
      <c r="P1628" s="33" t="s">
        <v>3215</v>
      </c>
      <c r="Q1628" s="33" t="s">
        <v>698</v>
      </c>
      <c r="R1628" s="33" t="s">
        <v>3215</v>
      </c>
      <c r="S1628" s="33" t="s">
        <v>275</v>
      </c>
      <c r="T1628" s="33" t="s">
        <v>2583</v>
      </c>
      <c r="U1628" s="33" t="s">
        <v>698</v>
      </c>
      <c r="V1628" s="33" t="s">
        <v>3215</v>
      </c>
      <c r="W1628" s="33" t="s">
        <v>698</v>
      </c>
      <c r="X1628" s="33" t="s">
        <v>3215</v>
      </c>
    </row>
    <row r="1629" spans="1:24" ht="14.75" x14ac:dyDescent="0.75">
      <c r="A1629" s="33" t="s">
        <v>3216</v>
      </c>
      <c r="B1629" s="33" t="s">
        <v>262</v>
      </c>
      <c r="C1629" s="33" t="s">
        <v>415</v>
      </c>
      <c r="D1629" s="33" t="s">
        <v>415</v>
      </c>
      <c r="E1629" s="33" t="s">
        <v>3217</v>
      </c>
      <c r="F1629" s="33" t="s">
        <v>1441</v>
      </c>
      <c r="G1629" s="33" t="s">
        <v>281</v>
      </c>
      <c r="H1629" s="33" t="s">
        <v>268</v>
      </c>
      <c r="I1629" s="33" t="s">
        <v>269</v>
      </c>
      <c r="J1629" s="33" t="s">
        <v>270</v>
      </c>
      <c r="K1629" s="33" t="s">
        <v>2556</v>
      </c>
      <c r="L1629" s="33" t="s">
        <v>272</v>
      </c>
      <c r="M1629" s="33" t="s">
        <v>698</v>
      </c>
      <c r="N1629" s="33" t="s">
        <v>3218</v>
      </c>
      <c r="O1629" s="33" t="s">
        <v>698</v>
      </c>
      <c r="P1629" s="33" t="s">
        <v>3218</v>
      </c>
      <c r="Q1629" s="33" t="s">
        <v>698</v>
      </c>
      <c r="R1629" s="33" t="s">
        <v>3218</v>
      </c>
      <c r="S1629" s="33" t="s">
        <v>275</v>
      </c>
      <c r="T1629" s="33" t="s">
        <v>2557</v>
      </c>
      <c r="U1629" s="33" t="s">
        <v>698</v>
      </c>
      <c r="V1629" s="33" t="s">
        <v>3218</v>
      </c>
      <c r="W1629" s="33" t="s">
        <v>698</v>
      </c>
      <c r="X1629" s="33" t="s">
        <v>3218</v>
      </c>
    </row>
    <row r="1630" spans="1:24" ht="14.75" x14ac:dyDescent="0.75">
      <c r="A1630" s="33" t="s">
        <v>3219</v>
      </c>
      <c r="B1630" s="33" t="s">
        <v>262</v>
      </c>
      <c r="C1630" s="33" t="s">
        <v>415</v>
      </c>
      <c r="D1630" s="33" t="s">
        <v>415</v>
      </c>
      <c r="E1630" s="33" t="s">
        <v>3220</v>
      </c>
      <c r="F1630" s="33" t="s">
        <v>1441</v>
      </c>
      <c r="G1630" s="33" t="s">
        <v>281</v>
      </c>
      <c r="H1630" s="33" t="s">
        <v>268</v>
      </c>
      <c r="I1630" s="33" t="s">
        <v>269</v>
      </c>
      <c r="J1630" s="33" t="s">
        <v>270</v>
      </c>
      <c r="K1630" s="33" t="s">
        <v>2556</v>
      </c>
      <c r="L1630" s="33" t="s">
        <v>272</v>
      </c>
      <c r="M1630" s="33" t="s">
        <v>698</v>
      </c>
      <c r="N1630" s="33" t="s">
        <v>2557</v>
      </c>
      <c r="O1630" s="33" t="s">
        <v>698</v>
      </c>
      <c r="P1630" s="33" t="s">
        <v>2557</v>
      </c>
      <c r="Q1630" s="33" t="s">
        <v>698</v>
      </c>
      <c r="R1630" s="33" t="s">
        <v>2557</v>
      </c>
      <c r="S1630" s="33" t="s">
        <v>275</v>
      </c>
      <c r="T1630" s="33" t="s">
        <v>2557</v>
      </c>
      <c r="U1630" s="33" t="s">
        <v>698</v>
      </c>
      <c r="V1630" s="33" t="s">
        <v>2557</v>
      </c>
      <c r="W1630" s="33" t="s">
        <v>698</v>
      </c>
      <c r="X1630" s="33" t="s">
        <v>2557</v>
      </c>
    </row>
    <row r="1631" spans="1:24" ht="14.75" x14ac:dyDescent="0.75">
      <c r="A1631" s="33" t="s">
        <v>3221</v>
      </c>
      <c r="B1631" s="33" t="s">
        <v>262</v>
      </c>
      <c r="C1631" s="33" t="s">
        <v>415</v>
      </c>
      <c r="D1631" s="33" t="s">
        <v>415</v>
      </c>
      <c r="E1631" s="33" t="s">
        <v>3222</v>
      </c>
      <c r="F1631" s="33" t="s">
        <v>2451</v>
      </c>
      <c r="G1631" s="33" t="s">
        <v>281</v>
      </c>
      <c r="H1631" s="33" t="s">
        <v>822</v>
      </c>
      <c r="I1631" s="33" t="s">
        <v>269</v>
      </c>
      <c r="J1631" s="33" t="s">
        <v>270</v>
      </c>
      <c r="K1631" s="33" t="s">
        <v>296</v>
      </c>
      <c r="L1631" s="33" t="s">
        <v>272</v>
      </c>
      <c r="M1631" s="33" t="s">
        <v>284</v>
      </c>
      <c r="N1631" s="33" t="s">
        <v>297</v>
      </c>
      <c r="O1631" s="33" t="s">
        <v>285</v>
      </c>
      <c r="P1631" s="33" t="s">
        <v>298</v>
      </c>
      <c r="Q1631" s="33" t="s">
        <v>286</v>
      </c>
      <c r="R1631" s="33" t="s">
        <v>298</v>
      </c>
      <c r="S1631" s="33" t="s">
        <v>275</v>
      </c>
      <c r="T1631" s="33" t="s">
        <v>298</v>
      </c>
      <c r="U1631" s="33"/>
      <c r="V1631" s="33"/>
      <c r="W1631" s="33" t="s">
        <v>20</v>
      </c>
      <c r="X1631" s="33" t="s">
        <v>287</v>
      </c>
    </row>
    <row r="1632" spans="1:24" ht="14.75" x14ac:dyDescent="0.75">
      <c r="A1632" s="33" t="s">
        <v>3223</v>
      </c>
      <c r="B1632" s="33" t="s">
        <v>374</v>
      </c>
      <c r="C1632" s="33" t="s">
        <v>374</v>
      </c>
      <c r="D1632" s="33" t="s">
        <v>374</v>
      </c>
      <c r="E1632" s="33" t="s">
        <v>3224</v>
      </c>
      <c r="F1632" s="33" t="s">
        <v>1441</v>
      </c>
      <c r="G1632" s="33" t="s">
        <v>281</v>
      </c>
      <c r="H1632" s="33" t="s">
        <v>268</v>
      </c>
      <c r="I1632" s="33" t="s">
        <v>269</v>
      </c>
      <c r="J1632" s="33" t="s">
        <v>270</v>
      </c>
      <c r="K1632" s="33" t="s">
        <v>2582</v>
      </c>
      <c r="L1632" s="33" t="s">
        <v>272</v>
      </c>
      <c r="M1632" s="33" t="s">
        <v>698</v>
      </c>
      <c r="N1632" s="33" t="s">
        <v>2583</v>
      </c>
      <c r="O1632" s="33" t="s">
        <v>698</v>
      </c>
      <c r="P1632" s="33" t="s">
        <v>2583</v>
      </c>
      <c r="Q1632" s="33" t="s">
        <v>698</v>
      </c>
      <c r="R1632" s="33" t="s">
        <v>2583</v>
      </c>
      <c r="S1632" s="33" t="s">
        <v>275</v>
      </c>
      <c r="T1632" s="33" t="s">
        <v>2583</v>
      </c>
      <c r="U1632" s="33" t="s">
        <v>698</v>
      </c>
      <c r="V1632" s="33" t="s">
        <v>2583</v>
      </c>
      <c r="W1632" s="33" t="s">
        <v>698</v>
      </c>
      <c r="X1632" s="33" t="s">
        <v>2583</v>
      </c>
    </row>
    <row r="1633" spans="1:24" ht="14.75" x14ac:dyDescent="0.75">
      <c r="A1633" s="33" t="s">
        <v>3225</v>
      </c>
      <c r="B1633" s="33" t="s">
        <v>262</v>
      </c>
      <c r="C1633" s="33" t="s">
        <v>415</v>
      </c>
      <c r="D1633" s="33" t="s">
        <v>415</v>
      </c>
      <c r="E1633" s="33" t="s">
        <v>3226</v>
      </c>
      <c r="F1633" s="33" t="s">
        <v>1441</v>
      </c>
      <c r="G1633" s="33" t="s">
        <v>281</v>
      </c>
      <c r="H1633" s="33" t="s">
        <v>268</v>
      </c>
      <c r="I1633" s="33" t="s">
        <v>269</v>
      </c>
      <c r="J1633" s="33" t="s">
        <v>270</v>
      </c>
      <c r="K1633" s="33" t="s">
        <v>2556</v>
      </c>
      <c r="L1633" s="33" t="s">
        <v>272</v>
      </c>
      <c r="M1633" s="33" t="s">
        <v>698</v>
      </c>
      <c r="N1633" s="33" t="s">
        <v>2557</v>
      </c>
      <c r="O1633" s="33" t="s">
        <v>698</v>
      </c>
      <c r="P1633" s="33" t="s">
        <v>2557</v>
      </c>
      <c r="Q1633" s="33" t="s">
        <v>286</v>
      </c>
      <c r="R1633" s="33" t="s">
        <v>2557</v>
      </c>
      <c r="S1633" s="33" t="s">
        <v>275</v>
      </c>
      <c r="T1633" s="33" t="s">
        <v>2557</v>
      </c>
      <c r="U1633" s="33" t="s">
        <v>276</v>
      </c>
      <c r="V1633" s="33" t="s">
        <v>2557</v>
      </c>
      <c r="W1633" s="33" t="s">
        <v>20</v>
      </c>
      <c r="X1633" s="33" t="s">
        <v>2557</v>
      </c>
    </row>
    <row r="1634" spans="1:24" ht="14.75" x14ac:dyDescent="0.75">
      <c r="A1634" s="33" t="s">
        <v>3227</v>
      </c>
      <c r="B1634" s="33" t="s">
        <v>262</v>
      </c>
      <c r="C1634" s="33" t="s">
        <v>415</v>
      </c>
      <c r="D1634" s="33" t="s">
        <v>415</v>
      </c>
      <c r="E1634" s="33" t="s">
        <v>3228</v>
      </c>
      <c r="F1634" s="33" t="s">
        <v>1441</v>
      </c>
      <c r="G1634" s="33" t="s">
        <v>281</v>
      </c>
      <c r="H1634" s="33" t="s">
        <v>268</v>
      </c>
      <c r="I1634" s="33" t="s">
        <v>269</v>
      </c>
      <c r="J1634" s="33" t="s">
        <v>270</v>
      </c>
      <c r="K1634" s="33" t="s">
        <v>2556</v>
      </c>
      <c r="L1634" s="33" t="s">
        <v>272</v>
      </c>
      <c r="M1634" s="33" t="s">
        <v>698</v>
      </c>
      <c r="N1634" s="33" t="s">
        <v>2557</v>
      </c>
      <c r="O1634" s="33" t="s">
        <v>698</v>
      </c>
      <c r="P1634" s="33" t="s">
        <v>2557</v>
      </c>
      <c r="Q1634" s="33" t="s">
        <v>286</v>
      </c>
      <c r="R1634" s="33" t="s">
        <v>2557</v>
      </c>
      <c r="S1634" s="33" t="s">
        <v>275</v>
      </c>
      <c r="T1634" s="33" t="s">
        <v>2557</v>
      </c>
      <c r="U1634" s="33" t="s">
        <v>276</v>
      </c>
      <c r="V1634" s="33" t="s">
        <v>2557</v>
      </c>
      <c r="W1634" s="33" t="s">
        <v>20</v>
      </c>
      <c r="X1634" s="33" t="s">
        <v>2557</v>
      </c>
    </row>
    <row r="1635" spans="1:24" ht="14.75" x14ac:dyDescent="0.75">
      <c r="A1635" s="33" t="s">
        <v>3229</v>
      </c>
      <c r="B1635" s="33" t="s">
        <v>262</v>
      </c>
      <c r="C1635" s="33" t="s">
        <v>415</v>
      </c>
      <c r="D1635" s="33" t="s">
        <v>415</v>
      </c>
      <c r="E1635" s="33" t="s">
        <v>3230</v>
      </c>
      <c r="F1635" s="33" t="s">
        <v>1441</v>
      </c>
      <c r="G1635" s="33" t="s">
        <v>281</v>
      </c>
      <c r="H1635" s="33" t="s">
        <v>268</v>
      </c>
      <c r="I1635" s="33" t="s">
        <v>269</v>
      </c>
      <c r="J1635" s="33" t="s">
        <v>270</v>
      </c>
      <c r="K1635" s="33" t="s">
        <v>2556</v>
      </c>
      <c r="L1635" s="33" t="s">
        <v>272</v>
      </c>
      <c r="M1635" s="33" t="s">
        <v>698</v>
      </c>
      <c r="N1635" s="33" t="s">
        <v>2557</v>
      </c>
      <c r="O1635" s="33" t="s">
        <v>698</v>
      </c>
      <c r="P1635" s="33" t="s">
        <v>2557</v>
      </c>
      <c r="Q1635" s="33" t="s">
        <v>698</v>
      </c>
      <c r="R1635" s="33" t="s">
        <v>2557</v>
      </c>
      <c r="S1635" s="33" t="s">
        <v>275</v>
      </c>
      <c r="T1635" s="33" t="s">
        <v>2557</v>
      </c>
      <c r="U1635" s="33" t="s">
        <v>698</v>
      </c>
      <c r="V1635" s="33" t="s">
        <v>2557</v>
      </c>
      <c r="W1635" s="33" t="s">
        <v>698</v>
      </c>
      <c r="X1635" s="33" t="s">
        <v>2557</v>
      </c>
    </row>
    <row r="1636" spans="1:24" ht="14.75" x14ac:dyDescent="0.75">
      <c r="A1636" s="33" t="s">
        <v>3231</v>
      </c>
      <c r="B1636" s="33" t="s">
        <v>262</v>
      </c>
      <c r="C1636" s="33" t="s">
        <v>415</v>
      </c>
      <c r="D1636" s="33" t="s">
        <v>415</v>
      </c>
      <c r="E1636" s="33" t="s">
        <v>3232</v>
      </c>
      <c r="F1636" s="33" t="s">
        <v>1441</v>
      </c>
      <c r="G1636" s="33" t="s">
        <v>281</v>
      </c>
      <c r="H1636" s="33" t="s">
        <v>268</v>
      </c>
      <c r="I1636" s="33" t="s">
        <v>269</v>
      </c>
      <c r="J1636" s="33" t="s">
        <v>270</v>
      </c>
      <c r="K1636" s="33" t="s">
        <v>2556</v>
      </c>
      <c r="L1636" s="33" t="s">
        <v>272</v>
      </c>
      <c r="M1636" s="33" t="s">
        <v>698</v>
      </c>
      <c r="N1636" s="33" t="s">
        <v>2557</v>
      </c>
      <c r="O1636" s="33" t="s">
        <v>698</v>
      </c>
      <c r="P1636" s="33" t="s">
        <v>2557</v>
      </c>
      <c r="Q1636" s="33" t="s">
        <v>698</v>
      </c>
      <c r="R1636" s="33" t="s">
        <v>2557</v>
      </c>
      <c r="S1636" s="33" t="s">
        <v>275</v>
      </c>
      <c r="T1636" s="33" t="s">
        <v>2557</v>
      </c>
      <c r="U1636" s="33" t="s">
        <v>698</v>
      </c>
      <c r="V1636" s="33" t="s">
        <v>2557</v>
      </c>
      <c r="W1636" s="33" t="s">
        <v>698</v>
      </c>
      <c r="X1636" s="33" t="s">
        <v>2557</v>
      </c>
    </row>
    <row r="1637" spans="1:24" ht="14.75" x14ac:dyDescent="0.75">
      <c r="A1637" s="33" t="s">
        <v>3233</v>
      </c>
      <c r="B1637" s="33" t="s">
        <v>262</v>
      </c>
      <c r="C1637" s="33" t="s">
        <v>415</v>
      </c>
      <c r="D1637" s="33" t="s">
        <v>415</v>
      </c>
      <c r="E1637" s="33" t="s">
        <v>3234</v>
      </c>
      <c r="F1637" s="33" t="s">
        <v>1441</v>
      </c>
      <c r="G1637" s="33" t="s">
        <v>281</v>
      </c>
      <c r="H1637" s="33" t="s">
        <v>268</v>
      </c>
      <c r="I1637" s="33" t="s">
        <v>269</v>
      </c>
      <c r="J1637" s="33" t="s">
        <v>270</v>
      </c>
      <c r="K1637" s="33" t="s">
        <v>2582</v>
      </c>
      <c r="L1637" s="33" t="s">
        <v>272</v>
      </c>
      <c r="M1637" s="33" t="s">
        <v>698</v>
      </c>
      <c r="N1637" s="33" t="s">
        <v>2583</v>
      </c>
      <c r="O1637" s="33" t="s">
        <v>698</v>
      </c>
      <c r="P1637" s="33" t="s">
        <v>2583</v>
      </c>
      <c r="Q1637" s="33" t="s">
        <v>698</v>
      </c>
      <c r="R1637" s="33" t="s">
        <v>2583</v>
      </c>
      <c r="S1637" s="33" t="s">
        <v>275</v>
      </c>
      <c r="T1637" s="33" t="s">
        <v>2583</v>
      </c>
      <c r="U1637" s="33" t="s">
        <v>698</v>
      </c>
      <c r="V1637" s="33" t="s">
        <v>2583</v>
      </c>
      <c r="W1637" s="33" t="s">
        <v>698</v>
      </c>
      <c r="X1637" s="33" t="s">
        <v>2583</v>
      </c>
    </row>
    <row r="1638" spans="1:24" ht="14.75" x14ac:dyDescent="0.75">
      <c r="A1638" s="33" t="s">
        <v>3235</v>
      </c>
      <c r="B1638" s="33" t="s">
        <v>262</v>
      </c>
      <c r="C1638" s="33" t="s">
        <v>415</v>
      </c>
      <c r="D1638" s="33" t="s">
        <v>415</v>
      </c>
      <c r="E1638" s="33" t="s">
        <v>3236</v>
      </c>
      <c r="F1638" s="33" t="s">
        <v>1441</v>
      </c>
      <c r="G1638" s="33" t="s">
        <v>281</v>
      </c>
      <c r="H1638" s="33" t="s">
        <v>268</v>
      </c>
      <c r="I1638" s="33" t="s">
        <v>269</v>
      </c>
      <c r="J1638" s="33" t="s">
        <v>270</v>
      </c>
      <c r="K1638" s="33" t="s">
        <v>2582</v>
      </c>
      <c r="L1638" s="33" t="s">
        <v>272</v>
      </c>
      <c r="M1638" s="33" t="s">
        <v>698</v>
      </c>
      <c r="N1638" s="33" t="s">
        <v>2583</v>
      </c>
      <c r="O1638" s="33" t="s">
        <v>698</v>
      </c>
      <c r="P1638" s="33" t="s">
        <v>2583</v>
      </c>
      <c r="Q1638" s="33" t="s">
        <v>698</v>
      </c>
      <c r="R1638" s="33" t="s">
        <v>2583</v>
      </c>
      <c r="S1638" s="33" t="s">
        <v>275</v>
      </c>
      <c r="T1638" s="33" t="s">
        <v>2583</v>
      </c>
      <c r="U1638" s="33" t="s">
        <v>698</v>
      </c>
      <c r="V1638" s="33" t="s">
        <v>2583</v>
      </c>
      <c r="W1638" s="33" t="s">
        <v>698</v>
      </c>
      <c r="X1638" s="33" t="s">
        <v>2583</v>
      </c>
    </row>
    <row r="1639" spans="1:24" ht="14.75" x14ac:dyDescent="0.75">
      <c r="A1639" s="33" t="s">
        <v>3237</v>
      </c>
      <c r="B1639" s="33" t="s">
        <v>262</v>
      </c>
      <c r="C1639" s="33" t="s">
        <v>415</v>
      </c>
      <c r="D1639" s="33" t="s">
        <v>415</v>
      </c>
      <c r="E1639" s="33" t="s">
        <v>3238</v>
      </c>
      <c r="F1639" s="33" t="s">
        <v>1441</v>
      </c>
      <c r="G1639" s="33" t="s">
        <v>281</v>
      </c>
      <c r="H1639" s="33" t="s">
        <v>268</v>
      </c>
      <c r="I1639" s="33" t="s">
        <v>269</v>
      </c>
      <c r="J1639" s="33" t="s">
        <v>270</v>
      </c>
      <c r="K1639" s="33" t="s">
        <v>2582</v>
      </c>
      <c r="L1639" s="33" t="s">
        <v>272</v>
      </c>
      <c r="M1639" s="33" t="s">
        <v>698</v>
      </c>
      <c r="N1639" s="33" t="s">
        <v>2583</v>
      </c>
      <c r="O1639" s="33" t="s">
        <v>698</v>
      </c>
      <c r="P1639" s="33" t="s">
        <v>2583</v>
      </c>
      <c r="Q1639" s="33" t="s">
        <v>698</v>
      </c>
      <c r="R1639" s="33" t="s">
        <v>2583</v>
      </c>
      <c r="S1639" s="33" t="s">
        <v>275</v>
      </c>
      <c r="T1639" s="33" t="s">
        <v>2583</v>
      </c>
      <c r="U1639" s="33" t="s">
        <v>698</v>
      </c>
      <c r="V1639" s="33" t="s">
        <v>2583</v>
      </c>
      <c r="W1639" s="33" t="s">
        <v>698</v>
      </c>
      <c r="X1639" s="33" t="s">
        <v>2583</v>
      </c>
    </row>
    <row r="1640" spans="1:24" ht="14.75" x14ac:dyDescent="0.75">
      <c r="A1640" s="33" t="s">
        <v>3239</v>
      </c>
      <c r="B1640" s="33" t="s">
        <v>374</v>
      </c>
      <c r="C1640" s="33" t="s">
        <v>374</v>
      </c>
      <c r="D1640" s="33" t="s">
        <v>374</v>
      </c>
      <c r="E1640" s="33" t="s">
        <v>3240</v>
      </c>
      <c r="F1640" s="33" t="s">
        <v>1441</v>
      </c>
      <c r="G1640" s="33" t="s">
        <v>281</v>
      </c>
      <c r="H1640" s="33" t="s">
        <v>268</v>
      </c>
      <c r="I1640" s="33" t="s">
        <v>269</v>
      </c>
      <c r="J1640" s="33" t="s">
        <v>270</v>
      </c>
      <c r="K1640" s="33" t="s">
        <v>2582</v>
      </c>
      <c r="L1640" s="33" t="s">
        <v>272</v>
      </c>
      <c r="M1640" s="33" t="s">
        <v>698</v>
      </c>
      <c r="N1640" s="33" t="s">
        <v>2583</v>
      </c>
      <c r="O1640" s="33" t="s">
        <v>698</v>
      </c>
      <c r="P1640" s="33" t="s">
        <v>2583</v>
      </c>
      <c r="Q1640" s="33" t="s">
        <v>698</v>
      </c>
      <c r="R1640" s="33" t="s">
        <v>2583</v>
      </c>
      <c r="S1640" s="33" t="s">
        <v>275</v>
      </c>
      <c r="T1640" s="33" t="s">
        <v>2583</v>
      </c>
      <c r="U1640" s="33" t="s">
        <v>698</v>
      </c>
      <c r="V1640" s="33" t="s">
        <v>2583</v>
      </c>
      <c r="W1640" s="33" t="s">
        <v>698</v>
      </c>
      <c r="X1640" s="33" t="s">
        <v>2583</v>
      </c>
    </row>
    <row r="1641" spans="1:24" ht="14.75" x14ac:dyDescent="0.75">
      <c r="A1641" s="33" t="s">
        <v>3241</v>
      </c>
      <c r="B1641" s="33" t="s">
        <v>262</v>
      </c>
      <c r="C1641" s="33" t="s">
        <v>415</v>
      </c>
      <c r="D1641" s="33" t="s">
        <v>415</v>
      </c>
      <c r="E1641" s="33" t="s">
        <v>3242</v>
      </c>
      <c r="F1641" s="33" t="s">
        <v>1441</v>
      </c>
      <c r="G1641" s="33" t="s">
        <v>281</v>
      </c>
      <c r="H1641" s="33" t="s">
        <v>268</v>
      </c>
      <c r="I1641" s="33" t="s">
        <v>269</v>
      </c>
      <c r="J1641" s="33" t="s">
        <v>270</v>
      </c>
      <c r="K1641" s="33" t="s">
        <v>3114</v>
      </c>
      <c r="L1641" s="33" t="s">
        <v>272</v>
      </c>
      <c r="M1641" s="33" t="s">
        <v>698</v>
      </c>
      <c r="N1641" s="33" t="s">
        <v>3115</v>
      </c>
      <c r="O1641" s="33" t="s">
        <v>698</v>
      </c>
      <c r="P1641" s="33" t="s">
        <v>3115</v>
      </c>
      <c r="Q1641" s="33" t="s">
        <v>698</v>
      </c>
      <c r="R1641" s="33" t="s">
        <v>3115</v>
      </c>
      <c r="S1641" s="33" t="s">
        <v>275</v>
      </c>
      <c r="T1641" s="33" t="s">
        <v>3115</v>
      </c>
      <c r="U1641" s="33" t="s">
        <v>698</v>
      </c>
      <c r="V1641" s="33" t="s">
        <v>3115</v>
      </c>
      <c r="W1641" s="33" t="s">
        <v>698</v>
      </c>
      <c r="X1641" s="33" t="s">
        <v>3115</v>
      </c>
    </row>
    <row r="1642" spans="1:24" ht="14.75" x14ac:dyDescent="0.75">
      <c r="A1642" s="33" t="s">
        <v>3243</v>
      </c>
      <c r="B1642" s="33" t="s">
        <v>262</v>
      </c>
      <c r="C1642" s="33" t="s">
        <v>415</v>
      </c>
      <c r="D1642" s="33" t="s">
        <v>415</v>
      </c>
      <c r="E1642" s="33" t="s">
        <v>3244</v>
      </c>
      <c r="F1642" s="33" t="s">
        <v>1441</v>
      </c>
      <c r="G1642" s="33" t="s">
        <v>281</v>
      </c>
      <c r="H1642" s="33" t="s">
        <v>268</v>
      </c>
      <c r="I1642" s="33" t="s">
        <v>269</v>
      </c>
      <c r="J1642" s="33" t="s">
        <v>270</v>
      </c>
      <c r="K1642" s="33" t="s">
        <v>1442</v>
      </c>
      <c r="L1642" s="33" t="s">
        <v>272</v>
      </c>
      <c r="M1642" s="33" t="s">
        <v>698</v>
      </c>
      <c r="N1642" s="33" t="s">
        <v>3245</v>
      </c>
      <c r="O1642" s="33" t="s">
        <v>698</v>
      </c>
      <c r="P1642" s="33" t="s">
        <v>3245</v>
      </c>
      <c r="Q1642" s="33" t="s">
        <v>698</v>
      </c>
      <c r="R1642" s="33" t="s">
        <v>3245</v>
      </c>
      <c r="S1642" s="33" t="s">
        <v>275</v>
      </c>
      <c r="T1642" s="33" t="s">
        <v>3245</v>
      </c>
      <c r="U1642" s="33" t="s">
        <v>698</v>
      </c>
      <c r="V1642" s="33" t="s">
        <v>3245</v>
      </c>
      <c r="W1642" s="33" t="s">
        <v>698</v>
      </c>
      <c r="X1642" s="33" t="s">
        <v>3245</v>
      </c>
    </row>
    <row r="1643" spans="1:24" ht="14.75" x14ac:dyDescent="0.75">
      <c r="A1643" s="33" t="s">
        <v>3246</v>
      </c>
      <c r="B1643" s="33" t="s">
        <v>262</v>
      </c>
      <c r="C1643" s="33" t="s">
        <v>415</v>
      </c>
      <c r="D1643" s="33" t="s">
        <v>415</v>
      </c>
      <c r="E1643" s="33" t="s">
        <v>3247</v>
      </c>
      <c r="F1643" s="33" t="s">
        <v>1441</v>
      </c>
      <c r="G1643" s="33" t="s">
        <v>281</v>
      </c>
      <c r="H1643" s="33" t="s">
        <v>268</v>
      </c>
      <c r="I1643" s="33" t="s">
        <v>269</v>
      </c>
      <c r="J1643" s="33" t="s">
        <v>270</v>
      </c>
      <c r="K1643" s="33" t="s">
        <v>1442</v>
      </c>
      <c r="L1643" s="33" t="s">
        <v>272</v>
      </c>
      <c r="M1643" s="33" t="s">
        <v>698</v>
      </c>
      <c r="N1643" s="33" t="s">
        <v>3245</v>
      </c>
      <c r="O1643" s="33" t="s">
        <v>698</v>
      </c>
      <c r="P1643" s="33" t="s">
        <v>692</v>
      </c>
      <c r="Q1643" s="33" t="s">
        <v>698</v>
      </c>
      <c r="R1643" s="33" t="s">
        <v>3245</v>
      </c>
      <c r="S1643" s="33" t="s">
        <v>275</v>
      </c>
      <c r="T1643" s="33" t="s">
        <v>3245</v>
      </c>
      <c r="U1643" s="33" t="s">
        <v>698</v>
      </c>
      <c r="V1643" s="33" t="s">
        <v>3245</v>
      </c>
      <c r="W1643" s="33" t="s">
        <v>698</v>
      </c>
      <c r="X1643" s="33" t="s">
        <v>3245</v>
      </c>
    </row>
    <row r="1644" spans="1:24" ht="14.75" x14ac:dyDescent="0.75">
      <c r="A1644" s="33" t="s">
        <v>3248</v>
      </c>
      <c r="B1644" s="33" t="s">
        <v>262</v>
      </c>
      <c r="C1644" s="33" t="s">
        <v>415</v>
      </c>
      <c r="D1644" s="33" t="s">
        <v>415</v>
      </c>
      <c r="E1644" s="33" t="s">
        <v>3249</v>
      </c>
      <c r="F1644" s="33" t="s">
        <v>1441</v>
      </c>
      <c r="G1644" s="33" t="s">
        <v>281</v>
      </c>
      <c r="H1644" s="33" t="s">
        <v>268</v>
      </c>
      <c r="I1644" s="33" t="s">
        <v>269</v>
      </c>
      <c r="J1644" s="33" t="s">
        <v>270</v>
      </c>
      <c r="K1644" s="33" t="s">
        <v>1442</v>
      </c>
      <c r="L1644" s="33" t="s">
        <v>272</v>
      </c>
      <c r="M1644" s="33" t="s">
        <v>698</v>
      </c>
      <c r="N1644" s="33" t="s">
        <v>3245</v>
      </c>
      <c r="O1644" s="33" t="s">
        <v>698</v>
      </c>
      <c r="P1644" s="33" t="s">
        <v>3245</v>
      </c>
      <c r="Q1644" s="33" t="s">
        <v>698</v>
      </c>
      <c r="R1644" s="33" t="s">
        <v>3245</v>
      </c>
      <c r="S1644" s="33" t="s">
        <v>275</v>
      </c>
      <c r="T1644" s="33" t="s">
        <v>3245</v>
      </c>
      <c r="U1644" s="33" t="s">
        <v>698</v>
      </c>
      <c r="V1644" s="33" t="s">
        <v>3245</v>
      </c>
      <c r="W1644" s="33" t="s">
        <v>698</v>
      </c>
      <c r="X1644" s="33" t="s">
        <v>3245</v>
      </c>
    </row>
    <row r="1645" spans="1:24" ht="14.75" x14ac:dyDescent="0.75">
      <c r="A1645" s="33" t="s">
        <v>3250</v>
      </c>
      <c r="B1645" s="33" t="s">
        <v>262</v>
      </c>
      <c r="C1645" s="33" t="s">
        <v>415</v>
      </c>
      <c r="D1645" s="33" t="s">
        <v>415</v>
      </c>
      <c r="E1645" s="33" t="s">
        <v>3251</v>
      </c>
      <c r="F1645" s="33" t="s">
        <v>1441</v>
      </c>
      <c r="G1645" s="33" t="s">
        <v>281</v>
      </c>
      <c r="H1645" s="33" t="s">
        <v>268</v>
      </c>
      <c r="I1645" s="33" t="s">
        <v>269</v>
      </c>
      <c r="J1645" s="33" t="s">
        <v>270</v>
      </c>
      <c r="K1645" s="33" t="s">
        <v>1442</v>
      </c>
      <c r="L1645" s="33" t="s">
        <v>272</v>
      </c>
      <c r="M1645" s="33" t="s">
        <v>698</v>
      </c>
      <c r="N1645" s="33" t="s">
        <v>3245</v>
      </c>
      <c r="O1645" s="33" t="s">
        <v>698</v>
      </c>
      <c r="P1645" s="33" t="s">
        <v>3245</v>
      </c>
      <c r="Q1645" s="33" t="s">
        <v>698</v>
      </c>
      <c r="R1645" s="33" t="s">
        <v>3245</v>
      </c>
      <c r="S1645" s="33" t="s">
        <v>275</v>
      </c>
      <c r="T1645" s="33" t="s">
        <v>3245</v>
      </c>
      <c r="U1645" s="33" t="s">
        <v>698</v>
      </c>
      <c r="V1645" s="33" t="s">
        <v>3245</v>
      </c>
      <c r="W1645" s="33" t="s">
        <v>698</v>
      </c>
      <c r="X1645" s="33" t="s">
        <v>3245</v>
      </c>
    </row>
    <row r="1646" spans="1:24" ht="14.75" x14ac:dyDescent="0.75">
      <c r="A1646" s="33" t="s">
        <v>3252</v>
      </c>
      <c r="B1646" s="33" t="s">
        <v>262</v>
      </c>
      <c r="C1646" s="33" t="s">
        <v>415</v>
      </c>
      <c r="D1646" s="33" t="s">
        <v>415</v>
      </c>
      <c r="E1646" s="33" t="s">
        <v>3253</v>
      </c>
      <c r="F1646" s="33" t="s">
        <v>1441</v>
      </c>
      <c r="G1646" s="33" t="s">
        <v>281</v>
      </c>
      <c r="H1646" s="33" t="s">
        <v>268</v>
      </c>
      <c r="I1646" s="33" t="s">
        <v>269</v>
      </c>
      <c r="J1646" s="33" t="s">
        <v>270</v>
      </c>
      <c r="K1646" s="33" t="s">
        <v>1442</v>
      </c>
      <c r="L1646" s="33" t="s">
        <v>272</v>
      </c>
      <c r="M1646" s="33" t="s">
        <v>698</v>
      </c>
      <c r="N1646" s="33" t="s">
        <v>3245</v>
      </c>
      <c r="O1646" s="33" t="s">
        <v>698</v>
      </c>
      <c r="P1646" s="33" t="s">
        <v>3245</v>
      </c>
      <c r="Q1646" s="33" t="s">
        <v>698</v>
      </c>
      <c r="R1646" s="33" t="s">
        <v>3245</v>
      </c>
      <c r="S1646" s="33" t="s">
        <v>275</v>
      </c>
      <c r="T1646" s="33" t="s">
        <v>3245</v>
      </c>
      <c r="U1646" s="33" t="s">
        <v>698</v>
      </c>
      <c r="V1646" s="33" t="s">
        <v>3245</v>
      </c>
      <c r="W1646" s="33" t="s">
        <v>698</v>
      </c>
      <c r="X1646" s="33" t="s">
        <v>3245</v>
      </c>
    </row>
    <row r="1647" spans="1:24" ht="14.75" x14ac:dyDescent="0.75">
      <c r="A1647" s="33" t="s">
        <v>3254</v>
      </c>
      <c r="B1647" s="33" t="s">
        <v>262</v>
      </c>
      <c r="C1647" s="33" t="s">
        <v>415</v>
      </c>
      <c r="D1647" s="33" t="s">
        <v>415</v>
      </c>
      <c r="E1647" s="33" t="s">
        <v>2624</v>
      </c>
      <c r="F1647" s="33" t="s">
        <v>1441</v>
      </c>
      <c r="G1647" s="33" t="s">
        <v>281</v>
      </c>
      <c r="H1647" s="33" t="s">
        <v>268</v>
      </c>
      <c r="I1647" s="33" t="s">
        <v>269</v>
      </c>
      <c r="J1647" s="33" t="s">
        <v>270</v>
      </c>
      <c r="K1647" s="33" t="s">
        <v>1442</v>
      </c>
      <c r="L1647" s="33" t="s">
        <v>272</v>
      </c>
      <c r="M1647" s="33" t="s">
        <v>698</v>
      </c>
      <c r="N1647" s="33" t="s">
        <v>3245</v>
      </c>
      <c r="O1647" s="33" t="s">
        <v>698</v>
      </c>
      <c r="P1647" s="33" t="s">
        <v>3245</v>
      </c>
      <c r="Q1647" s="33" t="s">
        <v>698</v>
      </c>
      <c r="R1647" s="33" t="s">
        <v>3245</v>
      </c>
      <c r="S1647" s="33" t="s">
        <v>275</v>
      </c>
      <c r="T1647" s="33" t="s">
        <v>3245</v>
      </c>
      <c r="U1647" s="33" t="s">
        <v>698</v>
      </c>
      <c r="V1647" s="33" t="s">
        <v>3245</v>
      </c>
      <c r="W1647" s="33" t="s">
        <v>698</v>
      </c>
      <c r="X1647" s="33" t="s">
        <v>3245</v>
      </c>
    </row>
    <row r="1648" spans="1:24" ht="14.75" x14ac:dyDescent="0.75">
      <c r="A1648" s="33" t="s">
        <v>3255</v>
      </c>
      <c r="B1648" s="33" t="s">
        <v>262</v>
      </c>
      <c r="C1648" s="33" t="s">
        <v>415</v>
      </c>
      <c r="D1648" s="33" t="s">
        <v>415</v>
      </c>
      <c r="E1648" s="33" t="s">
        <v>3256</v>
      </c>
      <c r="F1648" s="33" t="s">
        <v>1441</v>
      </c>
      <c r="G1648" s="33" t="s">
        <v>281</v>
      </c>
      <c r="H1648" s="33" t="s">
        <v>268</v>
      </c>
      <c r="I1648" s="33" t="s">
        <v>269</v>
      </c>
      <c r="J1648" s="33" t="s">
        <v>270</v>
      </c>
      <c r="K1648" s="33" t="s">
        <v>1442</v>
      </c>
      <c r="L1648" s="33" t="s">
        <v>272</v>
      </c>
      <c r="M1648" s="33" t="s">
        <v>698</v>
      </c>
      <c r="N1648" s="33" t="s">
        <v>3245</v>
      </c>
      <c r="O1648" s="33" t="s">
        <v>760</v>
      </c>
      <c r="P1648" s="33" t="s">
        <v>3245</v>
      </c>
      <c r="Q1648" s="33" t="s">
        <v>698</v>
      </c>
      <c r="R1648" s="33" t="s">
        <v>3245</v>
      </c>
      <c r="S1648" s="33" t="s">
        <v>275</v>
      </c>
      <c r="T1648" s="33" t="s">
        <v>3245</v>
      </c>
      <c r="U1648" s="33" t="s">
        <v>698</v>
      </c>
      <c r="V1648" s="33" t="s">
        <v>3245</v>
      </c>
      <c r="W1648" s="33" t="s">
        <v>698</v>
      </c>
      <c r="X1648" s="33" t="s">
        <v>3245</v>
      </c>
    </row>
    <row r="1649" spans="1:24" ht="14.75" x14ac:dyDescent="0.75">
      <c r="A1649" s="33" t="s">
        <v>3257</v>
      </c>
      <c r="B1649" s="33" t="s">
        <v>262</v>
      </c>
      <c r="C1649" s="33" t="s">
        <v>415</v>
      </c>
      <c r="D1649" s="33" t="s">
        <v>415</v>
      </c>
      <c r="E1649" s="33" t="s">
        <v>3258</v>
      </c>
      <c r="F1649" s="33" t="s">
        <v>1441</v>
      </c>
      <c r="G1649" s="33" t="s">
        <v>281</v>
      </c>
      <c r="H1649" s="33" t="s">
        <v>268</v>
      </c>
      <c r="I1649" s="33" t="s">
        <v>269</v>
      </c>
      <c r="J1649" s="33" t="s">
        <v>270</v>
      </c>
      <c r="K1649" s="33" t="s">
        <v>1442</v>
      </c>
      <c r="L1649" s="33" t="s">
        <v>272</v>
      </c>
      <c r="M1649" s="33" t="s">
        <v>698</v>
      </c>
      <c r="N1649" s="33" t="s">
        <v>3245</v>
      </c>
      <c r="O1649" s="33" t="s">
        <v>698</v>
      </c>
      <c r="P1649" s="33" t="s">
        <v>3245</v>
      </c>
      <c r="Q1649" s="33" t="s">
        <v>698</v>
      </c>
      <c r="R1649" s="33" t="s">
        <v>3245</v>
      </c>
      <c r="S1649" s="33" t="s">
        <v>275</v>
      </c>
      <c r="T1649" s="33" t="s">
        <v>3245</v>
      </c>
      <c r="U1649" s="33" t="s">
        <v>698</v>
      </c>
      <c r="V1649" s="33" t="s">
        <v>3245</v>
      </c>
      <c r="W1649" s="33" t="s">
        <v>698</v>
      </c>
      <c r="X1649" s="33" t="s">
        <v>3245</v>
      </c>
    </row>
    <row r="1650" spans="1:24" ht="14.75" x14ac:dyDescent="0.75">
      <c r="A1650" s="33" t="s">
        <v>3259</v>
      </c>
      <c r="B1650" s="33" t="s">
        <v>262</v>
      </c>
      <c r="C1650" s="33" t="s">
        <v>415</v>
      </c>
      <c r="D1650" s="33" t="s">
        <v>415</v>
      </c>
      <c r="E1650" s="33" t="s">
        <v>3260</v>
      </c>
      <c r="F1650" s="33" t="s">
        <v>1441</v>
      </c>
      <c r="G1650" s="33" t="s">
        <v>281</v>
      </c>
      <c r="H1650" s="33" t="s">
        <v>268</v>
      </c>
      <c r="I1650" s="33" t="s">
        <v>269</v>
      </c>
      <c r="J1650" s="33" t="s">
        <v>270</v>
      </c>
      <c r="K1650" s="33" t="s">
        <v>1442</v>
      </c>
      <c r="L1650" s="33" t="s">
        <v>272</v>
      </c>
      <c r="M1650" s="33" t="s">
        <v>698</v>
      </c>
      <c r="N1650" s="33" t="s">
        <v>3245</v>
      </c>
      <c r="O1650" s="33" t="s">
        <v>698</v>
      </c>
      <c r="P1650" s="33" t="s">
        <v>3245</v>
      </c>
      <c r="Q1650" s="33" t="s">
        <v>698</v>
      </c>
      <c r="R1650" s="33" t="s">
        <v>3245</v>
      </c>
      <c r="S1650" s="33" t="s">
        <v>275</v>
      </c>
      <c r="T1650" s="33" t="s">
        <v>3245</v>
      </c>
      <c r="U1650" s="33" t="s">
        <v>698</v>
      </c>
      <c r="V1650" s="33" t="s">
        <v>3245</v>
      </c>
      <c r="W1650" s="33" t="s">
        <v>698</v>
      </c>
      <c r="X1650" s="33" t="s">
        <v>3245</v>
      </c>
    </row>
    <row r="1651" spans="1:24" ht="14.75" x14ac:dyDescent="0.75">
      <c r="A1651" s="33" t="s">
        <v>3261</v>
      </c>
      <c r="B1651" s="33" t="s">
        <v>262</v>
      </c>
      <c r="C1651" s="33" t="s">
        <v>415</v>
      </c>
      <c r="D1651" s="33" t="s">
        <v>415</v>
      </c>
      <c r="E1651" s="33" t="s">
        <v>3262</v>
      </c>
      <c r="F1651" s="33" t="s">
        <v>1441</v>
      </c>
      <c r="G1651" s="33" t="s">
        <v>281</v>
      </c>
      <c r="H1651" s="33" t="s">
        <v>268</v>
      </c>
      <c r="I1651" s="33" t="s">
        <v>269</v>
      </c>
      <c r="J1651" s="33" t="s">
        <v>270</v>
      </c>
      <c r="K1651" s="33" t="s">
        <v>1442</v>
      </c>
      <c r="L1651" s="33" t="s">
        <v>272</v>
      </c>
      <c r="M1651" s="33" t="s">
        <v>698</v>
      </c>
      <c r="N1651" s="33" t="s">
        <v>3245</v>
      </c>
      <c r="O1651" s="33" t="s">
        <v>698</v>
      </c>
      <c r="P1651" s="33" t="s">
        <v>3245</v>
      </c>
      <c r="Q1651" s="33" t="s">
        <v>698</v>
      </c>
      <c r="R1651" s="33" t="s">
        <v>3245</v>
      </c>
      <c r="S1651" s="33" t="s">
        <v>275</v>
      </c>
      <c r="T1651" s="33" t="s">
        <v>3245</v>
      </c>
      <c r="U1651" s="33" t="s">
        <v>698</v>
      </c>
      <c r="V1651" s="33" t="s">
        <v>3245</v>
      </c>
      <c r="W1651" s="33" t="s">
        <v>698</v>
      </c>
      <c r="X1651" s="33" t="s">
        <v>3245</v>
      </c>
    </row>
    <row r="1652" spans="1:24" ht="14.75" x14ac:dyDescent="0.75">
      <c r="A1652" s="33" t="s">
        <v>3263</v>
      </c>
      <c r="B1652" s="33" t="s">
        <v>262</v>
      </c>
      <c r="C1652" s="33" t="s">
        <v>415</v>
      </c>
      <c r="D1652" s="33" t="s">
        <v>415</v>
      </c>
      <c r="E1652" s="33" t="s">
        <v>3264</v>
      </c>
      <c r="F1652" s="33" t="s">
        <v>1441</v>
      </c>
      <c r="G1652" s="33" t="s">
        <v>281</v>
      </c>
      <c r="H1652" s="33" t="s">
        <v>268</v>
      </c>
      <c r="I1652" s="33" t="s">
        <v>269</v>
      </c>
      <c r="J1652" s="33" t="s">
        <v>270</v>
      </c>
      <c r="K1652" s="33" t="s">
        <v>1442</v>
      </c>
      <c r="L1652" s="33" t="s">
        <v>272</v>
      </c>
      <c r="M1652" s="33" t="s">
        <v>698</v>
      </c>
      <c r="N1652" s="33" t="s">
        <v>3245</v>
      </c>
      <c r="O1652" s="33" t="s">
        <v>698</v>
      </c>
      <c r="P1652" s="33" t="s">
        <v>3245</v>
      </c>
      <c r="Q1652" s="33" t="s">
        <v>698</v>
      </c>
      <c r="R1652" s="33" t="s">
        <v>3245</v>
      </c>
      <c r="S1652" s="33" t="s">
        <v>275</v>
      </c>
      <c r="T1652" s="33" t="s">
        <v>3245</v>
      </c>
      <c r="U1652" s="33" t="s">
        <v>698</v>
      </c>
      <c r="V1652" s="33" t="s">
        <v>3245</v>
      </c>
      <c r="W1652" s="33" t="s">
        <v>698</v>
      </c>
      <c r="X1652" s="33" t="s">
        <v>3245</v>
      </c>
    </row>
    <row r="1653" spans="1:24" ht="14.75" x14ac:dyDescent="0.75">
      <c r="A1653" s="33" t="s">
        <v>3265</v>
      </c>
      <c r="B1653" s="33" t="s">
        <v>262</v>
      </c>
      <c r="C1653" s="33" t="s">
        <v>415</v>
      </c>
      <c r="D1653" s="33" t="s">
        <v>415</v>
      </c>
      <c r="E1653" s="33" t="s">
        <v>3266</v>
      </c>
      <c r="F1653" s="33" t="s">
        <v>1441</v>
      </c>
      <c r="G1653" s="33" t="s">
        <v>281</v>
      </c>
      <c r="H1653" s="33" t="s">
        <v>268</v>
      </c>
      <c r="I1653" s="33" t="s">
        <v>269</v>
      </c>
      <c r="J1653" s="33" t="s">
        <v>270</v>
      </c>
      <c r="K1653" s="33" t="s">
        <v>1442</v>
      </c>
      <c r="L1653" s="33" t="s">
        <v>272</v>
      </c>
      <c r="M1653" s="33" t="s">
        <v>698</v>
      </c>
      <c r="N1653" s="33" t="s">
        <v>3245</v>
      </c>
      <c r="O1653" s="33" t="s">
        <v>698</v>
      </c>
      <c r="P1653" s="33" t="s">
        <v>3245</v>
      </c>
      <c r="Q1653" s="33" t="s">
        <v>698</v>
      </c>
      <c r="R1653" s="33" t="s">
        <v>3245</v>
      </c>
      <c r="S1653" s="33" t="s">
        <v>275</v>
      </c>
      <c r="T1653" s="33" t="s">
        <v>3245</v>
      </c>
      <c r="U1653" s="33" t="s">
        <v>698</v>
      </c>
      <c r="V1653" s="33" t="s">
        <v>3245</v>
      </c>
      <c r="W1653" s="33" t="s">
        <v>698</v>
      </c>
      <c r="X1653" s="33" t="s">
        <v>3245</v>
      </c>
    </row>
    <row r="1654" spans="1:24" ht="14.75" x14ac:dyDescent="0.75">
      <c r="A1654" s="33" t="s">
        <v>3267</v>
      </c>
      <c r="B1654" s="33" t="s">
        <v>262</v>
      </c>
      <c r="C1654" s="33" t="s">
        <v>415</v>
      </c>
      <c r="D1654" s="33" t="s">
        <v>415</v>
      </c>
      <c r="E1654" s="33" t="s">
        <v>3268</v>
      </c>
      <c r="F1654" s="33" t="s">
        <v>1441</v>
      </c>
      <c r="G1654" s="33" t="s">
        <v>281</v>
      </c>
      <c r="H1654" s="33" t="s">
        <v>268</v>
      </c>
      <c r="I1654" s="33" t="s">
        <v>269</v>
      </c>
      <c r="J1654" s="33" t="s">
        <v>270</v>
      </c>
      <c r="K1654" s="33" t="s">
        <v>1442</v>
      </c>
      <c r="L1654" s="33" t="s">
        <v>272</v>
      </c>
      <c r="M1654" s="33" t="s">
        <v>698</v>
      </c>
      <c r="N1654" s="33" t="s">
        <v>3245</v>
      </c>
      <c r="O1654" s="33" t="s">
        <v>698</v>
      </c>
      <c r="P1654" s="33" t="s">
        <v>3245</v>
      </c>
      <c r="Q1654" s="33" t="s">
        <v>698</v>
      </c>
      <c r="R1654" s="33" t="s">
        <v>3245</v>
      </c>
      <c r="S1654" s="33" t="s">
        <v>275</v>
      </c>
      <c r="T1654" s="33" t="s">
        <v>3245</v>
      </c>
      <c r="U1654" s="33" t="s">
        <v>698</v>
      </c>
      <c r="V1654" s="33" t="s">
        <v>3245</v>
      </c>
      <c r="W1654" s="33" t="s">
        <v>698</v>
      </c>
      <c r="X1654" s="33" t="s">
        <v>3245</v>
      </c>
    </row>
    <row r="1655" spans="1:24" ht="14.75" x14ac:dyDescent="0.75">
      <c r="A1655" s="33" t="s">
        <v>3269</v>
      </c>
      <c r="B1655" s="33" t="s">
        <v>262</v>
      </c>
      <c r="C1655" s="33" t="s">
        <v>415</v>
      </c>
      <c r="D1655" s="33" t="s">
        <v>415</v>
      </c>
      <c r="E1655" s="33" t="s">
        <v>3270</v>
      </c>
      <c r="F1655" s="33" t="s">
        <v>1441</v>
      </c>
      <c r="G1655" s="33" t="s">
        <v>281</v>
      </c>
      <c r="H1655" s="33" t="s">
        <v>268</v>
      </c>
      <c r="I1655" s="33" t="s">
        <v>269</v>
      </c>
      <c r="J1655" s="33" t="s">
        <v>270</v>
      </c>
      <c r="K1655" s="33" t="s">
        <v>2582</v>
      </c>
      <c r="L1655" s="33" t="s">
        <v>272</v>
      </c>
      <c r="M1655" s="33" t="s">
        <v>725</v>
      </c>
      <c r="N1655" s="33" t="s">
        <v>3271</v>
      </c>
      <c r="O1655" s="33" t="s">
        <v>725</v>
      </c>
      <c r="P1655" s="33" t="s">
        <v>3271</v>
      </c>
      <c r="Q1655" s="33" t="s">
        <v>725</v>
      </c>
      <c r="R1655" s="33" t="s">
        <v>3271</v>
      </c>
      <c r="S1655" s="33" t="s">
        <v>275</v>
      </c>
      <c r="T1655" s="33" t="s">
        <v>3271</v>
      </c>
      <c r="U1655" s="33" t="s">
        <v>725</v>
      </c>
      <c r="V1655" s="33" t="s">
        <v>3271</v>
      </c>
      <c r="W1655" s="33" t="s">
        <v>725</v>
      </c>
      <c r="X1655" s="33" t="s">
        <v>3271</v>
      </c>
    </row>
    <row r="1656" spans="1:24" ht="14.75" x14ac:dyDescent="0.75">
      <c r="A1656" s="33" t="s">
        <v>3272</v>
      </c>
      <c r="B1656" s="33" t="s">
        <v>262</v>
      </c>
      <c r="C1656" s="33" t="s">
        <v>415</v>
      </c>
      <c r="D1656" s="33" t="s">
        <v>415</v>
      </c>
      <c r="E1656" s="33" t="s">
        <v>3273</v>
      </c>
      <c r="F1656" s="33" t="s">
        <v>1441</v>
      </c>
      <c r="G1656" s="33" t="s">
        <v>281</v>
      </c>
      <c r="H1656" s="33" t="s">
        <v>268</v>
      </c>
      <c r="I1656" s="33" t="s">
        <v>269</v>
      </c>
      <c r="J1656" s="33" t="s">
        <v>270</v>
      </c>
      <c r="K1656" s="33" t="s">
        <v>2556</v>
      </c>
      <c r="L1656" s="33" t="s">
        <v>272</v>
      </c>
      <c r="M1656" s="33" t="s">
        <v>725</v>
      </c>
      <c r="N1656" s="33" t="s">
        <v>2922</v>
      </c>
      <c r="O1656" s="33" t="s">
        <v>725</v>
      </c>
      <c r="P1656" s="33" t="s">
        <v>2922</v>
      </c>
      <c r="Q1656" s="33" t="s">
        <v>725</v>
      </c>
      <c r="R1656" s="33" t="s">
        <v>2922</v>
      </c>
      <c r="S1656" s="33" t="s">
        <v>275</v>
      </c>
      <c r="T1656" s="33" t="s">
        <v>2922</v>
      </c>
      <c r="U1656" s="33" t="s">
        <v>725</v>
      </c>
      <c r="V1656" s="33" t="s">
        <v>2922</v>
      </c>
      <c r="W1656" s="33" t="s">
        <v>725</v>
      </c>
      <c r="X1656" s="33" t="s">
        <v>2922</v>
      </c>
    </row>
    <row r="1657" spans="1:24" ht="14.75" x14ac:dyDescent="0.75">
      <c r="A1657" s="33" t="s">
        <v>3274</v>
      </c>
      <c r="B1657" s="33" t="s">
        <v>262</v>
      </c>
      <c r="C1657" s="33" t="s">
        <v>415</v>
      </c>
      <c r="D1657" s="33" t="s">
        <v>415</v>
      </c>
      <c r="E1657" s="33" t="s">
        <v>3275</v>
      </c>
      <c r="F1657" s="33" t="s">
        <v>1441</v>
      </c>
      <c r="G1657" s="33" t="s">
        <v>281</v>
      </c>
      <c r="H1657" s="33" t="s">
        <v>822</v>
      </c>
      <c r="I1657" s="33" t="s">
        <v>269</v>
      </c>
      <c r="J1657" s="33" t="s">
        <v>270</v>
      </c>
      <c r="K1657" s="33" t="s">
        <v>3114</v>
      </c>
      <c r="L1657" s="33" t="s">
        <v>272</v>
      </c>
      <c r="M1657" s="33" t="s">
        <v>725</v>
      </c>
      <c r="N1657" s="33" t="s">
        <v>3276</v>
      </c>
      <c r="O1657" s="33" t="s">
        <v>725</v>
      </c>
      <c r="P1657" s="33" t="s">
        <v>3276</v>
      </c>
      <c r="Q1657" s="33" t="s">
        <v>725</v>
      </c>
      <c r="R1657" s="33" t="s">
        <v>3276</v>
      </c>
      <c r="S1657" s="33" t="s">
        <v>275</v>
      </c>
      <c r="T1657" s="33" t="s">
        <v>3276</v>
      </c>
      <c r="U1657" s="33" t="s">
        <v>725</v>
      </c>
      <c r="V1657" s="33" t="s">
        <v>3276</v>
      </c>
      <c r="W1657" s="33" t="s">
        <v>725</v>
      </c>
      <c r="X1657" s="33" t="s">
        <v>3276</v>
      </c>
    </row>
    <row r="1658" spans="1:24" ht="14.75" x14ac:dyDescent="0.75">
      <c r="A1658" s="33" t="s">
        <v>3277</v>
      </c>
      <c r="B1658" s="33" t="s">
        <v>262</v>
      </c>
      <c r="C1658" s="33" t="s">
        <v>415</v>
      </c>
      <c r="D1658" s="33" t="s">
        <v>415</v>
      </c>
      <c r="E1658" s="33" t="s">
        <v>3278</v>
      </c>
      <c r="F1658" s="33" t="s">
        <v>1441</v>
      </c>
      <c r="G1658" s="33" t="s">
        <v>281</v>
      </c>
      <c r="H1658" s="33" t="s">
        <v>268</v>
      </c>
      <c r="I1658" s="33" t="s">
        <v>269</v>
      </c>
      <c r="J1658" s="33" t="s">
        <v>270</v>
      </c>
      <c r="K1658" s="33" t="s">
        <v>1442</v>
      </c>
      <c r="L1658" s="33" t="s">
        <v>272</v>
      </c>
      <c r="M1658" s="33" t="s">
        <v>698</v>
      </c>
      <c r="N1658" s="33" t="s">
        <v>692</v>
      </c>
      <c r="O1658" s="33" t="s">
        <v>698</v>
      </c>
      <c r="P1658" s="33" t="s">
        <v>692</v>
      </c>
      <c r="Q1658" s="33" t="s">
        <v>286</v>
      </c>
      <c r="R1658" s="33" t="s">
        <v>692</v>
      </c>
      <c r="S1658" s="33" t="s">
        <v>275</v>
      </c>
      <c r="T1658" s="33" t="s">
        <v>692</v>
      </c>
      <c r="U1658" s="33" t="s">
        <v>698</v>
      </c>
      <c r="V1658" s="33" t="s">
        <v>692</v>
      </c>
      <c r="W1658" s="33" t="s">
        <v>698</v>
      </c>
      <c r="X1658" s="33" t="s">
        <v>692</v>
      </c>
    </row>
    <row r="1659" spans="1:24" ht="14.75" x14ac:dyDescent="0.75">
      <c r="A1659" s="33" t="s">
        <v>3279</v>
      </c>
      <c r="B1659" s="33" t="s">
        <v>262</v>
      </c>
      <c r="C1659" s="33" t="s">
        <v>415</v>
      </c>
      <c r="D1659" s="33" t="s">
        <v>415</v>
      </c>
      <c r="E1659" s="33" t="s">
        <v>3280</v>
      </c>
      <c r="F1659" s="33" t="s">
        <v>1441</v>
      </c>
      <c r="G1659" s="33" t="s">
        <v>281</v>
      </c>
      <c r="H1659" s="33" t="s">
        <v>268</v>
      </c>
      <c r="I1659" s="33" t="s">
        <v>269</v>
      </c>
      <c r="J1659" s="33" t="s">
        <v>270</v>
      </c>
      <c r="K1659" s="33" t="s">
        <v>1442</v>
      </c>
      <c r="L1659" s="33" t="s">
        <v>272</v>
      </c>
      <c r="M1659" s="33" t="s">
        <v>698</v>
      </c>
      <c r="N1659" s="33" t="s">
        <v>692</v>
      </c>
      <c r="O1659" s="33" t="s">
        <v>698</v>
      </c>
      <c r="P1659" s="33" t="s">
        <v>692</v>
      </c>
      <c r="Q1659" s="33" t="s">
        <v>286</v>
      </c>
      <c r="R1659" s="33" t="s">
        <v>692</v>
      </c>
      <c r="S1659" s="33" t="s">
        <v>275</v>
      </c>
      <c r="T1659" s="33" t="s">
        <v>692</v>
      </c>
      <c r="U1659" s="33" t="s">
        <v>698</v>
      </c>
      <c r="V1659" s="33" t="s">
        <v>692</v>
      </c>
      <c r="W1659" s="33" t="s">
        <v>698</v>
      </c>
      <c r="X1659" s="33" t="s">
        <v>692</v>
      </c>
    </row>
    <row r="1660" spans="1:24" ht="14.75" x14ac:dyDescent="0.75">
      <c r="A1660" s="33" t="s">
        <v>3281</v>
      </c>
      <c r="B1660" s="33" t="s">
        <v>262</v>
      </c>
      <c r="C1660" s="33" t="s">
        <v>415</v>
      </c>
      <c r="D1660" s="33" t="s">
        <v>415</v>
      </c>
      <c r="E1660" s="33" t="s">
        <v>3282</v>
      </c>
      <c r="F1660" s="33" t="s">
        <v>1441</v>
      </c>
      <c r="G1660" s="33" t="s">
        <v>281</v>
      </c>
      <c r="H1660" s="33" t="s">
        <v>268</v>
      </c>
      <c r="I1660" s="33" t="s">
        <v>269</v>
      </c>
      <c r="J1660" s="33" t="s">
        <v>270</v>
      </c>
      <c r="K1660" s="33" t="s">
        <v>1442</v>
      </c>
      <c r="L1660" s="33" t="s">
        <v>272</v>
      </c>
      <c r="M1660" s="33" t="s">
        <v>760</v>
      </c>
      <c r="N1660" s="33" t="s">
        <v>692</v>
      </c>
      <c r="O1660" s="33" t="s">
        <v>760</v>
      </c>
      <c r="P1660" s="33" t="s">
        <v>692</v>
      </c>
      <c r="Q1660" s="33" t="s">
        <v>286</v>
      </c>
      <c r="R1660" s="33" t="s">
        <v>692</v>
      </c>
      <c r="S1660" s="33" t="s">
        <v>275</v>
      </c>
      <c r="T1660" s="33" t="s">
        <v>692</v>
      </c>
      <c r="U1660" s="33" t="s">
        <v>276</v>
      </c>
      <c r="V1660" s="33" t="s">
        <v>692</v>
      </c>
      <c r="W1660" s="33" t="s">
        <v>276</v>
      </c>
      <c r="X1660" s="33" t="s">
        <v>692</v>
      </c>
    </row>
    <row r="1661" spans="1:24" ht="14.75" x14ac:dyDescent="0.75">
      <c r="A1661" s="33" t="s">
        <v>3283</v>
      </c>
      <c r="B1661" s="33" t="s">
        <v>262</v>
      </c>
      <c r="C1661" s="33" t="s">
        <v>415</v>
      </c>
      <c r="D1661" s="33" t="s">
        <v>415</v>
      </c>
      <c r="E1661" s="33" t="s">
        <v>3284</v>
      </c>
      <c r="F1661" s="33" t="s">
        <v>1441</v>
      </c>
      <c r="G1661" s="33" t="s">
        <v>281</v>
      </c>
      <c r="H1661" s="33" t="s">
        <v>268</v>
      </c>
      <c r="I1661" s="33" t="s">
        <v>269</v>
      </c>
      <c r="J1661" s="33" t="s">
        <v>270</v>
      </c>
      <c r="K1661" s="33" t="s">
        <v>1442</v>
      </c>
      <c r="L1661" s="33" t="s">
        <v>272</v>
      </c>
      <c r="M1661" s="33" t="s">
        <v>698</v>
      </c>
      <c r="N1661" s="33" t="s">
        <v>692</v>
      </c>
      <c r="O1661" s="33" t="s">
        <v>698</v>
      </c>
      <c r="P1661" s="33" t="s">
        <v>692</v>
      </c>
      <c r="Q1661" s="33" t="s">
        <v>286</v>
      </c>
      <c r="R1661" s="33" t="s">
        <v>692</v>
      </c>
      <c r="S1661" s="33" t="s">
        <v>275</v>
      </c>
      <c r="T1661" s="33" t="s">
        <v>692</v>
      </c>
      <c r="U1661" s="33" t="s">
        <v>276</v>
      </c>
      <c r="V1661" s="33" t="s">
        <v>692</v>
      </c>
      <c r="W1661" s="33" t="s">
        <v>276</v>
      </c>
      <c r="X1661" s="33" t="s">
        <v>692</v>
      </c>
    </row>
    <row r="1662" spans="1:24" ht="14.75" x14ac:dyDescent="0.75">
      <c r="A1662" s="33" t="s">
        <v>3285</v>
      </c>
      <c r="B1662" s="33" t="s">
        <v>262</v>
      </c>
      <c r="C1662" s="33" t="s">
        <v>415</v>
      </c>
      <c r="D1662" s="33" t="s">
        <v>415</v>
      </c>
      <c r="E1662" s="33" t="s">
        <v>3286</v>
      </c>
      <c r="F1662" s="33" t="s">
        <v>1441</v>
      </c>
      <c r="G1662" s="33" t="s">
        <v>281</v>
      </c>
      <c r="H1662" s="33" t="s">
        <v>268</v>
      </c>
      <c r="I1662" s="33" t="s">
        <v>269</v>
      </c>
      <c r="J1662" s="33" t="s">
        <v>270</v>
      </c>
      <c r="K1662" s="33" t="s">
        <v>1442</v>
      </c>
      <c r="L1662" s="33" t="s">
        <v>272</v>
      </c>
      <c r="M1662" s="33" t="s">
        <v>698</v>
      </c>
      <c r="N1662" s="33" t="s">
        <v>692</v>
      </c>
      <c r="O1662" s="33" t="s">
        <v>698</v>
      </c>
      <c r="P1662" s="33" t="s">
        <v>692</v>
      </c>
      <c r="Q1662" s="33" t="s">
        <v>286</v>
      </c>
      <c r="R1662" s="33" t="s">
        <v>692</v>
      </c>
      <c r="S1662" s="33" t="s">
        <v>275</v>
      </c>
      <c r="T1662" s="33" t="s">
        <v>692</v>
      </c>
      <c r="U1662" s="33" t="s">
        <v>276</v>
      </c>
      <c r="V1662" s="33" t="s">
        <v>692</v>
      </c>
      <c r="W1662" s="33" t="s">
        <v>276</v>
      </c>
      <c r="X1662" s="33" t="s">
        <v>692</v>
      </c>
    </row>
    <row r="1663" spans="1:24" ht="14.75" x14ac:dyDescent="0.75">
      <c r="A1663" s="33" t="s">
        <v>3287</v>
      </c>
      <c r="B1663" s="33" t="s">
        <v>262</v>
      </c>
      <c r="C1663" s="33" t="s">
        <v>415</v>
      </c>
      <c r="D1663" s="33" t="s">
        <v>415</v>
      </c>
      <c r="E1663" s="33" t="s">
        <v>3288</v>
      </c>
      <c r="F1663" s="33" t="s">
        <v>1441</v>
      </c>
      <c r="G1663" s="33" t="s">
        <v>281</v>
      </c>
      <c r="H1663" s="33" t="s">
        <v>268</v>
      </c>
      <c r="I1663" s="33" t="s">
        <v>269</v>
      </c>
      <c r="J1663" s="33" t="s">
        <v>270</v>
      </c>
      <c r="K1663" s="33" t="s">
        <v>1442</v>
      </c>
      <c r="L1663" s="33" t="s">
        <v>272</v>
      </c>
      <c r="M1663" s="33" t="s">
        <v>698</v>
      </c>
      <c r="N1663" s="33" t="s">
        <v>692</v>
      </c>
      <c r="O1663" s="33" t="s">
        <v>698</v>
      </c>
      <c r="P1663" s="33" t="s">
        <v>692</v>
      </c>
      <c r="Q1663" s="33" t="s">
        <v>286</v>
      </c>
      <c r="R1663" s="33" t="s">
        <v>692</v>
      </c>
      <c r="S1663" s="33" t="s">
        <v>275</v>
      </c>
      <c r="T1663" s="33" t="s">
        <v>692</v>
      </c>
      <c r="U1663" s="33" t="s">
        <v>276</v>
      </c>
      <c r="V1663" s="33" t="s">
        <v>692</v>
      </c>
      <c r="W1663" s="33" t="s">
        <v>276</v>
      </c>
      <c r="X1663" s="33" t="s">
        <v>692</v>
      </c>
    </row>
    <row r="1664" spans="1:24" ht="14.75" x14ac:dyDescent="0.75">
      <c r="A1664" s="33" t="s">
        <v>3289</v>
      </c>
      <c r="B1664" s="33" t="s">
        <v>262</v>
      </c>
      <c r="C1664" s="33" t="s">
        <v>415</v>
      </c>
      <c r="D1664" s="33" t="s">
        <v>415</v>
      </c>
      <c r="E1664" s="33" t="s">
        <v>3290</v>
      </c>
      <c r="F1664" s="33" t="s">
        <v>1441</v>
      </c>
      <c r="G1664" s="33" t="s">
        <v>281</v>
      </c>
      <c r="H1664" s="33" t="s">
        <v>822</v>
      </c>
      <c r="I1664" s="33" t="s">
        <v>269</v>
      </c>
      <c r="J1664" s="33" t="s">
        <v>270</v>
      </c>
      <c r="K1664" s="33" t="s">
        <v>1442</v>
      </c>
      <c r="L1664" s="33" t="s">
        <v>272</v>
      </c>
      <c r="M1664" s="33" t="s">
        <v>698</v>
      </c>
      <c r="N1664" s="33" t="s">
        <v>692</v>
      </c>
      <c r="O1664" s="33" t="s">
        <v>698</v>
      </c>
      <c r="P1664" s="33" t="s">
        <v>692</v>
      </c>
      <c r="Q1664" s="33" t="s">
        <v>698</v>
      </c>
      <c r="R1664" s="33" t="s">
        <v>692</v>
      </c>
      <c r="S1664" s="33" t="s">
        <v>275</v>
      </c>
      <c r="T1664" s="33" t="s">
        <v>692</v>
      </c>
      <c r="U1664" s="33" t="s">
        <v>698</v>
      </c>
      <c r="V1664" s="33" t="s">
        <v>692</v>
      </c>
      <c r="W1664" s="33" t="s">
        <v>698</v>
      </c>
      <c r="X1664" s="33" t="s">
        <v>692</v>
      </c>
    </row>
    <row r="1665" spans="1:24" ht="14.75" x14ac:dyDescent="0.75">
      <c r="A1665" s="33" t="s">
        <v>3291</v>
      </c>
      <c r="B1665" s="33" t="s">
        <v>262</v>
      </c>
      <c r="C1665" s="33" t="s">
        <v>415</v>
      </c>
      <c r="D1665" s="33" t="s">
        <v>415</v>
      </c>
      <c r="E1665" s="33" t="s">
        <v>3292</v>
      </c>
      <c r="F1665" s="33" t="s">
        <v>1441</v>
      </c>
      <c r="G1665" s="33" t="s">
        <v>281</v>
      </c>
      <c r="H1665" s="33" t="s">
        <v>822</v>
      </c>
      <c r="I1665" s="33" t="s">
        <v>269</v>
      </c>
      <c r="J1665" s="33" t="s">
        <v>270</v>
      </c>
      <c r="K1665" s="33" t="s">
        <v>1442</v>
      </c>
      <c r="L1665" s="33" t="s">
        <v>272</v>
      </c>
      <c r="M1665" s="33" t="s">
        <v>698</v>
      </c>
      <c r="N1665" s="33" t="s">
        <v>2973</v>
      </c>
      <c r="O1665" s="33" t="s">
        <v>698</v>
      </c>
      <c r="P1665" s="33" t="s">
        <v>692</v>
      </c>
      <c r="Q1665" s="33" t="s">
        <v>286</v>
      </c>
      <c r="R1665" s="33" t="s">
        <v>692</v>
      </c>
      <c r="S1665" s="33" t="s">
        <v>275</v>
      </c>
      <c r="T1665" s="33" t="s">
        <v>692</v>
      </c>
      <c r="U1665" s="33" t="s">
        <v>276</v>
      </c>
      <c r="V1665" s="33" t="s">
        <v>692</v>
      </c>
      <c r="W1665" s="33" t="s">
        <v>276</v>
      </c>
      <c r="X1665" s="33" t="s">
        <v>692</v>
      </c>
    </row>
    <row r="1666" spans="1:24" ht="14.75" x14ac:dyDescent="0.75">
      <c r="A1666" s="33" t="s">
        <v>3293</v>
      </c>
      <c r="B1666" s="33" t="s">
        <v>262</v>
      </c>
      <c r="C1666" s="33" t="s">
        <v>415</v>
      </c>
      <c r="D1666" s="33" t="s">
        <v>415</v>
      </c>
      <c r="E1666" s="33" t="s">
        <v>3294</v>
      </c>
      <c r="F1666" s="33" t="s">
        <v>1441</v>
      </c>
      <c r="G1666" s="33" t="s">
        <v>281</v>
      </c>
      <c r="H1666" s="33" t="s">
        <v>822</v>
      </c>
      <c r="I1666" s="33" t="s">
        <v>269</v>
      </c>
      <c r="J1666" s="33" t="s">
        <v>270</v>
      </c>
      <c r="K1666" s="33" t="s">
        <v>1442</v>
      </c>
      <c r="L1666" s="33" t="s">
        <v>272</v>
      </c>
      <c r="M1666" s="33" t="s">
        <v>698</v>
      </c>
      <c r="N1666" s="33" t="s">
        <v>692</v>
      </c>
      <c r="O1666" s="33" t="s">
        <v>698</v>
      </c>
      <c r="P1666" s="33" t="s">
        <v>692</v>
      </c>
      <c r="Q1666" s="33" t="s">
        <v>698</v>
      </c>
      <c r="R1666" s="33" t="s">
        <v>692</v>
      </c>
      <c r="S1666" s="33" t="s">
        <v>275</v>
      </c>
      <c r="T1666" s="33" t="s">
        <v>692</v>
      </c>
      <c r="U1666" s="33" t="s">
        <v>698</v>
      </c>
      <c r="V1666" s="33" t="s">
        <v>692</v>
      </c>
      <c r="W1666" s="33" t="s">
        <v>698</v>
      </c>
      <c r="X1666" s="33" t="s">
        <v>692</v>
      </c>
    </row>
    <row r="1667" spans="1:24" ht="14.75" x14ac:dyDescent="0.75">
      <c r="A1667" s="33" t="s">
        <v>3295</v>
      </c>
      <c r="B1667" s="33" t="s">
        <v>262</v>
      </c>
      <c r="C1667" s="33" t="s">
        <v>415</v>
      </c>
      <c r="D1667" s="33" t="s">
        <v>415</v>
      </c>
      <c r="E1667" s="33" t="s">
        <v>3296</v>
      </c>
      <c r="F1667" s="33" t="s">
        <v>1441</v>
      </c>
      <c r="G1667" s="33" t="s">
        <v>281</v>
      </c>
      <c r="H1667" s="33" t="s">
        <v>268</v>
      </c>
      <c r="I1667" s="33" t="s">
        <v>269</v>
      </c>
      <c r="J1667" s="33" t="s">
        <v>270</v>
      </c>
      <c r="K1667" s="33" t="s">
        <v>1442</v>
      </c>
      <c r="L1667" s="33" t="s">
        <v>272</v>
      </c>
      <c r="M1667" s="33" t="s">
        <v>698</v>
      </c>
      <c r="N1667" s="33" t="s">
        <v>2973</v>
      </c>
      <c r="O1667" s="33" t="s">
        <v>698</v>
      </c>
      <c r="P1667" s="33" t="s">
        <v>2973</v>
      </c>
      <c r="Q1667" s="33" t="s">
        <v>286</v>
      </c>
      <c r="R1667" s="33" t="s">
        <v>2973</v>
      </c>
      <c r="S1667" s="33" t="s">
        <v>275</v>
      </c>
      <c r="T1667" s="33" t="s">
        <v>2973</v>
      </c>
      <c r="U1667" s="33" t="s">
        <v>276</v>
      </c>
      <c r="V1667" s="33" t="s">
        <v>2973</v>
      </c>
      <c r="W1667" s="33" t="s">
        <v>276</v>
      </c>
      <c r="X1667" s="33" t="s">
        <v>2973</v>
      </c>
    </row>
    <row r="1668" spans="1:24" ht="14.75" x14ac:dyDescent="0.75">
      <c r="A1668" s="33" t="s">
        <v>3297</v>
      </c>
      <c r="B1668" s="33" t="s">
        <v>374</v>
      </c>
      <c r="C1668" s="33" t="s">
        <v>374</v>
      </c>
      <c r="D1668" s="33" t="s">
        <v>374</v>
      </c>
      <c r="E1668" s="33" t="s">
        <v>3298</v>
      </c>
      <c r="F1668" s="33" t="s">
        <v>1441</v>
      </c>
      <c r="G1668" s="33" t="s">
        <v>281</v>
      </c>
      <c r="H1668" s="33" t="s">
        <v>822</v>
      </c>
      <c r="I1668" s="33" t="s">
        <v>269</v>
      </c>
      <c r="J1668" s="33" t="s">
        <v>270</v>
      </c>
      <c r="K1668" s="33" t="s">
        <v>1442</v>
      </c>
      <c r="L1668" s="33" t="s">
        <v>272</v>
      </c>
      <c r="M1668" s="33" t="s">
        <v>698</v>
      </c>
      <c r="N1668" s="33" t="s">
        <v>692</v>
      </c>
      <c r="O1668" s="33" t="s">
        <v>698</v>
      </c>
      <c r="P1668" s="33" t="s">
        <v>692</v>
      </c>
      <c r="Q1668" s="33" t="s">
        <v>698</v>
      </c>
      <c r="R1668" s="33" t="s">
        <v>692</v>
      </c>
      <c r="S1668" s="33" t="s">
        <v>275</v>
      </c>
      <c r="T1668" s="33" t="s">
        <v>692</v>
      </c>
      <c r="U1668" s="33" t="s">
        <v>698</v>
      </c>
      <c r="V1668" s="33" t="s">
        <v>692</v>
      </c>
      <c r="W1668" s="33" t="s">
        <v>698</v>
      </c>
      <c r="X1668" s="33" t="s">
        <v>692</v>
      </c>
    </row>
    <row r="1669" spans="1:24" ht="14.75" x14ac:dyDescent="0.75">
      <c r="A1669" s="33" t="s">
        <v>3299</v>
      </c>
      <c r="B1669" s="33" t="s">
        <v>262</v>
      </c>
      <c r="C1669" s="33" t="s">
        <v>415</v>
      </c>
      <c r="D1669" s="33" t="s">
        <v>415</v>
      </c>
      <c r="E1669" s="33" t="s">
        <v>3300</v>
      </c>
      <c r="F1669" s="33" t="s">
        <v>1441</v>
      </c>
      <c r="G1669" s="33" t="s">
        <v>281</v>
      </c>
      <c r="H1669" s="33" t="s">
        <v>822</v>
      </c>
      <c r="I1669" s="33" t="s">
        <v>269</v>
      </c>
      <c r="J1669" s="33" t="s">
        <v>270</v>
      </c>
      <c r="K1669" s="33" t="s">
        <v>1442</v>
      </c>
      <c r="L1669" s="33" t="s">
        <v>272</v>
      </c>
      <c r="M1669" s="33" t="s">
        <v>698</v>
      </c>
      <c r="N1669" s="33" t="s">
        <v>692</v>
      </c>
      <c r="O1669" s="33" t="s">
        <v>698</v>
      </c>
      <c r="P1669" s="33" t="s">
        <v>692</v>
      </c>
      <c r="Q1669" s="33" t="s">
        <v>698</v>
      </c>
      <c r="R1669" s="33" t="s">
        <v>692</v>
      </c>
      <c r="S1669" s="33" t="s">
        <v>275</v>
      </c>
      <c r="T1669" s="33" t="s">
        <v>692</v>
      </c>
      <c r="U1669" s="33" t="s">
        <v>698</v>
      </c>
      <c r="V1669" s="33" t="s">
        <v>692</v>
      </c>
      <c r="W1669" s="33" t="s">
        <v>698</v>
      </c>
      <c r="X1669" s="33" t="s">
        <v>692</v>
      </c>
    </row>
    <row r="1670" spans="1:24" ht="14.75" x14ac:dyDescent="0.75">
      <c r="A1670" s="33" t="s">
        <v>3301</v>
      </c>
      <c r="B1670" s="33" t="s">
        <v>262</v>
      </c>
      <c r="C1670" s="33" t="s">
        <v>415</v>
      </c>
      <c r="D1670" s="33" t="s">
        <v>415</v>
      </c>
      <c r="E1670" s="33" t="s">
        <v>3302</v>
      </c>
      <c r="F1670" s="33" t="s">
        <v>1441</v>
      </c>
      <c r="G1670" s="33" t="s">
        <v>281</v>
      </c>
      <c r="H1670" s="33" t="s">
        <v>268</v>
      </c>
      <c r="I1670" s="33" t="s">
        <v>269</v>
      </c>
      <c r="J1670" s="33" t="s">
        <v>270</v>
      </c>
      <c r="K1670" s="33" t="s">
        <v>1442</v>
      </c>
      <c r="L1670" s="33" t="s">
        <v>272</v>
      </c>
      <c r="M1670" s="33" t="s">
        <v>698</v>
      </c>
      <c r="N1670" s="33" t="s">
        <v>2973</v>
      </c>
      <c r="O1670" s="33" t="s">
        <v>698</v>
      </c>
      <c r="P1670" s="33" t="s">
        <v>2973</v>
      </c>
      <c r="Q1670" s="33" t="s">
        <v>286</v>
      </c>
      <c r="R1670" s="33" t="s">
        <v>2973</v>
      </c>
      <c r="S1670" s="33" t="s">
        <v>275</v>
      </c>
      <c r="T1670" s="33" t="s">
        <v>2973</v>
      </c>
      <c r="U1670" s="33" t="s">
        <v>276</v>
      </c>
      <c r="V1670" s="33" t="s">
        <v>2973</v>
      </c>
      <c r="W1670" s="33" t="s">
        <v>276</v>
      </c>
      <c r="X1670" s="33" t="s">
        <v>2973</v>
      </c>
    </row>
    <row r="1671" spans="1:24" ht="14.75" x14ac:dyDescent="0.75">
      <c r="A1671" s="33" t="s">
        <v>3303</v>
      </c>
      <c r="B1671" s="33" t="s">
        <v>262</v>
      </c>
      <c r="C1671" s="33" t="s">
        <v>415</v>
      </c>
      <c r="D1671" s="33" t="s">
        <v>415</v>
      </c>
      <c r="E1671" s="33" t="s">
        <v>3304</v>
      </c>
      <c r="F1671" s="33" t="s">
        <v>1441</v>
      </c>
      <c r="G1671" s="33" t="s">
        <v>281</v>
      </c>
      <c r="H1671" s="33" t="s">
        <v>268</v>
      </c>
      <c r="I1671" s="33" t="s">
        <v>269</v>
      </c>
      <c r="J1671" s="33" t="s">
        <v>270</v>
      </c>
      <c r="K1671" s="33" t="s">
        <v>1442</v>
      </c>
      <c r="L1671" s="33" t="s">
        <v>272</v>
      </c>
      <c r="M1671" s="33" t="s">
        <v>698</v>
      </c>
      <c r="N1671" s="33" t="s">
        <v>2973</v>
      </c>
      <c r="O1671" s="33" t="s">
        <v>698</v>
      </c>
      <c r="P1671" s="33" t="s">
        <v>2973</v>
      </c>
      <c r="Q1671" s="33" t="s">
        <v>286</v>
      </c>
      <c r="R1671" s="33" t="s">
        <v>2973</v>
      </c>
      <c r="S1671" s="33" t="s">
        <v>275</v>
      </c>
      <c r="T1671" s="33" t="s">
        <v>2973</v>
      </c>
      <c r="U1671" s="33" t="s">
        <v>276</v>
      </c>
      <c r="V1671" s="33" t="s">
        <v>2973</v>
      </c>
      <c r="W1671" s="33" t="s">
        <v>276</v>
      </c>
      <c r="X1671" s="33" t="s">
        <v>2973</v>
      </c>
    </row>
    <row r="1672" spans="1:24" ht="14.75" x14ac:dyDescent="0.75">
      <c r="A1672" s="33" t="s">
        <v>3305</v>
      </c>
      <c r="B1672" s="33" t="s">
        <v>262</v>
      </c>
      <c r="C1672" s="33" t="s">
        <v>415</v>
      </c>
      <c r="D1672" s="33" t="s">
        <v>415</v>
      </c>
      <c r="E1672" s="33" t="s">
        <v>3306</v>
      </c>
      <c r="F1672" s="33" t="s">
        <v>1441</v>
      </c>
      <c r="G1672" s="33" t="s">
        <v>281</v>
      </c>
      <c r="H1672" s="33" t="s">
        <v>268</v>
      </c>
      <c r="I1672" s="33" t="s">
        <v>269</v>
      </c>
      <c r="J1672" s="33" t="s">
        <v>270</v>
      </c>
      <c r="K1672" s="33" t="s">
        <v>1442</v>
      </c>
      <c r="L1672" s="33" t="s">
        <v>272</v>
      </c>
      <c r="M1672" s="33" t="s">
        <v>760</v>
      </c>
      <c r="N1672" s="33" t="s">
        <v>692</v>
      </c>
      <c r="O1672" s="33" t="s">
        <v>760</v>
      </c>
      <c r="P1672" s="33" t="s">
        <v>692</v>
      </c>
      <c r="Q1672" s="33" t="s">
        <v>286</v>
      </c>
      <c r="R1672" s="33" t="s">
        <v>692</v>
      </c>
      <c r="S1672" s="33" t="s">
        <v>275</v>
      </c>
      <c r="T1672" s="33" t="s">
        <v>692</v>
      </c>
      <c r="U1672" s="33" t="s">
        <v>276</v>
      </c>
      <c r="V1672" s="33" t="s">
        <v>692</v>
      </c>
      <c r="W1672" s="33" t="s">
        <v>276</v>
      </c>
      <c r="X1672" s="33" t="s">
        <v>692</v>
      </c>
    </row>
    <row r="1673" spans="1:24" ht="14.75" x14ac:dyDescent="0.75">
      <c r="A1673" s="33" t="s">
        <v>3307</v>
      </c>
      <c r="B1673" s="33" t="s">
        <v>374</v>
      </c>
      <c r="C1673" s="33" t="s">
        <v>374</v>
      </c>
      <c r="D1673" s="33" t="s">
        <v>374</v>
      </c>
      <c r="E1673" s="33" t="s">
        <v>3308</v>
      </c>
      <c r="F1673" s="33" t="s">
        <v>295</v>
      </c>
      <c r="G1673" s="33" t="s">
        <v>281</v>
      </c>
      <c r="H1673" s="33" t="s">
        <v>268</v>
      </c>
      <c r="I1673" s="33" t="s">
        <v>269</v>
      </c>
      <c r="J1673" s="33" t="s">
        <v>270</v>
      </c>
      <c r="K1673" s="33" t="s">
        <v>3309</v>
      </c>
      <c r="L1673" s="33" t="s">
        <v>272</v>
      </c>
      <c r="M1673" s="33" t="s">
        <v>284</v>
      </c>
      <c r="N1673" s="33" t="s">
        <v>850</v>
      </c>
      <c r="O1673" s="33" t="s">
        <v>285</v>
      </c>
      <c r="P1673" s="33" t="s">
        <v>3310</v>
      </c>
      <c r="Q1673" s="33" t="s">
        <v>286</v>
      </c>
      <c r="R1673" s="33" t="s">
        <v>3310</v>
      </c>
      <c r="S1673" s="33" t="s">
        <v>275</v>
      </c>
      <c r="T1673" s="33" t="s">
        <v>3310</v>
      </c>
      <c r="U1673" s="33" t="s">
        <v>276</v>
      </c>
      <c r="V1673" s="33" t="s">
        <v>3310</v>
      </c>
      <c r="W1673" s="33" t="s">
        <v>20</v>
      </c>
      <c r="X1673" s="33" t="s">
        <v>3310</v>
      </c>
    </row>
    <row r="1674" spans="1:24" ht="14.75" x14ac:dyDescent="0.75">
      <c r="A1674" s="33" t="s">
        <v>3311</v>
      </c>
      <c r="B1674" s="33" t="s">
        <v>374</v>
      </c>
      <c r="C1674" s="33" t="s">
        <v>374</v>
      </c>
      <c r="D1674" s="33" t="s">
        <v>374</v>
      </c>
      <c r="E1674" s="33" t="s">
        <v>3312</v>
      </c>
      <c r="F1674" s="33" t="s">
        <v>3313</v>
      </c>
      <c r="G1674" s="33" t="s">
        <v>281</v>
      </c>
      <c r="H1674" s="33" t="s">
        <v>268</v>
      </c>
      <c r="I1674" s="33" t="s">
        <v>269</v>
      </c>
      <c r="J1674" s="33" t="s">
        <v>270</v>
      </c>
      <c r="K1674" s="33" t="s">
        <v>3309</v>
      </c>
      <c r="L1674" s="33" t="s">
        <v>272</v>
      </c>
      <c r="M1674" s="33" t="s">
        <v>284</v>
      </c>
      <c r="N1674" s="33" t="s">
        <v>850</v>
      </c>
      <c r="O1674" s="33" t="s">
        <v>285</v>
      </c>
      <c r="P1674" s="33" t="s">
        <v>3310</v>
      </c>
      <c r="Q1674" s="33" t="s">
        <v>286</v>
      </c>
      <c r="R1674" s="33" t="s">
        <v>3310</v>
      </c>
      <c r="S1674" s="33" t="s">
        <v>275</v>
      </c>
      <c r="T1674" s="33" t="s">
        <v>3310</v>
      </c>
      <c r="U1674" s="33" t="s">
        <v>276</v>
      </c>
      <c r="V1674" s="33" t="s">
        <v>3310</v>
      </c>
      <c r="W1674" s="33" t="s">
        <v>20</v>
      </c>
      <c r="X1674" s="33" t="s">
        <v>3310</v>
      </c>
    </row>
    <row r="1675" spans="1:24" ht="14.75" x14ac:dyDescent="0.75">
      <c r="A1675" s="33" t="s">
        <v>3314</v>
      </c>
      <c r="B1675" s="33" t="s">
        <v>374</v>
      </c>
      <c r="C1675" s="33" t="s">
        <v>374</v>
      </c>
      <c r="D1675" s="33" t="s">
        <v>374</v>
      </c>
      <c r="E1675" s="33" t="s">
        <v>3315</v>
      </c>
      <c r="F1675" s="33" t="s">
        <v>3313</v>
      </c>
      <c r="G1675" s="33" t="s">
        <v>281</v>
      </c>
      <c r="H1675" s="33" t="s">
        <v>822</v>
      </c>
      <c r="I1675" s="33" t="s">
        <v>269</v>
      </c>
      <c r="J1675" s="33" t="s">
        <v>270</v>
      </c>
      <c r="K1675" s="33" t="s">
        <v>3309</v>
      </c>
      <c r="L1675" s="33" t="s">
        <v>272</v>
      </c>
      <c r="M1675" s="33" t="s">
        <v>284</v>
      </c>
      <c r="N1675" s="33" t="s">
        <v>850</v>
      </c>
      <c r="O1675" s="33" t="s">
        <v>285</v>
      </c>
      <c r="P1675" s="33" t="s">
        <v>3310</v>
      </c>
      <c r="Q1675" s="33" t="s">
        <v>286</v>
      </c>
      <c r="R1675" s="33" t="s">
        <v>3310</v>
      </c>
      <c r="S1675" s="33" t="s">
        <v>275</v>
      </c>
      <c r="T1675" s="33" t="s">
        <v>3310</v>
      </c>
      <c r="U1675" s="33" t="s">
        <v>276</v>
      </c>
      <c r="V1675" s="33" t="s">
        <v>3310</v>
      </c>
      <c r="W1675" s="33" t="s">
        <v>20</v>
      </c>
      <c r="X1675" s="33" t="s">
        <v>3310</v>
      </c>
    </row>
    <row r="1676" spans="1:24" ht="14.75" x14ac:dyDescent="0.75">
      <c r="A1676" s="33" t="s">
        <v>3316</v>
      </c>
      <c r="B1676" s="33" t="s">
        <v>262</v>
      </c>
      <c r="C1676" s="33" t="s">
        <v>415</v>
      </c>
      <c r="D1676" s="33" t="s">
        <v>415</v>
      </c>
      <c r="E1676" s="33" t="s">
        <v>3317</v>
      </c>
      <c r="F1676" s="33" t="s">
        <v>1441</v>
      </c>
      <c r="G1676" s="33" t="s">
        <v>281</v>
      </c>
      <c r="H1676" s="33" t="s">
        <v>268</v>
      </c>
      <c r="I1676" s="33" t="s">
        <v>269</v>
      </c>
      <c r="J1676" s="33" t="s">
        <v>270</v>
      </c>
      <c r="K1676" s="33" t="s">
        <v>2556</v>
      </c>
      <c r="L1676" s="33" t="s">
        <v>272</v>
      </c>
      <c r="M1676" s="33" t="s">
        <v>698</v>
      </c>
      <c r="N1676" s="33" t="s">
        <v>2557</v>
      </c>
      <c r="O1676" s="33" t="s">
        <v>698</v>
      </c>
      <c r="P1676" s="33" t="s">
        <v>2557</v>
      </c>
      <c r="Q1676" s="33" t="s">
        <v>698</v>
      </c>
      <c r="R1676" s="33" t="s">
        <v>2557</v>
      </c>
      <c r="S1676" s="33" t="s">
        <v>275</v>
      </c>
      <c r="T1676" s="33" t="s">
        <v>2557</v>
      </c>
      <c r="U1676" s="33" t="s">
        <v>698</v>
      </c>
      <c r="V1676" s="33" t="s">
        <v>2557</v>
      </c>
      <c r="W1676" s="33" t="s">
        <v>698</v>
      </c>
      <c r="X1676" s="33" t="s">
        <v>2557</v>
      </c>
    </row>
    <row r="1677" spans="1:24" ht="14.75" x14ac:dyDescent="0.75">
      <c r="A1677" s="33" t="s">
        <v>3318</v>
      </c>
      <c r="B1677" s="33" t="s">
        <v>262</v>
      </c>
      <c r="C1677" s="33" t="s">
        <v>415</v>
      </c>
      <c r="D1677" s="33" t="s">
        <v>415</v>
      </c>
      <c r="E1677" s="33" t="s">
        <v>3319</v>
      </c>
      <c r="F1677" s="33" t="s">
        <v>1441</v>
      </c>
      <c r="G1677" s="33" t="s">
        <v>281</v>
      </c>
      <c r="H1677" s="33" t="s">
        <v>268</v>
      </c>
      <c r="I1677" s="33" t="s">
        <v>269</v>
      </c>
      <c r="J1677" s="33" t="s">
        <v>270</v>
      </c>
      <c r="K1677" s="33" t="s">
        <v>3114</v>
      </c>
      <c r="L1677" s="33" t="s">
        <v>272</v>
      </c>
      <c r="M1677" s="33" t="s">
        <v>698</v>
      </c>
      <c r="N1677" s="33" t="s">
        <v>3115</v>
      </c>
      <c r="O1677" s="33" t="s">
        <v>698</v>
      </c>
      <c r="P1677" s="33" t="s">
        <v>3115</v>
      </c>
      <c r="Q1677" s="33" t="s">
        <v>698</v>
      </c>
      <c r="R1677" s="33" t="s">
        <v>3115</v>
      </c>
      <c r="S1677" s="33" t="s">
        <v>275</v>
      </c>
      <c r="T1677" s="33" t="s">
        <v>3115</v>
      </c>
      <c r="U1677" s="33" t="s">
        <v>698</v>
      </c>
      <c r="V1677" s="33" t="s">
        <v>3115</v>
      </c>
      <c r="W1677" s="33" t="s">
        <v>698</v>
      </c>
      <c r="X1677" s="33" t="s">
        <v>3115</v>
      </c>
    </row>
    <row r="1678" spans="1:24" ht="14.75" x14ac:dyDescent="0.75">
      <c r="A1678" s="33" t="s">
        <v>3320</v>
      </c>
      <c r="B1678" s="33" t="s">
        <v>262</v>
      </c>
      <c r="C1678" s="33" t="s">
        <v>415</v>
      </c>
      <c r="D1678" s="33" t="s">
        <v>415</v>
      </c>
      <c r="E1678" s="33" t="s">
        <v>3321</v>
      </c>
      <c r="F1678" s="33" t="s">
        <v>1441</v>
      </c>
      <c r="G1678" s="33" t="s">
        <v>281</v>
      </c>
      <c r="H1678" s="33" t="s">
        <v>268</v>
      </c>
      <c r="I1678" s="33" t="s">
        <v>269</v>
      </c>
      <c r="J1678" s="33" t="s">
        <v>270</v>
      </c>
      <c r="K1678" s="33" t="s">
        <v>3114</v>
      </c>
      <c r="L1678" s="33" t="s">
        <v>272</v>
      </c>
      <c r="M1678" s="33" t="s">
        <v>698</v>
      </c>
      <c r="N1678" s="33" t="s">
        <v>3115</v>
      </c>
      <c r="O1678" s="33" t="s">
        <v>698</v>
      </c>
      <c r="P1678" s="33" t="s">
        <v>3115</v>
      </c>
      <c r="Q1678" s="33" t="s">
        <v>698</v>
      </c>
      <c r="R1678" s="33" t="s">
        <v>3115</v>
      </c>
      <c r="S1678" s="33" t="s">
        <v>275</v>
      </c>
      <c r="T1678" s="33" t="s">
        <v>3115</v>
      </c>
      <c r="U1678" s="33" t="s">
        <v>698</v>
      </c>
      <c r="V1678" s="33" t="s">
        <v>3115</v>
      </c>
      <c r="W1678" s="33" t="s">
        <v>698</v>
      </c>
      <c r="X1678" s="33" t="s">
        <v>3115</v>
      </c>
    </row>
    <row r="1679" spans="1:24" ht="14.75" x14ac:dyDescent="0.75">
      <c r="A1679" s="33" t="s">
        <v>3322</v>
      </c>
      <c r="B1679" s="33" t="s">
        <v>262</v>
      </c>
      <c r="C1679" s="33" t="s">
        <v>415</v>
      </c>
      <c r="D1679" s="33" t="s">
        <v>415</v>
      </c>
      <c r="E1679" s="33" t="s">
        <v>3323</v>
      </c>
      <c r="F1679" s="33" t="s">
        <v>1441</v>
      </c>
      <c r="G1679" s="33" t="s">
        <v>281</v>
      </c>
      <c r="H1679" s="33" t="s">
        <v>268</v>
      </c>
      <c r="I1679" s="33" t="s">
        <v>269</v>
      </c>
      <c r="J1679" s="33" t="s">
        <v>270</v>
      </c>
      <c r="K1679" s="33" t="s">
        <v>3114</v>
      </c>
      <c r="L1679" s="33" t="s">
        <v>272</v>
      </c>
      <c r="M1679" s="33" t="s">
        <v>698</v>
      </c>
      <c r="N1679" s="33" t="s">
        <v>3115</v>
      </c>
      <c r="O1679" s="33" t="s">
        <v>698</v>
      </c>
      <c r="P1679" s="33" t="s">
        <v>3115</v>
      </c>
      <c r="Q1679" s="33" t="s">
        <v>698</v>
      </c>
      <c r="R1679" s="33" t="s">
        <v>3115</v>
      </c>
      <c r="S1679" s="33" t="s">
        <v>275</v>
      </c>
      <c r="T1679" s="33" t="s">
        <v>3115</v>
      </c>
      <c r="U1679" s="33" t="s">
        <v>698</v>
      </c>
      <c r="V1679" s="33" t="s">
        <v>3115</v>
      </c>
      <c r="W1679" s="33" t="s">
        <v>698</v>
      </c>
      <c r="X1679" s="33" t="s">
        <v>3115</v>
      </c>
    </row>
    <row r="1680" spans="1:24" ht="14.75" x14ac:dyDescent="0.75">
      <c r="A1680" s="33" t="s">
        <v>3324</v>
      </c>
      <c r="B1680" s="33" t="s">
        <v>374</v>
      </c>
      <c r="C1680" s="33" t="s">
        <v>374</v>
      </c>
      <c r="D1680" s="33" t="s">
        <v>374</v>
      </c>
      <c r="E1680" s="33" t="s">
        <v>3325</v>
      </c>
      <c r="F1680" s="33" t="s">
        <v>1441</v>
      </c>
      <c r="G1680" s="33" t="s">
        <v>281</v>
      </c>
      <c r="H1680" s="33" t="s">
        <v>268</v>
      </c>
      <c r="I1680" s="33" t="s">
        <v>269</v>
      </c>
      <c r="J1680" s="33" t="s">
        <v>270</v>
      </c>
      <c r="K1680" s="33" t="s">
        <v>3114</v>
      </c>
      <c r="L1680" s="33" t="s">
        <v>272</v>
      </c>
      <c r="M1680" s="33" t="s">
        <v>698</v>
      </c>
      <c r="N1680" s="33" t="s">
        <v>3115</v>
      </c>
      <c r="O1680" s="33" t="s">
        <v>698</v>
      </c>
      <c r="P1680" s="33" t="s">
        <v>3115</v>
      </c>
      <c r="Q1680" s="33" t="s">
        <v>698</v>
      </c>
      <c r="R1680" s="33" t="s">
        <v>3115</v>
      </c>
      <c r="S1680" s="33" t="s">
        <v>275</v>
      </c>
      <c r="T1680" s="33" t="s">
        <v>3115</v>
      </c>
      <c r="U1680" s="33" t="s">
        <v>698</v>
      </c>
      <c r="V1680" s="33" t="s">
        <v>3115</v>
      </c>
      <c r="W1680" s="33" t="s">
        <v>698</v>
      </c>
      <c r="X1680" s="33" t="s">
        <v>3115</v>
      </c>
    </row>
    <row r="1681" spans="1:24" ht="14.75" x14ac:dyDescent="0.75">
      <c r="A1681" s="33" t="s">
        <v>3326</v>
      </c>
      <c r="B1681" s="33" t="s">
        <v>262</v>
      </c>
      <c r="C1681" s="33" t="s">
        <v>415</v>
      </c>
      <c r="D1681" s="33" t="s">
        <v>415</v>
      </c>
      <c r="E1681" s="33" t="s">
        <v>3327</v>
      </c>
      <c r="F1681" s="33" t="s">
        <v>1441</v>
      </c>
      <c r="G1681" s="33" t="s">
        <v>281</v>
      </c>
      <c r="H1681" s="33" t="s">
        <v>268</v>
      </c>
      <c r="I1681" s="33" t="s">
        <v>269</v>
      </c>
      <c r="J1681" s="33" t="s">
        <v>270</v>
      </c>
      <c r="K1681" s="33" t="s">
        <v>1442</v>
      </c>
      <c r="L1681" s="33" t="s">
        <v>272</v>
      </c>
      <c r="M1681" s="33" t="s">
        <v>698</v>
      </c>
      <c r="N1681" s="33" t="s">
        <v>3245</v>
      </c>
      <c r="O1681" s="33" t="s">
        <v>698</v>
      </c>
      <c r="P1681" s="33" t="s">
        <v>3245</v>
      </c>
      <c r="Q1681" s="33" t="s">
        <v>698</v>
      </c>
      <c r="R1681" s="33" t="s">
        <v>3245</v>
      </c>
      <c r="S1681" s="33" t="s">
        <v>275</v>
      </c>
      <c r="T1681" s="33" t="s">
        <v>3245</v>
      </c>
      <c r="U1681" s="33" t="s">
        <v>698</v>
      </c>
      <c r="V1681" s="33" t="s">
        <v>3245</v>
      </c>
      <c r="W1681" s="33" t="s">
        <v>698</v>
      </c>
      <c r="X1681" s="33" t="s">
        <v>3245</v>
      </c>
    </row>
    <row r="1682" spans="1:24" ht="14.75" x14ac:dyDescent="0.75">
      <c r="A1682" s="33" t="s">
        <v>3328</v>
      </c>
      <c r="B1682" s="33" t="s">
        <v>262</v>
      </c>
      <c r="C1682" s="33" t="s">
        <v>415</v>
      </c>
      <c r="D1682" s="33" t="s">
        <v>415</v>
      </c>
      <c r="E1682" s="33" t="s">
        <v>3329</v>
      </c>
      <c r="F1682" s="33" t="s">
        <v>1441</v>
      </c>
      <c r="G1682" s="33" t="s">
        <v>281</v>
      </c>
      <c r="H1682" s="33" t="s">
        <v>268</v>
      </c>
      <c r="I1682" s="33" t="s">
        <v>269</v>
      </c>
      <c r="J1682" s="33" t="s">
        <v>270</v>
      </c>
      <c r="K1682" s="33" t="s">
        <v>2556</v>
      </c>
      <c r="L1682" s="33" t="s">
        <v>272</v>
      </c>
      <c r="M1682" s="33" t="s">
        <v>698</v>
      </c>
      <c r="N1682" s="33" t="s">
        <v>2557</v>
      </c>
      <c r="O1682" s="33" t="s">
        <v>698</v>
      </c>
      <c r="P1682" s="33" t="s">
        <v>2557</v>
      </c>
      <c r="Q1682" s="33" t="s">
        <v>698</v>
      </c>
      <c r="R1682" s="33" t="s">
        <v>2557</v>
      </c>
      <c r="S1682" s="33" t="s">
        <v>275</v>
      </c>
      <c r="T1682" s="33" t="s">
        <v>2557</v>
      </c>
      <c r="U1682" s="33" t="s">
        <v>698</v>
      </c>
      <c r="V1682" s="33" t="s">
        <v>2557</v>
      </c>
      <c r="W1682" s="33" t="s">
        <v>698</v>
      </c>
      <c r="X1682" s="33" t="s">
        <v>2557</v>
      </c>
    </row>
    <row r="1683" spans="1:24" ht="14.75" x14ac:dyDescent="0.75">
      <c r="A1683" s="33" t="s">
        <v>3330</v>
      </c>
      <c r="B1683" s="33" t="s">
        <v>262</v>
      </c>
      <c r="C1683" s="33" t="s">
        <v>415</v>
      </c>
      <c r="D1683" s="33" t="s">
        <v>415</v>
      </c>
      <c r="E1683" s="33" t="s">
        <v>3331</v>
      </c>
      <c r="F1683" s="33" t="s">
        <v>1441</v>
      </c>
      <c r="G1683" s="33" t="s">
        <v>281</v>
      </c>
      <c r="H1683" s="33" t="s">
        <v>268</v>
      </c>
      <c r="I1683" s="33" t="s">
        <v>269</v>
      </c>
      <c r="J1683" s="33" t="s">
        <v>270</v>
      </c>
      <c r="K1683" s="33" t="s">
        <v>2556</v>
      </c>
      <c r="L1683" s="33" t="s">
        <v>272</v>
      </c>
      <c r="M1683" s="33" t="s">
        <v>760</v>
      </c>
      <c r="N1683" s="33" t="s">
        <v>2557</v>
      </c>
      <c r="O1683" s="33" t="s">
        <v>760</v>
      </c>
      <c r="P1683" s="33" t="s">
        <v>2557</v>
      </c>
      <c r="Q1683" s="33" t="s">
        <v>760</v>
      </c>
      <c r="R1683" s="33" t="s">
        <v>2557</v>
      </c>
      <c r="S1683" s="33" t="s">
        <v>275</v>
      </c>
      <c r="T1683" s="33" t="s">
        <v>2557</v>
      </c>
      <c r="U1683" s="33"/>
      <c r="V1683" s="33"/>
      <c r="W1683" s="33"/>
      <c r="X1683" s="33"/>
    </row>
    <row r="1684" spans="1:24" ht="14.75" x14ac:dyDescent="0.75">
      <c r="A1684" s="33" t="s">
        <v>3332</v>
      </c>
      <c r="B1684" s="33" t="s">
        <v>262</v>
      </c>
      <c r="C1684" s="33" t="s">
        <v>415</v>
      </c>
      <c r="D1684" s="33" t="s">
        <v>415</v>
      </c>
      <c r="E1684" s="33" t="s">
        <v>3333</v>
      </c>
      <c r="F1684" s="33" t="s">
        <v>1441</v>
      </c>
      <c r="G1684" s="33" t="s">
        <v>281</v>
      </c>
      <c r="H1684" s="33" t="s">
        <v>268</v>
      </c>
      <c r="I1684" s="33" t="s">
        <v>269</v>
      </c>
      <c r="J1684" s="33" t="s">
        <v>270</v>
      </c>
      <c r="K1684" s="33" t="s">
        <v>1442</v>
      </c>
      <c r="L1684" s="33" t="s">
        <v>272</v>
      </c>
      <c r="M1684" s="33" t="s">
        <v>760</v>
      </c>
      <c r="N1684" s="33" t="s">
        <v>692</v>
      </c>
      <c r="O1684" s="33" t="s">
        <v>760</v>
      </c>
      <c r="P1684" s="33" t="s">
        <v>692</v>
      </c>
      <c r="Q1684" s="33" t="s">
        <v>286</v>
      </c>
      <c r="R1684" s="33" t="s">
        <v>692</v>
      </c>
      <c r="S1684" s="33" t="s">
        <v>275</v>
      </c>
      <c r="T1684" s="33" t="s">
        <v>16</v>
      </c>
      <c r="U1684" s="33" t="s">
        <v>760</v>
      </c>
      <c r="V1684" s="33" t="s">
        <v>692</v>
      </c>
      <c r="W1684" s="33"/>
      <c r="X1684" s="33"/>
    </row>
    <row r="1685" spans="1:24" ht="14.75" x14ac:dyDescent="0.75">
      <c r="A1685" s="33" t="s">
        <v>3334</v>
      </c>
      <c r="B1685" s="33" t="s">
        <v>262</v>
      </c>
      <c r="C1685" s="33" t="s">
        <v>415</v>
      </c>
      <c r="D1685" s="33" t="s">
        <v>415</v>
      </c>
      <c r="E1685" s="33" t="s">
        <v>3335</v>
      </c>
      <c r="F1685" s="33" t="s">
        <v>1441</v>
      </c>
      <c r="G1685" s="33" t="s">
        <v>281</v>
      </c>
      <c r="H1685" s="33" t="s">
        <v>268</v>
      </c>
      <c r="I1685" s="33" t="s">
        <v>269</v>
      </c>
      <c r="J1685" s="33" t="s">
        <v>270</v>
      </c>
      <c r="K1685" s="33" t="s">
        <v>1442</v>
      </c>
      <c r="L1685" s="33" t="s">
        <v>272</v>
      </c>
      <c r="M1685" s="33" t="s">
        <v>760</v>
      </c>
      <c r="N1685" s="33" t="s">
        <v>692</v>
      </c>
      <c r="O1685" s="33" t="s">
        <v>760</v>
      </c>
      <c r="P1685" s="33" t="s">
        <v>692</v>
      </c>
      <c r="Q1685" s="33" t="s">
        <v>760</v>
      </c>
      <c r="R1685" s="33" t="s">
        <v>692</v>
      </c>
      <c r="S1685" s="33" t="s">
        <v>275</v>
      </c>
      <c r="T1685" s="33" t="s">
        <v>16</v>
      </c>
      <c r="U1685" s="33" t="s">
        <v>760</v>
      </c>
      <c r="V1685" s="33" t="s">
        <v>692</v>
      </c>
      <c r="W1685" s="33"/>
      <c r="X1685" s="33"/>
    </row>
    <row r="1686" spans="1:24" ht="14.75" x14ac:dyDescent="0.75">
      <c r="A1686" s="33" t="s">
        <v>3336</v>
      </c>
      <c r="B1686" s="33" t="s">
        <v>374</v>
      </c>
      <c r="C1686" s="33" t="s">
        <v>374</v>
      </c>
      <c r="D1686" s="33" t="s">
        <v>374</v>
      </c>
      <c r="E1686" s="33" t="s">
        <v>3337</v>
      </c>
      <c r="F1686" s="33" t="s">
        <v>1441</v>
      </c>
      <c r="G1686" s="33" t="s">
        <v>281</v>
      </c>
      <c r="H1686" s="33" t="s">
        <v>268</v>
      </c>
      <c r="I1686" s="33" t="s">
        <v>269</v>
      </c>
      <c r="J1686" s="33" t="s">
        <v>270</v>
      </c>
      <c r="K1686" s="33" t="s">
        <v>1442</v>
      </c>
      <c r="L1686" s="33" t="s">
        <v>272</v>
      </c>
      <c r="M1686" s="33" t="s">
        <v>760</v>
      </c>
      <c r="N1686" s="33" t="s">
        <v>692</v>
      </c>
      <c r="O1686" s="33" t="s">
        <v>760</v>
      </c>
      <c r="P1686" s="33" t="s">
        <v>692</v>
      </c>
      <c r="Q1686" s="33" t="s">
        <v>286</v>
      </c>
      <c r="R1686" s="33" t="s">
        <v>692</v>
      </c>
      <c r="S1686" s="33" t="s">
        <v>275</v>
      </c>
      <c r="T1686" s="33" t="s">
        <v>692</v>
      </c>
      <c r="U1686" s="33" t="s">
        <v>276</v>
      </c>
      <c r="V1686" s="33" t="s">
        <v>692</v>
      </c>
      <c r="W1686" s="33" t="s">
        <v>276</v>
      </c>
      <c r="X1686" s="33" t="s">
        <v>692</v>
      </c>
    </row>
    <row r="1687" spans="1:24" ht="14.75" x14ac:dyDescent="0.75">
      <c r="A1687" s="33" t="s">
        <v>3338</v>
      </c>
      <c r="B1687" s="33" t="s">
        <v>262</v>
      </c>
      <c r="C1687" s="33" t="s">
        <v>415</v>
      </c>
      <c r="D1687" s="33" t="s">
        <v>415</v>
      </c>
      <c r="E1687" s="33" t="s">
        <v>3339</v>
      </c>
      <c r="F1687" s="33" t="s">
        <v>1441</v>
      </c>
      <c r="G1687" s="33" t="s">
        <v>281</v>
      </c>
      <c r="H1687" s="33" t="s">
        <v>268</v>
      </c>
      <c r="I1687" s="33" t="s">
        <v>269</v>
      </c>
      <c r="J1687" s="33" t="s">
        <v>270</v>
      </c>
      <c r="K1687" s="33" t="s">
        <v>1442</v>
      </c>
      <c r="L1687" s="33" t="s">
        <v>272</v>
      </c>
      <c r="M1687" s="33" t="s">
        <v>760</v>
      </c>
      <c r="N1687" s="33" t="s">
        <v>692</v>
      </c>
      <c r="O1687" s="33" t="s">
        <v>760</v>
      </c>
      <c r="P1687" s="33" t="s">
        <v>692</v>
      </c>
      <c r="Q1687" s="33" t="s">
        <v>286</v>
      </c>
      <c r="R1687" s="33" t="s">
        <v>692</v>
      </c>
      <c r="S1687" s="33" t="s">
        <v>275</v>
      </c>
      <c r="T1687" s="33" t="s">
        <v>16</v>
      </c>
      <c r="U1687" s="33" t="s">
        <v>760</v>
      </c>
      <c r="V1687" s="33" t="s">
        <v>692</v>
      </c>
      <c r="W1687" s="33"/>
      <c r="X1687" s="33"/>
    </row>
    <row r="1688" spans="1:24" ht="14.75" x14ac:dyDescent="0.75">
      <c r="A1688" s="33" t="s">
        <v>3340</v>
      </c>
      <c r="B1688" s="33" t="s">
        <v>262</v>
      </c>
      <c r="C1688" s="33" t="s">
        <v>415</v>
      </c>
      <c r="D1688" s="33" t="s">
        <v>415</v>
      </c>
      <c r="E1688" s="33" t="s">
        <v>3341</v>
      </c>
      <c r="F1688" s="33" t="s">
        <v>1441</v>
      </c>
      <c r="G1688" s="33" t="s">
        <v>281</v>
      </c>
      <c r="H1688" s="33" t="s">
        <v>268</v>
      </c>
      <c r="I1688" s="33" t="s">
        <v>269</v>
      </c>
      <c r="J1688" s="33" t="s">
        <v>270</v>
      </c>
      <c r="K1688" s="33" t="s">
        <v>1442</v>
      </c>
      <c r="L1688" s="33" t="s">
        <v>272</v>
      </c>
      <c r="M1688" s="33" t="s">
        <v>760</v>
      </c>
      <c r="N1688" s="33" t="s">
        <v>692</v>
      </c>
      <c r="O1688" s="33" t="s">
        <v>760</v>
      </c>
      <c r="P1688" s="33" t="s">
        <v>692</v>
      </c>
      <c r="Q1688" s="33" t="s">
        <v>760</v>
      </c>
      <c r="R1688" s="33" t="s">
        <v>692</v>
      </c>
      <c r="S1688" s="33" t="s">
        <v>275</v>
      </c>
      <c r="T1688" s="33" t="s">
        <v>16</v>
      </c>
      <c r="U1688" s="33" t="s">
        <v>760</v>
      </c>
      <c r="V1688" s="33" t="s">
        <v>692</v>
      </c>
      <c r="W1688" s="33"/>
      <c r="X1688" s="33"/>
    </row>
    <row r="1689" spans="1:24" ht="14.75" x14ac:dyDescent="0.75">
      <c r="A1689" s="33" t="s">
        <v>3342</v>
      </c>
      <c r="B1689" s="33" t="s">
        <v>262</v>
      </c>
      <c r="C1689" s="33" t="s">
        <v>415</v>
      </c>
      <c r="D1689" s="33" t="s">
        <v>415</v>
      </c>
      <c r="E1689" s="33" t="s">
        <v>3343</v>
      </c>
      <c r="F1689" s="33" t="s">
        <v>1441</v>
      </c>
      <c r="G1689" s="33" t="s">
        <v>281</v>
      </c>
      <c r="H1689" s="33" t="s">
        <v>268</v>
      </c>
      <c r="I1689" s="33" t="s">
        <v>269</v>
      </c>
      <c r="J1689" s="33" t="s">
        <v>270</v>
      </c>
      <c r="K1689" s="33" t="s">
        <v>1442</v>
      </c>
      <c r="L1689" s="33" t="s">
        <v>272</v>
      </c>
      <c r="M1689" s="33" t="s">
        <v>760</v>
      </c>
      <c r="N1689" s="33" t="s">
        <v>692</v>
      </c>
      <c r="O1689" s="33" t="s">
        <v>760</v>
      </c>
      <c r="P1689" s="33" t="s">
        <v>692</v>
      </c>
      <c r="Q1689" s="33" t="s">
        <v>286</v>
      </c>
      <c r="R1689" s="33" t="s">
        <v>692</v>
      </c>
      <c r="S1689" s="33" t="s">
        <v>275</v>
      </c>
      <c r="T1689" s="33" t="s">
        <v>16</v>
      </c>
      <c r="U1689" s="33" t="s">
        <v>760</v>
      </c>
      <c r="V1689" s="33" t="s">
        <v>692</v>
      </c>
      <c r="W1689" s="33"/>
      <c r="X1689" s="33"/>
    </row>
    <row r="1690" spans="1:24" ht="14.75" x14ac:dyDescent="0.75">
      <c r="A1690" s="33" t="s">
        <v>3344</v>
      </c>
      <c r="B1690" s="33" t="s">
        <v>262</v>
      </c>
      <c r="C1690" s="33" t="s">
        <v>415</v>
      </c>
      <c r="D1690" s="33" t="s">
        <v>415</v>
      </c>
      <c r="E1690" s="33" t="s">
        <v>3345</v>
      </c>
      <c r="F1690" s="33" t="s">
        <v>1441</v>
      </c>
      <c r="G1690" s="33" t="s">
        <v>281</v>
      </c>
      <c r="H1690" s="33" t="s">
        <v>268</v>
      </c>
      <c r="I1690" s="33" t="s">
        <v>269</v>
      </c>
      <c r="J1690" s="33" t="s">
        <v>270</v>
      </c>
      <c r="K1690" s="33" t="s">
        <v>1442</v>
      </c>
      <c r="L1690" s="33" t="s">
        <v>272</v>
      </c>
      <c r="M1690" s="33" t="s">
        <v>760</v>
      </c>
      <c r="N1690" s="33" t="s">
        <v>692</v>
      </c>
      <c r="O1690" s="33" t="s">
        <v>760</v>
      </c>
      <c r="P1690" s="33" t="s">
        <v>692</v>
      </c>
      <c r="Q1690" s="33" t="s">
        <v>286</v>
      </c>
      <c r="R1690" s="33" t="s">
        <v>692</v>
      </c>
      <c r="S1690" s="33" t="s">
        <v>275</v>
      </c>
      <c r="T1690" s="33" t="s">
        <v>692</v>
      </c>
      <c r="U1690" s="33" t="s">
        <v>276</v>
      </c>
      <c r="V1690" s="33" t="s">
        <v>692</v>
      </c>
      <c r="W1690" s="33" t="s">
        <v>276</v>
      </c>
      <c r="X1690" s="33" t="s">
        <v>692</v>
      </c>
    </row>
    <row r="1691" spans="1:24" ht="14.75" x14ac:dyDescent="0.75">
      <c r="A1691" s="33" t="s">
        <v>3346</v>
      </c>
      <c r="B1691" s="33" t="s">
        <v>262</v>
      </c>
      <c r="C1691" s="33" t="s">
        <v>415</v>
      </c>
      <c r="D1691" s="33" t="s">
        <v>415</v>
      </c>
      <c r="E1691" s="33" t="s">
        <v>3347</v>
      </c>
      <c r="F1691" s="33" t="s">
        <v>1441</v>
      </c>
      <c r="G1691" s="33" t="s">
        <v>281</v>
      </c>
      <c r="H1691" s="33" t="s">
        <v>268</v>
      </c>
      <c r="I1691" s="33" t="s">
        <v>269</v>
      </c>
      <c r="J1691" s="33" t="s">
        <v>270</v>
      </c>
      <c r="K1691" s="33" t="s">
        <v>1442</v>
      </c>
      <c r="L1691" s="33" t="s">
        <v>272</v>
      </c>
      <c r="M1691" s="33" t="s">
        <v>698</v>
      </c>
      <c r="N1691" s="33" t="s">
        <v>16</v>
      </c>
      <c r="O1691" s="33" t="s">
        <v>698</v>
      </c>
      <c r="P1691" s="33" t="s">
        <v>692</v>
      </c>
      <c r="Q1691" s="33" t="s">
        <v>286</v>
      </c>
      <c r="R1691" s="33" t="s">
        <v>692</v>
      </c>
      <c r="S1691" s="33" t="s">
        <v>275</v>
      </c>
      <c r="T1691" s="33" t="s">
        <v>16</v>
      </c>
      <c r="U1691" s="33" t="s">
        <v>698</v>
      </c>
      <c r="V1691" s="33" t="s">
        <v>692</v>
      </c>
      <c r="W1691" s="33"/>
      <c r="X1691" s="33"/>
    </row>
    <row r="1692" spans="1:24" ht="14.75" x14ac:dyDescent="0.75">
      <c r="A1692" s="33" t="s">
        <v>3348</v>
      </c>
      <c r="B1692" s="33" t="s">
        <v>262</v>
      </c>
      <c r="C1692" s="33" t="s">
        <v>415</v>
      </c>
      <c r="D1692" s="33" t="s">
        <v>415</v>
      </c>
      <c r="E1692" s="33" t="s">
        <v>3349</v>
      </c>
      <c r="F1692" s="33" t="s">
        <v>1441</v>
      </c>
      <c r="G1692" s="33" t="s">
        <v>281</v>
      </c>
      <c r="H1692" s="33" t="s">
        <v>268</v>
      </c>
      <c r="I1692" s="33" t="s">
        <v>269</v>
      </c>
      <c r="J1692" s="33" t="s">
        <v>270</v>
      </c>
      <c r="K1692" s="33" t="s">
        <v>1442</v>
      </c>
      <c r="L1692" s="33" t="s">
        <v>272</v>
      </c>
      <c r="M1692" s="33" t="s">
        <v>698</v>
      </c>
      <c r="N1692" s="33" t="s">
        <v>16</v>
      </c>
      <c r="O1692" s="33" t="s">
        <v>698</v>
      </c>
      <c r="P1692" s="33" t="s">
        <v>692</v>
      </c>
      <c r="Q1692" s="33" t="s">
        <v>698</v>
      </c>
      <c r="R1692" s="33" t="s">
        <v>692</v>
      </c>
      <c r="S1692" s="33" t="s">
        <v>275</v>
      </c>
      <c r="T1692" s="33" t="s">
        <v>16</v>
      </c>
      <c r="U1692" s="33" t="s">
        <v>698</v>
      </c>
      <c r="V1692" s="33" t="s">
        <v>692</v>
      </c>
      <c r="W1692" s="33"/>
      <c r="X1692" s="33"/>
    </row>
    <row r="1693" spans="1:24" ht="14.75" x14ac:dyDescent="0.75">
      <c r="A1693" s="33" t="s">
        <v>3350</v>
      </c>
      <c r="B1693" s="33" t="s">
        <v>262</v>
      </c>
      <c r="C1693" s="33" t="s">
        <v>415</v>
      </c>
      <c r="D1693" s="33" t="s">
        <v>415</v>
      </c>
      <c r="E1693" s="33" t="s">
        <v>3351</v>
      </c>
      <c r="F1693" s="33" t="s">
        <v>1441</v>
      </c>
      <c r="G1693" s="33" t="s">
        <v>281</v>
      </c>
      <c r="H1693" s="33" t="s">
        <v>822</v>
      </c>
      <c r="I1693" s="33" t="s">
        <v>269</v>
      </c>
      <c r="J1693" s="33" t="s">
        <v>270</v>
      </c>
      <c r="K1693" s="33" t="s">
        <v>1442</v>
      </c>
      <c r="L1693" s="33" t="s">
        <v>272</v>
      </c>
      <c r="M1693" s="33" t="s">
        <v>698</v>
      </c>
      <c r="N1693" s="33" t="s">
        <v>692</v>
      </c>
      <c r="O1693" s="33" t="s">
        <v>698</v>
      </c>
      <c r="P1693" s="33" t="s">
        <v>692</v>
      </c>
      <c r="Q1693" s="33" t="s">
        <v>698</v>
      </c>
      <c r="R1693" s="33" t="s">
        <v>692</v>
      </c>
      <c r="S1693" s="33" t="s">
        <v>275</v>
      </c>
      <c r="T1693" s="33" t="s">
        <v>16</v>
      </c>
      <c r="U1693" s="33" t="s">
        <v>698</v>
      </c>
      <c r="V1693" s="33" t="s">
        <v>692</v>
      </c>
      <c r="W1693" s="33"/>
      <c r="X1693" s="33"/>
    </row>
    <row r="1694" spans="1:24" ht="14.75" x14ac:dyDescent="0.75">
      <c r="A1694" s="33" t="s">
        <v>3352</v>
      </c>
      <c r="B1694" s="33" t="s">
        <v>262</v>
      </c>
      <c r="C1694" s="33" t="s">
        <v>415</v>
      </c>
      <c r="D1694" s="33" t="s">
        <v>415</v>
      </c>
      <c r="E1694" s="33" t="s">
        <v>3353</v>
      </c>
      <c r="F1694" s="33" t="s">
        <v>1441</v>
      </c>
      <c r="G1694" s="33" t="s">
        <v>281</v>
      </c>
      <c r="H1694" s="33" t="s">
        <v>822</v>
      </c>
      <c r="I1694" s="33" t="s">
        <v>269</v>
      </c>
      <c r="J1694" s="33" t="s">
        <v>270</v>
      </c>
      <c r="K1694" s="33" t="s">
        <v>1442</v>
      </c>
      <c r="L1694" s="33" t="s">
        <v>272</v>
      </c>
      <c r="M1694" s="33" t="s">
        <v>698</v>
      </c>
      <c r="N1694" s="33" t="s">
        <v>692</v>
      </c>
      <c r="O1694" s="33" t="s">
        <v>698</v>
      </c>
      <c r="P1694" s="33" t="s">
        <v>692</v>
      </c>
      <c r="Q1694" s="33" t="s">
        <v>698</v>
      </c>
      <c r="R1694" s="33" t="s">
        <v>692</v>
      </c>
      <c r="S1694" s="33" t="s">
        <v>275</v>
      </c>
      <c r="T1694" s="33" t="s">
        <v>16</v>
      </c>
      <c r="U1694" s="33" t="s">
        <v>698</v>
      </c>
      <c r="V1694" s="33" t="s">
        <v>692</v>
      </c>
      <c r="W1694" s="33"/>
      <c r="X1694" s="33"/>
    </row>
    <row r="1695" spans="1:24" ht="14.75" x14ac:dyDescent="0.75">
      <c r="A1695" s="33" t="s">
        <v>3354</v>
      </c>
      <c r="B1695" s="33" t="s">
        <v>262</v>
      </c>
      <c r="C1695" s="33" t="s">
        <v>415</v>
      </c>
      <c r="D1695" s="33" t="s">
        <v>415</v>
      </c>
      <c r="E1695" s="33" t="s">
        <v>3355</v>
      </c>
      <c r="F1695" s="33" t="s">
        <v>1441</v>
      </c>
      <c r="G1695" s="33" t="s">
        <v>281</v>
      </c>
      <c r="H1695" s="33" t="s">
        <v>268</v>
      </c>
      <c r="I1695" s="33" t="s">
        <v>269</v>
      </c>
      <c r="J1695" s="33" t="s">
        <v>270</v>
      </c>
      <c r="K1695" s="33" t="s">
        <v>1442</v>
      </c>
      <c r="L1695" s="33" t="s">
        <v>272</v>
      </c>
      <c r="M1695" s="33" t="s">
        <v>698</v>
      </c>
      <c r="N1695" s="33" t="s">
        <v>2973</v>
      </c>
      <c r="O1695" s="33" t="s">
        <v>698</v>
      </c>
      <c r="P1695" s="33" t="s">
        <v>2973</v>
      </c>
      <c r="Q1695" s="33" t="s">
        <v>698</v>
      </c>
      <c r="R1695" s="33" t="s">
        <v>2973</v>
      </c>
      <c r="S1695" s="33" t="s">
        <v>275</v>
      </c>
      <c r="T1695" s="33" t="s">
        <v>3356</v>
      </c>
      <c r="U1695" s="33" t="s">
        <v>698</v>
      </c>
      <c r="V1695" s="33" t="s">
        <v>2973</v>
      </c>
      <c r="W1695" s="33"/>
      <c r="X1695" s="33"/>
    </row>
    <row r="1696" spans="1:24" ht="14.75" x14ac:dyDescent="0.75">
      <c r="A1696" s="33" t="s">
        <v>3357</v>
      </c>
      <c r="B1696" s="33" t="s">
        <v>262</v>
      </c>
      <c r="C1696" s="33" t="s">
        <v>415</v>
      </c>
      <c r="D1696" s="33" t="s">
        <v>415</v>
      </c>
      <c r="E1696" s="33" t="s">
        <v>3358</v>
      </c>
      <c r="F1696" s="33" t="s">
        <v>1441</v>
      </c>
      <c r="G1696" s="33" t="s">
        <v>281</v>
      </c>
      <c r="H1696" s="33" t="s">
        <v>268</v>
      </c>
      <c r="I1696" s="33" t="s">
        <v>269</v>
      </c>
      <c r="J1696" s="33" t="s">
        <v>270</v>
      </c>
      <c r="K1696" s="33" t="s">
        <v>2631</v>
      </c>
      <c r="L1696" s="33" t="s">
        <v>272</v>
      </c>
      <c r="M1696" s="33" t="s">
        <v>760</v>
      </c>
      <c r="N1696" s="33" t="s">
        <v>692</v>
      </c>
      <c r="O1696" s="33" t="s">
        <v>760</v>
      </c>
      <c r="P1696" s="33" t="s">
        <v>692</v>
      </c>
      <c r="Q1696" s="33" t="s">
        <v>760</v>
      </c>
      <c r="R1696" s="33" t="s">
        <v>692</v>
      </c>
      <c r="S1696" s="33" t="s">
        <v>275</v>
      </c>
      <c r="T1696" s="33" t="s">
        <v>16</v>
      </c>
      <c r="U1696" s="33" t="s">
        <v>760</v>
      </c>
      <c r="V1696" s="33" t="s">
        <v>692</v>
      </c>
      <c r="W1696" s="33"/>
      <c r="X1696" s="33"/>
    </row>
    <row r="1697" spans="1:24" ht="14.75" x14ac:dyDescent="0.75">
      <c r="A1697" s="33" t="s">
        <v>3359</v>
      </c>
      <c r="B1697" s="33" t="s">
        <v>262</v>
      </c>
      <c r="C1697" s="33" t="s">
        <v>415</v>
      </c>
      <c r="D1697" s="33" t="s">
        <v>415</v>
      </c>
      <c r="E1697" s="33" t="s">
        <v>3360</v>
      </c>
      <c r="F1697" s="33" t="s">
        <v>1441</v>
      </c>
      <c r="G1697" s="33" t="s">
        <v>281</v>
      </c>
      <c r="H1697" s="33" t="s">
        <v>268</v>
      </c>
      <c r="I1697" s="33" t="s">
        <v>269</v>
      </c>
      <c r="J1697" s="33" t="s">
        <v>270</v>
      </c>
      <c r="K1697" s="33" t="s">
        <v>1442</v>
      </c>
      <c r="L1697" s="33" t="s">
        <v>272</v>
      </c>
      <c r="M1697" s="33" t="s">
        <v>698</v>
      </c>
      <c r="N1697" s="33" t="s">
        <v>692</v>
      </c>
      <c r="O1697" s="33" t="s">
        <v>698</v>
      </c>
      <c r="P1697" s="33" t="s">
        <v>692</v>
      </c>
      <c r="Q1697" s="33" t="s">
        <v>698</v>
      </c>
      <c r="R1697" s="33" t="s">
        <v>692</v>
      </c>
      <c r="S1697" s="33" t="s">
        <v>275</v>
      </c>
      <c r="T1697" s="33" t="s">
        <v>16</v>
      </c>
      <c r="U1697" s="33"/>
      <c r="V1697" s="33"/>
      <c r="W1697" s="33"/>
      <c r="X1697" s="33"/>
    </row>
    <row r="1698" spans="1:24" ht="14.75" x14ac:dyDescent="0.75">
      <c r="A1698" s="33" t="s">
        <v>3361</v>
      </c>
      <c r="B1698" s="33" t="s">
        <v>262</v>
      </c>
      <c r="C1698" s="33" t="s">
        <v>415</v>
      </c>
      <c r="D1698" s="33" t="s">
        <v>415</v>
      </c>
      <c r="E1698" s="33" t="s">
        <v>3362</v>
      </c>
      <c r="F1698" s="33" t="s">
        <v>1441</v>
      </c>
      <c r="G1698" s="33" t="s">
        <v>281</v>
      </c>
      <c r="H1698" s="33" t="s">
        <v>268</v>
      </c>
      <c r="I1698" s="33" t="s">
        <v>269</v>
      </c>
      <c r="J1698" s="33" t="s">
        <v>270</v>
      </c>
      <c r="K1698" s="33" t="s">
        <v>1442</v>
      </c>
      <c r="L1698" s="33" t="s">
        <v>272</v>
      </c>
      <c r="M1698" s="33" t="s">
        <v>698</v>
      </c>
      <c r="N1698" s="33" t="s">
        <v>692</v>
      </c>
      <c r="O1698" s="33" t="s">
        <v>698</v>
      </c>
      <c r="P1698" s="33" t="s">
        <v>692</v>
      </c>
      <c r="Q1698" s="33" t="s">
        <v>698</v>
      </c>
      <c r="R1698" s="33" t="s">
        <v>692</v>
      </c>
      <c r="S1698" s="33" t="s">
        <v>275</v>
      </c>
      <c r="T1698" s="33" t="s">
        <v>16</v>
      </c>
      <c r="U1698" s="33"/>
      <c r="V1698" s="33"/>
      <c r="W1698" s="33"/>
      <c r="X1698" s="33"/>
    </row>
    <row r="1699" spans="1:24" ht="14.75" x14ac:dyDescent="0.75">
      <c r="A1699" s="33" t="s">
        <v>3363</v>
      </c>
      <c r="B1699" s="33" t="s">
        <v>262</v>
      </c>
      <c r="C1699" s="33" t="s">
        <v>415</v>
      </c>
      <c r="D1699" s="33" t="s">
        <v>415</v>
      </c>
      <c r="E1699" s="33" t="s">
        <v>3364</v>
      </c>
      <c r="F1699" s="33" t="s">
        <v>1441</v>
      </c>
      <c r="G1699" s="33" t="s">
        <v>281</v>
      </c>
      <c r="H1699" s="33" t="s">
        <v>268</v>
      </c>
      <c r="I1699" s="33" t="s">
        <v>269</v>
      </c>
      <c r="J1699" s="33" t="s">
        <v>270</v>
      </c>
      <c r="K1699" s="33" t="s">
        <v>1442</v>
      </c>
      <c r="L1699" s="33" t="s">
        <v>272</v>
      </c>
      <c r="M1699" s="33" t="s">
        <v>698</v>
      </c>
      <c r="N1699" s="33" t="s">
        <v>16</v>
      </c>
      <c r="O1699" s="33" t="s">
        <v>698</v>
      </c>
      <c r="P1699" s="33" t="s">
        <v>692</v>
      </c>
      <c r="Q1699" s="33" t="s">
        <v>698</v>
      </c>
      <c r="R1699" s="33" t="s">
        <v>692</v>
      </c>
      <c r="S1699" s="33" t="s">
        <v>275</v>
      </c>
      <c r="T1699" s="33" t="s">
        <v>16</v>
      </c>
      <c r="U1699" s="33" t="s">
        <v>698</v>
      </c>
      <c r="V1699" s="33" t="s">
        <v>692</v>
      </c>
      <c r="W1699" s="33" t="s">
        <v>698</v>
      </c>
      <c r="X1699" s="33" t="s">
        <v>692</v>
      </c>
    </row>
    <row r="1700" spans="1:24" ht="14.75" x14ac:dyDescent="0.75">
      <c r="A1700" s="33" t="s">
        <v>84</v>
      </c>
      <c r="B1700" s="33" t="s">
        <v>262</v>
      </c>
      <c r="C1700" s="33" t="s">
        <v>415</v>
      </c>
      <c r="D1700" s="33" t="s">
        <v>415</v>
      </c>
      <c r="E1700" s="33" t="s">
        <v>3365</v>
      </c>
      <c r="F1700" s="33" t="s">
        <v>1441</v>
      </c>
      <c r="G1700" s="33" t="s">
        <v>281</v>
      </c>
      <c r="H1700" s="33" t="s">
        <v>268</v>
      </c>
      <c r="I1700" s="33" t="s">
        <v>269</v>
      </c>
      <c r="J1700" s="33" t="s">
        <v>270</v>
      </c>
      <c r="K1700" s="33" t="s">
        <v>1442</v>
      </c>
      <c r="L1700" s="33" t="s">
        <v>272</v>
      </c>
      <c r="M1700" s="33" t="s">
        <v>698</v>
      </c>
      <c r="N1700" s="33" t="s">
        <v>2973</v>
      </c>
      <c r="O1700" s="33" t="s">
        <v>698</v>
      </c>
      <c r="P1700" s="33" t="s">
        <v>2973</v>
      </c>
      <c r="Q1700" s="33" t="s">
        <v>286</v>
      </c>
      <c r="R1700" s="33" t="s">
        <v>2973</v>
      </c>
      <c r="S1700" s="33" t="s">
        <v>275</v>
      </c>
      <c r="T1700" s="33" t="s">
        <v>2973</v>
      </c>
      <c r="U1700" s="33" t="s">
        <v>276</v>
      </c>
      <c r="V1700" s="33" t="s">
        <v>2973</v>
      </c>
      <c r="W1700" s="33" t="s">
        <v>276</v>
      </c>
      <c r="X1700" s="33" t="s">
        <v>2973</v>
      </c>
    </row>
    <row r="1701" spans="1:24" ht="14.75" x14ac:dyDescent="0.75">
      <c r="A1701" s="33" t="s">
        <v>3366</v>
      </c>
      <c r="B1701" s="33" t="s">
        <v>262</v>
      </c>
      <c r="C1701" s="33" t="s">
        <v>415</v>
      </c>
      <c r="D1701" s="33" t="s">
        <v>415</v>
      </c>
      <c r="E1701" s="33" t="s">
        <v>3367</v>
      </c>
      <c r="F1701" s="33" t="s">
        <v>1441</v>
      </c>
      <c r="G1701" s="33" t="s">
        <v>281</v>
      </c>
      <c r="H1701" s="33" t="s">
        <v>268</v>
      </c>
      <c r="I1701" s="33" t="s">
        <v>269</v>
      </c>
      <c r="J1701" s="33" t="s">
        <v>270</v>
      </c>
      <c r="K1701" s="33" t="s">
        <v>1442</v>
      </c>
      <c r="L1701" s="33" t="s">
        <v>272</v>
      </c>
      <c r="M1701" s="33" t="s">
        <v>698</v>
      </c>
      <c r="N1701" s="33" t="s">
        <v>16</v>
      </c>
      <c r="O1701" s="33" t="s">
        <v>698</v>
      </c>
      <c r="P1701" s="33" t="s">
        <v>692</v>
      </c>
      <c r="Q1701" s="33" t="s">
        <v>698</v>
      </c>
      <c r="R1701" s="33" t="s">
        <v>692</v>
      </c>
      <c r="S1701" s="33" t="s">
        <v>275</v>
      </c>
      <c r="T1701" s="33" t="s">
        <v>16</v>
      </c>
      <c r="U1701" s="33" t="s">
        <v>698</v>
      </c>
      <c r="V1701" s="33" t="s">
        <v>692</v>
      </c>
      <c r="W1701" s="33" t="s">
        <v>698</v>
      </c>
      <c r="X1701" s="33" t="s">
        <v>692</v>
      </c>
    </row>
    <row r="1702" spans="1:24" ht="14.75" x14ac:dyDescent="0.75">
      <c r="A1702" s="33" t="s">
        <v>3368</v>
      </c>
      <c r="B1702" s="33" t="s">
        <v>262</v>
      </c>
      <c r="C1702" s="33" t="s">
        <v>415</v>
      </c>
      <c r="D1702" s="33" t="s">
        <v>415</v>
      </c>
      <c r="E1702" s="33" t="s">
        <v>3369</v>
      </c>
      <c r="F1702" s="33" t="s">
        <v>1441</v>
      </c>
      <c r="G1702" s="33" t="s">
        <v>281</v>
      </c>
      <c r="H1702" s="33" t="s">
        <v>822</v>
      </c>
      <c r="I1702" s="33" t="s">
        <v>269</v>
      </c>
      <c r="J1702" s="33" t="s">
        <v>270</v>
      </c>
      <c r="K1702" s="33" t="s">
        <v>1442</v>
      </c>
      <c r="L1702" s="33" t="s">
        <v>272</v>
      </c>
      <c r="M1702" s="33" t="s">
        <v>760</v>
      </c>
      <c r="N1702" s="33" t="s">
        <v>692</v>
      </c>
      <c r="O1702" s="33" t="s">
        <v>760</v>
      </c>
      <c r="P1702" s="33" t="s">
        <v>692</v>
      </c>
      <c r="Q1702" s="33" t="s">
        <v>760</v>
      </c>
      <c r="R1702" s="33" t="s">
        <v>692</v>
      </c>
      <c r="S1702" s="33" t="s">
        <v>275</v>
      </c>
      <c r="T1702" s="33" t="s">
        <v>692</v>
      </c>
      <c r="U1702" s="33"/>
      <c r="V1702" s="33"/>
      <c r="W1702" s="33"/>
      <c r="X1702" s="33"/>
    </row>
    <row r="1703" spans="1:24" ht="14.75" x14ac:dyDescent="0.75">
      <c r="A1703" s="33" t="s">
        <v>85</v>
      </c>
      <c r="B1703" s="33" t="s">
        <v>262</v>
      </c>
      <c r="C1703" s="33" t="s">
        <v>415</v>
      </c>
      <c r="D1703" s="33" t="s">
        <v>415</v>
      </c>
      <c r="E1703" s="33" t="s">
        <v>3370</v>
      </c>
      <c r="F1703" s="33" t="s">
        <v>1441</v>
      </c>
      <c r="G1703" s="33" t="s">
        <v>281</v>
      </c>
      <c r="H1703" s="33" t="s">
        <v>268</v>
      </c>
      <c r="I1703" s="33" t="s">
        <v>269</v>
      </c>
      <c r="J1703" s="33" t="s">
        <v>270</v>
      </c>
      <c r="K1703" s="33" t="s">
        <v>1442</v>
      </c>
      <c r="L1703" s="33" t="s">
        <v>272</v>
      </c>
      <c r="M1703" s="33" t="s">
        <v>760</v>
      </c>
      <c r="N1703" s="33" t="s">
        <v>692</v>
      </c>
      <c r="O1703" s="33" t="s">
        <v>760</v>
      </c>
      <c r="P1703" s="33" t="s">
        <v>692</v>
      </c>
      <c r="Q1703" s="33" t="s">
        <v>286</v>
      </c>
      <c r="R1703" s="33" t="s">
        <v>692</v>
      </c>
      <c r="S1703" s="33" t="s">
        <v>275</v>
      </c>
      <c r="T1703" s="33" t="s">
        <v>692</v>
      </c>
      <c r="U1703" s="33" t="s">
        <v>276</v>
      </c>
      <c r="V1703" s="33" t="s">
        <v>692</v>
      </c>
      <c r="W1703" s="33" t="s">
        <v>276</v>
      </c>
      <c r="X1703" s="33" t="s">
        <v>692</v>
      </c>
    </row>
    <row r="1704" spans="1:24" ht="14.75" x14ac:dyDescent="0.75">
      <c r="A1704" s="33" t="s">
        <v>3371</v>
      </c>
      <c r="B1704" s="33" t="s">
        <v>262</v>
      </c>
      <c r="C1704" s="33" t="s">
        <v>415</v>
      </c>
      <c r="D1704" s="33" t="s">
        <v>415</v>
      </c>
      <c r="E1704" s="33" t="s">
        <v>3372</v>
      </c>
      <c r="F1704" s="33" t="s">
        <v>1441</v>
      </c>
      <c r="G1704" s="33" t="s">
        <v>281</v>
      </c>
      <c r="H1704" s="33" t="s">
        <v>268</v>
      </c>
      <c r="I1704" s="33" t="s">
        <v>269</v>
      </c>
      <c r="J1704" s="33" t="s">
        <v>270</v>
      </c>
      <c r="K1704" s="33" t="s">
        <v>1442</v>
      </c>
      <c r="L1704" s="33" t="s">
        <v>272</v>
      </c>
      <c r="M1704" s="33" t="s">
        <v>698</v>
      </c>
      <c r="N1704" s="33" t="s">
        <v>16</v>
      </c>
      <c r="O1704" s="33" t="s">
        <v>698</v>
      </c>
      <c r="P1704" s="33" t="s">
        <v>692</v>
      </c>
      <c r="Q1704" s="33" t="s">
        <v>698</v>
      </c>
      <c r="R1704" s="33" t="s">
        <v>692</v>
      </c>
      <c r="S1704" s="33" t="s">
        <v>275</v>
      </c>
      <c r="T1704" s="33" t="s">
        <v>16</v>
      </c>
      <c r="U1704" s="33" t="s">
        <v>698</v>
      </c>
      <c r="V1704" s="33" t="s">
        <v>692</v>
      </c>
      <c r="W1704" s="33" t="s">
        <v>698</v>
      </c>
      <c r="X1704" s="33" t="s">
        <v>692</v>
      </c>
    </row>
    <row r="1705" spans="1:24" ht="14.75" x14ac:dyDescent="0.75">
      <c r="A1705" s="33" t="s">
        <v>3373</v>
      </c>
      <c r="B1705" s="33" t="s">
        <v>262</v>
      </c>
      <c r="C1705" s="33" t="s">
        <v>415</v>
      </c>
      <c r="D1705" s="33" t="s">
        <v>415</v>
      </c>
      <c r="E1705" s="33" t="s">
        <v>3374</v>
      </c>
      <c r="F1705" s="33" t="s">
        <v>1441</v>
      </c>
      <c r="G1705" s="33" t="s">
        <v>281</v>
      </c>
      <c r="H1705" s="33" t="s">
        <v>268</v>
      </c>
      <c r="I1705" s="33" t="s">
        <v>269</v>
      </c>
      <c r="J1705" s="33" t="s">
        <v>270</v>
      </c>
      <c r="K1705" s="33" t="s">
        <v>2631</v>
      </c>
      <c r="L1705" s="33" t="s">
        <v>272</v>
      </c>
      <c r="M1705" s="33" t="s">
        <v>760</v>
      </c>
      <c r="N1705" s="33" t="s">
        <v>314</v>
      </c>
      <c r="O1705" s="33" t="s">
        <v>760</v>
      </c>
      <c r="P1705" s="33" t="s">
        <v>314</v>
      </c>
      <c r="Q1705" s="33" t="s">
        <v>286</v>
      </c>
      <c r="R1705" s="33" t="s">
        <v>314</v>
      </c>
      <c r="S1705" s="33" t="s">
        <v>275</v>
      </c>
      <c r="T1705" s="33" t="s">
        <v>314</v>
      </c>
      <c r="U1705" s="33" t="s">
        <v>276</v>
      </c>
      <c r="V1705" s="33" t="s">
        <v>314</v>
      </c>
      <c r="W1705" s="33" t="s">
        <v>20</v>
      </c>
      <c r="X1705" s="33" t="s">
        <v>314</v>
      </c>
    </row>
    <row r="1706" spans="1:24" ht="14.75" x14ac:dyDescent="0.75">
      <c r="A1706" s="33" t="s">
        <v>3375</v>
      </c>
      <c r="B1706" s="33" t="s">
        <v>262</v>
      </c>
      <c r="C1706" s="33" t="s">
        <v>415</v>
      </c>
      <c r="D1706" s="33" t="s">
        <v>415</v>
      </c>
      <c r="E1706" s="33" t="s">
        <v>3376</v>
      </c>
      <c r="F1706" s="33" t="s">
        <v>1441</v>
      </c>
      <c r="G1706" s="33" t="s">
        <v>281</v>
      </c>
      <c r="H1706" s="33" t="s">
        <v>268</v>
      </c>
      <c r="I1706" s="33" t="s">
        <v>269</v>
      </c>
      <c r="J1706" s="33" t="s">
        <v>270</v>
      </c>
      <c r="K1706" s="33" t="s">
        <v>1442</v>
      </c>
      <c r="L1706" s="33" t="s">
        <v>272</v>
      </c>
      <c r="M1706" s="33" t="s">
        <v>698</v>
      </c>
      <c r="N1706" s="33" t="s">
        <v>692</v>
      </c>
      <c r="O1706" s="33" t="s">
        <v>698</v>
      </c>
      <c r="P1706" s="33" t="s">
        <v>692</v>
      </c>
      <c r="Q1706" s="33" t="s">
        <v>698</v>
      </c>
      <c r="R1706" s="33" t="s">
        <v>692</v>
      </c>
      <c r="S1706" s="33" t="s">
        <v>275</v>
      </c>
      <c r="T1706" s="33" t="s">
        <v>692</v>
      </c>
      <c r="U1706" s="33" t="s">
        <v>698</v>
      </c>
      <c r="V1706" s="33" t="s">
        <v>692</v>
      </c>
      <c r="W1706" s="33" t="s">
        <v>698</v>
      </c>
      <c r="X1706" s="33" t="s">
        <v>692</v>
      </c>
    </row>
    <row r="1707" spans="1:24" ht="14.75" x14ac:dyDescent="0.75">
      <c r="A1707" s="33" t="s">
        <v>3377</v>
      </c>
      <c r="B1707" s="33" t="s">
        <v>262</v>
      </c>
      <c r="C1707" s="33" t="s">
        <v>415</v>
      </c>
      <c r="D1707" s="33" t="s">
        <v>415</v>
      </c>
      <c r="E1707" s="33" t="s">
        <v>3378</v>
      </c>
      <c r="F1707" s="33" t="s">
        <v>1441</v>
      </c>
      <c r="G1707" s="33" t="s">
        <v>281</v>
      </c>
      <c r="H1707" s="33" t="s">
        <v>268</v>
      </c>
      <c r="I1707" s="33" t="s">
        <v>269</v>
      </c>
      <c r="J1707" s="33" t="s">
        <v>270</v>
      </c>
      <c r="K1707" s="33" t="s">
        <v>1442</v>
      </c>
      <c r="L1707" s="33" t="s">
        <v>272</v>
      </c>
      <c r="M1707" s="33" t="s">
        <v>698</v>
      </c>
      <c r="N1707" s="33" t="s">
        <v>692</v>
      </c>
      <c r="O1707" s="33" t="s">
        <v>698</v>
      </c>
      <c r="P1707" s="33" t="s">
        <v>692</v>
      </c>
      <c r="Q1707" s="33" t="s">
        <v>698</v>
      </c>
      <c r="R1707" s="33" t="s">
        <v>692</v>
      </c>
      <c r="S1707" s="33" t="s">
        <v>275</v>
      </c>
      <c r="T1707" s="33" t="s">
        <v>692</v>
      </c>
      <c r="U1707" s="33" t="s">
        <v>698</v>
      </c>
      <c r="V1707" s="33" t="s">
        <v>692</v>
      </c>
      <c r="W1707" s="33" t="s">
        <v>698</v>
      </c>
      <c r="X1707" s="33" t="s">
        <v>692</v>
      </c>
    </row>
    <row r="1708" spans="1:24" ht="14.75" x14ac:dyDescent="0.75">
      <c r="A1708" s="33" t="s">
        <v>83</v>
      </c>
      <c r="B1708" s="33" t="s">
        <v>262</v>
      </c>
      <c r="C1708" s="33" t="s">
        <v>415</v>
      </c>
      <c r="D1708" s="33" t="s">
        <v>415</v>
      </c>
      <c r="E1708" s="33" t="s">
        <v>234</v>
      </c>
      <c r="F1708" s="33" t="s">
        <v>1441</v>
      </c>
      <c r="G1708" s="33" t="s">
        <v>281</v>
      </c>
      <c r="H1708" s="33" t="s">
        <v>268</v>
      </c>
      <c r="I1708" s="33" t="s">
        <v>269</v>
      </c>
      <c r="J1708" s="33" t="s">
        <v>270</v>
      </c>
      <c r="K1708" s="33" t="s">
        <v>1442</v>
      </c>
      <c r="L1708" s="33" t="s">
        <v>272</v>
      </c>
      <c r="M1708" s="33" t="s">
        <v>698</v>
      </c>
      <c r="N1708" s="33" t="s">
        <v>692</v>
      </c>
      <c r="O1708" s="33" t="s">
        <v>698</v>
      </c>
      <c r="P1708" s="33" t="s">
        <v>692</v>
      </c>
      <c r="Q1708" s="33" t="s">
        <v>698</v>
      </c>
      <c r="R1708" s="33" t="s">
        <v>692</v>
      </c>
      <c r="S1708" s="33" t="s">
        <v>275</v>
      </c>
      <c r="T1708" s="33" t="s">
        <v>16</v>
      </c>
      <c r="U1708" s="33"/>
      <c r="V1708" s="33"/>
      <c r="W1708" s="33"/>
      <c r="X1708" s="33"/>
    </row>
    <row r="1709" spans="1:24" ht="14.75" x14ac:dyDescent="0.75">
      <c r="A1709" s="33" t="s">
        <v>92</v>
      </c>
      <c r="B1709" s="33" t="s">
        <v>262</v>
      </c>
      <c r="C1709" s="33" t="s">
        <v>415</v>
      </c>
      <c r="D1709" s="33" t="s">
        <v>415</v>
      </c>
      <c r="E1709" s="33" t="s">
        <v>3379</v>
      </c>
      <c r="F1709" s="33" t="s">
        <v>1441</v>
      </c>
      <c r="G1709" s="33" t="s">
        <v>281</v>
      </c>
      <c r="H1709" s="33" t="s">
        <v>268</v>
      </c>
      <c r="I1709" s="33" t="s">
        <v>269</v>
      </c>
      <c r="J1709" s="33" t="s">
        <v>270</v>
      </c>
      <c r="K1709" s="33" t="s">
        <v>1442</v>
      </c>
      <c r="L1709" s="33" t="s">
        <v>272</v>
      </c>
      <c r="M1709" s="33" t="s">
        <v>698</v>
      </c>
      <c r="N1709" s="33" t="s">
        <v>692</v>
      </c>
      <c r="O1709" s="33" t="s">
        <v>698</v>
      </c>
      <c r="P1709" s="33" t="s">
        <v>692</v>
      </c>
      <c r="Q1709" s="33" t="s">
        <v>698</v>
      </c>
      <c r="R1709" s="33" t="s">
        <v>692</v>
      </c>
      <c r="S1709" s="33" t="s">
        <v>275</v>
      </c>
      <c r="T1709" s="33" t="s">
        <v>692</v>
      </c>
      <c r="U1709" s="33" t="s">
        <v>698</v>
      </c>
      <c r="V1709" s="33" t="s">
        <v>692</v>
      </c>
      <c r="W1709" s="33" t="s">
        <v>698</v>
      </c>
      <c r="X1709" s="33" t="s">
        <v>692</v>
      </c>
    </row>
    <row r="1710" spans="1:24" ht="14.75" x14ac:dyDescent="0.75">
      <c r="A1710" s="33" t="s">
        <v>3380</v>
      </c>
      <c r="B1710" s="33" t="s">
        <v>262</v>
      </c>
      <c r="C1710" s="33" t="s">
        <v>415</v>
      </c>
      <c r="D1710" s="33" t="s">
        <v>415</v>
      </c>
      <c r="E1710" s="33" t="s">
        <v>3381</v>
      </c>
      <c r="F1710" s="33" t="s">
        <v>1441</v>
      </c>
      <c r="G1710" s="33" t="s">
        <v>281</v>
      </c>
      <c r="H1710" s="33" t="s">
        <v>268</v>
      </c>
      <c r="I1710" s="33" t="s">
        <v>269</v>
      </c>
      <c r="J1710" s="33" t="s">
        <v>270</v>
      </c>
      <c r="K1710" s="33" t="s">
        <v>1442</v>
      </c>
      <c r="L1710" s="33" t="s">
        <v>272</v>
      </c>
      <c r="M1710" s="33" t="s">
        <v>698</v>
      </c>
      <c r="N1710" s="33" t="s">
        <v>692</v>
      </c>
      <c r="O1710" s="33" t="s">
        <v>698</v>
      </c>
      <c r="P1710" s="33" t="s">
        <v>692</v>
      </c>
      <c r="Q1710" s="33" t="s">
        <v>698</v>
      </c>
      <c r="R1710" s="33" t="s">
        <v>692</v>
      </c>
      <c r="S1710" s="33" t="s">
        <v>275</v>
      </c>
      <c r="T1710" s="33" t="s">
        <v>692</v>
      </c>
      <c r="U1710" s="33" t="s">
        <v>698</v>
      </c>
      <c r="V1710" s="33" t="s">
        <v>692</v>
      </c>
      <c r="W1710" s="33" t="s">
        <v>698</v>
      </c>
      <c r="X1710" s="33" t="s">
        <v>692</v>
      </c>
    </row>
    <row r="1711" spans="1:24" ht="14.75" x14ac:dyDescent="0.75">
      <c r="A1711" s="33" t="s">
        <v>3382</v>
      </c>
      <c r="B1711" s="33" t="s">
        <v>262</v>
      </c>
      <c r="C1711" s="33" t="s">
        <v>415</v>
      </c>
      <c r="D1711" s="33" t="s">
        <v>415</v>
      </c>
      <c r="E1711" s="33" t="s">
        <v>3383</v>
      </c>
      <c r="F1711" s="33" t="s">
        <v>1441</v>
      </c>
      <c r="G1711" s="33" t="s">
        <v>281</v>
      </c>
      <c r="H1711" s="33" t="s">
        <v>268</v>
      </c>
      <c r="I1711" s="33" t="s">
        <v>269</v>
      </c>
      <c r="J1711" s="33" t="s">
        <v>270</v>
      </c>
      <c r="K1711" s="33" t="s">
        <v>1442</v>
      </c>
      <c r="L1711" s="33" t="s">
        <v>272</v>
      </c>
      <c r="M1711" s="33" t="s">
        <v>698</v>
      </c>
      <c r="N1711" s="33" t="s">
        <v>692</v>
      </c>
      <c r="O1711" s="33" t="s">
        <v>698</v>
      </c>
      <c r="P1711" s="33" t="s">
        <v>692</v>
      </c>
      <c r="Q1711" s="33" t="s">
        <v>698</v>
      </c>
      <c r="R1711" s="33" t="s">
        <v>692</v>
      </c>
      <c r="S1711" s="33" t="s">
        <v>275</v>
      </c>
      <c r="T1711" s="33" t="s">
        <v>692</v>
      </c>
      <c r="U1711" s="33" t="s">
        <v>698</v>
      </c>
      <c r="V1711" s="33" t="s">
        <v>692</v>
      </c>
      <c r="W1711" s="33" t="s">
        <v>698</v>
      </c>
      <c r="X1711" s="33" t="s">
        <v>692</v>
      </c>
    </row>
    <row r="1712" spans="1:24" ht="14.75" x14ac:dyDescent="0.75">
      <c r="A1712" s="33" t="s">
        <v>3384</v>
      </c>
      <c r="B1712" s="33" t="s">
        <v>262</v>
      </c>
      <c r="C1712" s="33" t="s">
        <v>415</v>
      </c>
      <c r="D1712" s="33" t="s">
        <v>415</v>
      </c>
      <c r="E1712" s="33" t="s">
        <v>3385</v>
      </c>
      <c r="F1712" s="33" t="s">
        <v>1441</v>
      </c>
      <c r="G1712" s="33" t="s">
        <v>281</v>
      </c>
      <c r="H1712" s="33" t="s">
        <v>268</v>
      </c>
      <c r="I1712" s="33" t="s">
        <v>269</v>
      </c>
      <c r="J1712" s="33" t="s">
        <v>270</v>
      </c>
      <c r="K1712" s="33" t="s">
        <v>1442</v>
      </c>
      <c r="L1712" s="33" t="s">
        <v>272</v>
      </c>
      <c r="M1712" s="33" t="s">
        <v>698</v>
      </c>
      <c r="N1712" s="33" t="s">
        <v>692</v>
      </c>
      <c r="O1712" s="33" t="s">
        <v>698</v>
      </c>
      <c r="P1712" s="33" t="s">
        <v>692</v>
      </c>
      <c r="Q1712" s="33" t="s">
        <v>698</v>
      </c>
      <c r="R1712" s="33" t="s">
        <v>692</v>
      </c>
      <c r="S1712" s="33" t="s">
        <v>275</v>
      </c>
      <c r="T1712" s="33" t="s">
        <v>692</v>
      </c>
      <c r="U1712" s="33" t="s">
        <v>698</v>
      </c>
      <c r="V1712" s="33" t="s">
        <v>692</v>
      </c>
      <c r="W1712" s="33" t="s">
        <v>698</v>
      </c>
      <c r="X1712" s="33" t="s">
        <v>692</v>
      </c>
    </row>
    <row r="1713" spans="1:24" ht="14.75" x14ac:dyDescent="0.75">
      <c r="A1713" s="33" t="s">
        <v>3386</v>
      </c>
      <c r="B1713" s="33" t="s">
        <v>374</v>
      </c>
      <c r="C1713" s="33" t="s">
        <v>374</v>
      </c>
      <c r="D1713" s="33" t="s">
        <v>374</v>
      </c>
      <c r="E1713" s="33" t="s">
        <v>3387</v>
      </c>
      <c r="F1713" s="33" t="s">
        <v>1441</v>
      </c>
      <c r="G1713" s="33" t="s">
        <v>281</v>
      </c>
      <c r="H1713" s="33" t="s">
        <v>268</v>
      </c>
      <c r="I1713" s="33" t="s">
        <v>269</v>
      </c>
      <c r="J1713" s="33" t="s">
        <v>270</v>
      </c>
      <c r="K1713" s="33" t="s">
        <v>1442</v>
      </c>
      <c r="L1713" s="33" t="s">
        <v>272</v>
      </c>
      <c r="M1713" s="33" t="s">
        <v>698</v>
      </c>
      <c r="N1713" s="33" t="s">
        <v>3245</v>
      </c>
      <c r="O1713" s="33" t="s">
        <v>698</v>
      </c>
      <c r="P1713" s="33" t="s">
        <v>3245</v>
      </c>
      <c r="Q1713" s="33" t="s">
        <v>698</v>
      </c>
      <c r="R1713" s="33" t="s">
        <v>3245</v>
      </c>
      <c r="S1713" s="33" t="s">
        <v>275</v>
      </c>
      <c r="T1713" s="33" t="s">
        <v>3245</v>
      </c>
      <c r="U1713" s="33" t="s">
        <v>698</v>
      </c>
      <c r="V1713" s="33" t="s">
        <v>3245</v>
      </c>
      <c r="W1713" s="33" t="s">
        <v>698</v>
      </c>
      <c r="X1713" s="33" t="s">
        <v>3245</v>
      </c>
    </row>
    <row r="1714" spans="1:24" ht="14.75" x14ac:dyDescent="0.75">
      <c r="A1714" s="33" t="s">
        <v>3388</v>
      </c>
      <c r="B1714" s="33" t="s">
        <v>374</v>
      </c>
      <c r="C1714" s="33" t="s">
        <v>374</v>
      </c>
      <c r="D1714" s="33" t="s">
        <v>374</v>
      </c>
      <c r="E1714" s="33" t="s">
        <v>3389</v>
      </c>
      <c r="F1714" s="33" t="s">
        <v>1441</v>
      </c>
      <c r="G1714" s="33" t="s">
        <v>281</v>
      </c>
      <c r="H1714" s="33" t="s">
        <v>268</v>
      </c>
      <c r="I1714" s="33" t="s">
        <v>269</v>
      </c>
      <c r="J1714" s="33" t="s">
        <v>270</v>
      </c>
      <c r="K1714" s="33" t="s">
        <v>1442</v>
      </c>
      <c r="L1714" s="33" t="s">
        <v>272</v>
      </c>
      <c r="M1714" s="33" t="s">
        <v>698</v>
      </c>
      <c r="N1714" s="33" t="s">
        <v>3245</v>
      </c>
      <c r="O1714" s="33" t="s">
        <v>698</v>
      </c>
      <c r="P1714" s="33" t="s">
        <v>3245</v>
      </c>
      <c r="Q1714" s="33" t="s">
        <v>698</v>
      </c>
      <c r="R1714" s="33" t="s">
        <v>3245</v>
      </c>
      <c r="S1714" s="33" t="s">
        <v>275</v>
      </c>
      <c r="T1714" s="33" t="s">
        <v>3245</v>
      </c>
      <c r="U1714" s="33" t="s">
        <v>698</v>
      </c>
      <c r="V1714" s="33" t="s">
        <v>3245</v>
      </c>
      <c r="W1714" s="33" t="s">
        <v>698</v>
      </c>
      <c r="X1714" s="33" t="s">
        <v>3245</v>
      </c>
    </row>
    <row r="1715" spans="1:24" ht="14.75" x14ac:dyDescent="0.75">
      <c r="A1715" s="33" t="s">
        <v>3390</v>
      </c>
      <c r="B1715" s="33" t="s">
        <v>374</v>
      </c>
      <c r="C1715" s="33" t="s">
        <v>374</v>
      </c>
      <c r="D1715" s="33" t="s">
        <v>374</v>
      </c>
      <c r="E1715" s="33" t="s">
        <v>3391</v>
      </c>
      <c r="F1715" s="33" t="s">
        <v>1441</v>
      </c>
      <c r="G1715" s="33" t="s">
        <v>281</v>
      </c>
      <c r="H1715" s="33" t="s">
        <v>268</v>
      </c>
      <c r="I1715" s="33" t="s">
        <v>269</v>
      </c>
      <c r="J1715" s="33" t="s">
        <v>270</v>
      </c>
      <c r="K1715" s="33" t="s">
        <v>1442</v>
      </c>
      <c r="L1715" s="33" t="s">
        <v>272</v>
      </c>
      <c r="M1715" s="33" t="s">
        <v>698</v>
      </c>
      <c r="N1715" s="33" t="s">
        <v>692</v>
      </c>
      <c r="O1715" s="33" t="s">
        <v>698</v>
      </c>
      <c r="P1715" s="33" t="s">
        <v>692</v>
      </c>
      <c r="Q1715" s="33" t="s">
        <v>698</v>
      </c>
      <c r="R1715" s="33" t="s">
        <v>692</v>
      </c>
      <c r="S1715" s="33" t="s">
        <v>275</v>
      </c>
      <c r="T1715" s="33" t="s">
        <v>692</v>
      </c>
      <c r="U1715" s="33" t="s">
        <v>698</v>
      </c>
      <c r="V1715" s="33" t="s">
        <v>692</v>
      </c>
      <c r="W1715" s="33" t="s">
        <v>698</v>
      </c>
      <c r="X1715" s="33" t="s">
        <v>692</v>
      </c>
    </row>
    <row r="1716" spans="1:24" ht="14.75" x14ac:dyDescent="0.75">
      <c r="A1716" s="33" t="s">
        <v>3392</v>
      </c>
      <c r="B1716" s="33" t="s">
        <v>374</v>
      </c>
      <c r="C1716" s="33" t="s">
        <v>374</v>
      </c>
      <c r="D1716" s="33" t="s">
        <v>374</v>
      </c>
      <c r="E1716" s="33" t="s">
        <v>3393</v>
      </c>
      <c r="F1716" s="33" t="s">
        <v>1441</v>
      </c>
      <c r="G1716" s="33" t="s">
        <v>281</v>
      </c>
      <c r="H1716" s="33" t="s">
        <v>268</v>
      </c>
      <c r="I1716" s="33" t="s">
        <v>269</v>
      </c>
      <c r="J1716" s="33" t="s">
        <v>270</v>
      </c>
      <c r="K1716" s="33" t="s">
        <v>1442</v>
      </c>
      <c r="L1716" s="33" t="s">
        <v>272</v>
      </c>
      <c r="M1716" s="33" t="s">
        <v>698</v>
      </c>
      <c r="N1716" s="33" t="s">
        <v>3245</v>
      </c>
      <c r="O1716" s="33" t="s">
        <v>698</v>
      </c>
      <c r="P1716" s="33" t="s">
        <v>3245</v>
      </c>
      <c r="Q1716" s="33" t="s">
        <v>698</v>
      </c>
      <c r="R1716" s="33" t="s">
        <v>3245</v>
      </c>
      <c r="S1716" s="33" t="s">
        <v>275</v>
      </c>
      <c r="T1716" s="33" t="s">
        <v>3245</v>
      </c>
      <c r="U1716" s="33" t="s">
        <v>698</v>
      </c>
      <c r="V1716" s="33" t="s">
        <v>3245</v>
      </c>
      <c r="W1716" s="33" t="s">
        <v>698</v>
      </c>
      <c r="X1716" s="33" t="s">
        <v>3245</v>
      </c>
    </row>
    <row r="1717" spans="1:24" ht="14.75" x14ac:dyDescent="0.75">
      <c r="A1717" s="33" t="s">
        <v>3394</v>
      </c>
      <c r="B1717" s="33" t="s">
        <v>374</v>
      </c>
      <c r="C1717" s="33" t="s">
        <v>374</v>
      </c>
      <c r="D1717" s="33" t="s">
        <v>374</v>
      </c>
      <c r="E1717" s="33" t="s">
        <v>3395</v>
      </c>
      <c r="F1717" s="33" t="s">
        <v>1441</v>
      </c>
      <c r="G1717" s="33" t="s">
        <v>281</v>
      </c>
      <c r="H1717" s="33" t="s">
        <v>268</v>
      </c>
      <c r="I1717" s="33" t="s">
        <v>269</v>
      </c>
      <c r="J1717" s="33" t="s">
        <v>270</v>
      </c>
      <c r="K1717" s="33" t="s">
        <v>1442</v>
      </c>
      <c r="L1717" s="33" t="s">
        <v>272</v>
      </c>
      <c r="M1717" s="33" t="s">
        <v>698</v>
      </c>
      <c r="N1717" s="33" t="s">
        <v>3245</v>
      </c>
      <c r="O1717" s="33" t="s">
        <v>698</v>
      </c>
      <c r="P1717" s="33" t="s">
        <v>3245</v>
      </c>
      <c r="Q1717" s="33" t="s">
        <v>698</v>
      </c>
      <c r="R1717" s="33" t="s">
        <v>3245</v>
      </c>
      <c r="S1717" s="33" t="s">
        <v>275</v>
      </c>
      <c r="T1717" s="33" t="s">
        <v>3245</v>
      </c>
      <c r="U1717" s="33" t="s">
        <v>698</v>
      </c>
      <c r="V1717" s="33" t="s">
        <v>3245</v>
      </c>
      <c r="W1717" s="33" t="s">
        <v>698</v>
      </c>
      <c r="X1717" s="33" t="s">
        <v>3245</v>
      </c>
    </row>
    <row r="1718" spans="1:24" ht="14.75" x14ac:dyDescent="0.75">
      <c r="A1718" s="33" t="s">
        <v>3396</v>
      </c>
      <c r="B1718" s="33" t="s">
        <v>374</v>
      </c>
      <c r="C1718" s="33" t="s">
        <v>374</v>
      </c>
      <c r="D1718" s="33" t="s">
        <v>374</v>
      </c>
      <c r="E1718" s="33" t="s">
        <v>3397</v>
      </c>
      <c r="F1718" s="33" t="s">
        <v>1441</v>
      </c>
      <c r="G1718" s="33" t="s">
        <v>281</v>
      </c>
      <c r="H1718" s="33" t="s">
        <v>268</v>
      </c>
      <c r="I1718" s="33" t="s">
        <v>269</v>
      </c>
      <c r="J1718" s="33" t="s">
        <v>270</v>
      </c>
      <c r="K1718" s="33" t="s">
        <v>1442</v>
      </c>
      <c r="L1718" s="33" t="s">
        <v>272</v>
      </c>
      <c r="M1718" s="33" t="s">
        <v>698</v>
      </c>
      <c r="N1718" s="33" t="s">
        <v>3245</v>
      </c>
      <c r="O1718" s="33" t="s">
        <v>698</v>
      </c>
      <c r="P1718" s="33" t="s">
        <v>3245</v>
      </c>
      <c r="Q1718" s="33" t="s">
        <v>698</v>
      </c>
      <c r="R1718" s="33" t="s">
        <v>3245</v>
      </c>
      <c r="S1718" s="33" t="s">
        <v>275</v>
      </c>
      <c r="T1718" s="33" t="s">
        <v>3245</v>
      </c>
      <c r="U1718" s="33" t="s">
        <v>698</v>
      </c>
      <c r="V1718" s="33" t="s">
        <v>3245</v>
      </c>
      <c r="W1718" s="33" t="s">
        <v>698</v>
      </c>
      <c r="X1718" s="33" t="s">
        <v>3245</v>
      </c>
    </row>
    <row r="1719" spans="1:24" ht="14.75" x14ac:dyDescent="0.75">
      <c r="A1719" s="33" t="s">
        <v>3398</v>
      </c>
      <c r="B1719" s="33" t="s">
        <v>374</v>
      </c>
      <c r="C1719" s="33" t="s">
        <v>374</v>
      </c>
      <c r="D1719" s="33" t="s">
        <v>374</v>
      </c>
      <c r="E1719" s="33" t="s">
        <v>3399</v>
      </c>
      <c r="F1719" s="33" t="s">
        <v>1441</v>
      </c>
      <c r="G1719" s="33" t="s">
        <v>281</v>
      </c>
      <c r="H1719" s="33" t="s">
        <v>268</v>
      </c>
      <c r="I1719" s="33" t="s">
        <v>269</v>
      </c>
      <c r="J1719" s="33" t="s">
        <v>270</v>
      </c>
      <c r="K1719" s="33" t="s">
        <v>1442</v>
      </c>
      <c r="L1719" s="33" t="s">
        <v>272</v>
      </c>
      <c r="M1719" s="33" t="s">
        <v>698</v>
      </c>
      <c r="N1719" s="33" t="s">
        <v>3245</v>
      </c>
      <c r="O1719" s="33" t="s">
        <v>698</v>
      </c>
      <c r="P1719" s="33" t="s">
        <v>3245</v>
      </c>
      <c r="Q1719" s="33" t="s">
        <v>698</v>
      </c>
      <c r="R1719" s="33" t="s">
        <v>3245</v>
      </c>
      <c r="S1719" s="33" t="s">
        <v>275</v>
      </c>
      <c r="T1719" s="33" t="s">
        <v>3245</v>
      </c>
      <c r="U1719" s="33" t="s">
        <v>698</v>
      </c>
      <c r="V1719" s="33" t="s">
        <v>3245</v>
      </c>
      <c r="W1719" s="33" t="s">
        <v>698</v>
      </c>
      <c r="X1719" s="33" t="s">
        <v>3245</v>
      </c>
    </row>
    <row r="1720" spans="1:24" ht="14.75" x14ac:dyDescent="0.75">
      <c r="A1720" s="33" t="s">
        <v>3400</v>
      </c>
      <c r="B1720" s="33" t="s">
        <v>374</v>
      </c>
      <c r="C1720" s="33" t="s">
        <v>374</v>
      </c>
      <c r="D1720" s="33" t="s">
        <v>374</v>
      </c>
      <c r="E1720" s="33" t="s">
        <v>3401</v>
      </c>
      <c r="F1720" s="33" t="s">
        <v>1441</v>
      </c>
      <c r="G1720" s="33" t="s">
        <v>281</v>
      </c>
      <c r="H1720" s="33" t="s">
        <v>268</v>
      </c>
      <c r="I1720" s="33" t="s">
        <v>269</v>
      </c>
      <c r="J1720" s="33" t="s">
        <v>270</v>
      </c>
      <c r="K1720" s="33" t="s">
        <v>1442</v>
      </c>
      <c r="L1720" s="33" t="s">
        <v>272</v>
      </c>
      <c r="M1720" s="33" t="s">
        <v>698</v>
      </c>
      <c r="N1720" s="33" t="s">
        <v>3245</v>
      </c>
      <c r="O1720" s="33" t="s">
        <v>698</v>
      </c>
      <c r="P1720" s="33" t="s">
        <v>3245</v>
      </c>
      <c r="Q1720" s="33" t="s">
        <v>698</v>
      </c>
      <c r="R1720" s="33" t="s">
        <v>3245</v>
      </c>
      <c r="S1720" s="33" t="s">
        <v>275</v>
      </c>
      <c r="T1720" s="33" t="s">
        <v>3245</v>
      </c>
      <c r="U1720" s="33" t="s">
        <v>698</v>
      </c>
      <c r="V1720" s="33" t="s">
        <v>3245</v>
      </c>
      <c r="W1720" s="33" t="s">
        <v>698</v>
      </c>
      <c r="X1720" s="33" t="s">
        <v>3245</v>
      </c>
    </row>
    <row r="1721" spans="1:24" ht="14.75" x14ac:dyDescent="0.75">
      <c r="A1721" s="33" t="s">
        <v>3402</v>
      </c>
      <c r="B1721" s="33" t="s">
        <v>374</v>
      </c>
      <c r="C1721" s="33" t="s">
        <v>374</v>
      </c>
      <c r="D1721" s="33" t="s">
        <v>374</v>
      </c>
      <c r="E1721" s="33" t="s">
        <v>3403</v>
      </c>
      <c r="F1721" s="33" t="s">
        <v>1441</v>
      </c>
      <c r="G1721" s="33" t="s">
        <v>281</v>
      </c>
      <c r="H1721" s="33" t="s">
        <v>268</v>
      </c>
      <c r="I1721" s="33" t="s">
        <v>269</v>
      </c>
      <c r="J1721" s="33" t="s">
        <v>270</v>
      </c>
      <c r="K1721" s="33" t="s">
        <v>1442</v>
      </c>
      <c r="L1721" s="33" t="s">
        <v>272</v>
      </c>
      <c r="M1721" s="33" t="s">
        <v>698</v>
      </c>
      <c r="N1721" s="33" t="s">
        <v>3245</v>
      </c>
      <c r="O1721" s="33" t="s">
        <v>698</v>
      </c>
      <c r="P1721" s="33" t="s">
        <v>3245</v>
      </c>
      <c r="Q1721" s="33" t="s">
        <v>698</v>
      </c>
      <c r="R1721" s="33" t="s">
        <v>3245</v>
      </c>
      <c r="S1721" s="33" t="s">
        <v>275</v>
      </c>
      <c r="T1721" s="33" t="s">
        <v>3245</v>
      </c>
      <c r="U1721" s="33" t="s">
        <v>698</v>
      </c>
      <c r="V1721" s="33" t="s">
        <v>3245</v>
      </c>
      <c r="W1721" s="33" t="s">
        <v>698</v>
      </c>
      <c r="X1721" s="33" t="s">
        <v>3245</v>
      </c>
    </row>
    <row r="1722" spans="1:24" ht="14.75" x14ac:dyDescent="0.75">
      <c r="A1722" s="33" t="s">
        <v>3404</v>
      </c>
      <c r="B1722" s="33" t="s">
        <v>374</v>
      </c>
      <c r="C1722" s="33" t="s">
        <v>374</v>
      </c>
      <c r="D1722" s="33" t="s">
        <v>374</v>
      </c>
      <c r="E1722" s="33" t="s">
        <v>3405</v>
      </c>
      <c r="F1722" s="33" t="s">
        <v>1441</v>
      </c>
      <c r="G1722" s="33" t="s">
        <v>281</v>
      </c>
      <c r="H1722" s="33" t="s">
        <v>268</v>
      </c>
      <c r="I1722" s="33" t="s">
        <v>269</v>
      </c>
      <c r="J1722" s="33" t="s">
        <v>270</v>
      </c>
      <c r="K1722" s="33" t="s">
        <v>1442</v>
      </c>
      <c r="L1722" s="33" t="s">
        <v>272</v>
      </c>
      <c r="M1722" s="33" t="s">
        <v>698</v>
      </c>
      <c r="N1722" s="33" t="s">
        <v>3245</v>
      </c>
      <c r="O1722" s="33" t="s">
        <v>698</v>
      </c>
      <c r="P1722" s="33" t="s">
        <v>3245</v>
      </c>
      <c r="Q1722" s="33" t="s">
        <v>698</v>
      </c>
      <c r="R1722" s="33" t="s">
        <v>3245</v>
      </c>
      <c r="S1722" s="33" t="s">
        <v>275</v>
      </c>
      <c r="T1722" s="33" t="s">
        <v>3245</v>
      </c>
      <c r="U1722" s="33" t="s">
        <v>698</v>
      </c>
      <c r="V1722" s="33" t="s">
        <v>3245</v>
      </c>
      <c r="W1722" s="33" t="s">
        <v>698</v>
      </c>
      <c r="X1722" s="33" t="s">
        <v>3245</v>
      </c>
    </row>
    <row r="1723" spans="1:24" ht="14.75" x14ac:dyDescent="0.75">
      <c r="A1723" s="33" t="s">
        <v>3406</v>
      </c>
      <c r="B1723" s="33" t="s">
        <v>374</v>
      </c>
      <c r="C1723" s="33" t="s">
        <v>374</v>
      </c>
      <c r="D1723" s="33" t="s">
        <v>374</v>
      </c>
      <c r="E1723" s="33" t="s">
        <v>3407</v>
      </c>
      <c r="F1723" s="33" t="s">
        <v>1441</v>
      </c>
      <c r="G1723" s="33" t="s">
        <v>281</v>
      </c>
      <c r="H1723" s="33" t="s">
        <v>268</v>
      </c>
      <c r="I1723" s="33" t="s">
        <v>269</v>
      </c>
      <c r="J1723" s="33" t="s">
        <v>270</v>
      </c>
      <c r="K1723" s="33" t="s">
        <v>1442</v>
      </c>
      <c r="L1723" s="33" t="s">
        <v>272</v>
      </c>
      <c r="M1723" s="33" t="s">
        <v>698</v>
      </c>
      <c r="N1723" s="33" t="s">
        <v>3245</v>
      </c>
      <c r="O1723" s="33" t="s">
        <v>698</v>
      </c>
      <c r="P1723" s="33" t="s">
        <v>3245</v>
      </c>
      <c r="Q1723" s="33" t="s">
        <v>698</v>
      </c>
      <c r="R1723" s="33" t="s">
        <v>3245</v>
      </c>
      <c r="S1723" s="33" t="s">
        <v>275</v>
      </c>
      <c r="T1723" s="33" t="s">
        <v>3245</v>
      </c>
      <c r="U1723" s="33" t="s">
        <v>698</v>
      </c>
      <c r="V1723" s="33" t="s">
        <v>3245</v>
      </c>
      <c r="W1723" s="33" t="s">
        <v>698</v>
      </c>
      <c r="X1723" s="33" t="s">
        <v>3245</v>
      </c>
    </row>
    <row r="1724" spans="1:24" ht="14.75" x14ac:dyDescent="0.75">
      <c r="A1724" s="33" t="s">
        <v>3408</v>
      </c>
      <c r="B1724" s="33" t="s">
        <v>374</v>
      </c>
      <c r="C1724" s="33" t="s">
        <v>374</v>
      </c>
      <c r="D1724" s="33" t="s">
        <v>374</v>
      </c>
      <c r="E1724" s="33" t="s">
        <v>3409</v>
      </c>
      <c r="F1724" s="33" t="s">
        <v>1441</v>
      </c>
      <c r="G1724" s="33" t="s">
        <v>281</v>
      </c>
      <c r="H1724" s="33" t="s">
        <v>268</v>
      </c>
      <c r="I1724" s="33" t="s">
        <v>269</v>
      </c>
      <c r="J1724" s="33" t="s">
        <v>270</v>
      </c>
      <c r="K1724" s="33" t="s">
        <v>1442</v>
      </c>
      <c r="L1724" s="33" t="s">
        <v>272</v>
      </c>
      <c r="M1724" s="33" t="s">
        <v>698</v>
      </c>
      <c r="N1724" s="33" t="s">
        <v>3245</v>
      </c>
      <c r="O1724" s="33" t="s">
        <v>698</v>
      </c>
      <c r="P1724" s="33" t="s">
        <v>3245</v>
      </c>
      <c r="Q1724" s="33" t="s">
        <v>698</v>
      </c>
      <c r="R1724" s="33" t="s">
        <v>3245</v>
      </c>
      <c r="S1724" s="33" t="s">
        <v>275</v>
      </c>
      <c r="T1724" s="33" t="s">
        <v>3245</v>
      </c>
      <c r="U1724" s="33" t="s">
        <v>698</v>
      </c>
      <c r="V1724" s="33" t="s">
        <v>3245</v>
      </c>
      <c r="W1724" s="33" t="s">
        <v>698</v>
      </c>
      <c r="X1724" s="33" t="s">
        <v>3245</v>
      </c>
    </row>
    <row r="1725" spans="1:24" ht="14.75" x14ac:dyDescent="0.75">
      <c r="A1725" s="33" t="s">
        <v>3410</v>
      </c>
      <c r="B1725" s="33" t="s">
        <v>374</v>
      </c>
      <c r="C1725" s="33" t="s">
        <v>374</v>
      </c>
      <c r="D1725" s="33" t="s">
        <v>374</v>
      </c>
      <c r="E1725" s="33" t="s">
        <v>3411</v>
      </c>
      <c r="F1725" s="33" t="s">
        <v>1441</v>
      </c>
      <c r="G1725" s="33" t="s">
        <v>281</v>
      </c>
      <c r="H1725" s="33" t="s">
        <v>268</v>
      </c>
      <c r="I1725" s="33" t="s">
        <v>269</v>
      </c>
      <c r="J1725" s="33" t="s">
        <v>270</v>
      </c>
      <c r="K1725" s="33" t="s">
        <v>1442</v>
      </c>
      <c r="L1725" s="33" t="s">
        <v>272</v>
      </c>
      <c r="M1725" s="33" t="s">
        <v>698</v>
      </c>
      <c r="N1725" s="33" t="s">
        <v>3245</v>
      </c>
      <c r="O1725" s="33" t="s">
        <v>698</v>
      </c>
      <c r="P1725" s="33" t="s">
        <v>3245</v>
      </c>
      <c r="Q1725" s="33" t="s">
        <v>698</v>
      </c>
      <c r="R1725" s="33" t="s">
        <v>3245</v>
      </c>
      <c r="S1725" s="33" t="s">
        <v>275</v>
      </c>
      <c r="T1725" s="33" t="s">
        <v>3245</v>
      </c>
      <c r="U1725" s="33" t="s">
        <v>698</v>
      </c>
      <c r="V1725" s="33" t="s">
        <v>3245</v>
      </c>
      <c r="W1725" s="33" t="s">
        <v>698</v>
      </c>
      <c r="X1725" s="33" t="s">
        <v>3245</v>
      </c>
    </row>
    <row r="1726" spans="1:24" ht="14.75" x14ac:dyDescent="0.75">
      <c r="A1726" s="33" t="s">
        <v>3412</v>
      </c>
      <c r="B1726" s="33" t="s">
        <v>374</v>
      </c>
      <c r="C1726" s="33" t="s">
        <v>374</v>
      </c>
      <c r="D1726" s="33" t="s">
        <v>374</v>
      </c>
      <c r="E1726" s="33" t="s">
        <v>3413</v>
      </c>
      <c r="F1726" s="33" t="s">
        <v>1441</v>
      </c>
      <c r="G1726" s="33" t="s">
        <v>281</v>
      </c>
      <c r="H1726" s="33" t="s">
        <v>268</v>
      </c>
      <c r="I1726" s="33" t="s">
        <v>269</v>
      </c>
      <c r="J1726" s="33" t="s">
        <v>270</v>
      </c>
      <c r="K1726" s="33" t="s">
        <v>1442</v>
      </c>
      <c r="L1726" s="33" t="s">
        <v>272</v>
      </c>
      <c r="M1726" s="33" t="s">
        <v>698</v>
      </c>
      <c r="N1726" s="33" t="s">
        <v>3245</v>
      </c>
      <c r="O1726" s="33" t="s">
        <v>698</v>
      </c>
      <c r="P1726" s="33" t="s">
        <v>3245</v>
      </c>
      <c r="Q1726" s="33" t="s">
        <v>698</v>
      </c>
      <c r="R1726" s="33" t="s">
        <v>3245</v>
      </c>
      <c r="S1726" s="33" t="s">
        <v>275</v>
      </c>
      <c r="T1726" s="33" t="s">
        <v>3245</v>
      </c>
      <c r="U1726" s="33" t="s">
        <v>698</v>
      </c>
      <c r="V1726" s="33" t="s">
        <v>3245</v>
      </c>
      <c r="W1726" s="33" t="s">
        <v>698</v>
      </c>
      <c r="X1726" s="33" t="s">
        <v>3245</v>
      </c>
    </row>
    <row r="1727" spans="1:24" ht="14.75" x14ac:dyDescent="0.75">
      <c r="A1727" s="33" t="s">
        <v>3414</v>
      </c>
      <c r="B1727" s="33" t="s">
        <v>374</v>
      </c>
      <c r="C1727" s="33" t="s">
        <v>374</v>
      </c>
      <c r="D1727" s="33" t="s">
        <v>374</v>
      </c>
      <c r="E1727" s="33" t="s">
        <v>3415</v>
      </c>
      <c r="F1727" s="33" t="s">
        <v>1441</v>
      </c>
      <c r="G1727" s="33" t="s">
        <v>281</v>
      </c>
      <c r="H1727" s="33" t="s">
        <v>268</v>
      </c>
      <c r="I1727" s="33" t="s">
        <v>269</v>
      </c>
      <c r="J1727" s="33" t="s">
        <v>270</v>
      </c>
      <c r="K1727" s="33" t="s">
        <v>1442</v>
      </c>
      <c r="L1727" s="33" t="s">
        <v>272</v>
      </c>
      <c r="M1727" s="33" t="s">
        <v>698</v>
      </c>
      <c r="N1727" s="33" t="s">
        <v>3245</v>
      </c>
      <c r="O1727" s="33" t="s">
        <v>698</v>
      </c>
      <c r="P1727" s="33" t="s">
        <v>3245</v>
      </c>
      <c r="Q1727" s="33" t="s">
        <v>698</v>
      </c>
      <c r="R1727" s="33" t="s">
        <v>3245</v>
      </c>
      <c r="S1727" s="33" t="s">
        <v>275</v>
      </c>
      <c r="T1727" s="33" t="s">
        <v>3245</v>
      </c>
      <c r="U1727" s="33" t="s">
        <v>698</v>
      </c>
      <c r="V1727" s="33" t="s">
        <v>3245</v>
      </c>
      <c r="W1727" s="33" t="s">
        <v>698</v>
      </c>
      <c r="X1727" s="33" t="s">
        <v>3245</v>
      </c>
    </row>
    <row r="1728" spans="1:24" ht="14.75" x14ac:dyDescent="0.75">
      <c r="A1728" s="33" t="s">
        <v>3416</v>
      </c>
      <c r="B1728" s="33" t="s">
        <v>374</v>
      </c>
      <c r="C1728" s="33" t="s">
        <v>374</v>
      </c>
      <c r="D1728" s="33" t="s">
        <v>374</v>
      </c>
      <c r="E1728" s="33" t="s">
        <v>3417</v>
      </c>
      <c r="F1728" s="33" t="s">
        <v>1441</v>
      </c>
      <c r="G1728" s="33" t="s">
        <v>281</v>
      </c>
      <c r="H1728" s="33" t="s">
        <v>268</v>
      </c>
      <c r="I1728" s="33" t="s">
        <v>269</v>
      </c>
      <c r="J1728" s="33" t="s">
        <v>270</v>
      </c>
      <c r="K1728" s="33" t="s">
        <v>1442</v>
      </c>
      <c r="L1728" s="33" t="s">
        <v>272</v>
      </c>
      <c r="M1728" s="33" t="s">
        <v>698</v>
      </c>
      <c r="N1728" s="33" t="s">
        <v>3245</v>
      </c>
      <c r="O1728" s="33" t="s">
        <v>698</v>
      </c>
      <c r="P1728" s="33" t="s">
        <v>3245</v>
      </c>
      <c r="Q1728" s="33" t="s">
        <v>698</v>
      </c>
      <c r="R1728" s="33" t="s">
        <v>3245</v>
      </c>
      <c r="S1728" s="33" t="s">
        <v>275</v>
      </c>
      <c r="T1728" s="33" t="s">
        <v>3245</v>
      </c>
      <c r="U1728" s="33" t="s">
        <v>698</v>
      </c>
      <c r="V1728" s="33" t="s">
        <v>3245</v>
      </c>
      <c r="W1728" s="33" t="s">
        <v>698</v>
      </c>
      <c r="X1728" s="33" t="s">
        <v>3245</v>
      </c>
    </row>
    <row r="1729" spans="1:24" ht="14.75" x14ac:dyDescent="0.75">
      <c r="A1729" s="33" t="s">
        <v>3418</v>
      </c>
      <c r="B1729" s="33" t="s">
        <v>374</v>
      </c>
      <c r="C1729" s="33" t="s">
        <v>374</v>
      </c>
      <c r="D1729" s="33" t="s">
        <v>374</v>
      </c>
      <c r="E1729" s="33" t="s">
        <v>3419</v>
      </c>
      <c r="F1729" s="33" t="s">
        <v>1441</v>
      </c>
      <c r="G1729" s="33" t="s">
        <v>281</v>
      </c>
      <c r="H1729" s="33" t="s">
        <v>268</v>
      </c>
      <c r="I1729" s="33" t="s">
        <v>269</v>
      </c>
      <c r="J1729" s="33" t="s">
        <v>270</v>
      </c>
      <c r="K1729" s="33" t="s">
        <v>1442</v>
      </c>
      <c r="L1729" s="33" t="s">
        <v>272</v>
      </c>
      <c r="M1729" s="33" t="s">
        <v>698</v>
      </c>
      <c r="N1729" s="33" t="s">
        <v>3245</v>
      </c>
      <c r="O1729" s="33" t="s">
        <v>698</v>
      </c>
      <c r="P1729" s="33" t="s">
        <v>3245</v>
      </c>
      <c r="Q1729" s="33" t="s">
        <v>698</v>
      </c>
      <c r="R1729" s="33" t="s">
        <v>3245</v>
      </c>
      <c r="S1729" s="33" t="s">
        <v>275</v>
      </c>
      <c r="T1729" s="33" t="s">
        <v>3245</v>
      </c>
      <c r="U1729" s="33" t="s">
        <v>698</v>
      </c>
      <c r="V1729" s="33" t="s">
        <v>3245</v>
      </c>
      <c r="W1729" s="33" t="s">
        <v>698</v>
      </c>
      <c r="X1729" s="33" t="s">
        <v>3245</v>
      </c>
    </row>
    <row r="1730" spans="1:24" ht="14.75" x14ac:dyDescent="0.75">
      <c r="A1730" s="33" t="s">
        <v>3420</v>
      </c>
      <c r="B1730" s="33" t="s">
        <v>374</v>
      </c>
      <c r="C1730" s="33" t="s">
        <v>374</v>
      </c>
      <c r="D1730" s="33" t="s">
        <v>374</v>
      </c>
      <c r="E1730" s="33" t="s">
        <v>3421</v>
      </c>
      <c r="F1730" s="33" t="s">
        <v>1441</v>
      </c>
      <c r="G1730" s="33" t="s">
        <v>281</v>
      </c>
      <c r="H1730" s="33" t="s">
        <v>268</v>
      </c>
      <c r="I1730" s="33" t="s">
        <v>269</v>
      </c>
      <c r="J1730" s="33" t="s">
        <v>270</v>
      </c>
      <c r="K1730" s="33" t="s">
        <v>1442</v>
      </c>
      <c r="L1730" s="33" t="s">
        <v>272</v>
      </c>
      <c r="M1730" s="33" t="s">
        <v>698</v>
      </c>
      <c r="N1730" s="33" t="s">
        <v>3245</v>
      </c>
      <c r="O1730" s="33" t="s">
        <v>698</v>
      </c>
      <c r="P1730" s="33" t="s">
        <v>3245</v>
      </c>
      <c r="Q1730" s="33" t="s">
        <v>698</v>
      </c>
      <c r="R1730" s="33" t="s">
        <v>3245</v>
      </c>
      <c r="S1730" s="33" t="s">
        <v>275</v>
      </c>
      <c r="T1730" s="33" t="s">
        <v>3245</v>
      </c>
      <c r="U1730" s="33" t="s">
        <v>698</v>
      </c>
      <c r="V1730" s="33" t="s">
        <v>3245</v>
      </c>
      <c r="W1730" s="33" t="s">
        <v>698</v>
      </c>
      <c r="X1730" s="33" t="s">
        <v>3245</v>
      </c>
    </row>
    <row r="1731" spans="1:24" ht="14.75" x14ac:dyDescent="0.75">
      <c r="A1731" s="33" t="s">
        <v>3422</v>
      </c>
      <c r="B1731" s="33" t="s">
        <v>374</v>
      </c>
      <c r="C1731" s="33" t="s">
        <v>374</v>
      </c>
      <c r="D1731" s="33" t="s">
        <v>374</v>
      </c>
      <c r="E1731" s="33" t="s">
        <v>3423</v>
      </c>
      <c r="F1731" s="33" t="s">
        <v>1441</v>
      </c>
      <c r="G1731" s="33" t="s">
        <v>281</v>
      </c>
      <c r="H1731" s="33" t="s">
        <v>268</v>
      </c>
      <c r="I1731" s="33" t="s">
        <v>269</v>
      </c>
      <c r="J1731" s="33" t="s">
        <v>270</v>
      </c>
      <c r="K1731" s="33" t="s">
        <v>1442</v>
      </c>
      <c r="L1731" s="33" t="s">
        <v>272</v>
      </c>
      <c r="M1731" s="33" t="s">
        <v>698</v>
      </c>
      <c r="N1731" s="33" t="s">
        <v>3245</v>
      </c>
      <c r="O1731" s="33" t="s">
        <v>698</v>
      </c>
      <c r="P1731" s="33" t="s">
        <v>3245</v>
      </c>
      <c r="Q1731" s="33" t="s">
        <v>698</v>
      </c>
      <c r="R1731" s="33" t="s">
        <v>3245</v>
      </c>
      <c r="S1731" s="33" t="s">
        <v>275</v>
      </c>
      <c r="T1731" s="33" t="s">
        <v>3245</v>
      </c>
      <c r="U1731" s="33" t="s">
        <v>698</v>
      </c>
      <c r="V1731" s="33" t="s">
        <v>3245</v>
      </c>
      <c r="W1731" s="33" t="s">
        <v>698</v>
      </c>
      <c r="X1731" s="33" t="s">
        <v>3245</v>
      </c>
    </row>
    <row r="1732" spans="1:24" ht="14.75" x14ac:dyDescent="0.75">
      <c r="A1732" s="33" t="s">
        <v>3424</v>
      </c>
      <c r="B1732" s="33" t="s">
        <v>374</v>
      </c>
      <c r="C1732" s="33" t="s">
        <v>374</v>
      </c>
      <c r="D1732" s="33" t="s">
        <v>374</v>
      </c>
      <c r="E1732" s="33" t="s">
        <v>3425</v>
      </c>
      <c r="F1732" s="33" t="s">
        <v>1441</v>
      </c>
      <c r="G1732" s="33" t="s">
        <v>281</v>
      </c>
      <c r="H1732" s="33" t="s">
        <v>268</v>
      </c>
      <c r="I1732" s="33" t="s">
        <v>269</v>
      </c>
      <c r="J1732" s="33" t="s">
        <v>270</v>
      </c>
      <c r="K1732" s="33" t="s">
        <v>1442</v>
      </c>
      <c r="L1732" s="33" t="s">
        <v>272</v>
      </c>
      <c r="M1732" s="33" t="s">
        <v>698</v>
      </c>
      <c r="N1732" s="33" t="s">
        <v>3245</v>
      </c>
      <c r="O1732" s="33" t="s">
        <v>698</v>
      </c>
      <c r="P1732" s="33" t="s">
        <v>3245</v>
      </c>
      <c r="Q1732" s="33" t="s">
        <v>698</v>
      </c>
      <c r="R1732" s="33" t="s">
        <v>3245</v>
      </c>
      <c r="S1732" s="33" t="s">
        <v>275</v>
      </c>
      <c r="T1732" s="33" t="s">
        <v>3245</v>
      </c>
      <c r="U1732" s="33" t="s">
        <v>698</v>
      </c>
      <c r="V1732" s="33" t="s">
        <v>3245</v>
      </c>
      <c r="W1732" s="33" t="s">
        <v>698</v>
      </c>
      <c r="X1732" s="33" t="s">
        <v>3245</v>
      </c>
    </row>
    <row r="1733" spans="1:24" ht="14.75" x14ac:dyDescent="0.75">
      <c r="A1733" s="33" t="s">
        <v>3426</v>
      </c>
      <c r="B1733" s="33" t="s">
        <v>374</v>
      </c>
      <c r="C1733" s="33" t="s">
        <v>374</v>
      </c>
      <c r="D1733" s="33" t="s">
        <v>374</v>
      </c>
      <c r="E1733" s="33" t="s">
        <v>3427</v>
      </c>
      <c r="F1733" s="33" t="s">
        <v>1441</v>
      </c>
      <c r="G1733" s="33" t="s">
        <v>281</v>
      </c>
      <c r="H1733" s="33" t="s">
        <v>268</v>
      </c>
      <c r="I1733" s="33" t="s">
        <v>269</v>
      </c>
      <c r="J1733" s="33" t="s">
        <v>270</v>
      </c>
      <c r="K1733" s="33" t="s">
        <v>1442</v>
      </c>
      <c r="L1733" s="33" t="s">
        <v>272</v>
      </c>
      <c r="M1733" s="33" t="s">
        <v>698</v>
      </c>
      <c r="N1733" s="33" t="s">
        <v>3245</v>
      </c>
      <c r="O1733" s="33" t="s">
        <v>698</v>
      </c>
      <c r="P1733" s="33" t="s">
        <v>3245</v>
      </c>
      <c r="Q1733" s="33" t="s">
        <v>698</v>
      </c>
      <c r="R1733" s="33" t="s">
        <v>3245</v>
      </c>
      <c r="S1733" s="33" t="s">
        <v>275</v>
      </c>
      <c r="T1733" s="33" t="s">
        <v>3245</v>
      </c>
      <c r="U1733" s="33" t="s">
        <v>698</v>
      </c>
      <c r="V1733" s="33" t="s">
        <v>3245</v>
      </c>
      <c r="W1733" s="33" t="s">
        <v>698</v>
      </c>
      <c r="X1733" s="33" t="s">
        <v>3245</v>
      </c>
    </row>
    <row r="1734" spans="1:24" ht="14.75" x14ac:dyDescent="0.75">
      <c r="A1734" s="33" t="s">
        <v>3428</v>
      </c>
      <c r="B1734" s="33" t="s">
        <v>374</v>
      </c>
      <c r="C1734" s="33" t="s">
        <v>374</v>
      </c>
      <c r="D1734" s="33" t="s">
        <v>374</v>
      </c>
      <c r="E1734" s="33" t="s">
        <v>3429</v>
      </c>
      <c r="F1734" s="33" t="s">
        <v>1441</v>
      </c>
      <c r="G1734" s="33" t="s">
        <v>281</v>
      </c>
      <c r="H1734" s="33" t="s">
        <v>268</v>
      </c>
      <c r="I1734" s="33" t="s">
        <v>269</v>
      </c>
      <c r="J1734" s="33" t="s">
        <v>270</v>
      </c>
      <c r="K1734" s="33" t="s">
        <v>1442</v>
      </c>
      <c r="L1734" s="33" t="s">
        <v>272</v>
      </c>
      <c r="M1734" s="33" t="s">
        <v>698</v>
      </c>
      <c r="N1734" s="33" t="s">
        <v>3245</v>
      </c>
      <c r="O1734" s="33" t="s">
        <v>698</v>
      </c>
      <c r="P1734" s="33" t="s">
        <v>3245</v>
      </c>
      <c r="Q1734" s="33" t="s">
        <v>698</v>
      </c>
      <c r="R1734" s="33" t="s">
        <v>3245</v>
      </c>
      <c r="S1734" s="33" t="s">
        <v>275</v>
      </c>
      <c r="T1734" s="33" t="s">
        <v>3245</v>
      </c>
      <c r="U1734" s="33" t="s">
        <v>698</v>
      </c>
      <c r="V1734" s="33" t="s">
        <v>3245</v>
      </c>
      <c r="W1734" s="33" t="s">
        <v>698</v>
      </c>
      <c r="X1734" s="33" t="s">
        <v>3245</v>
      </c>
    </row>
    <row r="1735" spans="1:24" ht="14.75" x14ac:dyDescent="0.75">
      <c r="A1735" s="33" t="s">
        <v>3430</v>
      </c>
      <c r="B1735" s="33" t="s">
        <v>374</v>
      </c>
      <c r="C1735" s="33" t="s">
        <v>374</v>
      </c>
      <c r="D1735" s="33" t="s">
        <v>374</v>
      </c>
      <c r="E1735" s="33" t="s">
        <v>3431</v>
      </c>
      <c r="F1735" s="33" t="s">
        <v>1441</v>
      </c>
      <c r="G1735" s="33" t="s">
        <v>281</v>
      </c>
      <c r="H1735" s="33" t="s">
        <v>268</v>
      </c>
      <c r="I1735" s="33" t="s">
        <v>269</v>
      </c>
      <c r="J1735" s="33" t="s">
        <v>270</v>
      </c>
      <c r="K1735" s="33" t="s">
        <v>1442</v>
      </c>
      <c r="L1735" s="33" t="s">
        <v>272</v>
      </c>
      <c r="M1735" s="33" t="s">
        <v>698</v>
      </c>
      <c r="N1735" s="33" t="s">
        <v>3245</v>
      </c>
      <c r="O1735" s="33" t="s">
        <v>698</v>
      </c>
      <c r="P1735" s="33" t="s">
        <v>3245</v>
      </c>
      <c r="Q1735" s="33" t="s">
        <v>698</v>
      </c>
      <c r="R1735" s="33" t="s">
        <v>3245</v>
      </c>
      <c r="S1735" s="33" t="s">
        <v>275</v>
      </c>
      <c r="T1735" s="33" t="s">
        <v>3245</v>
      </c>
      <c r="U1735" s="33" t="s">
        <v>698</v>
      </c>
      <c r="V1735" s="33" t="s">
        <v>3245</v>
      </c>
      <c r="W1735" s="33" t="s">
        <v>698</v>
      </c>
      <c r="X1735" s="33" t="s">
        <v>3245</v>
      </c>
    </row>
    <row r="1736" spans="1:24" ht="14.75" x14ac:dyDescent="0.75">
      <c r="A1736" s="33" t="s">
        <v>3432</v>
      </c>
      <c r="B1736" s="33" t="s">
        <v>374</v>
      </c>
      <c r="C1736" s="33" t="s">
        <v>374</v>
      </c>
      <c r="D1736" s="33" t="s">
        <v>374</v>
      </c>
      <c r="E1736" s="33" t="s">
        <v>3433</v>
      </c>
      <c r="F1736" s="33" t="s">
        <v>1441</v>
      </c>
      <c r="G1736" s="33" t="s">
        <v>281</v>
      </c>
      <c r="H1736" s="33" t="s">
        <v>268</v>
      </c>
      <c r="I1736" s="33" t="s">
        <v>269</v>
      </c>
      <c r="J1736" s="33" t="s">
        <v>270</v>
      </c>
      <c r="K1736" s="33" t="s">
        <v>1442</v>
      </c>
      <c r="L1736" s="33" t="s">
        <v>272</v>
      </c>
      <c r="M1736" s="33" t="s">
        <v>698</v>
      </c>
      <c r="N1736" s="33" t="s">
        <v>3245</v>
      </c>
      <c r="O1736" s="33" t="s">
        <v>698</v>
      </c>
      <c r="P1736" s="33" t="s">
        <v>3245</v>
      </c>
      <c r="Q1736" s="33" t="s">
        <v>698</v>
      </c>
      <c r="R1736" s="33" t="s">
        <v>3245</v>
      </c>
      <c r="S1736" s="33" t="s">
        <v>275</v>
      </c>
      <c r="T1736" s="33" t="s">
        <v>3245</v>
      </c>
      <c r="U1736" s="33" t="s">
        <v>698</v>
      </c>
      <c r="V1736" s="33" t="s">
        <v>3245</v>
      </c>
      <c r="W1736" s="33" t="s">
        <v>698</v>
      </c>
      <c r="X1736" s="33" t="s">
        <v>3245</v>
      </c>
    </row>
    <row r="1737" spans="1:24" ht="14.75" x14ac:dyDescent="0.75">
      <c r="A1737" s="33" t="s">
        <v>3434</v>
      </c>
      <c r="B1737" s="33" t="s">
        <v>374</v>
      </c>
      <c r="C1737" s="33" t="s">
        <v>374</v>
      </c>
      <c r="D1737" s="33" t="s">
        <v>374</v>
      </c>
      <c r="E1737" s="33" t="s">
        <v>3435</v>
      </c>
      <c r="F1737" s="33" t="s">
        <v>1441</v>
      </c>
      <c r="G1737" s="33" t="s">
        <v>281</v>
      </c>
      <c r="H1737" s="33" t="s">
        <v>268</v>
      </c>
      <c r="I1737" s="33" t="s">
        <v>269</v>
      </c>
      <c r="J1737" s="33" t="s">
        <v>270</v>
      </c>
      <c r="K1737" s="33" t="s">
        <v>1442</v>
      </c>
      <c r="L1737" s="33" t="s">
        <v>272</v>
      </c>
      <c r="M1737" s="33" t="s">
        <v>698</v>
      </c>
      <c r="N1737" s="33" t="s">
        <v>3245</v>
      </c>
      <c r="O1737" s="33" t="s">
        <v>698</v>
      </c>
      <c r="P1737" s="33" t="s">
        <v>3245</v>
      </c>
      <c r="Q1737" s="33" t="s">
        <v>698</v>
      </c>
      <c r="R1737" s="33" t="s">
        <v>3245</v>
      </c>
      <c r="S1737" s="33" t="s">
        <v>275</v>
      </c>
      <c r="T1737" s="33" t="s">
        <v>3245</v>
      </c>
      <c r="U1737" s="33" t="s">
        <v>698</v>
      </c>
      <c r="V1737" s="33" t="s">
        <v>3245</v>
      </c>
      <c r="W1737" s="33" t="s">
        <v>698</v>
      </c>
      <c r="X1737" s="33" t="s">
        <v>3245</v>
      </c>
    </row>
    <row r="1738" spans="1:24" ht="14.75" x14ac:dyDescent="0.75">
      <c r="A1738" s="33" t="s">
        <v>3436</v>
      </c>
      <c r="B1738" s="33" t="s">
        <v>374</v>
      </c>
      <c r="C1738" s="33" t="s">
        <v>374</v>
      </c>
      <c r="D1738" s="33" t="s">
        <v>374</v>
      </c>
      <c r="E1738" s="33" t="s">
        <v>3437</v>
      </c>
      <c r="F1738" s="33" t="s">
        <v>1441</v>
      </c>
      <c r="G1738" s="33" t="s">
        <v>281</v>
      </c>
      <c r="H1738" s="33" t="s">
        <v>268</v>
      </c>
      <c r="I1738" s="33" t="s">
        <v>269</v>
      </c>
      <c r="J1738" s="33" t="s">
        <v>270</v>
      </c>
      <c r="K1738" s="33" t="s">
        <v>1442</v>
      </c>
      <c r="L1738" s="33" t="s">
        <v>272</v>
      </c>
      <c r="M1738" s="33" t="s">
        <v>698</v>
      </c>
      <c r="N1738" s="33" t="s">
        <v>3245</v>
      </c>
      <c r="O1738" s="33" t="s">
        <v>698</v>
      </c>
      <c r="P1738" s="33" t="s">
        <v>3245</v>
      </c>
      <c r="Q1738" s="33" t="s">
        <v>698</v>
      </c>
      <c r="R1738" s="33" t="s">
        <v>3245</v>
      </c>
      <c r="S1738" s="33" t="s">
        <v>275</v>
      </c>
      <c r="T1738" s="33" t="s">
        <v>3245</v>
      </c>
      <c r="U1738" s="33" t="s">
        <v>698</v>
      </c>
      <c r="V1738" s="33" t="s">
        <v>3245</v>
      </c>
      <c r="W1738" s="33" t="s">
        <v>698</v>
      </c>
      <c r="X1738" s="33" t="s">
        <v>3245</v>
      </c>
    </row>
    <row r="1739" spans="1:24" ht="14.75" x14ac:dyDescent="0.75">
      <c r="A1739" s="33" t="s">
        <v>3438</v>
      </c>
      <c r="B1739" s="33" t="s">
        <v>374</v>
      </c>
      <c r="C1739" s="33" t="s">
        <v>374</v>
      </c>
      <c r="D1739" s="33" t="s">
        <v>374</v>
      </c>
      <c r="E1739" s="33" t="s">
        <v>3439</v>
      </c>
      <c r="F1739" s="33" t="s">
        <v>1441</v>
      </c>
      <c r="G1739" s="33" t="s">
        <v>281</v>
      </c>
      <c r="H1739" s="33" t="s">
        <v>268</v>
      </c>
      <c r="I1739" s="33" t="s">
        <v>269</v>
      </c>
      <c r="J1739" s="33" t="s">
        <v>270</v>
      </c>
      <c r="K1739" s="33" t="s">
        <v>1442</v>
      </c>
      <c r="L1739" s="33" t="s">
        <v>272</v>
      </c>
      <c r="M1739" s="33" t="s">
        <v>698</v>
      </c>
      <c r="N1739" s="33" t="s">
        <v>3245</v>
      </c>
      <c r="O1739" s="33" t="s">
        <v>698</v>
      </c>
      <c r="P1739" s="33" t="s">
        <v>3245</v>
      </c>
      <c r="Q1739" s="33" t="s">
        <v>698</v>
      </c>
      <c r="R1739" s="33" t="s">
        <v>3245</v>
      </c>
      <c r="S1739" s="33" t="s">
        <v>275</v>
      </c>
      <c r="T1739" s="33" t="s">
        <v>3245</v>
      </c>
      <c r="U1739" s="33" t="s">
        <v>698</v>
      </c>
      <c r="V1739" s="33" t="s">
        <v>3245</v>
      </c>
      <c r="W1739" s="33" t="s">
        <v>698</v>
      </c>
      <c r="X1739" s="33" t="s">
        <v>3245</v>
      </c>
    </row>
    <row r="1740" spans="1:24" ht="14.75" x14ac:dyDescent="0.75">
      <c r="A1740" s="33" t="s">
        <v>3440</v>
      </c>
      <c r="B1740" s="33" t="s">
        <v>374</v>
      </c>
      <c r="C1740" s="33" t="s">
        <v>374</v>
      </c>
      <c r="D1740" s="33" t="s">
        <v>374</v>
      </c>
      <c r="E1740" s="33" t="s">
        <v>3441</v>
      </c>
      <c r="F1740" s="33" t="s">
        <v>1441</v>
      </c>
      <c r="G1740" s="33" t="s">
        <v>281</v>
      </c>
      <c r="H1740" s="33" t="s">
        <v>268</v>
      </c>
      <c r="I1740" s="33" t="s">
        <v>269</v>
      </c>
      <c r="J1740" s="33" t="s">
        <v>270</v>
      </c>
      <c r="K1740" s="33" t="s">
        <v>1442</v>
      </c>
      <c r="L1740" s="33" t="s">
        <v>272</v>
      </c>
      <c r="M1740" s="33" t="s">
        <v>698</v>
      </c>
      <c r="N1740" s="33" t="s">
        <v>3245</v>
      </c>
      <c r="O1740" s="33" t="s">
        <v>698</v>
      </c>
      <c r="P1740" s="33" t="s">
        <v>3245</v>
      </c>
      <c r="Q1740" s="33" t="s">
        <v>698</v>
      </c>
      <c r="R1740" s="33" t="s">
        <v>3245</v>
      </c>
      <c r="S1740" s="33" t="s">
        <v>275</v>
      </c>
      <c r="T1740" s="33" t="s">
        <v>3245</v>
      </c>
      <c r="U1740" s="33" t="s">
        <v>698</v>
      </c>
      <c r="V1740" s="33" t="s">
        <v>3245</v>
      </c>
      <c r="W1740" s="33" t="s">
        <v>698</v>
      </c>
      <c r="X1740" s="33" t="s">
        <v>3245</v>
      </c>
    </row>
    <row r="1741" spans="1:24" ht="14.75" x14ac:dyDescent="0.75">
      <c r="A1741" s="33" t="s">
        <v>3442</v>
      </c>
      <c r="B1741" s="33" t="s">
        <v>374</v>
      </c>
      <c r="C1741" s="33" t="s">
        <v>374</v>
      </c>
      <c r="D1741" s="33" t="s">
        <v>374</v>
      </c>
      <c r="E1741" s="33" t="s">
        <v>3443</v>
      </c>
      <c r="F1741" s="33" t="s">
        <v>1441</v>
      </c>
      <c r="G1741" s="33" t="s">
        <v>281</v>
      </c>
      <c r="H1741" s="33" t="s">
        <v>268</v>
      </c>
      <c r="I1741" s="33" t="s">
        <v>269</v>
      </c>
      <c r="J1741" s="33" t="s">
        <v>270</v>
      </c>
      <c r="K1741" s="33" t="s">
        <v>1442</v>
      </c>
      <c r="L1741" s="33" t="s">
        <v>272</v>
      </c>
      <c r="M1741" s="33" t="s">
        <v>698</v>
      </c>
      <c r="N1741" s="33" t="s">
        <v>3245</v>
      </c>
      <c r="O1741" s="33" t="s">
        <v>698</v>
      </c>
      <c r="P1741" s="33" t="s">
        <v>3245</v>
      </c>
      <c r="Q1741" s="33" t="s">
        <v>698</v>
      </c>
      <c r="R1741" s="33" t="s">
        <v>3245</v>
      </c>
      <c r="S1741" s="33" t="s">
        <v>275</v>
      </c>
      <c r="T1741" s="33" t="s">
        <v>3245</v>
      </c>
      <c r="U1741" s="33" t="s">
        <v>698</v>
      </c>
      <c r="V1741" s="33" t="s">
        <v>3245</v>
      </c>
      <c r="W1741" s="33" t="s">
        <v>698</v>
      </c>
      <c r="X1741" s="33" t="s">
        <v>3245</v>
      </c>
    </row>
    <row r="1742" spans="1:24" ht="14.75" x14ac:dyDescent="0.75">
      <c r="A1742" s="33" t="s">
        <v>3444</v>
      </c>
      <c r="B1742" s="33" t="s">
        <v>374</v>
      </c>
      <c r="C1742" s="33" t="s">
        <v>374</v>
      </c>
      <c r="D1742" s="33" t="s">
        <v>374</v>
      </c>
      <c r="E1742" s="33" t="s">
        <v>3445</v>
      </c>
      <c r="F1742" s="33" t="s">
        <v>1441</v>
      </c>
      <c r="G1742" s="33" t="s">
        <v>281</v>
      </c>
      <c r="H1742" s="33" t="s">
        <v>268</v>
      </c>
      <c r="I1742" s="33" t="s">
        <v>269</v>
      </c>
      <c r="J1742" s="33" t="s">
        <v>270</v>
      </c>
      <c r="K1742" s="33" t="s">
        <v>1442</v>
      </c>
      <c r="L1742" s="33" t="s">
        <v>272</v>
      </c>
      <c r="M1742" s="33" t="s">
        <v>698</v>
      </c>
      <c r="N1742" s="33" t="s">
        <v>3245</v>
      </c>
      <c r="O1742" s="33" t="s">
        <v>698</v>
      </c>
      <c r="P1742" s="33" t="s">
        <v>3245</v>
      </c>
      <c r="Q1742" s="33" t="s">
        <v>698</v>
      </c>
      <c r="R1742" s="33" t="s">
        <v>3245</v>
      </c>
      <c r="S1742" s="33" t="s">
        <v>275</v>
      </c>
      <c r="T1742" s="33" t="s">
        <v>3245</v>
      </c>
      <c r="U1742" s="33" t="s">
        <v>698</v>
      </c>
      <c r="V1742" s="33" t="s">
        <v>3245</v>
      </c>
      <c r="W1742" s="33" t="s">
        <v>698</v>
      </c>
      <c r="X1742" s="33" t="s">
        <v>3245</v>
      </c>
    </row>
    <row r="1743" spans="1:24" ht="14.75" x14ac:dyDescent="0.75">
      <c r="A1743" s="33" t="s">
        <v>3446</v>
      </c>
      <c r="B1743" s="33" t="s">
        <v>374</v>
      </c>
      <c r="C1743" s="33" t="s">
        <v>374</v>
      </c>
      <c r="D1743" s="33" t="s">
        <v>374</v>
      </c>
      <c r="E1743" s="33" t="s">
        <v>3447</v>
      </c>
      <c r="F1743" s="33" t="s">
        <v>1441</v>
      </c>
      <c r="G1743" s="33" t="s">
        <v>281</v>
      </c>
      <c r="H1743" s="33" t="s">
        <v>268</v>
      </c>
      <c r="I1743" s="33" t="s">
        <v>269</v>
      </c>
      <c r="J1743" s="33" t="s">
        <v>270</v>
      </c>
      <c r="K1743" s="33" t="s">
        <v>1442</v>
      </c>
      <c r="L1743" s="33" t="s">
        <v>272</v>
      </c>
      <c r="M1743" s="33" t="s">
        <v>698</v>
      </c>
      <c r="N1743" s="33" t="s">
        <v>3245</v>
      </c>
      <c r="O1743" s="33" t="s">
        <v>698</v>
      </c>
      <c r="P1743" s="33" t="s">
        <v>3245</v>
      </c>
      <c r="Q1743" s="33" t="s">
        <v>698</v>
      </c>
      <c r="R1743" s="33" t="s">
        <v>3245</v>
      </c>
      <c r="S1743" s="33" t="s">
        <v>275</v>
      </c>
      <c r="T1743" s="33" t="s">
        <v>3245</v>
      </c>
      <c r="U1743" s="33" t="s">
        <v>698</v>
      </c>
      <c r="V1743" s="33" t="s">
        <v>3245</v>
      </c>
      <c r="W1743" s="33" t="s">
        <v>698</v>
      </c>
      <c r="X1743" s="33" t="s">
        <v>3245</v>
      </c>
    </row>
    <row r="1744" spans="1:24" ht="14.75" x14ac:dyDescent="0.75">
      <c r="A1744" s="33" t="s">
        <v>3448</v>
      </c>
      <c r="B1744" s="33" t="s">
        <v>374</v>
      </c>
      <c r="C1744" s="33" t="s">
        <v>374</v>
      </c>
      <c r="D1744" s="33" t="s">
        <v>374</v>
      </c>
      <c r="E1744" s="33" t="s">
        <v>3449</v>
      </c>
      <c r="F1744" s="33" t="s">
        <v>1441</v>
      </c>
      <c r="G1744" s="33" t="s">
        <v>281</v>
      </c>
      <c r="H1744" s="33" t="s">
        <v>268</v>
      </c>
      <c r="I1744" s="33" t="s">
        <v>269</v>
      </c>
      <c r="J1744" s="33" t="s">
        <v>270</v>
      </c>
      <c r="K1744" s="33" t="s">
        <v>1442</v>
      </c>
      <c r="L1744" s="33" t="s">
        <v>272</v>
      </c>
      <c r="M1744" s="33" t="s">
        <v>698</v>
      </c>
      <c r="N1744" s="33" t="s">
        <v>3245</v>
      </c>
      <c r="O1744" s="33" t="s">
        <v>698</v>
      </c>
      <c r="P1744" s="33" t="s">
        <v>3245</v>
      </c>
      <c r="Q1744" s="33" t="s">
        <v>698</v>
      </c>
      <c r="R1744" s="33" t="s">
        <v>3245</v>
      </c>
      <c r="S1744" s="33" t="s">
        <v>275</v>
      </c>
      <c r="T1744" s="33" t="s">
        <v>3245</v>
      </c>
      <c r="U1744" s="33" t="s">
        <v>698</v>
      </c>
      <c r="V1744" s="33" t="s">
        <v>3245</v>
      </c>
      <c r="W1744" s="33" t="s">
        <v>698</v>
      </c>
      <c r="X1744" s="33" t="s">
        <v>3245</v>
      </c>
    </row>
    <row r="1745" spans="1:24" ht="14.75" x14ac:dyDescent="0.75">
      <c r="A1745" s="33" t="s">
        <v>3450</v>
      </c>
      <c r="B1745" s="33" t="s">
        <v>374</v>
      </c>
      <c r="C1745" s="33" t="s">
        <v>374</v>
      </c>
      <c r="D1745" s="33" t="s">
        <v>374</v>
      </c>
      <c r="E1745" s="33" t="s">
        <v>3451</v>
      </c>
      <c r="F1745" s="33" t="s">
        <v>1441</v>
      </c>
      <c r="G1745" s="33" t="s">
        <v>281</v>
      </c>
      <c r="H1745" s="33" t="s">
        <v>268</v>
      </c>
      <c r="I1745" s="33" t="s">
        <v>269</v>
      </c>
      <c r="J1745" s="33" t="s">
        <v>270</v>
      </c>
      <c r="K1745" s="33" t="s">
        <v>1442</v>
      </c>
      <c r="L1745" s="33" t="s">
        <v>272</v>
      </c>
      <c r="M1745" s="33" t="s">
        <v>698</v>
      </c>
      <c r="N1745" s="33" t="s">
        <v>3245</v>
      </c>
      <c r="O1745" s="33" t="s">
        <v>698</v>
      </c>
      <c r="P1745" s="33" t="s">
        <v>3245</v>
      </c>
      <c r="Q1745" s="33" t="s">
        <v>698</v>
      </c>
      <c r="R1745" s="33" t="s">
        <v>3245</v>
      </c>
      <c r="S1745" s="33" t="s">
        <v>275</v>
      </c>
      <c r="T1745" s="33" t="s">
        <v>3245</v>
      </c>
      <c r="U1745" s="33" t="s">
        <v>698</v>
      </c>
      <c r="V1745" s="33" t="s">
        <v>3245</v>
      </c>
      <c r="W1745" s="33" t="s">
        <v>698</v>
      </c>
      <c r="X1745" s="33" t="s">
        <v>3245</v>
      </c>
    </row>
    <row r="1746" spans="1:24" ht="14.75" x14ac:dyDescent="0.75">
      <c r="A1746" s="33" t="s">
        <v>3452</v>
      </c>
      <c r="B1746" s="33" t="s">
        <v>374</v>
      </c>
      <c r="C1746" s="33" t="s">
        <v>374</v>
      </c>
      <c r="D1746" s="33" t="s">
        <v>374</v>
      </c>
      <c r="E1746" s="33" t="s">
        <v>3453</v>
      </c>
      <c r="F1746" s="33" t="s">
        <v>1441</v>
      </c>
      <c r="G1746" s="33" t="s">
        <v>281</v>
      </c>
      <c r="H1746" s="33" t="s">
        <v>268</v>
      </c>
      <c r="I1746" s="33" t="s">
        <v>269</v>
      </c>
      <c r="J1746" s="33" t="s">
        <v>270</v>
      </c>
      <c r="K1746" s="33" t="s">
        <v>1442</v>
      </c>
      <c r="L1746" s="33" t="s">
        <v>272</v>
      </c>
      <c r="M1746" s="33" t="s">
        <v>698</v>
      </c>
      <c r="N1746" s="33" t="s">
        <v>3245</v>
      </c>
      <c r="O1746" s="33" t="s">
        <v>698</v>
      </c>
      <c r="P1746" s="33" t="s">
        <v>3245</v>
      </c>
      <c r="Q1746" s="33" t="s">
        <v>698</v>
      </c>
      <c r="R1746" s="33" t="s">
        <v>3245</v>
      </c>
      <c r="S1746" s="33" t="s">
        <v>275</v>
      </c>
      <c r="T1746" s="33" t="s">
        <v>3245</v>
      </c>
      <c r="U1746" s="33" t="s">
        <v>698</v>
      </c>
      <c r="V1746" s="33" t="s">
        <v>3245</v>
      </c>
      <c r="W1746" s="33" t="s">
        <v>698</v>
      </c>
      <c r="X1746" s="33" t="s">
        <v>3245</v>
      </c>
    </row>
    <row r="1747" spans="1:24" ht="14.75" x14ac:dyDescent="0.75">
      <c r="A1747" s="33" t="s">
        <v>3454</v>
      </c>
      <c r="B1747" s="33" t="s">
        <v>374</v>
      </c>
      <c r="C1747" s="33" t="s">
        <v>374</v>
      </c>
      <c r="D1747" s="33" t="s">
        <v>374</v>
      </c>
      <c r="E1747" s="33" t="s">
        <v>3455</v>
      </c>
      <c r="F1747" s="33" t="s">
        <v>1441</v>
      </c>
      <c r="G1747" s="33" t="s">
        <v>281</v>
      </c>
      <c r="H1747" s="33" t="s">
        <v>268</v>
      </c>
      <c r="I1747" s="33" t="s">
        <v>269</v>
      </c>
      <c r="J1747" s="33" t="s">
        <v>270</v>
      </c>
      <c r="K1747" s="33" t="s">
        <v>1442</v>
      </c>
      <c r="L1747" s="33" t="s">
        <v>272</v>
      </c>
      <c r="M1747" s="33" t="s">
        <v>698</v>
      </c>
      <c r="N1747" s="33" t="s">
        <v>3245</v>
      </c>
      <c r="O1747" s="33" t="s">
        <v>698</v>
      </c>
      <c r="P1747" s="33" t="s">
        <v>3245</v>
      </c>
      <c r="Q1747" s="33" t="s">
        <v>698</v>
      </c>
      <c r="R1747" s="33" t="s">
        <v>3245</v>
      </c>
      <c r="S1747" s="33" t="s">
        <v>275</v>
      </c>
      <c r="T1747" s="33" t="s">
        <v>3245</v>
      </c>
      <c r="U1747" s="33" t="s">
        <v>698</v>
      </c>
      <c r="V1747" s="33" t="s">
        <v>3245</v>
      </c>
      <c r="W1747" s="33" t="s">
        <v>698</v>
      </c>
      <c r="X1747" s="33" t="s">
        <v>3245</v>
      </c>
    </row>
    <row r="1748" spans="1:24" ht="14.75" x14ac:dyDescent="0.75">
      <c r="A1748" s="33" t="s">
        <v>3456</v>
      </c>
      <c r="B1748" s="33" t="s">
        <v>262</v>
      </c>
      <c r="C1748" s="33" t="s">
        <v>415</v>
      </c>
      <c r="D1748" s="33" t="s">
        <v>415</v>
      </c>
      <c r="E1748" s="33" t="s">
        <v>3457</v>
      </c>
      <c r="F1748" s="33" t="s">
        <v>1441</v>
      </c>
      <c r="G1748" s="33" t="s">
        <v>281</v>
      </c>
      <c r="H1748" s="33" t="s">
        <v>268</v>
      </c>
      <c r="I1748" s="33" t="s">
        <v>269</v>
      </c>
      <c r="J1748" s="33" t="s">
        <v>270</v>
      </c>
      <c r="K1748" s="33" t="s">
        <v>1442</v>
      </c>
      <c r="L1748" s="33" t="s">
        <v>272</v>
      </c>
      <c r="M1748" s="33" t="s">
        <v>698</v>
      </c>
      <c r="N1748" s="33" t="s">
        <v>692</v>
      </c>
      <c r="O1748" s="33" t="s">
        <v>698</v>
      </c>
      <c r="P1748" s="33" t="s">
        <v>692</v>
      </c>
      <c r="Q1748" s="33" t="s">
        <v>698</v>
      </c>
      <c r="R1748" s="33" t="s">
        <v>692</v>
      </c>
      <c r="S1748" s="33" t="s">
        <v>275</v>
      </c>
      <c r="T1748" s="33" t="s">
        <v>692</v>
      </c>
      <c r="U1748" s="33" t="s">
        <v>698</v>
      </c>
      <c r="V1748" s="33" t="s">
        <v>692</v>
      </c>
      <c r="W1748" s="33" t="s">
        <v>698</v>
      </c>
      <c r="X1748" s="33" t="s">
        <v>692</v>
      </c>
    </row>
    <row r="1749" spans="1:24" ht="14.75" x14ac:dyDescent="0.75">
      <c r="A1749" s="33" t="s">
        <v>3458</v>
      </c>
      <c r="B1749" s="33" t="s">
        <v>262</v>
      </c>
      <c r="C1749" s="33" t="s">
        <v>415</v>
      </c>
      <c r="D1749" s="33" t="s">
        <v>415</v>
      </c>
      <c r="E1749" s="33" t="s">
        <v>3459</v>
      </c>
      <c r="F1749" s="33" t="s">
        <v>1441</v>
      </c>
      <c r="G1749" s="33" t="s">
        <v>281</v>
      </c>
      <c r="H1749" s="33" t="s">
        <v>268</v>
      </c>
      <c r="I1749" s="33" t="s">
        <v>269</v>
      </c>
      <c r="J1749" s="33" t="s">
        <v>270</v>
      </c>
      <c r="K1749" s="33" t="s">
        <v>1442</v>
      </c>
      <c r="L1749" s="33" t="s">
        <v>272</v>
      </c>
      <c r="M1749" s="33" t="s">
        <v>698</v>
      </c>
      <c r="N1749" s="33" t="s">
        <v>692</v>
      </c>
      <c r="O1749" s="33" t="s">
        <v>698</v>
      </c>
      <c r="P1749" s="33" t="s">
        <v>692</v>
      </c>
      <c r="Q1749" s="33" t="s">
        <v>698</v>
      </c>
      <c r="R1749" s="33" t="s">
        <v>692</v>
      </c>
      <c r="S1749" s="33" t="s">
        <v>275</v>
      </c>
      <c r="T1749" s="33" t="s">
        <v>692</v>
      </c>
      <c r="U1749" s="33" t="s">
        <v>698</v>
      </c>
      <c r="V1749" s="33" t="s">
        <v>692</v>
      </c>
      <c r="W1749" s="33" t="s">
        <v>698</v>
      </c>
      <c r="X1749" s="33" t="s">
        <v>692</v>
      </c>
    </row>
    <row r="1750" spans="1:24" ht="14.75" x14ac:dyDescent="0.75">
      <c r="A1750" s="33" t="s">
        <v>3460</v>
      </c>
      <c r="B1750" s="33" t="s">
        <v>262</v>
      </c>
      <c r="C1750" s="33" t="s">
        <v>415</v>
      </c>
      <c r="D1750" s="33" t="s">
        <v>415</v>
      </c>
      <c r="E1750" s="33" t="s">
        <v>3461</v>
      </c>
      <c r="F1750" s="33" t="s">
        <v>1441</v>
      </c>
      <c r="G1750" s="33" t="s">
        <v>281</v>
      </c>
      <c r="H1750" s="33" t="s">
        <v>268</v>
      </c>
      <c r="I1750" s="33" t="s">
        <v>269</v>
      </c>
      <c r="J1750" s="33" t="s">
        <v>270</v>
      </c>
      <c r="K1750" s="33" t="s">
        <v>1442</v>
      </c>
      <c r="L1750" s="33" t="s">
        <v>272</v>
      </c>
      <c r="M1750" s="33" t="s">
        <v>698</v>
      </c>
      <c r="N1750" s="33" t="s">
        <v>692</v>
      </c>
      <c r="O1750" s="33" t="s">
        <v>698</v>
      </c>
      <c r="P1750" s="33" t="s">
        <v>692</v>
      </c>
      <c r="Q1750" s="33" t="s">
        <v>698</v>
      </c>
      <c r="R1750" s="33" t="s">
        <v>692</v>
      </c>
      <c r="S1750" s="33" t="s">
        <v>275</v>
      </c>
      <c r="T1750" s="33" t="s">
        <v>692</v>
      </c>
      <c r="U1750" s="33" t="s">
        <v>698</v>
      </c>
      <c r="V1750" s="33" t="s">
        <v>692</v>
      </c>
      <c r="W1750" s="33" t="s">
        <v>698</v>
      </c>
      <c r="X1750" s="33" t="s">
        <v>692</v>
      </c>
    </row>
    <row r="1751" spans="1:24" ht="14.75" x14ac:dyDescent="0.75">
      <c r="A1751" s="33" t="s">
        <v>3462</v>
      </c>
      <c r="B1751" s="33" t="s">
        <v>262</v>
      </c>
      <c r="C1751" s="33" t="s">
        <v>415</v>
      </c>
      <c r="D1751" s="33" t="s">
        <v>415</v>
      </c>
      <c r="E1751" s="33" t="s">
        <v>3463</v>
      </c>
      <c r="F1751" s="33" t="s">
        <v>1441</v>
      </c>
      <c r="G1751" s="33" t="s">
        <v>281</v>
      </c>
      <c r="H1751" s="33" t="s">
        <v>268</v>
      </c>
      <c r="I1751" s="33" t="s">
        <v>269</v>
      </c>
      <c r="J1751" s="33" t="s">
        <v>270</v>
      </c>
      <c r="K1751" s="33" t="s">
        <v>1442</v>
      </c>
      <c r="L1751" s="33" t="s">
        <v>272</v>
      </c>
      <c r="M1751" s="33" t="s">
        <v>698</v>
      </c>
      <c r="N1751" s="33" t="s">
        <v>692</v>
      </c>
      <c r="O1751" s="33" t="s">
        <v>698</v>
      </c>
      <c r="P1751" s="33" t="s">
        <v>692</v>
      </c>
      <c r="Q1751" s="33" t="s">
        <v>698</v>
      </c>
      <c r="R1751" s="33" t="s">
        <v>692</v>
      </c>
      <c r="S1751" s="33" t="s">
        <v>275</v>
      </c>
      <c r="T1751" s="33" t="s">
        <v>692</v>
      </c>
      <c r="U1751" s="33" t="s">
        <v>698</v>
      </c>
      <c r="V1751" s="33" t="s">
        <v>692</v>
      </c>
      <c r="W1751" s="33" t="s">
        <v>698</v>
      </c>
      <c r="X1751" s="33" t="s">
        <v>692</v>
      </c>
    </row>
    <row r="1752" spans="1:24" ht="14.75" x14ac:dyDescent="0.75">
      <c r="A1752" s="33" t="s">
        <v>3464</v>
      </c>
      <c r="B1752" s="33" t="s">
        <v>262</v>
      </c>
      <c r="C1752" s="33" t="s">
        <v>415</v>
      </c>
      <c r="D1752" s="33" t="s">
        <v>415</v>
      </c>
      <c r="E1752" s="33" t="s">
        <v>3465</v>
      </c>
      <c r="F1752" s="33" t="s">
        <v>1441</v>
      </c>
      <c r="G1752" s="33" t="s">
        <v>281</v>
      </c>
      <c r="H1752" s="33" t="s">
        <v>268</v>
      </c>
      <c r="I1752" s="33" t="s">
        <v>269</v>
      </c>
      <c r="J1752" s="33" t="s">
        <v>270</v>
      </c>
      <c r="K1752" s="33" t="s">
        <v>1442</v>
      </c>
      <c r="L1752" s="33" t="s">
        <v>272</v>
      </c>
      <c r="M1752" s="33" t="s">
        <v>698</v>
      </c>
      <c r="N1752" s="33" t="s">
        <v>692</v>
      </c>
      <c r="O1752" s="33" t="s">
        <v>698</v>
      </c>
      <c r="P1752" s="33" t="s">
        <v>692</v>
      </c>
      <c r="Q1752" s="33" t="s">
        <v>698</v>
      </c>
      <c r="R1752" s="33" t="s">
        <v>692</v>
      </c>
      <c r="S1752" s="33" t="s">
        <v>275</v>
      </c>
      <c r="T1752" s="33" t="s">
        <v>692</v>
      </c>
      <c r="U1752" s="33" t="s">
        <v>698</v>
      </c>
      <c r="V1752" s="33" t="s">
        <v>692</v>
      </c>
      <c r="W1752" s="33" t="s">
        <v>698</v>
      </c>
      <c r="X1752" s="33" t="s">
        <v>692</v>
      </c>
    </row>
    <row r="1753" spans="1:24" ht="14.75" x14ac:dyDescent="0.75">
      <c r="A1753" s="33" t="s">
        <v>75</v>
      </c>
      <c r="B1753" s="33" t="s">
        <v>262</v>
      </c>
      <c r="C1753" s="33" t="s">
        <v>415</v>
      </c>
      <c r="D1753" s="33" t="s">
        <v>415</v>
      </c>
      <c r="E1753" s="33" t="s">
        <v>3943</v>
      </c>
      <c r="F1753" s="33" t="s">
        <v>1441</v>
      </c>
      <c r="G1753" s="33" t="s">
        <v>281</v>
      </c>
      <c r="H1753" s="33" t="s">
        <v>268</v>
      </c>
      <c r="I1753" s="33" t="s">
        <v>269</v>
      </c>
      <c r="J1753" s="33" t="s">
        <v>270</v>
      </c>
      <c r="K1753" s="33" t="s">
        <v>1442</v>
      </c>
      <c r="L1753" s="33" t="s">
        <v>272</v>
      </c>
      <c r="M1753" s="33" t="s">
        <v>698</v>
      </c>
      <c r="N1753" s="33" t="s">
        <v>692</v>
      </c>
      <c r="O1753" s="33" t="s">
        <v>698</v>
      </c>
      <c r="P1753" s="33" t="s">
        <v>692</v>
      </c>
      <c r="Q1753" s="33" t="s">
        <v>698</v>
      </c>
      <c r="R1753" s="33" t="s">
        <v>692</v>
      </c>
      <c r="S1753" s="33" t="s">
        <v>275</v>
      </c>
      <c r="T1753" s="33" t="s">
        <v>16</v>
      </c>
      <c r="U1753" s="33"/>
      <c r="V1753" s="33"/>
      <c r="W1753" s="33"/>
      <c r="X1753" s="33"/>
    </row>
    <row r="1754" spans="1:24" ht="14.75" x14ac:dyDescent="0.75">
      <c r="A1754" s="33" t="s">
        <v>76</v>
      </c>
      <c r="B1754" s="33" t="s">
        <v>262</v>
      </c>
      <c r="C1754" s="33" t="s">
        <v>415</v>
      </c>
      <c r="D1754" s="33" t="s">
        <v>415</v>
      </c>
      <c r="E1754" s="33" t="s">
        <v>3466</v>
      </c>
      <c r="F1754" s="33" t="s">
        <v>1441</v>
      </c>
      <c r="G1754" s="33" t="s">
        <v>281</v>
      </c>
      <c r="H1754" s="33" t="s">
        <v>268</v>
      </c>
      <c r="I1754" s="33" t="s">
        <v>269</v>
      </c>
      <c r="J1754" s="33" t="s">
        <v>270</v>
      </c>
      <c r="K1754" s="33" t="s">
        <v>1442</v>
      </c>
      <c r="L1754" s="33" t="s">
        <v>272</v>
      </c>
      <c r="M1754" s="33" t="s">
        <v>698</v>
      </c>
      <c r="N1754" s="33" t="s">
        <v>692</v>
      </c>
      <c r="O1754" s="33" t="s">
        <v>698</v>
      </c>
      <c r="P1754" s="33" t="s">
        <v>692</v>
      </c>
      <c r="Q1754" s="33" t="s">
        <v>698</v>
      </c>
      <c r="R1754" s="33" t="s">
        <v>692</v>
      </c>
      <c r="S1754" s="33" t="s">
        <v>275</v>
      </c>
      <c r="T1754" s="33" t="s">
        <v>16</v>
      </c>
      <c r="U1754" s="33"/>
      <c r="V1754" s="33"/>
      <c r="W1754" s="33"/>
      <c r="X1754" s="33"/>
    </row>
    <row r="1755" spans="1:24" ht="14.75" x14ac:dyDescent="0.75">
      <c r="A1755" s="33" t="s">
        <v>3467</v>
      </c>
      <c r="B1755" s="33" t="s">
        <v>262</v>
      </c>
      <c r="C1755" s="33" t="s">
        <v>415</v>
      </c>
      <c r="D1755" s="33" t="s">
        <v>415</v>
      </c>
      <c r="E1755" s="33" t="s">
        <v>3468</v>
      </c>
      <c r="F1755" s="33" t="s">
        <v>1441</v>
      </c>
      <c r="G1755" s="33" t="s">
        <v>281</v>
      </c>
      <c r="H1755" s="33" t="s">
        <v>268</v>
      </c>
      <c r="I1755" s="33" t="s">
        <v>269</v>
      </c>
      <c r="J1755" s="33" t="s">
        <v>270</v>
      </c>
      <c r="K1755" s="33" t="s">
        <v>1442</v>
      </c>
      <c r="L1755" s="33" t="s">
        <v>272</v>
      </c>
      <c r="M1755" s="33" t="s">
        <v>698</v>
      </c>
      <c r="N1755" s="33" t="s">
        <v>692</v>
      </c>
      <c r="O1755" s="33" t="s">
        <v>698</v>
      </c>
      <c r="P1755" s="33" t="s">
        <v>692</v>
      </c>
      <c r="Q1755" s="33" t="s">
        <v>698</v>
      </c>
      <c r="R1755" s="33" t="s">
        <v>692</v>
      </c>
      <c r="S1755" s="33" t="s">
        <v>275</v>
      </c>
      <c r="T1755" s="33" t="s">
        <v>16</v>
      </c>
      <c r="U1755" s="33"/>
      <c r="V1755" s="33"/>
      <c r="W1755" s="33"/>
      <c r="X1755" s="33"/>
    </row>
    <row r="1756" spans="1:24" ht="14.75" x14ac:dyDescent="0.75">
      <c r="A1756" s="33" t="s">
        <v>3469</v>
      </c>
      <c r="B1756" s="33" t="s">
        <v>262</v>
      </c>
      <c r="C1756" s="33" t="s">
        <v>415</v>
      </c>
      <c r="D1756" s="33" t="s">
        <v>415</v>
      </c>
      <c r="E1756" s="33" t="s">
        <v>3470</v>
      </c>
      <c r="F1756" s="33" t="s">
        <v>1441</v>
      </c>
      <c r="G1756" s="33" t="s">
        <v>281</v>
      </c>
      <c r="H1756" s="33" t="s">
        <v>268</v>
      </c>
      <c r="I1756" s="33" t="s">
        <v>269</v>
      </c>
      <c r="J1756" s="33" t="s">
        <v>270</v>
      </c>
      <c r="K1756" s="33" t="s">
        <v>1442</v>
      </c>
      <c r="L1756" s="33" t="s">
        <v>272</v>
      </c>
      <c r="M1756" s="33" t="s">
        <v>698</v>
      </c>
      <c r="N1756" s="33" t="s">
        <v>692</v>
      </c>
      <c r="O1756" s="33" t="s">
        <v>698</v>
      </c>
      <c r="P1756" s="33" t="s">
        <v>692</v>
      </c>
      <c r="Q1756" s="33" t="s">
        <v>698</v>
      </c>
      <c r="R1756" s="33" t="s">
        <v>692</v>
      </c>
      <c r="S1756" s="33" t="s">
        <v>275</v>
      </c>
      <c r="T1756" s="33" t="s">
        <v>16</v>
      </c>
      <c r="U1756" s="33"/>
      <c r="V1756" s="33"/>
      <c r="W1756" s="33"/>
      <c r="X1756" s="33"/>
    </row>
    <row r="1757" spans="1:24" ht="14.75" x14ac:dyDescent="0.75">
      <c r="A1757" s="33" t="s">
        <v>60</v>
      </c>
      <c r="B1757" s="33" t="s">
        <v>262</v>
      </c>
      <c r="C1757" s="33" t="s">
        <v>415</v>
      </c>
      <c r="D1757" s="33" t="s">
        <v>415</v>
      </c>
      <c r="E1757" s="33" t="s">
        <v>3471</v>
      </c>
      <c r="F1757" s="33" t="s">
        <v>1441</v>
      </c>
      <c r="G1757" s="33" t="s">
        <v>281</v>
      </c>
      <c r="H1757" s="33" t="s">
        <v>268</v>
      </c>
      <c r="I1757" s="33" t="s">
        <v>269</v>
      </c>
      <c r="J1757" s="33" t="s">
        <v>270</v>
      </c>
      <c r="K1757" s="33" t="s">
        <v>1442</v>
      </c>
      <c r="L1757" s="33" t="s">
        <v>272</v>
      </c>
      <c r="M1757" s="33" t="s">
        <v>698</v>
      </c>
      <c r="N1757" s="33" t="s">
        <v>692</v>
      </c>
      <c r="O1757" s="33" t="s">
        <v>698</v>
      </c>
      <c r="P1757" s="33" t="s">
        <v>692</v>
      </c>
      <c r="Q1757" s="33" t="s">
        <v>698</v>
      </c>
      <c r="R1757" s="33" t="s">
        <v>692</v>
      </c>
      <c r="S1757" s="33" t="s">
        <v>275</v>
      </c>
      <c r="T1757" s="33" t="s">
        <v>16</v>
      </c>
      <c r="U1757" s="33"/>
      <c r="V1757" s="33"/>
      <c r="W1757" s="33"/>
      <c r="X1757" s="33"/>
    </row>
    <row r="1758" spans="1:24" ht="14.75" x14ac:dyDescent="0.75">
      <c r="A1758" s="33" t="s">
        <v>3472</v>
      </c>
      <c r="B1758" s="33" t="s">
        <v>374</v>
      </c>
      <c r="C1758" s="33" t="s">
        <v>374</v>
      </c>
      <c r="D1758" s="33" t="s">
        <v>374</v>
      </c>
      <c r="E1758" s="33" t="s">
        <v>3473</v>
      </c>
      <c r="F1758" s="33" t="s">
        <v>1441</v>
      </c>
      <c r="G1758" s="33" t="s">
        <v>281</v>
      </c>
      <c r="H1758" s="33" t="s">
        <v>268</v>
      </c>
      <c r="I1758" s="33" t="s">
        <v>269</v>
      </c>
      <c r="J1758" s="33" t="s">
        <v>270</v>
      </c>
      <c r="K1758" s="33" t="s">
        <v>1442</v>
      </c>
      <c r="L1758" s="33" t="s">
        <v>272</v>
      </c>
      <c r="M1758" s="33" t="s">
        <v>698</v>
      </c>
      <c r="N1758" s="33" t="s">
        <v>692</v>
      </c>
      <c r="O1758" s="33" t="s">
        <v>698</v>
      </c>
      <c r="P1758" s="33" t="s">
        <v>692</v>
      </c>
      <c r="Q1758" s="33" t="s">
        <v>698</v>
      </c>
      <c r="R1758" s="33" t="s">
        <v>692</v>
      </c>
      <c r="S1758" s="33" t="s">
        <v>275</v>
      </c>
      <c r="T1758" s="33" t="s">
        <v>692</v>
      </c>
      <c r="U1758" s="33" t="s">
        <v>698</v>
      </c>
      <c r="V1758" s="33" t="s">
        <v>692</v>
      </c>
      <c r="W1758" s="33" t="s">
        <v>698</v>
      </c>
      <c r="X1758" s="33" t="s">
        <v>692</v>
      </c>
    </row>
    <row r="1759" spans="1:24" ht="14.75" x14ac:dyDescent="0.75">
      <c r="A1759" s="33" t="s">
        <v>3474</v>
      </c>
      <c r="B1759" s="33" t="s">
        <v>374</v>
      </c>
      <c r="C1759" s="33" t="s">
        <v>374</v>
      </c>
      <c r="D1759" s="33" t="s">
        <v>374</v>
      </c>
      <c r="E1759" s="33" t="s">
        <v>3475</v>
      </c>
      <c r="F1759" s="33" t="s">
        <v>1441</v>
      </c>
      <c r="G1759" s="33" t="s">
        <v>281</v>
      </c>
      <c r="H1759" s="33" t="s">
        <v>268</v>
      </c>
      <c r="I1759" s="33" t="s">
        <v>269</v>
      </c>
      <c r="J1759" s="33" t="s">
        <v>270</v>
      </c>
      <c r="K1759" s="33" t="s">
        <v>1442</v>
      </c>
      <c r="L1759" s="33" t="s">
        <v>272</v>
      </c>
      <c r="M1759" s="33" t="s">
        <v>698</v>
      </c>
      <c r="N1759" s="33" t="s">
        <v>692</v>
      </c>
      <c r="O1759" s="33" t="s">
        <v>698</v>
      </c>
      <c r="P1759" s="33" t="s">
        <v>692</v>
      </c>
      <c r="Q1759" s="33" t="s">
        <v>698</v>
      </c>
      <c r="R1759" s="33" t="s">
        <v>692</v>
      </c>
      <c r="S1759" s="33" t="s">
        <v>275</v>
      </c>
      <c r="T1759" s="33" t="s">
        <v>16</v>
      </c>
      <c r="U1759" s="33" t="s">
        <v>698</v>
      </c>
      <c r="V1759" s="33" t="s">
        <v>692</v>
      </c>
      <c r="W1759" s="33" t="s">
        <v>698</v>
      </c>
      <c r="X1759" s="33" t="s">
        <v>692</v>
      </c>
    </row>
    <row r="1760" spans="1:24" ht="14.75" x14ac:dyDescent="0.75">
      <c r="A1760" s="33" t="s">
        <v>3476</v>
      </c>
      <c r="B1760" s="33" t="s">
        <v>374</v>
      </c>
      <c r="C1760" s="33" t="s">
        <v>374</v>
      </c>
      <c r="D1760" s="33" t="s">
        <v>374</v>
      </c>
      <c r="E1760" s="33" t="s">
        <v>3477</v>
      </c>
      <c r="F1760" s="33" t="s">
        <v>1441</v>
      </c>
      <c r="G1760" s="33" t="s">
        <v>281</v>
      </c>
      <c r="H1760" s="33" t="s">
        <v>268</v>
      </c>
      <c r="I1760" s="33" t="s">
        <v>269</v>
      </c>
      <c r="J1760" s="33" t="s">
        <v>270</v>
      </c>
      <c r="K1760" s="33" t="s">
        <v>1442</v>
      </c>
      <c r="L1760" s="33" t="s">
        <v>272</v>
      </c>
      <c r="M1760" s="33" t="s">
        <v>698</v>
      </c>
      <c r="N1760" s="33" t="s">
        <v>692</v>
      </c>
      <c r="O1760" s="33" t="s">
        <v>698</v>
      </c>
      <c r="P1760" s="33" t="s">
        <v>692</v>
      </c>
      <c r="Q1760" s="33" t="s">
        <v>698</v>
      </c>
      <c r="R1760" s="33" t="s">
        <v>692</v>
      </c>
      <c r="S1760" s="33" t="s">
        <v>275</v>
      </c>
      <c r="T1760" s="33" t="s">
        <v>16</v>
      </c>
      <c r="U1760" s="33" t="s">
        <v>698</v>
      </c>
      <c r="V1760" s="33" t="s">
        <v>692</v>
      </c>
      <c r="W1760" s="33" t="s">
        <v>698</v>
      </c>
      <c r="X1760" s="33" t="s">
        <v>692</v>
      </c>
    </row>
    <row r="1761" spans="1:24" ht="14.75" x14ac:dyDescent="0.75">
      <c r="A1761" s="33" t="s">
        <v>3478</v>
      </c>
      <c r="B1761" s="33" t="s">
        <v>374</v>
      </c>
      <c r="C1761" s="33" t="s">
        <v>374</v>
      </c>
      <c r="D1761" s="33" t="s">
        <v>374</v>
      </c>
      <c r="E1761" s="33" t="s">
        <v>3479</v>
      </c>
      <c r="F1761" s="33" t="s">
        <v>1441</v>
      </c>
      <c r="G1761" s="33" t="s">
        <v>281</v>
      </c>
      <c r="H1761" s="33" t="s">
        <v>268</v>
      </c>
      <c r="I1761" s="33" t="s">
        <v>269</v>
      </c>
      <c r="J1761" s="33" t="s">
        <v>270</v>
      </c>
      <c r="K1761" s="33" t="s">
        <v>1442</v>
      </c>
      <c r="L1761" s="33" t="s">
        <v>272</v>
      </c>
      <c r="M1761" s="33" t="s">
        <v>698</v>
      </c>
      <c r="N1761" s="33" t="s">
        <v>692</v>
      </c>
      <c r="O1761" s="33" t="s">
        <v>698</v>
      </c>
      <c r="P1761" s="33" t="s">
        <v>692</v>
      </c>
      <c r="Q1761" s="33" t="s">
        <v>698</v>
      </c>
      <c r="R1761" s="33" t="s">
        <v>692</v>
      </c>
      <c r="S1761" s="33" t="s">
        <v>275</v>
      </c>
      <c r="T1761" s="33" t="s">
        <v>16</v>
      </c>
      <c r="U1761" s="33" t="s">
        <v>698</v>
      </c>
      <c r="V1761" s="33" t="s">
        <v>692</v>
      </c>
      <c r="W1761" s="33" t="s">
        <v>698</v>
      </c>
      <c r="X1761" s="33" t="s">
        <v>692</v>
      </c>
    </row>
    <row r="1762" spans="1:24" ht="14.75" x14ac:dyDescent="0.75">
      <c r="A1762" s="33" t="s">
        <v>3480</v>
      </c>
      <c r="B1762" s="33" t="s">
        <v>374</v>
      </c>
      <c r="C1762" s="33" t="s">
        <v>374</v>
      </c>
      <c r="D1762" s="33" t="s">
        <v>374</v>
      </c>
      <c r="E1762" s="33" t="s">
        <v>3481</v>
      </c>
      <c r="F1762" s="33" t="s">
        <v>1441</v>
      </c>
      <c r="G1762" s="33" t="s">
        <v>281</v>
      </c>
      <c r="H1762" s="33" t="s">
        <v>268</v>
      </c>
      <c r="I1762" s="33" t="s">
        <v>269</v>
      </c>
      <c r="J1762" s="33" t="s">
        <v>270</v>
      </c>
      <c r="K1762" s="33" t="s">
        <v>1442</v>
      </c>
      <c r="L1762" s="33" t="s">
        <v>272</v>
      </c>
      <c r="M1762" s="33" t="s">
        <v>698</v>
      </c>
      <c r="N1762" s="33" t="s">
        <v>692</v>
      </c>
      <c r="O1762" s="33" t="s">
        <v>698</v>
      </c>
      <c r="P1762" s="33" t="s">
        <v>692</v>
      </c>
      <c r="Q1762" s="33" t="s">
        <v>698</v>
      </c>
      <c r="R1762" s="33" t="s">
        <v>692</v>
      </c>
      <c r="S1762" s="33" t="s">
        <v>275</v>
      </c>
      <c r="T1762" s="33" t="s">
        <v>16</v>
      </c>
      <c r="U1762" s="33" t="s">
        <v>698</v>
      </c>
      <c r="V1762" s="33" t="s">
        <v>692</v>
      </c>
      <c r="W1762" s="33" t="s">
        <v>698</v>
      </c>
      <c r="X1762" s="33" t="s">
        <v>692</v>
      </c>
    </row>
    <row r="1763" spans="1:24" ht="14.75" x14ac:dyDescent="0.75">
      <c r="A1763" s="33" t="s">
        <v>3482</v>
      </c>
      <c r="B1763" s="33" t="s">
        <v>374</v>
      </c>
      <c r="C1763" s="33" t="s">
        <v>374</v>
      </c>
      <c r="D1763" s="33" t="s">
        <v>374</v>
      </c>
      <c r="E1763" s="33" t="s">
        <v>3483</v>
      </c>
      <c r="F1763" s="33" t="s">
        <v>1441</v>
      </c>
      <c r="G1763" s="33" t="s">
        <v>281</v>
      </c>
      <c r="H1763" s="33" t="s">
        <v>268</v>
      </c>
      <c r="I1763" s="33" t="s">
        <v>269</v>
      </c>
      <c r="J1763" s="33" t="s">
        <v>270</v>
      </c>
      <c r="K1763" s="33" t="s">
        <v>1442</v>
      </c>
      <c r="L1763" s="33" t="s">
        <v>272</v>
      </c>
      <c r="M1763" s="33" t="s">
        <v>698</v>
      </c>
      <c r="N1763" s="33" t="s">
        <v>692</v>
      </c>
      <c r="O1763" s="33" t="s">
        <v>698</v>
      </c>
      <c r="P1763" s="33" t="s">
        <v>692</v>
      </c>
      <c r="Q1763" s="33" t="s">
        <v>698</v>
      </c>
      <c r="R1763" s="33" t="s">
        <v>692</v>
      </c>
      <c r="S1763" s="33" t="s">
        <v>275</v>
      </c>
      <c r="T1763" s="33" t="s">
        <v>16</v>
      </c>
      <c r="U1763" s="33" t="s">
        <v>698</v>
      </c>
      <c r="V1763" s="33" t="s">
        <v>692</v>
      </c>
      <c r="W1763" s="33" t="s">
        <v>698</v>
      </c>
      <c r="X1763" s="33" t="s">
        <v>692</v>
      </c>
    </row>
    <row r="1764" spans="1:24" ht="14.75" x14ac:dyDescent="0.75">
      <c r="A1764" s="33" t="s">
        <v>3484</v>
      </c>
      <c r="B1764" s="33" t="s">
        <v>374</v>
      </c>
      <c r="C1764" s="33" t="s">
        <v>374</v>
      </c>
      <c r="D1764" s="33" t="s">
        <v>374</v>
      </c>
      <c r="E1764" s="33" t="s">
        <v>3485</v>
      </c>
      <c r="F1764" s="33" t="s">
        <v>1441</v>
      </c>
      <c r="G1764" s="33" t="s">
        <v>281</v>
      </c>
      <c r="H1764" s="33" t="s">
        <v>268</v>
      </c>
      <c r="I1764" s="33" t="s">
        <v>269</v>
      </c>
      <c r="J1764" s="33" t="s">
        <v>270</v>
      </c>
      <c r="K1764" s="33" t="s">
        <v>1442</v>
      </c>
      <c r="L1764" s="33" t="s">
        <v>272</v>
      </c>
      <c r="M1764" s="33" t="s">
        <v>698</v>
      </c>
      <c r="N1764" s="33" t="s">
        <v>692</v>
      </c>
      <c r="O1764" s="33" t="s">
        <v>698</v>
      </c>
      <c r="P1764" s="33" t="s">
        <v>692</v>
      </c>
      <c r="Q1764" s="33" t="s">
        <v>698</v>
      </c>
      <c r="R1764" s="33" t="s">
        <v>692</v>
      </c>
      <c r="S1764" s="33" t="s">
        <v>275</v>
      </c>
      <c r="T1764" s="33" t="s">
        <v>16</v>
      </c>
      <c r="U1764" s="33" t="s">
        <v>698</v>
      </c>
      <c r="V1764" s="33" t="s">
        <v>692</v>
      </c>
      <c r="W1764" s="33" t="s">
        <v>698</v>
      </c>
      <c r="X1764" s="33" t="s">
        <v>692</v>
      </c>
    </row>
    <row r="1765" spans="1:24" ht="14.75" x14ac:dyDescent="0.75">
      <c r="A1765" s="33" t="s">
        <v>3486</v>
      </c>
      <c r="B1765" s="33" t="s">
        <v>374</v>
      </c>
      <c r="C1765" s="33" t="s">
        <v>374</v>
      </c>
      <c r="D1765" s="33" t="s">
        <v>374</v>
      </c>
      <c r="E1765" s="33" t="s">
        <v>3487</v>
      </c>
      <c r="F1765" s="33" t="s">
        <v>1441</v>
      </c>
      <c r="G1765" s="33" t="s">
        <v>281</v>
      </c>
      <c r="H1765" s="33" t="s">
        <v>268</v>
      </c>
      <c r="I1765" s="33" t="s">
        <v>269</v>
      </c>
      <c r="J1765" s="33" t="s">
        <v>270</v>
      </c>
      <c r="K1765" s="33" t="s">
        <v>1442</v>
      </c>
      <c r="L1765" s="33" t="s">
        <v>272</v>
      </c>
      <c r="M1765" s="33" t="s">
        <v>698</v>
      </c>
      <c r="N1765" s="33" t="s">
        <v>692</v>
      </c>
      <c r="O1765" s="33" t="s">
        <v>698</v>
      </c>
      <c r="P1765" s="33" t="s">
        <v>692</v>
      </c>
      <c r="Q1765" s="33" t="s">
        <v>698</v>
      </c>
      <c r="R1765" s="33" t="s">
        <v>692</v>
      </c>
      <c r="S1765" s="33" t="s">
        <v>275</v>
      </c>
      <c r="T1765" s="33" t="s">
        <v>16</v>
      </c>
      <c r="U1765" s="33" t="s">
        <v>698</v>
      </c>
      <c r="V1765" s="33" t="s">
        <v>692</v>
      </c>
      <c r="W1765" s="33" t="s">
        <v>698</v>
      </c>
      <c r="X1765" s="33" t="s">
        <v>692</v>
      </c>
    </row>
    <row r="1766" spans="1:24" ht="14.75" x14ac:dyDescent="0.75">
      <c r="A1766" s="33" t="s">
        <v>3488</v>
      </c>
      <c r="B1766" s="33" t="s">
        <v>374</v>
      </c>
      <c r="C1766" s="33" t="s">
        <v>374</v>
      </c>
      <c r="D1766" s="33" t="s">
        <v>374</v>
      </c>
      <c r="E1766" s="33" t="s">
        <v>3489</v>
      </c>
      <c r="F1766" s="33" t="s">
        <v>1441</v>
      </c>
      <c r="G1766" s="33" t="s">
        <v>281</v>
      </c>
      <c r="H1766" s="33" t="s">
        <v>268</v>
      </c>
      <c r="I1766" s="33" t="s">
        <v>269</v>
      </c>
      <c r="J1766" s="33" t="s">
        <v>270</v>
      </c>
      <c r="K1766" s="33" t="s">
        <v>1442</v>
      </c>
      <c r="L1766" s="33" t="s">
        <v>272</v>
      </c>
      <c r="M1766" s="33" t="s">
        <v>698</v>
      </c>
      <c r="N1766" s="33" t="s">
        <v>692</v>
      </c>
      <c r="O1766" s="33" t="s">
        <v>698</v>
      </c>
      <c r="P1766" s="33" t="s">
        <v>692</v>
      </c>
      <c r="Q1766" s="33" t="s">
        <v>698</v>
      </c>
      <c r="R1766" s="33" t="s">
        <v>692</v>
      </c>
      <c r="S1766" s="33" t="s">
        <v>275</v>
      </c>
      <c r="T1766" s="33" t="s">
        <v>16</v>
      </c>
      <c r="U1766" s="33" t="s">
        <v>698</v>
      </c>
      <c r="V1766" s="33" t="s">
        <v>692</v>
      </c>
      <c r="W1766" s="33" t="s">
        <v>698</v>
      </c>
      <c r="X1766" s="33" t="s">
        <v>692</v>
      </c>
    </row>
    <row r="1767" spans="1:24" ht="14.75" x14ac:dyDescent="0.75">
      <c r="A1767" s="33" t="s">
        <v>3490</v>
      </c>
      <c r="B1767" s="33" t="s">
        <v>374</v>
      </c>
      <c r="C1767" s="33" t="s">
        <v>374</v>
      </c>
      <c r="D1767" s="33" t="s">
        <v>374</v>
      </c>
      <c r="E1767" s="33" t="s">
        <v>3491</v>
      </c>
      <c r="F1767" s="33" t="s">
        <v>1441</v>
      </c>
      <c r="G1767" s="33" t="s">
        <v>281</v>
      </c>
      <c r="H1767" s="33" t="s">
        <v>268</v>
      </c>
      <c r="I1767" s="33" t="s">
        <v>269</v>
      </c>
      <c r="J1767" s="33" t="s">
        <v>270</v>
      </c>
      <c r="K1767" s="33" t="s">
        <v>1442</v>
      </c>
      <c r="L1767" s="33" t="s">
        <v>272</v>
      </c>
      <c r="M1767" s="33" t="s">
        <v>698</v>
      </c>
      <c r="N1767" s="33" t="s">
        <v>692</v>
      </c>
      <c r="O1767" s="33" t="s">
        <v>698</v>
      </c>
      <c r="P1767" s="33" t="s">
        <v>692</v>
      </c>
      <c r="Q1767" s="33" t="s">
        <v>698</v>
      </c>
      <c r="R1767" s="33" t="s">
        <v>692</v>
      </c>
      <c r="S1767" s="33" t="s">
        <v>275</v>
      </c>
      <c r="T1767" s="33" t="s">
        <v>16</v>
      </c>
      <c r="U1767" s="33" t="s">
        <v>698</v>
      </c>
      <c r="V1767" s="33" t="s">
        <v>692</v>
      </c>
      <c r="W1767" s="33" t="s">
        <v>698</v>
      </c>
      <c r="X1767" s="33" t="s">
        <v>692</v>
      </c>
    </row>
    <row r="1768" spans="1:24" ht="14.75" x14ac:dyDescent="0.75">
      <c r="A1768" s="33" t="s">
        <v>3492</v>
      </c>
      <c r="B1768" s="33" t="s">
        <v>374</v>
      </c>
      <c r="C1768" s="33" t="s">
        <v>374</v>
      </c>
      <c r="D1768" s="33" t="s">
        <v>374</v>
      </c>
      <c r="E1768" s="33" t="s">
        <v>3493</v>
      </c>
      <c r="F1768" s="33" t="s">
        <v>1441</v>
      </c>
      <c r="G1768" s="33" t="s">
        <v>281</v>
      </c>
      <c r="H1768" s="33" t="s">
        <v>268</v>
      </c>
      <c r="I1768" s="33" t="s">
        <v>269</v>
      </c>
      <c r="J1768" s="33" t="s">
        <v>270</v>
      </c>
      <c r="K1768" s="33" t="s">
        <v>1442</v>
      </c>
      <c r="L1768" s="33" t="s">
        <v>272</v>
      </c>
      <c r="M1768" s="33" t="s">
        <v>698</v>
      </c>
      <c r="N1768" s="33" t="s">
        <v>692</v>
      </c>
      <c r="O1768" s="33" t="s">
        <v>698</v>
      </c>
      <c r="P1768" s="33" t="s">
        <v>692</v>
      </c>
      <c r="Q1768" s="33" t="s">
        <v>698</v>
      </c>
      <c r="R1768" s="33" t="s">
        <v>692</v>
      </c>
      <c r="S1768" s="33" t="s">
        <v>275</v>
      </c>
      <c r="T1768" s="33" t="s">
        <v>16</v>
      </c>
      <c r="U1768" s="33" t="s">
        <v>698</v>
      </c>
      <c r="V1768" s="33" t="s">
        <v>692</v>
      </c>
      <c r="W1768" s="33" t="s">
        <v>698</v>
      </c>
      <c r="X1768" s="33" t="s">
        <v>692</v>
      </c>
    </row>
    <row r="1769" spans="1:24" ht="14.75" x14ac:dyDescent="0.75">
      <c r="A1769" s="33" t="s">
        <v>3494</v>
      </c>
      <c r="B1769" s="33" t="s">
        <v>374</v>
      </c>
      <c r="C1769" s="33" t="s">
        <v>374</v>
      </c>
      <c r="D1769" s="33" t="s">
        <v>374</v>
      </c>
      <c r="E1769" s="33" t="s">
        <v>3495</v>
      </c>
      <c r="F1769" s="33" t="s">
        <v>1441</v>
      </c>
      <c r="G1769" s="33" t="s">
        <v>281</v>
      </c>
      <c r="H1769" s="33" t="s">
        <v>268</v>
      </c>
      <c r="I1769" s="33" t="s">
        <v>269</v>
      </c>
      <c r="J1769" s="33" t="s">
        <v>270</v>
      </c>
      <c r="K1769" s="33" t="s">
        <v>1442</v>
      </c>
      <c r="L1769" s="33" t="s">
        <v>272</v>
      </c>
      <c r="M1769" s="33" t="s">
        <v>698</v>
      </c>
      <c r="N1769" s="33" t="s">
        <v>692</v>
      </c>
      <c r="O1769" s="33" t="s">
        <v>698</v>
      </c>
      <c r="P1769" s="33" t="s">
        <v>692</v>
      </c>
      <c r="Q1769" s="33" t="s">
        <v>698</v>
      </c>
      <c r="R1769" s="33" t="s">
        <v>692</v>
      </c>
      <c r="S1769" s="33" t="s">
        <v>275</v>
      </c>
      <c r="T1769" s="33" t="s">
        <v>16</v>
      </c>
      <c r="U1769" s="33" t="s">
        <v>698</v>
      </c>
      <c r="V1769" s="33" t="s">
        <v>692</v>
      </c>
      <c r="W1769" s="33" t="s">
        <v>698</v>
      </c>
      <c r="X1769" s="33" t="s">
        <v>692</v>
      </c>
    </row>
    <row r="1770" spans="1:24" ht="14.75" x14ac:dyDescent="0.75">
      <c r="A1770" s="33" t="s">
        <v>3496</v>
      </c>
      <c r="B1770" s="33" t="s">
        <v>374</v>
      </c>
      <c r="C1770" s="33" t="s">
        <v>374</v>
      </c>
      <c r="D1770" s="33" t="s">
        <v>374</v>
      </c>
      <c r="E1770" s="33" t="s">
        <v>3497</v>
      </c>
      <c r="F1770" s="33" t="s">
        <v>1441</v>
      </c>
      <c r="G1770" s="33" t="s">
        <v>281</v>
      </c>
      <c r="H1770" s="33" t="s">
        <v>268</v>
      </c>
      <c r="I1770" s="33" t="s">
        <v>269</v>
      </c>
      <c r="J1770" s="33" t="s">
        <v>270</v>
      </c>
      <c r="K1770" s="33" t="s">
        <v>1442</v>
      </c>
      <c r="L1770" s="33" t="s">
        <v>272</v>
      </c>
      <c r="M1770" s="33" t="s">
        <v>698</v>
      </c>
      <c r="N1770" s="33" t="s">
        <v>692</v>
      </c>
      <c r="O1770" s="33" t="s">
        <v>698</v>
      </c>
      <c r="P1770" s="33" t="s">
        <v>692</v>
      </c>
      <c r="Q1770" s="33" t="s">
        <v>698</v>
      </c>
      <c r="R1770" s="33" t="s">
        <v>692</v>
      </c>
      <c r="S1770" s="33" t="s">
        <v>275</v>
      </c>
      <c r="T1770" s="33" t="s">
        <v>16</v>
      </c>
      <c r="U1770" s="33" t="s">
        <v>698</v>
      </c>
      <c r="V1770" s="33" t="s">
        <v>692</v>
      </c>
      <c r="W1770" s="33" t="s">
        <v>698</v>
      </c>
      <c r="X1770" s="33" t="s">
        <v>692</v>
      </c>
    </row>
    <row r="1771" spans="1:24" ht="14.75" x14ac:dyDescent="0.75">
      <c r="A1771" s="33" t="s">
        <v>3498</v>
      </c>
      <c r="B1771" s="33" t="s">
        <v>374</v>
      </c>
      <c r="C1771" s="33" t="s">
        <v>374</v>
      </c>
      <c r="D1771" s="33" t="s">
        <v>374</v>
      </c>
      <c r="E1771" s="33" t="s">
        <v>3499</v>
      </c>
      <c r="F1771" s="33" t="s">
        <v>1441</v>
      </c>
      <c r="G1771" s="33" t="s">
        <v>281</v>
      </c>
      <c r="H1771" s="33" t="s">
        <v>268</v>
      </c>
      <c r="I1771" s="33" t="s">
        <v>269</v>
      </c>
      <c r="J1771" s="33" t="s">
        <v>270</v>
      </c>
      <c r="K1771" s="33" t="s">
        <v>1442</v>
      </c>
      <c r="L1771" s="33" t="s">
        <v>272</v>
      </c>
      <c r="M1771" s="33" t="s">
        <v>698</v>
      </c>
      <c r="N1771" s="33" t="s">
        <v>692</v>
      </c>
      <c r="O1771" s="33" t="s">
        <v>698</v>
      </c>
      <c r="P1771" s="33" t="s">
        <v>692</v>
      </c>
      <c r="Q1771" s="33" t="s">
        <v>698</v>
      </c>
      <c r="R1771" s="33" t="s">
        <v>692</v>
      </c>
      <c r="S1771" s="33" t="s">
        <v>275</v>
      </c>
      <c r="T1771" s="33" t="s">
        <v>16</v>
      </c>
      <c r="U1771" s="33" t="s">
        <v>698</v>
      </c>
      <c r="V1771" s="33" t="s">
        <v>692</v>
      </c>
      <c r="W1771" s="33" t="s">
        <v>698</v>
      </c>
      <c r="X1771" s="33" t="s">
        <v>692</v>
      </c>
    </row>
    <row r="1772" spans="1:24" ht="14.75" x14ac:dyDescent="0.75">
      <c r="A1772" s="33" t="s">
        <v>3500</v>
      </c>
      <c r="B1772" s="33" t="s">
        <v>374</v>
      </c>
      <c r="C1772" s="33" t="s">
        <v>374</v>
      </c>
      <c r="D1772" s="33" t="s">
        <v>374</v>
      </c>
      <c r="E1772" s="33" t="s">
        <v>3501</v>
      </c>
      <c r="F1772" s="33" t="s">
        <v>1441</v>
      </c>
      <c r="G1772" s="33" t="s">
        <v>281</v>
      </c>
      <c r="H1772" s="33" t="s">
        <v>268</v>
      </c>
      <c r="I1772" s="33" t="s">
        <v>269</v>
      </c>
      <c r="J1772" s="33" t="s">
        <v>270</v>
      </c>
      <c r="K1772" s="33" t="s">
        <v>1442</v>
      </c>
      <c r="L1772" s="33" t="s">
        <v>272</v>
      </c>
      <c r="M1772" s="33" t="s">
        <v>698</v>
      </c>
      <c r="N1772" s="33" t="s">
        <v>692</v>
      </c>
      <c r="O1772" s="33" t="s">
        <v>698</v>
      </c>
      <c r="P1772" s="33" t="s">
        <v>692</v>
      </c>
      <c r="Q1772" s="33" t="s">
        <v>698</v>
      </c>
      <c r="R1772" s="33" t="s">
        <v>692</v>
      </c>
      <c r="S1772" s="33" t="s">
        <v>275</v>
      </c>
      <c r="T1772" s="33" t="s">
        <v>16</v>
      </c>
      <c r="U1772" s="33" t="s">
        <v>698</v>
      </c>
      <c r="V1772" s="33" t="s">
        <v>692</v>
      </c>
      <c r="W1772" s="33" t="s">
        <v>698</v>
      </c>
      <c r="X1772" s="33" t="s">
        <v>692</v>
      </c>
    </row>
    <row r="1773" spans="1:24" ht="14.75" x14ac:dyDescent="0.75">
      <c r="A1773" s="33" t="s">
        <v>3502</v>
      </c>
      <c r="B1773" s="33" t="s">
        <v>374</v>
      </c>
      <c r="C1773" s="33" t="s">
        <v>374</v>
      </c>
      <c r="D1773" s="33" t="s">
        <v>374</v>
      </c>
      <c r="E1773" s="33" t="s">
        <v>3503</v>
      </c>
      <c r="F1773" s="33" t="s">
        <v>1441</v>
      </c>
      <c r="G1773" s="33" t="s">
        <v>281</v>
      </c>
      <c r="H1773" s="33" t="s">
        <v>268</v>
      </c>
      <c r="I1773" s="33" t="s">
        <v>269</v>
      </c>
      <c r="J1773" s="33" t="s">
        <v>270</v>
      </c>
      <c r="K1773" s="33" t="s">
        <v>1442</v>
      </c>
      <c r="L1773" s="33" t="s">
        <v>272</v>
      </c>
      <c r="M1773" s="33" t="s">
        <v>698</v>
      </c>
      <c r="N1773" s="33" t="s">
        <v>692</v>
      </c>
      <c r="O1773" s="33" t="s">
        <v>698</v>
      </c>
      <c r="P1773" s="33" t="s">
        <v>692</v>
      </c>
      <c r="Q1773" s="33" t="s">
        <v>698</v>
      </c>
      <c r="R1773" s="33" t="s">
        <v>692</v>
      </c>
      <c r="S1773" s="33" t="s">
        <v>275</v>
      </c>
      <c r="T1773" s="33" t="s">
        <v>16</v>
      </c>
      <c r="U1773" s="33" t="s">
        <v>698</v>
      </c>
      <c r="V1773" s="33" t="s">
        <v>692</v>
      </c>
      <c r="W1773" s="33" t="s">
        <v>698</v>
      </c>
      <c r="X1773" s="33" t="s">
        <v>692</v>
      </c>
    </row>
    <row r="1774" spans="1:24" ht="14.75" x14ac:dyDescent="0.75">
      <c r="A1774" s="33" t="s">
        <v>3504</v>
      </c>
      <c r="B1774" s="33" t="s">
        <v>374</v>
      </c>
      <c r="C1774" s="33" t="s">
        <v>374</v>
      </c>
      <c r="D1774" s="33" t="s">
        <v>374</v>
      </c>
      <c r="E1774" s="33" t="s">
        <v>3505</v>
      </c>
      <c r="F1774" s="33" t="s">
        <v>1441</v>
      </c>
      <c r="G1774" s="33" t="s">
        <v>281</v>
      </c>
      <c r="H1774" s="33" t="s">
        <v>268</v>
      </c>
      <c r="I1774" s="33" t="s">
        <v>269</v>
      </c>
      <c r="J1774" s="33" t="s">
        <v>270</v>
      </c>
      <c r="K1774" s="33" t="s">
        <v>1442</v>
      </c>
      <c r="L1774" s="33" t="s">
        <v>272</v>
      </c>
      <c r="M1774" s="33" t="s">
        <v>698</v>
      </c>
      <c r="N1774" s="33" t="s">
        <v>692</v>
      </c>
      <c r="O1774" s="33" t="s">
        <v>698</v>
      </c>
      <c r="P1774" s="33" t="s">
        <v>692</v>
      </c>
      <c r="Q1774" s="33" t="s">
        <v>698</v>
      </c>
      <c r="R1774" s="33" t="s">
        <v>692</v>
      </c>
      <c r="S1774" s="33" t="s">
        <v>275</v>
      </c>
      <c r="T1774" s="33" t="s">
        <v>16</v>
      </c>
      <c r="U1774" s="33" t="s">
        <v>698</v>
      </c>
      <c r="V1774" s="33" t="s">
        <v>692</v>
      </c>
      <c r="W1774" s="33" t="s">
        <v>698</v>
      </c>
      <c r="X1774" s="33" t="s">
        <v>692</v>
      </c>
    </row>
    <row r="1775" spans="1:24" ht="14.75" x14ac:dyDescent="0.75">
      <c r="A1775" s="33" t="s">
        <v>3506</v>
      </c>
      <c r="B1775" s="33" t="s">
        <v>374</v>
      </c>
      <c r="C1775" s="33" t="s">
        <v>374</v>
      </c>
      <c r="D1775" s="33" t="s">
        <v>374</v>
      </c>
      <c r="E1775" s="33" t="s">
        <v>3507</v>
      </c>
      <c r="F1775" s="33" t="s">
        <v>1441</v>
      </c>
      <c r="G1775" s="33" t="s">
        <v>281</v>
      </c>
      <c r="H1775" s="33" t="s">
        <v>268</v>
      </c>
      <c r="I1775" s="33" t="s">
        <v>269</v>
      </c>
      <c r="J1775" s="33" t="s">
        <v>270</v>
      </c>
      <c r="K1775" s="33" t="s">
        <v>1442</v>
      </c>
      <c r="L1775" s="33" t="s">
        <v>272</v>
      </c>
      <c r="M1775" s="33" t="s">
        <v>698</v>
      </c>
      <c r="N1775" s="33" t="s">
        <v>692</v>
      </c>
      <c r="O1775" s="33" t="s">
        <v>698</v>
      </c>
      <c r="P1775" s="33" t="s">
        <v>692</v>
      </c>
      <c r="Q1775" s="33" t="s">
        <v>698</v>
      </c>
      <c r="R1775" s="33" t="s">
        <v>692</v>
      </c>
      <c r="S1775" s="33" t="s">
        <v>275</v>
      </c>
      <c r="T1775" s="33" t="s">
        <v>16</v>
      </c>
      <c r="U1775" s="33" t="s">
        <v>698</v>
      </c>
      <c r="V1775" s="33" t="s">
        <v>692</v>
      </c>
      <c r="W1775" s="33" t="s">
        <v>698</v>
      </c>
      <c r="X1775" s="33" t="s">
        <v>692</v>
      </c>
    </row>
    <row r="1776" spans="1:24" ht="14.75" x14ac:dyDescent="0.75">
      <c r="A1776" s="33" t="s">
        <v>3508</v>
      </c>
      <c r="B1776" s="33" t="s">
        <v>374</v>
      </c>
      <c r="C1776" s="33" t="s">
        <v>374</v>
      </c>
      <c r="D1776" s="33" t="s">
        <v>374</v>
      </c>
      <c r="E1776" s="33" t="s">
        <v>3509</v>
      </c>
      <c r="F1776" s="33" t="s">
        <v>1441</v>
      </c>
      <c r="G1776" s="33" t="s">
        <v>281</v>
      </c>
      <c r="H1776" s="33" t="s">
        <v>268</v>
      </c>
      <c r="I1776" s="33" t="s">
        <v>269</v>
      </c>
      <c r="J1776" s="33" t="s">
        <v>270</v>
      </c>
      <c r="K1776" s="33" t="s">
        <v>1442</v>
      </c>
      <c r="L1776" s="33" t="s">
        <v>272</v>
      </c>
      <c r="M1776" s="33" t="s">
        <v>698</v>
      </c>
      <c r="N1776" s="33" t="s">
        <v>692</v>
      </c>
      <c r="O1776" s="33" t="s">
        <v>698</v>
      </c>
      <c r="P1776" s="33" t="s">
        <v>692</v>
      </c>
      <c r="Q1776" s="33" t="s">
        <v>698</v>
      </c>
      <c r="R1776" s="33" t="s">
        <v>692</v>
      </c>
      <c r="S1776" s="33" t="s">
        <v>275</v>
      </c>
      <c r="T1776" s="33" t="s">
        <v>16</v>
      </c>
      <c r="U1776" s="33" t="s">
        <v>698</v>
      </c>
      <c r="V1776" s="33" t="s">
        <v>692</v>
      </c>
      <c r="W1776" s="33" t="s">
        <v>698</v>
      </c>
      <c r="X1776" s="33" t="s">
        <v>692</v>
      </c>
    </row>
    <row r="1777" spans="1:24" ht="14.75" x14ac:dyDescent="0.75">
      <c r="A1777" s="33" t="s">
        <v>3510</v>
      </c>
      <c r="B1777" s="33" t="s">
        <v>374</v>
      </c>
      <c r="C1777" s="33" t="s">
        <v>374</v>
      </c>
      <c r="D1777" s="33" t="s">
        <v>374</v>
      </c>
      <c r="E1777" s="33" t="s">
        <v>3511</v>
      </c>
      <c r="F1777" s="33" t="s">
        <v>1441</v>
      </c>
      <c r="G1777" s="33" t="s">
        <v>281</v>
      </c>
      <c r="H1777" s="33" t="s">
        <v>268</v>
      </c>
      <c r="I1777" s="33" t="s">
        <v>269</v>
      </c>
      <c r="J1777" s="33" t="s">
        <v>270</v>
      </c>
      <c r="K1777" s="33" t="s">
        <v>1442</v>
      </c>
      <c r="L1777" s="33" t="s">
        <v>272</v>
      </c>
      <c r="M1777" s="33" t="s">
        <v>698</v>
      </c>
      <c r="N1777" s="33" t="s">
        <v>692</v>
      </c>
      <c r="O1777" s="33" t="s">
        <v>698</v>
      </c>
      <c r="P1777" s="33" t="s">
        <v>692</v>
      </c>
      <c r="Q1777" s="33" t="s">
        <v>698</v>
      </c>
      <c r="R1777" s="33" t="s">
        <v>692</v>
      </c>
      <c r="S1777" s="33" t="s">
        <v>275</v>
      </c>
      <c r="T1777" s="33" t="s">
        <v>16</v>
      </c>
      <c r="U1777" s="33" t="s">
        <v>698</v>
      </c>
      <c r="V1777" s="33" t="s">
        <v>692</v>
      </c>
      <c r="W1777" s="33" t="s">
        <v>698</v>
      </c>
      <c r="X1777" s="33" t="s">
        <v>692</v>
      </c>
    </row>
    <row r="1778" spans="1:24" ht="14.75" x14ac:dyDescent="0.75">
      <c r="A1778" s="33" t="s">
        <v>3512</v>
      </c>
      <c r="B1778" s="33" t="s">
        <v>374</v>
      </c>
      <c r="C1778" s="33" t="s">
        <v>374</v>
      </c>
      <c r="D1778" s="33" t="s">
        <v>374</v>
      </c>
      <c r="E1778" s="33" t="s">
        <v>3513</v>
      </c>
      <c r="F1778" s="33" t="s">
        <v>1441</v>
      </c>
      <c r="G1778" s="33" t="s">
        <v>281</v>
      </c>
      <c r="H1778" s="33" t="s">
        <v>268</v>
      </c>
      <c r="I1778" s="33" t="s">
        <v>269</v>
      </c>
      <c r="J1778" s="33" t="s">
        <v>270</v>
      </c>
      <c r="K1778" s="33" t="s">
        <v>1442</v>
      </c>
      <c r="L1778" s="33" t="s">
        <v>272</v>
      </c>
      <c r="M1778" s="33" t="s">
        <v>698</v>
      </c>
      <c r="N1778" s="33" t="s">
        <v>692</v>
      </c>
      <c r="O1778" s="33" t="s">
        <v>698</v>
      </c>
      <c r="P1778" s="33" t="s">
        <v>692</v>
      </c>
      <c r="Q1778" s="33" t="s">
        <v>698</v>
      </c>
      <c r="R1778" s="33" t="s">
        <v>692</v>
      </c>
      <c r="S1778" s="33" t="s">
        <v>275</v>
      </c>
      <c r="T1778" s="33" t="s">
        <v>16</v>
      </c>
      <c r="U1778" s="33" t="s">
        <v>698</v>
      </c>
      <c r="V1778" s="33" t="s">
        <v>692</v>
      </c>
      <c r="W1778" s="33" t="s">
        <v>698</v>
      </c>
      <c r="X1778" s="33" t="s">
        <v>692</v>
      </c>
    </row>
    <row r="1779" spans="1:24" ht="14.75" x14ac:dyDescent="0.75">
      <c r="A1779" s="33" t="s">
        <v>3514</v>
      </c>
      <c r="B1779" s="33" t="s">
        <v>374</v>
      </c>
      <c r="C1779" s="33" t="s">
        <v>374</v>
      </c>
      <c r="D1779" s="33" t="s">
        <v>374</v>
      </c>
      <c r="E1779" s="33" t="s">
        <v>3515</v>
      </c>
      <c r="F1779" s="33" t="s">
        <v>1441</v>
      </c>
      <c r="G1779" s="33" t="s">
        <v>281</v>
      </c>
      <c r="H1779" s="33" t="s">
        <v>268</v>
      </c>
      <c r="I1779" s="33" t="s">
        <v>269</v>
      </c>
      <c r="J1779" s="33" t="s">
        <v>270</v>
      </c>
      <c r="K1779" s="33" t="s">
        <v>1442</v>
      </c>
      <c r="L1779" s="33" t="s">
        <v>272</v>
      </c>
      <c r="M1779" s="33" t="s">
        <v>698</v>
      </c>
      <c r="N1779" s="33" t="s">
        <v>692</v>
      </c>
      <c r="O1779" s="33" t="s">
        <v>698</v>
      </c>
      <c r="P1779" s="33" t="s">
        <v>692</v>
      </c>
      <c r="Q1779" s="33" t="s">
        <v>698</v>
      </c>
      <c r="R1779" s="33" t="s">
        <v>692</v>
      </c>
      <c r="S1779" s="33" t="s">
        <v>275</v>
      </c>
      <c r="T1779" s="33" t="s">
        <v>16</v>
      </c>
      <c r="U1779" s="33" t="s">
        <v>698</v>
      </c>
      <c r="V1779" s="33" t="s">
        <v>692</v>
      </c>
      <c r="W1779" s="33" t="s">
        <v>698</v>
      </c>
      <c r="X1779" s="33" t="s">
        <v>692</v>
      </c>
    </row>
    <row r="1780" spans="1:24" ht="14.75" x14ac:dyDescent="0.75">
      <c r="A1780" s="33" t="s">
        <v>3516</v>
      </c>
      <c r="B1780" s="33" t="s">
        <v>374</v>
      </c>
      <c r="C1780" s="33" t="s">
        <v>374</v>
      </c>
      <c r="D1780" s="33" t="s">
        <v>374</v>
      </c>
      <c r="E1780" s="33" t="s">
        <v>3517</v>
      </c>
      <c r="F1780" s="33" t="s">
        <v>1441</v>
      </c>
      <c r="G1780" s="33" t="s">
        <v>281</v>
      </c>
      <c r="H1780" s="33" t="s">
        <v>268</v>
      </c>
      <c r="I1780" s="33" t="s">
        <v>269</v>
      </c>
      <c r="J1780" s="33" t="s">
        <v>270</v>
      </c>
      <c r="K1780" s="33" t="s">
        <v>1442</v>
      </c>
      <c r="L1780" s="33" t="s">
        <v>272</v>
      </c>
      <c r="M1780" s="33" t="s">
        <v>698</v>
      </c>
      <c r="N1780" s="33" t="s">
        <v>692</v>
      </c>
      <c r="O1780" s="33" t="s">
        <v>698</v>
      </c>
      <c r="P1780" s="33" t="s">
        <v>692</v>
      </c>
      <c r="Q1780" s="33" t="s">
        <v>698</v>
      </c>
      <c r="R1780" s="33" t="s">
        <v>692</v>
      </c>
      <c r="S1780" s="33" t="s">
        <v>275</v>
      </c>
      <c r="T1780" s="33" t="s">
        <v>16</v>
      </c>
      <c r="U1780" s="33" t="s">
        <v>698</v>
      </c>
      <c r="V1780" s="33" t="s">
        <v>692</v>
      </c>
      <c r="W1780" s="33" t="s">
        <v>698</v>
      </c>
      <c r="X1780" s="33" t="s">
        <v>692</v>
      </c>
    </row>
    <row r="1781" spans="1:24" ht="14.75" x14ac:dyDescent="0.75">
      <c r="A1781" s="33" t="s">
        <v>3518</v>
      </c>
      <c r="B1781" s="33" t="s">
        <v>374</v>
      </c>
      <c r="C1781" s="33" t="s">
        <v>374</v>
      </c>
      <c r="D1781" s="33" t="s">
        <v>374</v>
      </c>
      <c r="E1781" s="33" t="s">
        <v>3519</v>
      </c>
      <c r="F1781" s="33" t="s">
        <v>1441</v>
      </c>
      <c r="G1781" s="33" t="s">
        <v>281</v>
      </c>
      <c r="H1781" s="33" t="s">
        <v>268</v>
      </c>
      <c r="I1781" s="33" t="s">
        <v>269</v>
      </c>
      <c r="J1781" s="33" t="s">
        <v>270</v>
      </c>
      <c r="K1781" s="33" t="s">
        <v>1442</v>
      </c>
      <c r="L1781" s="33" t="s">
        <v>272</v>
      </c>
      <c r="M1781" s="33" t="s">
        <v>698</v>
      </c>
      <c r="N1781" s="33" t="s">
        <v>692</v>
      </c>
      <c r="O1781" s="33" t="s">
        <v>698</v>
      </c>
      <c r="P1781" s="33" t="s">
        <v>692</v>
      </c>
      <c r="Q1781" s="33" t="s">
        <v>698</v>
      </c>
      <c r="R1781" s="33" t="s">
        <v>692</v>
      </c>
      <c r="S1781" s="33" t="s">
        <v>275</v>
      </c>
      <c r="T1781" s="33" t="s">
        <v>16</v>
      </c>
      <c r="U1781" s="33" t="s">
        <v>698</v>
      </c>
      <c r="V1781" s="33" t="s">
        <v>692</v>
      </c>
      <c r="W1781" s="33" t="s">
        <v>698</v>
      </c>
      <c r="X1781" s="33" t="s">
        <v>692</v>
      </c>
    </row>
    <row r="1782" spans="1:24" ht="14.75" x14ac:dyDescent="0.75">
      <c r="A1782" s="33" t="s">
        <v>3520</v>
      </c>
      <c r="B1782" s="33" t="s">
        <v>374</v>
      </c>
      <c r="C1782" s="33" t="s">
        <v>374</v>
      </c>
      <c r="D1782" s="33" t="s">
        <v>374</v>
      </c>
      <c r="E1782" s="33" t="s">
        <v>3521</v>
      </c>
      <c r="F1782" s="33" t="s">
        <v>1441</v>
      </c>
      <c r="G1782" s="33" t="s">
        <v>281</v>
      </c>
      <c r="H1782" s="33" t="s">
        <v>268</v>
      </c>
      <c r="I1782" s="33" t="s">
        <v>269</v>
      </c>
      <c r="J1782" s="33" t="s">
        <v>270</v>
      </c>
      <c r="K1782" s="33" t="s">
        <v>1442</v>
      </c>
      <c r="L1782" s="33" t="s">
        <v>272</v>
      </c>
      <c r="M1782" s="33" t="s">
        <v>698</v>
      </c>
      <c r="N1782" s="33" t="s">
        <v>692</v>
      </c>
      <c r="O1782" s="33" t="s">
        <v>698</v>
      </c>
      <c r="P1782" s="33" t="s">
        <v>692</v>
      </c>
      <c r="Q1782" s="33" t="s">
        <v>698</v>
      </c>
      <c r="R1782" s="33" t="s">
        <v>692</v>
      </c>
      <c r="S1782" s="33" t="s">
        <v>275</v>
      </c>
      <c r="T1782" s="33" t="s">
        <v>16</v>
      </c>
      <c r="U1782" s="33" t="s">
        <v>698</v>
      </c>
      <c r="V1782" s="33" t="s">
        <v>692</v>
      </c>
      <c r="W1782" s="33" t="s">
        <v>698</v>
      </c>
      <c r="X1782" s="33" t="s">
        <v>692</v>
      </c>
    </row>
    <row r="1783" spans="1:24" ht="14.75" x14ac:dyDescent="0.75">
      <c r="A1783" s="33" t="s">
        <v>3522</v>
      </c>
      <c r="B1783" s="33" t="s">
        <v>374</v>
      </c>
      <c r="C1783" s="33" t="s">
        <v>374</v>
      </c>
      <c r="D1783" s="33" t="s">
        <v>374</v>
      </c>
      <c r="E1783" s="33" t="s">
        <v>3523</v>
      </c>
      <c r="F1783" s="33" t="s">
        <v>1441</v>
      </c>
      <c r="G1783" s="33" t="s">
        <v>281</v>
      </c>
      <c r="H1783" s="33" t="s">
        <v>268</v>
      </c>
      <c r="I1783" s="33" t="s">
        <v>269</v>
      </c>
      <c r="J1783" s="33" t="s">
        <v>270</v>
      </c>
      <c r="K1783" s="33" t="s">
        <v>1442</v>
      </c>
      <c r="L1783" s="33" t="s">
        <v>272</v>
      </c>
      <c r="M1783" s="33" t="s">
        <v>698</v>
      </c>
      <c r="N1783" s="33" t="s">
        <v>692</v>
      </c>
      <c r="O1783" s="33" t="s">
        <v>698</v>
      </c>
      <c r="P1783" s="33" t="s">
        <v>692</v>
      </c>
      <c r="Q1783" s="33" t="s">
        <v>698</v>
      </c>
      <c r="R1783" s="33" t="s">
        <v>692</v>
      </c>
      <c r="S1783" s="33" t="s">
        <v>275</v>
      </c>
      <c r="T1783" s="33" t="s">
        <v>16</v>
      </c>
      <c r="U1783" s="33" t="s">
        <v>698</v>
      </c>
      <c r="V1783" s="33" t="s">
        <v>692</v>
      </c>
      <c r="W1783" s="33" t="s">
        <v>698</v>
      </c>
      <c r="X1783" s="33" t="s">
        <v>692</v>
      </c>
    </row>
    <row r="1784" spans="1:24" ht="14.75" x14ac:dyDescent="0.75">
      <c r="A1784" s="33" t="s">
        <v>3524</v>
      </c>
      <c r="B1784" s="33" t="s">
        <v>374</v>
      </c>
      <c r="C1784" s="33" t="s">
        <v>374</v>
      </c>
      <c r="D1784" s="33" t="s">
        <v>374</v>
      </c>
      <c r="E1784" s="33" t="s">
        <v>3525</v>
      </c>
      <c r="F1784" s="33" t="s">
        <v>1441</v>
      </c>
      <c r="G1784" s="33" t="s">
        <v>281</v>
      </c>
      <c r="H1784" s="33" t="s">
        <v>268</v>
      </c>
      <c r="I1784" s="33" t="s">
        <v>269</v>
      </c>
      <c r="J1784" s="33" t="s">
        <v>270</v>
      </c>
      <c r="K1784" s="33" t="s">
        <v>1442</v>
      </c>
      <c r="L1784" s="33" t="s">
        <v>272</v>
      </c>
      <c r="M1784" s="33" t="s">
        <v>698</v>
      </c>
      <c r="N1784" s="33" t="s">
        <v>692</v>
      </c>
      <c r="O1784" s="33" t="s">
        <v>698</v>
      </c>
      <c r="P1784" s="33" t="s">
        <v>692</v>
      </c>
      <c r="Q1784" s="33" t="s">
        <v>698</v>
      </c>
      <c r="R1784" s="33" t="s">
        <v>692</v>
      </c>
      <c r="S1784" s="33" t="s">
        <v>275</v>
      </c>
      <c r="T1784" s="33" t="s">
        <v>16</v>
      </c>
      <c r="U1784" s="33" t="s">
        <v>698</v>
      </c>
      <c r="V1784" s="33" t="s">
        <v>692</v>
      </c>
      <c r="W1784" s="33" t="s">
        <v>698</v>
      </c>
      <c r="X1784" s="33" t="s">
        <v>692</v>
      </c>
    </row>
    <row r="1785" spans="1:24" ht="14.75" x14ac:dyDescent="0.75">
      <c r="A1785" s="33" t="s">
        <v>3526</v>
      </c>
      <c r="B1785" s="33" t="s">
        <v>374</v>
      </c>
      <c r="C1785" s="33" t="s">
        <v>374</v>
      </c>
      <c r="D1785" s="33" t="s">
        <v>374</v>
      </c>
      <c r="E1785" s="33" t="s">
        <v>3527</v>
      </c>
      <c r="F1785" s="33" t="s">
        <v>1441</v>
      </c>
      <c r="G1785" s="33" t="s">
        <v>281</v>
      </c>
      <c r="H1785" s="33" t="s">
        <v>268</v>
      </c>
      <c r="I1785" s="33" t="s">
        <v>269</v>
      </c>
      <c r="J1785" s="33" t="s">
        <v>270</v>
      </c>
      <c r="K1785" s="33" t="s">
        <v>1442</v>
      </c>
      <c r="L1785" s="33" t="s">
        <v>272</v>
      </c>
      <c r="M1785" s="33" t="s">
        <v>698</v>
      </c>
      <c r="N1785" s="33" t="s">
        <v>692</v>
      </c>
      <c r="O1785" s="33" t="s">
        <v>698</v>
      </c>
      <c r="P1785" s="33" t="s">
        <v>692</v>
      </c>
      <c r="Q1785" s="33" t="s">
        <v>698</v>
      </c>
      <c r="R1785" s="33" t="s">
        <v>692</v>
      </c>
      <c r="S1785" s="33" t="s">
        <v>275</v>
      </c>
      <c r="T1785" s="33" t="s">
        <v>16</v>
      </c>
      <c r="U1785" s="33" t="s">
        <v>698</v>
      </c>
      <c r="V1785" s="33" t="s">
        <v>692</v>
      </c>
      <c r="W1785" s="33" t="s">
        <v>698</v>
      </c>
      <c r="X1785" s="33" t="s">
        <v>692</v>
      </c>
    </row>
    <row r="1786" spans="1:24" ht="14.75" x14ac:dyDescent="0.75">
      <c r="A1786" s="33" t="s">
        <v>3528</v>
      </c>
      <c r="B1786" s="33" t="s">
        <v>374</v>
      </c>
      <c r="C1786" s="33" t="s">
        <v>374</v>
      </c>
      <c r="D1786" s="33" t="s">
        <v>374</v>
      </c>
      <c r="E1786" s="33" t="s">
        <v>3529</v>
      </c>
      <c r="F1786" s="33" t="s">
        <v>1441</v>
      </c>
      <c r="G1786" s="33" t="s">
        <v>281</v>
      </c>
      <c r="H1786" s="33" t="s">
        <v>268</v>
      </c>
      <c r="I1786" s="33" t="s">
        <v>269</v>
      </c>
      <c r="J1786" s="33" t="s">
        <v>270</v>
      </c>
      <c r="K1786" s="33" t="s">
        <v>1442</v>
      </c>
      <c r="L1786" s="33" t="s">
        <v>272</v>
      </c>
      <c r="M1786" s="33" t="s">
        <v>698</v>
      </c>
      <c r="N1786" s="33" t="s">
        <v>692</v>
      </c>
      <c r="O1786" s="33" t="s">
        <v>698</v>
      </c>
      <c r="P1786" s="33" t="s">
        <v>692</v>
      </c>
      <c r="Q1786" s="33" t="s">
        <v>698</v>
      </c>
      <c r="R1786" s="33" t="s">
        <v>692</v>
      </c>
      <c r="S1786" s="33" t="s">
        <v>275</v>
      </c>
      <c r="T1786" s="33" t="s">
        <v>16</v>
      </c>
      <c r="U1786" s="33" t="s">
        <v>698</v>
      </c>
      <c r="V1786" s="33" t="s">
        <v>692</v>
      </c>
      <c r="W1786" s="33" t="s">
        <v>698</v>
      </c>
      <c r="X1786" s="33" t="s">
        <v>692</v>
      </c>
    </row>
    <row r="1787" spans="1:24" ht="14.75" x14ac:dyDescent="0.75">
      <c r="A1787" s="33" t="s">
        <v>3530</v>
      </c>
      <c r="B1787" s="33" t="s">
        <v>374</v>
      </c>
      <c r="C1787" s="33" t="s">
        <v>374</v>
      </c>
      <c r="D1787" s="33" t="s">
        <v>374</v>
      </c>
      <c r="E1787" s="33" t="s">
        <v>3531</v>
      </c>
      <c r="F1787" s="33" t="s">
        <v>1441</v>
      </c>
      <c r="G1787" s="33" t="s">
        <v>281</v>
      </c>
      <c r="H1787" s="33" t="s">
        <v>268</v>
      </c>
      <c r="I1787" s="33" t="s">
        <v>269</v>
      </c>
      <c r="J1787" s="33" t="s">
        <v>270</v>
      </c>
      <c r="K1787" s="33" t="s">
        <v>1442</v>
      </c>
      <c r="L1787" s="33" t="s">
        <v>272</v>
      </c>
      <c r="M1787" s="33" t="s">
        <v>698</v>
      </c>
      <c r="N1787" s="33" t="s">
        <v>692</v>
      </c>
      <c r="O1787" s="33" t="s">
        <v>698</v>
      </c>
      <c r="P1787" s="33" t="s">
        <v>692</v>
      </c>
      <c r="Q1787" s="33" t="s">
        <v>698</v>
      </c>
      <c r="R1787" s="33" t="s">
        <v>692</v>
      </c>
      <c r="S1787" s="33" t="s">
        <v>275</v>
      </c>
      <c r="T1787" s="33" t="s">
        <v>16</v>
      </c>
      <c r="U1787" s="33" t="s">
        <v>698</v>
      </c>
      <c r="V1787" s="33" t="s">
        <v>692</v>
      </c>
      <c r="W1787" s="33" t="s">
        <v>698</v>
      </c>
      <c r="X1787" s="33" t="s">
        <v>692</v>
      </c>
    </row>
    <row r="1788" spans="1:24" ht="14.75" x14ac:dyDescent="0.75">
      <c r="A1788" s="33" t="s">
        <v>3532</v>
      </c>
      <c r="B1788" s="33" t="s">
        <v>374</v>
      </c>
      <c r="C1788" s="33" t="s">
        <v>374</v>
      </c>
      <c r="D1788" s="33" t="s">
        <v>374</v>
      </c>
      <c r="E1788" s="33" t="s">
        <v>3533</v>
      </c>
      <c r="F1788" s="33" t="s">
        <v>1441</v>
      </c>
      <c r="G1788" s="33" t="s">
        <v>281</v>
      </c>
      <c r="H1788" s="33" t="s">
        <v>268</v>
      </c>
      <c r="I1788" s="33" t="s">
        <v>269</v>
      </c>
      <c r="J1788" s="33" t="s">
        <v>270</v>
      </c>
      <c r="K1788" s="33" t="s">
        <v>1442</v>
      </c>
      <c r="L1788" s="33" t="s">
        <v>272</v>
      </c>
      <c r="M1788" s="33" t="s">
        <v>698</v>
      </c>
      <c r="N1788" s="33" t="s">
        <v>692</v>
      </c>
      <c r="O1788" s="33" t="s">
        <v>698</v>
      </c>
      <c r="P1788" s="33" t="s">
        <v>692</v>
      </c>
      <c r="Q1788" s="33" t="s">
        <v>698</v>
      </c>
      <c r="R1788" s="33" t="s">
        <v>692</v>
      </c>
      <c r="S1788" s="33" t="s">
        <v>275</v>
      </c>
      <c r="T1788" s="33" t="s">
        <v>16</v>
      </c>
      <c r="U1788" s="33" t="s">
        <v>698</v>
      </c>
      <c r="V1788" s="33" t="s">
        <v>692</v>
      </c>
      <c r="W1788" s="33" t="s">
        <v>698</v>
      </c>
      <c r="X1788" s="33" t="s">
        <v>692</v>
      </c>
    </row>
    <row r="1789" spans="1:24" ht="14.75" x14ac:dyDescent="0.75">
      <c r="A1789" s="33" t="s">
        <v>3534</v>
      </c>
      <c r="B1789" s="33" t="s">
        <v>374</v>
      </c>
      <c r="C1789" s="33" t="s">
        <v>374</v>
      </c>
      <c r="D1789" s="33" t="s">
        <v>374</v>
      </c>
      <c r="E1789" s="33" t="s">
        <v>3535</v>
      </c>
      <c r="F1789" s="33" t="s">
        <v>1441</v>
      </c>
      <c r="G1789" s="33" t="s">
        <v>281</v>
      </c>
      <c r="H1789" s="33" t="s">
        <v>268</v>
      </c>
      <c r="I1789" s="33" t="s">
        <v>269</v>
      </c>
      <c r="J1789" s="33" t="s">
        <v>270</v>
      </c>
      <c r="K1789" s="33" t="s">
        <v>1442</v>
      </c>
      <c r="L1789" s="33" t="s">
        <v>272</v>
      </c>
      <c r="M1789" s="33" t="s">
        <v>698</v>
      </c>
      <c r="N1789" s="33" t="s">
        <v>692</v>
      </c>
      <c r="O1789" s="33" t="s">
        <v>698</v>
      </c>
      <c r="P1789" s="33" t="s">
        <v>692</v>
      </c>
      <c r="Q1789" s="33" t="s">
        <v>698</v>
      </c>
      <c r="R1789" s="33" t="s">
        <v>692</v>
      </c>
      <c r="S1789" s="33" t="s">
        <v>275</v>
      </c>
      <c r="T1789" s="33" t="s">
        <v>16</v>
      </c>
      <c r="U1789" s="33" t="s">
        <v>698</v>
      </c>
      <c r="V1789" s="33" t="s">
        <v>692</v>
      </c>
      <c r="W1789" s="33" t="s">
        <v>698</v>
      </c>
      <c r="X1789" s="33" t="s">
        <v>692</v>
      </c>
    </row>
    <row r="1790" spans="1:24" ht="14.75" x14ac:dyDescent="0.75">
      <c r="A1790" s="33" t="s">
        <v>3536</v>
      </c>
      <c r="B1790" s="33" t="s">
        <v>374</v>
      </c>
      <c r="C1790" s="33" t="s">
        <v>374</v>
      </c>
      <c r="D1790" s="33" t="s">
        <v>374</v>
      </c>
      <c r="E1790" s="33" t="s">
        <v>3537</v>
      </c>
      <c r="F1790" s="33" t="s">
        <v>1441</v>
      </c>
      <c r="G1790" s="33" t="s">
        <v>281</v>
      </c>
      <c r="H1790" s="33" t="s">
        <v>268</v>
      </c>
      <c r="I1790" s="33" t="s">
        <v>269</v>
      </c>
      <c r="J1790" s="33" t="s">
        <v>270</v>
      </c>
      <c r="K1790" s="33" t="s">
        <v>1442</v>
      </c>
      <c r="L1790" s="33" t="s">
        <v>272</v>
      </c>
      <c r="M1790" s="33" t="s">
        <v>698</v>
      </c>
      <c r="N1790" s="33" t="s">
        <v>692</v>
      </c>
      <c r="O1790" s="33" t="s">
        <v>698</v>
      </c>
      <c r="P1790" s="33" t="s">
        <v>692</v>
      </c>
      <c r="Q1790" s="33" t="s">
        <v>698</v>
      </c>
      <c r="R1790" s="33" t="s">
        <v>692</v>
      </c>
      <c r="S1790" s="33" t="s">
        <v>275</v>
      </c>
      <c r="T1790" s="33" t="s">
        <v>16</v>
      </c>
      <c r="U1790" s="33" t="s">
        <v>698</v>
      </c>
      <c r="V1790" s="33" t="s">
        <v>692</v>
      </c>
      <c r="W1790" s="33" t="s">
        <v>698</v>
      </c>
      <c r="X1790" s="33" t="s">
        <v>692</v>
      </c>
    </row>
    <row r="1791" spans="1:24" ht="14.75" x14ac:dyDescent="0.75">
      <c r="A1791" s="33" t="s">
        <v>3538</v>
      </c>
      <c r="B1791" s="33" t="s">
        <v>374</v>
      </c>
      <c r="C1791" s="33" t="s">
        <v>374</v>
      </c>
      <c r="D1791" s="33" t="s">
        <v>374</v>
      </c>
      <c r="E1791" s="33" t="s">
        <v>3539</v>
      </c>
      <c r="F1791" s="33" t="s">
        <v>1441</v>
      </c>
      <c r="G1791" s="33" t="s">
        <v>281</v>
      </c>
      <c r="H1791" s="33" t="s">
        <v>268</v>
      </c>
      <c r="I1791" s="33" t="s">
        <v>269</v>
      </c>
      <c r="J1791" s="33" t="s">
        <v>270</v>
      </c>
      <c r="K1791" s="33" t="s">
        <v>1442</v>
      </c>
      <c r="L1791" s="33" t="s">
        <v>272</v>
      </c>
      <c r="M1791" s="33" t="s">
        <v>698</v>
      </c>
      <c r="N1791" s="33" t="s">
        <v>692</v>
      </c>
      <c r="O1791" s="33" t="s">
        <v>698</v>
      </c>
      <c r="P1791" s="33" t="s">
        <v>692</v>
      </c>
      <c r="Q1791" s="33" t="s">
        <v>698</v>
      </c>
      <c r="R1791" s="33" t="s">
        <v>692</v>
      </c>
      <c r="S1791" s="33" t="s">
        <v>275</v>
      </c>
      <c r="T1791" s="33" t="s">
        <v>16</v>
      </c>
      <c r="U1791" s="33" t="s">
        <v>698</v>
      </c>
      <c r="V1791" s="33" t="s">
        <v>692</v>
      </c>
      <c r="W1791" s="33" t="s">
        <v>698</v>
      </c>
      <c r="X1791" s="33" t="s">
        <v>692</v>
      </c>
    </row>
    <row r="1792" spans="1:24" ht="14.75" x14ac:dyDescent="0.75">
      <c r="A1792" s="33" t="s">
        <v>3540</v>
      </c>
      <c r="B1792" s="33" t="s">
        <v>374</v>
      </c>
      <c r="C1792" s="33" t="s">
        <v>374</v>
      </c>
      <c r="D1792" s="33" t="s">
        <v>374</v>
      </c>
      <c r="E1792" s="33" t="s">
        <v>3541</v>
      </c>
      <c r="F1792" s="33" t="s">
        <v>1441</v>
      </c>
      <c r="G1792" s="33" t="s">
        <v>281</v>
      </c>
      <c r="H1792" s="33" t="s">
        <v>268</v>
      </c>
      <c r="I1792" s="33" t="s">
        <v>269</v>
      </c>
      <c r="J1792" s="33" t="s">
        <v>270</v>
      </c>
      <c r="K1792" s="33" t="s">
        <v>1442</v>
      </c>
      <c r="L1792" s="33" t="s">
        <v>272</v>
      </c>
      <c r="M1792" s="33" t="s">
        <v>698</v>
      </c>
      <c r="N1792" s="33" t="s">
        <v>692</v>
      </c>
      <c r="O1792" s="33" t="s">
        <v>698</v>
      </c>
      <c r="P1792" s="33" t="s">
        <v>692</v>
      </c>
      <c r="Q1792" s="33" t="s">
        <v>698</v>
      </c>
      <c r="R1792" s="33" t="s">
        <v>692</v>
      </c>
      <c r="S1792" s="33" t="s">
        <v>275</v>
      </c>
      <c r="T1792" s="33" t="s">
        <v>16</v>
      </c>
      <c r="U1792" s="33" t="s">
        <v>698</v>
      </c>
      <c r="V1792" s="33" t="s">
        <v>692</v>
      </c>
      <c r="W1792" s="33" t="s">
        <v>698</v>
      </c>
      <c r="X1792" s="33" t="s">
        <v>692</v>
      </c>
    </row>
    <row r="1793" spans="1:24" ht="14.75" x14ac:dyDescent="0.75">
      <c r="A1793" s="33" t="s">
        <v>3542</v>
      </c>
      <c r="B1793" s="33" t="s">
        <v>374</v>
      </c>
      <c r="C1793" s="33" t="s">
        <v>374</v>
      </c>
      <c r="D1793" s="33" t="s">
        <v>374</v>
      </c>
      <c r="E1793" s="33" t="s">
        <v>3543</v>
      </c>
      <c r="F1793" s="33" t="s">
        <v>1441</v>
      </c>
      <c r="G1793" s="33" t="s">
        <v>281</v>
      </c>
      <c r="H1793" s="33" t="s">
        <v>268</v>
      </c>
      <c r="I1793" s="33" t="s">
        <v>269</v>
      </c>
      <c r="J1793" s="33" t="s">
        <v>270</v>
      </c>
      <c r="K1793" s="33" t="s">
        <v>1442</v>
      </c>
      <c r="L1793" s="33" t="s">
        <v>272</v>
      </c>
      <c r="M1793" s="33" t="s">
        <v>698</v>
      </c>
      <c r="N1793" s="33" t="s">
        <v>692</v>
      </c>
      <c r="O1793" s="33" t="s">
        <v>698</v>
      </c>
      <c r="P1793" s="33" t="s">
        <v>692</v>
      </c>
      <c r="Q1793" s="33" t="s">
        <v>698</v>
      </c>
      <c r="R1793" s="33" t="s">
        <v>692</v>
      </c>
      <c r="S1793" s="33" t="s">
        <v>275</v>
      </c>
      <c r="T1793" s="33" t="s">
        <v>16</v>
      </c>
      <c r="U1793" s="33" t="s">
        <v>698</v>
      </c>
      <c r="V1793" s="33" t="s">
        <v>692</v>
      </c>
      <c r="W1793" s="33" t="s">
        <v>698</v>
      </c>
      <c r="X1793" s="33" t="s">
        <v>692</v>
      </c>
    </row>
    <row r="1794" spans="1:24" ht="14.75" x14ac:dyDescent="0.75">
      <c r="A1794" s="33" t="s">
        <v>3544</v>
      </c>
      <c r="B1794" s="33" t="s">
        <v>374</v>
      </c>
      <c r="C1794" s="33" t="s">
        <v>374</v>
      </c>
      <c r="D1794" s="33" t="s">
        <v>374</v>
      </c>
      <c r="E1794" s="33" t="s">
        <v>3545</v>
      </c>
      <c r="F1794" s="33" t="s">
        <v>1441</v>
      </c>
      <c r="G1794" s="33" t="s">
        <v>281</v>
      </c>
      <c r="H1794" s="33" t="s">
        <v>268</v>
      </c>
      <c r="I1794" s="33" t="s">
        <v>269</v>
      </c>
      <c r="J1794" s="33" t="s">
        <v>270</v>
      </c>
      <c r="K1794" s="33" t="s">
        <v>1442</v>
      </c>
      <c r="L1794" s="33" t="s">
        <v>272</v>
      </c>
      <c r="M1794" s="33" t="s">
        <v>698</v>
      </c>
      <c r="N1794" s="33" t="s">
        <v>692</v>
      </c>
      <c r="O1794" s="33" t="s">
        <v>698</v>
      </c>
      <c r="P1794" s="33" t="s">
        <v>692</v>
      </c>
      <c r="Q1794" s="33" t="s">
        <v>698</v>
      </c>
      <c r="R1794" s="33" t="s">
        <v>692</v>
      </c>
      <c r="S1794" s="33" t="s">
        <v>275</v>
      </c>
      <c r="T1794" s="33" t="s">
        <v>16</v>
      </c>
      <c r="U1794" s="33" t="s">
        <v>698</v>
      </c>
      <c r="V1794" s="33" t="s">
        <v>692</v>
      </c>
      <c r="W1794" s="33" t="s">
        <v>698</v>
      </c>
      <c r="X1794" s="33" t="s">
        <v>692</v>
      </c>
    </row>
    <row r="1795" spans="1:24" ht="14.75" x14ac:dyDescent="0.75">
      <c r="A1795" s="33" t="s">
        <v>3546</v>
      </c>
      <c r="B1795" s="33" t="s">
        <v>374</v>
      </c>
      <c r="C1795" s="33" t="s">
        <v>374</v>
      </c>
      <c r="D1795" s="33" t="s">
        <v>374</v>
      </c>
      <c r="E1795" s="33" t="s">
        <v>3547</v>
      </c>
      <c r="F1795" s="33" t="s">
        <v>1441</v>
      </c>
      <c r="G1795" s="33" t="s">
        <v>281</v>
      </c>
      <c r="H1795" s="33" t="s">
        <v>268</v>
      </c>
      <c r="I1795" s="33" t="s">
        <v>269</v>
      </c>
      <c r="J1795" s="33" t="s">
        <v>270</v>
      </c>
      <c r="K1795" s="33" t="s">
        <v>1442</v>
      </c>
      <c r="L1795" s="33" t="s">
        <v>272</v>
      </c>
      <c r="M1795" s="33" t="s">
        <v>698</v>
      </c>
      <c r="N1795" s="33" t="s">
        <v>692</v>
      </c>
      <c r="O1795" s="33" t="s">
        <v>698</v>
      </c>
      <c r="P1795" s="33" t="s">
        <v>692</v>
      </c>
      <c r="Q1795" s="33" t="s">
        <v>698</v>
      </c>
      <c r="R1795" s="33" t="s">
        <v>692</v>
      </c>
      <c r="S1795" s="33" t="s">
        <v>275</v>
      </c>
      <c r="T1795" s="33" t="s">
        <v>16</v>
      </c>
      <c r="U1795" s="33" t="s">
        <v>698</v>
      </c>
      <c r="V1795" s="33" t="s">
        <v>692</v>
      </c>
      <c r="W1795" s="33" t="s">
        <v>698</v>
      </c>
      <c r="X1795" s="33" t="s">
        <v>692</v>
      </c>
    </row>
    <row r="1796" spans="1:24" ht="14.75" x14ac:dyDescent="0.75">
      <c r="A1796" s="33" t="s">
        <v>3548</v>
      </c>
      <c r="B1796" s="33" t="s">
        <v>374</v>
      </c>
      <c r="C1796" s="33" t="s">
        <v>374</v>
      </c>
      <c r="D1796" s="33" t="s">
        <v>374</v>
      </c>
      <c r="E1796" s="33" t="s">
        <v>3549</v>
      </c>
      <c r="F1796" s="33" t="s">
        <v>1441</v>
      </c>
      <c r="G1796" s="33" t="s">
        <v>281</v>
      </c>
      <c r="H1796" s="33" t="s">
        <v>268</v>
      </c>
      <c r="I1796" s="33" t="s">
        <v>269</v>
      </c>
      <c r="J1796" s="33" t="s">
        <v>270</v>
      </c>
      <c r="K1796" s="33" t="s">
        <v>1442</v>
      </c>
      <c r="L1796" s="33" t="s">
        <v>272</v>
      </c>
      <c r="M1796" s="33" t="s">
        <v>698</v>
      </c>
      <c r="N1796" s="33" t="s">
        <v>692</v>
      </c>
      <c r="O1796" s="33" t="s">
        <v>698</v>
      </c>
      <c r="P1796" s="33" t="s">
        <v>692</v>
      </c>
      <c r="Q1796" s="33" t="s">
        <v>698</v>
      </c>
      <c r="R1796" s="33" t="s">
        <v>692</v>
      </c>
      <c r="S1796" s="33" t="s">
        <v>275</v>
      </c>
      <c r="T1796" s="33" t="s">
        <v>16</v>
      </c>
      <c r="U1796" s="33" t="s">
        <v>698</v>
      </c>
      <c r="V1796" s="33" t="s">
        <v>692</v>
      </c>
      <c r="W1796" s="33" t="s">
        <v>698</v>
      </c>
      <c r="X1796" s="33" t="s">
        <v>692</v>
      </c>
    </row>
    <row r="1797" spans="1:24" ht="14.75" x14ac:dyDescent="0.75">
      <c r="A1797" s="33" t="s">
        <v>3550</v>
      </c>
      <c r="B1797" s="33" t="s">
        <v>374</v>
      </c>
      <c r="C1797" s="33" t="s">
        <v>374</v>
      </c>
      <c r="D1797" s="33" t="s">
        <v>374</v>
      </c>
      <c r="E1797" s="33" t="s">
        <v>3551</v>
      </c>
      <c r="F1797" s="33" t="s">
        <v>1441</v>
      </c>
      <c r="G1797" s="33" t="s">
        <v>281</v>
      </c>
      <c r="H1797" s="33" t="s">
        <v>268</v>
      </c>
      <c r="I1797" s="33" t="s">
        <v>269</v>
      </c>
      <c r="J1797" s="33" t="s">
        <v>270</v>
      </c>
      <c r="K1797" s="33" t="s">
        <v>1442</v>
      </c>
      <c r="L1797" s="33" t="s">
        <v>272</v>
      </c>
      <c r="M1797" s="33" t="s">
        <v>698</v>
      </c>
      <c r="N1797" s="33" t="s">
        <v>692</v>
      </c>
      <c r="O1797" s="33" t="s">
        <v>698</v>
      </c>
      <c r="P1797" s="33" t="s">
        <v>692</v>
      </c>
      <c r="Q1797" s="33" t="s">
        <v>698</v>
      </c>
      <c r="R1797" s="33" t="s">
        <v>692</v>
      </c>
      <c r="S1797" s="33" t="s">
        <v>275</v>
      </c>
      <c r="T1797" s="33" t="s">
        <v>16</v>
      </c>
      <c r="U1797" s="33" t="s">
        <v>698</v>
      </c>
      <c r="V1797" s="33" t="s">
        <v>692</v>
      </c>
      <c r="W1797" s="33" t="s">
        <v>698</v>
      </c>
      <c r="X1797" s="33" t="s">
        <v>692</v>
      </c>
    </row>
    <row r="1798" spans="1:24" ht="14.75" x14ac:dyDescent="0.75">
      <c r="A1798" s="33" t="s">
        <v>3552</v>
      </c>
      <c r="B1798" s="33" t="s">
        <v>374</v>
      </c>
      <c r="C1798" s="33" t="s">
        <v>374</v>
      </c>
      <c r="D1798" s="33" t="s">
        <v>374</v>
      </c>
      <c r="E1798" s="33" t="s">
        <v>3553</v>
      </c>
      <c r="F1798" s="33" t="s">
        <v>1441</v>
      </c>
      <c r="G1798" s="33" t="s">
        <v>281</v>
      </c>
      <c r="H1798" s="33" t="s">
        <v>268</v>
      </c>
      <c r="I1798" s="33" t="s">
        <v>269</v>
      </c>
      <c r="J1798" s="33" t="s">
        <v>270</v>
      </c>
      <c r="K1798" s="33" t="s">
        <v>1442</v>
      </c>
      <c r="L1798" s="33" t="s">
        <v>272</v>
      </c>
      <c r="M1798" s="33" t="s">
        <v>698</v>
      </c>
      <c r="N1798" s="33" t="s">
        <v>692</v>
      </c>
      <c r="O1798" s="33" t="s">
        <v>698</v>
      </c>
      <c r="P1798" s="33" t="s">
        <v>692</v>
      </c>
      <c r="Q1798" s="33" t="s">
        <v>698</v>
      </c>
      <c r="R1798" s="33" t="s">
        <v>692</v>
      </c>
      <c r="S1798" s="33" t="s">
        <v>275</v>
      </c>
      <c r="T1798" s="33" t="s">
        <v>16</v>
      </c>
      <c r="U1798" s="33" t="s">
        <v>698</v>
      </c>
      <c r="V1798" s="33" t="s">
        <v>692</v>
      </c>
      <c r="W1798" s="33" t="s">
        <v>698</v>
      </c>
      <c r="X1798" s="33" t="s">
        <v>692</v>
      </c>
    </row>
    <row r="1799" spans="1:24" ht="14.75" x14ac:dyDescent="0.75">
      <c r="A1799" s="33" t="s">
        <v>3554</v>
      </c>
      <c r="B1799" s="33" t="s">
        <v>374</v>
      </c>
      <c r="C1799" s="33" t="s">
        <v>374</v>
      </c>
      <c r="D1799" s="33" t="s">
        <v>374</v>
      </c>
      <c r="E1799" s="33" t="s">
        <v>3555</v>
      </c>
      <c r="F1799" s="33" t="s">
        <v>1441</v>
      </c>
      <c r="G1799" s="33" t="s">
        <v>281</v>
      </c>
      <c r="H1799" s="33" t="s">
        <v>268</v>
      </c>
      <c r="I1799" s="33" t="s">
        <v>269</v>
      </c>
      <c r="J1799" s="33" t="s">
        <v>270</v>
      </c>
      <c r="K1799" s="33" t="s">
        <v>1442</v>
      </c>
      <c r="L1799" s="33" t="s">
        <v>272</v>
      </c>
      <c r="M1799" s="33" t="s">
        <v>698</v>
      </c>
      <c r="N1799" s="33" t="s">
        <v>692</v>
      </c>
      <c r="O1799" s="33" t="s">
        <v>698</v>
      </c>
      <c r="P1799" s="33" t="s">
        <v>692</v>
      </c>
      <c r="Q1799" s="33" t="s">
        <v>698</v>
      </c>
      <c r="R1799" s="33" t="s">
        <v>692</v>
      </c>
      <c r="S1799" s="33" t="s">
        <v>275</v>
      </c>
      <c r="T1799" s="33" t="s">
        <v>16</v>
      </c>
      <c r="U1799" s="33" t="s">
        <v>698</v>
      </c>
      <c r="V1799" s="33" t="s">
        <v>692</v>
      </c>
      <c r="W1799" s="33" t="s">
        <v>698</v>
      </c>
      <c r="X1799" s="33" t="s">
        <v>692</v>
      </c>
    </row>
    <row r="1800" spans="1:24" ht="14.75" x14ac:dyDescent="0.75">
      <c r="A1800" s="33" t="s">
        <v>3556</v>
      </c>
      <c r="B1800" s="33" t="s">
        <v>374</v>
      </c>
      <c r="C1800" s="33" t="s">
        <v>374</v>
      </c>
      <c r="D1800" s="33" t="s">
        <v>374</v>
      </c>
      <c r="E1800" s="33" t="s">
        <v>3557</v>
      </c>
      <c r="F1800" s="33" t="s">
        <v>1441</v>
      </c>
      <c r="G1800" s="33" t="s">
        <v>281</v>
      </c>
      <c r="H1800" s="33" t="s">
        <v>268</v>
      </c>
      <c r="I1800" s="33" t="s">
        <v>269</v>
      </c>
      <c r="J1800" s="33" t="s">
        <v>270</v>
      </c>
      <c r="K1800" s="33" t="s">
        <v>1442</v>
      </c>
      <c r="L1800" s="33" t="s">
        <v>272</v>
      </c>
      <c r="M1800" s="33" t="s">
        <v>698</v>
      </c>
      <c r="N1800" s="33" t="s">
        <v>692</v>
      </c>
      <c r="O1800" s="33" t="s">
        <v>698</v>
      </c>
      <c r="P1800" s="33" t="s">
        <v>692</v>
      </c>
      <c r="Q1800" s="33" t="s">
        <v>698</v>
      </c>
      <c r="R1800" s="33" t="s">
        <v>692</v>
      </c>
      <c r="S1800" s="33" t="s">
        <v>275</v>
      </c>
      <c r="T1800" s="33" t="s">
        <v>16</v>
      </c>
      <c r="U1800" s="33" t="s">
        <v>698</v>
      </c>
      <c r="V1800" s="33" t="s">
        <v>692</v>
      </c>
      <c r="W1800" s="33" t="s">
        <v>698</v>
      </c>
      <c r="X1800" s="33" t="s">
        <v>692</v>
      </c>
    </row>
    <row r="1801" spans="1:24" ht="14.75" x14ac:dyDescent="0.75">
      <c r="A1801" s="33" t="s">
        <v>3558</v>
      </c>
      <c r="B1801" s="33" t="s">
        <v>374</v>
      </c>
      <c r="C1801" s="33" t="s">
        <v>374</v>
      </c>
      <c r="D1801" s="33" t="s">
        <v>374</v>
      </c>
      <c r="E1801" s="33" t="s">
        <v>3559</v>
      </c>
      <c r="F1801" s="33" t="s">
        <v>1441</v>
      </c>
      <c r="G1801" s="33" t="s">
        <v>281</v>
      </c>
      <c r="H1801" s="33" t="s">
        <v>268</v>
      </c>
      <c r="I1801" s="33" t="s">
        <v>269</v>
      </c>
      <c r="J1801" s="33" t="s">
        <v>270</v>
      </c>
      <c r="K1801" s="33" t="s">
        <v>1442</v>
      </c>
      <c r="L1801" s="33" t="s">
        <v>272</v>
      </c>
      <c r="M1801" s="33" t="s">
        <v>698</v>
      </c>
      <c r="N1801" s="33" t="s">
        <v>692</v>
      </c>
      <c r="O1801" s="33" t="s">
        <v>698</v>
      </c>
      <c r="P1801" s="33" t="s">
        <v>692</v>
      </c>
      <c r="Q1801" s="33" t="s">
        <v>698</v>
      </c>
      <c r="R1801" s="33" t="s">
        <v>692</v>
      </c>
      <c r="S1801" s="33" t="s">
        <v>275</v>
      </c>
      <c r="T1801" s="33" t="s">
        <v>16</v>
      </c>
      <c r="U1801" s="33" t="s">
        <v>698</v>
      </c>
      <c r="V1801" s="33" t="s">
        <v>692</v>
      </c>
      <c r="W1801" s="33" t="s">
        <v>698</v>
      </c>
      <c r="X1801" s="33" t="s">
        <v>692</v>
      </c>
    </row>
    <row r="1802" spans="1:24" ht="14.75" x14ac:dyDescent="0.75">
      <c r="A1802" s="33" t="s">
        <v>3560</v>
      </c>
      <c r="B1802" s="33" t="s">
        <v>374</v>
      </c>
      <c r="C1802" s="33" t="s">
        <v>374</v>
      </c>
      <c r="D1802" s="33" t="s">
        <v>374</v>
      </c>
      <c r="E1802" s="33" t="s">
        <v>3561</v>
      </c>
      <c r="F1802" s="33" t="s">
        <v>1441</v>
      </c>
      <c r="G1802" s="33" t="s">
        <v>281</v>
      </c>
      <c r="H1802" s="33" t="s">
        <v>268</v>
      </c>
      <c r="I1802" s="33" t="s">
        <v>269</v>
      </c>
      <c r="J1802" s="33" t="s">
        <v>270</v>
      </c>
      <c r="K1802" s="33" t="s">
        <v>1442</v>
      </c>
      <c r="L1802" s="33" t="s">
        <v>272</v>
      </c>
      <c r="M1802" s="33" t="s">
        <v>698</v>
      </c>
      <c r="N1802" s="33" t="s">
        <v>692</v>
      </c>
      <c r="O1802" s="33" t="s">
        <v>698</v>
      </c>
      <c r="P1802" s="33" t="s">
        <v>692</v>
      </c>
      <c r="Q1802" s="33" t="s">
        <v>698</v>
      </c>
      <c r="R1802" s="33" t="s">
        <v>692</v>
      </c>
      <c r="S1802" s="33" t="s">
        <v>275</v>
      </c>
      <c r="T1802" s="33" t="s">
        <v>16</v>
      </c>
      <c r="U1802" s="33" t="s">
        <v>698</v>
      </c>
      <c r="V1802" s="33" t="s">
        <v>692</v>
      </c>
      <c r="W1802" s="33" t="s">
        <v>698</v>
      </c>
      <c r="X1802" s="33" t="s">
        <v>692</v>
      </c>
    </row>
    <row r="1803" spans="1:24" ht="14.75" x14ac:dyDescent="0.75">
      <c r="A1803" s="33" t="s">
        <v>3562</v>
      </c>
      <c r="B1803" s="33" t="s">
        <v>374</v>
      </c>
      <c r="C1803" s="33" t="s">
        <v>374</v>
      </c>
      <c r="D1803" s="33" t="s">
        <v>374</v>
      </c>
      <c r="E1803" s="33" t="s">
        <v>3563</v>
      </c>
      <c r="F1803" s="33" t="s">
        <v>1441</v>
      </c>
      <c r="G1803" s="33" t="s">
        <v>281</v>
      </c>
      <c r="H1803" s="33" t="s">
        <v>268</v>
      </c>
      <c r="I1803" s="33" t="s">
        <v>269</v>
      </c>
      <c r="J1803" s="33" t="s">
        <v>270</v>
      </c>
      <c r="K1803" s="33" t="s">
        <v>1442</v>
      </c>
      <c r="L1803" s="33" t="s">
        <v>272</v>
      </c>
      <c r="M1803" s="33" t="s">
        <v>698</v>
      </c>
      <c r="N1803" s="33" t="s">
        <v>692</v>
      </c>
      <c r="O1803" s="33" t="s">
        <v>698</v>
      </c>
      <c r="P1803" s="33" t="s">
        <v>692</v>
      </c>
      <c r="Q1803" s="33" t="s">
        <v>698</v>
      </c>
      <c r="R1803" s="33" t="s">
        <v>692</v>
      </c>
      <c r="S1803" s="33" t="s">
        <v>275</v>
      </c>
      <c r="T1803" s="33" t="s">
        <v>16</v>
      </c>
      <c r="U1803" s="33" t="s">
        <v>698</v>
      </c>
      <c r="V1803" s="33" t="s">
        <v>692</v>
      </c>
      <c r="W1803" s="33" t="s">
        <v>698</v>
      </c>
      <c r="X1803" s="33" t="s">
        <v>692</v>
      </c>
    </row>
    <row r="1804" spans="1:24" ht="14.75" x14ac:dyDescent="0.75">
      <c r="A1804" s="33" t="s">
        <v>3564</v>
      </c>
      <c r="B1804" s="33" t="s">
        <v>262</v>
      </c>
      <c r="C1804" s="33" t="s">
        <v>415</v>
      </c>
      <c r="D1804" s="33" t="s">
        <v>415</v>
      </c>
      <c r="E1804" s="33" t="s">
        <v>3565</v>
      </c>
      <c r="F1804" s="33" t="s">
        <v>1441</v>
      </c>
      <c r="G1804" s="33" t="s">
        <v>281</v>
      </c>
      <c r="H1804" s="33" t="s">
        <v>268</v>
      </c>
      <c r="I1804" s="33" t="s">
        <v>269</v>
      </c>
      <c r="J1804" s="33" t="s">
        <v>270</v>
      </c>
      <c r="K1804" s="33" t="s">
        <v>1442</v>
      </c>
      <c r="L1804" s="33" t="s">
        <v>272</v>
      </c>
      <c r="M1804" s="33" t="s">
        <v>698</v>
      </c>
      <c r="N1804" s="33" t="s">
        <v>692</v>
      </c>
      <c r="O1804" s="33" t="s">
        <v>698</v>
      </c>
      <c r="P1804" s="33" t="s">
        <v>692</v>
      </c>
      <c r="Q1804" s="33" t="s">
        <v>698</v>
      </c>
      <c r="R1804" s="33" t="s">
        <v>692</v>
      </c>
      <c r="S1804" s="33" t="s">
        <v>275</v>
      </c>
      <c r="T1804" s="33" t="s">
        <v>16</v>
      </c>
      <c r="U1804" s="33"/>
      <c r="V1804" s="33"/>
      <c r="W1804" s="33"/>
      <c r="X1804" s="33"/>
    </row>
    <row r="1805" spans="1:24" ht="14.75" x14ac:dyDescent="0.75">
      <c r="A1805" s="33" t="s">
        <v>3566</v>
      </c>
      <c r="B1805" s="33" t="s">
        <v>262</v>
      </c>
      <c r="C1805" s="33" t="s">
        <v>415</v>
      </c>
      <c r="D1805" s="33" t="s">
        <v>415</v>
      </c>
      <c r="E1805" s="33" t="s">
        <v>3567</v>
      </c>
      <c r="F1805" s="33" t="s">
        <v>1441</v>
      </c>
      <c r="G1805" s="33" t="s">
        <v>281</v>
      </c>
      <c r="H1805" s="33" t="s">
        <v>268</v>
      </c>
      <c r="I1805" s="33" t="s">
        <v>269</v>
      </c>
      <c r="J1805" s="33" t="s">
        <v>270</v>
      </c>
      <c r="K1805" s="33" t="s">
        <v>1442</v>
      </c>
      <c r="L1805" s="33" t="s">
        <v>272</v>
      </c>
      <c r="M1805" s="33" t="s">
        <v>698</v>
      </c>
      <c r="N1805" s="33" t="s">
        <v>692</v>
      </c>
      <c r="O1805" s="33" t="s">
        <v>698</v>
      </c>
      <c r="P1805" s="33" t="s">
        <v>692</v>
      </c>
      <c r="Q1805" s="33" t="s">
        <v>698</v>
      </c>
      <c r="R1805" s="33" t="s">
        <v>692</v>
      </c>
      <c r="S1805" s="33" t="s">
        <v>275</v>
      </c>
      <c r="T1805" s="33" t="s">
        <v>16</v>
      </c>
      <c r="U1805" s="33"/>
      <c r="V1805" s="33"/>
      <c r="W1805" s="33"/>
      <c r="X1805" s="33"/>
    </row>
    <row r="1806" spans="1:24" ht="14.75" x14ac:dyDescent="0.75">
      <c r="A1806" s="33" t="s">
        <v>3568</v>
      </c>
      <c r="B1806" s="33" t="s">
        <v>262</v>
      </c>
      <c r="C1806" s="33" t="s">
        <v>415</v>
      </c>
      <c r="D1806" s="33" t="s">
        <v>415</v>
      </c>
      <c r="E1806" s="33" t="s">
        <v>3569</v>
      </c>
      <c r="F1806" s="33" t="s">
        <v>1441</v>
      </c>
      <c r="G1806" s="33" t="s">
        <v>281</v>
      </c>
      <c r="H1806" s="33" t="s">
        <v>268</v>
      </c>
      <c r="I1806" s="33" t="s">
        <v>269</v>
      </c>
      <c r="J1806" s="33" t="s">
        <v>270</v>
      </c>
      <c r="K1806" s="33" t="s">
        <v>1442</v>
      </c>
      <c r="L1806" s="33" t="s">
        <v>272</v>
      </c>
      <c r="M1806" s="33" t="s">
        <v>698</v>
      </c>
      <c r="N1806" s="33" t="s">
        <v>692</v>
      </c>
      <c r="O1806" s="33" t="s">
        <v>698</v>
      </c>
      <c r="P1806" s="33" t="s">
        <v>692</v>
      </c>
      <c r="Q1806" s="33" t="s">
        <v>698</v>
      </c>
      <c r="R1806" s="33" t="s">
        <v>692</v>
      </c>
      <c r="S1806" s="33" t="s">
        <v>275</v>
      </c>
      <c r="T1806" s="33" t="s">
        <v>16</v>
      </c>
      <c r="U1806" s="33"/>
      <c r="V1806" s="33"/>
      <c r="W1806" s="33"/>
      <c r="X1806" s="33"/>
    </row>
    <row r="1807" spans="1:24" ht="14.75" x14ac:dyDescent="0.75">
      <c r="A1807" s="33" t="s">
        <v>3570</v>
      </c>
      <c r="B1807" s="33" t="s">
        <v>262</v>
      </c>
      <c r="C1807" s="33" t="s">
        <v>415</v>
      </c>
      <c r="D1807" s="33" t="s">
        <v>415</v>
      </c>
      <c r="E1807" s="33" t="s">
        <v>3571</v>
      </c>
      <c r="F1807" s="33" t="s">
        <v>1441</v>
      </c>
      <c r="G1807" s="33" t="s">
        <v>281</v>
      </c>
      <c r="H1807" s="33" t="s">
        <v>268</v>
      </c>
      <c r="I1807" s="33" t="s">
        <v>269</v>
      </c>
      <c r="J1807" s="33" t="s">
        <v>270</v>
      </c>
      <c r="K1807" s="33" t="s">
        <v>1442</v>
      </c>
      <c r="L1807" s="33" t="s">
        <v>272</v>
      </c>
      <c r="M1807" s="33" t="s">
        <v>698</v>
      </c>
      <c r="N1807" s="33" t="s">
        <v>692</v>
      </c>
      <c r="O1807" s="33" t="s">
        <v>698</v>
      </c>
      <c r="P1807" s="33" t="s">
        <v>692</v>
      </c>
      <c r="Q1807" s="33" t="s">
        <v>698</v>
      </c>
      <c r="R1807" s="33" t="s">
        <v>692</v>
      </c>
      <c r="S1807" s="33" t="s">
        <v>275</v>
      </c>
      <c r="T1807" s="33" t="s">
        <v>16</v>
      </c>
      <c r="U1807" s="33"/>
      <c r="V1807" s="33"/>
      <c r="W1807" s="33"/>
      <c r="X1807" s="33"/>
    </row>
    <row r="1808" spans="1:24" ht="14.75" x14ac:dyDescent="0.75">
      <c r="A1808" s="33" t="s">
        <v>3572</v>
      </c>
      <c r="B1808" s="33" t="s">
        <v>262</v>
      </c>
      <c r="C1808" s="33" t="s">
        <v>415</v>
      </c>
      <c r="D1808" s="33" t="s">
        <v>415</v>
      </c>
      <c r="E1808" s="33" t="s">
        <v>3573</v>
      </c>
      <c r="F1808" s="33" t="s">
        <v>1441</v>
      </c>
      <c r="G1808" s="33" t="s">
        <v>281</v>
      </c>
      <c r="H1808" s="33" t="s">
        <v>268</v>
      </c>
      <c r="I1808" s="33" t="s">
        <v>269</v>
      </c>
      <c r="J1808" s="33" t="s">
        <v>270</v>
      </c>
      <c r="K1808" s="33" t="s">
        <v>1442</v>
      </c>
      <c r="L1808" s="33" t="s">
        <v>272</v>
      </c>
      <c r="M1808" s="33" t="s">
        <v>698</v>
      </c>
      <c r="N1808" s="33" t="s">
        <v>692</v>
      </c>
      <c r="O1808" s="33" t="s">
        <v>698</v>
      </c>
      <c r="P1808" s="33" t="s">
        <v>692</v>
      </c>
      <c r="Q1808" s="33" t="s">
        <v>698</v>
      </c>
      <c r="R1808" s="33" t="s">
        <v>692</v>
      </c>
      <c r="S1808" s="33" t="s">
        <v>275</v>
      </c>
      <c r="T1808" s="33" t="s">
        <v>16</v>
      </c>
      <c r="U1808" s="33"/>
      <c r="V1808" s="33"/>
      <c r="W1808" s="33"/>
      <c r="X1808" s="33"/>
    </row>
    <row r="1809" spans="1:24" ht="14.75" x14ac:dyDescent="0.75">
      <c r="A1809" s="33" t="s">
        <v>3574</v>
      </c>
      <c r="B1809" s="33" t="s">
        <v>374</v>
      </c>
      <c r="C1809" s="33" t="s">
        <v>374</v>
      </c>
      <c r="D1809" s="33" t="s">
        <v>374</v>
      </c>
      <c r="E1809" s="33" t="s">
        <v>3575</v>
      </c>
      <c r="F1809" s="33" t="s">
        <v>1441</v>
      </c>
      <c r="G1809" s="33" t="s">
        <v>281</v>
      </c>
      <c r="H1809" s="33" t="s">
        <v>268</v>
      </c>
      <c r="I1809" s="33" t="s">
        <v>269</v>
      </c>
      <c r="J1809" s="33" t="s">
        <v>270</v>
      </c>
      <c r="K1809" s="33" t="s">
        <v>1442</v>
      </c>
      <c r="L1809" s="33" t="s">
        <v>272</v>
      </c>
      <c r="M1809" s="33" t="s">
        <v>698</v>
      </c>
      <c r="N1809" s="33" t="s">
        <v>692</v>
      </c>
      <c r="O1809" s="33" t="s">
        <v>698</v>
      </c>
      <c r="P1809" s="33" t="s">
        <v>692</v>
      </c>
      <c r="Q1809" s="33" t="s">
        <v>698</v>
      </c>
      <c r="R1809" s="33" t="s">
        <v>692</v>
      </c>
      <c r="S1809" s="33" t="s">
        <v>275</v>
      </c>
      <c r="T1809" s="33" t="s">
        <v>16</v>
      </c>
      <c r="U1809" s="33" t="s">
        <v>698</v>
      </c>
      <c r="V1809" s="33" t="s">
        <v>692</v>
      </c>
      <c r="W1809" s="33" t="s">
        <v>698</v>
      </c>
      <c r="X1809" s="33" t="s">
        <v>692</v>
      </c>
    </row>
    <row r="1810" spans="1:24" ht="14.75" x14ac:dyDescent="0.75">
      <c r="A1810" s="33" t="s">
        <v>3576</v>
      </c>
      <c r="B1810" s="33" t="s">
        <v>374</v>
      </c>
      <c r="C1810" s="33" t="s">
        <v>374</v>
      </c>
      <c r="D1810" s="33" t="s">
        <v>374</v>
      </c>
      <c r="E1810" s="33" t="s">
        <v>3577</v>
      </c>
      <c r="F1810" s="33" t="s">
        <v>1441</v>
      </c>
      <c r="G1810" s="33" t="s">
        <v>281</v>
      </c>
      <c r="H1810" s="33" t="s">
        <v>268</v>
      </c>
      <c r="I1810" s="33" t="s">
        <v>269</v>
      </c>
      <c r="J1810" s="33" t="s">
        <v>270</v>
      </c>
      <c r="K1810" s="33" t="s">
        <v>1442</v>
      </c>
      <c r="L1810" s="33" t="s">
        <v>272</v>
      </c>
      <c r="M1810" s="33" t="s">
        <v>698</v>
      </c>
      <c r="N1810" s="33" t="s">
        <v>692</v>
      </c>
      <c r="O1810" s="33" t="s">
        <v>698</v>
      </c>
      <c r="P1810" s="33" t="s">
        <v>692</v>
      </c>
      <c r="Q1810" s="33" t="s">
        <v>698</v>
      </c>
      <c r="R1810" s="33" t="s">
        <v>692</v>
      </c>
      <c r="S1810" s="33" t="s">
        <v>275</v>
      </c>
      <c r="T1810" s="33" t="s">
        <v>16</v>
      </c>
      <c r="U1810" s="33" t="s">
        <v>698</v>
      </c>
      <c r="V1810" s="33" t="s">
        <v>692</v>
      </c>
      <c r="W1810" s="33" t="s">
        <v>698</v>
      </c>
      <c r="X1810" s="33" t="s">
        <v>692</v>
      </c>
    </row>
    <row r="1811" spans="1:24" ht="14.75" x14ac:dyDescent="0.75">
      <c r="A1811" s="33" t="s">
        <v>3578</v>
      </c>
      <c r="B1811" s="33" t="s">
        <v>374</v>
      </c>
      <c r="C1811" s="33" t="s">
        <v>374</v>
      </c>
      <c r="D1811" s="33" t="s">
        <v>374</v>
      </c>
      <c r="E1811" s="33" t="s">
        <v>3579</v>
      </c>
      <c r="F1811" s="33" t="s">
        <v>1441</v>
      </c>
      <c r="G1811" s="33" t="s">
        <v>281</v>
      </c>
      <c r="H1811" s="33" t="s">
        <v>268</v>
      </c>
      <c r="I1811" s="33" t="s">
        <v>269</v>
      </c>
      <c r="J1811" s="33" t="s">
        <v>270</v>
      </c>
      <c r="K1811" s="33" t="s">
        <v>1442</v>
      </c>
      <c r="L1811" s="33" t="s">
        <v>272</v>
      </c>
      <c r="M1811" s="33" t="s">
        <v>698</v>
      </c>
      <c r="N1811" s="33" t="s">
        <v>692</v>
      </c>
      <c r="O1811" s="33" t="s">
        <v>698</v>
      </c>
      <c r="P1811" s="33" t="s">
        <v>692</v>
      </c>
      <c r="Q1811" s="33" t="s">
        <v>698</v>
      </c>
      <c r="R1811" s="33" t="s">
        <v>692</v>
      </c>
      <c r="S1811" s="33" t="s">
        <v>275</v>
      </c>
      <c r="T1811" s="33" t="s">
        <v>16</v>
      </c>
      <c r="U1811" s="33" t="s">
        <v>698</v>
      </c>
      <c r="V1811" s="33" t="s">
        <v>692</v>
      </c>
      <c r="W1811" s="33" t="s">
        <v>698</v>
      </c>
      <c r="X1811" s="33" t="s">
        <v>692</v>
      </c>
    </row>
    <row r="1812" spans="1:24" ht="14.75" x14ac:dyDescent="0.75">
      <c r="A1812" s="33" t="s">
        <v>3580</v>
      </c>
      <c r="B1812" s="33" t="s">
        <v>374</v>
      </c>
      <c r="C1812" s="33" t="s">
        <v>374</v>
      </c>
      <c r="D1812" s="33" t="s">
        <v>374</v>
      </c>
      <c r="E1812" s="33" t="s">
        <v>3581</v>
      </c>
      <c r="F1812" s="33" t="s">
        <v>1441</v>
      </c>
      <c r="G1812" s="33" t="s">
        <v>281</v>
      </c>
      <c r="H1812" s="33" t="s">
        <v>268</v>
      </c>
      <c r="I1812" s="33" t="s">
        <v>269</v>
      </c>
      <c r="J1812" s="33" t="s">
        <v>270</v>
      </c>
      <c r="K1812" s="33" t="s">
        <v>1442</v>
      </c>
      <c r="L1812" s="33" t="s">
        <v>272</v>
      </c>
      <c r="M1812" s="33" t="s">
        <v>698</v>
      </c>
      <c r="N1812" s="33" t="s">
        <v>692</v>
      </c>
      <c r="O1812" s="33" t="s">
        <v>698</v>
      </c>
      <c r="P1812" s="33" t="s">
        <v>692</v>
      </c>
      <c r="Q1812" s="33" t="s">
        <v>698</v>
      </c>
      <c r="R1812" s="33" t="s">
        <v>692</v>
      </c>
      <c r="S1812" s="33" t="s">
        <v>275</v>
      </c>
      <c r="T1812" s="33" t="s">
        <v>16</v>
      </c>
      <c r="U1812" s="33" t="s">
        <v>698</v>
      </c>
      <c r="V1812" s="33" t="s">
        <v>692</v>
      </c>
      <c r="W1812" s="33" t="s">
        <v>698</v>
      </c>
      <c r="X1812" s="33" t="s">
        <v>692</v>
      </c>
    </row>
    <row r="1813" spans="1:24" ht="14.75" x14ac:dyDescent="0.75">
      <c r="A1813" s="33" t="s">
        <v>3582</v>
      </c>
      <c r="B1813" s="33" t="s">
        <v>374</v>
      </c>
      <c r="C1813" s="33" t="s">
        <v>374</v>
      </c>
      <c r="D1813" s="33" t="s">
        <v>374</v>
      </c>
      <c r="E1813" s="33" t="s">
        <v>3583</v>
      </c>
      <c r="F1813" s="33" t="s">
        <v>1441</v>
      </c>
      <c r="G1813" s="33" t="s">
        <v>281</v>
      </c>
      <c r="H1813" s="33" t="s">
        <v>268</v>
      </c>
      <c r="I1813" s="33" t="s">
        <v>269</v>
      </c>
      <c r="J1813" s="33" t="s">
        <v>270</v>
      </c>
      <c r="K1813" s="33" t="s">
        <v>1442</v>
      </c>
      <c r="L1813" s="33" t="s">
        <v>272</v>
      </c>
      <c r="M1813" s="33" t="s">
        <v>698</v>
      </c>
      <c r="N1813" s="33" t="s">
        <v>692</v>
      </c>
      <c r="O1813" s="33" t="s">
        <v>698</v>
      </c>
      <c r="P1813" s="33" t="s">
        <v>692</v>
      </c>
      <c r="Q1813" s="33" t="s">
        <v>698</v>
      </c>
      <c r="R1813" s="33" t="s">
        <v>692</v>
      </c>
      <c r="S1813" s="33" t="s">
        <v>275</v>
      </c>
      <c r="T1813" s="33" t="s">
        <v>16</v>
      </c>
      <c r="U1813" s="33" t="s">
        <v>698</v>
      </c>
      <c r="V1813" s="33" t="s">
        <v>692</v>
      </c>
      <c r="W1813" s="33" t="s">
        <v>698</v>
      </c>
      <c r="X1813" s="33" t="s">
        <v>692</v>
      </c>
    </row>
    <row r="1814" spans="1:24" ht="14.75" x14ac:dyDescent="0.75">
      <c r="A1814" s="33" t="s">
        <v>3584</v>
      </c>
      <c r="B1814" s="33" t="s">
        <v>374</v>
      </c>
      <c r="C1814" s="33" t="s">
        <v>374</v>
      </c>
      <c r="D1814" s="33" t="s">
        <v>374</v>
      </c>
      <c r="E1814" s="33" t="s">
        <v>3585</v>
      </c>
      <c r="F1814" s="33" t="s">
        <v>1441</v>
      </c>
      <c r="G1814" s="33" t="s">
        <v>281</v>
      </c>
      <c r="H1814" s="33" t="s">
        <v>268</v>
      </c>
      <c r="I1814" s="33" t="s">
        <v>269</v>
      </c>
      <c r="J1814" s="33" t="s">
        <v>270</v>
      </c>
      <c r="K1814" s="33" t="s">
        <v>1442</v>
      </c>
      <c r="L1814" s="33" t="s">
        <v>272</v>
      </c>
      <c r="M1814" s="33" t="s">
        <v>698</v>
      </c>
      <c r="N1814" s="33" t="s">
        <v>692</v>
      </c>
      <c r="O1814" s="33" t="s">
        <v>698</v>
      </c>
      <c r="P1814" s="33" t="s">
        <v>692</v>
      </c>
      <c r="Q1814" s="33" t="s">
        <v>698</v>
      </c>
      <c r="R1814" s="33" t="s">
        <v>692</v>
      </c>
      <c r="S1814" s="33" t="s">
        <v>275</v>
      </c>
      <c r="T1814" s="33" t="s">
        <v>16</v>
      </c>
      <c r="U1814" s="33" t="s">
        <v>698</v>
      </c>
      <c r="V1814" s="33" t="s">
        <v>692</v>
      </c>
      <c r="W1814" s="33" t="s">
        <v>698</v>
      </c>
      <c r="X1814" s="33" t="s">
        <v>692</v>
      </c>
    </row>
    <row r="1815" spans="1:24" ht="14.75" x14ac:dyDescent="0.75">
      <c r="A1815" s="33" t="s">
        <v>3586</v>
      </c>
      <c r="B1815" s="33" t="s">
        <v>374</v>
      </c>
      <c r="C1815" s="33" t="s">
        <v>374</v>
      </c>
      <c r="D1815" s="33" t="s">
        <v>374</v>
      </c>
      <c r="E1815" s="33" t="s">
        <v>3587</v>
      </c>
      <c r="F1815" s="33" t="s">
        <v>1441</v>
      </c>
      <c r="G1815" s="33" t="s">
        <v>281</v>
      </c>
      <c r="H1815" s="33" t="s">
        <v>268</v>
      </c>
      <c r="I1815" s="33" t="s">
        <v>269</v>
      </c>
      <c r="J1815" s="33" t="s">
        <v>270</v>
      </c>
      <c r="K1815" s="33" t="s">
        <v>1442</v>
      </c>
      <c r="L1815" s="33" t="s">
        <v>272</v>
      </c>
      <c r="M1815" s="33" t="s">
        <v>698</v>
      </c>
      <c r="N1815" s="33" t="s">
        <v>692</v>
      </c>
      <c r="O1815" s="33" t="s">
        <v>698</v>
      </c>
      <c r="P1815" s="33" t="s">
        <v>692</v>
      </c>
      <c r="Q1815" s="33" t="s">
        <v>698</v>
      </c>
      <c r="R1815" s="33" t="s">
        <v>692</v>
      </c>
      <c r="S1815" s="33" t="s">
        <v>275</v>
      </c>
      <c r="T1815" s="33" t="s">
        <v>16</v>
      </c>
      <c r="U1815" s="33" t="s">
        <v>698</v>
      </c>
      <c r="V1815" s="33" t="s">
        <v>692</v>
      </c>
      <c r="W1815" s="33" t="s">
        <v>698</v>
      </c>
      <c r="X1815" s="33" t="s">
        <v>692</v>
      </c>
    </row>
    <row r="1816" spans="1:24" ht="14.75" x14ac:dyDescent="0.75">
      <c r="A1816" s="33" t="s">
        <v>3588</v>
      </c>
      <c r="B1816" s="33" t="s">
        <v>374</v>
      </c>
      <c r="C1816" s="33" t="s">
        <v>374</v>
      </c>
      <c r="D1816" s="33" t="s">
        <v>374</v>
      </c>
      <c r="E1816" s="33" t="s">
        <v>3589</v>
      </c>
      <c r="F1816" s="33" t="s">
        <v>1441</v>
      </c>
      <c r="G1816" s="33" t="s">
        <v>281</v>
      </c>
      <c r="H1816" s="33" t="s">
        <v>268</v>
      </c>
      <c r="I1816" s="33" t="s">
        <v>269</v>
      </c>
      <c r="J1816" s="33" t="s">
        <v>270</v>
      </c>
      <c r="K1816" s="33" t="s">
        <v>1442</v>
      </c>
      <c r="L1816" s="33" t="s">
        <v>272</v>
      </c>
      <c r="M1816" s="33" t="s">
        <v>698</v>
      </c>
      <c r="N1816" s="33" t="s">
        <v>692</v>
      </c>
      <c r="O1816" s="33" t="s">
        <v>698</v>
      </c>
      <c r="P1816" s="33" t="s">
        <v>692</v>
      </c>
      <c r="Q1816" s="33" t="s">
        <v>698</v>
      </c>
      <c r="R1816" s="33" t="s">
        <v>692</v>
      </c>
      <c r="S1816" s="33" t="s">
        <v>275</v>
      </c>
      <c r="T1816" s="33" t="s">
        <v>16</v>
      </c>
      <c r="U1816" s="33" t="s">
        <v>698</v>
      </c>
      <c r="V1816" s="33" t="s">
        <v>692</v>
      </c>
      <c r="W1816" s="33" t="s">
        <v>698</v>
      </c>
      <c r="X1816" s="33" t="s">
        <v>692</v>
      </c>
    </row>
    <row r="1817" spans="1:24" ht="14.75" x14ac:dyDescent="0.75">
      <c r="A1817" s="33" t="s">
        <v>3590</v>
      </c>
      <c r="B1817" s="33" t="s">
        <v>374</v>
      </c>
      <c r="C1817" s="33" t="s">
        <v>374</v>
      </c>
      <c r="D1817" s="33" t="s">
        <v>374</v>
      </c>
      <c r="E1817" s="33" t="s">
        <v>3591</v>
      </c>
      <c r="F1817" s="33" t="s">
        <v>1441</v>
      </c>
      <c r="G1817" s="33" t="s">
        <v>281</v>
      </c>
      <c r="H1817" s="33" t="s">
        <v>268</v>
      </c>
      <c r="I1817" s="33" t="s">
        <v>269</v>
      </c>
      <c r="J1817" s="33" t="s">
        <v>270</v>
      </c>
      <c r="K1817" s="33" t="s">
        <v>1442</v>
      </c>
      <c r="L1817" s="33" t="s">
        <v>272</v>
      </c>
      <c r="M1817" s="33" t="s">
        <v>698</v>
      </c>
      <c r="N1817" s="33" t="s">
        <v>692</v>
      </c>
      <c r="O1817" s="33" t="s">
        <v>698</v>
      </c>
      <c r="P1817" s="33" t="s">
        <v>692</v>
      </c>
      <c r="Q1817" s="33" t="s">
        <v>698</v>
      </c>
      <c r="R1817" s="33" t="s">
        <v>692</v>
      </c>
      <c r="S1817" s="33" t="s">
        <v>275</v>
      </c>
      <c r="T1817" s="33" t="s">
        <v>16</v>
      </c>
      <c r="U1817" s="33" t="s">
        <v>698</v>
      </c>
      <c r="V1817" s="33" t="s">
        <v>692</v>
      </c>
      <c r="W1817" s="33" t="s">
        <v>698</v>
      </c>
      <c r="X1817" s="33" t="s">
        <v>692</v>
      </c>
    </row>
    <row r="1818" spans="1:24" ht="14.75" x14ac:dyDescent="0.75">
      <c r="A1818" s="33" t="s">
        <v>3592</v>
      </c>
      <c r="B1818" s="33" t="s">
        <v>374</v>
      </c>
      <c r="C1818" s="33" t="s">
        <v>374</v>
      </c>
      <c r="D1818" s="33" t="s">
        <v>374</v>
      </c>
      <c r="E1818" s="33" t="s">
        <v>3593</v>
      </c>
      <c r="F1818" s="33" t="s">
        <v>1441</v>
      </c>
      <c r="G1818" s="33" t="s">
        <v>281</v>
      </c>
      <c r="H1818" s="33" t="s">
        <v>268</v>
      </c>
      <c r="I1818" s="33" t="s">
        <v>269</v>
      </c>
      <c r="J1818" s="33" t="s">
        <v>270</v>
      </c>
      <c r="K1818" s="33" t="s">
        <v>1442</v>
      </c>
      <c r="L1818" s="33" t="s">
        <v>272</v>
      </c>
      <c r="M1818" s="33" t="s">
        <v>698</v>
      </c>
      <c r="N1818" s="33" t="s">
        <v>692</v>
      </c>
      <c r="O1818" s="33" t="s">
        <v>698</v>
      </c>
      <c r="P1818" s="33" t="s">
        <v>692</v>
      </c>
      <c r="Q1818" s="33" t="s">
        <v>698</v>
      </c>
      <c r="R1818" s="33" t="s">
        <v>692</v>
      </c>
      <c r="S1818" s="33" t="s">
        <v>275</v>
      </c>
      <c r="T1818" s="33" t="s">
        <v>16</v>
      </c>
      <c r="U1818" s="33" t="s">
        <v>698</v>
      </c>
      <c r="V1818" s="33" t="s">
        <v>692</v>
      </c>
      <c r="W1818" s="33" t="s">
        <v>698</v>
      </c>
      <c r="X1818" s="33" t="s">
        <v>692</v>
      </c>
    </row>
    <row r="1819" spans="1:24" ht="14.75" x14ac:dyDescent="0.75">
      <c r="A1819" s="33" t="s">
        <v>3594</v>
      </c>
      <c r="B1819" s="33" t="s">
        <v>374</v>
      </c>
      <c r="C1819" s="33" t="s">
        <v>374</v>
      </c>
      <c r="D1819" s="33" t="s">
        <v>374</v>
      </c>
      <c r="E1819" s="33" t="s">
        <v>3595</v>
      </c>
      <c r="F1819" s="33" t="s">
        <v>1441</v>
      </c>
      <c r="G1819" s="33" t="s">
        <v>281</v>
      </c>
      <c r="H1819" s="33" t="s">
        <v>268</v>
      </c>
      <c r="I1819" s="33" t="s">
        <v>269</v>
      </c>
      <c r="J1819" s="33" t="s">
        <v>270</v>
      </c>
      <c r="K1819" s="33" t="s">
        <v>1442</v>
      </c>
      <c r="L1819" s="33" t="s">
        <v>272</v>
      </c>
      <c r="M1819" s="33" t="s">
        <v>698</v>
      </c>
      <c r="N1819" s="33" t="s">
        <v>692</v>
      </c>
      <c r="O1819" s="33" t="s">
        <v>698</v>
      </c>
      <c r="P1819" s="33" t="s">
        <v>692</v>
      </c>
      <c r="Q1819" s="33" t="s">
        <v>698</v>
      </c>
      <c r="R1819" s="33" t="s">
        <v>692</v>
      </c>
      <c r="S1819" s="33" t="s">
        <v>275</v>
      </c>
      <c r="T1819" s="33" t="s">
        <v>16</v>
      </c>
      <c r="U1819" s="33" t="s">
        <v>698</v>
      </c>
      <c r="V1819" s="33" t="s">
        <v>692</v>
      </c>
      <c r="W1819" s="33" t="s">
        <v>698</v>
      </c>
      <c r="X1819" s="33" t="s">
        <v>692</v>
      </c>
    </row>
    <row r="1820" spans="1:24" ht="14.75" x14ac:dyDescent="0.75">
      <c r="A1820" s="33" t="s">
        <v>3596</v>
      </c>
      <c r="B1820" s="33" t="s">
        <v>374</v>
      </c>
      <c r="C1820" s="33" t="s">
        <v>374</v>
      </c>
      <c r="D1820" s="33" t="s">
        <v>374</v>
      </c>
      <c r="E1820" s="33" t="s">
        <v>3597</v>
      </c>
      <c r="F1820" s="33" t="s">
        <v>1441</v>
      </c>
      <c r="G1820" s="33" t="s">
        <v>281</v>
      </c>
      <c r="H1820" s="33" t="s">
        <v>268</v>
      </c>
      <c r="I1820" s="33" t="s">
        <v>269</v>
      </c>
      <c r="J1820" s="33" t="s">
        <v>270</v>
      </c>
      <c r="K1820" s="33" t="s">
        <v>1442</v>
      </c>
      <c r="L1820" s="33" t="s">
        <v>272</v>
      </c>
      <c r="M1820" s="33" t="s">
        <v>698</v>
      </c>
      <c r="N1820" s="33" t="s">
        <v>692</v>
      </c>
      <c r="O1820" s="33" t="s">
        <v>698</v>
      </c>
      <c r="P1820" s="33" t="s">
        <v>692</v>
      </c>
      <c r="Q1820" s="33" t="s">
        <v>698</v>
      </c>
      <c r="R1820" s="33" t="s">
        <v>692</v>
      </c>
      <c r="S1820" s="33" t="s">
        <v>275</v>
      </c>
      <c r="T1820" s="33" t="s">
        <v>16</v>
      </c>
      <c r="U1820" s="33" t="s">
        <v>698</v>
      </c>
      <c r="V1820" s="33" t="s">
        <v>692</v>
      </c>
      <c r="W1820" s="33" t="s">
        <v>698</v>
      </c>
      <c r="X1820" s="33" t="s">
        <v>692</v>
      </c>
    </row>
    <row r="1821" spans="1:24" ht="14.75" x14ac:dyDescent="0.75">
      <c r="A1821" s="33" t="s">
        <v>3598</v>
      </c>
      <c r="B1821" s="33" t="s">
        <v>374</v>
      </c>
      <c r="C1821" s="33" t="s">
        <v>374</v>
      </c>
      <c r="D1821" s="33" t="s">
        <v>374</v>
      </c>
      <c r="E1821" s="33" t="s">
        <v>3599</v>
      </c>
      <c r="F1821" s="33" t="s">
        <v>1441</v>
      </c>
      <c r="G1821" s="33" t="s">
        <v>281</v>
      </c>
      <c r="H1821" s="33" t="s">
        <v>268</v>
      </c>
      <c r="I1821" s="33" t="s">
        <v>269</v>
      </c>
      <c r="J1821" s="33" t="s">
        <v>270</v>
      </c>
      <c r="K1821" s="33" t="s">
        <v>1442</v>
      </c>
      <c r="L1821" s="33" t="s">
        <v>272</v>
      </c>
      <c r="M1821" s="33" t="s">
        <v>698</v>
      </c>
      <c r="N1821" s="33" t="s">
        <v>692</v>
      </c>
      <c r="O1821" s="33" t="s">
        <v>698</v>
      </c>
      <c r="P1821" s="33" t="s">
        <v>692</v>
      </c>
      <c r="Q1821" s="33" t="s">
        <v>698</v>
      </c>
      <c r="R1821" s="33" t="s">
        <v>692</v>
      </c>
      <c r="S1821" s="33" t="s">
        <v>275</v>
      </c>
      <c r="T1821" s="33" t="s">
        <v>16</v>
      </c>
      <c r="U1821" s="33" t="s">
        <v>698</v>
      </c>
      <c r="V1821" s="33" t="s">
        <v>692</v>
      </c>
      <c r="W1821" s="33" t="s">
        <v>698</v>
      </c>
      <c r="X1821" s="33" t="s">
        <v>692</v>
      </c>
    </row>
    <row r="1822" spans="1:24" ht="14.75" x14ac:dyDescent="0.75">
      <c r="A1822" s="33" t="s">
        <v>3600</v>
      </c>
      <c r="B1822" s="33" t="s">
        <v>374</v>
      </c>
      <c r="C1822" s="33" t="s">
        <v>374</v>
      </c>
      <c r="D1822" s="33" t="s">
        <v>374</v>
      </c>
      <c r="E1822" s="33" t="s">
        <v>3601</v>
      </c>
      <c r="F1822" s="33" t="s">
        <v>1441</v>
      </c>
      <c r="G1822" s="33" t="s">
        <v>281</v>
      </c>
      <c r="H1822" s="33" t="s">
        <v>268</v>
      </c>
      <c r="I1822" s="33" t="s">
        <v>269</v>
      </c>
      <c r="J1822" s="33" t="s">
        <v>270</v>
      </c>
      <c r="K1822" s="33" t="s">
        <v>1442</v>
      </c>
      <c r="L1822" s="33" t="s">
        <v>272</v>
      </c>
      <c r="M1822" s="33" t="s">
        <v>698</v>
      </c>
      <c r="N1822" s="33" t="s">
        <v>692</v>
      </c>
      <c r="O1822" s="33" t="s">
        <v>698</v>
      </c>
      <c r="P1822" s="33" t="s">
        <v>692</v>
      </c>
      <c r="Q1822" s="33" t="s">
        <v>698</v>
      </c>
      <c r="R1822" s="33" t="s">
        <v>692</v>
      </c>
      <c r="S1822" s="33" t="s">
        <v>275</v>
      </c>
      <c r="T1822" s="33" t="s">
        <v>16</v>
      </c>
      <c r="U1822" s="33" t="s">
        <v>698</v>
      </c>
      <c r="V1822" s="33" t="s">
        <v>692</v>
      </c>
      <c r="W1822" s="33" t="s">
        <v>698</v>
      </c>
      <c r="X1822" s="33" t="s">
        <v>692</v>
      </c>
    </row>
    <row r="1823" spans="1:24" ht="14.75" x14ac:dyDescent="0.75">
      <c r="A1823" s="33" t="s">
        <v>3602</v>
      </c>
      <c r="B1823" s="33" t="s">
        <v>374</v>
      </c>
      <c r="C1823" s="33" t="s">
        <v>374</v>
      </c>
      <c r="D1823" s="33" t="s">
        <v>374</v>
      </c>
      <c r="E1823" s="33" t="s">
        <v>3603</v>
      </c>
      <c r="F1823" s="33" t="s">
        <v>1441</v>
      </c>
      <c r="G1823" s="33" t="s">
        <v>281</v>
      </c>
      <c r="H1823" s="33" t="s">
        <v>268</v>
      </c>
      <c r="I1823" s="33" t="s">
        <v>269</v>
      </c>
      <c r="J1823" s="33" t="s">
        <v>270</v>
      </c>
      <c r="K1823" s="33" t="s">
        <v>1442</v>
      </c>
      <c r="L1823" s="33" t="s">
        <v>272</v>
      </c>
      <c r="M1823" s="33" t="s">
        <v>698</v>
      </c>
      <c r="N1823" s="33" t="s">
        <v>692</v>
      </c>
      <c r="O1823" s="33" t="s">
        <v>698</v>
      </c>
      <c r="P1823" s="33" t="s">
        <v>692</v>
      </c>
      <c r="Q1823" s="33" t="s">
        <v>698</v>
      </c>
      <c r="R1823" s="33" t="s">
        <v>692</v>
      </c>
      <c r="S1823" s="33" t="s">
        <v>275</v>
      </c>
      <c r="T1823" s="33" t="s">
        <v>16</v>
      </c>
      <c r="U1823" s="33" t="s">
        <v>698</v>
      </c>
      <c r="V1823" s="33" t="s">
        <v>692</v>
      </c>
      <c r="W1823" s="33" t="s">
        <v>698</v>
      </c>
      <c r="X1823" s="33" t="s">
        <v>692</v>
      </c>
    </row>
    <row r="1824" spans="1:24" ht="14.75" x14ac:dyDescent="0.75">
      <c r="A1824" s="33" t="s">
        <v>3604</v>
      </c>
      <c r="B1824" s="33" t="s">
        <v>374</v>
      </c>
      <c r="C1824" s="33" t="s">
        <v>374</v>
      </c>
      <c r="D1824" s="33" t="s">
        <v>374</v>
      </c>
      <c r="E1824" s="33" t="s">
        <v>3605</v>
      </c>
      <c r="F1824" s="33" t="s">
        <v>1441</v>
      </c>
      <c r="G1824" s="33" t="s">
        <v>281</v>
      </c>
      <c r="H1824" s="33" t="s">
        <v>268</v>
      </c>
      <c r="I1824" s="33" t="s">
        <v>269</v>
      </c>
      <c r="J1824" s="33" t="s">
        <v>270</v>
      </c>
      <c r="K1824" s="33" t="s">
        <v>1442</v>
      </c>
      <c r="L1824" s="33" t="s">
        <v>272</v>
      </c>
      <c r="M1824" s="33" t="s">
        <v>698</v>
      </c>
      <c r="N1824" s="33" t="s">
        <v>692</v>
      </c>
      <c r="O1824" s="33" t="s">
        <v>698</v>
      </c>
      <c r="P1824" s="33" t="s">
        <v>692</v>
      </c>
      <c r="Q1824" s="33" t="s">
        <v>698</v>
      </c>
      <c r="R1824" s="33" t="s">
        <v>692</v>
      </c>
      <c r="S1824" s="33" t="s">
        <v>275</v>
      </c>
      <c r="T1824" s="33" t="s">
        <v>16</v>
      </c>
      <c r="U1824" s="33" t="s">
        <v>698</v>
      </c>
      <c r="V1824" s="33" t="s">
        <v>692</v>
      </c>
      <c r="W1824" s="33" t="s">
        <v>698</v>
      </c>
      <c r="X1824" s="33" t="s">
        <v>692</v>
      </c>
    </row>
    <row r="1825" spans="1:24" ht="14.75" x14ac:dyDescent="0.75">
      <c r="A1825" s="33" t="s">
        <v>3606</v>
      </c>
      <c r="B1825" s="33" t="s">
        <v>374</v>
      </c>
      <c r="C1825" s="33" t="s">
        <v>374</v>
      </c>
      <c r="D1825" s="33" t="s">
        <v>374</v>
      </c>
      <c r="E1825" s="33" t="s">
        <v>3607</v>
      </c>
      <c r="F1825" s="33" t="s">
        <v>1441</v>
      </c>
      <c r="G1825" s="33" t="s">
        <v>281</v>
      </c>
      <c r="H1825" s="33" t="s">
        <v>268</v>
      </c>
      <c r="I1825" s="33" t="s">
        <v>269</v>
      </c>
      <c r="J1825" s="33" t="s">
        <v>270</v>
      </c>
      <c r="K1825" s="33" t="s">
        <v>1442</v>
      </c>
      <c r="L1825" s="33" t="s">
        <v>272</v>
      </c>
      <c r="M1825" s="33" t="s">
        <v>698</v>
      </c>
      <c r="N1825" s="33" t="s">
        <v>692</v>
      </c>
      <c r="O1825" s="33" t="s">
        <v>698</v>
      </c>
      <c r="P1825" s="33" t="s">
        <v>692</v>
      </c>
      <c r="Q1825" s="33" t="s">
        <v>698</v>
      </c>
      <c r="R1825" s="33" t="s">
        <v>692</v>
      </c>
      <c r="S1825" s="33" t="s">
        <v>275</v>
      </c>
      <c r="T1825" s="33" t="s">
        <v>16</v>
      </c>
      <c r="U1825" s="33" t="s">
        <v>698</v>
      </c>
      <c r="V1825" s="33" t="s">
        <v>692</v>
      </c>
      <c r="W1825" s="33" t="s">
        <v>698</v>
      </c>
      <c r="X1825" s="33" t="s">
        <v>692</v>
      </c>
    </row>
    <row r="1826" spans="1:24" ht="14.75" x14ac:dyDescent="0.75">
      <c r="A1826" s="33" t="s">
        <v>3608</v>
      </c>
      <c r="B1826" s="33" t="s">
        <v>374</v>
      </c>
      <c r="C1826" s="33" t="s">
        <v>374</v>
      </c>
      <c r="D1826" s="33" t="s">
        <v>374</v>
      </c>
      <c r="E1826" s="33" t="s">
        <v>3609</v>
      </c>
      <c r="F1826" s="33" t="s">
        <v>1441</v>
      </c>
      <c r="G1826" s="33" t="s">
        <v>281</v>
      </c>
      <c r="H1826" s="33" t="s">
        <v>268</v>
      </c>
      <c r="I1826" s="33" t="s">
        <v>269</v>
      </c>
      <c r="J1826" s="33" t="s">
        <v>270</v>
      </c>
      <c r="K1826" s="33" t="s">
        <v>1442</v>
      </c>
      <c r="L1826" s="33" t="s">
        <v>272</v>
      </c>
      <c r="M1826" s="33" t="s">
        <v>698</v>
      </c>
      <c r="N1826" s="33" t="s">
        <v>692</v>
      </c>
      <c r="O1826" s="33" t="s">
        <v>698</v>
      </c>
      <c r="P1826" s="33" t="s">
        <v>692</v>
      </c>
      <c r="Q1826" s="33" t="s">
        <v>698</v>
      </c>
      <c r="R1826" s="33" t="s">
        <v>692</v>
      </c>
      <c r="S1826" s="33" t="s">
        <v>275</v>
      </c>
      <c r="T1826" s="33" t="s">
        <v>16</v>
      </c>
      <c r="U1826" s="33" t="s">
        <v>698</v>
      </c>
      <c r="V1826" s="33" t="s">
        <v>692</v>
      </c>
      <c r="W1826" s="33" t="s">
        <v>698</v>
      </c>
      <c r="X1826" s="33" t="s">
        <v>692</v>
      </c>
    </row>
    <row r="1827" spans="1:24" ht="14.75" x14ac:dyDescent="0.75">
      <c r="A1827" s="33" t="s">
        <v>3610</v>
      </c>
      <c r="B1827" s="33" t="s">
        <v>374</v>
      </c>
      <c r="C1827" s="33" t="s">
        <v>374</v>
      </c>
      <c r="D1827" s="33" t="s">
        <v>374</v>
      </c>
      <c r="E1827" s="33" t="s">
        <v>3611</v>
      </c>
      <c r="F1827" s="33" t="s">
        <v>1441</v>
      </c>
      <c r="G1827" s="33" t="s">
        <v>281</v>
      </c>
      <c r="H1827" s="33" t="s">
        <v>268</v>
      </c>
      <c r="I1827" s="33" t="s">
        <v>269</v>
      </c>
      <c r="J1827" s="33" t="s">
        <v>270</v>
      </c>
      <c r="K1827" s="33" t="s">
        <v>1442</v>
      </c>
      <c r="L1827" s="33" t="s">
        <v>272</v>
      </c>
      <c r="M1827" s="33" t="s">
        <v>698</v>
      </c>
      <c r="N1827" s="33" t="s">
        <v>692</v>
      </c>
      <c r="O1827" s="33" t="s">
        <v>698</v>
      </c>
      <c r="P1827" s="33" t="s">
        <v>692</v>
      </c>
      <c r="Q1827" s="33" t="s">
        <v>698</v>
      </c>
      <c r="R1827" s="33" t="s">
        <v>692</v>
      </c>
      <c r="S1827" s="33" t="s">
        <v>275</v>
      </c>
      <c r="T1827" s="33" t="s">
        <v>16</v>
      </c>
      <c r="U1827" s="33" t="s">
        <v>698</v>
      </c>
      <c r="V1827" s="33" t="s">
        <v>692</v>
      </c>
      <c r="W1827" s="33" t="s">
        <v>698</v>
      </c>
      <c r="X1827" s="33" t="s">
        <v>692</v>
      </c>
    </row>
    <row r="1828" spans="1:24" ht="14.75" x14ac:dyDescent="0.75">
      <c r="A1828" s="33" t="s">
        <v>3612</v>
      </c>
      <c r="B1828" s="33" t="s">
        <v>374</v>
      </c>
      <c r="C1828" s="33" t="s">
        <v>374</v>
      </c>
      <c r="D1828" s="33" t="s">
        <v>374</v>
      </c>
      <c r="E1828" s="33" t="s">
        <v>3613</v>
      </c>
      <c r="F1828" s="33" t="s">
        <v>1441</v>
      </c>
      <c r="G1828" s="33" t="s">
        <v>281</v>
      </c>
      <c r="H1828" s="33" t="s">
        <v>268</v>
      </c>
      <c r="I1828" s="33" t="s">
        <v>269</v>
      </c>
      <c r="J1828" s="33" t="s">
        <v>270</v>
      </c>
      <c r="K1828" s="33" t="s">
        <v>1442</v>
      </c>
      <c r="L1828" s="33" t="s">
        <v>272</v>
      </c>
      <c r="M1828" s="33" t="s">
        <v>698</v>
      </c>
      <c r="N1828" s="33" t="s">
        <v>692</v>
      </c>
      <c r="O1828" s="33" t="s">
        <v>698</v>
      </c>
      <c r="P1828" s="33" t="s">
        <v>692</v>
      </c>
      <c r="Q1828" s="33" t="s">
        <v>698</v>
      </c>
      <c r="R1828" s="33" t="s">
        <v>692</v>
      </c>
      <c r="S1828" s="33" t="s">
        <v>275</v>
      </c>
      <c r="T1828" s="33" t="s">
        <v>16</v>
      </c>
      <c r="U1828" s="33" t="s">
        <v>698</v>
      </c>
      <c r="V1828" s="33" t="s">
        <v>692</v>
      </c>
      <c r="W1828" s="33" t="s">
        <v>698</v>
      </c>
      <c r="X1828" s="33" t="s">
        <v>692</v>
      </c>
    </row>
    <row r="1829" spans="1:24" ht="14.75" x14ac:dyDescent="0.75">
      <c r="A1829" s="33" t="s">
        <v>3614</v>
      </c>
      <c r="B1829" s="33" t="s">
        <v>374</v>
      </c>
      <c r="C1829" s="33" t="s">
        <v>374</v>
      </c>
      <c r="D1829" s="33" t="s">
        <v>374</v>
      </c>
      <c r="E1829" s="33" t="s">
        <v>3615</v>
      </c>
      <c r="F1829" s="33" t="s">
        <v>1441</v>
      </c>
      <c r="G1829" s="33" t="s">
        <v>281</v>
      </c>
      <c r="H1829" s="33" t="s">
        <v>268</v>
      </c>
      <c r="I1829" s="33" t="s">
        <v>269</v>
      </c>
      <c r="J1829" s="33" t="s">
        <v>270</v>
      </c>
      <c r="K1829" s="33" t="s">
        <v>1442</v>
      </c>
      <c r="L1829" s="33" t="s">
        <v>272</v>
      </c>
      <c r="M1829" s="33" t="s">
        <v>698</v>
      </c>
      <c r="N1829" s="33" t="s">
        <v>692</v>
      </c>
      <c r="O1829" s="33" t="s">
        <v>698</v>
      </c>
      <c r="P1829" s="33" t="s">
        <v>692</v>
      </c>
      <c r="Q1829" s="33" t="s">
        <v>698</v>
      </c>
      <c r="R1829" s="33" t="s">
        <v>692</v>
      </c>
      <c r="S1829" s="33" t="s">
        <v>275</v>
      </c>
      <c r="T1829" s="33" t="s">
        <v>16</v>
      </c>
      <c r="U1829" s="33" t="s">
        <v>698</v>
      </c>
      <c r="V1829" s="33" t="s">
        <v>692</v>
      </c>
      <c r="W1829" s="33" t="s">
        <v>698</v>
      </c>
      <c r="X1829" s="33" t="s">
        <v>692</v>
      </c>
    </row>
    <row r="1830" spans="1:24" ht="14.75" x14ac:dyDescent="0.75">
      <c r="A1830" s="33" t="s">
        <v>3616</v>
      </c>
      <c r="B1830" s="33" t="s">
        <v>262</v>
      </c>
      <c r="C1830" s="33" t="s">
        <v>415</v>
      </c>
      <c r="D1830" s="33" t="s">
        <v>415</v>
      </c>
      <c r="E1830" s="33" t="s">
        <v>3617</v>
      </c>
      <c r="F1830" s="33" t="s">
        <v>1441</v>
      </c>
      <c r="G1830" s="33" t="s">
        <v>281</v>
      </c>
      <c r="H1830" s="33" t="s">
        <v>268</v>
      </c>
      <c r="I1830" s="33" t="s">
        <v>269</v>
      </c>
      <c r="J1830" s="33" t="s">
        <v>270</v>
      </c>
      <c r="K1830" s="33" t="s">
        <v>1442</v>
      </c>
      <c r="L1830" s="33" t="s">
        <v>272</v>
      </c>
      <c r="M1830" s="33" t="s">
        <v>698</v>
      </c>
      <c r="N1830" s="33" t="s">
        <v>692</v>
      </c>
      <c r="O1830" s="33" t="s">
        <v>698</v>
      </c>
      <c r="P1830" s="33" t="s">
        <v>692</v>
      </c>
      <c r="Q1830" s="33" t="s">
        <v>698</v>
      </c>
      <c r="R1830" s="33" t="s">
        <v>692</v>
      </c>
      <c r="S1830" s="33" t="s">
        <v>275</v>
      </c>
      <c r="T1830" s="33" t="s">
        <v>16</v>
      </c>
      <c r="U1830" s="33"/>
      <c r="V1830" s="33"/>
      <c r="W1830" s="33"/>
      <c r="X1830" s="33"/>
    </row>
    <row r="1831" spans="1:24" ht="14.75" x14ac:dyDescent="0.75">
      <c r="A1831" s="33" t="s">
        <v>3618</v>
      </c>
      <c r="B1831" s="33" t="s">
        <v>262</v>
      </c>
      <c r="C1831" s="33" t="s">
        <v>415</v>
      </c>
      <c r="D1831" s="33" t="s">
        <v>415</v>
      </c>
      <c r="E1831" s="33" t="s">
        <v>3619</v>
      </c>
      <c r="F1831" s="33" t="s">
        <v>1441</v>
      </c>
      <c r="G1831" s="33" t="s">
        <v>281</v>
      </c>
      <c r="H1831" s="33" t="s">
        <v>268</v>
      </c>
      <c r="I1831" s="33" t="s">
        <v>269</v>
      </c>
      <c r="J1831" s="33" t="s">
        <v>270</v>
      </c>
      <c r="K1831" s="33" t="s">
        <v>1442</v>
      </c>
      <c r="L1831" s="33" t="s">
        <v>272</v>
      </c>
      <c r="M1831" s="33" t="s">
        <v>698</v>
      </c>
      <c r="N1831" s="33" t="s">
        <v>692</v>
      </c>
      <c r="O1831" s="33" t="s">
        <v>698</v>
      </c>
      <c r="P1831" s="33" t="s">
        <v>692</v>
      </c>
      <c r="Q1831" s="33" t="s">
        <v>698</v>
      </c>
      <c r="R1831" s="33" t="s">
        <v>692</v>
      </c>
      <c r="S1831" s="33" t="s">
        <v>275</v>
      </c>
      <c r="T1831" s="33" t="s">
        <v>16</v>
      </c>
      <c r="U1831" s="33"/>
      <c r="V1831" s="33"/>
      <c r="W1831" s="33"/>
      <c r="X1831" s="33"/>
    </row>
    <row r="1832" spans="1:24" ht="14.75" x14ac:dyDescent="0.75">
      <c r="A1832" s="33" t="s">
        <v>3620</v>
      </c>
      <c r="B1832" s="33" t="s">
        <v>374</v>
      </c>
      <c r="C1832" s="33" t="s">
        <v>374</v>
      </c>
      <c r="D1832" s="33" t="s">
        <v>374</v>
      </c>
      <c r="E1832" s="33" t="s">
        <v>3621</v>
      </c>
      <c r="F1832" s="33" t="s">
        <v>1441</v>
      </c>
      <c r="G1832" s="33" t="s">
        <v>281</v>
      </c>
      <c r="H1832" s="33" t="s">
        <v>268</v>
      </c>
      <c r="I1832" s="33" t="s">
        <v>269</v>
      </c>
      <c r="J1832" s="33" t="s">
        <v>270</v>
      </c>
      <c r="K1832" s="33" t="s">
        <v>1442</v>
      </c>
      <c r="L1832" s="33" t="s">
        <v>272</v>
      </c>
      <c r="M1832" s="33" t="s">
        <v>698</v>
      </c>
      <c r="N1832" s="33" t="s">
        <v>3245</v>
      </c>
      <c r="O1832" s="33" t="s">
        <v>698</v>
      </c>
      <c r="P1832" s="33" t="s">
        <v>3245</v>
      </c>
      <c r="Q1832" s="33" t="s">
        <v>698</v>
      </c>
      <c r="R1832" s="33" t="s">
        <v>3245</v>
      </c>
      <c r="S1832" s="33" t="s">
        <v>275</v>
      </c>
      <c r="T1832" s="33" t="s">
        <v>3245</v>
      </c>
      <c r="U1832" s="33" t="s">
        <v>698</v>
      </c>
      <c r="V1832" s="33" t="s">
        <v>3245</v>
      </c>
      <c r="W1832" s="33" t="s">
        <v>698</v>
      </c>
      <c r="X1832" s="33" t="s">
        <v>3245</v>
      </c>
    </row>
    <row r="1833" spans="1:24" ht="14.75" x14ac:dyDescent="0.75">
      <c r="A1833" s="33" t="s">
        <v>3622</v>
      </c>
      <c r="B1833" s="33" t="s">
        <v>374</v>
      </c>
      <c r="C1833" s="33" t="s">
        <v>374</v>
      </c>
      <c r="D1833" s="33" t="s">
        <v>374</v>
      </c>
      <c r="E1833" s="33" t="s">
        <v>3623</v>
      </c>
      <c r="F1833" s="33" t="s">
        <v>1441</v>
      </c>
      <c r="G1833" s="33" t="s">
        <v>281</v>
      </c>
      <c r="H1833" s="33" t="s">
        <v>268</v>
      </c>
      <c r="I1833" s="33" t="s">
        <v>269</v>
      </c>
      <c r="J1833" s="33" t="s">
        <v>270</v>
      </c>
      <c r="K1833" s="33" t="s">
        <v>1442</v>
      </c>
      <c r="L1833" s="33" t="s">
        <v>272</v>
      </c>
      <c r="M1833" s="33" t="s">
        <v>698</v>
      </c>
      <c r="N1833" s="33" t="s">
        <v>692</v>
      </c>
      <c r="O1833" s="33" t="s">
        <v>698</v>
      </c>
      <c r="P1833" s="33" t="s">
        <v>692</v>
      </c>
      <c r="Q1833" s="33" t="s">
        <v>698</v>
      </c>
      <c r="R1833" s="33" t="s">
        <v>692</v>
      </c>
      <c r="S1833" s="33" t="s">
        <v>275</v>
      </c>
      <c r="T1833" s="33" t="s">
        <v>16</v>
      </c>
      <c r="U1833" s="33" t="s">
        <v>698</v>
      </c>
      <c r="V1833" s="33" t="s">
        <v>692</v>
      </c>
      <c r="W1833" s="33" t="s">
        <v>698</v>
      </c>
      <c r="X1833" s="33" t="s">
        <v>692</v>
      </c>
    </row>
    <row r="1834" spans="1:24" ht="14.75" x14ac:dyDescent="0.75">
      <c r="A1834" s="33" t="s">
        <v>3624</v>
      </c>
      <c r="B1834" s="33" t="s">
        <v>262</v>
      </c>
      <c r="C1834" s="33" t="s">
        <v>374</v>
      </c>
      <c r="D1834" s="33" t="s">
        <v>374</v>
      </c>
      <c r="E1834" s="33" t="s">
        <v>3625</v>
      </c>
      <c r="F1834" s="33" t="s">
        <v>1441</v>
      </c>
      <c r="G1834" s="33" t="s">
        <v>281</v>
      </c>
      <c r="H1834" s="33" t="s">
        <v>268</v>
      </c>
      <c r="I1834" s="33" t="s">
        <v>269</v>
      </c>
      <c r="J1834" s="33" t="s">
        <v>270</v>
      </c>
      <c r="K1834" s="33" t="s">
        <v>1442</v>
      </c>
      <c r="L1834" s="33" t="s">
        <v>272</v>
      </c>
      <c r="M1834" s="33" t="s">
        <v>698</v>
      </c>
      <c r="N1834" s="33" t="s">
        <v>692</v>
      </c>
      <c r="O1834" s="33" t="s">
        <v>698</v>
      </c>
      <c r="P1834" s="33" t="s">
        <v>692</v>
      </c>
      <c r="Q1834" s="33" t="s">
        <v>698</v>
      </c>
      <c r="R1834" s="33" t="s">
        <v>692</v>
      </c>
      <c r="S1834" s="33" t="s">
        <v>275</v>
      </c>
      <c r="T1834" s="33" t="s">
        <v>16</v>
      </c>
      <c r="U1834" s="33"/>
      <c r="V1834" s="33"/>
      <c r="W1834" s="33"/>
      <c r="X1834" s="33"/>
    </row>
    <row r="1835" spans="1:24" ht="14.75" x14ac:dyDescent="0.75">
      <c r="A1835" s="33" t="s">
        <v>3626</v>
      </c>
      <c r="B1835" s="33" t="s">
        <v>262</v>
      </c>
      <c r="C1835" s="33" t="s">
        <v>374</v>
      </c>
      <c r="D1835" s="33" t="s">
        <v>374</v>
      </c>
      <c r="E1835" s="33" t="s">
        <v>3627</v>
      </c>
      <c r="F1835" s="33" t="s">
        <v>1441</v>
      </c>
      <c r="G1835" s="33" t="s">
        <v>281</v>
      </c>
      <c r="H1835" s="33" t="s">
        <v>268</v>
      </c>
      <c r="I1835" s="33" t="s">
        <v>269</v>
      </c>
      <c r="J1835" s="33" t="s">
        <v>270</v>
      </c>
      <c r="K1835" s="33" t="s">
        <v>1442</v>
      </c>
      <c r="L1835" s="33" t="s">
        <v>272</v>
      </c>
      <c r="M1835" s="33" t="s">
        <v>698</v>
      </c>
      <c r="N1835" s="33" t="s">
        <v>692</v>
      </c>
      <c r="O1835" s="33" t="s">
        <v>698</v>
      </c>
      <c r="P1835" s="33" t="s">
        <v>692</v>
      </c>
      <c r="Q1835" s="33" t="s">
        <v>698</v>
      </c>
      <c r="R1835" s="33" t="s">
        <v>692</v>
      </c>
      <c r="S1835" s="33" t="s">
        <v>275</v>
      </c>
      <c r="T1835" s="33" t="s">
        <v>16</v>
      </c>
      <c r="U1835" s="33"/>
      <c r="V1835" s="33"/>
      <c r="W1835" s="33"/>
      <c r="X1835" s="33"/>
    </row>
    <row r="1836" spans="1:24" ht="14.75" x14ac:dyDescent="0.75">
      <c r="A1836" s="33" t="s">
        <v>3964</v>
      </c>
      <c r="B1836" s="33" t="s">
        <v>262</v>
      </c>
      <c r="C1836" s="33" t="s">
        <v>415</v>
      </c>
      <c r="D1836" s="33" t="s">
        <v>415</v>
      </c>
      <c r="E1836" s="33" t="s">
        <v>3965</v>
      </c>
      <c r="F1836" s="33" t="s">
        <v>1441</v>
      </c>
      <c r="G1836" s="33" t="s">
        <v>281</v>
      </c>
      <c r="H1836" s="33" t="s">
        <v>268</v>
      </c>
      <c r="I1836" s="33" t="s">
        <v>269</v>
      </c>
      <c r="J1836" s="33" t="s">
        <v>270</v>
      </c>
      <c r="K1836" s="33" t="s">
        <v>1442</v>
      </c>
      <c r="L1836" s="33" t="s">
        <v>272</v>
      </c>
      <c r="M1836" s="33" t="s">
        <v>698</v>
      </c>
      <c r="N1836" s="33" t="s">
        <v>692</v>
      </c>
      <c r="O1836" s="33" t="s">
        <v>698</v>
      </c>
      <c r="P1836" s="33" t="s">
        <v>692</v>
      </c>
      <c r="Q1836" s="33" t="s">
        <v>698</v>
      </c>
      <c r="R1836" s="33" t="s">
        <v>692</v>
      </c>
      <c r="S1836" s="33" t="s">
        <v>275</v>
      </c>
      <c r="T1836" s="33" t="s">
        <v>16</v>
      </c>
      <c r="U1836" s="33"/>
      <c r="V1836" s="33"/>
      <c r="W1836" s="33"/>
      <c r="X1836" s="33"/>
    </row>
    <row r="1837" spans="1:24" ht="14.75" x14ac:dyDescent="0.75">
      <c r="A1837" s="33" t="s">
        <v>3966</v>
      </c>
      <c r="B1837" s="33" t="s">
        <v>262</v>
      </c>
      <c r="C1837" s="33" t="s">
        <v>415</v>
      </c>
      <c r="D1837" s="33" t="s">
        <v>415</v>
      </c>
      <c r="E1837" s="33" t="s">
        <v>3967</v>
      </c>
      <c r="F1837" s="33" t="s">
        <v>1441</v>
      </c>
      <c r="G1837" s="33" t="s">
        <v>281</v>
      </c>
      <c r="H1837" s="33" t="s">
        <v>268</v>
      </c>
      <c r="I1837" s="33" t="s">
        <v>269</v>
      </c>
      <c r="J1837" s="33" t="s">
        <v>270</v>
      </c>
      <c r="K1837" s="33" t="s">
        <v>1442</v>
      </c>
      <c r="L1837" s="33" t="s">
        <v>272</v>
      </c>
      <c r="M1837" s="33" t="s">
        <v>698</v>
      </c>
      <c r="N1837" s="33" t="s">
        <v>692</v>
      </c>
      <c r="O1837" s="33" t="s">
        <v>698</v>
      </c>
      <c r="P1837" s="33" t="s">
        <v>692</v>
      </c>
      <c r="Q1837" s="33" t="s">
        <v>698</v>
      </c>
      <c r="R1837" s="33" t="s">
        <v>692</v>
      </c>
      <c r="S1837" s="33" t="s">
        <v>275</v>
      </c>
      <c r="T1837" s="33" t="s">
        <v>16</v>
      </c>
      <c r="U1837" s="33"/>
      <c r="V1837" s="33"/>
      <c r="W1837" s="33"/>
      <c r="X1837" s="33"/>
    </row>
    <row r="1838" spans="1:24" ht="14.75" x14ac:dyDescent="0.75">
      <c r="A1838" s="33" t="s">
        <v>3972</v>
      </c>
      <c r="B1838" s="33" t="s">
        <v>262</v>
      </c>
      <c r="C1838" s="33" t="s">
        <v>415</v>
      </c>
      <c r="D1838" s="33" t="s">
        <v>415</v>
      </c>
      <c r="E1838" s="33" t="s">
        <v>3973</v>
      </c>
      <c r="F1838" s="33" t="s">
        <v>1441</v>
      </c>
      <c r="G1838" s="33" t="s">
        <v>281</v>
      </c>
      <c r="H1838" s="33" t="s">
        <v>268</v>
      </c>
      <c r="I1838" s="33" t="s">
        <v>269</v>
      </c>
      <c r="J1838" s="33" t="s">
        <v>270</v>
      </c>
      <c r="K1838" s="33" t="s">
        <v>1442</v>
      </c>
      <c r="L1838" s="33" t="s">
        <v>272</v>
      </c>
      <c r="M1838" s="33" t="s">
        <v>698</v>
      </c>
      <c r="N1838" s="33" t="s">
        <v>692</v>
      </c>
      <c r="O1838" s="33" t="s">
        <v>698</v>
      </c>
      <c r="P1838" s="33" t="s">
        <v>692</v>
      </c>
      <c r="Q1838" s="33" t="s">
        <v>698</v>
      </c>
      <c r="R1838" s="33" t="s">
        <v>692</v>
      </c>
      <c r="S1838" s="33" t="s">
        <v>275</v>
      </c>
      <c r="T1838" s="33" t="s">
        <v>692</v>
      </c>
      <c r="U1838" s="33" t="s">
        <v>698</v>
      </c>
      <c r="V1838" s="33" t="s">
        <v>692</v>
      </c>
      <c r="W1838" s="33" t="s">
        <v>698</v>
      </c>
      <c r="X1838" s="33" t="s">
        <v>692</v>
      </c>
    </row>
    <row r="1839" spans="1:24" ht="14.75" x14ac:dyDescent="0.75">
      <c r="A1839" s="33" t="s">
        <v>3985</v>
      </c>
      <c r="B1839" s="33" t="s">
        <v>262</v>
      </c>
      <c r="C1839" s="33" t="s">
        <v>415</v>
      </c>
      <c r="D1839" s="33" t="s">
        <v>415</v>
      </c>
      <c r="E1839" s="33" t="s">
        <v>3986</v>
      </c>
      <c r="F1839" s="33" t="s">
        <v>1441</v>
      </c>
      <c r="G1839" s="33" t="s">
        <v>281</v>
      </c>
      <c r="H1839" s="33" t="s">
        <v>268</v>
      </c>
      <c r="I1839" s="33" t="s">
        <v>269</v>
      </c>
      <c r="J1839" s="33" t="s">
        <v>270</v>
      </c>
      <c r="K1839" s="33" t="s">
        <v>1442</v>
      </c>
      <c r="L1839" s="33" t="s">
        <v>272</v>
      </c>
      <c r="M1839" s="33" t="s">
        <v>698</v>
      </c>
      <c r="N1839" s="33" t="s">
        <v>692</v>
      </c>
      <c r="O1839" s="33" t="s">
        <v>698</v>
      </c>
      <c r="P1839" s="33" t="s">
        <v>692</v>
      </c>
      <c r="Q1839" s="33" t="s">
        <v>698</v>
      </c>
      <c r="R1839" s="33" t="s">
        <v>692</v>
      </c>
      <c r="S1839" s="33" t="s">
        <v>275</v>
      </c>
      <c r="T1839" s="33" t="s">
        <v>16</v>
      </c>
      <c r="U1839" s="33" t="s">
        <v>698</v>
      </c>
      <c r="V1839" s="33" t="s">
        <v>692</v>
      </c>
      <c r="W1839" s="33" t="s">
        <v>698</v>
      </c>
      <c r="X1839" s="33" t="s">
        <v>692</v>
      </c>
    </row>
    <row r="1840" spans="1:24" ht="14.75" x14ac:dyDescent="0.75">
      <c r="A1840" s="33" t="s">
        <v>3987</v>
      </c>
      <c r="B1840" s="33" t="s">
        <v>262</v>
      </c>
      <c r="C1840" s="33" t="s">
        <v>415</v>
      </c>
      <c r="D1840" s="33" t="s">
        <v>415</v>
      </c>
      <c r="E1840" s="33" t="s">
        <v>3988</v>
      </c>
      <c r="F1840" s="33" t="s">
        <v>1441</v>
      </c>
      <c r="G1840" s="33" t="s">
        <v>281</v>
      </c>
      <c r="H1840" s="33" t="s">
        <v>268</v>
      </c>
      <c r="I1840" s="33" t="s">
        <v>269</v>
      </c>
      <c r="J1840" s="33" t="s">
        <v>270</v>
      </c>
      <c r="K1840" s="33" t="s">
        <v>1442</v>
      </c>
      <c r="L1840" s="33" t="s">
        <v>272</v>
      </c>
      <c r="M1840" s="33" t="s">
        <v>698</v>
      </c>
      <c r="N1840" s="33" t="s">
        <v>692</v>
      </c>
      <c r="O1840" s="33" t="s">
        <v>698</v>
      </c>
      <c r="P1840" s="33" t="s">
        <v>692</v>
      </c>
      <c r="Q1840" s="33" t="s">
        <v>698</v>
      </c>
      <c r="R1840" s="33" t="s">
        <v>692</v>
      </c>
      <c r="S1840" s="33" t="s">
        <v>275</v>
      </c>
      <c r="T1840" s="33" t="s">
        <v>16</v>
      </c>
      <c r="U1840" s="33" t="s">
        <v>698</v>
      </c>
      <c r="V1840" s="33" t="s">
        <v>692</v>
      </c>
      <c r="W1840" s="33" t="s">
        <v>698</v>
      </c>
      <c r="X1840" s="33" t="s">
        <v>692</v>
      </c>
    </row>
    <row r="1841" spans="1:24" ht="14.75" x14ac:dyDescent="0.75">
      <c r="A1841" s="33" t="s">
        <v>3989</v>
      </c>
      <c r="B1841" s="33" t="s">
        <v>262</v>
      </c>
      <c r="C1841" s="33" t="s">
        <v>415</v>
      </c>
      <c r="D1841" s="33" t="s">
        <v>415</v>
      </c>
      <c r="E1841" s="33" t="s">
        <v>3990</v>
      </c>
      <c r="F1841" s="33" t="s">
        <v>1441</v>
      </c>
      <c r="G1841" s="33" t="s">
        <v>281</v>
      </c>
      <c r="H1841" s="33" t="s">
        <v>268</v>
      </c>
      <c r="I1841" s="33" t="s">
        <v>269</v>
      </c>
      <c r="J1841" s="33" t="s">
        <v>270</v>
      </c>
      <c r="K1841" s="33" t="s">
        <v>1442</v>
      </c>
      <c r="L1841" s="33" t="s">
        <v>272</v>
      </c>
      <c r="M1841" s="33" t="s">
        <v>698</v>
      </c>
      <c r="N1841" s="33" t="s">
        <v>692</v>
      </c>
      <c r="O1841" s="33" t="s">
        <v>698</v>
      </c>
      <c r="P1841" s="33" t="s">
        <v>692</v>
      </c>
      <c r="Q1841" s="33" t="s">
        <v>698</v>
      </c>
      <c r="R1841" s="33" t="s">
        <v>692</v>
      </c>
      <c r="S1841" s="33" t="s">
        <v>275</v>
      </c>
      <c r="T1841" s="33" t="s">
        <v>16</v>
      </c>
      <c r="U1841" s="33" t="s">
        <v>698</v>
      </c>
      <c r="V1841" s="33" t="s">
        <v>692</v>
      </c>
      <c r="W1841" s="33" t="s">
        <v>698</v>
      </c>
      <c r="X1841" s="33" t="s">
        <v>692</v>
      </c>
    </row>
    <row r="1842" spans="1:24" ht="14.75" x14ac:dyDescent="0.75">
      <c r="A1842" s="33" t="s">
        <v>3991</v>
      </c>
      <c r="B1842" s="33" t="s">
        <v>262</v>
      </c>
      <c r="C1842" s="33" t="s">
        <v>415</v>
      </c>
      <c r="D1842" s="33" t="s">
        <v>415</v>
      </c>
      <c r="E1842" s="33" t="s">
        <v>3992</v>
      </c>
      <c r="F1842" s="33" t="s">
        <v>1441</v>
      </c>
      <c r="G1842" s="33" t="s">
        <v>281</v>
      </c>
      <c r="H1842" s="33" t="s">
        <v>268</v>
      </c>
      <c r="I1842" s="33" t="s">
        <v>269</v>
      </c>
      <c r="J1842" s="33" t="s">
        <v>270</v>
      </c>
      <c r="K1842" s="33" t="s">
        <v>1442</v>
      </c>
      <c r="L1842" s="33" t="s">
        <v>272</v>
      </c>
      <c r="M1842" s="33" t="s">
        <v>698</v>
      </c>
      <c r="N1842" s="33" t="s">
        <v>692</v>
      </c>
      <c r="O1842" s="33" t="s">
        <v>698</v>
      </c>
      <c r="P1842" s="33" t="s">
        <v>692</v>
      </c>
      <c r="Q1842" s="33" t="s">
        <v>698</v>
      </c>
      <c r="R1842" s="33" t="s">
        <v>692</v>
      </c>
      <c r="S1842" s="33" t="s">
        <v>275</v>
      </c>
      <c r="T1842" s="33" t="s">
        <v>16</v>
      </c>
      <c r="U1842" s="33" t="s">
        <v>698</v>
      </c>
      <c r="V1842" s="33" t="s">
        <v>692</v>
      </c>
      <c r="W1842" s="33" t="s">
        <v>698</v>
      </c>
      <c r="X1842" s="33" t="s">
        <v>692</v>
      </c>
    </row>
    <row r="1843" spans="1:24" ht="14.75" x14ac:dyDescent="0.75">
      <c r="A1843" s="33" t="s">
        <v>3993</v>
      </c>
      <c r="B1843" s="33" t="s">
        <v>262</v>
      </c>
      <c r="C1843" s="33" t="s">
        <v>415</v>
      </c>
      <c r="D1843" s="33" t="s">
        <v>415</v>
      </c>
      <c r="E1843" s="33" t="s">
        <v>3994</v>
      </c>
      <c r="F1843" s="33" t="s">
        <v>1441</v>
      </c>
      <c r="G1843" s="33" t="s">
        <v>281</v>
      </c>
      <c r="H1843" s="33" t="s">
        <v>268</v>
      </c>
      <c r="I1843" s="33" t="s">
        <v>269</v>
      </c>
      <c r="J1843" s="33" t="s">
        <v>270</v>
      </c>
      <c r="K1843" s="33" t="s">
        <v>1442</v>
      </c>
      <c r="L1843" s="33" t="s">
        <v>272</v>
      </c>
      <c r="M1843" s="33" t="s">
        <v>698</v>
      </c>
      <c r="N1843" s="33" t="s">
        <v>692</v>
      </c>
      <c r="O1843" s="33" t="s">
        <v>698</v>
      </c>
      <c r="P1843" s="33" t="s">
        <v>692</v>
      </c>
      <c r="Q1843" s="33" t="s">
        <v>698</v>
      </c>
      <c r="R1843" s="33" t="s">
        <v>692</v>
      </c>
      <c r="S1843" s="33" t="s">
        <v>275</v>
      </c>
      <c r="T1843" s="33" t="s">
        <v>16</v>
      </c>
      <c r="U1843" s="33" t="s">
        <v>698</v>
      </c>
      <c r="V1843" s="33" t="s">
        <v>692</v>
      </c>
      <c r="W1843" s="33" t="s">
        <v>698</v>
      </c>
      <c r="X1843" s="33" t="s">
        <v>692</v>
      </c>
    </row>
    <row r="1844" spans="1:24" ht="14.75" x14ac:dyDescent="0.75">
      <c r="A1844" s="33" t="s">
        <v>4023</v>
      </c>
      <c r="B1844" s="33" t="s">
        <v>262</v>
      </c>
      <c r="C1844" s="33" t="s">
        <v>415</v>
      </c>
      <c r="D1844" s="33" t="s">
        <v>415</v>
      </c>
      <c r="E1844" s="33" t="s">
        <v>4024</v>
      </c>
      <c r="F1844" s="33" t="s">
        <v>1441</v>
      </c>
      <c r="G1844" s="33" t="s">
        <v>281</v>
      </c>
      <c r="H1844" s="33" t="s">
        <v>268</v>
      </c>
      <c r="I1844" s="33" t="s">
        <v>269</v>
      </c>
      <c r="J1844" s="33" t="s">
        <v>270</v>
      </c>
      <c r="K1844" s="33" t="s">
        <v>1442</v>
      </c>
      <c r="L1844" s="33" t="s">
        <v>272</v>
      </c>
      <c r="M1844" s="33" t="s">
        <v>698</v>
      </c>
      <c r="N1844" s="33" t="s">
        <v>692</v>
      </c>
      <c r="O1844" s="33" t="s">
        <v>698</v>
      </c>
      <c r="P1844" s="33" t="s">
        <v>692</v>
      </c>
      <c r="Q1844" s="33" t="s">
        <v>698</v>
      </c>
      <c r="R1844" s="33" t="s">
        <v>692</v>
      </c>
      <c r="S1844" s="33" t="s">
        <v>275</v>
      </c>
      <c r="T1844" s="33" t="s">
        <v>16</v>
      </c>
      <c r="U1844" s="33" t="s">
        <v>698</v>
      </c>
      <c r="V1844" s="33" t="s">
        <v>692</v>
      </c>
      <c r="W1844" s="33" t="s">
        <v>698</v>
      </c>
      <c r="X1844" s="33" t="s">
        <v>692</v>
      </c>
    </row>
    <row r="1845" spans="1:24" ht="14.75" x14ac:dyDescent="0.75">
      <c r="A1845" s="33" t="s">
        <v>4025</v>
      </c>
      <c r="B1845" s="33" t="s">
        <v>262</v>
      </c>
      <c r="C1845" s="33" t="s">
        <v>415</v>
      </c>
      <c r="D1845" s="33" t="s">
        <v>415</v>
      </c>
      <c r="E1845" s="33" t="s">
        <v>4026</v>
      </c>
      <c r="F1845" s="33" t="s">
        <v>1441</v>
      </c>
      <c r="G1845" s="33" t="s">
        <v>281</v>
      </c>
      <c r="H1845" s="33" t="s">
        <v>268</v>
      </c>
      <c r="I1845" s="33" t="s">
        <v>269</v>
      </c>
      <c r="J1845" s="33" t="s">
        <v>270</v>
      </c>
      <c r="K1845" s="33" t="s">
        <v>1442</v>
      </c>
      <c r="L1845" s="33" t="s">
        <v>272</v>
      </c>
      <c r="M1845" s="33" t="s">
        <v>698</v>
      </c>
      <c r="N1845" s="33" t="s">
        <v>692</v>
      </c>
      <c r="O1845" s="33" t="s">
        <v>698</v>
      </c>
      <c r="P1845" s="33" t="s">
        <v>692</v>
      </c>
      <c r="Q1845" s="33" t="s">
        <v>698</v>
      </c>
      <c r="R1845" s="33" t="s">
        <v>692</v>
      </c>
      <c r="S1845" s="33" t="s">
        <v>275</v>
      </c>
      <c r="T1845" s="33" t="s">
        <v>16</v>
      </c>
      <c r="U1845" s="33" t="s">
        <v>698</v>
      </c>
      <c r="V1845" s="33" t="s">
        <v>692</v>
      </c>
      <c r="W1845" s="33" t="s">
        <v>698</v>
      </c>
      <c r="X1845" s="33" t="s">
        <v>692</v>
      </c>
    </row>
    <row r="1846" spans="1:24" ht="14.75" x14ac:dyDescent="0.75">
      <c r="A1846" s="33" t="s">
        <v>4027</v>
      </c>
      <c r="B1846" s="33" t="s">
        <v>262</v>
      </c>
      <c r="C1846" s="33" t="s">
        <v>415</v>
      </c>
      <c r="D1846" s="33" t="s">
        <v>415</v>
      </c>
      <c r="E1846" s="33" t="s">
        <v>4028</v>
      </c>
      <c r="F1846" s="33" t="s">
        <v>1441</v>
      </c>
      <c r="G1846" s="33" t="s">
        <v>281</v>
      </c>
      <c r="H1846" s="33" t="s">
        <v>268</v>
      </c>
      <c r="I1846" s="33" t="s">
        <v>269</v>
      </c>
      <c r="J1846" s="33" t="s">
        <v>270</v>
      </c>
      <c r="K1846" s="33" t="s">
        <v>1442</v>
      </c>
      <c r="L1846" s="33" t="s">
        <v>272</v>
      </c>
      <c r="M1846" s="33" t="s">
        <v>698</v>
      </c>
      <c r="N1846" s="33" t="s">
        <v>692</v>
      </c>
      <c r="O1846" s="33" t="s">
        <v>698</v>
      </c>
      <c r="P1846" s="33" t="s">
        <v>692</v>
      </c>
      <c r="Q1846" s="33" t="s">
        <v>698</v>
      </c>
      <c r="R1846" s="33" t="s">
        <v>692</v>
      </c>
      <c r="S1846" s="33" t="s">
        <v>275</v>
      </c>
      <c r="T1846" s="33" t="s">
        <v>16</v>
      </c>
      <c r="U1846" s="33" t="s">
        <v>698</v>
      </c>
      <c r="V1846" s="33" t="s">
        <v>692</v>
      </c>
      <c r="W1846" s="33" t="s">
        <v>698</v>
      </c>
      <c r="X1846" s="33" t="s">
        <v>692</v>
      </c>
    </row>
    <row r="1847" spans="1:24" ht="14.75" x14ac:dyDescent="0.75">
      <c r="A1847" s="33" t="s">
        <v>4029</v>
      </c>
      <c r="B1847" s="33" t="s">
        <v>262</v>
      </c>
      <c r="C1847" s="33" t="s">
        <v>415</v>
      </c>
      <c r="D1847" s="33" t="s">
        <v>415</v>
      </c>
      <c r="E1847" s="33" t="s">
        <v>4030</v>
      </c>
      <c r="F1847" s="33" t="s">
        <v>1441</v>
      </c>
      <c r="G1847" s="33" t="s">
        <v>281</v>
      </c>
      <c r="H1847" s="33" t="s">
        <v>268</v>
      </c>
      <c r="I1847" s="33" t="s">
        <v>269</v>
      </c>
      <c r="J1847" s="33" t="s">
        <v>270</v>
      </c>
      <c r="K1847" s="33" t="s">
        <v>1442</v>
      </c>
      <c r="L1847" s="33" t="s">
        <v>272</v>
      </c>
      <c r="M1847" s="33" t="s">
        <v>698</v>
      </c>
      <c r="N1847" s="33" t="s">
        <v>692</v>
      </c>
      <c r="O1847" s="33" t="s">
        <v>698</v>
      </c>
      <c r="P1847" s="33" t="s">
        <v>692</v>
      </c>
      <c r="Q1847" s="33" t="s">
        <v>698</v>
      </c>
      <c r="R1847" s="33" t="s">
        <v>692</v>
      </c>
      <c r="S1847" s="33" t="s">
        <v>275</v>
      </c>
      <c r="T1847" s="33" t="s">
        <v>16</v>
      </c>
      <c r="U1847" s="33" t="s">
        <v>698</v>
      </c>
      <c r="V1847" s="33" t="s">
        <v>692</v>
      </c>
      <c r="W1847" s="33" t="s">
        <v>698</v>
      </c>
      <c r="X1847" s="33" t="s">
        <v>692</v>
      </c>
    </row>
    <row r="1848" spans="1:24" ht="14.75" x14ac:dyDescent="0.75">
      <c r="A1848" s="33" t="s">
        <v>4031</v>
      </c>
      <c r="B1848" s="33" t="s">
        <v>262</v>
      </c>
      <c r="C1848" s="33" t="s">
        <v>415</v>
      </c>
      <c r="D1848" s="33" t="s">
        <v>415</v>
      </c>
      <c r="E1848" s="33" t="s">
        <v>4032</v>
      </c>
      <c r="F1848" s="33" t="s">
        <v>1441</v>
      </c>
      <c r="G1848" s="33" t="s">
        <v>281</v>
      </c>
      <c r="H1848" s="33" t="s">
        <v>268</v>
      </c>
      <c r="I1848" s="33" t="s">
        <v>269</v>
      </c>
      <c r="J1848" s="33" t="s">
        <v>270</v>
      </c>
      <c r="K1848" s="33" t="s">
        <v>1442</v>
      </c>
      <c r="L1848" s="33" t="s">
        <v>272</v>
      </c>
      <c r="M1848" s="33" t="s">
        <v>698</v>
      </c>
      <c r="N1848" s="33" t="s">
        <v>692</v>
      </c>
      <c r="O1848" s="33" t="s">
        <v>698</v>
      </c>
      <c r="P1848" s="33" t="s">
        <v>692</v>
      </c>
      <c r="Q1848" s="33" t="s">
        <v>698</v>
      </c>
      <c r="R1848" s="33" t="s">
        <v>692</v>
      </c>
      <c r="S1848" s="33" t="s">
        <v>275</v>
      </c>
      <c r="T1848" s="33" t="s">
        <v>16</v>
      </c>
      <c r="U1848" s="33" t="s">
        <v>698</v>
      </c>
      <c r="V1848" s="33" t="s">
        <v>692</v>
      </c>
      <c r="W1848" s="33" t="s">
        <v>698</v>
      </c>
      <c r="X1848" s="33" t="s">
        <v>692</v>
      </c>
    </row>
    <row r="1849" spans="1:24" ht="14.75" x14ac:dyDescent="0.75">
      <c r="A1849" s="33" t="s">
        <v>4033</v>
      </c>
      <c r="B1849" s="33" t="s">
        <v>262</v>
      </c>
      <c r="C1849" s="33" t="s">
        <v>415</v>
      </c>
      <c r="D1849" s="33" t="s">
        <v>415</v>
      </c>
      <c r="E1849" s="33" t="s">
        <v>4034</v>
      </c>
      <c r="F1849" s="33" t="s">
        <v>1441</v>
      </c>
      <c r="G1849" s="33" t="s">
        <v>281</v>
      </c>
      <c r="H1849" s="33" t="s">
        <v>268</v>
      </c>
      <c r="I1849" s="33" t="s">
        <v>269</v>
      </c>
      <c r="J1849" s="33" t="s">
        <v>270</v>
      </c>
      <c r="K1849" s="33" t="s">
        <v>1442</v>
      </c>
      <c r="L1849" s="33" t="s">
        <v>272</v>
      </c>
      <c r="M1849" s="33" t="s">
        <v>698</v>
      </c>
      <c r="N1849" s="33" t="s">
        <v>692</v>
      </c>
      <c r="O1849" s="33" t="s">
        <v>698</v>
      </c>
      <c r="P1849" s="33" t="s">
        <v>692</v>
      </c>
      <c r="Q1849" s="33" t="s">
        <v>698</v>
      </c>
      <c r="R1849" s="33" t="s">
        <v>692</v>
      </c>
      <c r="S1849" s="33" t="s">
        <v>275</v>
      </c>
      <c r="T1849" s="33" t="s">
        <v>16</v>
      </c>
      <c r="U1849" s="33" t="s">
        <v>698</v>
      </c>
      <c r="V1849" s="33" t="s">
        <v>692</v>
      </c>
      <c r="W1849" s="33" t="s">
        <v>698</v>
      </c>
      <c r="X1849" s="33" t="s">
        <v>692</v>
      </c>
    </row>
    <row r="1850" spans="1:24" ht="14.75" x14ac:dyDescent="0.75">
      <c r="A1850" s="33" t="s">
        <v>4035</v>
      </c>
      <c r="B1850" s="33" t="s">
        <v>262</v>
      </c>
      <c r="C1850" s="33" t="s">
        <v>415</v>
      </c>
      <c r="D1850" s="33" t="s">
        <v>415</v>
      </c>
      <c r="E1850" s="33" t="s">
        <v>4036</v>
      </c>
      <c r="F1850" s="33" t="s">
        <v>1441</v>
      </c>
      <c r="G1850" s="33" t="s">
        <v>281</v>
      </c>
      <c r="H1850" s="33" t="s">
        <v>268</v>
      </c>
      <c r="I1850" s="33" t="s">
        <v>269</v>
      </c>
      <c r="J1850" s="33" t="s">
        <v>270</v>
      </c>
      <c r="K1850" s="33" t="s">
        <v>1442</v>
      </c>
      <c r="L1850" s="33" t="s">
        <v>272</v>
      </c>
      <c r="M1850" s="33" t="s">
        <v>698</v>
      </c>
      <c r="N1850" s="33" t="s">
        <v>692</v>
      </c>
      <c r="O1850" s="33" t="s">
        <v>698</v>
      </c>
      <c r="P1850" s="33" t="s">
        <v>692</v>
      </c>
      <c r="Q1850" s="33" t="s">
        <v>698</v>
      </c>
      <c r="R1850" s="33" t="s">
        <v>692</v>
      </c>
      <c r="S1850" s="33" t="s">
        <v>275</v>
      </c>
      <c r="T1850" s="33" t="s">
        <v>16</v>
      </c>
      <c r="U1850" s="33" t="s">
        <v>698</v>
      </c>
      <c r="V1850" s="33" t="s">
        <v>692</v>
      </c>
      <c r="W1850" s="33" t="s">
        <v>698</v>
      </c>
      <c r="X1850" s="33" t="s">
        <v>692</v>
      </c>
    </row>
    <row r="1851" spans="1:24" ht="14.75" x14ac:dyDescent="0.75">
      <c r="A1851" s="33" t="s">
        <v>4037</v>
      </c>
      <c r="B1851" s="33" t="s">
        <v>262</v>
      </c>
      <c r="C1851" s="33" t="s">
        <v>415</v>
      </c>
      <c r="D1851" s="33" t="s">
        <v>415</v>
      </c>
      <c r="E1851" s="33" t="s">
        <v>4038</v>
      </c>
      <c r="F1851" s="33" t="s">
        <v>1441</v>
      </c>
      <c r="G1851" s="33" t="s">
        <v>281</v>
      </c>
      <c r="H1851" s="33" t="s">
        <v>268</v>
      </c>
      <c r="I1851" s="33" t="s">
        <v>269</v>
      </c>
      <c r="J1851" s="33" t="s">
        <v>270</v>
      </c>
      <c r="K1851" s="33" t="s">
        <v>1442</v>
      </c>
      <c r="L1851" s="33" t="s">
        <v>272</v>
      </c>
      <c r="M1851" s="33" t="s">
        <v>698</v>
      </c>
      <c r="N1851" s="33" t="s">
        <v>692</v>
      </c>
      <c r="O1851" s="33" t="s">
        <v>698</v>
      </c>
      <c r="P1851" s="33" t="s">
        <v>692</v>
      </c>
      <c r="Q1851" s="33" t="s">
        <v>698</v>
      </c>
      <c r="R1851" s="33" t="s">
        <v>692</v>
      </c>
      <c r="S1851" s="33" t="s">
        <v>275</v>
      </c>
      <c r="T1851" s="33" t="s">
        <v>16</v>
      </c>
      <c r="U1851" s="33" t="s">
        <v>698</v>
      </c>
      <c r="V1851" s="33" t="s">
        <v>692</v>
      </c>
      <c r="W1851" s="33" t="s">
        <v>698</v>
      </c>
      <c r="X1851" s="33" t="s">
        <v>692</v>
      </c>
    </row>
    <row r="1852" spans="1:24" ht="14.75" x14ac:dyDescent="0.75">
      <c r="A1852" s="33" t="s">
        <v>4039</v>
      </c>
      <c r="B1852" s="33" t="s">
        <v>262</v>
      </c>
      <c r="C1852" s="33" t="s">
        <v>415</v>
      </c>
      <c r="D1852" s="33" t="s">
        <v>415</v>
      </c>
      <c r="E1852" s="33" t="s">
        <v>4040</v>
      </c>
      <c r="F1852" s="33" t="s">
        <v>1441</v>
      </c>
      <c r="G1852" s="33" t="s">
        <v>281</v>
      </c>
      <c r="H1852" s="33" t="s">
        <v>268</v>
      </c>
      <c r="I1852" s="33" t="s">
        <v>269</v>
      </c>
      <c r="J1852" s="33" t="s">
        <v>270</v>
      </c>
      <c r="K1852" s="33" t="s">
        <v>1442</v>
      </c>
      <c r="L1852" s="33" t="s">
        <v>272</v>
      </c>
      <c r="M1852" s="33" t="s">
        <v>698</v>
      </c>
      <c r="N1852" s="33" t="s">
        <v>692</v>
      </c>
      <c r="O1852" s="33" t="s">
        <v>698</v>
      </c>
      <c r="P1852" s="33" t="s">
        <v>692</v>
      </c>
      <c r="Q1852" s="33" t="s">
        <v>698</v>
      </c>
      <c r="R1852" s="33" t="s">
        <v>692</v>
      </c>
      <c r="S1852" s="33" t="s">
        <v>275</v>
      </c>
      <c r="T1852" s="33" t="s">
        <v>16</v>
      </c>
      <c r="U1852" s="33" t="s">
        <v>698</v>
      </c>
      <c r="V1852" s="33" t="s">
        <v>692</v>
      </c>
      <c r="W1852" s="33" t="s">
        <v>698</v>
      </c>
      <c r="X1852" s="33" t="s">
        <v>692</v>
      </c>
    </row>
    <row r="1853" spans="1:24" ht="14.75" x14ac:dyDescent="0.75">
      <c r="A1853" s="33" t="s">
        <v>4041</v>
      </c>
      <c r="B1853" s="33" t="s">
        <v>262</v>
      </c>
      <c r="C1853" s="33" t="s">
        <v>415</v>
      </c>
      <c r="D1853" s="33" t="s">
        <v>415</v>
      </c>
      <c r="E1853" s="33" t="s">
        <v>4042</v>
      </c>
      <c r="F1853" s="33" t="s">
        <v>1441</v>
      </c>
      <c r="G1853" s="33" t="s">
        <v>281</v>
      </c>
      <c r="H1853" s="33" t="s">
        <v>268</v>
      </c>
      <c r="I1853" s="33" t="s">
        <v>269</v>
      </c>
      <c r="J1853" s="33" t="s">
        <v>270</v>
      </c>
      <c r="K1853" s="33" t="s">
        <v>1442</v>
      </c>
      <c r="L1853" s="33" t="s">
        <v>272</v>
      </c>
      <c r="M1853" s="33" t="s">
        <v>698</v>
      </c>
      <c r="N1853" s="33" t="s">
        <v>692</v>
      </c>
      <c r="O1853" s="33" t="s">
        <v>698</v>
      </c>
      <c r="P1853" s="33" t="s">
        <v>692</v>
      </c>
      <c r="Q1853" s="33" t="s">
        <v>698</v>
      </c>
      <c r="R1853" s="33" t="s">
        <v>692</v>
      </c>
      <c r="S1853" s="33" t="s">
        <v>275</v>
      </c>
      <c r="T1853" s="33" t="s">
        <v>16</v>
      </c>
      <c r="U1853" s="33" t="s">
        <v>698</v>
      </c>
      <c r="V1853" s="33" t="s">
        <v>692</v>
      </c>
      <c r="W1853" s="33" t="s">
        <v>698</v>
      </c>
      <c r="X1853" s="33" t="s">
        <v>692</v>
      </c>
    </row>
    <row r="1854" spans="1:24" ht="14.75" x14ac:dyDescent="0.75">
      <c r="A1854" s="33" t="s">
        <v>4043</v>
      </c>
      <c r="B1854" s="33" t="s">
        <v>262</v>
      </c>
      <c r="C1854" s="33" t="s">
        <v>415</v>
      </c>
      <c r="D1854" s="33" t="s">
        <v>415</v>
      </c>
      <c r="E1854" s="33" t="s">
        <v>4044</v>
      </c>
      <c r="F1854" s="33" t="s">
        <v>1441</v>
      </c>
      <c r="G1854" s="33" t="s">
        <v>281</v>
      </c>
      <c r="H1854" s="33" t="s">
        <v>268</v>
      </c>
      <c r="I1854" s="33" t="s">
        <v>269</v>
      </c>
      <c r="J1854" s="33" t="s">
        <v>270</v>
      </c>
      <c r="K1854" s="33" t="s">
        <v>1442</v>
      </c>
      <c r="L1854" s="33" t="s">
        <v>272</v>
      </c>
      <c r="M1854" s="33" t="s">
        <v>698</v>
      </c>
      <c r="N1854" s="33" t="s">
        <v>692</v>
      </c>
      <c r="O1854" s="33" t="s">
        <v>698</v>
      </c>
      <c r="P1854" s="33" t="s">
        <v>692</v>
      </c>
      <c r="Q1854" s="33" t="s">
        <v>698</v>
      </c>
      <c r="R1854" s="33" t="s">
        <v>692</v>
      </c>
      <c r="S1854" s="33" t="s">
        <v>275</v>
      </c>
      <c r="T1854" s="33" t="s">
        <v>16</v>
      </c>
      <c r="U1854" s="33" t="s">
        <v>698</v>
      </c>
      <c r="V1854" s="33" t="s">
        <v>692</v>
      </c>
      <c r="W1854" s="33" t="s">
        <v>698</v>
      </c>
      <c r="X1854" s="33" t="s">
        <v>692</v>
      </c>
    </row>
    <row r="1855" spans="1:24" ht="14.75" x14ac:dyDescent="0.75">
      <c r="A1855" s="33" t="s">
        <v>4045</v>
      </c>
      <c r="B1855" s="33" t="s">
        <v>262</v>
      </c>
      <c r="C1855" s="33" t="s">
        <v>415</v>
      </c>
      <c r="D1855" s="33" t="s">
        <v>415</v>
      </c>
      <c r="E1855" s="33" t="s">
        <v>4046</v>
      </c>
      <c r="F1855" s="33" t="s">
        <v>1441</v>
      </c>
      <c r="G1855" s="33" t="s">
        <v>281</v>
      </c>
      <c r="H1855" s="33" t="s">
        <v>268</v>
      </c>
      <c r="I1855" s="33" t="s">
        <v>269</v>
      </c>
      <c r="J1855" s="33" t="s">
        <v>270</v>
      </c>
      <c r="K1855" s="33" t="s">
        <v>1442</v>
      </c>
      <c r="L1855" s="33" t="s">
        <v>272</v>
      </c>
      <c r="M1855" s="33" t="s">
        <v>698</v>
      </c>
      <c r="N1855" s="33" t="s">
        <v>692</v>
      </c>
      <c r="O1855" s="33" t="s">
        <v>698</v>
      </c>
      <c r="P1855" s="33" t="s">
        <v>692</v>
      </c>
      <c r="Q1855" s="33" t="s">
        <v>698</v>
      </c>
      <c r="R1855" s="33" t="s">
        <v>692</v>
      </c>
      <c r="S1855" s="33" t="s">
        <v>275</v>
      </c>
      <c r="T1855" s="33" t="s">
        <v>16</v>
      </c>
      <c r="U1855" s="33" t="s">
        <v>698</v>
      </c>
      <c r="V1855" s="33" t="s">
        <v>692</v>
      </c>
      <c r="W1855" s="33" t="s">
        <v>698</v>
      </c>
      <c r="X1855" s="33" t="s">
        <v>692</v>
      </c>
    </row>
    <row r="1856" spans="1:24" ht="14.75" x14ac:dyDescent="0.75">
      <c r="A1856" s="33" t="s">
        <v>4047</v>
      </c>
      <c r="B1856" s="33" t="s">
        <v>262</v>
      </c>
      <c r="C1856" s="33" t="s">
        <v>415</v>
      </c>
      <c r="D1856" s="33" t="s">
        <v>415</v>
      </c>
      <c r="E1856" s="33" t="s">
        <v>4048</v>
      </c>
      <c r="F1856" s="33" t="s">
        <v>1441</v>
      </c>
      <c r="G1856" s="33" t="s">
        <v>281</v>
      </c>
      <c r="H1856" s="33" t="s">
        <v>268</v>
      </c>
      <c r="I1856" s="33" t="s">
        <v>269</v>
      </c>
      <c r="J1856" s="33" t="s">
        <v>270</v>
      </c>
      <c r="K1856" s="33" t="s">
        <v>1442</v>
      </c>
      <c r="L1856" s="33" t="s">
        <v>272</v>
      </c>
      <c r="M1856" s="33" t="s">
        <v>698</v>
      </c>
      <c r="N1856" s="33" t="s">
        <v>692</v>
      </c>
      <c r="O1856" s="33" t="s">
        <v>698</v>
      </c>
      <c r="P1856" s="33" t="s">
        <v>692</v>
      </c>
      <c r="Q1856" s="33" t="s">
        <v>698</v>
      </c>
      <c r="R1856" s="33" t="s">
        <v>692</v>
      </c>
      <c r="S1856" s="33" t="s">
        <v>275</v>
      </c>
      <c r="T1856" s="33" t="s">
        <v>16</v>
      </c>
      <c r="U1856" s="33" t="s">
        <v>698</v>
      </c>
      <c r="V1856" s="33" t="s">
        <v>692</v>
      </c>
      <c r="W1856" s="33" t="s">
        <v>698</v>
      </c>
      <c r="X1856" s="33" t="s">
        <v>692</v>
      </c>
    </row>
    <row r="1857" spans="1:24" ht="14.75" x14ac:dyDescent="0.75">
      <c r="A1857" s="33" t="s">
        <v>4057</v>
      </c>
      <c r="B1857" s="33" t="s">
        <v>262</v>
      </c>
      <c r="C1857" s="33" t="s">
        <v>415</v>
      </c>
      <c r="D1857" s="33" t="s">
        <v>415</v>
      </c>
      <c r="E1857" s="33" t="s">
        <v>4058</v>
      </c>
      <c r="F1857" s="33" t="s">
        <v>1441</v>
      </c>
      <c r="G1857" s="33" t="s">
        <v>281</v>
      </c>
      <c r="H1857" s="33" t="s">
        <v>268</v>
      </c>
      <c r="I1857" s="33" t="s">
        <v>269</v>
      </c>
      <c r="J1857" s="33" t="s">
        <v>270</v>
      </c>
      <c r="K1857" s="33" t="s">
        <v>1442</v>
      </c>
      <c r="L1857" s="33" t="s">
        <v>272</v>
      </c>
      <c r="M1857" s="33" t="s">
        <v>698</v>
      </c>
      <c r="N1857" s="33" t="s">
        <v>314</v>
      </c>
      <c r="O1857" s="33" t="s">
        <v>698</v>
      </c>
      <c r="P1857" s="33" t="s">
        <v>692</v>
      </c>
      <c r="Q1857" s="33" t="s">
        <v>698</v>
      </c>
      <c r="R1857" s="33" t="s">
        <v>692</v>
      </c>
      <c r="S1857" s="33" t="s">
        <v>275</v>
      </c>
      <c r="T1857" s="33" t="s">
        <v>16</v>
      </c>
      <c r="U1857" s="33" t="s">
        <v>698</v>
      </c>
      <c r="V1857" s="33" t="s">
        <v>692</v>
      </c>
      <c r="W1857" s="33" t="s">
        <v>698</v>
      </c>
      <c r="X1857" s="33" t="s">
        <v>692</v>
      </c>
    </row>
    <row r="1858" spans="1:24" ht="14.75" x14ac:dyDescent="0.75">
      <c r="A1858" s="33" t="s">
        <v>4063</v>
      </c>
      <c r="B1858" s="33" t="s">
        <v>262</v>
      </c>
      <c r="C1858" s="33" t="s">
        <v>415</v>
      </c>
      <c r="D1858" s="33" t="s">
        <v>415</v>
      </c>
      <c r="E1858" s="33" t="s">
        <v>4064</v>
      </c>
      <c r="F1858" s="33" t="s">
        <v>1441</v>
      </c>
      <c r="G1858" s="33" t="s">
        <v>281</v>
      </c>
      <c r="H1858" s="33" t="s">
        <v>268</v>
      </c>
      <c r="I1858" s="33" t="s">
        <v>269</v>
      </c>
      <c r="J1858" s="33" t="s">
        <v>270</v>
      </c>
      <c r="K1858" s="33" t="s">
        <v>1442</v>
      </c>
      <c r="L1858" s="33" t="s">
        <v>272</v>
      </c>
      <c r="M1858" s="33" t="s">
        <v>698</v>
      </c>
      <c r="N1858" s="33" t="s">
        <v>314</v>
      </c>
      <c r="O1858" s="33" t="s">
        <v>698</v>
      </c>
      <c r="P1858" s="33" t="s">
        <v>692</v>
      </c>
      <c r="Q1858" s="33" t="s">
        <v>698</v>
      </c>
      <c r="R1858" s="33" t="s">
        <v>692</v>
      </c>
      <c r="S1858" s="33" t="s">
        <v>275</v>
      </c>
      <c r="T1858" s="33" t="s">
        <v>16</v>
      </c>
      <c r="U1858" s="33" t="s">
        <v>698</v>
      </c>
      <c r="V1858" s="33" t="s">
        <v>692</v>
      </c>
      <c r="W1858" s="33" t="s">
        <v>698</v>
      </c>
      <c r="X1858" s="33" t="s">
        <v>692</v>
      </c>
    </row>
    <row r="1859" spans="1:24" ht="14.75" x14ac:dyDescent="0.75">
      <c r="A1859" s="33" t="s">
        <v>4105</v>
      </c>
      <c r="B1859" s="33" t="s">
        <v>262</v>
      </c>
      <c r="C1859" s="33" t="s">
        <v>415</v>
      </c>
      <c r="D1859" s="33" t="s">
        <v>415</v>
      </c>
      <c r="E1859" s="33" t="s">
        <v>4106</v>
      </c>
      <c r="F1859" s="33" t="s">
        <v>1441</v>
      </c>
      <c r="G1859" s="33" t="s">
        <v>281</v>
      </c>
      <c r="H1859" s="33" t="s">
        <v>268</v>
      </c>
      <c r="I1859" s="33" t="s">
        <v>269</v>
      </c>
      <c r="J1859" s="33" t="s">
        <v>270</v>
      </c>
      <c r="K1859" s="33" t="s">
        <v>1442</v>
      </c>
      <c r="L1859" s="33" t="s">
        <v>272</v>
      </c>
      <c r="M1859" s="33" t="s">
        <v>698</v>
      </c>
      <c r="N1859" s="33" t="s">
        <v>314</v>
      </c>
      <c r="O1859" s="33" t="s">
        <v>698</v>
      </c>
      <c r="P1859" s="33" t="s">
        <v>692</v>
      </c>
      <c r="Q1859" s="33" t="s">
        <v>698</v>
      </c>
      <c r="R1859" s="33" t="s">
        <v>692</v>
      </c>
      <c r="S1859" s="33" t="s">
        <v>275</v>
      </c>
      <c r="T1859" s="33" t="s">
        <v>16</v>
      </c>
      <c r="U1859" s="33" t="s">
        <v>698</v>
      </c>
      <c r="V1859" s="33" t="s">
        <v>692</v>
      </c>
      <c r="W1859" s="33" t="s">
        <v>698</v>
      </c>
      <c r="X1859" s="33" t="s">
        <v>692</v>
      </c>
    </row>
    <row r="1860" spans="1:24" ht="14.75" x14ac:dyDescent="0.75">
      <c r="A1860" s="33" t="s">
        <v>4169</v>
      </c>
      <c r="B1860" s="33" t="s">
        <v>262</v>
      </c>
      <c r="C1860" s="33" t="s">
        <v>415</v>
      </c>
      <c r="D1860" s="33" t="s">
        <v>415</v>
      </c>
      <c r="E1860" s="33" t="s">
        <v>4170</v>
      </c>
      <c r="F1860" s="33" t="s">
        <v>1441</v>
      </c>
      <c r="G1860" s="33" t="s">
        <v>281</v>
      </c>
      <c r="H1860" s="33" t="s">
        <v>268</v>
      </c>
      <c r="I1860" s="33" t="s">
        <v>269</v>
      </c>
      <c r="J1860" s="33" t="s">
        <v>270</v>
      </c>
      <c r="K1860" s="33" t="s">
        <v>1442</v>
      </c>
      <c r="L1860" s="33" t="s">
        <v>272</v>
      </c>
      <c r="M1860" s="33" t="s">
        <v>698</v>
      </c>
      <c r="N1860" s="33" t="s">
        <v>314</v>
      </c>
      <c r="O1860" s="33" t="s">
        <v>698</v>
      </c>
      <c r="P1860" s="33" t="s">
        <v>692</v>
      </c>
      <c r="Q1860" s="33" t="s">
        <v>698</v>
      </c>
      <c r="R1860" s="33" t="s">
        <v>692</v>
      </c>
      <c r="S1860" s="33" t="s">
        <v>275</v>
      </c>
      <c r="T1860" s="33" t="s">
        <v>16</v>
      </c>
      <c r="U1860" s="33" t="s">
        <v>698</v>
      </c>
      <c r="V1860" s="33" t="s">
        <v>692</v>
      </c>
      <c r="W1860" s="33" t="s">
        <v>698</v>
      </c>
      <c r="X1860" s="33" t="s">
        <v>692</v>
      </c>
    </row>
    <row r="1861" spans="1:24" ht="14.75" x14ac:dyDescent="0.75">
      <c r="A1861" s="33" t="s">
        <v>4171</v>
      </c>
      <c r="B1861" s="33" t="s">
        <v>262</v>
      </c>
      <c r="C1861" s="33" t="s">
        <v>415</v>
      </c>
      <c r="D1861" s="33" t="s">
        <v>415</v>
      </c>
      <c r="E1861" s="33" t="s">
        <v>4172</v>
      </c>
      <c r="F1861" s="33" t="s">
        <v>1441</v>
      </c>
      <c r="G1861" s="33" t="s">
        <v>281</v>
      </c>
      <c r="H1861" s="33" t="s">
        <v>268</v>
      </c>
      <c r="I1861" s="33" t="s">
        <v>269</v>
      </c>
      <c r="J1861" s="33" t="s">
        <v>270</v>
      </c>
      <c r="K1861" s="33" t="s">
        <v>1442</v>
      </c>
      <c r="L1861" s="33" t="s">
        <v>272</v>
      </c>
      <c r="M1861" s="33" t="s">
        <v>698</v>
      </c>
      <c r="N1861" s="33" t="s">
        <v>314</v>
      </c>
      <c r="O1861" s="33" t="s">
        <v>698</v>
      </c>
      <c r="P1861" s="33" t="s">
        <v>692</v>
      </c>
      <c r="Q1861" s="33" t="s">
        <v>698</v>
      </c>
      <c r="R1861" s="33" t="s">
        <v>692</v>
      </c>
      <c r="S1861" s="33" t="s">
        <v>275</v>
      </c>
      <c r="T1861" s="33" t="s">
        <v>16</v>
      </c>
      <c r="U1861" s="33" t="s">
        <v>698</v>
      </c>
      <c r="V1861" s="33" t="s">
        <v>692</v>
      </c>
      <c r="W1861" s="33" t="s">
        <v>698</v>
      </c>
      <c r="X1861" s="33" t="s">
        <v>692</v>
      </c>
    </row>
    <row r="1862" spans="1:24" ht="14.75" x14ac:dyDescent="0.75">
      <c r="A1862" s="33" t="s">
        <v>4173</v>
      </c>
      <c r="B1862" s="33" t="s">
        <v>262</v>
      </c>
      <c r="C1862" s="33" t="s">
        <v>415</v>
      </c>
      <c r="D1862" s="33" t="s">
        <v>415</v>
      </c>
      <c r="E1862" s="33" t="s">
        <v>4174</v>
      </c>
      <c r="F1862" s="33" t="s">
        <v>1441</v>
      </c>
      <c r="G1862" s="33" t="s">
        <v>281</v>
      </c>
      <c r="H1862" s="33" t="s">
        <v>268</v>
      </c>
      <c r="I1862" s="33" t="s">
        <v>269</v>
      </c>
      <c r="J1862" s="33" t="s">
        <v>270</v>
      </c>
      <c r="K1862" s="33" t="s">
        <v>1442</v>
      </c>
      <c r="L1862" s="33" t="s">
        <v>272</v>
      </c>
      <c r="M1862" s="33" t="s">
        <v>698</v>
      </c>
      <c r="N1862" s="33" t="s">
        <v>314</v>
      </c>
      <c r="O1862" s="33" t="s">
        <v>698</v>
      </c>
      <c r="P1862" s="33" t="s">
        <v>692</v>
      </c>
      <c r="Q1862" s="33" t="s">
        <v>698</v>
      </c>
      <c r="R1862" s="33" t="s">
        <v>692</v>
      </c>
      <c r="S1862" s="33" t="s">
        <v>275</v>
      </c>
      <c r="T1862" s="33" t="s">
        <v>16</v>
      </c>
      <c r="U1862" s="33" t="s">
        <v>698</v>
      </c>
      <c r="V1862" s="33" t="s">
        <v>692</v>
      </c>
      <c r="W1862" s="33" t="s">
        <v>698</v>
      </c>
      <c r="X1862" s="33" t="s">
        <v>692</v>
      </c>
    </row>
    <row r="1863" spans="1:24" ht="14.75" x14ac:dyDescent="0.75">
      <c r="A1863" s="33" t="s">
        <v>4175</v>
      </c>
      <c r="B1863" s="33" t="s">
        <v>262</v>
      </c>
      <c r="C1863" s="33" t="s">
        <v>415</v>
      </c>
      <c r="D1863" s="33" t="s">
        <v>415</v>
      </c>
      <c r="E1863" s="33" t="s">
        <v>4176</v>
      </c>
      <c r="F1863" s="33" t="s">
        <v>1441</v>
      </c>
      <c r="G1863" s="33" t="s">
        <v>281</v>
      </c>
      <c r="H1863" s="33" t="s">
        <v>268</v>
      </c>
      <c r="I1863" s="33" t="s">
        <v>269</v>
      </c>
      <c r="J1863" s="33" t="s">
        <v>270</v>
      </c>
      <c r="K1863" s="33" t="s">
        <v>1442</v>
      </c>
      <c r="L1863" s="33" t="s">
        <v>272</v>
      </c>
      <c r="M1863" s="33" t="s">
        <v>698</v>
      </c>
      <c r="N1863" s="33" t="s">
        <v>314</v>
      </c>
      <c r="O1863" s="33" t="s">
        <v>698</v>
      </c>
      <c r="P1863" s="33" t="s">
        <v>692</v>
      </c>
      <c r="Q1863" s="33" t="s">
        <v>698</v>
      </c>
      <c r="R1863" s="33" t="s">
        <v>692</v>
      </c>
      <c r="S1863" s="33" t="s">
        <v>275</v>
      </c>
      <c r="T1863" s="33" t="s">
        <v>16</v>
      </c>
      <c r="U1863" s="33" t="s">
        <v>698</v>
      </c>
      <c r="V1863" s="33" t="s">
        <v>692</v>
      </c>
      <c r="W1863" s="33" t="s">
        <v>698</v>
      </c>
      <c r="X1863" s="33" t="s">
        <v>692</v>
      </c>
    </row>
    <row r="1864" spans="1:24" ht="14.75" x14ac:dyDescent="0.75">
      <c r="A1864" s="33" t="s">
        <v>4177</v>
      </c>
      <c r="B1864" s="33" t="s">
        <v>262</v>
      </c>
      <c r="C1864" s="33" t="s">
        <v>415</v>
      </c>
      <c r="D1864" s="33" t="s">
        <v>415</v>
      </c>
      <c r="E1864" s="33" t="s">
        <v>4178</v>
      </c>
      <c r="F1864" s="33" t="s">
        <v>1441</v>
      </c>
      <c r="G1864" s="33" t="s">
        <v>281</v>
      </c>
      <c r="H1864" s="33" t="s">
        <v>268</v>
      </c>
      <c r="I1864" s="33" t="s">
        <v>269</v>
      </c>
      <c r="J1864" s="33" t="s">
        <v>270</v>
      </c>
      <c r="K1864" s="33" t="s">
        <v>1442</v>
      </c>
      <c r="L1864" s="33" t="s">
        <v>272</v>
      </c>
      <c r="M1864" s="33" t="s">
        <v>698</v>
      </c>
      <c r="N1864" s="33" t="s">
        <v>314</v>
      </c>
      <c r="O1864" s="33" t="s">
        <v>698</v>
      </c>
      <c r="P1864" s="33" t="s">
        <v>692</v>
      </c>
      <c r="Q1864" s="33" t="s">
        <v>698</v>
      </c>
      <c r="R1864" s="33" t="s">
        <v>692</v>
      </c>
      <c r="S1864" s="33" t="s">
        <v>275</v>
      </c>
      <c r="T1864" s="33" t="s">
        <v>16</v>
      </c>
      <c r="U1864" s="33" t="s">
        <v>698</v>
      </c>
      <c r="V1864" s="33" t="s">
        <v>692</v>
      </c>
      <c r="W1864" s="33" t="s">
        <v>698</v>
      </c>
      <c r="X1864" s="33" t="s">
        <v>692</v>
      </c>
    </row>
    <row r="1865" spans="1:24" ht="14.75" x14ac:dyDescent="0.75">
      <c r="A1865" s="33" t="s">
        <v>4179</v>
      </c>
      <c r="B1865" s="33" t="s">
        <v>262</v>
      </c>
      <c r="C1865" s="33" t="s">
        <v>415</v>
      </c>
      <c r="D1865" s="33" t="s">
        <v>415</v>
      </c>
      <c r="E1865" s="33" t="s">
        <v>4180</v>
      </c>
      <c r="F1865" s="33" t="s">
        <v>1441</v>
      </c>
      <c r="G1865" s="33" t="s">
        <v>281</v>
      </c>
      <c r="H1865" s="33" t="s">
        <v>268</v>
      </c>
      <c r="I1865" s="33" t="s">
        <v>269</v>
      </c>
      <c r="J1865" s="33" t="s">
        <v>270</v>
      </c>
      <c r="K1865" s="33" t="s">
        <v>1442</v>
      </c>
      <c r="L1865" s="33" t="s">
        <v>272</v>
      </c>
      <c r="M1865" s="33" t="s">
        <v>698</v>
      </c>
      <c r="N1865" s="33" t="s">
        <v>314</v>
      </c>
      <c r="O1865" s="33" t="s">
        <v>698</v>
      </c>
      <c r="P1865" s="33" t="s">
        <v>692</v>
      </c>
      <c r="Q1865" s="33" t="s">
        <v>698</v>
      </c>
      <c r="R1865" s="33" t="s">
        <v>692</v>
      </c>
      <c r="S1865" s="33" t="s">
        <v>275</v>
      </c>
      <c r="T1865" s="33" t="s">
        <v>16</v>
      </c>
      <c r="U1865" s="33" t="s">
        <v>698</v>
      </c>
      <c r="V1865" s="33" t="s">
        <v>692</v>
      </c>
      <c r="W1865" s="33" t="s">
        <v>698</v>
      </c>
      <c r="X1865" s="33" t="s">
        <v>692</v>
      </c>
    </row>
    <row r="1866" spans="1:24" ht="14.75" x14ac:dyDescent="0.75">
      <c r="A1866" s="33" t="s">
        <v>4181</v>
      </c>
      <c r="B1866" s="33" t="s">
        <v>262</v>
      </c>
      <c r="C1866" s="33" t="s">
        <v>415</v>
      </c>
      <c r="D1866" s="33" t="s">
        <v>415</v>
      </c>
      <c r="E1866" s="33" t="s">
        <v>4182</v>
      </c>
      <c r="F1866" s="33" t="s">
        <v>1441</v>
      </c>
      <c r="G1866" s="33" t="s">
        <v>281</v>
      </c>
      <c r="H1866" s="33" t="s">
        <v>268</v>
      </c>
      <c r="I1866" s="33" t="s">
        <v>269</v>
      </c>
      <c r="J1866" s="33" t="s">
        <v>270</v>
      </c>
      <c r="K1866" s="33" t="s">
        <v>1442</v>
      </c>
      <c r="L1866" s="33" t="s">
        <v>272</v>
      </c>
      <c r="M1866" s="33" t="s">
        <v>698</v>
      </c>
      <c r="N1866" s="33" t="s">
        <v>314</v>
      </c>
      <c r="O1866" s="33" t="s">
        <v>698</v>
      </c>
      <c r="P1866" s="33" t="s">
        <v>692</v>
      </c>
      <c r="Q1866" s="33" t="s">
        <v>698</v>
      </c>
      <c r="R1866" s="33" t="s">
        <v>692</v>
      </c>
      <c r="S1866" s="33" t="s">
        <v>275</v>
      </c>
      <c r="T1866" s="33" t="s">
        <v>16</v>
      </c>
      <c r="U1866" s="33" t="s">
        <v>698</v>
      </c>
      <c r="V1866" s="33" t="s">
        <v>692</v>
      </c>
      <c r="W1866" s="33" t="s">
        <v>698</v>
      </c>
      <c r="X1866" s="33" t="s">
        <v>692</v>
      </c>
    </row>
    <row r="1867" spans="1:24" ht="14.75" x14ac:dyDescent="0.75">
      <c r="A1867" s="33" t="s">
        <v>4183</v>
      </c>
      <c r="B1867" s="33" t="s">
        <v>262</v>
      </c>
      <c r="C1867" s="33" t="s">
        <v>415</v>
      </c>
      <c r="D1867" s="33" t="s">
        <v>415</v>
      </c>
      <c r="E1867" s="33" t="s">
        <v>4184</v>
      </c>
      <c r="F1867" s="33" t="s">
        <v>1441</v>
      </c>
      <c r="G1867" s="33" t="s">
        <v>281</v>
      </c>
      <c r="H1867" s="33" t="s">
        <v>268</v>
      </c>
      <c r="I1867" s="33" t="s">
        <v>269</v>
      </c>
      <c r="J1867" s="33" t="s">
        <v>270</v>
      </c>
      <c r="K1867" s="33" t="s">
        <v>1442</v>
      </c>
      <c r="L1867" s="33" t="s">
        <v>272</v>
      </c>
      <c r="M1867" s="33" t="s">
        <v>698</v>
      </c>
      <c r="N1867" s="33" t="s">
        <v>314</v>
      </c>
      <c r="O1867" s="33" t="s">
        <v>698</v>
      </c>
      <c r="P1867" s="33" t="s">
        <v>692</v>
      </c>
      <c r="Q1867" s="33" t="s">
        <v>698</v>
      </c>
      <c r="R1867" s="33" t="s">
        <v>692</v>
      </c>
      <c r="S1867" s="33" t="s">
        <v>275</v>
      </c>
      <c r="T1867" s="33" t="s">
        <v>16</v>
      </c>
      <c r="U1867" s="33" t="s">
        <v>698</v>
      </c>
      <c r="V1867" s="33" t="s">
        <v>692</v>
      </c>
      <c r="W1867" s="33" t="s">
        <v>698</v>
      </c>
      <c r="X1867" s="33" t="s">
        <v>692</v>
      </c>
    </row>
    <row r="1868" spans="1:24" ht="14.75" x14ac:dyDescent="0.75">
      <c r="A1868" s="33" t="s">
        <v>4185</v>
      </c>
      <c r="B1868" s="33" t="s">
        <v>262</v>
      </c>
      <c r="C1868" s="33" t="s">
        <v>415</v>
      </c>
      <c r="D1868" s="33" t="s">
        <v>415</v>
      </c>
      <c r="E1868" s="33" t="s">
        <v>4186</v>
      </c>
      <c r="F1868" s="33" t="s">
        <v>1441</v>
      </c>
      <c r="G1868" s="33" t="s">
        <v>281</v>
      </c>
      <c r="H1868" s="33" t="s">
        <v>268</v>
      </c>
      <c r="I1868" s="33" t="s">
        <v>269</v>
      </c>
      <c r="J1868" s="33" t="s">
        <v>270</v>
      </c>
      <c r="K1868" s="33" t="s">
        <v>1442</v>
      </c>
      <c r="L1868" s="33" t="s">
        <v>272</v>
      </c>
      <c r="M1868" s="33" t="s">
        <v>698</v>
      </c>
      <c r="N1868" s="33" t="s">
        <v>314</v>
      </c>
      <c r="O1868" s="33" t="s">
        <v>698</v>
      </c>
      <c r="P1868" s="33" t="s">
        <v>692</v>
      </c>
      <c r="Q1868" s="33" t="s">
        <v>698</v>
      </c>
      <c r="R1868" s="33" t="s">
        <v>692</v>
      </c>
      <c r="S1868" s="33" t="s">
        <v>275</v>
      </c>
      <c r="T1868" s="33" t="s">
        <v>16</v>
      </c>
      <c r="U1868" s="33" t="s">
        <v>698</v>
      </c>
      <c r="V1868" s="33" t="s">
        <v>692</v>
      </c>
      <c r="W1868" s="33" t="s">
        <v>698</v>
      </c>
      <c r="X1868" s="33" t="s">
        <v>692</v>
      </c>
    </row>
    <row r="1869" spans="1:24" ht="14.75" x14ac:dyDescent="0.75">
      <c r="A1869" s="33" t="s">
        <v>4187</v>
      </c>
      <c r="B1869" s="33" t="s">
        <v>262</v>
      </c>
      <c r="C1869" s="33" t="s">
        <v>415</v>
      </c>
      <c r="D1869" s="33" t="s">
        <v>415</v>
      </c>
      <c r="E1869" s="33" t="s">
        <v>4188</v>
      </c>
      <c r="F1869" s="33" t="s">
        <v>1441</v>
      </c>
      <c r="G1869" s="33" t="s">
        <v>281</v>
      </c>
      <c r="H1869" s="33" t="s">
        <v>268</v>
      </c>
      <c r="I1869" s="33" t="s">
        <v>269</v>
      </c>
      <c r="J1869" s="33" t="s">
        <v>270</v>
      </c>
      <c r="K1869" s="33" t="s">
        <v>1442</v>
      </c>
      <c r="L1869" s="33" t="s">
        <v>272</v>
      </c>
      <c r="M1869" s="33" t="s">
        <v>698</v>
      </c>
      <c r="N1869" s="33" t="s">
        <v>314</v>
      </c>
      <c r="O1869" s="33" t="s">
        <v>698</v>
      </c>
      <c r="P1869" s="33" t="s">
        <v>692</v>
      </c>
      <c r="Q1869" s="33" t="s">
        <v>698</v>
      </c>
      <c r="R1869" s="33" t="s">
        <v>692</v>
      </c>
      <c r="S1869" s="33" t="s">
        <v>275</v>
      </c>
      <c r="T1869" s="33" t="s">
        <v>16</v>
      </c>
      <c r="U1869" s="33" t="s">
        <v>698</v>
      </c>
      <c r="V1869" s="33" t="s">
        <v>692</v>
      </c>
      <c r="W1869" s="33" t="s">
        <v>698</v>
      </c>
      <c r="X1869" s="33" t="s">
        <v>692</v>
      </c>
    </row>
    <row r="1870" spans="1:24" ht="14.75" x14ac:dyDescent="0.75">
      <c r="A1870" s="33" t="s">
        <v>4189</v>
      </c>
      <c r="B1870" s="33" t="s">
        <v>262</v>
      </c>
      <c r="C1870" s="33" t="s">
        <v>415</v>
      </c>
      <c r="D1870" s="33" t="s">
        <v>415</v>
      </c>
      <c r="E1870" s="33" t="s">
        <v>4190</v>
      </c>
      <c r="F1870" s="33" t="s">
        <v>1441</v>
      </c>
      <c r="G1870" s="33" t="s">
        <v>281</v>
      </c>
      <c r="H1870" s="33" t="s">
        <v>268</v>
      </c>
      <c r="I1870" s="33" t="s">
        <v>269</v>
      </c>
      <c r="J1870" s="33" t="s">
        <v>270</v>
      </c>
      <c r="K1870" s="33" t="s">
        <v>1442</v>
      </c>
      <c r="L1870" s="33" t="s">
        <v>272</v>
      </c>
      <c r="M1870" s="33" t="s">
        <v>698</v>
      </c>
      <c r="N1870" s="33" t="s">
        <v>314</v>
      </c>
      <c r="O1870" s="33" t="s">
        <v>698</v>
      </c>
      <c r="P1870" s="33" t="s">
        <v>692</v>
      </c>
      <c r="Q1870" s="33" t="s">
        <v>698</v>
      </c>
      <c r="R1870" s="33" t="s">
        <v>692</v>
      </c>
      <c r="S1870" s="33" t="s">
        <v>275</v>
      </c>
      <c r="T1870" s="33" t="s">
        <v>16</v>
      </c>
      <c r="U1870" s="33" t="s">
        <v>698</v>
      </c>
      <c r="V1870" s="33" t="s">
        <v>692</v>
      </c>
      <c r="W1870" s="33" t="s">
        <v>698</v>
      </c>
      <c r="X1870" s="33" t="s">
        <v>692</v>
      </c>
    </row>
    <row r="1871" spans="1:24" ht="14.75" x14ac:dyDescent="0.75">
      <c r="A1871" s="33" t="s">
        <v>4191</v>
      </c>
      <c r="B1871" s="33" t="s">
        <v>262</v>
      </c>
      <c r="C1871" s="33" t="s">
        <v>415</v>
      </c>
      <c r="D1871" s="33" t="s">
        <v>415</v>
      </c>
      <c r="E1871" s="33" t="s">
        <v>4192</v>
      </c>
      <c r="F1871" s="33" t="s">
        <v>1441</v>
      </c>
      <c r="G1871" s="33" t="s">
        <v>281</v>
      </c>
      <c r="H1871" s="33" t="s">
        <v>268</v>
      </c>
      <c r="I1871" s="33" t="s">
        <v>269</v>
      </c>
      <c r="J1871" s="33" t="s">
        <v>270</v>
      </c>
      <c r="K1871" s="33" t="s">
        <v>1442</v>
      </c>
      <c r="L1871" s="33" t="s">
        <v>272</v>
      </c>
      <c r="M1871" s="33" t="s">
        <v>698</v>
      </c>
      <c r="N1871" s="33" t="s">
        <v>314</v>
      </c>
      <c r="O1871" s="33" t="s">
        <v>698</v>
      </c>
      <c r="P1871" s="33" t="s">
        <v>692</v>
      </c>
      <c r="Q1871" s="33" t="s">
        <v>698</v>
      </c>
      <c r="R1871" s="33" t="s">
        <v>692</v>
      </c>
      <c r="S1871" s="33" t="s">
        <v>275</v>
      </c>
      <c r="T1871" s="33" t="s">
        <v>16</v>
      </c>
      <c r="U1871" s="33" t="s">
        <v>698</v>
      </c>
      <c r="V1871" s="33" t="s">
        <v>692</v>
      </c>
      <c r="W1871" s="33" t="s">
        <v>698</v>
      </c>
      <c r="X1871" s="33" t="s">
        <v>692</v>
      </c>
    </row>
    <row r="1872" spans="1:24" ht="14.75" x14ac:dyDescent="0.75">
      <c r="A1872" s="33" t="s">
        <v>4193</v>
      </c>
      <c r="B1872" s="33" t="s">
        <v>262</v>
      </c>
      <c r="C1872" s="33" t="s">
        <v>415</v>
      </c>
      <c r="D1872" s="33" t="s">
        <v>415</v>
      </c>
      <c r="E1872" s="33" t="s">
        <v>4194</v>
      </c>
      <c r="F1872" s="33" t="s">
        <v>1441</v>
      </c>
      <c r="G1872" s="33" t="s">
        <v>281</v>
      </c>
      <c r="H1872" s="33" t="s">
        <v>268</v>
      </c>
      <c r="I1872" s="33" t="s">
        <v>269</v>
      </c>
      <c r="J1872" s="33" t="s">
        <v>270</v>
      </c>
      <c r="K1872" s="33" t="s">
        <v>1442</v>
      </c>
      <c r="L1872" s="33" t="s">
        <v>272</v>
      </c>
      <c r="M1872" s="33" t="s">
        <v>698</v>
      </c>
      <c r="N1872" s="33" t="s">
        <v>314</v>
      </c>
      <c r="O1872" s="33" t="s">
        <v>698</v>
      </c>
      <c r="P1872" s="33" t="s">
        <v>692</v>
      </c>
      <c r="Q1872" s="33" t="s">
        <v>698</v>
      </c>
      <c r="R1872" s="33" t="s">
        <v>692</v>
      </c>
      <c r="S1872" s="33" t="s">
        <v>275</v>
      </c>
      <c r="T1872" s="33" t="s">
        <v>16</v>
      </c>
      <c r="U1872" s="33" t="s">
        <v>698</v>
      </c>
      <c r="V1872" s="33" t="s">
        <v>692</v>
      </c>
      <c r="W1872" s="33" t="s">
        <v>698</v>
      </c>
      <c r="X1872" s="33" t="s">
        <v>692</v>
      </c>
    </row>
    <row r="1873" spans="1:24" ht="14.75" x14ac:dyDescent="0.75">
      <c r="A1873" s="33" t="s">
        <v>4195</v>
      </c>
      <c r="B1873" s="33" t="s">
        <v>262</v>
      </c>
      <c r="C1873" s="33" t="s">
        <v>415</v>
      </c>
      <c r="D1873" s="33" t="s">
        <v>415</v>
      </c>
      <c r="E1873" s="33" t="s">
        <v>4196</v>
      </c>
      <c r="F1873" s="33" t="s">
        <v>1441</v>
      </c>
      <c r="G1873" s="33" t="s">
        <v>281</v>
      </c>
      <c r="H1873" s="33" t="s">
        <v>268</v>
      </c>
      <c r="I1873" s="33" t="s">
        <v>269</v>
      </c>
      <c r="J1873" s="33" t="s">
        <v>270</v>
      </c>
      <c r="K1873" s="33" t="s">
        <v>1442</v>
      </c>
      <c r="L1873" s="33" t="s">
        <v>272</v>
      </c>
      <c r="M1873" s="33" t="s">
        <v>698</v>
      </c>
      <c r="N1873" s="33" t="s">
        <v>314</v>
      </c>
      <c r="O1873" s="33" t="s">
        <v>698</v>
      </c>
      <c r="P1873" s="33" t="s">
        <v>692</v>
      </c>
      <c r="Q1873" s="33" t="s">
        <v>698</v>
      </c>
      <c r="R1873" s="33" t="s">
        <v>692</v>
      </c>
      <c r="S1873" s="33" t="s">
        <v>275</v>
      </c>
      <c r="T1873" s="33" t="s">
        <v>16</v>
      </c>
      <c r="U1873" s="33" t="s">
        <v>698</v>
      </c>
      <c r="V1873" s="33" t="s">
        <v>692</v>
      </c>
      <c r="W1873" s="33" t="s">
        <v>698</v>
      </c>
      <c r="X1873" s="33" t="s">
        <v>692</v>
      </c>
    </row>
    <row r="1874" spans="1:24" ht="14.75" x14ac:dyDescent="0.75">
      <c r="A1874" s="33" t="s">
        <v>4197</v>
      </c>
      <c r="B1874" s="33" t="s">
        <v>262</v>
      </c>
      <c r="C1874" s="33" t="s">
        <v>415</v>
      </c>
      <c r="D1874" s="33" t="s">
        <v>415</v>
      </c>
      <c r="E1874" s="33" t="s">
        <v>4198</v>
      </c>
      <c r="F1874" s="33" t="s">
        <v>1441</v>
      </c>
      <c r="G1874" s="33" t="s">
        <v>281</v>
      </c>
      <c r="H1874" s="33" t="s">
        <v>268</v>
      </c>
      <c r="I1874" s="33" t="s">
        <v>269</v>
      </c>
      <c r="J1874" s="33" t="s">
        <v>270</v>
      </c>
      <c r="K1874" s="33" t="s">
        <v>1442</v>
      </c>
      <c r="L1874" s="33" t="s">
        <v>272</v>
      </c>
      <c r="M1874" s="33" t="s">
        <v>698</v>
      </c>
      <c r="N1874" s="33" t="s">
        <v>314</v>
      </c>
      <c r="O1874" s="33" t="s">
        <v>698</v>
      </c>
      <c r="P1874" s="33" t="s">
        <v>692</v>
      </c>
      <c r="Q1874" s="33" t="s">
        <v>698</v>
      </c>
      <c r="R1874" s="33" t="s">
        <v>692</v>
      </c>
      <c r="S1874" s="33" t="s">
        <v>275</v>
      </c>
      <c r="T1874" s="33" t="s">
        <v>16</v>
      </c>
      <c r="U1874" s="33" t="s">
        <v>698</v>
      </c>
      <c r="V1874" s="33" t="s">
        <v>692</v>
      </c>
      <c r="W1874" s="33" t="s">
        <v>698</v>
      </c>
      <c r="X1874" s="33" t="s">
        <v>692</v>
      </c>
    </row>
    <row r="1875" spans="1:24" ht="14.75" x14ac:dyDescent="0.75">
      <c r="A1875" s="33" t="s">
        <v>4199</v>
      </c>
      <c r="B1875" s="33" t="s">
        <v>262</v>
      </c>
      <c r="C1875" s="33" t="s">
        <v>415</v>
      </c>
      <c r="D1875" s="33" t="s">
        <v>415</v>
      </c>
      <c r="E1875" s="33" t="s">
        <v>4200</v>
      </c>
      <c r="F1875" s="33" t="s">
        <v>1441</v>
      </c>
      <c r="G1875" s="33" t="s">
        <v>281</v>
      </c>
      <c r="H1875" s="33" t="s">
        <v>268</v>
      </c>
      <c r="I1875" s="33" t="s">
        <v>269</v>
      </c>
      <c r="J1875" s="33" t="s">
        <v>270</v>
      </c>
      <c r="K1875" s="33" t="s">
        <v>1442</v>
      </c>
      <c r="L1875" s="33" t="s">
        <v>272</v>
      </c>
      <c r="M1875" s="33" t="s">
        <v>698</v>
      </c>
      <c r="N1875" s="33" t="s">
        <v>314</v>
      </c>
      <c r="O1875" s="33" t="s">
        <v>698</v>
      </c>
      <c r="P1875" s="33" t="s">
        <v>692</v>
      </c>
      <c r="Q1875" s="33" t="s">
        <v>698</v>
      </c>
      <c r="R1875" s="33" t="s">
        <v>692</v>
      </c>
      <c r="S1875" s="33" t="s">
        <v>275</v>
      </c>
      <c r="T1875" s="33" t="s">
        <v>16</v>
      </c>
      <c r="U1875" s="33" t="s">
        <v>698</v>
      </c>
      <c r="V1875" s="33" t="s">
        <v>692</v>
      </c>
      <c r="W1875" s="33" t="s">
        <v>698</v>
      </c>
      <c r="X1875" s="33" t="s">
        <v>692</v>
      </c>
    </row>
    <row r="1876" spans="1:24" ht="14.75" x14ac:dyDescent="0.75">
      <c r="A1876" s="33" t="s">
        <v>4201</v>
      </c>
      <c r="B1876" s="33" t="s">
        <v>262</v>
      </c>
      <c r="C1876" s="33" t="s">
        <v>415</v>
      </c>
      <c r="D1876" s="33" t="s">
        <v>415</v>
      </c>
      <c r="E1876" s="33" t="s">
        <v>4202</v>
      </c>
      <c r="F1876" s="33" t="s">
        <v>1441</v>
      </c>
      <c r="G1876" s="33" t="s">
        <v>281</v>
      </c>
      <c r="H1876" s="33" t="s">
        <v>268</v>
      </c>
      <c r="I1876" s="33" t="s">
        <v>269</v>
      </c>
      <c r="J1876" s="33" t="s">
        <v>270</v>
      </c>
      <c r="K1876" s="33" t="s">
        <v>1442</v>
      </c>
      <c r="L1876" s="33" t="s">
        <v>272</v>
      </c>
      <c r="M1876" s="33" t="s">
        <v>698</v>
      </c>
      <c r="N1876" s="33" t="s">
        <v>314</v>
      </c>
      <c r="O1876" s="33" t="s">
        <v>698</v>
      </c>
      <c r="P1876" s="33" t="s">
        <v>692</v>
      </c>
      <c r="Q1876" s="33" t="s">
        <v>698</v>
      </c>
      <c r="R1876" s="33" t="s">
        <v>692</v>
      </c>
      <c r="S1876" s="33" t="s">
        <v>275</v>
      </c>
      <c r="T1876" s="33" t="s">
        <v>16</v>
      </c>
      <c r="U1876" s="33" t="s">
        <v>698</v>
      </c>
      <c r="V1876" s="33" t="s">
        <v>692</v>
      </c>
      <c r="W1876" s="33" t="s">
        <v>698</v>
      </c>
      <c r="X1876" s="33" t="s">
        <v>692</v>
      </c>
    </row>
    <row r="1877" spans="1:24" ht="14.75" x14ac:dyDescent="0.75">
      <c r="A1877" s="33" t="s">
        <v>4203</v>
      </c>
      <c r="B1877" s="33" t="s">
        <v>262</v>
      </c>
      <c r="C1877" s="33" t="s">
        <v>415</v>
      </c>
      <c r="D1877" s="33" t="s">
        <v>415</v>
      </c>
      <c r="E1877" s="33" t="s">
        <v>4204</v>
      </c>
      <c r="F1877" s="33" t="s">
        <v>1441</v>
      </c>
      <c r="G1877" s="33" t="s">
        <v>281</v>
      </c>
      <c r="H1877" s="33" t="s">
        <v>268</v>
      </c>
      <c r="I1877" s="33" t="s">
        <v>269</v>
      </c>
      <c r="J1877" s="33" t="s">
        <v>270</v>
      </c>
      <c r="K1877" s="33" t="s">
        <v>1442</v>
      </c>
      <c r="L1877" s="33" t="s">
        <v>272</v>
      </c>
      <c r="M1877" s="33" t="s">
        <v>698</v>
      </c>
      <c r="N1877" s="33" t="s">
        <v>314</v>
      </c>
      <c r="O1877" s="33" t="s">
        <v>698</v>
      </c>
      <c r="P1877" s="33" t="s">
        <v>692</v>
      </c>
      <c r="Q1877" s="33" t="s">
        <v>698</v>
      </c>
      <c r="R1877" s="33" t="s">
        <v>692</v>
      </c>
      <c r="S1877" s="33" t="s">
        <v>275</v>
      </c>
      <c r="T1877" s="33" t="s">
        <v>16</v>
      </c>
      <c r="U1877" s="33" t="s">
        <v>698</v>
      </c>
      <c r="V1877" s="33" t="s">
        <v>692</v>
      </c>
      <c r="W1877" s="33" t="s">
        <v>698</v>
      </c>
      <c r="X1877" s="33" t="s">
        <v>692</v>
      </c>
    </row>
    <row r="1878" spans="1:24" ht="14.75" x14ac:dyDescent="0.75">
      <c r="A1878" s="33" t="s">
        <v>4205</v>
      </c>
      <c r="B1878" s="33" t="s">
        <v>262</v>
      </c>
      <c r="C1878" s="33" t="s">
        <v>415</v>
      </c>
      <c r="D1878" s="33" t="s">
        <v>415</v>
      </c>
      <c r="E1878" s="33" t="s">
        <v>4206</v>
      </c>
      <c r="F1878" s="33" t="s">
        <v>1441</v>
      </c>
      <c r="G1878" s="33" t="s">
        <v>281</v>
      </c>
      <c r="H1878" s="33" t="s">
        <v>268</v>
      </c>
      <c r="I1878" s="33" t="s">
        <v>269</v>
      </c>
      <c r="J1878" s="33" t="s">
        <v>270</v>
      </c>
      <c r="K1878" s="33" t="s">
        <v>1442</v>
      </c>
      <c r="L1878" s="33" t="s">
        <v>272</v>
      </c>
      <c r="M1878" s="33" t="s">
        <v>698</v>
      </c>
      <c r="N1878" s="33" t="s">
        <v>314</v>
      </c>
      <c r="O1878" s="33" t="s">
        <v>698</v>
      </c>
      <c r="P1878" s="33" t="s">
        <v>692</v>
      </c>
      <c r="Q1878" s="33" t="s">
        <v>698</v>
      </c>
      <c r="R1878" s="33" t="s">
        <v>692</v>
      </c>
      <c r="S1878" s="33" t="s">
        <v>275</v>
      </c>
      <c r="T1878" s="33" t="s">
        <v>16</v>
      </c>
      <c r="U1878" s="33" t="s">
        <v>698</v>
      </c>
      <c r="V1878" s="33" t="s">
        <v>692</v>
      </c>
      <c r="W1878" s="33" t="s">
        <v>698</v>
      </c>
      <c r="X1878" s="33" t="s">
        <v>692</v>
      </c>
    </row>
    <row r="1879" spans="1:24" ht="14.75" x14ac:dyDescent="0.75">
      <c r="A1879" s="33" t="s">
        <v>4207</v>
      </c>
      <c r="B1879" s="33" t="s">
        <v>262</v>
      </c>
      <c r="C1879" s="33" t="s">
        <v>415</v>
      </c>
      <c r="D1879" s="33" t="s">
        <v>415</v>
      </c>
      <c r="E1879" s="33" t="s">
        <v>4208</v>
      </c>
      <c r="F1879" s="33" t="s">
        <v>1441</v>
      </c>
      <c r="G1879" s="33" t="s">
        <v>281</v>
      </c>
      <c r="H1879" s="33" t="s">
        <v>268</v>
      </c>
      <c r="I1879" s="33" t="s">
        <v>269</v>
      </c>
      <c r="J1879" s="33" t="s">
        <v>270</v>
      </c>
      <c r="K1879" s="33" t="s">
        <v>1442</v>
      </c>
      <c r="L1879" s="33" t="s">
        <v>272</v>
      </c>
      <c r="M1879" s="33" t="s">
        <v>698</v>
      </c>
      <c r="N1879" s="33" t="s">
        <v>314</v>
      </c>
      <c r="O1879" s="33" t="s">
        <v>698</v>
      </c>
      <c r="P1879" s="33" t="s">
        <v>692</v>
      </c>
      <c r="Q1879" s="33" t="s">
        <v>698</v>
      </c>
      <c r="R1879" s="33" t="s">
        <v>692</v>
      </c>
      <c r="S1879" s="33" t="s">
        <v>275</v>
      </c>
      <c r="T1879" s="33" t="s">
        <v>16</v>
      </c>
      <c r="U1879" s="33" t="s">
        <v>698</v>
      </c>
      <c r="V1879" s="33" t="s">
        <v>692</v>
      </c>
      <c r="W1879" s="33" t="s">
        <v>698</v>
      </c>
      <c r="X1879" s="33" t="s">
        <v>692</v>
      </c>
    </row>
    <row r="1880" spans="1:24" ht="14.75" x14ac:dyDescent="0.75">
      <c r="A1880" s="33" t="s">
        <v>4209</v>
      </c>
      <c r="B1880" s="33" t="s">
        <v>262</v>
      </c>
      <c r="C1880" s="33" t="s">
        <v>415</v>
      </c>
      <c r="D1880" s="33" t="s">
        <v>415</v>
      </c>
      <c r="E1880" s="33" t="s">
        <v>4210</v>
      </c>
      <c r="F1880" s="33" t="s">
        <v>1441</v>
      </c>
      <c r="G1880" s="33" t="s">
        <v>281</v>
      </c>
      <c r="H1880" s="33" t="s">
        <v>268</v>
      </c>
      <c r="I1880" s="33" t="s">
        <v>269</v>
      </c>
      <c r="J1880" s="33" t="s">
        <v>270</v>
      </c>
      <c r="K1880" s="33" t="s">
        <v>1442</v>
      </c>
      <c r="L1880" s="33" t="s">
        <v>272</v>
      </c>
      <c r="M1880" s="33" t="s">
        <v>698</v>
      </c>
      <c r="N1880" s="33" t="s">
        <v>314</v>
      </c>
      <c r="O1880" s="33" t="s">
        <v>698</v>
      </c>
      <c r="P1880" s="33" t="s">
        <v>692</v>
      </c>
      <c r="Q1880" s="33" t="s">
        <v>698</v>
      </c>
      <c r="R1880" s="33" t="s">
        <v>692</v>
      </c>
      <c r="S1880" s="33" t="s">
        <v>275</v>
      </c>
      <c r="T1880" s="33" t="s">
        <v>16</v>
      </c>
      <c r="U1880" s="33" t="s">
        <v>698</v>
      </c>
      <c r="V1880" s="33" t="s">
        <v>692</v>
      </c>
      <c r="W1880" s="33" t="s">
        <v>698</v>
      </c>
      <c r="X1880" s="33" t="s">
        <v>692</v>
      </c>
    </row>
    <row r="1881" spans="1:24" ht="14.75" x14ac:dyDescent="0.75">
      <c r="A1881" s="33" t="s">
        <v>4211</v>
      </c>
      <c r="B1881" s="33" t="s">
        <v>262</v>
      </c>
      <c r="C1881" s="33" t="s">
        <v>415</v>
      </c>
      <c r="D1881" s="33" t="s">
        <v>415</v>
      </c>
      <c r="E1881" s="33" t="s">
        <v>4212</v>
      </c>
      <c r="F1881" s="33" t="s">
        <v>1441</v>
      </c>
      <c r="G1881" s="33" t="s">
        <v>281</v>
      </c>
      <c r="H1881" s="33" t="s">
        <v>268</v>
      </c>
      <c r="I1881" s="33" t="s">
        <v>269</v>
      </c>
      <c r="J1881" s="33" t="s">
        <v>270</v>
      </c>
      <c r="K1881" s="33" t="s">
        <v>1442</v>
      </c>
      <c r="L1881" s="33" t="s">
        <v>272</v>
      </c>
      <c r="M1881" s="33" t="s">
        <v>698</v>
      </c>
      <c r="N1881" s="33" t="s">
        <v>314</v>
      </c>
      <c r="O1881" s="33" t="s">
        <v>698</v>
      </c>
      <c r="P1881" s="33" t="s">
        <v>692</v>
      </c>
      <c r="Q1881" s="33" t="s">
        <v>698</v>
      </c>
      <c r="R1881" s="33" t="s">
        <v>692</v>
      </c>
      <c r="S1881" s="33" t="s">
        <v>275</v>
      </c>
      <c r="T1881" s="33" t="s">
        <v>16</v>
      </c>
      <c r="U1881" s="33" t="s">
        <v>698</v>
      </c>
      <c r="V1881" s="33" t="s">
        <v>692</v>
      </c>
      <c r="W1881" s="33" t="s">
        <v>698</v>
      </c>
      <c r="X1881" s="33" t="s">
        <v>692</v>
      </c>
    </row>
    <row r="1882" spans="1:24" ht="14.75" x14ac:dyDescent="0.75">
      <c r="A1882" s="33" t="s">
        <v>4213</v>
      </c>
      <c r="B1882" s="33" t="s">
        <v>262</v>
      </c>
      <c r="C1882" s="33" t="s">
        <v>415</v>
      </c>
      <c r="D1882" s="33" t="s">
        <v>415</v>
      </c>
      <c r="E1882" s="33" t="s">
        <v>4214</v>
      </c>
      <c r="F1882" s="33" t="s">
        <v>1441</v>
      </c>
      <c r="G1882" s="33" t="s">
        <v>281</v>
      </c>
      <c r="H1882" s="33" t="s">
        <v>268</v>
      </c>
      <c r="I1882" s="33" t="s">
        <v>269</v>
      </c>
      <c r="J1882" s="33" t="s">
        <v>270</v>
      </c>
      <c r="K1882" s="33" t="s">
        <v>1442</v>
      </c>
      <c r="L1882" s="33" t="s">
        <v>272</v>
      </c>
      <c r="M1882" s="33" t="s">
        <v>698</v>
      </c>
      <c r="N1882" s="33" t="s">
        <v>314</v>
      </c>
      <c r="O1882" s="33" t="s">
        <v>698</v>
      </c>
      <c r="P1882" s="33" t="s">
        <v>692</v>
      </c>
      <c r="Q1882" s="33" t="s">
        <v>698</v>
      </c>
      <c r="R1882" s="33" t="s">
        <v>692</v>
      </c>
      <c r="S1882" s="33" t="s">
        <v>275</v>
      </c>
      <c r="T1882" s="33" t="s">
        <v>16</v>
      </c>
      <c r="U1882" s="33" t="s">
        <v>698</v>
      </c>
      <c r="V1882" s="33" t="s">
        <v>692</v>
      </c>
      <c r="W1882" s="33" t="s">
        <v>698</v>
      </c>
      <c r="X1882" s="33" t="s">
        <v>692</v>
      </c>
    </row>
    <row r="1883" spans="1:24" ht="14.75" x14ac:dyDescent="0.75">
      <c r="A1883" s="33" t="s">
        <v>4215</v>
      </c>
      <c r="B1883" s="33" t="s">
        <v>262</v>
      </c>
      <c r="C1883" s="33" t="s">
        <v>415</v>
      </c>
      <c r="D1883" s="33" t="s">
        <v>415</v>
      </c>
      <c r="E1883" s="33" t="s">
        <v>4216</v>
      </c>
      <c r="F1883" s="33" t="s">
        <v>1441</v>
      </c>
      <c r="G1883" s="33" t="s">
        <v>281</v>
      </c>
      <c r="H1883" s="33" t="s">
        <v>268</v>
      </c>
      <c r="I1883" s="33" t="s">
        <v>269</v>
      </c>
      <c r="J1883" s="33" t="s">
        <v>270</v>
      </c>
      <c r="K1883" s="33" t="s">
        <v>1442</v>
      </c>
      <c r="L1883" s="33" t="s">
        <v>272</v>
      </c>
      <c r="M1883" s="33" t="s">
        <v>698</v>
      </c>
      <c r="N1883" s="33" t="s">
        <v>314</v>
      </c>
      <c r="O1883" s="33" t="s">
        <v>698</v>
      </c>
      <c r="P1883" s="33" t="s">
        <v>692</v>
      </c>
      <c r="Q1883" s="33" t="s">
        <v>698</v>
      </c>
      <c r="R1883" s="33" t="s">
        <v>692</v>
      </c>
      <c r="S1883" s="33" t="s">
        <v>275</v>
      </c>
      <c r="T1883" s="33" t="s">
        <v>16</v>
      </c>
      <c r="U1883" s="33" t="s">
        <v>698</v>
      </c>
      <c r="V1883" s="33" t="s">
        <v>692</v>
      </c>
      <c r="W1883" s="33" t="s">
        <v>698</v>
      </c>
      <c r="X1883" s="33" t="s">
        <v>692</v>
      </c>
    </row>
    <row r="1884" spans="1:24" ht="14.75" x14ac:dyDescent="0.75">
      <c r="A1884" s="33" t="s">
        <v>4217</v>
      </c>
      <c r="B1884" s="33" t="s">
        <v>262</v>
      </c>
      <c r="C1884" s="33" t="s">
        <v>415</v>
      </c>
      <c r="D1884" s="33" t="s">
        <v>415</v>
      </c>
      <c r="E1884" s="33" t="s">
        <v>4218</v>
      </c>
      <c r="F1884" s="33" t="s">
        <v>1441</v>
      </c>
      <c r="G1884" s="33" t="s">
        <v>281</v>
      </c>
      <c r="H1884" s="33" t="s">
        <v>268</v>
      </c>
      <c r="I1884" s="33" t="s">
        <v>269</v>
      </c>
      <c r="J1884" s="33" t="s">
        <v>270</v>
      </c>
      <c r="K1884" s="33" t="s">
        <v>1442</v>
      </c>
      <c r="L1884" s="33" t="s">
        <v>272</v>
      </c>
      <c r="M1884" s="33" t="s">
        <v>698</v>
      </c>
      <c r="N1884" s="33" t="s">
        <v>314</v>
      </c>
      <c r="O1884" s="33" t="s">
        <v>698</v>
      </c>
      <c r="P1884" s="33" t="s">
        <v>692</v>
      </c>
      <c r="Q1884" s="33" t="s">
        <v>698</v>
      </c>
      <c r="R1884" s="33" t="s">
        <v>692</v>
      </c>
      <c r="S1884" s="33" t="s">
        <v>275</v>
      </c>
      <c r="T1884" s="33" t="s">
        <v>16</v>
      </c>
      <c r="U1884" s="33" t="s">
        <v>698</v>
      </c>
      <c r="V1884" s="33" t="s">
        <v>692</v>
      </c>
      <c r="W1884" s="33" t="s">
        <v>698</v>
      </c>
      <c r="X1884" s="33" t="s">
        <v>692</v>
      </c>
    </row>
    <row r="1885" spans="1:24" ht="14.75" x14ac:dyDescent="0.75">
      <c r="A1885" s="33" t="s">
        <v>4219</v>
      </c>
      <c r="B1885" s="33" t="s">
        <v>262</v>
      </c>
      <c r="C1885" s="33" t="s">
        <v>415</v>
      </c>
      <c r="D1885" s="33" t="s">
        <v>415</v>
      </c>
      <c r="E1885" s="33" t="s">
        <v>4220</v>
      </c>
      <c r="F1885" s="33" t="s">
        <v>1441</v>
      </c>
      <c r="G1885" s="33" t="s">
        <v>281</v>
      </c>
      <c r="H1885" s="33" t="s">
        <v>268</v>
      </c>
      <c r="I1885" s="33" t="s">
        <v>269</v>
      </c>
      <c r="J1885" s="33" t="s">
        <v>270</v>
      </c>
      <c r="K1885" s="33" t="s">
        <v>1442</v>
      </c>
      <c r="L1885" s="33" t="s">
        <v>272</v>
      </c>
      <c r="M1885" s="33" t="s">
        <v>698</v>
      </c>
      <c r="N1885" s="33" t="s">
        <v>314</v>
      </c>
      <c r="O1885" s="33" t="s">
        <v>698</v>
      </c>
      <c r="P1885" s="33" t="s">
        <v>692</v>
      </c>
      <c r="Q1885" s="33" t="s">
        <v>698</v>
      </c>
      <c r="R1885" s="33" t="s">
        <v>692</v>
      </c>
      <c r="S1885" s="33" t="s">
        <v>275</v>
      </c>
      <c r="T1885" s="33" t="s">
        <v>16</v>
      </c>
      <c r="U1885" s="33" t="s">
        <v>698</v>
      </c>
      <c r="V1885" s="33" t="s">
        <v>692</v>
      </c>
      <c r="W1885" s="33" t="s">
        <v>698</v>
      </c>
      <c r="X1885" s="33" t="s">
        <v>692</v>
      </c>
    </row>
    <row r="1886" spans="1:24" ht="14.75" x14ac:dyDescent="0.75">
      <c r="A1886" s="33" t="s">
        <v>4221</v>
      </c>
      <c r="B1886" s="33" t="s">
        <v>262</v>
      </c>
      <c r="C1886" s="33" t="s">
        <v>415</v>
      </c>
      <c r="D1886" s="33" t="s">
        <v>415</v>
      </c>
      <c r="E1886" s="33" t="s">
        <v>4222</v>
      </c>
      <c r="F1886" s="33" t="s">
        <v>1441</v>
      </c>
      <c r="G1886" s="33" t="s">
        <v>281</v>
      </c>
      <c r="H1886" s="33" t="s">
        <v>268</v>
      </c>
      <c r="I1886" s="33" t="s">
        <v>269</v>
      </c>
      <c r="J1886" s="33" t="s">
        <v>270</v>
      </c>
      <c r="K1886" s="33" t="s">
        <v>1442</v>
      </c>
      <c r="L1886" s="33" t="s">
        <v>272</v>
      </c>
      <c r="M1886" s="33" t="s">
        <v>698</v>
      </c>
      <c r="N1886" s="33" t="s">
        <v>314</v>
      </c>
      <c r="O1886" s="33" t="s">
        <v>698</v>
      </c>
      <c r="P1886" s="33" t="s">
        <v>692</v>
      </c>
      <c r="Q1886" s="33" t="s">
        <v>698</v>
      </c>
      <c r="R1886" s="33" t="s">
        <v>692</v>
      </c>
      <c r="S1886" s="33" t="s">
        <v>275</v>
      </c>
      <c r="T1886" s="33" t="s">
        <v>16</v>
      </c>
      <c r="U1886" s="33" t="s">
        <v>698</v>
      </c>
      <c r="V1886" s="33" t="s">
        <v>692</v>
      </c>
      <c r="W1886" s="33" t="s">
        <v>698</v>
      </c>
      <c r="X1886" s="33" t="s">
        <v>692</v>
      </c>
    </row>
    <row r="1887" spans="1:24" ht="14.75" x14ac:dyDescent="0.75">
      <c r="A1887" s="33" t="s">
        <v>4223</v>
      </c>
      <c r="B1887" s="33" t="s">
        <v>262</v>
      </c>
      <c r="C1887" s="33" t="s">
        <v>415</v>
      </c>
      <c r="D1887" s="33" t="s">
        <v>415</v>
      </c>
      <c r="E1887" s="33" t="s">
        <v>4224</v>
      </c>
      <c r="F1887" s="33" t="s">
        <v>1441</v>
      </c>
      <c r="G1887" s="33" t="s">
        <v>281</v>
      </c>
      <c r="H1887" s="33" t="s">
        <v>268</v>
      </c>
      <c r="I1887" s="33" t="s">
        <v>269</v>
      </c>
      <c r="J1887" s="33" t="s">
        <v>270</v>
      </c>
      <c r="K1887" s="33" t="s">
        <v>1442</v>
      </c>
      <c r="L1887" s="33" t="s">
        <v>272</v>
      </c>
      <c r="M1887" s="33" t="s">
        <v>698</v>
      </c>
      <c r="N1887" s="33" t="s">
        <v>314</v>
      </c>
      <c r="O1887" s="33" t="s">
        <v>698</v>
      </c>
      <c r="P1887" s="33" t="s">
        <v>692</v>
      </c>
      <c r="Q1887" s="33" t="s">
        <v>698</v>
      </c>
      <c r="R1887" s="33" t="s">
        <v>692</v>
      </c>
      <c r="S1887" s="33" t="s">
        <v>275</v>
      </c>
      <c r="T1887" s="33" t="s">
        <v>16</v>
      </c>
      <c r="U1887" s="33" t="s">
        <v>698</v>
      </c>
      <c r="V1887" s="33" t="s">
        <v>692</v>
      </c>
      <c r="W1887" s="33" t="s">
        <v>698</v>
      </c>
      <c r="X1887" s="33" t="s">
        <v>692</v>
      </c>
    </row>
    <row r="1888" spans="1:24" ht="14.75" x14ac:dyDescent="0.75">
      <c r="A1888" s="33" t="s">
        <v>4225</v>
      </c>
      <c r="B1888" s="33" t="s">
        <v>262</v>
      </c>
      <c r="C1888" s="33" t="s">
        <v>415</v>
      </c>
      <c r="D1888" s="33" t="s">
        <v>415</v>
      </c>
      <c r="E1888" s="33" t="s">
        <v>4226</v>
      </c>
      <c r="F1888" s="33" t="s">
        <v>1441</v>
      </c>
      <c r="G1888" s="33" t="s">
        <v>281</v>
      </c>
      <c r="H1888" s="33" t="s">
        <v>268</v>
      </c>
      <c r="I1888" s="33" t="s">
        <v>269</v>
      </c>
      <c r="J1888" s="33" t="s">
        <v>270</v>
      </c>
      <c r="K1888" s="33" t="s">
        <v>1442</v>
      </c>
      <c r="L1888" s="33" t="s">
        <v>272</v>
      </c>
      <c r="M1888" s="33" t="s">
        <v>698</v>
      </c>
      <c r="N1888" s="33" t="s">
        <v>314</v>
      </c>
      <c r="O1888" s="33" t="s">
        <v>698</v>
      </c>
      <c r="P1888" s="33" t="s">
        <v>692</v>
      </c>
      <c r="Q1888" s="33" t="s">
        <v>698</v>
      </c>
      <c r="R1888" s="33" t="s">
        <v>692</v>
      </c>
      <c r="S1888" s="33" t="s">
        <v>275</v>
      </c>
      <c r="T1888" s="33" t="s">
        <v>16</v>
      </c>
      <c r="U1888" s="33" t="s">
        <v>698</v>
      </c>
      <c r="V1888" s="33" t="s">
        <v>692</v>
      </c>
      <c r="W1888" s="33" t="s">
        <v>698</v>
      </c>
      <c r="X1888" s="33" t="s">
        <v>692</v>
      </c>
    </row>
    <row r="1889" spans="1:24" ht="14.75" x14ac:dyDescent="0.75">
      <c r="A1889" s="33" t="s">
        <v>4227</v>
      </c>
      <c r="B1889" s="33" t="s">
        <v>262</v>
      </c>
      <c r="C1889" s="33" t="s">
        <v>415</v>
      </c>
      <c r="D1889" s="33" t="s">
        <v>415</v>
      </c>
      <c r="E1889" s="33" t="s">
        <v>4228</v>
      </c>
      <c r="F1889" s="33" t="s">
        <v>1441</v>
      </c>
      <c r="G1889" s="33" t="s">
        <v>281</v>
      </c>
      <c r="H1889" s="33" t="s">
        <v>268</v>
      </c>
      <c r="I1889" s="33" t="s">
        <v>269</v>
      </c>
      <c r="J1889" s="33" t="s">
        <v>270</v>
      </c>
      <c r="K1889" s="33" t="s">
        <v>1442</v>
      </c>
      <c r="L1889" s="33" t="s">
        <v>272</v>
      </c>
      <c r="M1889" s="33" t="s">
        <v>698</v>
      </c>
      <c r="N1889" s="33" t="s">
        <v>314</v>
      </c>
      <c r="O1889" s="33" t="s">
        <v>698</v>
      </c>
      <c r="P1889" s="33" t="s">
        <v>692</v>
      </c>
      <c r="Q1889" s="33" t="s">
        <v>698</v>
      </c>
      <c r="R1889" s="33" t="s">
        <v>692</v>
      </c>
      <c r="S1889" s="33" t="s">
        <v>275</v>
      </c>
      <c r="T1889" s="33" t="s">
        <v>16</v>
      </c>
      <c r="U1889" s="33" t="s">
        <v>698</v>
      </c>
      <c r="V1889" s="33" t="s">
        <v>692</v>
      </c>
      <c r="W1889" s="33" t="s">
        <v>698</v>
      </c>
      <c r="X1889" s="33" t="s">
        <v>692</v>
      </c>
    </row>
    <row r="1890" spans="1:24" ht="14.75" x14ac:dyDescent="0.75">
      <c r="A1890" s="33" t="s">
        <v>4229</v>
      </c>
      <c r="B1890" s="33" t="s">
        <v>262</v>
      </c>
      <c r="C1890" s="33" t="s">
        <v>415</v>
      </c>
      <c r="D1890" s="33" t="s">
        <v>415</v>
      </c>
      <c r="E1890" s="33" t="s">
        <v>4230</v>
      </c>
      <c r="F1890" s="33" t="s">
        <v>1441</v>
      </c>
      <c r="G1890" s="33" t="s">
        <v>281</v>
      </c>
      <c r="H1890" s="33" t="s">
        <v>268</v>
      </c>
      <c r="I1890" s="33" t="s">
        <v>269</v>
      </c>
      <c r="J1890" s="33" t="s">
        <v>270</v>
      </c>
      <c r="K1890" s="33" t="s">
        <v>1442</v>
      </c>
      <c r="L1890" s="33" t="s">
        <v>272</v>
      </c>
      <c r="M1890" s="33" t="s">
        <v>698</v>
      </c>
      <c r="N1890" s="33" t="s">
        <v>314</v>
      </c>
      <c r="O1890" s="33" t="s">
        <v>698</v>
      </c>
      <c r="P1890" s="33" t="s">
        <v>692</v>
      </c>
      <c r="Q1890" s="33" t="s">
        <v>698</v>
      </c>
      <c r="R1890" s="33" t="s">
        <v>692</v>
      </c>
      <c r="S1890" s="33" t="s">
        <v>275</v>
      </c>
      <c r="T1890" s="33" t="s">
        <v>16</v>
      </c>
      <c r="U1890" s="33" t="s">
        <v>698</v>
      </c>
      <c r="V1890" s="33" t="s">
        <v>692</v>
      </c>
      <c r="W1890" s="33" t="s">
        <v>698</v>
      </c>
      <c r="X1890" s="33" t="s">
        <v>692</v>
      </c>
    </row>
    <row r="1891" spans="1:24" ht="14.75" x14ac:dyDescent="0.75">
      <c r="A1891" s="33" t="s">
        <v>4231</v>
      </c>
      <c r="B1891" s="33" t="s">
        <v>262</v>
      </c>
      <c r="C1891" s="33" t="s">
        <v>415</v>
      </c>
      <c r="D1891" s="33" t="s">
        <v>415</v>
      </c>
      <c r="E1891" s="33" t="s">
        <v>4232</v>
      </c>
      <c r="F1891" s="33" t="s">
        <v>1441</v>
      </c>
      <c r="G1891" s="33" t="s">
        <v>281</v>
      </c>
      <c r="H1891" s="33" t="s">
        <v>268</v>
      </c>
      <c r="I1891" s="33" t="s">
        <v>269</v>
      </c>
      <c r="J1891" s="33" t="s">
        <v>270</v>
      </c>
      <c r="K1891" s="33" t="s">
        <v>1442</v>
      </c>
      <c r="L1891" s="33" t="s">
        <v>272</v>
      </c>
      <c r="M1891" s="33" t="s">
        <v>698</v>
      </c>
      <c r="N1891" s="33" t="s">
        <v>314</v>
      </c>
      <c r="O1891" s="33" t="s">
        <v>698</v>
      </c>
      <c r="P1891" s="33" t="s">
        <v>692</v>
      </c>
      <c r="Q1891" s="33" t="s">
        <v>698</v>
      </c>
      <c r="R1891" s="33" t="s">
        <v>692</v>
      </c>
      <c r="S1891" s="33" t="s">
        <v>275</v>
      </c>
      <c r="T1891" s="33" t="s">
        <v>16</v>
      </c>
      <c r="U1891" s="33" t="s">
        <v>698</v>
      </c>
      <c r="V1891" s="33" t="s">
        <v>692</v>
      </c>
      <c r="W1891" s="33" t="s">
        <v>698</v>
      </c>
      <c r="X1891" s="33" t="s">
        <v>692</v>
      </c>
    </row>
    <row r="1892" spans="1:24" ht="14.75" x14ac:dyDescent="0.75">
      <c r="A1892" s="33" t="s">
        <v>4233</v>
      </c>
      <c r="B1892" s="33" t="s">
        <v>262</v>
      </c>
      <c r="C1892" s="33" t="s">
        <v>415</v>
      </c>
      <c r="D1892" s="33" t="s">
        <v>415</v>
      </c>
      <c r="E1892" s="33" t="s">
        <v>4234</v>
      </c>
      <c r="F1892" s="33" t="s">
        <v>1441</v>
      </c>
      <c r="G1892" s="33" t="s">
        <v>281</v>
      </c>
      <c r="H1892" s="33" t="s">
        <v>268</v>
      </c>
      <c r="I1892" s="33" t="s">
        <v>269</v>
      </c>
      <c r="J1892" s="33" t="s">
        <v>270</v>
      </c>
      <c r="K1892" s="33" t="s">
        <v>1442</v>
      </c>
      <c r="L1892" s="33" t="s">
        <v>272</v>
      </c>
      <c r="M1892" s="33" t="s">
        <v>698</v>
      </c>
      <c r="N1892" s="33" t="s">
        <v>314</v>
      </c>
      <c r="O1892" s="33" t="s">
        <v>698</v>
      </c>
      <c r="P1892" s="33" t="s">
        <v>692</v>
      </c>
      <c r="Q1892" s="33" t="s">
        <v>698</v>
      </c>
      <c r="R1892" s="33" t="s">
        <v>692</v>
      </c>
      <c r="S1892" s="33" t="s">
        <v>275</v>
      </c>
      <c r="T1892" s="33" t="s">
        <v>16</v>
      </c>
      <c r="U1892" s="33" t="s">
        <v>698</v>
      </c>
      <c r="V1892" s="33" t="s">
        <v>692</v>
      </c>
      <c r="W1892" s="33" t="s">
        <v>698</v>
      </c>
      <c r="X1892" s="33" t="s">
        <v>692</v>
      </c>
    </row>
    <row r="1893" spans="1:24" ht="14.75" x14ac:dyDescent="0.75">
      <c r="A1893" s="33" t="s">
        <v>4235</v>
      </c>
      <c r="B1893" s="33" t="s">
        <v>262</v>
      </c>
      <c r="C1893" s="33" t="s">
        <v>415</v>
      </c>
      <c r="D1893" s="33" t="s">
        <v>415</v>
      </c>
      <c r="E1893" s="33" t="s">
        <v>4236</v>
      </c>
      <c r="F1893" s="33" t="s">
        <v>1441</v>
      </c>
      <c r="G1893" s="33" t="s">
        <v>281</v>
      </c>
      <c r="H1893" s="33" t="s">
        <v>268</v>
      </c>
      <c r="I1893" s="33" t="s">
        <v>269</v>
      </c>
      <c r="J1893" s="33" t="s">
        <v>270</v>
      </c>
      <c r="K1893" s="33" t="s">
        <v>1442</v>
      </c>
      <c r="L1893" s="33" t="s">
        <v>272</v>
      </c>
      <c r="M1893" s="33" t="s">
        <v>698</v>
      </c>
      <c r="N1893" s="33" t="s">
        <v>314</v>
      </c>
      <c r="O1893" s="33" t="s">
        <v>698</v>
      </c>
      <c r="P1893" s="33" t="s">
        <v>692</v>
      </c>
      <c r="Q1893" s="33" t="s">
        <v>698</v>
      </c>
      <c r="R1893" s="33" t="s">
        <v>692</v>
      </c>
      <c r="S1893" s="33" t="s">
        <v>275</v>
      </c>
      <c r="T1893" s="33" t="s">
        <v>16</v>
      </c>
      <c r="U1893" s="33" t="s">
        <v>698</v>
      </c>
      <c r="V1893" s="33" t="s">
        <v>692</v>
      </c>
      <c r="W1893" s="33" t="s">
        <v>698</v>
      </c>
      <c r="X1893" s="33" t="s">
        <v>692</v>
      </c>
    </row>
    <row r="1894" spans="1:24" ht="14.75" x14ac:dyDescent="0.75">
      <c r="A1894" s="33" t="s">
        <v>4237</v>
      </c>
      <c r="B1894" s="33" t="s">
        <v>262</v>
      </c>
      <c r="C1894" s="33" t="s">
        <v>415</v>
      </c>
      <c r="D1894" s="33" t="s">
        <v>415</v>
      </c>
      <c r="E1894" s="33" t="s">
        <v>4238</v>
      </c>
      <c r="F1894" s="33" t="s">
        <v>1441</v>
      </c>
      <c r="G1894" s="33" t="s">
        <v>281</v>
      </c>
      <c r="H1894" s="33" t="s">
        <v>268</v>
      </c>
      <c r="I1894" s="33" t="s">
        <v>269</v>
      </c>
      <c r="J1894" s="33" t="s">
        <v>270</v>
      </c>
      <c r="K1894" s="33" t="s">
        <v>1442</v>
      </c>
      <c r="L1894" s="33" t="s">
        <v>272</v>
      </c>
      <c r="M1894" s="33" t="s">
        <v>698</v>
      </c>
      <c r="N1894" s="33" t="s">
        <v>314</v>
      </c>
      <c r="O1894" s="33" t="s">
        <v>698</v>
      </c>
      <c r="P1894" s="33" t="s">
        <v>692</v>
      </c>
      <c r="Q1894" s="33" t="s">
        <v>698</v>
      </c>
      <c r="R1894" s="33" t="s">
        <v>692</v>
      </c>
      <c r="S1894" s="33" t="s">
        <v>275</v>
      </c>
      <c r="T1894" s="33" t="s">
        <v>16</v>
      </c>
      <c r="U1894" s="33" t="s">
        <v>698</v>
      </c>
      <c r="V1894" s="33" t="s">
        <v>692</v>
      </c>
      <c r="W1894" s="33" t="s">
        <v>698</v>
      </c>
      <c r="X1894" s="33" t="s">
        <v>692</v>
      </c>
    </row>
    <row r="1895" spans="1:24" ht="14.75" x14ac:dyDescent="0.75">
      <c r="A1895" s="33" t="s">
        <v>4239</v>
      </c>
      <c r="B1895" s="33" t="s">
        <v>262</v>
      </c>
      <c r="C1895" s="33" t="s">
        <v>415</v>
      </c>
      <c r="D1895" s="33" t="s">
        <v>415</v>
      </c>
      <c r="E1895" s="33" t="s">
        <v>4240</v>
      </c>
      <c r="F1895" s="33" t="s">
        <v>1441</v>
      </c>
      <c r="G1895" s="33" t="s">
        <v>281</v>
      </c>
      <c r="H1895" s="33" t="s">
        <v>268</v>
      </c>
      <c r="I1895" s="33" t="s">
        <v>269</v>
      </c>
      <c r="J1895" s="33" t="s">
        <v>270</v>
      </c>
      <c r="K1895" s="33" t="s">
        <v>1442</v>
      </c>
      <c r="L1895" s="33" t="s">
        <v>272</v>
      </c>
      <c r="M1895" s="33" t="s">
        <v>698</v>
      </c>
      <c r="N1895" s="33" t="s">
        <v>314</v>
      </c>
      <c r="O1895" s="33" t="s">
        <v>698</v>
      </c>
      <c r="P1895" s="33" t="s">
        <v>692</v>
      </c>
      <c r="Q1895" s="33" t="s">
        <v>698</v>
      </c>
      <c r="R1895" s="33" t="s">
        <v>692</v>
      </c>
      <c r="S1895" s="33" t="s">
        <v>275</v>
      </c>
      <c r="T1895" s="33" t="s">
        <v>16</v>
      </c>
      <c r="U1895" s="33" t="s">
        <v>698</v>
      </c>
      <c r="V1895" s="33" t="s">
        <v>692</v>
      </c>
      <c r="W1895" s="33" t="s">
        <v>698</v>
      </c>
      <c r="X1895" s="33" t="s">
        <v>692</v>
      </c>
    </row>
    <row r="1896" spans="1:24" ht="14.75" x14ac:dyDescent="0.75">
      <c r="A1896" s="33" t="s">
        <v>4241</v>
      </c>
      <c r="B1896" s="33" t="s">
        <v>262</v>
      </c>
      <c r="C1896" s="33" t="s">
        <v>415</v>
      </c>
      <c r="D1896" s="33" t="s">
        <v>415</v>
      </c>
      <c r="E1896" s="33" t="s">
        <v>4242</v>
      </c>
      <c r="F1896" s="33" t="s">
        <v>1441</v>
      </c>
      <c r="G1896" s="33" t="s">
        <v>281</v>
      </c>
      <c r="H1896" s="33" t="s">
        <v>268</v>
      </c>
      <c r="I1896" s="33" t="s">
        <v>269</v>
      </c>
      <c r="J1896" s="33" t="s">
        <v>270</v>
      </c>
      <c r="K1896" s="33" t="s">
        <v>1442</v>
      </c>
      <c r="L1896" s="33" t="s">
        <v>272</v>
      </c>
      <c r="M1896" s="33" t="s">
        <v>698</v>
      </c>
      <c r="N1896" s="33" t="s">
        <v>314</v>
      </c>
      <c r="O1896" s="33" t="s">
        <v>698</v>
      </c>
      <c r="P1896" s="33" t="s">
        <v>692</v>
      </c>
      <c r="Q1896" s="33" t="s">
        <v>698</v>
      </c>
      <c r="R1896" s="33" t="s">
        <v>692</v>
      </c>
      <c r="S1896" s="33" t="s">
        <v>275</v>
      </c>
      <c r="T1896" s="33" t="s">
        <v>16</v>
      </c>
      <c r="U1896" s="33" t="s">
        <v>698</v>
      </c>
      <c r="V1896" s="33" t="s">
        <v>692</v>
      </c>
      <c r="W1896" s="33" t="s">
        <v>698</v>
      </c>
      <c r="X1896" s="33" t="s">
        <v>692</v>
      </c>
    </row>
    <row r="1897" spans="1:24" ht="14.75" x14ac:dyDescent="0.75">
      <c r="A1897" s="33" t="s">
        <v>4243</v>
      </c>
      <c r="B1897" s="33" t="s">
        <v>262</v>
      </c>
      <c r="C1897" s="33" t="s">
        <v>415</v>
      </c>
      <c r="D1897" s="33" t="s">
        <v>415</v>
      </c>
      <c r="E1897" s="33" t="s">
        <v>4244</v>
      </c>
      <c r="F1897" s="33" t="s">
        <v>1441</v>
      </c>
      <c r="G1897" s="33" t="s">
        <v>281</v>
      </c>
      <c r="H1897" s="33" t="s">
        <v>268</v>
      </c>
      <c r="I1897" s="33" t="s">
        <v>269</v>
      </c>
      <c r="J1897" s="33" t="s">
        <v>270</v>
      </c>
      <c r="K1897" s="33" t="s">
        <v>1442</v>
      </c>
      <c r="L1897" s="33" t="s">
        <v>272</v>
      </c>
      <c r="M1897" s="33" t="s">
        <v>698</v>
      </c>
      <c r="N1897" s="33" t="s">
        <v>314</v>
      </c>
      <c r="O1897" s="33" t="s">
        <v>698</v>
      </c>
      <c r="P1897" s="33" t="s">
        <v>692</v>
      </c>
      <c r="Q1897" s="33" t="s">
        <v>698</v>
      </c>
      <c r="R1897" s="33" t="s">
        <v>692</v>
      </c>
      <c r="S1897" s="33" t="s">
        <v>275</v>
      </c>
      <c r="T1897" s="33" t="s">
        <v>16</v>
      </c>
      <c r="U1897" s="33" t="s">
        <v>698</v>
      </c>
      <c r="V1897" s="33" t="s">
        <v>692</v>
      </c>
      <c r="W1897" s="33" t="s">
        <v>698</v>
      </c>
      <c r="X1897" s="33" t="s">
        <v>692</v>
      </c>
    </row>
    <row r="1898" spans="1:24" ht="14.75" x14ac:dyDescent="0.75">
      <c r="A1898" s="33" t="s">
        <v>4245</v>
      </c>
      <c r="B1898" s="33" t="s">
        <v>262</v>
      </c>
      <c r="C1898" s="33" t="s">
        <v>415</v>
      </c>
      <c r="D1898" s="33" t="s">
        <v>415</v>
      </c>
      <c r="E1898" s="33" t="s">
        <v>4246</v>
      </c>
      <c r="F1898" s="33" t="s">
        <v>1441</v>
      </c>
      <c r="G1898" s="33" t="s">
        <v>281</v>
      </c>
      <c r="H1898" s="33" t="s">
        <v>268</v>
      </c>
      <c r="I1898" s="33" t="s">
        <v>269</v>
      </c>
      <c r="J1898" s="33" t="s">
        <v>270</v>
      </c>
      <c r="K1898" s="33" t="s">
        <v>1442</v>
      </c>
      <c r="L1898" s="33" t="s">
        <v>272</v>
      </c>
      <c r="M1898" s="33" t="s">
        <v>698</v>
      </c>
      <c r="N1898" s="33" t="s">
        <v>314</v>
      </c>
      <c r="O1898" s="33" t="s">
        <v>698</v>
      </c>
      <c r="P1898" s="33" t="s">
        <v>692</v>
      </c>
      <c r="Q1898" s="33" t="s">
        <v>698</v>
      </c>
      <c r="R1898" s="33" t="s">
        <v>692</v>
      </c>
      <c r="S1898" s="33" t="s">
        <v>275</v>
      </c>
      <c r="T1898" s="33" t="s">
        <v>16</v>
      </c>
      <c r="U1898" s="33" t="s">
        <v>698</v>
      </c>
      <c r="V1898" s="33" t="s">
        <v>692</v>
      </c>
      <c r="W1898" s="33" t="s">
        <v>698</v>
      </c>
      <c r="X1898" s="33" t="s">
        <v>692</v>
      </c>
    </row>
    <row r="1899" spans="1:24" ht="14.75" x14ac:dyDescent="0.75">
      <c r="A1899" s="33" t="s">
        <v>4247</v>
      </c>
      <c r="B1899" s="33" t="s">
        <v>262</v>
      </c>
      <c r="C1899" s="33" t="s">
        <v>415</v>
      </c>
      <c r="D1899" s="33" t="s">
        <v>415</v>
      </c>
      <c r="E1899" s="33" t="s">
        <v>4248</v>
      </c>
      <c r="F1899" s="33" t="s">
        <v>1441</v>
      </c>
      <c r="G1899" s="33" t="s">
        <v>281</v>
      </c>
      <c r="H1899" s="33" t="s">
        <v>268</v>
      </c>
      <c r="I1899" s="33" t="s">
        <v>269</v>
      </c>
      <c r="J1899" s="33" t="s">
        <v>270</v>
      </c>
      <c r="K1899" s="33" t="s">
        <v>1442</v>
      </c>
      <c r="L1899" s="33" t="s">
        <v>272</v>
      </c>
      <c r="M1899" s="33" t="s">
        <v>698</v>
      </c>
      <c r="N1899" s="33" t="s">
        <v>314</v>
      </c>
      <c r="O1899" s="33" t="s">
        <v>698</v>
      </c>
      <c r="P1899" s="33" t="s">
        <v>692</v>
      </c>
      <c r="Q1899" s="33" t="s">
        <v>698</v>
      </c>
      <c r="R1899" s="33" t="s">
        <v>692</v>
      </c>
      <c r="S1899" s="33" t="s">
        <v>275</v>
      </c>
      <c r="T1899" s="33" t="s">
        <v>16</v>
      </c>
      <c r="U1899" s="33" t="s">
        <v>698</v>
      </c>
      <c r="V1899" s="33" t="s">
        <v>692</v>
      </c>
      <c r="W1899" s="33" t="s">
        <v>698</v>
      </c>
      <c r="X1899" s="33" t="s">
        <v>692</v>
      </c>
    </row>
    <row r="1900" spans="1:24" ht="14.75" x14ac:dyDescent="0.75">
      <c r="A1900" s="33" t="s">
        <v>4249</v>
      </c>
      <c r="B1900" s="33" t="s">
        <v>262</v>
      </c>
      <c r="C1900" s="33" t="s">
        <v>415</v>
      </c>
      <c r="D1900" s="33" t="s">
        <v>415</v>
      </c>
      <c r="E1900" s="33" t="s">
        <v>4250</v>
      </c>
      <c r="F1900" s="33" t="s">
        <v>1441</v>
      </c>
      <c r="G1900" s="33" t="s">
        <v>281</v>
      </c>
      <c r="H1900" s="33" t="s">
        <v>268</v>
      </c>
      <c r="I1900" s="33" t="s">
        <v>269</v>
      </c>
      <c r="J1900" s="33" t="s">
        <v>270</v>
      </c>
      <c r="K1900" s="33" t="s">
        <v>1442</v>
      </c>
      <c r="L1900" s="33" t="s">
        <v>272</v>
      </c>
      <c r="M1900" s="33" t="s">
        <v>698</v>
      </c>
      <c r="N1900" s="33" t="s">
        <v>314</v>
      </c>
      <c r="O1900" s="33" t="s">
        <v>698</v>
      </c>
      <c r="P1900" s="33" t="s">
        <v>692</v>
      </c>
      <c r="Q1900" s="33" t="s">
        <v>698</v>
      </c>
      <c r="R1900" s="33" t="s">
        <v>692</v>
      </c>
      <c r="S1900" s="33" t="s">
        <v>275</v>
      </c>
      <c r="T1900" s="33" t="s">
        <v>16</v>
      </c>
      <c r="U1900" s="33" t="s">
        <v>698</v>
      </c>
      <c r="V1900" s="33" t="s">
        <v>692</v>
      </c>
      <c r="W1900" s="33" t="s">
        <v>698</v>
      </c>
      <c r="X1900" s="33" t="s">
        <v>692</v>
      </c>
    </row>
    <row r="1901" spans="1:24" ht="14.75" x14ac:dyDescent="0.75">
      <c r="A1901" s="33" t="s">
        <v>4251</v>
      </c>
      <c r="B1901" s="33" t="s">
        <v>262</v>
      </c>
      <c r="C1901" s="33" t="s">
        <v>415</v>
      </c>
      <c r="D1901" s="33" t="s">
        <v>415</v>
      </c>
      <c r="E1901" s="33" t="s">
        <v>4252</v>
      </c>
      <c r="F1901" s="33" t="s">
        <v>1441</v>
      </c>
      <c r="G1901" s="33" t="s">
        <v>281</v>
      </c>
      <c r="H1901" s="33" t="s">
        <v>268</v>
      </c>
      <c r="I1901" s="33" t="s">
        <v>269</v>
      </c>
      <c r="J1901" s="33" t="s">
        <v>270</v>
      </c>
      <c r="K1901" s="33" t="s">
        <v>1442</v>
      </c>
      <c r="L1901" s="33" t="s">
        <v>272</v>
      </c>
      <c r="M1901" s="33" t="s">
        <v>698</v>
      </c>
      <c r="N1901" s="33" t="s">
        <v>314</v>
      </c>
      <c r="O1901" s="33" t="s">
        <v>698</v>
      </c>
      <c r="P1901" s="33" t="s">
        <v>692</v>
      </c>
      <c r="Q1901" s="33" t="s">
        <v>698</v>
      </c>
      <c r="R1901" s="33" t="s">
        <v>692</v>
      </c>
      <c r="S1901" s="33" t="s">
        <v>275</v>
      </c>
      <c r="T1901" s="33" t="s">
        <v>16</v>
      </c>
      <c r="U1901" s="33" t="s">
        <v>698</v>
      </c>
      <c r="V1901" s="33" t="s">
        <v>692</v>
      </c>
      <c r="W1901" s="33" t="s">
        <v>698</v>
      </c>
      <c r="X1901" s="33" t="s">
        <v>692</v>
      </c>
    </row>
    <row r="1902" spans="1:24" ht="14.75" x14ac:dyDescent="0.75">
      <c r="A1902" s="33" t="s">
        <v>4253</v>
      </c>
      <c r="B1902" s="33" t="s">
        <v>262</v>
      </c>
      <c r="C1902" s="33" t="s">
        <v>415</v>
      </c>
      <c r="D1902" s="33" t="s">
        <v>415</v>
      </c>
      <c r="E1902" s="33" t="s">
        <v>4254</v>
      </c>
      <c r="F1902" s="33" t="s">
        <v>1441</v>
      </c>
      <c r="G1902" s="33" t="s">
        <v>281</v>
      </c>
      <c r="H1902" s="33" t="s">
        <v>268</v>
      </c>
      <c r="I1902" s="33" t="s">
        <v>269</v>
      </c>
      <c r="J1902" s="33" t="s">
        <v>270</v>
      </c>
      <c r="K1902" s="33" t="s">
        <v>1442</v>
      </c>
      <c r="L1902" s="33" t="s">
        <v>272</v>
      </c>
      <c r="M1902" s="33" t="s">
        <v>698</v>
      </c>
      <c r="N1902" s="33" t="s">
        <v>314</v>
      </c>
      <c r="O1902" s="33" t="s">
        <v>698</v>
      </c>
      <c r="P1902" s="33" t="s">
        <v>692</v>
      </c>
      <c r="Q1902" s="33" t="s">
        <v>698</v>
      </c>
      <c r="R1902" s="33" t="s">
        <v>692</v>
      </c>
      <c r="S1902" s="33" t="s">
        <v>275</v>
      </c>
      <c r="T1902" s="33" t="s">
        <v>16</v>
      </c>
      <c r="U1902" s="33" t="s">
        <v>698</v>
      </c>
      <c r="V1902" s="33" t="s">
        <v>692</v>
      </c>
      <c r="W1902" s="33" t="s">
        <v>698</v>
      </c>
      <c r="X1902" s="33" t="s">
        <v>692</v>
      </c>
    </row>
    <row r="1903" spans="1:24" ht="14.75" x14ac:dyDescent="0.75">
      <c r="A1903" s="33" t="s">
        <v>4255</v>
      </c>
      <c r="B1903" s="33" t="s">
        <v>262</v>
      </c>
      <c r="C1903" s="33" t="s">
        <v>415</v>
      </c>
      <c r="D1903" s="33" t="s">
        <v>415</v>
      </c>
      <c r="E1903" s="33" t="s">
        <v>4256</v>
      </c>
      <c r="F1903" s="33" t="s">
        <v>1441</v>
      </c>
      <c r="G1903" s="33" t="s">
        <v>281</v>
      </c>
      <c r="H1903" s="33" t="s">
        <v>268</v>
      </c>
      <c r="I1903" s="33" t="s">
        <v>269</v>
      </c>
      <c r="J1903" s="33" t="s">
        <v>270</v>
      </c>
      <c r="K1903" s="33" t="s">
        <v>1442</v>
      </c>
      <c r="L1903" s="33" t="s">
        <v>272</v>
      </c>
      <c r="M1903" s="33" t="s">
        <v>698</v>
      </c>
      <c r="N1903" s="33" t="s">
        <v>314</v>
      </c>
      <c r="O1903" s="33" t="s">
        <v>698</v>
      </c>
      <c r="P1903" s="33" t="s">
        <v>692</v>
      </c>
      <c r="Q1903" s="33" t="s">
        <v>698</v>
      </c>
      <c r="R1903" s="33" t="s">
        <v>692</v>
      </c>
      <c r="S1903" s="33" t="s">
        <v>275</v>
      </c>
      <c r="T1903" s="33" t="s">
        <v>16</v>
      </c>
      <c r="U1903" s="33" t="s">
        <v>698</v>
      </c>
      <c r="V1903" s="33" t="s">
        <v>692</v>
      </c>
      <c r="W1903" s="33" t="s">
        <v>698</v>
      </c>
      <c r="X1903" s="33" t="s">
        <v>692</v>
      </c>
    </row>
    <row r="1904" spans="1:24" ht="14.75" x14ac:dyDescent="0.75">
      <c r="A1904" s="33" t="s">
        <v>4257</v>
      </c>
      <c r="B1904" s="33" t="s">
        <v>262</v>
      </c>
      <c r="C1904" s="33" t="s">
        <v>415</v>
      </c>
      <c r="D1904" s="33" t="s">
        <v>415</v>
      </c>
      <c r="E1904" s="33" t="s">
        <v>4258</v>
      </c>
      <c r="F1904" s="33" t="s">
        <v>1441</v>
      </c>
      <c r="G1904" s="33" t="s">
        <v>281</v>
      </c>
      <c r="H1904" s="33" t="s">
        <v>268</v>
      </c>
      <c r="I1904" s="33" t="s">
        <v>269</v>
      </c>
      <c r="J1904" s="33" t="s">
        <v>270</v>
      </c>
      <c r="K1904" s="33" t="s">
        <v>1442</v>
      </c>
      <c r="L1904" s="33" t="s">
        <v>272</v>
      </c>
      <c r="M1904" s="33" t="s">
        <v>698</v>
      </c>
      <c r="N1904" s="33" t="s">
        <v>314</v>
      </c>
      <c r="O1904" s="33" t="s">
        <v>698</v>
      </c>
      <c r="P1904" s="33" t="s">
        <v>692</v>
      </c>
      <c r="Q1904" s="33" t="s">
        <v>698</v>
      </c>
      <c r="R1904" s="33" t="s">
        <v>692</v>
      </c>
      <c r="S1904" s="33" t="s">
        <v>275</v>
      </c>
      <c r="T1904" s="33" t="s">
        <v>16</v>
      </c>
      <c r="U1904" s="33" t="s">
        <v>698</v>
      </c>
      <c r="V1904" s="33" t="s">
        <v>692</v>
      </c>
      <c r="W1904" s="33" t="s">
        <v>698</v>
      </c>
      <c r="X1904" s="33" t="s">
        <v>692</v>
      </c>
    </row>
    <row r="1905" spans="1:24" ht="14.75" x14ac:dyDescent="0.75">
      <c r="A1905" s="33" t="s">
        <v>4259</v>
      </c>
      <c r="B1905" s="33" t="s">
        <v>262</v>
      </c>
      <c r="C1905" s="33" t="s">
        <v>415</v>
      </c>
      <c r="D1905" s="33" t="s">
        <v>415</v>
      </c>
      <c r="E1905" s="33" t="s">
        <v>4260</v>
      </c>
      <c r="F1905" s="33" t="s">
        <v>1441</v>
      </c>
      <c r="G1905" s="33" t="s">
        <v>281</v>
      </c>
      <c r="H1905" s="33" t="s">
        <v>268</v>
      </c>
      <c r="I1905" s="33" t="s">
        <v>269</v>
      </c>
      <c r="J1905" s="33" t="s">
        <v>270</v>
      </c>
      <c r="K1905" s="33" t="s">
        <v>1442</v>
      </c>
      <c r="L1905" s="33" t="s">
        <v>272</v>
      </c>
      <c r="M1905" s="33" t="s">
        <v>698</v>
      </c>
      <c r="N1905" s="33" t="s">
        <v>314</v>
      </c>
      <c r="O1905" s="33" t="s">
        <v>698</v>
      </c>
      <c r="P1905" s="33" t="s">
        <v>692</v>
      </c>
      <c r="Q1905" s="33" t="s">
        <v>698</v>
      </c>
      <c r="R1905" s="33" t="s">
        <v>692</v>
      </c>
      <c r="S1905" s="33" t="s">
        <v>275</v>
      </c>
      <c r="T1905" s="33" t="s">
        <v>16</v>
      </c>
      <c r="U1905" s="33" t="s">
        <v>698</v>
      </c>
      <c r="V1905" s="33" t="s">
        <v>692</v>
      </c>
      <c r="W1905" s="33" t="s">
        <v>698</v>
      </c>
      <c r="X1905" s="33" t="s">
        <v>692</v>
      </c>
    </row>
    <row r="1906" spans="1:24" ht="14.75" x14ac:dyDescent="0.75">
      <c r="A1906" s="33" t="s">
        <v>4261</v>
      </c>
      <c r="B1906" s="33" t="s">
        <v>262</v>
      </c>
      <c r="C1906" s="33" t="s">
        <v>415</v>
      </c>
      <c r="D1906" s="33" t="s">
        <v>415</v>
      </c>
      <c r="E1906" s="33" t="s">
        <v>4262</v>
      </c>
      <c r="F1906" s="33" t="s">
        <v>1441</v>
      </c>
      <c r="G1906" s="33" t="s">
        <v>281</v>
      </c>
      <c r="H1906" s="33" t="s">
        <v>268</v>
      </c>
      <c r="I1906" s="33" t="s">
        <v>269</v>
      </c>
      <c r="J1906" s="33" t="s">
        <v>270</v>
      </c>
      <c r="K1906" s="33" t="s">
        <v>1442</v>
      </c>
      <c r="L1906" s="33" t="s">
        <v>272</v>
      </c>
      <c r="M1906" s="33" t="s">
        <v>698</v>
      </c>
      <c r="N1906" s="33" t="s">
        <v>314</v>
      </c>
      <c r="O1906" s="33" t="s">
        <v>698</v>
      </c>
      <c r="P1906" s="33" t="s">
        <v>692</v>
      </c>
      <c r="Q1906" s="33" t="s">
        <v>698</v>
      </c>
      <c r="R1906" s="33" t="s">
        <v>692</v>
      </c>
      <c r="S1906" s="33" t="s">
        <v>275</v>
      </c>
      <c r="T1906" s="33" t="s">
        <v>16</v>
      </c>
      <c r="U1906" s="33" t="s">
        <v>698</v>
      </c>
      <c r="V1906" s="33" t="s">
        <v>692</v>
      </c>
      <c r="W1906" s="33" t="s">
        <v>698</v>
      </c>
      <c r="X1906" s="33" t="s">
        <v>692</v>
      </c>
    </row>
    <row r="1907" spans="1:24" ht="14.75" x14ac:dyDescent="0.75">
      <c r="A1907" s="33" t="s">
        <v>4263</v>
      </c>
      <c r="B1907" s="33" t="s">
        <v>262</v>
      </c>
      <c r="C1907" s="33" t="s">
        <v>415</v>
      </c>
      <c r="D1907" s="33" t="s">
        <v>415</v>
      </c>
      <c r="E1907" s="33" t="s">
        <v>4264</v>
      </c>
      <c r="F1907" s="33" t="s">
        <v>1441</v>
      </c>
      <c r="G1907" s="33" t="s">
        <v>281</v>
      </c>
      <c r="H1907" s="33" t="s">
        <v>268</v>
      </c>
      <c r="I1907" s="33" t="s">
        <v>269</v>
      </c>
      <c r="J1907" s="33" t="s">
        <v>270</v>
      </c>
      <c r="K1907" s="33" t="s">
        <v>1442</v>
      </c>
      <c r="L1907" s="33" t="s">
        <v>272</v>
      </c>
      <c r="M1907" s="33" t="s">
        <v>698</v>
      </c>
      <c r="N1907" s="33" t="s">
        <v>314</v>
      </c>
      <c r="O1907" s="33" t="s">
        <v>698</v>
      </c>
      <c r="P1907" s="33" t="s">
        <v>692</v>
      </c>
      <c r="Q1907" s="33" t="s">
        <v>698</v>
      </c>
      <c r="R1907" s="33" t="s">
        <v>692</v>
      </c>
      <c r="S1907" s="33" t="s">
        <v>275</v>
      </c>
      <c r="T1907" s="33" t="s">
        <v>16</v>
      </c>
      <c r="U1907" s="33" t="s">
        <v>698</v>
      </c>
      <c r="V1907" s="33" t="s">
        <v>692</v>
      </c>
      <c r="W1907" s="33" t="s">
        <v>698</v>
      </c>
      <c r="X1907" s="33" t="s">
        <v>692</v>
      </c>
    </row>
    <row r="1908" spans="1:24" ht="14.75" x14ac:dyDescent="0.75">
      <c r="A1908" s="33" t="s">
        <v>4265</v>
      </c>
      <c r="B1908" s="33" t="s">
        <v>262</v>
      </c>
      <c r="C1908" s="33" t="s">
        <v>415</v>
      </c>
      <c r="D1908" s="33" t="s">
        <v>415</v>
      </c>
      <c r="E1908" s="33" t="s">
        <v>4266</v>
      </c>
      <c r="F1908" s="33" t="s">
        <v>1441</v>
      </c>
      <c r="G1908" s="33" t="s">
        <v>281</v>
      </c>
      <c r="H1908" s="33" t="s">
        <v>268</v>
      </c>
      <c r="I1908" s="33" t="s">
        <v>269</v>
      </c>
      <c r="J1908" s="33" t="s">
        <v>270</v>
      </c>
      <c r="K1908" s="33" t="s">
        <v>1442</v>
      </c>
      <c r="L1908" s="33" t="s">
        <v>272</v>
      </c>
      <c r="M1908" s="33" t="s">
        <v>698</v>
      </c>
      <c r="N1908" s="33" t="s">
        <v>314</v>
      </c>
      <c r="O1908" s="33" t="s">
        <v>698</v>
      </c>
      <c r="P1908" s="33" t="s">
        <v>692</v>
      </c>
      <c r="Q1908" s="33" t="s">
        <v>698</v>
      </c>
      <c r="R1908" s="33" t="s">
        <v>692</v>
      </c>
      <c r="S1908" s="33" t="s">
        <v>275</v>
      </c>
      <c r="T1908" s="33" t="s">
        <v>16</v>
      </c>
      <c r="U1908" s="33" t="s">
        <v>698</v>
      </c>
      <c r="V1908" s="33" t="s">
        <v>692</v>
      </c>
      <c r="W1908" s="33" t="s">
        <v>698</v>
      </c>
      <c r="X1908" s="33" t="s">
        <v>692</v>
      </c>
    </row>
    <row r="1909" spans="1:24" ht="14.75" x14ac:dyDescent="0.75">
      <c r="A1909" s="33" t="s">
        <v>4285</v>
      </c>
      <c r="B1909" s="33" t="s">
        <v>262</v>
      </c>
      <c r="C1909" s="33" t="s">
        <v>415</v>
      </c>
      <c r="D1909" s="33" t="s">
        <v>415</v>
      </c>
      <c r="E1909" s="33" t="s">
        <v>4286</v>
      </c>
      <c r="F1909" s="33" t="s">
        <v>1441</v>
      </c>
      <c r="G1909" s="33" t="s">
        <v>281</v>
      </c>
      <c r="H1909" s="33" t="s">
        <v>268</v>
      </c>
      <c r="I1909" s="33" t="s">
        <v>269</v>
      </c>
      <c r="J1909" s="33" t="s">
        <v>270</v>
      </c>
      <c r="K1909" s="33" t="s">
        <v>1442</v>
      </c>
      <c r="L1909" s="33" t="s">
        <v>272</v>
      </c>
      <c r="M1909" s="33" t="s">
        <v>698</v>
      </c>
      <c r="N1909" s="33" t="s">
        <v>314</v>
      </c>
      <c r="O1909" s="33" t="s">
        <v>698</v>
      </c>
      <c r="P1909" s="33" t="s">
        <v>692</v>
      </c>
      <c r="Q1909" s="33" t="s">
        <v>698</v>
      </c>
      <c r="R1909" s="33" t="s">
        <v>692</v>
      </c>
      <c r="S1909" s="33" t="s">
        <v>275</v>
      </c>
      <c r="T1909" s="33" t="s">
        <v>16</v>
      </c>
      <c r="U1909" s="33" t="s">
        <v>698</v>
      </c>
      <c r="V1909" s="33" t="s">
        <v>692</v>
      </c>
      <c r="W1909" s="33" t="s">
        <v>698</v>
      </c>
      <c r="X1909" s="33" t="s">
        <v>692</v>
      </c>
    </row>
    <row r="1910" spans="1:24" ht="14.75" x14ac:dyDescent="0.75">
      <c r="A1910" s="33" t="s">
        <v>4287</v>
      </c>
      <c r="B1910" s="33" t="s">
        <v>262</v>
      </c>
      <c r="C1910" s="33" t="s">
        <v>415</v>
      </c>
      <c r="D1910" s="33" t="s">
        <v>415</v>
      </c>
      <c r="E1910" s="33" t="s">
        <v>4288</v>
      </c>
      <c r="F1910" s="33" t="s">
        <v>1441</v>
      </c>
      <c r="G1910" s="33" t="s">
        <v>281</v>
      </c>
      <c r="H1910" s="33" t="s">
        <v>268</v>
      </c>
      <c r="I1910" s="33" t="s">
        <v>269</v>
      </c>
      <c r="J1910" s="33" t="s">
        <v>270</v>
      </c>
      <c r="K1910" s="33" t="s">
        <v>1442</v>
      </c>
      <c r="L1910" s="33" t="s">
        <v>272</v>
      </c>
      <c r="M1910" s="33" t="s">
        <v>698</v>
      </c>
      <c r="N1910" s="33" t="s">
        <v>314</v>
      </c>
      <c r="O1910" s="33" t="s">
        <v>698</v>
      </c>
      <c r="P1910" s="33" t="s">
        <v>692</v>
      </c>
      <c r="Q1910" s="33" t="s">
        <v>698</v>
      </c>
      <c r="R1910" s="33" t="s">
        <v>692</v>
      </c>
      <c r="S1910" s="33" t="s">
        <v>275</v>
      </c>
      <c r="T1910" s="33" t="s">
        <v>16</v>
      </c>
      <c r="U1910" s="33" t="s">
        <v>698</v>
      </c>
      <c r="V1910" s="33" t="s">
        <v>692</v>
      </c>
      <c r="W1910" s="33" t="s">
        <v>698</v>
      </c>
      <c r="X1910" s="33" t="s">
        <v>692</v>
      </c>
    </row>
    <row r="1911" spans="1:24" ht="14.75" x14ac:dyDescent="0.75">
      <c r="A1911" s="33" t="s">
        <v>4289</v>
      </c>
      <c r="B1911" s="33" t="s">
        <v>262</v>
      </c>
      <c r="C1911" s="33" t="s">
        <v>415</v>
      </c>
      <c r="D1911" s="33" t="s">
        <v>415</v>
      </c>
      <c r="E1911" s="33" t="s">
        <v>4290</v>
      </c>
      <c r="F1911" s="33" t="s">
        <v>1441</v>
      </c>
      <c r="G1911" s="33" t="s">
        <v>281</v>
      </c>
      <c r="H1911" s="33" t="s">
        <v>268</v>
      </c>
      <c r="I1911" s="33" t="s">
        <v>269</v>
      </c>
      <c r="J1911" s="33" t="s">
        <v>270</v>
      </c>
      <c r="K1911" s="33" t="s">
        <v>1442</v>
      </c>
      <c r="L1911" s="33" t="s">
        <v>272</v>
      </c>
      <c r="M1911" s="33" t="s">
        <v>698</v>
      </c>
      <c r="N1911" s="33" t="s">
        <v>314</v>
      </c>
      <c r="O1911" s="33" t="s">
        <v>698</v>
      </c>
      <c r="P1911" s="33" t="s">
        <v>692</v>
      </c>
      <c r="Q1911" s="33" t="s">
        <v>698</v>
      </c>
      <c r="R1911" s="33" t="s">
        <v>692</v>
      </c>
      <c r="S1911" s="33" t="s">
        <v>275</v>
      </c>
      <c r="T1911" s="33" t="s">
        <v>16</v>
      </c>
      <c r="U1911" s="33" t="s">
        <v>698</v>
      </c>
      <c r="V1911" s="33" t="s">
        <v>692</v>
      </c>
      <c r="W1911" s="33" t="s">
        <v>698</v>
      </c>
      <c r="X1911" s="33" t="s">
        <v>692</v>
      </c>
    </row>
    <row r="1912" spans="1:24" ht="14.75" x14ac:dyDescent="0.75">
      <c r="A1912" s="33" t="s">
        <v>4291</v>
      </c>
      <c r="B1912" s="33" t="s">
        <v>262</v>
      </c>
      <c r="C1912" s="33" t="s">
        <v>415</v>
      </c>
      <c r="D1912" s="33" t="s">
        <v>415</v>
      </c>
      <c r="E1912" s="33" t="s">
        <v>4292</v>
      </c>
      <c r="F1912" s="33" t="s">
        <v>1441</v>
      </c>
      <c r="G1912" s="33" t="s">
        <v>281</v>
      </c>
      <c r="H1912" s="33" t="s">
        <v>268</v>
      </c>
      <c r="I1912" s="33" t="s">
        <v>269</v>
      </c>
      <c r="J1912" s="33" t="s">
        <v>270</v>
      </c>
      <c r="K1912" s="33" t="s">
        <v>1442</v>
      </c>
      <c r="L1912" s="33" t="s">
        <v>272</v>
      </c>
      <c r="M1912" s="33" t="s">
        <v>698</v>
      </c>
      <c r="N1912" s="33" t="s">
        <v>314</v>
      </c>
      <c r="O1912" s="33" t="s">
        <v>698</v>
      </c>
      <c r="P1912" s="33" t="s">
        <v>692</v>
      </c>
      <c r="Q1912" s="33" t="s">
        <v>698</v>
      </c>
      <c r="R1912" s="33" t="s">
        <v>692</v>
      </c>
      <c r="S1912" s="33" t="s">
        <v>275</v>
      </c>
      <c r="T1912" s="33" t="s">
        <v>16</v>
      </c>
      <c r="U1912" s="33" t="s">
        <v>698</v>
      </c>
      <c r="V1912" s="33" t="s">
        <v>692</v>
      </c>
      <c r="W1912" s="33" t="s">
        <v>698</v>
      </c>
      <c r="X1912" s="33" t="s">
        <v>692</v>
      </c>
    </row>
    <row r="1913" spans="1:24" ht="14.75" x14ac:dyDescent="0.75">
      <c r="A1913" s="33" t="s">
        <v>4293</v>
      </c>
      <c r="B1913" s="33" t="s">
        <v>262</v>
      </c>
      <c r="C1913" s="33" t="s">
        <v>415</v>
      </c>
      <c r="D1913" s="33" t="s">
        <v>415</v>
      </c>
      <c r="E1913" s="33" t="s">
        <v>4294</v>
      </c>
      <c r="F1913" s="33" t="s">
        <v>1441</v>
      </c>
      <c r="G1913" s="33" t="s">
        <v>281</v>
      </c>
      <c r="H1913" s="33" t="s">
        <v>268</v>
      </c>
      <c r="I1913" s="33" t="s">
        <v>269</v>
      </c>
      <c r="J1913" s="33" t="s">
        <v>270</v>
      </c>
      <c r="K1913" s="33" t="s">
        <v>1442</v>
      </c>
      <c r="L1913" s="33" t="s">
        <v>272</v>
      </c>
      <c r="M1913" s="33" t="s">
        <v>698</v>
      </c>
      <c r="N1913" s="33" t="s">
        <v>314</v>
      </c>
      <c r="O1913" s="33" t="s">
        <v>698</v>
      </c>
      <c r="P1913" s="33" t="s">
        <v>692</v>
      </c>
      <c r="Q1913" s="33" t="s">
        <v>698</v>
      </c>
      <c r="R1913" s="33" t="s">
        <v>692</v>
      </c>
      <c r="S1913" s="33" t="s">
        <v>275</v>
      </c>
      <c r="T1913" s="33" t="s">
        <v>16</v>
      </c>
      <c r="U1913" s="33" t="s">
        <v>698</v>
      </c>
      <c r="V1913" s="33" t="s">
        <v>692</v>
      </c>
      <c r="W1913" s="33" t="s">
        <v>698</v>
      </c>
      <c r="X1913" s="33" t="s">
        <v>692</v>
      </c>
    </row>
    <row r="1914" spans="1:24" ht="14.75" x14ac:dyDescent="0.75">
      <c r="A1914" s="33" t="s">
        <v>4295</v>
      </c>
      <c r="B1914" s="33" t="s">
        <v>262</v>
      </c>
      <c r="C1914" s="33" t="s">
        <v>415</v>
      </c>
      <c r="D1914" s="33" t="s">
        <v>415</v>
      </c>
      <c r="E1914" s="33" t="s">
        <v>4296</v>
      </c>
      <c r="F1914" s="33" t="s">
        <v>1441</v>
      </c>
      <c r="G1914" s="33" t="s">
        <v>281</v>
      </c>
      <c r="H1914" s="33" t="s">
        <v>268</v>
      </c>
      <c r="I1914" s="33" t="s">
        <v>269</v>
      </c>
      <c r="J1914" s="33" t="s">
        <v>270</v>
      </c>
      <c r="K1914" s="33" t="s">
        <v>1442</v>
      </c>
      <c r="L1914" s="33" t="s">
        <v>272</v>
      </c>
      <c r="M1914" s="33" t="s">
        <v>698</v>
      </c>
      <c r="N1914" s="33" t="s">
        <v>314</v>
      </c>
      <c r="O1914" s="33" t="s">
        <v>698</v>
      </c>
      <c r="P1914" s="33" t="s">
        <v>692</v>
      </c>
      <c r="Q1914" s="33" t="s">
        <v>698</v>
      </c>
      <c r="R1914" s="33" t="s">
        <v>692</v>
      </c>
      <c r="S1914" s="33" t="s">
        <v>275</v>
      </c>
      <c r="T1914" s="33" t="s">
        <v>16</v>
      </c>
      <c r="U1914" s="33" t="s">
        <v>698</v>
      </c>
      <c r="V1914" s="33" t="s">
        <v>692</v>
      </c>
      <c r="W1914" s="33" t="s">
        <v>698</v>
      </c>
      <c r="X1914" s="33" t="s">
        <v>692</v>
      </c>
    </row>
    <row r="1915" spans="1:24" ht="14.75" x14ac:dyDescent="0.75">
      <c r="A1915" s="33" t="s">
        <v>4297</v>
      </c>
      <c r="B1915" s="33" t="s">
        <v>262</v>
      </c>
      <c r="C1915" s="33" t="s">
        <v>415</v>
      </c>
      <c r="D1915" s="33" t="s">
        <v>415</v>
      </c>
      <c r="E1915" s="33" t="s">
        <v>4298</v>
      </c>
      <c r="F1915" s="33" t="s">
        <v>1441</v>
      </c>
      <c r="G1915" s="33" t="s">
        <v>281</v>
      </c>
      <c r="H1915" s="33" t="s">
        <v>268</v>
      </c>
      <c r="I1915" s="33" t="s">
        <v>269</v>
      </c>
      <c r="J1915" s="33" t="s">
        <v>270</v>
      </c>
      <c r="K1915" s="33" t="s">
        <v>1442</v>
      </c>
      <c r="L1915" s="33" t="s">
        <v>272</v>
      </c>
      <c r="M1915" s="33" t="s">
        <v>698</v>
      </c>
      <c r="N1915" s="33" t="s">
        <v>314</v>
      </c>
      <c r="O1915" s="33" t="s">
        <v>698</v>
      </c>
      <c r="P1915" s="33" t="s">
        <v>692</v>
      </c>
      <c r="Q1915" s="33" t="s">
        <v>698</v>
      </c>
      <c r="R1915" s="33" t="s">
        <v>692</v>
      </c>
      <c r="S1915" s="33" t="s">
        <v>275</v>
      </c>
      <c r="T1915" s="33" t="s">
        <v>16</v>
      </c>
      <c r="U1915" s="33" t="s">
        <v>698</v>
      </c>
      <c r="V1915" s="33" t="s">
        <v>692</v>
      </c>
      <c r="W1915" s="33" t="s">
        <v>698</v>
      </c>
      <c r="X1915" s="33" t="s">
        <v>692</v>
      </c>
    </row>
    <row r="1916" spans="1:24" ht="14.75" x14ac:dyDescent="0.75">
      <c r="A1916" s="33" t="s">
        <v>4306</v>
      </c>
      <c r="B1916" s="33" t="s">
        <v>262</v>
      </c>
      <c r="C1916" s="33" t="s">
        <v>415</v>
      </c>
      <c r="D1916" s="33" t="s">
        <v>415</v>
      </c>
      <c r="E1916" s="33" t="s">
        <v>4307</v>
      </c>
      <c r="F1916" s="33" t="s">
        <v>1441</v>
      </c>
      <c r="G1916" s="33" t="s">
        <v>281</v>
      </c>
      <c r="H1916" s="33" t="s">
        <v>268</v>
      </c>
      <c r="I1916" s="33" t="s">
        <v>269</v>
      </c>
      <c r="J1916" s="33" t="s">
        <v>270</v>
      </c>
      <c r="K1916" s="33" t="s">
        <v>1442</v>
      </c>
      <c r="L1916" s="33" t="s">
        <v>272</v>
      </c>
      <c r="M1916" s="33" t="s">
        <v>698</v>
      </c>
      <c r="N1916" s="33" t="s">
        <v>314</v>
      </c>
      <c r="O1916" s="33" t="s">
        <v>698</v>
      </c>
      <c r="P1916" s="33" t="s">
        <v>692</v>
      </c>
      <c r="Q1916" s="33" t="s">
        <v>698</v>
      </c>
      <c r="R1916" s="33" t="s">
        <v>692</v>
      </c>
      <c r="S1916" s="33" t="s">
        <v>275</v>
      </c>
      <c r="T1916" s="33" t="s">
        <v>16</v>
      </c>
      <c r="U1916" s="33" t="s">
        <v>698</v>
      </c>
      <c r="V1916" s="33" t="s">
        <v>692</v>
      </c>
      <c r="W1916" s="33" t="s">
        <v>698</v>
      </c>
      <c r="X1916" s="33" t="s">
        <v>692</v>
      </c>
    </row>
    <row r="1917" spans="1:24" ht="14.75" x14ac:dyDescent="0.75">
      <c r="A1917" s="33" t="s">
        <v>4308</v>
      </c>
      <c r="B1917" s="33" t="s">
        <v>262</v>
      </c>
      <c r="C1917" s="33" t="s">
        <v>415</v>
      </c>
      <c r="D1917" s="33" t="s">
        <v>415</v>
      </c>
      <c r="E1917" s="33" t="s">
        <v>4309</v>
      </c>
      <c r="F1917" s="33" t="s">
        <v>1441</v>
      </c>
      <c r="G1917" s="33" t="s">
        <v>281</v>
      </c>
      <c r="H1917" s="33" t="s">
        <v>268</v>
      </c>
      <c r="I1917" s="33" t="s">
        <v>269</v>
      </c>
      <c r="J1917" s="33" t="s">
        <v>270</v>
      </c>
      <c r="K1917" s="33" t="s">
        <v>1442</v>
      </c>
      <c r="L1917" s="33" t="s">
        <v>272</v>
      </c>
      <c r="M1917" s="33" t="s">
        <v>698</v>
      </c>
      <c r="N1917" s="33" t="s">
        <v>314</v>
      </c>
      <c r="O1917" s="33" t="s">
        <v>698</v>
      </c>
      <c r="P1917" s="33" t="s">
        <v>692</v>
      </c>
      <c r="Q1917" s="33" t="s">
        <v>698</v>
      </c>
      <c r="R1917" s="33" t="s">
        <v>692</v>
      </c>
      <c r="S1917" s="33" t="s">
        <v>275</v>
      </c>
      <c r="T1917" s="33" t="s">
        <v>16</v>
      </c>
      <c r="U1917" s="33" t="s">
        <v>698</v>
      </c>
      <c r="V1917" s="33" t="s">
        <v>692</v>
      </c>
      <c r="W1917" s="33" t="s">
        <v>698</v>
      </c>
      <c r="X1917" s="33" t="s">
        <v>692</v>
      </c>
    </row>
    <row r="1918" spans="1:24" ht="14.75" x14ac:dyDescent="0.75">
      <c r="A1918" s="33" t="s">
        <v>4310</v>
      </c>
      <c r="B1918" s="33" t="s">
        <v>262</v>
      </c>
      <c r="C1918" s="33" t="s">
        <v>415</v>
      </c>
      <c r="D1918" s="33" t="s">
        <v>415</v>
      </c>
      <c r="E1918" s="33" t="s">
        <v>4311</v>
      </c>
      <c r="F1918" s="33" t="s">
        <v>1441</v>
      </c>
      <c r="G1918" s="33" t="s">
        <v>281</v>
      </c>
      <c r="H1918" s="33" t="s">
        <v>268</v>
      </c>
      <c r="I1918" s="33" t="s">
        <v>269</v>
      </c>
      <c r="J1918" s="33" t="s">
        <v>270</v>
      </c>
      <c r="K1918" s="33" t="s">
        <v>1442</v>
      </c>
      <c r="L1918" s="33" t="s">
        <v>272</v>
      </c>
      <c r="M1918" s="33" t="s">
        <v>698</v>
      </c>
      <c r="N1918" s="33" t="s">
        <v>314</v>
      </c>
      <c r="O1918" s="33" t="s">
        <v>698</v>
      </c>
      <c r="P1918" s="33" t="s">
        <v>692</v>
      </c>
      <c r="Q1918" s="33" t="s">
        <v>698</v>
      </c>
      <c r="R1918" s="33" t="s">
        <v>692</v>
      </c>
      <c r="S1918" s="33" t="s">
        <v>275</v>
      </c>
      <c r="T1918" s="33" t="s">
        <v>16</v>
      </c>
      <c r="U1918" s="33" t="s">
        <v>698</v>
      </c>
      <c r="V1918" s="33" t="s">
        <v>692</v>
      </c>
      <c r="W1918" s="33" t="s">
        <v>698</v>
      </c>
      <c r="X1918" s="33" t="s">
        <v>692</v>
      </c>
    </row>
    <row r="1919" spans="1:24" ht="14.75" x14ac:dyDescent="0.75">
      <c r="A1919" s="33" t="s">
        <v>4318</v>
      </c>
      <c r="B1919" s="33" t="s">
        <v>262</v>
      </c>
      <c r="C1919" s="33" t="s">
        <v>415</v>
      </c>
      <c r="D1919" s="33" t="s">
        <v>415</v>
      </c>
      <c r="E1919" s="33" t="s">
        <v>4319</v>
      </c>
      <c r="F1919" s="33" t="s">
        <v>1441</v>
      </c>
      <c r="G1919" s="33" t="s">
        <v>281</v>
      </c>
      <c r="H1919" s="33" t="s">
        <v>268</v>
      </c>
      <c r="I1919" s="33" t="s">
        <v>269</v>
      </c>
      <c r="J1919" s="33" t="s">
        <v>270</v>
      </c>
      <c r="K1919" s="33" t="s">
        <v>1442</v>
      </c>
      <c r="L1919" s="33" t="s">
        <v>272</v>
      </c>
      <c r="M1919" s="33" t="s">
        <v>698</v>
      </c>
      <c r="N1919" s="33" t="s">
        <v>314</v>
      </c>
      <c r="O1919" s="33" t="s">
        <v>698</v>
      </c>
      <c r="P1919" s="33" t="s">
        <v>692</v>
      </c>
      <c r="Q1919" s="33" t="s">
        <v>698</v>
      </c>
      <c r="R1919" s="33" t="s">
        <v>692</v>
      </c>
      <c r="S1919" s="33" t="s">
        <v>275</v>
      </c>
      <c r="T1919" s="33" t="s">
        <v>16</v>
      </c>
      <c r="U1919" s="33" t="s">
        <v>698</v>
      </c>
      <c r="V1919" s="33" t="s">
        <v>692</v>
      </c>
      <c r="W1919" s="33" t="s">
        <v>698</v>
      </c>
      <c r="X1919" s="33" t="s">
        <v>692</v>
      </c>
    </row>
    <row r="1920" spans="1:24" ht="14.75" x14ac:dyDescent="0.75">
      <c r="A1920" s="33" t="s">
        <v>4320</v>
      </c>
      <c r="B1920" s="33" t="s">
        <v>262</v>
      </c>
      <c r="C1920" s="33" t="s">
        <v>415</v>
      </c>
      <c r="D1920" s="33" t="s">
        <v>415</v>
      </c>
      <c r="E1920" s="33" t="s">
        <v>4321</v>
      </c>
      <c r="F1920" s="33" t="s">
        <v>1441</v>
      </c>
      <c r="G1920" s="33" t="s">
        <v>281</v>
      </c>
      <c r="H1920" s="33" t="s">
        <v>268</v>
      </c>
      <c r="I1920" s="33" t="s">
        <v>269</v>
      </c>
      <c r="J1920" s="33" t="s">
        <v>270</v>
      </c>
      <c r="K1920" s="33" t="s">
        <v>1442</v>
      </c>
      <c r="L1920" s="33" t="s">
        <v>272</v>
      </c>
      <c r="M1920" s="33" t="s">
        <v>698</v>
      </c>
      <c r="N1920" s="33" t="s">
        <v>314</v>
      </c>
      <c r="O1920" s="33" t="s">
        <v>698</v>
      </c>
      <c r="P1920" s="33" t="s">
        <v>692</v>
      </c>
      <c r="Q1920" s="33" t="s">
        <v>698</v>
      </c>
      <c r="R1920" s="33" t="s">
        <v>692</v>
      </c>
      <c r="S1920" s="33" t="s">
        <v>275</v>
      </c>
      <c r="T1920" s="33" t="s">
        <v>16</v>
      </c>
      <c r="U1920" s="33" t="s">
        <v>698</v>
      </c>
      <c r="V1920" s="33" t="s">
        <v>692</v>
      </c>
      <c r="W1920" s="33" t="s">
        <v>698</v>
      </c>
      <c r="X1920" s="33" t="s">
        <v>692</v>
      </c>
    </row>
    <row r="1921" spans="1:24" ht="14.75" x14ac:dyDescent="0.75">
      <c r="A1921" s="33" t="s">
        <v>4322</v>
      </c>
      <c r="B1921" s="33" t="s">
        <v>262</v>
      </c>
      <c r="C1921" s="33" t="s">
        <v>415</v>
      </c>
      <c r="D1921" s="33" t="s">
        <v>415</v>
      </c>
      <c r="E1921" s="33" t="s">
        <v>4323</v>
      </c>
      <c r="F1921" s="33" t="s">
        <v>1441</v>
      </c>
      <c r="G1921" s="33" t="s">
        <v>281</v>
      </c>
      <c r="H1921" s="33" t="s">
        <v>268</v>
      </c>
      <c r="I1921" s="33" t="s">
        <v>269</v>
      </c>
      <c r="J1921" s="33" t="s">
        <v>270</v>
      </c>
      <c r="K1921" s="33" t="s">
        <v>1442</v>
      </c>
      <c r="L1921" s="33" t="s">
        <v>272</v>
      </c>
      <c r="M1921" s="33" t="s">
        <v>698</v>
      </c>
      <c r="N1921" s="33" t="s">
        <v>314</v>
      </c>
      <c r="O1921" s="33" t="s">
        <v>698</v>
      </c>
      <c r="P1921" s="33" t="s">
        <v>692</v>
      </c>
      <c r="Q1921" s="33" t="s">
        <v>698</v>
      </c>
      <c r="R1921" s="33" t="s">
        <v>692</v>
      </c>
      <c r="S1921" s="33" t="s">
        <v>275</v>
      </c>
      <c r="T1921" s="33" t="s">
        <v>16</v>
      </c>
      <c r="U1921" s="33" t="s">
        <v>698</v>
      </c>
      <c r="V1921" s="33" t="s">
        <v>692</v>
      </c>
      <c r="W1921" s="33" t="s">
        <v>698</v>
      </c>
      <c r="X1921" s="33" t="s">
        <v>692</v>
      </c>
    </row>
    <row r="1922" spans="1:24" ht="14.75" x14ac:dyDescent="0.75">
      <c r="A1922" s="33" t="s">
        <v>4316</v>
      </c>
      <c r="B1922" s="33" t="s">
        <v>262</v>
      </c>
      <c r="C1922" s="33" t="s">
        <v>415</v>
      </c>
      <c r="D1922" s="33" t="s">
        <v>415</v>
      </c>
      <c r="E1922" s="33" t="s">
        <v>4317</v>
      </c>
      <c r="F1922" s="33" t="s">
        <v>1441</v>
      </c>
      <c r="G1922" s="33" t="s">
        <v>281</v>
      </c>
      <c r="H1922" s="33" t="s">
        <v>268</v>
      </c>
      <c r="I1922" s="33" t="s">
        <v>269</v>
      </c>
      <c r="J1922" s="33" t="s">
        <v>270</v>
      </c>
      <c r="K1922" s="33" t="s">
        <v>1442</v>
      </c>
      <c r="L1922" s="33" t="s">
        <v>272</v>
      </c>
      <c r="M1922" s="33" t="s">
        <v>698</v>
      </c>
      <c r="N1922" s="33" t="s">
        <v>314</v>
      </c>
      <c r="O1922" s="33" t="s">
        <v>698</v>
      </c>
      <c r="P1922" s="33" t="s">
        <v>692</v>
      </c>
      <c r="Q1922" s="33" t="s">
        <v>698</v>
      </c>
      <c r="R1922" s="33" t="s">
        <v>692</v>
      </c>
      <c r="S1922" s="33" t="s">
        <v>275</v>
      </c>
      <c r="T1922" s="33" t="s">
        <v>16</v>
      </c>
      <c r="U1922" s="33" t="s">
        <v>698</v>
      </c>
      <c r="V1922" s="33" t="s">
        <v>692</v>
      </c>
      <c r="W1922" s="33" t="s">
        <v>698</v>
      </c>
      <c r="X1922" s="33" t="s">
        <v>692</v>
      </c>
    </row>
    <row r="1923" spans="1:24" ht="14.75" x14ac:dyDescent="0.75">
      <c r="A1923" s="33" t="s">
        <v>4324</v>
      </c>
      <c r="B1923" s="33" t="s">
        <v>262</v>
      </c>
      <c r="C1923" s="33" t="s">
        <v>415</v>
      </c>
      <c r="D1923" s="33" t="s">
        <v>415</v>
      </c>
      <c r="E1923" s="33" t="s">
        <v>4325</v>
      </c>
      <c r="F1923" s="33" t="s">
        <v>1441</v>
      </c>
      <c r="G1923" s="33" t="s">
        <v>281</v>
      </c>
      <c r="H1923" s="33" t="s">
        <v>268</v>
      </c>
      <c r="I1923" s="33" t="s">
        <v>269</v>
      </c>
      <c r="J1923" s="33" t="s">
        <v>270</v>
      </c>
      <c r="K1923" s="33" t="s">
        <v>1442</v>
      </c>
      <c r="L1923" s="33" t="s">
        <v>272</v>
      </c>
      <c r="M1923" s="33" t="s">
        <v>698</v>
      </c>
      <c r="N1923" s="33" t="s">
        <v>314</v>
      </c>
      <c r="O1923" s="33" t="s">
        <v>698</v>
      </c>
      <c r="P1923" s="33" t="s">
        <v>692</v>
      </c>
      <c r="Q1923" s="33" t="s">
        <v>698</v>
      </c>
      <c r="R1923" s="33" t="s">
        <v>692</v>
      </c>
      <c r="S1923" s="33" t="s">
        <v>275</v>
      </c>
      <c r="T1923" s="33" t="s">
        <v>16</v>
      </c>
      <c r="U1923" s="33" t="s">
        <v>698</v>
      </c>
      <c r="V1923" s="33" t="s">
        <v>692</v>
      </c>
      <c r="W1923" s="33" t="s">
        <v>698</v>
      </c>
      <c r="X1923" s="33" t="s">
        <v>692</v>
      </c>
    </row>
    <row r="1924" spans="1:24" ht="14.75" x14ac:dyDescent="0.75">
      <c r="A1924" s="33" t="s">
        <v>4342</v>
      </c>
      <c r="B1924" s="33" t="s">
        <v>262</v>
      </c>
      <c r="C1924" s="33" t="s">
        <v>415</v>
      </c>
      <c r="D1924" s="33" t="s">
        <v>415</v>
      </c>
      <c r="E1924" s="33" t="s">
        <v>4343</v>
      </c>
      <c r="F1924" s="33" t="s">
        <v>1441</v>
      </c>
      <c r="G1924" s="33" t="s">
        <v>281</v>
      </c>
      <c r="H1924" s="33" t="s">
        <v>268</v>
      </c>
      <c r="I1924" s="33" t="s">
        <v>269</v>
      </c>
      <c r="J1924" s="33" t="s">
        <v>270</v>
      </c>
      <c r="K1924" s="33" t="s">
        <v>1442</v>
      </c>
      <c r="L1924" s="33" t="s">
        <v>272</v>
      </c>
      <c r="M1924" s="33" t="s">
        <v>698</v>
      </c>
      <c r="N1924" s="33" t="s">
        <v>314</v>
      </c>
      <c r="O1924" s="33" t="s">
        <v>698</v>
      </c>
      <c r="P1924" s="33" t="s">
        <v>692</v>
      </c>
      <c r="Q1924" s="33" t="s">
        <v>698</v>
      </c>
      <c r="R1924" s="33" t="s">
        <v>692</v>
      </c>
      <c r="S1924" s="33" t="s">
        <v>275</v>
      </c>
      <c r="T1924" s="33" t="s">
        <v>16</v>
      </c>
      <c r="U1924" s="33" t="s">
        <v>698</v>
      </c>
      <c r="V1924" s="33" t="s">
        <v>692</v>
      </c>
      <c r="W1924" s="33" t="s">
        <v>698</v>
      </c>
      <c r="X1924" s="33" t="s">
        <v>692</v>
      </c>
    </row>
    <row r="1925" spans="1:24" ht="14.75" x14ac:dyDescent="0.75">
      <c r="A1925" s="33" t="s">
        <v>4344</v>
      </c>
      <c r="B1925" s="33" t="s">
        <v>262</v>
      </c>
      <c r="C1925" s="33" t="s">
        <v>415</v>
      </c>
      <c r="D1925" s="33" t="s">
        <v>415</v>
      </c>
      <c r="E1925" s="33" t="s">
        <v>4345</v>
      </c>
      <c r="F1925" s="33" t="s">
        <v>1441</v>
      </c>
      <c r="G1925" s="33" t="s">
        <v>281</v>
      </c>
      <c r="H1925" s="33" t="s">
        <v>268</v>
      </c>
      <c r="I1925" s="33" t="s">
        <v>269</v>
      </c>
      <c r="J1925" s="33" t="s">
        <v>270</v>
      </c>
      <c r="K1925" s="33" t="s">
        <v>1442</v>
      </c>
      <c r="L1925" s="33" t="s">
        <v>272</v>
      </c>
      <c r="M1925" s="33" t="s">
        <v>698</v>
      </c>
      <c r="N1925" s="33" t="s">
        <v>314</v>
      </c>
      <c r="O1925" s="33" t="s">
        <v>698</v>
      </c>
      <c r="P1925" s="33" t="s">
        <v>692</v>
      </c>
      <c r="Q1925" s="33" t="s">
        <v>698</v>
      </c>
      <c r="R1925" s="33" t="s">
        <v>692</v>
      </c>
      <c r="S1925" s="33" t="s">
        <v>275</v>
      </c>
      <c r="T1925" s="33" t="s">
        <v>16</v>
      </c>
      <c r="U1925" s="33" t="s">
        <v>698</v>
      </c>
      <c r="V1925" s="33" t="s">
        <v>692</v>
      </c>
      <c r="W1925" s="33" t="s">
        <v>698</v>
      </c>
      <c r="X1925" s="33" t="s">
        <v>692</v>
      </c>
    </row>
    <row r="1926" spans="1:24" ht="14.75" x14ac:dyDescent="0.75">
      <c r="A1926" s="33" t="s">
        <v>4346</v>
      </c>
      <c r="B1926" s="33" t="s">
        <v>262</v>
      </c>
      <c r="C1926" s="33" t="s">
        <v>415</v>
      </c>
      <c r="D1926" s="33" t="s">
        <v>415</v>
      </c>
      <c r="E1926" s="33" t="s">
        <v>4347</v>
      </c>
      <c r="F1926" s="33" t="s">
        <v>1441</v>
      </c>
      <c r="G1926" s="33" t="s">
        <v>281</v>
      </c>
      <c r="H1926" s="33" t="s">
        <v>268</v>
      </c>
      <c r="I1926" s="33" t="s">
        <v>269</v>
      </c>
      <c r="J1926" s="33" t="s">
        <v>270</v>
      </c>
      <c r="K1926" s="33" t="s">
        <v>1442</v>
      </c>
      <c r="L1926" s="33" t="s">
        <v>272</v>
      </c>
      <c r="M1926" s="33" t="s">
        <v>698</v>
      </c>
      <c r="N1926" s="33" t="s">
        <v>314</v>
      </c>
      <c r="O1926" s="33" t="s">
        <v>698</v>
      </c>
      <c r="P1926" s="33" t="s">
        <v>692</v>
      </c>
      <c r="Q1926" s="33" t="s">
        <v>698</v>
      </c>
      <c r="R1926" s="33" t="s">
        <v>692</v>
      </c>
      <c r="S1926" s="33" t="s">
        <v>275</v>
      </c>
      <c r="T1926" s="33" t="s">
        <v>16</v>
      </c>
      <c r="U1926" s="33" t="s">
        <v>698</v>
      </c>
      <c r="V1926" s="33" t="s">
        <v>692</v>
      </c>
      <c r="W1926" s="33" t="s">
        <v>698</v>
      </c>
      <c r="X1926" s="33" t="s">
        <v>692</v>
      </c>
    </row>
    <row r="1927" spans="1:24" ht="14.75" x14ac:dyDescent="0.75">
      <c r="A1927" s="33" t="s">
        <v>4350</v>
      </c>
      <c r="B1927" s="33" t="s">
        <v>262</v>
      </c>
      <c r="C1927" s="33" t="s">
        <v>415</v>
      </c>
      <c r="D1927" s="33" t="s">
        <v>415</v>
      </c>
      <c r="E1927" s="33" t="s">
        <v>4351</v>
      </c>
      <c r="F1927" s="33" t="s">
        <v>1441</v>
      </c>
      <c r="G1927" s="33" t="s">
        <v>281</v>
      </c>
      <c r="H1927" s="33" t="s">
        <v>268</v>
      </c>
      <c r="I1927" s="33" t="s">
        <v>269</v>
      </c>
      <c r="J1927" s="33" t="s">
        <v>270</v>
      </c>
      <c r="K1927" s="33" t="s">
        <v>1442</v>
      </c>
      <c r="L1927" s="33" t="s">
        <v>272</v>
      </c>
      <c r="M1927" s="33" t="s">
        <v>698</v>
      </c>
      <c r="N1927" s="33" t="s">
        <v>314</v>
      </c>
      <c r="O1927" s="33" t="s">
        <v>698</v>
      </c>
      <c r="P1927" s="33" t="s">
        <v>692</v>
      </c>
      <c r="Q1927" s="33" t="s">
        <v>698</v>
      </c>
      <c r="R1927" s="33" t="s">
        <v>692</v>
      </c>
      <c r="S1927" s="33" t="s">
        <v>275</v>
      </c>
      <c r="T1927" s="33" t="s">
        <v>16</v>
      </c>
      <c r="U1927" s="33" t="s">
        <v>698</v>
      </c>
      <c r="V1927" s="33" t="s">
        <v>692</v>
      </c>
      <c r="W1927" s="33" t="s">
        <v>698</v>
      </c>
      <c r="X1927" s="33" t="s">
        <v>692</v>
      </c>
    </row>
    <row r="1928" spans="1:24" ht="14.75" x14ac:dyDescent="0.75">
      <c r="A1928" s="33" t="s">
        <v>4354</v>
      </c>
      <c r="B1928" s="33" t="s">
        <v>262</v>
      </c>
      <c r="C1928" s="33" t="s">
        <v>415</v>
      </c>
      <c r="D1928" s="33" t="s">
        <v>415</v>
      </c>
      <c r="E1928" s="33" t="s">
        <v>4355</v>
      </c>
      <c r="F1928" s="33" t="s">
        <v>1441</v>
      </c>
      <c r="G1928" s="33" t="s">
        <v>281</v>
      </c>
      <c r="H1928" s="33" t="s">
        <v>268</v>
      </c>
      <c r="I1928" s="33" t="s">
        <v>269</v>
      </c>
      <c r="J1928" s="33" t="s">
        <v>270</v>
      </c>
      <c r="K1928" s="33" t="s">
        <v>1442</v>
      </c>
      <c r="L1928" s="33" t="s">
        <v>272</v>
      </c>
      <c r="M1928" s="33" t="s">
        <v>698</v>
      </c>
      <c r="N1928" s="33" t="s">
        <v>314</v>
      </c>
      <c r="O1928" s="33" t="s">
        <v>698</v>
      </c>
      <c r="P1928" s="33" t="s">
        <v>692</v>
      </c>
      <c r="Q1928" s="33" t="s">
        <v>698</v>
      </c>
      <c r="R1928" s="33" t="s">
        <v>692</v>
      </c>
      <c r="S1928" s="33" t="s">
        <v>275</v>
      </c>
      <c r="T1928" s="33" t="s">
        <v>16</v>
      </c>
      <c r="U1928" s="33" t="s">
        <v>698</v>
      </c>
      <c r="V1928" s="33" t="s">
        <v>692</v>
      </c>
      <c r="W1928" s="33" t="s">
        <v>698</v>
      </c>
      <c r="X1928" s="33" t="s">
        <v>692</v>
      </c>
    </row>
    <row r="1929" spans="1:24" ht="14.75" x14ac:dyDescent="0.75">
      <c r="A1929" s="33" t="s">
        <v>4361</v>
      </c>
      <c r="B1929" s="33" t="s">
        <v>262</v>
      </c>
      <c r="C1929" s="33" t="s">
        <v>415</v>
      </c>
      <c r="D1929" s="33" t="s">
        <v>415</v>
      </c>
      <c r="E1929" s="33" t="s">
        <v>4362</v>
      </c>
      <c r="F1929" s="33" t="s">
        <v>1441</v>
      </c>
      <c r="G1929" s="33" t="s">
        <v>281</v>
      </c>
      <c r="H1929" s="33" t="s">
        <v>268</v>
      </c>
      <c r="I1929" s="33" t="s">
        <v>269</v>
      </c>
      <c r="J1929" s="33" t="s">
        <v>270</v>
      </c>
      <c r="K1929" s="33" t="s">
        <v>1442</v>
      </c>
      <c r="L1929" s="33" t="s">
        <v>272</v>
      </c>
      <c r="M1929" s="33" t="s">
        <v>698</v>
      </c>
      <c r="N1929" s="33" t="s">
        <v>314</v>
      </c>
      <c r="O1929" s="33" t="s">
        <v>698</v>
      </c>
      <c r="P1929" s="33" t="s">
        <v>692</v>
      </c>
      <c r="Q1929" s="33" t="s">
        <v>698</v>
      </c>
      <c r="R1929" s="33" t="s">
        <v>692</v>
      </c>
      <c r="S1929" s="33" t="s">
        <v>275</v>
      </c>
      <c r="T1929" s="33" t="s">
        <v>16</v>
      </c>
      <c r="U1929" s="33" t="s">
        <v>698</v>
      </c>
      <c r="V1929" s="33" t="s">
        <v>692</v>
      </c>
      <c r="W1929" s="33" t="s">
        <v>698</v>
      </c>
      <c r="X1929" s="33" t="s">
        <v>692</v>
      </c>
    </row>
    <row r="1930" spans="1:24" ht="14.75" x14ac:dyDescent="0.75">
      <c r="A1930" s="33" t="s">
        <v>4365</v>
      </c>
      <c r="B1930" s="33" t="s">
        <v>262</v>
      </c>
      <c r="C1930" s="33" t="s">
        <v>415</v>
      </c>
      <c r="D1930" s="33" t="s">
        <v>415</v>
      </c>
      <c r="E1930" s="33" t="s">
        <v>4366</v>
      </c>
      <c r="F1930" s="33" t="s">
        <v>1441</v>
      </c>
      <c r="G1930" s="33" t="s">
        <v>281</v>
      </c>
      <c r="H1930" s="33" t="s">
        <v>268</v>
      </c>
      <c r="I1930" s="33" t="s">
        <v>269</v>
      </c>
      <c r="J1930" s="33" t="s">
        <v>270</v>
      </c>
      <c r="K1930" s="33" t="s">
        <v>1442</v>
      </c>
      <c r="L1930" s="33" t="s">
        <v>272</v>
      </c>
      <c r="M1930" s="33" t="s">
        <v>698</v>
      </c>
      <c r="N1930" s="33" t="s">
        <v>314</v>
      </c>
      <c r="O1930" s="33" t="s">
        <v>698</v>
      </c>
      <c r="P1930" s="33" t="s">
        <v>692</v>
      </c>
      <c r="Q1930" s="33" t="s">
        <v>698</v>
      </c>
      <c r="R1930" s="33" t="s">
        <v>692</v>
      </c>
      <c r="S1930" s="33" t="s">
        <v>275</v>
      </c>
      <c r="T1930" s="33" t="s">
        <v>16</v>
      </c>
      <c r="U1930" s="33" t="s">
        <v>698</v>
      </c>
      <c r="V1930" s="33" t="s">
        <v>692</v>
      </c>
      <c r="W1930" s="33" t="s">
        <v>698</v>
      </c>
      <c r="X1930" s="33" t="s">
        <v>692</v>
      </c>
    </row>
    <row r="1931" spans="1:24" ht="14.75" x14ac:dyDescent="0.75">
      <c r="A1931" s="33" t="s">
        <v>4381</v>
      </c>
      <c r="B1931" s="33" t="s">
        <v>262</v>
      </c>
      <c r="C1931" s="33" t="s">
        <v>415</v>
      </c>
      <c r="D1931" s="33" t="s">
        <v>415</v>
      </c>
      <c r="E1931" s="33" t="s">
        <v>4382</v>
      </c>
      <c r="F1931" s="33" t="s">
        <v>1441</v>
      </c>
      <c r="G1931" s="33" t="s">
        <v>281</v>
      </c>
      <c r="H1931" s="33" t="s">
        <v>268</v>
      </c>
      <c r="I1931" s="33" t="s">
        <v>269</v>
      </c>
      <c r="J1931" s="33" t="s">
        <v>270</v>
      </c>
      <c r="K1931" s="33" t="s">
        <v>1442</v>
      </c>
      <c r="L1931" s="33" t="s">
        <v>272</v>
      </c>
      <c r="M1931" s="33" t="s">
        <v>698</v>
      </c>
      <c r="N1931" s="33" t="s">
        <v>314</v>
      </c>
      <c r="O1931" s="33" t="s">
        <v>698</v>
      </c>
      <c r="P1931" s="33" t="s">
        <v>692</v>
      </c>
      <c r="Q1931" s="33" t="s">
        <v>698</v>
      </c>
      <c r="R1931" s="33" t="s">
        <v>692</v>
      </c>
      <c r="S1931" s="33" t="s">
        <v>275</v>
      </c>
      <c r="T1931" s="33" t="s">
        <v>16</v>
      </c>
      <c r="U1931" s="33" t="s">
        <v>698</v>
      </c>
      <c r="V1931" s="33" t="s">
        <v>692</v>
      </c>
      <c r="W1931" s="33"/>
      <c r="X1931" s="33"/>
    </row>
    <row r="1932" spans="1:24" ht="14.75" x14ac:dyDescent="0.75">
      <c r="A1932" s="33" t="s">
        <v>4383</v>
      </c>
      <c r="B1932" s="33" t="s">
        <v>262</v>
      </c>
      <c r="C1932" s="33" t="s">
        <v>415</v>
      </c>
      <c r="D1932" s="33" t="s">
        <v>415</v>
      </c>
      <c r="E1932" s="33" t="s">
        <v>4384</v>
      </c>
      <c r="F1932" s="33" t="s">
        <v>1441</v>
      </c>
      <c r="G1932" s="33" t="s">
        <v>281</v>
      </c>
      <c r="H1932" s="33" t="s">
        <v>268</v>
      </c>
      <c r="I1932" s="33" t="s">
        <v>269</v>
      </c>
      <c r="J1932" s="33" t="s">
        <v>270</v>
      </c>
      <c r="K1932" s="33" t="s">
        <v>1442</v>
      </c>
      <c r="L1932" s="33" t="s">
        <v>272</v>
      </c>
      <c r="M1932" s="33" t="s">
        <v>698</v>
      </c>
      <c r="N1932" s="33" t="s">
        <v>314</v>
      </c>
      <c r="O1932" s="33" t="s">
        <v>698</v>
      </c>
      <c r="P1932" s="33" t="s">
        <v>692</v>
      </c>
      <c r="Q1932" s="33" t="s">
        <v>698</v>
      </c>
      <c r="R1932" s="33" t="s">
        <v>692</v>
      </c>
      <c r="S1932" s="33" t="s">
        <v>275</v>
      </c>
      <c r="T1932" s="33" t="s">
        <v>16</v>
      </c>
      <c r="U1932" s="33" t="s">
        <v>698</v>
      </c>
      <c r="V1932" s="33" t="s">
        <v>692</v>
      </c>
      <c r="W1932" s="33"/>
      <c r="X1932" s="33"/>
    </row>
    <row r="1933" spans="1:24" ht="14.75" x14ac:dyDescent="0.75">
      <c r="A1933" s="33" t="s">
        <v>4385</v>
      </c>
      <c r="B1933" s="33" t="s">
        <v>262</v>
      </c>
      <c r="C1933" s="33" t="s">
        <v>415</v>
      </c>
      <c r="D1933" s="33" t="s">
        <v>415</v>
      </c>
      <c r="E1933" s="33" t="s">
        <v>4386</v>
      </c>
      <c r="F1933" s="33" t="s">
        <v>1441</v>
      </c>
      <c r="G1933" s="33" t="s">
        <v>281</v>
      </c>
      <c r="H1933" s="33" t="s">
        <v>268</v>
      </c>
      <c r="I1933" s="33" t="s">
        <v>269</v>
      </c>
      <c r="J1933" s="33" t="s">
        <v>270</v>
      </c>
      <c r="K1933" s="33" t="s">
        <v>1442</v>
      </c>
      <c r="L1933" s="33" t="s">
        <v>272</v>
      </c>
      <c r="M1933" s="33" t="s">
        <v>698</v>
      </c>
      <c r="N1933" s="33" t="s">
        <v>314</v>
      </c>
      <c r="O1933" s="33" t="s">
        <v>698</v>
      </c>
      <c r="P1933" s="33" t="s">
        <v>692</v>
      </c>
      <c r="Q1933" s="33" t="s">
        <v>698</v>
      </c>
      <c r="R1933" s="33" t="s">
        <v>692</v>
      </c>
      <c r="S1933" s="33" t="s">
        <v>275</v>
      </c>
      <c r="T1933" s="33" t="s">
        <v>16</v>
      </c>
      <c r="U1933" s="33" t="s">
        <v>698</v>
      </c>
      <c r="V1933" s="33" t="s">
        <v>692</v>
      </c>
      <c r="W1933" s="33"/>
      <c r="X1933" s="33" t="s">
        <v>692</v>
      </c>
    </row>
    <row r="1934" spans="1:24" ht="14.75" x14ac:dyDescent="0.75">
      <c r="A1934" s="33" t="s">
        <v>8455</v>
      </c>
      <c r="B1934" s="33" t="s">
        <v>262</v>
      </c>
      <c r="C1934" s="33" t="s">
        <v>415</v>
      </c>
      <c r="D1934" s="33" t="s">
        <v>415</v>
      </c>
      <c r="E1934" s="33" t="s">
        <v>8456</v>
      </c>
      <c r="F1934" s="33" t="s">
        <v>1441</v>
      </c>
      <c r="G1934" s="33" t="s">
        <v>281</v>
      </c>
      <c r="H1934" s="33" t="s">
        <v>268</v>
      </c>
      <c r="I1934" s="33" t="s">
        <v>269</v>
      </c>
      <c r="J1934" s="33" t="s">
        <v>270</v>
      </c>
      <c r="K1934" s="33" t="s">
        <v>1442</v>
      </c>
      <c r="L1934" s="33" t="s">
        <v>272</v>
      </c>
      <c r="M1934" s="33" t="s">
        <v>698</v>
      </c>
      <c r="N1934" s="33" t="s">
        <v>314</v>
      </c>
      <c r="O1934" s="33" t="s">
        <v>698</v>
      </c>
      <c r="P1934" s="33" t="s">
        <v>692</v>
      </c>
      <c r="Q1934" s="33" t="s">
        <v>698</v>
      </c>
      <c r="R1934" s="33" t="s">
        <v>692</v>
      </c>
      <c r="S1934" s="33" t="s">
        <v>275</v>
      </c>
      <c r="T1934" s="33" t="s">
        <v>16</v>
      </c>
      <c r="U1934" s="33" t="s">
        <v>698</v>
      </c>
      <c r="V1934" s="33" t="s">
        <v>692</v>
      </c>
      <c r="W1934" s="33"/>
      <c r="X1934" s="33"/>
    </row>
    <row r="1935" spans="1:24" ht="14.75" x14ac:dyDescent="0.75">
      <c r="A1935" s="33" t="s">
        <v>8457</v>
      </c>
      <c r="B1935" s="33" t="s">
        <v>262</v>
      </c>
      <c r="C1935" s="33" t="s">
        <v>415</v>
      </c>
      <c r="D1935" s="33" t="s">
        <v>415</v>
      </c>
      <c r="E1935" s="33" t="s">
        <v>8458</v>
      </c>
      <c r="F1935" s="33" t="s">
        <v>1441</v>
      </c>
      <c r="G1935" s="33" t="s">
        <v>281</v>
      </c>
      <c r="H1935" s="33" t="s">
        <v>268</v>
      </c>
      <c r="I1935" s="33" t="s">
        <v>269</v>
      </c>
      <c r="J1935" s="33" t="s">
        <v>270</v>
      </c>
      <c r="K1935" s="33" t="s">
        <v>1442</v>
      </c>
      <c r="L1935" s="33" t="s">
        <v>272</v>
      </c>
      <c r="M1935" s="33" t="s">
        <v>698</v>
      </c>
      <c r="N1935" s="33" t="s">
        <v>314</v>
      </c>
      <c r="O1935" s="33" t="s">
        <v>698</v>
      </c>
      <c r="P1935" s="33" t="s">
        <v>692</v>
      </c>
      <c r="Q1935" s="33" t="s">
        <v>698</v>
      </c>
      <c r="R1935" s="33" t="s">
        <v>692</v>
      </c>
      <c r="S1935" s="33" t="s">
        <v>275</v>
      </c>
      <c r="T1935" s="33" t="s">
        <v>16</v>
      </c>
      <c r="U1935" s="33" t="s">
        <v>698</v>
      </c>
      <c r="V1935" s="33" t="s">
        <v>692</v>
      </c>
      <c r="W1935" s="33" t="s">
        <v>698</v>
      </c>
      <c r="X1935" s="33" t="s">
        <v>692</v>
      </c>
    </row>
    <row r="1936" spans="1:24" ht="14.75" x14ac:dyDescent="0.75">
      <c r="A1936" s="33" t="s">
        <v>8459</v>
      </c>
      <c r="B1936" s="33" t="s">
        <v>262</v>
      </c>
      <c r="C1936" s="33" t="s">
        <v>415</v>
      </c>
      <c r="D1936" s="33" t="s">
        <v>415</v>
      </c>
      <c r="E1936" s="33" t="s">
        <v>8460</v>
      </c>
      <c r="F1936" s="33" t="s">
        <v>1441</v>
      </c>
      <c r="G1936" s="33" t="s">
        <v>281</v>
      </c>
      <c r="H1936" s="33" t="s">
        <v>268</v>
      </c>
      <c r="I1936" s="33" t="s">
        <v>269</v>
      </c>
      <c r="J1936" s="33" t="s">
        <v>270</v>
      </c>
      <c r="K1936" s="33" t="s">
        <v>1442</v>
      </c>
      <c r="L1936" s="33" t="s">
        <v>272</v>
      </c>
      <c r="M1936" s="33" t="s">
        <v>698</v>
      </c>
      <c r="N1936" s="33" t="s">
        <v>314</v>
      </c>
      <c r="O1936" s="33" t="s">
        <v>698</v>
      </c>
      <c r="P1936" s="33" t="s">
        <v>692</v>
      </c>
      <c r="Q1936" s="33" t="s">
        <v>698</v>
      </c>
      <c r="R1936" s="33" t="s">
        <v>692</v>
      </c>
      <c r="S1936" s="33" t="s">
        <v>275</v>
      </c>
      <c r="T1936" s="33" t="s">
        <v>16</v>
      </c>
      <c r="U1936" s="33" t="s">
        <v>698</v>
      </c>
      <c r="V1936" s="33" t="s">
        <v>692</v>
      </c>
      <c r="W1936" s="33" t="s">
        <v>698</v>
      </c>
      <c r="X1936" s="33" t="s">
        <v>692</v>
      </c>
    </row>
    <row r="1937" spans="1:24" ht="14.75" x14ac:dyDescent="0.75">
      <c r="A1937" s="33" t="s">
        <v>8461</v>
      </c>
      <c r="B1937" s="33" t="s">
        <v>262</v>
      </c>
      <c r="C1937" s="33" t="s">
        <v>415</v>
      </c>
      <c r="D1937" s="33" t="s">
        <v>415</v>
      </c>
      <c r="E1937" s="33" t="s">
        <v>8462</v>
      </c>
      <c r="F1937" s="33" t="s">
        <v>1441</v>
      </c>
      <c r="G1937" s="33" t="s">
        <v>281</v>
      </c>
      <c r="H1937" s="33" t="s">
        <v>268</v>
      </c>
      <c r="I1937" s="33" t="s">
        <v>269</v>
      </c>
      <c r="J1937" s="33" t="s">
        <v>270</v>
      </c>
      <c r="K1937" s="33" t="s">
        <v>1442</v>
      </c>
      <c r="L1937" s="33" t="s">
        <v>272</v>
      </c>
      <c r="M1937" s="33" t="s">
        <v>698</v>
      </c>
      <c r="N1937" s="33" t="s">
        <v>314</v>
      </c>
      <c r="O1937" s="33" t="s">
        <v>698</v>
      </c>
      <c r="P1937" s="33" t="s">
        <v>692</v>
      </c>
      <c r="Q1937" s="33" t="s">
        <v>698</v>
      </c>
      <c r="R1937" s="33" t="s">
        <v>692</v>
      </c>
      <c r="S1937" s="33" t="s">
        <v>275</v>
      </c>
      <c r="T1937" s="33" t="s">
        <v>16</v>
      </c>
      <c r="U1937" s="33" t="s">
        <v>698</v>
      </c>
      <c r="V1937" s="33" t="s">
        <v>692</v>
      </c>
      <c r="W1937" s="33" t="s">
        <v>698</v>
      </c>
      <c r="X1937" s="33" t="s">
        <v>692</v>
      </c>
    </row>
    <row r="1938" spans="1:24" ht="14.75" x14ac:dyDescent="0.75">
      <c r="A1938" s="33" t="s">
        <v>8463</v>
      </c>
      <c r="B1938" s="33" t="s">
        <v>262</v>
      </c>
      <c r="C1938" s="33" t="s">
        <v>415</v>
      </c>
      <c r="D1938" s="33" t="s">
        <v>415</v>
      </c>
      <c r="E1938" s="33" t="s">
        <v>8464</v>
      </c>
      <c r="F1938" s="33" t="s">
        <v>1441</v>
      </c>
      <c r="G1938" s="33" t="s">
        <v>281</v>
      </c>
      <c r="H1938" s="33" t="s">
        <v>268</v>
      </c>
      <c r="I1938" s="33" t="s">
        <v>269</v>
      </c>
      <c r="J1938" s="33" t="s">
        <v>270</v>
      </c>
      <c r="K1938" s="33" t="s">
        <v>1442</v>
      </c>
      <c r="L1938" s="33" t="s">
        <v>272</v>
      </c>
      <c r="M1938" s="33" t="s">
        <v>698</v>
      </c>
      <c r="N1938" s="33" t="s">
        <v>314</v>
      </c>
      <c r="O1938" s="33" t="s">
        <v>698</v>
      </c>
      <c r="P1938" s="33" t="s">
        <v>692</v>
      </c>
      <c r="Q1938" s="33" t="s">
        <v>698</v>
      </c>
      <c r="R1938" s="33" t="s">
        <v>692</v>
      </c>
      <c r="S1938" s="33" t="s">
        <v>275</v>
      </c>
      <c r="T1938" s="33" t="s">
        <v>16</v>
      </c>
      <c r="U1938" s="33" t="s">
        <v>698</v>
      </c>
      <c r="V1938" s="33" t="s">
        <v>692</v>
      </c>
      <c r="W1938" s="33" t="s">
        <v>698</v>
      </c>
      <c r="X1938" s="33" t="s">
        <v>692</v>
      </c>
    </row>
    <row r="1939" spans="1:24" ht="14.75" x14ac:dyDescent="0.75">
      <c r="A1939" s="33" t="s">
        <v>8465</v>
      </c>
      <c r="B1939" s="33" t="s">
        <v>262</v>
      </c>
      <c r="C1939" s="33" t="s">
        <v>415</v>
      </c>
      <c r="D1939" s="33" t="s">
        <v>415</v>
      </c>
      <c r="E1939" s="33" t="s">
        <v>8466</v>
      </c>
      <c r="F1939" s="33" t="s">
        <v>1441</v>
      </c>
      <c r="G1939" s="33" t="s">
        <v>281</v>
      </c>
      <c r="H1939" s="33" t="s">
        <v>268</v>
      </c>
      <c r="I1939" s="33" t="s">
        <v>269</v>
      </c>
      <c r="J1939" s="33" t="s">
        <v>270</v>
      </c>
      <c r="K1939" s="33" t="s">
        <v>1442</v>
      </c>
      <c r="L1939" s="33" t="s">
        <v>272</v>
      </c>
      <c r="M1939" s="33" t="s">
        <v>698</v>
      </c>
      <c r="N1939" s="33" t="s">
        <v>314</v>
      </c>
      <c r="O1939" s="33" t="s">
        <v>698</v>
      </c>
      <c r="P1939" s="33" t="s">
        <v>692</v>
      </c>
      <c r="Q1939" s="33" t="s">
        <v>698</v>
      </c>
      <c r="R1939" s="33" t="s">
        <v>692</v>
      </c>
      <c r="S1939" s="33" t="s">
        <v>275</v>
      </c>
      <c r="T1939" s="33" t="s">
        <v>16</v>
      </c>
      <c r="U1939" s="33" t="s">
        <v>698</v>
      </c>
      <c r="V1939" s="33" t="s">
        <v>692</v>
      </c>
      <c r="W1939" s="33" t="s">
        <v>698</v>
      </c>
      <c r="X1939" s="33" t="s">
        <v>692</v>
      </c>
    </row>
    <row r="1940" spans="1:24" ht="14.75" x14ac:dyDescent="0.75">
      <c r="A1940" s="33" t="s">
        <v>8467</v>
      </c>
      <c r="B1940" s="33" t="s">
        <v>262</v>
      </c>
      <c r="C1940" s="33" t="s">
        <v>415</v>
      </c>
      <c r="D1940" s="33" t="s">
        <v>415</v>
      </c>
      <c r="E1940" s="33" t="s">
        <v>8468</v>
      </c>
      <c r="F1940" s="33" t="s">
        <v>1441</v>
      </c>
      <c r="G1940" s="33" t="s">
        <v>281</v>
      </c>
      <c r="H1940" s="33" t="s">
        <v>268</v>
      </c>
      <c r="I1940" s="33" t="s">
        <v>269</v>
      </c>
      <c r="J1940" s="33" t="s">
        <v>270</v>
      </c>
      <c r="K1940" s="33" t="s">
        <v>1442</v>
      </c>
      <c r="L1940" s="33" t="s">
        <v>272</v>
      </c>
      <c r="M1940" s="33" t="s">
        <v>698</v>
      </c>
      <c r="N1940" s="33" t="s">
        <v>314</v>
      </c>
      <c r="O1940" s="33" t="s">
        <v>698</v>
      </c>
      <c r="P1940" s="33" t="s">
        <v>692</v>
      </c>
      <c r="Q1940" s="33" t="s">
        <v>698</v>
      </c>
      <c r="R1940" s="33" t="s">
        <v>692</v>
      </c>
      <c r="S1940" s="33" t="s">
        <v>275</v>
      </c>
      <c r="T1940" s="33" t="s">
        <v>16</v>
      </c>
      <c r="U1940" s="33" t="s">
        <v>698</v>
      </c>
      <c r="V1940" s="33" t="s">
        <v>692</v>
      </c>
      <c r="W1940" s="33" t="s">
        <v>698</v>
      </c>
      <c r="X1940" s="33" t="s">
        <v>692</v>
      </c>
    </row>
    <row r="1941" spans="1:24" ht="14.75" x14ac:dyDescent="0.75">
      <c r="A1941" s="33" t="s">
        <v>8469</v>
      </c>
      <c r="B1941" s="33" t="s">
        <v>262</v>
      </c>
      <c r="C1941" s="33" t="s">
        <v>415</v>
      </c>
      <c r="D1941" s="33" t="s">
        <v>415</v>
      </c>
      <c r="E1941" s="33" t="s">
        <v>8470</v>
      </c>
      <c r="F1941" s="33" t="s">
        <v>1441</v>
      </c>
      <c r="G1941" s="33" t="s">
        <v>281</v>
      </c>
      <c r="H1941" s="33" t="s">
        <v>268</v>
      </c>
      <c r="I1941" s="33" t="s">
        <v>269</v>
      </c>
      <c r="J1941" s="33" t="s">
        <v>270</v>
      </c>
      <c r="K1941" s="33" t="s">
        <v>1442</v>
      </c>
      <c r="L1941" s="33" t="s">
        <v>272</v>
      </c>
      <c r="M1941" s="33" t="s">
        <v>698</v>
      </c>
      <c r="N1941" s="33" t="s">
        <v>314</v>
      </c>
      <c r="O1941" s="33" t="s">
        <v>698</v>
      </c>
      <c r="P1941" s="33" t="s">
        <v>692</v>
      </c>
      <c r="Q1941" s="33" t="s">
        <v>698</v>
      </c>
      <c r="R1941" s="33" t="s">
        <v>692</v>
      </c>
      <c r="S1941" s="33" t="s">
        <v>275</v>
      </c>
      <c r="T1941" s="33" t="s">
        <v>16</v>
      </c>
      <c r="U1941" s="33" t="s">
        <v>698</v>
      </c>
      <c r="V1941" s="33" t="s">
        <v>692</v>
      </c>
      <c r="W1941" s="33" t="s">
        <v>698</v>
      </c>
      <c r="X1941" s="33" t="s">
        <v>692</v>
      </c>
    </row>
    <row r="1942" spans="1:24" ht="14.75" x14ac:dyDescent="0.75">
      <c r="A1942" s="33" t="s">
        <v>8471</v>
      </c>
      <c r="B1942" s="33" t="s">
        <v>262</v>
      </c>
      <c r="C1942" s="33" t="s">
        <v>415</v>
      </c>
      <c r="D1942" s="33" t="s">
        <v>415</v>
      </c>
      <c r="E1942" s="33" t="s">
        <v>8472</v>
      </c>
      <c r="F1942" s="33" t="s">
        <v>1441</v>
      </c>
      <c r="G1942" s="33" t="s">
        <v>281</v>
      </c>
      <c r="H1942" s="33" t="s">
        <v>268</v>
      </c>
      <c r="I1942" s="33" t="s">
        <v>269</v>
      </c>
      <c r="J1942" s="33" t="s">
        <v>270</v>
      </c>
      <c r="K1942" s="33" t="s">
        <v>1442</v>
      </c>
      <c r="L1942" s="33" t="s">
        <v>272</v>
      </c>
      <c r="M1942" s="33" t="s">
        <v>698</v>
      </c>
      <c r="N1942" s="33" t="s">
        <v>314</v>
      </c>
      <c r="O1942" s="33" t="s">
        <v>698</v>
      </c>
      <c r="P1942" s="33" t="s">
        <v>692</v>
      </c>
      <c r="Q1942" s="33" t="s">
        <v>698</v>
      </c>
      <c r="R1942" s="33" t="s">
        <v>692</v>
      </c>
      <c r="S1942" s="33" t="s">
        <v>275</v>
      </c>
      <c r="T1942" s="33" t="s">
        <v>16</v>
      </c>
      <c r="U1942" s="33" t="s">
        <v>698</v>
      </c>
      <c r="V1942" s="33" t="s">
        <v>692</v>
      </c>
      <c r="W1942" s="33" t="s">
        <v>698</v>
      </c>
      <c r="X1942" s="33" t="s">
        <v>692</v>
      </c>
    </row>
    <row r="1943" spans="1:24" ht="14.75" x14ac:dyDescent="0.75">
      <c r="A1943" s="33" t="s">
        <v>8473</v>
      </c>
      <c r="B1943" s="33" t="s">
        <v>262</v>
      </c>
      <c r="C1943" s="33" t="s">
        <v>415</v>
      </c>
      <c r="D1943" s="33" t="s">
        <v>415</v>
      </c>
      <c r="E1943" s="33" t="s">
        <v>8474</v>
      </c>
      <c r="F1943" s="33" t="s">
        <v>1441</v>
      </c>
      <c r="G1943" s="33" t="s">
        <v>281</v>
      </c>
      <c r="H1943" s="33" t="s">
        <v>268</v>
      </c>
      <c r="I1943" s="33" t="s">
        <v>269</v>
      </c>
      <c r="J1943" s="33" t="s">
        <v>270</v>
      </c>
      <c r="K1943" s="33" t="s">
        <v>1442</v>
      </c>
      <c r="L1943" s="33" t="s">
        <v>272</v>
      </c>
      <c r="M1943" s="33" t="s">
        <v>698</v>
      </c>
      <c r="N1943" s="33" t="s">
        <v>314</v>
      </c>
      <c r="O1943" s="33" t="s">
        <v>698</v>
      </c>
      <c r="P1943" s="33" t="s">
        <v>692</v>
      </c>
      <c r="Q1943" s="33" t="s">
        <v>698</v>
      </c>
      <c r="R1943" s="33" t="s">
        <v>692</v>
      </c>
      <c r="S1943" s="33" t="s">
        <v>275</v>
      </c>
      <c r="T1943" s="33" t="s">
        <v>16</v>
      </c>
      <c r="U1943" s="33" t="s">
        <v>698</v>
      </c>
      <c r="V1943" s="33" t="s">
        <v>692</v>
      </c>
      <c r="W1943" s="33" t="s">
        <v>698</v>
      </c>
      <c r="X1943" s="33" t="s">
        <v>692</v>
      </c>
    </row>
    <row r="1944" spans="1:24" ht="14.75" x14ac:dyDescent="0.75">
      <c r="A1944" s="33" t="s">
        <v>8475</v>
      </c>
      <c r="B1944" s="33" t="s">
        <v>262</v>
      </c>
      <c r="C1944" s="33" t="s">
        <v>415</v>
      </c>
      <c r="D1944" s="33" t="s">
        <v>415</v>
      </c>
      <c r="E1944" s="33" t="s">
        <v>8476</v>
      </c>
      <c r="F1944" s="33" t="s">
        <v>1441</v>
      </c>
      <c r="G1944" s="33" t="s">
        <v>281</v>
      </c>
      <c r="H1944" s="33" t="s">
        <v>268</v>
      </c>
      <c r="I1944" s="33" t="s">
        <v>269</v>
      </c>
      <c r="J1944" s="33" t="s">
        <v>270</v>
      </c>
      <c r="K1944" s="33" t="s">
        <v>1442</v>
      </c>
      <c r="L1944" s="33" t="s">
        <v>272</v>
      </c>
      <c r="M1944" s="33" t="s">
        <v>698</v>
      </c>
      <c r="N1944" s="33" t="s">
        <v>314</v>
      </c>
      <c r="O1944" s="33" t="s">
        <v>698</v>
      </c>
      <c r="P1944" s="33" t="s">
        <v>692</v>
      </c>
      <c r="Q1944" s="33" t="s">
        <v>698</v>
      </c>
      <c r="R1944" s="33" t="s">
        <v>692</v>
      </c>
      <c r="S1944" s="33" t="s">
        <v>275</v>
      </c>
      <c r="T1944" s="33" t="s">
        <v>16</v>
      </c>
      <c r="U1944" s="33" t="s">
        <v>698</v>
      </c>
      <c r="V1944" s="33" t="s">
        <v>692</v>
      </c>
      <c r="W1944" s="33" t="s">
        <v>698</v>
      </c>
      <c r="X1944" s="33" t="s">
        <v>692</v>
      </c>
    </row>
    <row r="1945" spans="1:24" ht="14.75" x14ac:dyDescent="0.75">
      <c r="A1945" s="33" t="s">
        <v>8477</v>
      </c>
      <c r="B1945" s="33" t="s">
        <v>262</v>
      </c>
      <c r="C1945" s="33" t="s">
        <v>415</v>
      </c>
      <c r="D1945" s="33" t="s">
        <v>415</v>
      </c>
      <c r="E1945" s="33" t="s">
        <v>8478</v>
      </c>
      <c r="F1945" s="33" t="s">
        <v>1441</v>
      </c>
      <c r="G1945" s="33" t="s">
        <v>281</v>
      </c>
      <c r="H1945" s="33" t="s">
        <v>268</v>
      </c>
      <c r="I1945" s="33" t="s">
        <v>269</v>
      </c>
      <c r="J1945" s="33" t="s">
        <v>270</v>
      </c>
      <c r="K1945" s="33" t="s">
        <v>1442</v>
      </c>
      <c r="L1945" s="33" t="s">
        <v>272</v>
      </c>
      <c r="M1945" s="33" t="s">
        <v>698</v>
      </c>
      <c r="N1945" s="33" t="s">
        <v>314</v>
      </c>
      <c r="O1945" s="33" t="s">
        <v>698</v>
      </c>
      <c r="P1945" s="33" t="s">
        <v>692</v>
      </c>
      <c r="Q1945" s="33" t="s">
        <v>698</v>
      </c>
      <c r="R1945" s="33" t="s">
        <v>692</v>
      </c>
      <c r="S1945" s="33" t="s">
        <v>275</v>
      </c>
      <c r="T1945" s="33" t="s">
        <v>16</v>
      </c>
      <c r="U1945" s="33" t="s">
        <v>698</v>
      </c>
      <c r="V1945" s="33" t="s">
        <v>692</v>
      </c>
      <c r="W1945" s="33" t="s">
        <v>698</v>
      </c>
      <c r="X1945" s="33" t="s">
        <v>692</v>
      </c>
    </row>
    <row r="1946" spans="1:24" ht="14.75" x14ac:dyDescent="0.75">
      <c r="A1946" s="33" t="s">
        <v>8479</v>
      </c>
      <c r="B1946" s="33" t="s">
        <v>262</v>
      </c>
      <c r="C1946" s="33" t="s">
        <v>415</v>
      </c>
      <c r="D1946" s="33" t="s">
        <v>415</v>
      </c>
      <c r="E1946" s="33" t="s">
        <v>8480</v>
      </c>
      <c r="F1946" s="33" t="s">
        <v>1441</v>
      </c>
      <c r="G1946" s="33" t="s">
        <v>281</v>
      </c>
      <c r="H1946" s="33" t="s">
        <v>268</v>
      </c>
      <c r="I1946" s="33" t="s">
        <v>269</v>
      </c>
      <c r="J1946" s="33" t="s">
        <v>270</v>
      </c>
      <c r="K1946" s="33" t="s">
        <v>1442</v>
      </c>
      <c r="L1946" s="33" t="s">
        <v>272</v>
      </c>
      <c r="M1946" s="33" t="s">
        <v>698</v>
      </c>
      <c r="N1946" s="33" t="s">
        <v>314</v>
      </c>
      <c r="O1946" s="33" t="s">
        <v>698</v>
      </c>
      <c r="P1946" s="33" t="s">
        <v>692</v>
      </c>
      <c r="Q1946" s="33" t="s">
        <v>698</v>
      </c>
      <c r="R1946" s="33" t="s">
        <v>692</v>
      </c>
      <c r="S1946" s="33" t="s">
        <v>275</v>
      </c>
      <c r="T1946" s="33" t="s">
        <v>16</v>
      </c>
      <c r="U1946" s="33" t="s">
        <v>698</v>
      </c>
      <c r="V1946" s="33" t="s">
        <v>692</v>
      </c>
      <c r="W1946" s="33" t="s">
        <v>698</v>
      </c>
      <c r="X1946" s="33" t="s">
        <v>692</v>
      </c>
    </row>
    <row r="1947" spans="1:24" ht="14.75" x14ac:dyDescent="0.75">
      <c r="A1947" s="33" t="s">
        <v>8481</v>
      </c>
      <c r="B1947" s="33" t="s">
        <v>262</v>
      </c>
      <c r="C1947" s="33" t="s">
        <v>415</v>
      </c>
      <c r="D1947" s="33" t="s">
        <v>415</v>
      </c>
      <c r="E1947" s="33" t="s">
        <v>8482</v>
      </c>
      <c r="F1947" s="33" t="s">
        <v>1441</v>
      </c>
      <c r="G1947" s="33" t="s">
        <v>281</v>
      </c>
      <c r="H1947" s="33" t="s">
        <v>268</v>
      </c>
      <c r="I1947" s="33" t="s">
        <v>269</v>
      </c>
      <c r="J1947" s="33" t="s">
        <v>270</v>
      </c>
      <c r="K1947" s="33" t="s">
        <v>1442</v>
      </c>
      <c r="L1947" s="33" t="s">
        <v>272</v>
      </c>
      <c r="M1947" s="33" t="s">
        <v>698</v>
      </c>
      <c r="N1947" s="33" t="s">
        <v>314</v>
      </c>
      <c r="O1947" s="33" t="s">
        <v>698</v>
      </c>
      <c r="P1947" s="33" t="s">
        <v>692</v>
      </c>
      <c r="Q1947" s="33" t="s">
        <v>698</v>
      </c>
      <c r="R1947" s="33" t="s">
        <v>692</v>
      </c>
      <c r="S1947" s="33" t="s">
        <v>275</v>
      </c>
      <c r="T1947" s="33" t="s">
        <v>16</v>
      </c>
      <c r="U1947" s="33" t="s">
        <v>698</v>
      </c>
      <c r="V1947" s="33" t="s">
        <v>692</v>
      </c>
      <c r="W1947" s="33" t="s">
        <v>698</v>
      </c>
      <c r="X1947" s="33" t="s">
        <v>692</v>
      </c>
    </row>
    <row r="1948" spans="1:24" ht="14.75" x14ac:dyDescent="0.75">
      <c r="A1948" s="33" t="s">
        <v>8483</v>
      </c>
      <c r="B1948" s="33" t="s">
        <v>262</v>
      </c>
      <c r="C1948" s="33" t="s">
        <v>415</v>
      </c>
      <c r="D1948" s="33" t="s">
        <v>415</v>
      </c>
      <c r="E1948" s="33" t="s">
        <v>8484</v>
      </c>
      <c r="F1948" s="33" t="s">
        <v>1441</v>
      </c>
      <c r="G1948" s="33" t="s">
        <v>281</v>
      </c>
      <c r="H1948" s="33" t="s">
        <v>268</v>
      </c>
      <c r="I1948" s="33" t="s">
        <v>269</v>
      </c>
      <c r="J1948" s="33" t="s">
        <v>270</v>
      </c>
      <c r="K1948" s="33" t="s">
        <v>1442</v>
      </c>
      <c r="L1948" s="33" t="s">
        <v>272</v>
      </c>
      <c r="M1948" s="33" t="s">
        <v>698</v>
      </c>
      <c r="N1948" s="33" t="s">
        <v>314</v>
      </c>
      <c r="O1948" s="33" t="s">
        <v>698</v>
      </c>
      <c r="P1948" s="33" t="s">
        <v>692</v>
      </c>
      <c r="Q1948" s="33" t="s">
        <v>698</v>
      </c>
      <c r="R1948" s="33" t="s">
        <v>692</v>
      </c>
      <c r="S1948" s="33" t="s">
        <v>275</v>
      </c>
      <c r="T1948" s="33" t="s">
        <v>16</v>
      </c>
      <c r="U1948" s="33" t="s">
        <v>698</v>
      </c>
      <c r="V1948" s="33" t="s">
        <v>692</v>
      </c>
      <c r="W1948" s="33" t="s">
        <v>698</v>
      </c>
      <c r="X1948" s="33" t="s">
        <v>692</v>
      </c>
    </row>
    <row r="1949" spans="1:24" ht="14.75" x14ac:dyDescent="0.75">
      <c r="A1949" s="33" t="s">
        <v>8485</v>
      </c>
      <c r="B1949" s="33" t="s">
        <v>262</v>
      </c>
      <c r="C1949" s="33" t="s">
        <v>415</v>
      </c>
      <c r="D1949" s="33" t="s">
        <v>415</v>
      </c>
      <c r="E1949" s="33" t="s">
        <v>8486</v>
      </c>
      <c r="F1949" s="33" t="s">
        <v>1441</v>
      </c>
      <c r="G1949" s="33" t="s">
        <v>281</v>
      </c>
      <c r="H1949" s="33" t="s">
        <v>268</v>
      </c>
      <c r="I1949" s="33" t="s">
        <v>269</v>
      </c>
      <c r="J1949" s="33" t="s">
        <v>270</v>
      </c>
      <c r="K1949" s="33" t="s">
        <v>1442</v>
      </c>
      <c r="L1949" s="33" t="s">
        <v>272</v>
      </c>
      <c r="M1949" s="33" t="s">
        <v>698</v>
      </c>
      <c r="N1949" s="33" t="s">
        <v>314</v>
      </c>
      <c r="O1949" s="33" t="s">
        <v>698</v>
      </c>
      <c r="P1949" s="33" t="s">
        <v>692</v>
      </c>
      <c r="Q1949" s="33" t="s">
        <v>698</v>
      </c>
      <c r="R1949" s="33" t="s">
        <v>692</v>
      </c>
      <c r="S1949" s="33" t="s">
        <v>275</v>
      </c>
      <c r="T1949" s="33" t="s">
        <v>16</v>
      </c>
      <c r="U1949" s="33" t="s">
        <v>698</v>
      </c>
      <c r="V1949" s="33" t="s">
        <v>692</v>
      </c>
      <c r="W1949" s="33" t="s">
        <v>698</v>
      </c>
      <c r="X1949" s="33" t="s">
        <v>692</v>
      </c>
    </row>
    <row r="1950" spans="1:24" ht="14.75" x14ac:dyDescent="0.75">
      <c r="A1950" s="33" t="s">
        <v>8487</v>
      </c>
      <c r="B1950" s="33" t="s">
        <v>262</v>
      </c>
      <c r="C1950" s="33" t="s">
        <v>415</v>
      </c>
      <c r="D1950" s="33" t="s">
        <v>415</v>
      </c>
      <c r="E1950" s="33" t="s">
        <v>8488</v>
      </c>
      <c r="F1950" s="33" t="s">
        <v>1441</v>
      </c>
      <c r="G1950" s="33" t="s">
        <v>281</v>
      </c>
      <c r="H1950" s="33" t="s">
        <v>268</v>
      </c>
      <c r="I1950" s="33" t="s">
        <v>269</v>
      </c>
      <c r="J1950" s="33" t="s">
        <v>270</v>
      </c>
      <c r="K1950" s="33" t="s">
        <v>1442</v>
      </c>
      <c r="L1950" s="33" t="s">
        <v>272</v>
      </c>
      <c r="M1950" s="33" t="s">
        <v>698</v>
      </c>
      <c r="N1950" s="33" t="s">
        <v>314</v>
      </c>
      <c r="O1950" s="33" t="s">
        <v>698</v>
      </c>
      <c r="P1950" s="33" t="s">
        <v>692</v>
      </c>
      <c r="Q1950" s="33" t="s">
        <v>698</v>
      </c>
      <c r="R1950" s="33" t="s">
        <v>692</v>
      </c>
      <c r="S1950" s="33" t="s">
        <v>275</v>
      </c>
      <c r="T1950" s="33" t="s">
        <v>16</v>
      </c>
      <c r="U1950" s="33" t="s">
        <v>698</v>
      </c>
      <c r="V1950" s="33" t="s">
        <v>692</v>
      </c>
      <c r="W1950" s="33" t="s">
        <v>698</v>
      </c>
      <c r="X1950" s="33" t="s">
        <v>692</v>
      </c>
    </row>
    <row r="1951" spans="1:24" ht="14.75" x14ac:dyDescent="0.75">
      <c r="A1951" s="33" t="s">
        <v>8489</v>
      </c>
      <c r="B1951" s="33" t="s">
        <v>262</v>
      </c>
      <c r="C1951" s="33" t="s">
        <v>415</v>
      </c>
      <c r="D1951" s="33" t="s">
        <v>415</v>
      </c>
      <c r="E1951" s="33" t="s">
        <v>8490</v>
      </c>
      <c r="F1951" s="33" t="s">
        <v>1441</v>
      </c>
      <c r="G1951" s="33" t="s">
        <v>281</v>
      </c>
      <c r="H1951" s="33" t="s">
        <v>268</v>
      </c>
      <c r="I1951" s="33" t="s">
        <v>269</v>
      </c>
      <c r="J1951" s="33" t="s">
        <v>270</v>
      </c>
      <c r="K1951" s="33" t="s">
        <v>1442</v>
      </c>
      <c r="L1951" s="33" t="s">
        <v>272</v>
      </c>
      <c r="M1951" s="33" t="s">
        <v>698</v>
      </c>
      <c r="N1951" s="33" t="s">
        <v>314</v>
      </c>
      <c r="O1951" s="33" t="s">
        <v>698</v>
      </c>
      <c r="P1951" s="33" t="s">
        <v>692</v>
      </c>
      <c r="Q1951" s="33" t="s">
        <v>698</v>
      </c>
      <c r="R1951" s="33" t="s">
        <v>692</v>
      </c>
      <c r="S1951" s="33" t="s">
        <v>275</v>
      </c>
      <c r="T1951" s="33" t="s">
        <v>16</v>
      </c>
      <c r="U1951" s="33" t="s">
        <v>698</v>
      </c>
      <c r="V1951" s="33" t="s">
        <v>692</v>
      </c>
      <c r="W1951" s="33" t="s">
        <v>698</v>
      </c>
      <c r="X1951" s="33" t="s">
        <v>692</v>
      </c>
    </row>
    <row r="1952" spans="1:24" ht="14.75" x14ac:dyDescent="0.75">
      <c r="A1952" s="33" t="s">
        <v>8491</v>
      </c>
      <c r="B1952" s="33" t="s">
        <v>262</v>
      </c>
      <c r="C1952" s="33" t="s">
        <v>415</v>
      </c>
      <c r="D1952" s="33" t="s">
        <v>415</v>
      </c>
      <c r="E1952" s="33" t="s">
        <v>8492</v>
      </c>
      <c r="F1952" s="33" t="s">
        <v>1441</v>
      </c>
      <c r="G1952" s="33" t="s">
        <v>281</v>
      </c>
      <c r="H1952" s="33" t="s">
        <v>268</v>
      </c>
      <c r="I1952" s="33" t="s">
        <v>269</v>
      </c>
      <c r="J1952" s="33" t="s">
        <v>270</v>
      </c>
      <c r="K1952" s="33" t="s">
        <v>1442</v>
      </c>
      <c r="L1952" s="33" t="s">
        <v>272</v>
      </c>
      <c r="M1952" s="33" t="s">
        <v>698</v>
      </c>
      <c r="N1952" s="33" t="s">
        <v>314</v>
      </c>
      <c r="O1952" s="33" t="s">
        <v>698</v>
      </c>
      <c r="P1952" s="33" t="s">
        <v>692</v>
      </c>
      <c r="Q1952" s="33" t="s">
        <v>698</v>
      </c>
      <c r="R1952" s="33" t="s">
        <v>692</v>
      </c>
      <c r="S1952" s="33" t="s">
        <v>275</v>
      </c>
      <c r="T1952" s="33" t="s">
        <v>16</v>
      </c>
      <c r="U1952" s="33" t="s">
        <v>698</v>
      </c>
      <c r="V1952" s="33" t="s">
        <v>692</v>
      </c>
      <c r="W1952" s="33" t="s">
        <v>698</v>
      </c>
      <c r="X1952" s="33" t="s">
        <v>692</v>
      </c>
    </row>
    <row r="1953" spans="1:24" ht="14.75" x14ac:dyDescent="0.75">
      <c r="A1953" s="33" t="s">
        <v>8493</v>
      </c>
      <c r="B1953" s="33" t="s">
        <v>262</v>
      </c>
      <c r="C1953" s="33" t="s">
        <v>415</v>
      </c>
      <c r="D1953" s="33" t="s">
        <v>415</v>
      </c>
      <c r="E1953" s="33" t="s">
        <v>8494</v>
      </c>
      <c r="F1953" s="33" t="s">
        <v>1441</v>
      </c>
      <c r="G1953" s="33" t="s">
        <v>281</v>
      </c>
      <c r="H1953" s="33" t="s">
        <v>268</v>
      </c>
      <c r="I1953" s="33" t="s">
        <v>269</v>
      </c>
      <c r="J1953" s="33" t="s">
        <v>270</v>
      </c>
      <c r="K1953" s="33" t="s">
        <v>1442</v>
      </c>
      <c r="L1953" s="33" t="s">
        <v>272</v>
      </c>
      <c r="M1953" s="33" t="s">
        <v>698</v>
      </c>
      <c r="N1953" s="33" t="s">
        <v>314</v>
      </c>
      <c r="O1953" s="33" t="s">
        <v>698</v>
      </c>
      <c r="P1953" s="33" t="s">
        <v>692</v>
      </c>
      <c r="Q1953" s="33" t="s">
        <v>698</v>
      </c>
      <c r="R1953" s="33" t="s">
        <v>692</v>
      </c>
      <c r="S1953" s="33" t="s">
        <v>275</v>
      </c>
      <c r="T1953" s="33" t="s">
        <v>16</v>
      </c>
      <c r="U1953" s="33" t="s">
        <v>698</v>
      </c>
      <c r="V1953" s="33" t="s">
        <v>692</v>
      </c>
      <c r="W1953" s="33" t="s">
        <v>698</v>
      </c>
      <c r="X1953" s="33" t="s">
        <v>692</v>
      </c>
    </row>
    <row r="1954" spans="1:24" ht="14.75" x14ac:dyDescent="0.75">
      <c r="A1954" s="33" t="s">
        <v>8495</v>
      </c>
      <c r="B1954" s="33" t="s">
        <v>262</v>
      </c>
      <c r="C1954" s="33" t="s">
        <v>415</v>
      </c>
      <c r="D1954" s="33" t="s">
        <v>415</v>
      </c>
      <c r="E1954" s="33" t="s">
        <v>8496</v>
      </c>
      <c r="F1954" s="33" t="s">
        <v>1441</v>
      </c>
      <c r="G1954" s="33" t="s">
        <v>281</v>
      </c>
      <c r="H1954" s="33" t="s">
        <v>268</v>
      </c>
      <c r="I1954" s="33" t="s">
        <v>269</v>
      </c>
      <c r="J1954" s="33" t="s">
        <v>270</v>
      </c>
      <c r="K1954" s="33" t="s">
        <v>1442</v>
      </c>
      <c r="L1954" s="33" t="s">
        <v>272</v>
      </c>
      <c r="M1954" s="33" t="s">
        <v>698</v>
      </c>
      <c r="N1954" s="33" t="s">
        <v>314</v>
      </c>
      <c r="O1954" s="33" t="s">
        <v>698</v>
      </c>
      <c r="P1954" s="33" t="s">
        <v>692</v>
      </c>
      <c r="Q1954" s="33" t="s">
        <v>698</v>
      </c>
      <c r="R1954" s="33" t="s">
        <v>692</v>
      </c>
      <c r="S1954" s="33" t="s">
        <v>275</v>
      </c>
      <c r="T1954" s="33" t="s">
        <v>16</v>
      </c>
      <c r="U1954" s="33" t="s">
        <v>698</v>
      </c>
      <c r="V1954" s="33" t="s">
        <v>692</v>
      </c>
      <c r="W1954" s="33" t="s">
        <v>698</v>
      </c>
      <c r="X1954" s="33" t="s">
        <v>692</v>
      </c>
    </row>
    <row r="1955" spans="1:24" ht="14.75" x14ac:dyDescent="0.75">
      <c r="A1955" s="33" t="s">
        <v>8497</v>
      </c>
      <c r="B1955" s="33" t="s">
        <v>262</v>
      </c>
      <c r="C1955" s="33" t="s">
        <v>415</v>
      </c>
      <c r="D1955" s="33" t="s">
        <v>415</v>
      </c>
      <c r="E1955" s="33" t="s">
        <v>8498</v>
      </c>
      <c r="F1955" s="33" t="s">
        <v>1441</v>
      </c>
      <c r="G1955" s="33" t="s">
        <v>281</v>
      </c>
      <c r="H1955" s="33" t="s">
        <v>268</v>
      </c>
      <c r="I1955" s="33" t="s">
        <v>269</v>
      </c>
      <c r="J1955" s="33" t="s">
        <v>270</v>
      </c>
      <c r="K1955" s="33" t="s">
        <v>1442</v>
      </c>
      <c r="L1955" s="33" t="s">
        <v>272</v>
      </c>
      <c r="M1955" s="33" t="s">
        <v>698</v>
      </c>
      <c r="N1955" s="33" t="s">
        <v>314</v>
      </c>
      <c r="O1955" s="33" t="s">
        <v>698</v>
      </c>
      <c r="P1955" s="33" t="s">
        <v>692</v>
      </c>
      <c r="Q1955" s="33" t="s">
        <v>698</v>
      </c>
      <c r="R1955" s="33" t="s">
        <v>692</v>
      </c>
      <c r="S1955" s="33" t="s">
        <v>275</v>
      </c>
      <c r="T1955" s="33" t="s">
        <v>16</v>
      </c>
      <c r="U1955" s="33" t="s">
        <v>698</v>
      </c>
      <c r="V1955" s="33" t="s">
        <v>692</v>
      </c>
      <c r="W1955" s="33" t="s">
        <v>698</v>
      </c>
      <c r="X1955" s="33" t="s">
        <v>692</v>
      </c>
    </row>
    <row r="1956" spans="1:24" ht="14.75" x14ac:dyDescent="0.75">
      <c r="A1956" s="33" t="s">
        <v>8499</v>
      </c>
      <c r="B1956" s="33" t="s">
        <v>262</v>
      </c>
      <c r="C1956" s="33" t="s">
        <v>415</v>
      </c>
      <c r="D1956" s="33" t="s">
        <v>415</v>
      </c>
      <c r="E1956" s="33" t="s">
        <v>8500</v>
      </c>
      <c r="F1956" s="33" t="s">
        <v>1441</v>
      </c>
      <c r="G1956" s="33" t="s">
        <v>281</v>
      </c>
      <c r="H1956" s="33" t="s">
        <v>268</v>
      </c>
      <c r="I1956" s="33" t="s">
        <v>269</v>
      </c>
      <c r="J1956" s="33" t="s">
        <v>270</v>
      </c>
      <c r="K1956" s="33" t="s">
        <v>1442</v>
      </c>
      <c r="L1956" s="33" t="s">
        <v>272</v>
      </c>
      <c r="M1956" s="33" t="s">
        <v>698</v>
      </c>
      <c r="N1956" s="33" t="s">
        <v>314</v>
      </c>
      <c r="O1956" s="33" t="s">
        <v>698</v>
      </c>
      <c r="P1956" s="33" t="s">
        <v>692</v>
      </c>
      <c r="Q1956" s="33" t="s">
        <v>698</v>
      </c>
      <c r="R1956" s="33" t="s">
        <v>692</v>
      </c>
      <c r="S1956" s="33" t="s">
        <v>275</v>
      </c>
      <c r="T1956" s="33" t="s">
        <v>16</v>
      </c>
      <c r="U1956" s="33" t="s">
        <v>698</v>
      </c>
      <c r="V1956" s="33" t="s">
        <v>692</v>
      </c>
      <c r="W1956" s="33" t="s">
        <v>698</v>
      </c>
      <c r="X1956" s="33" t="s">
        <v>692</v>
      </c>
    </row>
    <row r="1957" spans="1:24" ht="14.75" x14ac:dyDescent="0.75">
      <c r="A1957" s="33" t="s">
        <v>8501</v>
      </c>
      <c r="B1957" s="33" t="s">
        <v>262</v>
      </c>
      <c r="C1957" s="33" t="s">
        <v>415</v>
      </c>
      <c r="D1957" s="33" t="s">
        <v>415</v>
      </c>
      <c r="E1957" s="33" t="s">
        <v>8502</v>
      </c>
      <c r="F1957" s="33" t="s">
        <v>1441</v>
      </c>
      <c r="G1957" s="33" t="s">
        <v>281</v>
      </c>
      <c r="H1957" s="33" t="s">
        <v>268</v>
      </c>
      <c r="I1957" s="33" t="s">
        <v>269</v>
      </c>
      <c r="J1957" s="33" t="s">
        <v>270</v>
      </c>
      <c r="K1957" s="33" t="s">
        <v>1442</v>
      </c>
      <c r="L1957" s="33" t="s">
        <v>272</v>
      </c>
      <c r="M1957" s="33" t="s">
        <v>698</v>
      </c>
      <c r="N1957" s="33" t="s">
        <v>314</v>
      </c>
      <c r="O1957" s="33" t="s">
        <v>698</v>
      </c>
      <c r="P1957" s="33" t="s">
        <v>692</v>
      </c>
      <c r="Q1957" s="33" t="s">
        <v>698</v>
      </c>
      <c r="R1957" s="33" t="s">
        <v>692</v>
      </c>
      <c r="S1957" s="33" t="s">
        <v>275</v>
      </c>
      <c r="T1957" s="33" t="s">
        <v>16</v>
      </c>
      <c r="U1957" s="33" t="s">
        <v>698</v>
      </c>
      <c r="V1957" s="33" t="s">
        <v>692</v>
      </c>
      <c r="W1957" s="33" t="s">
        <v>698</v>
      </c>
      <c r="X1957" s="33" t="s">
        <v>692</v>
      </c>
    </row>
    <row r="1958" spans="1:24" ht="14.75" x14ac:dyDescent="0.75">
      <c r="A1958" s="33" t="s">
        <v>8503</v>
      </c>
      <c r="B1958" s="33" t="s">
        <v>262</v>
      </c>
      <c r="C1958" s="33" t="s">
        <v>415</v>
      </c>
      <c r="D1958" s="33" t="s">
        <v>415</v>
      </c>
      <c r="E1958" s="33" t="s">
        <v>8504</v>
      </c>
      <c r="F1958" s="33" t="s">
        <v>1441</v>
      </c>
      <c r="G1958" s="33" t="s">
        <v>281</v>
      </c>
      <c r="H1958" s="33" t="s">
        <v>268</v>
      </c>
      <c r="I1958" s="33" t="s">
        <v>269</v>
      </c>
      <c r="J1958" s="33" t="s">
        <v>270</v>
      </c>
      <c r="K1958" s="33" t="s">
        <v>1442</v>
      </c>
      <c r="L1958" s="33" t="s">
        <v>272</v>
      </c>
      <c r="M1958" s="33" t="s">
        <v>698</v>
      </c>
      <c r="N1958" s="33" t="s">
        <v>314</v>
      </c>
      <c r="O1958" s="33" t="s">
        <v>698</v>
      </c>
      <c r="P1958" s="33" t="s">
        <v>692</v>
      </c>
      <c r="Q1958" s="33" t="s">
        <v>698</v>
      </c>
      <c r="R1958" s="33" t="s">
        <v>692</v>
      </c>
      <c r="S1958" s="33" t="s">
        <v>275</v>
      </c>
      <c r="T1958" s="33" t="s">
        <v>16</v>
      </c>
      <c r="U1958" s="33" t="s">
        <v>698</v>
      </c>
      <c r="V1958" s="33" t="s">
        <v>692</v>
      </c>
      <c r="W1958" s="33" t="s">
        <v>698</v>
      </c>
      <c r="X1958" s="33" t="s">
        <v>692</v>
      </c>
    </row>
    <row r="1959" spans="1:24" ht="14.75" x14ac:dyDescent="0.75">
      <c r="A1959" s="33" t="s">
        <v>8505</v>
      </c>
      <c r="B1959" s="33" t="s">
        <v>262</v>
      </c>
      <c r="C1959" s="33" t="s">
        <v>415</v>
      </c>
      <c r="D1959" s="33" t="s">
        <v>415</v>
      </c>
      <c r="E1959" s="33" t="s">
        <v>8506</v>
      </c>
      <c r="F1959" s="33" t="s">
        <v>1441</v>
      </c>
      <c r="G1959" s="33" t="s">
        <v>281</v>
      </c>
      <c r="H1959" s="33" t="s">
        <v>268</v>
      </c>
      <c r="I1959" s="33" t="s">
        <v>269</v>
      </c>
      <c r="J1959" s="33" t="s">
        <v>270</v>
      </c>
      <c r="K1959" s="33" t="s">
        <v>1442</v>
      </c>
      <c r="L1959" s="33" t="s">
        <v>272</v>
      </c>
      <c r="M1959" s="33" t="s">
        <v>698</v>
      </c>
      <c r="N1959" s="33" t="s">
        <v>314</v>
      </c>
      <c r="O1959" s="33" t="s">
        <v>698</v>
      </c>
      <c r="P1959" s="33" t="s">
        <v>692</v>
      </c>
      <c r="Q1959" s="33" t="s">
        <v>698</v>
      </c>
      <c r="R1959" s="33" t="s">
        <v>692</v>
      </c>
      <c r="S1959" s="33" t="s">
        <v>275</v>
      </c>
      <c r="T1959" s="33" t="s">
        <v>16</v>
      </c>
      <c r="U1959" s="33" t="s">
        <v>698</v>
      </c>
      <c r="V1959" s="33" t="s">
        <v>692</v>
      </c>
      <c r="W1959" s="33" t="s">
        <v>698</v>
      </c>
      <c r="X1959" s="33" t="s">
        <v>692</v>
      </c>
    </row>
    <row r="1960" spans="1:24" ht="14.75" x14ac:dyDescent="0.75">
      <c r="A1960" s="33" t="s">
        <v>8507</v>
      </c>
      <c r="B1960" s="33" t="s">
        <v>262</v>
      </c>
      <c r="C1960" s="33" t="s">
        <v>415</v>
      </c>
      <c r="D1960" s="33" t="s">
        <v>415</v>
      </c>
      <c r="E1960" s="33" t="s">
        <v>8508</v>
      </c>
      <c r="F1960" s="33" t="s">
        <v>1441</v>
      </c>
      <c r="G1960" s="33" t="s">
        <v>281</v>
      </c>
      <c r="H1960" s="33" t="s">
        <v>268</v>
      </c>
      <c r="I1960" s="33" t="s">
        <v>269</v>
      </c>
      <c r="J1960" s="33" t="s">
        <v>270</v>
      </c>
      <c r="K1960" s="33" t="s">
        <v>1442</v>
      </c>
      <c r="L1960" s="33" t="s">
        <v>272</v>
      </c>
      <c r="M1960" s="33" t="s">
        <v>698</v>
      </c>
      <c r="N1960" s="33" t="s">
        <v>314</v>
      </c>
      <c r="O1960" s="33" t="s">
        <v>698</v>
      </c>
      <c r="P1960" s="33" t="s">
        <v>692</v>
      </c>
      <c r="Q1960" s="33" t="s">
        <v>698</v>
      </c>
      <c r="R1960" s="33" t="s">
        <v>692</v>
      </c>
      <c r="S1960" s="33" t="s">
        <v>275</v>
      </c>
      <c r="T1960" s="33" t="s">
        <v>16</v>
      </c>
      <c r="U1960" s="33" t="s">
        <v>698</v>
      </c>
      <c r="V1960" s="33" t="s">
        <v>692</v>
      </c>
      <c r="W1960" s="33" t="s">
        <v>698</v>
      </c>
      <c r="X1960" s="33" t="s">
        <v>692</v>
      </c>
    </row>
    <row r="1961" spans="1:24" ht="14.75" x14ac:dyDescent="0.75">
      <c r="A1961" s="33" t="s">
        <v>8509</v>
      </c>
      <c r="B1961" s="33" t="s">
        <v>262</v>
      </c>
      <c r="C1961" s="33" t="s">
        <v>415</v>
      </c>
      <c r="D1961" s="33" t="s">
        <v>415</v>
      </c>
      <c r="E1961" s="33" t="s">
        <v>8510</v>
      </c>
      <c r="F1961" s="33" t="s">
        <v>1441</v>
      </c>
      <c r="G1961" s="33" t="s">
        <v>281</v>
      </c>
      <c r="H1961" s="33" t="s">
        <v>268</v>
      </c>
      <c r="I1961" s="33" t="s">
        <v>269</v>
      </c>
      <c r="J1961" s="33" t="s">
        <v>270</v>
      </c>
      <c r="K1961" s="33" t="s">
        <v>1442</v>
      </c>
      <c r="L1961" s="33" t="s">
        <v>272</v>
      </c>
      <c r="M1961" s="33" t="s">
        <v>698</v>
      </c>
      <c r="N1961" s="33" t="s">
        <v>314</v>
      </c>
      <c r="O1961" s="33" t="s">
        <v>698</v>
      </c>
      <c r="P1961" s="33" t="s">
        <v>692</v>
      </c>
      <c r="Q1961" s="33" t="s">
        <v>698</v>
      </c>
      <c r="R1961" s="33" t="s">
        <v>692</v>
      </c>
      <c r="S1961" s="33" t="s">
        <v>275</v>
      </c>
      <c r="T1961" s="33" t="s">
        <v>16</v>
      </c>
      <c r="U1961" s="33" t="s">
        <v>698</v>
      </c>
      <c r="V1961" s="33" t="s">
        <v>692</v>
      </c>
      <c r="W1961" s="33" t="s">
        <v>698</v>
      </c>
      <c r="X1961" s="33" t="s">
        <v>692</v>
      </c>
    </row>
    <row r="1962" spans="1:24" ht="14.75" x14ac:dyDescent="0.75">
      <c r="A1962" s="33" t="s">
        <v>8511</v>
      </c>
      <c r="B1962" s="33" t="s">
        <v>262</v>
      </c>
      <c r="C1962" s="33" t="s">
        <v>415</v>
      </c>
      <c r="D1962" s="33" t="s">
        <v>415</v>
      </c>
      <c r="E1962" s="33" t="s">
        <v>8512</v>
      </c>
      <c r="F1962" s="33" t="s">
        <v>1441</v>
      </c>
      <c r="G1962" s="33" t="s">
        <v>281</v>
      </c>
      <c r="H1962" s="33" t="s">
        <v>268</v>
      </c>
      <c r="I1962" s="33" t="s">
        <v>269</v>
      </c>
      <c r="J1962" s="33" t="s">
        <v>270</v>
      </c>
      <c r="K1962" s="33" t="s">
        <v>1442</v>
      </c>
      <c r="L1962" s="33" t="s">
        <v>272</v>
      </c>
      <c r="M1962" s="33" t="s">
        <v>698</v>
      </c>
      <c r="N1962" s="33" t="s">
        <v>314</v>
      </c>
      <c r="O1962" s="33" t="s">
        <v>698</v>
      </c>
      <c r="P1962" s="33" t="s">
        <v>692</v>
      </c>
      <c r="Q1962" s="33" t="s">
        <v>698</v>
      </c>
      <c r="R1962" s="33" t="s">
        <v>692</v>
      </c>
      <c r="S1962" s="33" t="s">
        <v>275</v>
      </c>
      <c r="T1962" s="33" t="s">
        <v>16</v>
      </c>
      <c r="U1962" s="33" t="s">
        <v>698</v>
      </c>
      <c r="V1962" s="33" t="s">
        <v>692</v>
      </c>
      <c r="W1962" s="33" t="s">
        <v>698</v>
      </c>
      <c r="X1962" s="33" t="s">
        <v>692</v>
      </c>
    </row>
    <row r="1963" spans="1:24" ht="14.75" x14ac:dyDescent="0.75">
      <c r="A1963" s="33" t="s">
        <v>8513</v>
      </c>
      <c r="B1963" s="33" t="s">
        <v>262</v>
      </c>
      <c r="C1963" s="33" t="s">
        <v>415</v>
      </c>
      <c r="D1963" s="33" t="s">
        <v>415</v>
      </c>
      <c r="E1963" s="33" t="s">
        <v>8514</v>
      </c>
      <c r="F1963" s="33" t="s">
        <v>1441</v>
      </c>
      <c r="G1963" s="33" t="s">
        <v>281</v>
      </c>
      <c r="H1963" s="33" t="s">
        <v>268</v>
      </c>
      <c r="I1963" s="33" t="s">
        <v>269</v>
      </c>
      <c r="J1963" s="33" t="s">
        <v>270</v>
      </c>
      <c r="K1963" s="33" t="s">
        <v>1442</v>
      </c>
      <c r="L1963" s="33" t="s">
        <v>272</v>
      </c>
      <c r="M1963" s="33" t="s">
        <v>698</v>
      </c>
      <c r="N1963" s="33" t="s">
        <v>314</v>
      </c>
      <c r="O1963" s="33" t="s">
        <v>698</v>
      </c>
      <c r="P1963" s="33" t="s">
        <v>692</v>
      </c>
      <c r="Q1963" s="33" t="s">
        <v>698</v>
      </c>
      <c r="R1963" s="33" t="s">
        <v>692</v>
      </c>
      <c r="S1963" s="33" t="s">
        <v>275</v>
      </c>
      <c r="T1963" s="33" t="s">
        <v>16</v>
      </c>
      <c r="U1963" s="33" t="s">
        <v>698</v>
      </c>
      <c r="V1963" s="33" t="s">
        <v>692</v>
      </c>
      <c r="W1963" s="33" t="s">
        <v>698</v>
      </c>
      <c r="X1963" s="33" t="s">
        <v>692</v>
      </c>
    </row>
    <row r="1964" spans="1:24" ht="14.75" x14ac:dyDescent="0.75">
      <c r="A1964" s="33" t="s">
        <v>8515</v>
      </c>
      <c r="B1964" s="33" t="s">
        <v>262</v>
      </c>
      <c r="C1964" s="33" t="s">
        <v>415</v>
      </c>
      <c r="D1964" s="33" t="s">
        <v>415</v>
      </c>
      <c r="E1964" s="33" t="s">
        <v>8516</v>
      </c>
      <c r="F1964" s="33" t="s">
        <v>1441</v>
      </c>
      <c r="G1964" s="33" t="s">
        <v>281</v>
      </c>
      <c r="H1964" s="33" t="s">
        <v>268</v>
      </c>
      <c r="I1964" s="33" t="s">
        <v>269</v>
      </c>
      <c r="J1964" s="33" t="s">
        <v>270</v>
      </c>
      <c r="K1964" s="33" t="s">
        <v>1442</v>
      </c>
      <c r="L1964" s="33" t="s">
        <v>272</v>
      </c>
      <c r="M1964" s="33" t="s">
        <v>698</v>
      </c>
      <c r="N1964" s="33" t="s">
        <v>314</v>
      </c>
      <c r="O1964" s="33" t="s">
        <v>698</v>
      </c>
      <c r="P1964" s="33" t="s">
        <v>692</v>
      </c>
      <c r="Q1964" s="33" t="s">
        <v>698</v>
      </c>
      <c r="R1964" s="33" t="s">
        <v>692</v>
      </c>
      <c r="S1964" s="33" t="s">
        <v>275</v>
      </c>
      <c r="T1964" s="33" t="s">
        <v>16</v>
      </c>
      <c r="U1964" s="33" t="s">
        <v>698</v>
      </c>
      <c r="V1964" s="33" t="s">
        <v>692</v>
      </c>
      <c r="W1964" s="33" t="s">
        <v>698</v>
      </c>
      <c r="X1964" s="33" t="s">
        <v>692</v>
      </c>
    </row>
    <row r="1965" spans="1:24" ht="14.75" x14ac:dyDescent="0.75">
      <c r="A1965" s="33" t="s">
        <v>8517</v>
      </c>
      <c r="B1965" s="33" t="s">
        <v>262</v>
      </c>
      <c r="C1965" s="33" t="s">
        <v>415</v>
      </c>
      <c r="D1965" s="33" t="s">
        <v>415</v>
      </c>
      <c r="E1965" s="33" t="s">
        <v>8518</v>
      </c>
      <c r="F1965" s="33" t="s">
        <v>1441</v>
      </c>
      <c r="G1965" s="33" t="s">
        <v>281</v>
      </c>
      <c r="H1965" s="33" t="s">
        <v>268</v>
      </c>
      <c r="I1965" s="33" t="s">
        <v>269</v>
      </c>
      <c r="J1965" s="33" t="s">
        <v>270</v>
      </c>
      <c r="K1965" s="33" t="s">
        <v>1442</v>
      </c>
      <c r="L1965" s="33" t="s">
        <v>272</v>
      </c>
      <c r="M1965" s="33" t="s">
        <v>698</v>
      </c>
      <c r="N1965" s="33" t="s">
        <v>314</v>
      </c>
      <c r="O1965" s="33" t="s">
        <v>698</v>
      </c>
      <c r="P1965" s="33" t="s">
        <v>692</v>
      </c>
      <c r="Q1965" s="33" t="s">
        <v>698</v>
      </c>
      <c r="R1965" s="33" t="s">
        <v>692</v>
      </c>
      <c r="S1965" s="33" t="s">
        <v>275</v>
      </c>
      <c r="T1965" s="33" t="s">
        <v>16</v>
      </c>
      <c r="U1965" s="33" t="s">
        <v>698</v>
      </c>
      <c r="V1965" s="33" t="s">
        <v>692</v>
      </c>
      <c r="W1965" s="33" t="s">
        <v>698</v>
      </c>
      <c r="X1965" s="33" t="s">
        <v>692</v>
      </c>
    </row>
    <row r="1966" spans="1:24" ht="14.75" x14ac:dyDescent="0.75">
      <c r="A1966" s="33" t="s">
        <v>8519</v>
      </c>
      <c r="B1966" s="33" t="s">
        <v>262</v>
      </c>
      <c r="C1966" s="33" t="s">
        <v>415</v>
      </c>
      <c r="D1966" s="33" t="s">
        <v>415</v>
      </c>
      <c r="E1966" s="33" t="s">
        <v>8520</v>
      </c>
      <c r="F1966" s="33" t="s">
        <v>1441</v>
      </c>
      <c r="G1966" s="33" t="s">
        <v>281</v>
      </c>
      <c r="H1966" s="33" t="s">
        <v>268</v>
      </c>
      <c r="I1966" s="33" t="s">
        <v>269</v>
      </c>
      <c r="J1966" s="33" t="s">
        <v>270</v>
      </c>
      <c r="K1966" s="33" t="s">
        <v>1442</v>
      </c>
      <c r="L1966" s="33" t="s">
        <v>272</v>
      </c>
      <c r="M1966" s="33" t="s">
        <v>698</v>
      </c>
      <c r="N1966" s="33" t="s">
        <v>314</v>
      </c>
      <c r="O1966" s="33" t="s">
        <v>698</v>
      </c>
      <c r="P1966" s="33" t="s">
        <v>692</v>
      </c>
      <c r="Q1966" s="33" t="s">
        <v>698</v>
      </c>
      <c r="R1966" s="33" t="s">
        <v>692</v>
      </c>
      <c r="S1966" s="33" t="s">
        <v>275</v>
      </c>
      <c r="T1966" s="33" t="s">
        <v>16</v>
      </c>
      <c r="U1966" s="33" t="s">
        <v>698</v>
      </c>
      <c r="V1966" s="33" t="s">
        <v>692</v>
      </c>
      <c r="W1966" s="33" t="s">
        <v>698</v>
      </c>
      <c r="X1966" s="33" t="s">
        <v>692</v>
      </c>
    </row>
    <row r="1967" spans="1:24" ht="14.75" x14ac:dyDescent="0.75">
      <c r="A1967" s="33" t="s">
        <v>8521</v>
      </c>
      <c r="B1967" s="33" t="s">
        <v>262</v>
      </c>
      <c r="C1967" s="33" t="s">
        <v>415</v>
      </c>
      <c r="D1967" s="33" t="s">
        <v>415</v>
      </c>
      <c r="E1967" s="33" t="s">
        <v>8522</v>
      </c>
      <c r="F1967" s="33" t="s">
        <v>1441</v>
      </c>
      <c r="G1967" s="33" t="s">
        <v>281</v>
      </c>
      <c r="H1967" s="33" t="s">
        <v>268</v>
      </c>
      <c r="I1967" s="33" t="s">
        <v>269</v>
      </c>
      <c r="J1967" s="33" t="s">
        <v>270</v>
      </c>
      <c r="K1967" s="33" t="s">
        <v>1442</v>
      </c>
      <c r="L1967" s="33" t="s">
        <v>272</v>
      </c>
      <c r="M1967" s="33" t="s">
        <v>698</v>
      </c>
      <c r="N1967" s="33" t="s">
        <v>314</v>
      </c>
      <c r="O1967" s="33" t="s">
        <v>698</v>
      </c>
      <c r="P1967" s="33" t="s">
        <v>692</v>
      </c>
      <c r="Q1967" s="33" t="s">
        <v>698</v>
      </c>
      <c r="R1967" s="33" t="s">
        <v>692</v>
      </c>
      <c r="S1967" s="33" t="s">
        <v>275</v>
      </c>
      <c r="T1967" s="33" t="s">
        <v>16</v>
      </c>
      <c r="U1967" s="33" t="s">
        <v>698</v>
      </c>
      <c r="V1967" s="33" t="s">
        <v>692</v>
      </c>
      <c r="W1967" s="33" t="s">
        <v>698</v>
      </c>
      <c r="X1967" s="33" t="s">
        <v>692</v>
      </c>
    </row>
    <row r="1968" spans="1:24" ht="14.75" x14ac:dyDescent="0.75">
      <c r="A1968" s="33" t="s">
        <v>8523</v>
      </c>
      <c r="B1968" s="33" t="s">
        <v>262</v>
      </c>
      <c r="C1968" s="33" t="s">
        <v>415</v>
      </c>
      <c r="D1968" s="33" t="s">
        <v>415</v>
      </c>
      <c r="E1968" s="33" t="s">
        <v>8524</v>
      </c>
      <c r="F1968" s="33" t="s">
        <v>1441</v>
      </c>
      <c r="G1968" s="33" t="s">
        <v>281</v>
      </c>
      <c r="H1968" s="33" t="s">
        <v>268</v>
      </c>
      <c r="I1968" s="33" t="s">
        <v>269</v>
      </c>
      <c r="J1968" s="33" t="s">
        <v>270</v>
      </c>
      <c r="K1968" s="33" t="s">
        <v>1442</v>
      </c>
      <c r="L1968" s="33" t="s">
        <v>272</v>
      </c>
      <c r="M1968" s="33" t="s">
        <v>698</v>
      </c>
      <c r="N1968" s="33" t="s">
        <v>314</v>
      </c>
      <c r="O1968" s="33" t="s">
        <v>698</v>
      </c>
      <c r="P1968" s="33" t="s">
        <v>692</v>
      </c>
      <c r="Q1968" s="33" t="s">
        <v>698</v>
      </c>
      <c r="R1968" s="33" t="s">
        <v>692</v>
      </c>
      <c r="S1968" s="33" t="s">
        <v>275</v>
      </c>
      <c r="T1968" s="33" t="s">
        <v>16</v>
      </c>
      <c r="U1968" s="33" t="s">
        <v>698</v>
      </c>
      <c r="V1968" s="33" t="s">
        <v>692</v>
      </c>
      <c r="W1968" s="33" t="s">
        <v>698</v>
      </c>
      <c r="X1968" s="33" t="s">
        <v>692</v>
      </c>
    </row>
    <row r="1969" spans="1:24" ht="14.75" x14ac:dyDescent="0.75">
      <c r="A1969" s="33" t="s">
        <v>8525</v>
      </c>
      <c r="B1969" s="33" t="s">
        <v>262</v>
      </c>
      <c r="C1969" s="33" t="s">
        <v>415</v>
      </c>
      <c r="D1969" s="33" t="s">
        <v>415</v>
      </c>
      <c r="E1969" s="33" t="s">
        <v>8526</v>
      </c>
      <c r="F1969" s="33" t="s">
        <v>1441</v>
      </c>
      <c r="G1969" s="33" t="s">
        <v>281</v>
      </c>
      <c r="H1969" s="33" t="s">
        <v>268</v>
      </c>
      <c r="I1969" s="33" t="s">
        <v>269</v>
      </c>
      <c r="J1969" s="33" t="s">
        <v>270</v>
      </c>
      <c r="K1969" s="33" t="s">
        <v>1442</v>
      </c>
      <c r="L1969" s="33" t="s">
        <v>272</v>
      </c>
      <c r="M1969" s="33" t="s">
        <v>698</v>
      </c>
      <c r="N1969" s="33" t="s">
        <v>314</v>
      </c>
      <c r="O1969" s="33" t="s">
        <v>698</v>
      </c>
      <c r="P1969" s="33" t="s">
        <v>692</v>
      </c>
      <c r="Q1969" s="33" t="s">
        <v>698</v>
      </c>
      <c r="R1969" s="33" t="s">
        <v>692</v>
      </c>
      <c r="S1969" s="33" t="s">
        <v>275</v>
      </c>
      <c r="T1969" s="33" t="s">
        <v>16</v>
      </c>
      <c r="U1969" s="33" t="s">
        <v>698</v>
      </c>
      <c r="V1969" s="33" t="s">
        <v>692</v>
      </c>
      <c r="W1969" s="33" t="s">
        <v>698</v>
      </c>
      <c r="X1969" s="33" t="s">
        <v>692</v>
      </c>
    </row>
    <row r="1970" spans="1:24" ht="14.75" x14ac:dyDescent="0.75">
      <c r="A1970" s="33" t="s">
        <v>8527</v>
      </c>
      <c r="B1970" s="33" t="s">
        <v>374</v>
      </c>
      <c r="C1970" s="33" t="s">
        <v>415</v>
      </c>
      <c r="D1970" s="33" t="s">
        <v>415</v>
      </c>
      <c r="E1970" s="33" t="s">
        <v>8528</v>
      </c>
      <c r="F1970" s="33" t="s">
        <v>1441</v>
      </c>
      <c r="G1970" s="33" t="s">
        <v>281</v>
      </c>
      <c r="H1970" s="33" t="s">
        <v>268</v>
      </c>
      <c r="I1970" s="33" t="s">
        <v>269</v>
      </c>
      <c r="J1970" s="33" t="s">
        <v>270</v>
      </c>
      <c r="K1970" s="33" t="s">
        <v>1442</v>
      </c>
      <c r="L1970" s="33" t="s">
        <v>272</v>
      </c>
      <c r="M1970" s="33" t="s">
        <v>698</v>
      </c>
      <c r="N1970" s="33" t="s">
        <v>314</v>
      </c>
      <c r="O1970" s="33" t="s">
        <v>698</v>
      </c>
      <c r="P1970" s="33" t="s">
        <v>692</v>
      </c>
      <c r="Q1970" s="33" t="s">
        <v>698</v>
      </c>
      <c r="R1970" s="33" t="s">
        <v>692</v>
      </c>
      <c r="S1970" s="33" t="s">
        <v>275</v>
      </c>
      <c r="T1970" s="33" t="s">
        <v>16</v>
      </c>
      <c r="U1970" s="33" t="s">
        <v>698</v>
      </c>
      <c r="V1970" s="33" t="s">
        <v>692</v>
      </c>
      <c r="W1970" s="33" t="s">
        <v>698</v>
      </c>
      <c r="X1970" s="33" t="s">
        <v>692</v>
      </c>
    </row>
    <row r="1971" spans="1:24" ht="14.75" x14ac:dyDescent="0.75">
      <c r="A1971" s="33" t="s">
        <v>8529</v>
      </c>
      <c r="B1971" s="33" t="s">
        <v>262</v>
      </c>
      <c r="C1971" s="33" t="s">
        <v>415</v>
      </c>
      <c r="D1971" s="33" t="s">
        <v>415</v>
      </c>
      <c r="E1971" s="33" t="s">
        <v>8530</v>
      </c>
      <c r="F1971" s="33" t="s">
        <v>1441</v>
      </c>
      <c r="G1971" s="33" t="s">
        <v>281</v>
      </c>
      <c r="H1971" s="33" t="s">
        <v>268</v>
      </c>
      <c r="I1971" s="33" t="s">
        <v>269</v>
      </c>
      <c r="J1971" s="33" t="s">
        <v>270</v>
      </c>
      <c r="K1971" s="33" t="s">
        <v>1442</v>
      </c>
      <c r="L1971" s="33" t="s">
        <v>272</v>
      </c>
      <c r="M1971" s="33" t="s">
        <v>698</v>
      </c>
      <c r="N1971" s="33" t="s">
        <v>314</v>
      </c>
      <c r="O1971" s="33" t="s">
        <v>698</v>
      </c>
      <c r="P1971" s="33" t="s">
        <v>692</v>
      </c>
      <c r="Q1971" s="33" t="s">
        <v>698</v>
      </c>
      <c r="R1971" s="33" t="s">
        <v>692</v>
      </c>
      <c r="S1971" s="33" t="s">
        <v>275</v>
      </c>
      <c r="T1971" s="33" t="s">
        <v>16</v>
      </c>
      <c r="U1971" s="33" t="s">
        <v>698</v>
      </c>
      <c r="V1971" s="33" t="s">
        <v>692</v>
      </c>
      <c r="W1971" s="33"/>
      <c r="X1971" s="33"/>
    </row>
    <row r="1972" spans="1:24" ht="14.75" x14ac:dyDescent="0.75">
      <c r="A1972" s="33" t="s">
        <v>8531</v>
      </c>
      <c r="B1972" s="33" t="s">
        <v>262</v>
      </c>
      <c r="C1972" s="33" t="s">
        <v>415</v>
      </c>
      <c r="D1972" s="33" t="s">
        <v>415</v>
      </c>
      <c r="E1972" s="33" t="s">
        <v>8532</v>
      </c>
      <c r="F1972" s="33" t="s">
        <v>1441</v>
      </c>
      <c r="G1972" s="33" t="s">
        <v>281</v>
      </c>
      <c r="H1972" s="33" t="s">
        <v>268</v>
      </c>
      <c r="I1972" s="33" t="s">
        <v>269</v>
      </c>
      <c r="J1972" s="33" t="s">
        <v>270</v>
      </c>
      <c r="K1972" s="33" t="s">
        <v>1442</v>
      </c>
      <c r="L1972" s="33" t="s">
        <v>272</v>
      </c>
      <c r="M1972" s="33" t="s">
        <v>698</v>
      </c>
      <c r="N1972" s="33" t="s">
        <v>314</v>
      </c>
      <c r="O1972" s="33" t="s">
        <v>698</v>
      </c>
      <c r="P1972" s="33" t="s">
        <v>692</v>
      </c>
      <c r="Q1972" s="33" t="s">
        <v>698</v>
      </c>
      <c r="R1972" s="33" t="s">
        <v>692</v>
      </c>
      <c r="S1972" s="33" t="s">
        <v>275</v>
      </c>
      <c r="T1972" s="33" t="s">
        <v>16</v>
      </c>
      <c r="U1972" s="33" t="s">
        <v>698</v>
      </c>
      <c r="V1972" s="33" t="s">
        <v>692</v>
      </c>
      <c r="W1972" s="33"/>
      <c r="X1972" s="33"/>
    </row>
    <row r="1973" spans="1:24" ht="14.75" x14ac:dyDescent="0.75">
      <c r="A1973" s="33" t="s">
        <v>8533</v>
      </c>
      <c r="B1973" s="33" t="s">
        <v>262</v>
      </c>
      <c r="C1973" s="33" t="s">
        <v>415</v>
      </c>
      <c r="D1973" s="33" t="s">
        <v>415</v>
      </c>
      <c r="E1973" s="33" t="s">
        <v>8534</v>
      </c>
      <c r="F1973" s="33" t="s">
        <v>1441</v>
      </c>
      <c r="G1973" s="33" t="s">
        <v>281</v>
      </c>
      <c r="H1973" s="33" t="s">
        <v>268</v>
      </c>
      <c r="I1973" s="33" t="s">
        <v>269</v>
      </c>
      <c r="J1973" s="33" t="s">
        <v>270</v>
      </c>
      <c r="K1973" s="33" t="s">
        <v>1442</v>
      </c>
      <c r="L1973" s="33" t="s">
        <v>272</v>
      </c>
      <c r="M1973" s="33" t="s">
        <v>698</v>
      </c>
      <c r="N1973" s="33" t="s">
        <v>314</v>
      </c>
      <c r="O1973" s="33" t="s">
        <v>698</v>
      </c>
      <c r="P1973" s="33" t="s">
        <v>692</v>
      </c>
      <c r="Q1973" s="33" t="s">
        <v>698</v>
      </c>
      <c r="R1973" s="33" t="s">
        <v>692</v>
      </c>
      <c r="S1973" s="33" t="s">
        <v>275</v>
      </c>
      <c r="T1973" s="33" t="s">
        <v>16</v>
      </c>
      <c r="U1973" s="33" t="s">
        <v>698</v>
      </c>
      <c r="V1973" s="33" t="s">
        <v>692</v>
      </c>
      <c r="W1973" s="33" t="s">
        <v>698</v>
      </c>
      <c r="X1973" s="33" t="s">
        <v>692</v>
      </c>
    </row>
    <row r="1974" spans="1:24" ht="14.75" x14ac:dyDescent="0.75">
      <c r="A1974" s="33" t="s">
        <v>8535</v>
      </c>
      <c r="B1974" s="33" t="s">
        <v>262</v>
      </c>
      <c r="C1974" s="33" t="s">
        <v>415</v>
      </c>
      <c r="D1974" s="33" t="s">
        <v>415</v>
      </c>
      <c r="E1974" s="33" t="s">
        <v>8536</v>
      </c>
      <c r="F1974" s="33" t="s">
        <v>1441</v>
      </c>
      <c r="G1974" s="33" t="s">
        <v>281</v>
      </c>
      <c r="H1974" s="33" t="s">
        <v>268</v>
      </c>
      <c r="I1974" s="33" t="s">
        <v>269</v>
      </c>
      <c r="J1974" s="33" t="s">
        <v>270</v>
      </c>
      <c r="K1974" s="33" t="s">
        <v>1442</v>
      </c>
      <c r="L1974" s="33" t="s">
        <v>272</v>
      </c>
      <c r="M1974" s="33" t="s">
        <v>698</v>
      </c>
      <c r="N1974" s="33" t="s">
        <v>314</v>
      </c>
      <c r="O1974" s="33" t="s">
        <v>698</v>
      </c>
      <c r="P1974" s="33" t="s">
        <v>692</v>
      </c>
      <c r="Q1974" s="33" t="s">
        <v>698</v>
      </c>
      <c r="R1974" s="33" t="s">
        <v>692</v>
      </c>
      <c r="S1974" s="33" t="s">
        <v>275</v>
      </c>
      <c r="T1974" s="33" t="s">
        <v>16</v>
      </c>
      <c r="U1974" s="33" t="s">
        <v>698</v>
      </c>
      <c r="V1974" s="33" t="s">
        <v>692</v>
      </c>
      <c r="W1974" s="33" t="s">
        <v>698</v>
      </c>
      <c r="X1974" s="33" t="s">
        <v>692</v>
      </c>
    </row>
    <row r="1975" spans="1:24" ht="14.75" x14ac:dyDescent="0.75">
      <c r="A1975" s="33" t="s">
        <v>8537</v>
      </c>
      <c r="B1975" s="33" t="s">
        <v>262</v>
      </c>
      <c r="C1975" s="33" t="s">
        <v>415</v>
      </c>
      <c r="D1975" s="33" t="s">
        <v>415</v>
      </c>
      <c r="E1975" s="33" t="s">
        <v>8538</v>
      </c>
      <c r="F1975" s="33" t="s">
        <v>1441</v>
      </c>
      <c r="G1975" s="33" t="s">
        <v>281</v>
      </c>
      <c r="H1975" s="33" t="s">
        <v>268</v>
      </c>
      <c r="I1975" s="33" t="s">
        <v>269</v>
      </c>
      <c r="J1975" s="33" t="s">
        <v>270</v>
      </c>
      <c r="K1975" s="33" t="s">
        <v>1442</v>
      </c>
      <c r="L1975" s="33" t="s">
        <v>272</v>
      </c>
      <c r="M1975" s="33" t="s">
        <v>698</v>
      </c>
      <c r="N1975" s="33" t="s">
        <v>314</v>
      </c>
      <c r="O1975" s="33" t="s">
        <v>698</v>
      </c>
      <c r="P1975" s="33" t="s">
        <v>692</v>
      </c>
      <c r="Q1975" s="33" t="s">
        <v>698</v>
      </c>
      <c r="R1975" s="33" t="s">
        <v>692</v>
      </c>
      <c r="S1975" s="33" t="s">
        <v>275</v>
      </c>
      <c r="T1975" s="33" t="s">
        <v>16</v>
      </c>
      <c r="U1975" s="33" t="s">
        <v>698</v>
      </c>
      <c r="V1975" s="33" t="s">
        <v>692</v>
      </c>
      <c r="W1975" s="33" t="s">
        <v>698</v>
      </c>
      <c r="X1975" s="33" t="s">
        <v>692</v>
      </c>
    </row>
    <row r="1976" spans="1:24" ht="14.75" x14ac:dyDescent="0.75">
      <c r="A1976" s="33" t="s">
        <v>8539</v>
      </c>
      <c r="B1976" s="33" t="s">
        <v>262</v>
      </c>
      <c r="C1976" s="33" t="s">
        <v>415</v>
      </c>
      <c r="D1976" s="33" t="s">
        <v>415</v>
      </c>
      <c r="E1976" s="33" t="s">
        <v>8540</v>
      </c>
      <c r="F1976" s="33" t="s">
        <v>1441</v>
      </c>
      <c r="G1976" s="33" t="s">
        <v>281</v>
      </c>
      <c r="H1976" s="33" t="s">
        <v>268</v>
      </c>
      <c r="I1976" s="33" t="s">
        <v>269</v>
      </c>
      <c r="J1976" s="33" t="s">
        <v>270</v>
      </c>
      <c r="K1976" s="33" t="s">
        <v>1442</v>
      </c>
      <c r="L1976" s="33" t="s">
        <v>272</v>
      </c>
      <c r="M1976" s="33" t="s">
        <v>698</v>
      </c>
      <c r="N1976" s="33" t="s">
        <v>314</v>
      </c>
      <c r="O1976" s="33" t="s">
        <v>698</v>
      </c>
      <c r="P1976" s="33" t="s">
        <v>692</v>
      </c>
      <c r="Q1976" s="33" t="s">
        <v>698</v>
      </c>
      <c r="R1976" s="33" t="s">
        <v>692</v>
      </c>
      <c r="S1976" s="33" t="s">
        <v>275</v>
      </c>
      <c r="T1976" s="33" t="s">
        <v>16</v>
      </c>
      <c r="U1976" s="33" t="s">
        <v>698</v>
      </c>
      <c r="V1976" s="33" t="s">
        <v>692</v>
      </c>
      <c r="W1976" s="33" t="s">
        <v>698</v>
      </c>
      <c r="X1976" s="33" t="s">
        <v>692</v>
      </c>
    </row>
    <row r="1977" spans="1:24" ht="14.75" x14ac:dyDescent="0.75">
      <c r="A1977" s="33" t="s">
        <v>8541</v>
      </c>
      <c r="B1977" s="33" t="s">
        <v>262</v>
      </c>
      <c r="C1977" s="33" t="s">
        <v>415</v>
      </c>
      <c r="D1977" s="33" t="s">
        <v>415</v>
      </c>
      <c r="E1977" s="33" t="s">
        <v>8542</v>
      </c>
      <c r="F1977" s="33" t="s">
        <v>1441</v>
      </c>
      <c r="G1977" s="33" t="s">
        <v>281</v>
      </c>
      <c r="H1977" s="33" t="s">
        <v>268</v>
      </c>
      <c r="I1977" s="33" t="s">
        <v>269</v>
      </c>
      <c r="J1977" s="33" t="s">
        <v>270</v>
      </c>
      <c r="K1977" s="33" t="s">
        <v>1442</v>
      </c>
      <c r="L1977" s="33" t="s">
        <v>272</v>
      </c>
      <c r="M1977" s="33" t="s">
        <v>698</v>
      </c>
      <c r="N1977" s="33" t="s">
        <v>314</v>
      </c>
      <c r="O1977" s="33" t="s">
        <v>698</v>
      </c>
      <c r="P1977" s="33" t="s">
        <v>692</v>
      </c>
      <c r="Q1977" s="33" t="s">
        <v>698</v>
      </c>
      <c r="R1977" s="33" t="s">
        <v>692</v>
      </c>
      <c r="S1977" s="33" t="s">
        <v>275</v>
      </c>
      <c r="T1977" s="33" t="s">
        <v>16</v>
      </c>
      <c r="U1977" s="33" t="s">
        <v>698</v>
      </c>
      <c r="V1977" s="33" t="s">
        <v>692</v>
      </c>
      <c r="W1977" s="33" t="s">
        <v>698</v>
      </c>
      <c r="X1977" s="33" t="s">
        <v>692</v>
      </c>
    </row>
    <row r="1978" spans="1:24" ht="14.75" x14ac:dyDescent="0.75">
      <c r="A1978" s="33" t="s">
        <v>8543</v>
      </c>
      <c r="B1978" s="33" t="s">
        <v>262</v>
      </c>
      <c r="C1978" s="33" t="s">
        <v>415</v>
      </c>
      <c r="D1978" s="33" t="s">
        <v>415</v>
      </c>
      <c r="E1978" s="33" t="s">
        <v>8544</v>
      </c>
      <c r="F1978" s="33" t="s">
        <v>1441</v>
      </c>
      <c r="G1978" s="33" t="s">
        <v>281</v>
      </c>
      <c r="H1978" s="33" t="s">
        <v>268</v>
      </c>
      <c r="I1978" s="33" t="s">
        <v>269</v>
      </c>
      <c r="J1978" s="33" t="s">
        <v>270</v>
      </c>
      <c r="K1978" s="33" t="s">
        <v>1442</v>
      </c>
      <c r="L1978" s="33" t="s">
        <v>272</v>
      </c>
      <c r="M1978" s="33" t="s">
        <v>698</v>
      </c>
      <c r="N1978" s="33" t="s">
        <v>314</v>
      </c>
      <c r="O1978" s="33" t="s">
        <v>698</v>
      </c>
      <c r="P1978" s="33" t="s">
        <v>692</v>
      </c>
      <c r="Q1978" s="33" t="s">
        <v>698</v>
      </c>
      <c r="R1978" s="33" t="s">
        <v>692</v>
      </c>
      <c r="S1978" s="33" t="s">
        <v>275</v>
      </c>
      <c r="T1978" s="33" t="s">
        <v>16</v>
      </c>
      <c r="U1978" s="33" t="s">
        <v>698</v>
      </c>
      <c r="V1978" s="33" t="s">
        <v>692</v>
      </c>
      <c r="W1978" s="33" t="s">
        <v>698</v>
      </c>
      <c r="X1978" s="33" t="s">
        <v>692</v>
      </c>
    </row>
    <row r="1979" spans="1:24" ht="14.75" x14ac:dyDescent="0.75">
      <c r="A1979" s="33" t="s">
        <v>8545</v>
      </c>
      <c r="B1979" s="33" t="s">
        <v>262</v>
      </c>
      <c r="C1979" s="33" t="s">
        <v>415</v>
      </c>
      <c r="D1979" s="33" t="s">
        <v>415</v>
      </c>
      <c r="E1979" s="33" t="s">
        <v>8546</v>
      </c>
      <c r="F1979" s="33" t="s">
        <v>1441</v>
      </c>
      <c r="G1979" s="33" t="s">
        <v>281</v>
      </c>
      <c r="H1979" s="33" t="s">
        <v>268</v>
      </c>
      <c r="I1979" s="33" t="s">
        <v>269</v>
      </c>
      <c r="J1979" s="33" t="s">
        <v>270</v>
      </c>
      <c r="K1979" s="33" t="s">
        <v>1442</v>
      </c>
      <c r="L1979" s="33" t="s">
        <v>272</v>
      </c>
      <c r="M1979" s="33" t="s">
        <v>698</v>
      </c>
      <c r="N1979" s="33" t="s">
        <v>314</v>
      </c>
      <c r="O1979" s="33" t="s">
        <v>698</v>
      </c>
      <c r="P1979" s="33" t="s">
        <v>692</v>
      </c>
      <c r="Q1979" s="33" t="s">
        <v>698</v>
      </c>
      <c r="R1979" s="33" t="s">
        <v>692</v>
      </c>
      <c r="S1979" s="33" t="s">
        <v>275</v>
      </c>
      <c r="T1979" s="33" t="s">
        <v>16</v>
      </c>
      <c r="U1979" s="33" t="s">
        <v>698</v>
      </c>
      <c r="V1979" s="33" t="s">
        <v>692</v>
      </c>
      <c r="W1979" s="33" t="s">
        <v>698</v>
      </c>
      <c r="X1979" s="33" t="s">
        <v>692</v>
      </c>
    </row>
    <row r="1980" spans="1:24" ht="14.75" x14ac:dyDescent="0.75">
      <c r="A1980" s="33" t="s">
        <v>8547</v>
      </c>
      <c r="B1980" s="33" t="s">
        <v>262</v>
      </c>
      <c r="C1980" s="33" t="s">
        <v>415</v>
      </c>
      <c r="D1980" s="33" t="s">
        <v>415</v>
      </c>
      <c r="E1980" s="33" t="s">
        <v>8548</v>
      </c>
      <c r="F1980" s="33" t="s">
        <v>1441</v>
      </c>
      <c r="G1980" s="33" t="s">
        <v>281</v>
      </c>
      <c r="H1980" s="33" t="s">
        <v>268</v>
      </c>
      <c r="I1980" s="33" t="s">
        <v>269</v>
      </c>
      <c r="J1980" s="33" t="s">
        <v>270</v>
      </c>
      <c r="K1980" s="33" t="s">
        <v>1442</v>
      </c>
      <c r="L1980" s="33" t="s">
        <v>272</v>
      </c>
      <c r="M1980" s="33" t="s">
        <v>698</v>
      </c>
      <c r="N1980" s="33" t="s">
        <v>314</v>
      </c>
      <c r="O1980" s="33" t="s">
        <v>698</v>
      </c>
      <c r="P1980" s="33" t="s">
        <v>692</v>
      </c>
      <c r="Q1980" s="33" t="s">
        <v>698</v>
      </c>
      <c r="R1980" s="33" t="s">
        <v>692</v>
      </c>
      <c r="S1980" s="33" t="s">
        <v>275</v>
      </c>
      <c r="T1980" s="33" t="s">
        <v>16</v>
      </c>
      <c r="U1980" s="33" t="s">
        <v>698</v>
      </c>
      <c r="V1980" s="33" t="s">
        <v>692</v>
      </c>
      <c r="W1980" s="33" t="s">
        <v>698</v>
      </c>
      <c r="X1980" s="33" t="s">
        <v>692</v>
      </c>
    </row>
    <row r="1981" spans="1:24" ht="14.75" x14ac:dyDescent="0.75">
      <c r="A1981" s="33" t="s">
        <v>8549</v>
      </c>
      <c r="B1981" s="33" t="s">
        <v>262</v>
      </c>
      <c r="C1981" s="33" t="s">
        <v>415</v>
      </c>
      <c r="D1981" s="33" t="s">
        <v>415</v>
      </c>
      <c r="E1981" s="33" t="s">
        <v>8550</v>
      </c>
      <c r="F1981" s="33" t="s">
        <v>1441</v>
      </c>
      <c r="G1981" s="33" t="s">
        <v>281</v>
      </c>
      <c r="H1981" s="33" t="s">
        <v>268</v>
      </c>
      <c r="I1981" s="33" t="s">
        <v>269</v>
      </c>
      <c r="J1981" s="33" t="s">
        <v>270</v>
      </c>
      <c r="K1981" s="33" t="s">
        <v>1442</v>
      </c>
      <c r="L1981" s="33" t="s">
        <v>272</v>
      </c>
      <c r="M1981" s="33" t="s">
        <v>698</v>
      </c>
      <c r="N1981" s="33" t="s">
        <v>314</v>
      </c>
      <c r="O1981" s="33" t="s">
        <v>698</v>
      </c>
      <c r="P1981" s="33" t="s">
        <v>692</v>
      </c>
      <c r="Q1981" s="33" t="s">
        <v>698</v>
      </c>
      <c r="R1981" s="33" t="s">
        <v>692</v>
      </c>
      <c r="S1981" s="33" t="s">
        <v>275</v>
      </c>
      <c r="T1981" s="33" t="s">
        <v>16</v>
      </c>
      <c r="U1981" s="33" t="s">
        <v>698</v>
      </c>
      <c r="V1981" s="33" t="s">
        <v>692</v>
      </c>
      <c r="W1981" s="33" t="s">
        <v>698</v>
      </c>
      <c r="X1981" s="33" t="s">
        <v>692</v>
      </c>
    </row>
    <row r="1982" spans="1:24" ht="14.75" x14ac:dyDescent="0.75">
      <c r="A1982" s="33" t="s">
        <v>8551</v>
      </c>
      <c r="B1982" s="33" t="s">
        <v>262</v>
      </c>
      <c r="C1982" s="33" t="s">
        <v>415</v>
      </c>
      <c r="D1982" s="33" t="s">
        <v>415</v>
      </c>
      <c r="E1982" s="33" t="s">
        <v>8552</v>
      </c>
      <c r="F1982" s="33" t="s">
        <v>1441</v>
      </c>
      <c r="G1982" s="33" t="s">
        <v>281</v>
      </c>
      <c r="H1982" s="33" t="s">
        <v>268</v>
      </c>
      <c r="I1982" s="33" t="s">
        <v>269</v>
      </c>
      <c r="J1982" s="33" t="s">
        <v>270</v>
      </c>
      <c r="K1982" s="33" t="s">
        <v>1442</v>
      </c>
      <c r="L1982" s="33" t="s">
        <v>272</v>
      </c>
      <c r="M1982" s="33" t="s">
        <v>698</v>
      </c>
      <c r="N1982" s="33" t="s">
        <v>314</v>
      </c>
      <c r="O1982" s="33" t="s">
        <v>698</v>
      </c>
      <c r="P1982" s="33" t="s">
        <v>692</v>
      </c>
      <c r="Q1982" s="33" t="s">
        <v>698</v>
      </c>
      <c r="R1982" s="33" t="s">
        <v>692</v>
      </c>
      <c r="S1982" s="33" t="s">
        <v>275</v>
      </c>
      <c r="T1982" s="33" t="s">
        <v>16</v>
      </c>
      <c r="U1982" s="33" t="s">
        <v>698</v>
      </c>
      <c r="V1982" s="33" t="s">
        <v>692</v>
      </c>
      <c r="W1982" s="33" t="s">
        <v>698</v>
      </c>
      <c r="X1982" s="33" t="s">
        <v>692</v>
      </c>
    </row>
    <row r="1983" spans="1:24" ht="14.75" x14ac:dyDescent="0.75">
      <c r="A1983" s="33" t="s">
        <v>8553</v>
      </c>
      <c r="B1983" s="33" t="s">
        <v>262</v>
      </c>
      <c r="C1983" s="33" t="s">
        <v>415</v>
      </c>
      <c r="D1983" s="33" t="s">
        <v>415</v>
      </c>
      <c r="E1983" s="33" t="s">
        <v>8554</v>
      </c>
      <c r="F1983" s="33" t="s">
        <v>1441</v>
      </c>
      <c r="G1983" s="33" t="s">
        <v>281</v>
      </c>
      <c r="H1983" s="33" t="s">
        <v>268</v>
      </c>
      <c r="I1983" s="33" t="s">
        <v>269</v>
      </c>
      <c r="J1983" s="33" t="s">
        <v>270</v>
      </c>
      <c r="K1983" s="33" t="s">
        <v>1442</v>
      </c>
      <c r="L1983" s="33" t="s">
        <v>272</v>
      </c>
      <c r="M1983" s="33" t="s">
        <v>698</v>
      </c>
      <c r="N1983" s="33" t="s">
        <v>314</v>
      </c>
      <c r="O1983" s="33" t="s">
        <v>698</v>
      </c>
      <c r="P1983" s="33" t="s">
        <v>692</v>
      </c>
      <c r="Q1983" s="33" t="s">
        <v>698</v>
      </c>
      <c r="R1983" s="33" t="s">
        <v>692</v>
      </c>
      <c r="S1983" s="33" t="s">
        <v>275</v>
      </c>
      <c r="T1983" s="33" t="s">
        <v>16</v>
      </c>
      <c r="U1983" s="33" t="s">
        <v>698</v>
      </c>
      <c r="V1983" s="33" t="s">
        <v>692</v>
      </c>
      <c r="W1983" s="33" t="s">
        <v>698</v>
      </c>
      <c r="X1983" s="33" t="s">
        <v>692</v>
      </c>
    </row>
    <row r="1984" spans="1:24" ht="14.75" x14ac:dyDescent="0.75">
      <c r="A1984" s="33" t="s">
        <v>8555</v>
      </c>
      <c r="B1984" s="33" t="s">
        <v>262</v>
      </c>
      <c r="C1984" s="33" t="s">
        <v>415</v>
      </c>
      <c r="D1984" s="33" t="s">
        <v>415</v>
      </c>
      <c r="E1984" s="33" t="s">
        <v>8556</v>
      </c>
      <c r="F1984" s="33" t="s">
        <v>1441</v>
      </c>
      <c r="G1984" s="33" t="s">
        <v>281</v>
      </c>
      <c r="H1984" s="33" t="s">
        <v>268</v>
      </c>
      <c r="I1984" s="33" t="s">
        <v>269</v>
      </c>
      <c r="J1984" s="33" t="s">
        <v>270</v>
      </c>
      <c r="K1984" s="33" t="s">
        <v>1442</v>
      </c>
      <c r="L1984" s="33" t="s">
        <v>272</v>
      </c>
      <c r="M1984" s="33" t="s">
        <v>698</v>
      </c>
      <c r="N1984" s="33" t="s">
        <v>314</v>
      </c>
      <c r="O1984" s="33" t="s">
        <v>698</v>
      </c>
      <c r="P1984" s="33" t="s">
        <v>692</v>
      </c>
      <c r="Q1984" s="33" t="s">
        <v>698</v>
      </c>
      <c r="R1984" s="33" t="s">
        <v>692</v>
      </c>
      <c r="S1984" s="33" t="s">
        <v>275</v>
      </c>
      <c r="T1984" s="33" t="s">
        <v>16</v>
      </c>
      <c r="U1984" s="33" t="s">
        <v>698</v>
      </c>
      <c r="V1984" s="33" t="s">
        <v>692</v>
      </c>
      <c r="W1984" s="33" t="s">
        <v>698</v>
      </c>
      <c r="X1984" s="33" t="s">
        <v>692</v>
      </c>
    </row>
    <row r="1985" spans="1:24" ht="14.75" x14ac:dyDescent="0.75">
      <c r="A1985" s="33" t="s">
        <v>8557</v>
      </c>
      <c r="B1985" s="33" t="s">
        <v>262</v>
      </c>
      <c r="C1985" s="33" t="s">
        <v>415</v>
      </c>
      <c r="D1985" s="33" t="s">
        <v>415</v>
      </c>
      <c r="E1985" s="33" t="s">
        <v>8558</v>
      </c>
      <c r="F1985" s="33" t="s">
        <v>1441</v>
      </c>
      <c r="G1985" s="33" t="s">
        <v>281</v>
      </c>
      <c r="H1985" s="33" t="s">
        <v>268</v>
      </c>
      <c r="I1985" s="33" t="s">
        <v>269</v>
      </c>
      <c r="J1985" s="33" t="s">
        <v>270</v>
      </c>
      <c r="K1985" s="33" t="s">
        <v>1442</v>
      </c>
      <c r="L1985" s="33" t="s">
        <v>272</v>
      </c>
      <c r="M1985" s="33" t="s">
        <v>698</v>
      </c>
      <c r="N1985" s="33" t="s">
        <v>314</v>
      </c>
      <c r="O1985" s="33" t="s">
        <v>698</v>
      </c>
      <c r="P1985" s="33" t="s">
        <v>692</v>
      </c>
      <c r="Q1985" s="33" t="s">
        <v>698</v>
      </c>
      <c r="R1985" s="33" t="s">
        <v>692</v>
      </c>
      <c r="S1985" s="33" t="s">
        <v>275</v>
      </c>
      <c r="T1985" s="33" t="s">
        <v>16</v>
      </c>
      <c r="U1985" s="33" t="s">
        <v>698</v>
      </c>
      <c r="V1985" s="33" t="s">
        <v>692</v>
      </c>
      <c r="W1985" s="33" t="s">
        <v>698</v>
      </c>
      <c r="X1985" s="33" t="s">
        <v>692</v>
      </c>
    </row>
    <row r="1986" spans="1:24" ht="14.75" x14ac:dyDescent="0.75">
      <c r="A1986" s="33" t="s">
        <v>8559</v>
      </c>
      <c r="B1986" s="33" t="s">
        <v>262</v>
      </c>
      <c r="C1986" s="33" t="s">
        <v>415</v>
      </c>
      <c r="D1986" s="33" t="s">
        <v>415</v>
      </c>
      <c r="E1986" s="33" t="s">
        <v>8560</v>
      </c>
      <c r="F1986" s="33" t="s">
        <v>1441</v>
      </c>
      <c r="G1986" s="33" t="s">
        <v>281</v>
      </c>
      <c r="H1986" s="33" t="s">
        <v>268</v>
      </c>
      <c r="I1986" s="33" t="s">
        <v>269</v>
      </c>
      <c r="J1986" s="33" t="s">
        <v>270</v>
      </c>
      <c r="K1986" s="33" t="s">
        <v>1442</v>
      </c>
      <c r="L1986" s="33" t="s">
        <v>272</v>
      </c>
      <c r="M1986" s="33" t="s">
        <v>698</v>
      </c>
      <c r="N1986" s="33" t="s">
        <v>314</v>
      </c>
      <c r="O1986" s="33" t="s">
        <v>698</v>
      </c>
      <c r="P1986" s="33" t="s">
        <v>692</v>
      </c>
      <c r="Q1986" s="33" t="s">
        <v>698</v>
      </c>
      <c r="R1986" s="33" t="s">
        <v>692</v>
      </c>
      <c r="S1986" s="33" t="s">
        <v>275</v>
      </c>
      <c r="T1986" s="33" t="s">
        <v>16</v>
      </c>
      <c r="U1986" s="33" t="s">
        <v>698</v>
      </c>
      <c r="V1986" s="33" t="s">
        <v>692</v>
      </c>
      <c r="W1986" s="33" t="s">
        <v>698</v>
      </c>
      <c r="X1986" s="33" t="s">
        <v>692</v>
      </c>
    </row>
    <row r="1987" spans="1:24" ht="14.75" x14ac:dyDescent="0.75">
      <c r="A1987" s="33" t="s">
        <v>8561</v>
      </c>
      <c r="B1987" s="33" t="s">
        <v>262</v>
      </c>
      <c r="C1987" s="33" t="s">
        <v>415</v>
      </c>
      <c r="D1987" s="33" t="s">
        <v>415</v>
      </c>
      <c r="E1987" s="33" t="s">
        <v>8562</v>
      </c>
      <c r="F1987" s="33" t="s">
        <v>1441</v>
      </c>
      <c r="G1987" s="33" t="s">
        <v>281</v>
      </c>
      <c r="H1987" s="33" t="s">
        <v>268</v>
      </c>
      <c r="I1987" s="33" t="s">
        <v>269</v>
      </c>
      <c r="J1987" s="33" t="s">
        <v>270</v>
      </c>
      <c r="K1987" s="33" t="s">
        <v>1442</v>
      </c>
      <c r="L1987" s="33" t="s">
        <v>272</v>
      </c>
      <c r="M1987" s="33" t="s">
        <v>698</v>
      </c>
      <c r="N1987" s="33" t="s">
        <v>314</v>
      </c>
      <c r="O1987" s="33" t="s">
        <v>698</v>
      </c>
      <c r="P1987" s="33" t="s">
        <v>692</v>
      </c>
      <c r="Q1987" s="33" t="s">
        <v>698</v>
      </c>
      <c r="R1987" s="33" t="s">
        <v>692</v>
      </c>
      <c r="S1987" s="33" t="s">
        <v>275</v>
      </c>
      <c r="T1987" s="33" t="s">
        <v>16</v>
      </c>
      <c r="U1987" s="33" t="s">
        <v>698</v>
      </c>
      <c r="V1987" s="33" t="s">
        <v>692</v>
      </c>
      <c r="W1987" s="33" t="s">
        <v>698</v>
      </c>
      <c r="X1987" s="33" t="s">
        <v>692</v>
      </c>
    </row>
    <row r="1988" spans="1:24" ht="14.75" x14ac:dyDescent="0.75">
      <c r="A1988" s="33" t="s">
        <v>8563</v>
      </c>
      <c r="B1988" s="33" t="s">
        <v>262</v>
      </c>
      <c r="C1988" s="33" t="s">
        <v>415</v>
      </c>
      <c r="D1988" s="33" t="s">
        <v>415</v>
      </c>
      <c r="E1988" s="33" t="s">
        <v>8564</v>
      </c>
      <c r="F1988" s="33" t="s">
        <v>1441</v>
      </c>
      <c r="G1988" s="33" t="s">
        <v>281</v>
      </c>
      <c r="H1988" s="33" t="s">
        <v>268</v>
      </c>
      <c r="I1988" s="33" t="s">
        <v>269</v>
      </c>
      <c r="J1988" s="33" t="s">
        <v>270</v>
      </c>
      <c r="K1988" s="33" t="s">
        <v>1442</v>
      </c>
      <c r="L1988" s="33" t="s">
        <v>272</v>
      </c>
      <c r="M1988" s="33" t="s">
        <v>698</v>
      </c>
      <c r="N1988" s="33" t="s">
        <v>314</v>
      </c>
      <c r="O1988" s="33" t="s">
        <v>698</v>
      </c>
      <c r="P1988" s="33" t="s">
        <v>692</v>
      </c>
      <c r="Q1988" s="33" t="s">
        <v>698</v>
      </c>
      <c r="R1988" s="33" t="s">
        <v>692</v>
      </c>
      <c r="S1988" s="33" t="s">
        <v>275</v>
      </c>
      <c r="T1988" s="33" t="s">
        <v>16</v>
      </c>
      <c r="U1988" s="33" t="s">
        <v>698</v>
      </c>
      <c r="V1988" s="33" t="s">
        <v>692</v>
      </c>
      <c r="W1988" s="33" t="s">
        <v>698</v>
      </c>
      <c r="X1988" s="33" t="s">
        <v>692</v>
      </c>
    </row>
    <row r="1989" spans="1:24" ht="14.75" x14ac:dyDescent="0.75">
      <c r="A1989" s="33" t="s">
        <v>8565</v>
      </c>
      <c r="B1989" s="33" t="s">
        <v>262</v>
      </c>
      <c r="C1989" s="33" t="s">
        <v>415</v>
      </c>
      <c r="D1989" s="33" t="s">
        <v>415</v>
      </c>
      <c r="E1989" s="33" t="s">
        <v>8566</v>
      </c>
      <c r="F1989" s="33" t="s">
        <v>1441</v>
      </c>
      <c r="G1989" s="33" t="s">
        <v>281</v>
      </c>
      <c r="H1989" s="33" t="s">
        <v>268</v>
      </c>
      <c r="I1989" s="33" t="s">
        <v>269</v>
      </c>
      <c r="J1989" s="33" t="s">
        <v>270</v>
      </c>
      <c r="K1989" s="33" t="s">
        <v>1442</v>
      </c>
      <c r="L1989" s="33" t="s">
        <v>272</v>
      </c>
      <c r="M1989" s="33" t="s">
        <v>698</v>
      </c>
      <c r="N1989" s="33" t="s">
        <v>314</v>
      </c>
      <c r="O1989" s="33" t="s">
        <v>698</v>
      </c>
      <c r="P1989" s="33" t="s">
        <v>692</v>
      </c>
      <c r="Q1989" s="33" t="s">
        <v>698</v>
      </c>
      <c r="R1989" s="33" t="s">
        <v>692</v>
      </c>
      <c r="S1989" s="33" t="s">
        <v>275</v>
      </c>
      <c r="T1989" s="33" t="s">
        <v>16</v>
      </c>
      <c r="U1989" s="33" t="s">
        <v>698</v>
      </c>
      <c r="V1989" s="33" t="s">
        <v>692</v>
      </c>
      <c r="W1989" s="33" t="s">
        <v>698</v>
      </c>
      <c r="X1989" s="33" t="s">
        <v>692</v>
      </c>
    </row>
    <row r="1990" spans="1:24" ht="14.75" x14ac:dyDescent="0.75">
      <c r="A1990" s="33" t="s">
        <v>8567</v>
      </c>
      <c r="B1990" s="33" t="s">
        <v>262</v>
      </c>
      <c r="C1990" s="33" t="s">
        <v>415</v>
      </c>
      <c r="D1990" s="33" t="s">
        <v>415</v>
      </c>
      <c r="E1990" s="33" t="s">
        <v>8568</v>
      </c>
      <c r="F1990" s="33" t="s">
        <v>1441</v>
      </c>
      <c r="G1990" s="33" t="s">
        <v>281</v>
      </c>
      <c r="H1990" s="33" t="s">
        <v>268</v>
      </c>
      <c r="I1990" s="33" t="s">
        <v>269</v>
      </c>
      <c r="J1990" s="33" t="s">
        <v>270</v>
      </c>
      <c r="K1990" s="33" t="s">
        <v>1442</v>
      </c>
      <c r="L1990" s="33" t="s">
        <v>272</v>
      </c>
      <c r="M1990" s="33" t="s">
        <v>698</v>
      </c>
      <c r="N1990" s="33" t="s">
        <v>314</v>
      </c>
      <c r="O1990" s="33" t="s">
        <v>698</v>
      </c>
      <c r="P1990" s="33" t="s">
        <v>692</v>
      </c>
      <c r="Q1990" s="33" t="s">
        <v>698</v>
      </c>
      <c r="R1990" s="33" t="s">
        <v>692</v>
      </c>
      <c r="S1990" s="33" t="s">
        <v>275</v>
      </c>
      <c r="T1990" s="33" t="s">
        <v>16</v>
      </c>
      <c r="U1990" s="33" t="s">
        <v>698</v>
      </c>
      <c r="V1990" s="33" t="s">
        <v>692</v>
      </c>
      <c r="W1990" s="33" t="s">
        <v>698</v>
      </c>
      <c r="X1990" s="33" t="s">
        <v>692</v>
      </c>
    </row>
    <row r="1991" spans="1:24" ht="14.75" x14ac:dyDescent="0.75">
      <c r="A1991" s="33" t="s">
        <v>8569</v>
      </c>
      <c r="B1991" s="33" t="s">
        <v>262</v>
      </c>
      <c r="C1991" s="33" t="s">
        <v>415</v>
      </c>
      <c r="D1991" s="33" t="s">
        <v>415</v>
      </c>
      <c r="E1991" s="33" t="s">
        <v>8570</v>
      </c>
      <c r="F1991" s="33" t="s">
        <v>1441</v>
      </c>
      <c r="G1991" s="33" t="s">
        <v>281</v>
      </c>
      <c r="H1991" s="33" t="s">
        <v>268</v>
      </c>
      <c r="I1991" s="33" t="s">
        <v>269</v>
      </c>
      <c r="J1991" s="33" t="s">
        <v>270</v>
      </c>
      <c r="K1991" s="33" t="s">
        <v>1442</v>
      </c>
      <c r="L1991" s="33" t="s">
        <v>272</v>
      </c>
      <c r="M1991" s="33" t="s">
        <v>698</v>
      </c>
      <c r="N1991" s="33" t="s">
        <v>314</v>
      </c>
      <c r="O1991" s="33" t="s">
        <v>698</v>
      </c>
      <c r="P1991" s="33" t="s">
        <v>692</v>
      </c>
      <c r="Q1991" s="33" t="s">
        <v>698</v>
      </c>
      <c r="R1991" s="33" t="s">
        <v>692</v>
      </c>
      <c r="S1991" s="33" t="s">
        <v>275</v>
      </c>
      <c r="T1991" s="33" t="s">
        <v>16</v>
      </c>
      <c r="U1991" s="33" t="s">
        <v>698</v>
      </c>
      <c r="V1991" s="33" t="s">
        <v>692</v>
      </c>
      <c r="W1991" s="33" t="s">
        <v>698</v>
      </c>
      <c r="X1991" s="33" t="s">
        <v>692</v>
      </c>
    </row>
    <row r="1992" spans="1:24" ht="14.75" x14ac:dyDescent="0.75">
      <c r="A1992" s="33" t="s">
        <v>8571</v>
      </c>
      <c r="B1992" s="33" t="s">
        <v>262</v>
      </c>
      <c r="C1992" s="33" t="s">
        <v>415</v>
      </c>
      <c r="D1992" s="33" t="s">
        <v>415</v>
      </c>
      <c r="E1992" s="33" t="s">
        <v>8572</v>
      </c>
      <c r="F1992" s="33" t="s">
        <v>1441</v>
      </c>
      <c r="G1992" s="33" t="s">
        <v>281</v>
      </c>
      <c r="H1992" s="33" t="s">
        <v>268</v>
      </c>
      <c r="I1992" s="33" t="s">
        <v>269</v>
      </c>
      <c r="J1992" s="33" t="s">
        <v>270</v>
      </c>
      <c r="K1992" s="33" t="s">
        <v>1442</v>
      </c>
      <c r="L1992" s="33" t="s">
        <v>272</v>
      </c>
      <c r="M1992" s="33" t="s">
        <v>698</v>
      </c>
      <c r="N1992" s="33" t="s">
        <v>314</v>
      </c>
      <c r="O1992" s="33" t="s">
        <v>698</v>
      </c>
      <c r="P1992" s="33" t="s">
        <v>692</v>
      </c>
      <c r="Q1992" s="33" t="s">
        <v>698</v>
      </c>
      <c r="R1992" s="33" t="s">
        <v>692</v>
      </c>
      <c r="S1992" s="33" t="s">
        <v>275</v>
      </c>
      <c r="T1992" s="33" t="s">
        <v>16</v>
      </c>
      <c r="U1992" s="33" t="s">
        <v>698</v>
      </c>
      <c r="V1992" s="33" t="s">
        <v>692</v>
      </c>
      <c r="W1992" s="33" t="s">
        <v>698</v>
      </c>
      <c r="X1992" s="33" t="s">
        <v>692</v>
      </c>
    </row>
    <row r="1993" spans="1:24" ht="14.75" x14ac:dyDescent="0.75">
      <c r="A1993" s="33" t="s">
        <v>8573</v>
      </c>
      <c r="B1993" s="33" t="s">
        <v>262</v>
      </c>
      <c r="C1993" s="33" t="s">
        <v>415</v>
      </c>
      <c r="D1993" s="33" t="s">
        <v>415</v>
      </c>
      <c r="E1993" s="33" t="s">
        <v>8574</v>
      </c>
      <c r="F1993" s="33" t="s">
        <v>1441</v>
      </c>
      <c r="G1993" s="33" t="s">
        <v>281</v>
      </c>
      <c r="H1993" s="33" t="s">
        <v>268</v>
      </c>
      <c r="I1993" s="33" t="s">
        <v>269</v>
      </c>
      <c r="J1993" s="33" t="s">
        <v>270</v>
      </c>
      <c r="K1993" s="33" t="s">
        <v>1442</v>
      </c>
      <c r="L1993" s="33" t="s">
        <v>272</v>
      </c>
      <c r="M1993" s="33" t="s">
        <v>698</v>
      </c>
      <c r="N1993" s="33" t="s">
        <v>314</v>
      </c>
      <c r="O1993" s="33" t="s">
        <v>698</v>
      </c>
      <c r="P1993" s="33" t="s">
        <v>692</v>
      </c>
      <c r="Q1993" s="33" t="s">
        <v>698</v>
      </c>
      <c r="R1993" s="33" t="s">
        <v>692</v>
      </c>
      <c r="S1993" s="33" t="s">
        <v>275</v>
      </c>
      <c r="T1993" s="33" t="s">
        <v>16</v>
      </c>
      <c r="U1993" s="33" t="s">
        <v>698</v>
      </c>
      <c r="V1993" s="33" t="s">
        <v>692</v>
      </c>
      <c r="W1993" s="33" t="s">
        <v>698</v>
      </c>
      <c r="X1993" s="33" t="s">
        <v>692</v>
      </c>
    </row>
    <row r="1994" spans="1:24" ht="14.75" x14ac:dyDescent="0.75">
      <c r="A1994" s="33" t="s">
        <v>8575</v>
      </c>
      <c r="B1994" s="33" t="s">
        <v>262</v>
      </c>
      <c r="C1994" s="33" t="s">
        <v>415</v>
      </c>
      <c r="D1994" s="33" t="s">
        <v>415</v>
      </c>
      <c r="E1994" s="33" t="s">
        <v>8576</v>
      </c>
      <c r="F1994" s="33" t="s">
        <v>1441</v>
      </c>
      <c r="G1994" s="33" t="s">
        <v>281</v>
      </c>
      <c r="H1994" s="33" t="s">
        <v>268</v>
      </c>
      <c r="I1994" s="33" t="s">
        <v>269</v>
      </c>
      <c r="J1994" s="33" t="s">
        <v>270</v>
      </c>
      <c r="K1994" s="33" t="s">
        <v>1442</v>
      </c>
      <c r="L1994" s="33" t="s">
        <v>272</v>
      </c>
      <c r="M1994" s="33" t="s">
        <v>698</v>
      </c>
      <c r="N1994" s="33" t="s">
        <v>314</v>
      </c>
      <c r="O1994" s="33" t="s">
        <v>698</v>
      </c>
      <c r="P1994" s="33" t="s">
        <v>692</v>
      </c>
      <c r="Q1994" s="33" t="s">
        <v>698</v>
      </c>
      <c r="R1994" s="33" t="s">
        <v>692</v>
      </c>
      <c r="S1994" s="33" t="s">
        <v>275</v>
      </c>
      <c r="T1994" s="33" t="s">
        <v>16</v>
      </c>
      <c r="U1994" s="33" t="s">
        <v>698</v>
      </c>
      <c r="V1994" s="33" t="s">
        <v>692</v>
      </c>
      <c r="W1994" s="33" t="s">
        <v>698</v>
      </c>
      <c r="X1994" s="33" t="s">
        <v>692</v>
      </c>
    </row>
    <row r="1995" spans="1:24" ht="14.75" x14ac:dyDescent="0.75">
      <c r="A1995" s="33" t="s">
        <v>8577</v>
      </c>
      <c r="B1995" s="33" t="s">
        <v>262</v>
      </c>
      <c r="C1995" s="33" t="s">
        <v>415</v>
      </c>
      <c r="D1995" s="33" t="s">
        <v>415</v>
      </c>
      <c r="E1995" s="33" t="s">
        <v>8578</v>
      </c>
      <c r="F1995" s="33" t="s">
        <v>1441</v>
      </c>
      <c r="G1995" s="33" t="s">
        <v>281</v>
      </c>
      <c r="H1995" s="33" t="s">
        <v>268</v>
      </c>
      <c r="I1995" s="33" t="s">
        <v>269</v>
      </c>
      <c r="J1995" s="33" t="s">
        <v>270</v>
      </c>
      <c r="K1995" s="33" t="s">
        <v>1442</v>
      </c>
      <c r="L1995" s="33" t="s">
        <v>272</v>
      </c>
      <c r="M1995" s="33" t="s">
        <v>698</v>
      </c>
      <c r="N1995" s="33" t="s">
        <v>314</v>
      </c>
      <c r="O1995" s="33" t="s">
        <v>698</v>
      </c>
      <c r="P1995" s="33" t="s">
        <v>692</v>
      </c>
      <c r="Q1995" s="33" t="s">
        <v>698</v>
      </c>
      <c r="R1995" s="33" t="s">
        <v>692</v>
      </c>
      <c r="S1995" s="33" t="s">
        <v>275</v>
      </c>
      <c r="T1995" s="33" t="s">
        <v>16</v>
      </c>
      <c r="U1995" s="33" t="s">
        <v>698</v>
      </c>
      <c r="V1995" s="33" t="s">
        <v>692</v>
      </c>
      <c r="W1995" s="33" t="s">
        <v>698</v>
      </c>
      <c r="X1995" s="33" t="s">
        <v>692</v>
      </c>
    </row>
    <row r="1996" spans="1:24" ht="14.75" x14ac:dyDescent="0.75">
      <c r="A1996" s="33" t="s">
        <v>8579</v>
      </c>
      <c r="B1996" s="33" t="s">
        <v>262</v>
      </c>
      <c r="C1996" s="33" t="s">
        <v>415</v>
      </c>
      <c r="D1996" s="33" t="s">
        <v>415</v>
      </c>
      <c r="E1996" s="33" t="s">
        <v>8580</v>
      </c>
      <c r="F1996" s="33" t="s">
        <v>1441</v>
      </c>
      <c r="G1996" s="33" t="s">
        <v>281</v>
      </c>
      <c r="H1996" s="33" t="s">
        <v>268</v>
      </c>
      <c r="I1996" s="33" t="s">
        <v>269</v>
      </c>
      <c r="J1996" s="33" t="s">
        <v>270</v>
      </c>
      <c r="K1996" s="33" t="s">
        <v>1442</v>
      </c>
      <c r="L1996" s="33" t="s">
        <v>272</v>
      </c>
      <c r="M1996" s="33" t="s">
        <v>698</v>
      </c>
      <c r="N1996" s="33" t="s">
        <v>314</v>
      </c>
      <c r="O1996" s="33" t="s">
        <v>698</v>
      </c>
      <c r="P1996" s="33" t="s">
        <v>692</v>
      </c>
      <c r="Q1996" s="33" t="s">
        <v>698</v>
      </c>
      <c r="R1996" s="33" t="s">
        <v>692</v>
      </c>
      <c r="S1996" s="33" t="s">
        <v>275</v>
      </c>
      <c r="T1996" s="33" t="s">
        <v>16</v>
      </c>
      <c r="U1996" s="33" t="s">
        <v>698</v>
      </c>
      <c r="V1996" s="33" t="s">
        <v>692</v>
      </c>
      <c r="W1996" s="33" t="s">
        <v>698</v>
      </c>
      <c r="X1996" s="33" t="s">
        <v>692</v>
      </c>
    </row>
    <row r="1997" spans="1:24" ht="14.75" x14ac:dyDescent="0.75">
      <c r="A1997" s="33" t="s">
        <v>3628</v>
      </c>
      <c r="B1997" s="33" t="s">
        <v>374</v>
      </c>
      <c r="C1997" s="33" t="s">
        <v>374</v>
      </c>
      <c r="D1997" s="33" t="s">
        <v>374</v>
      </c>
      <c r="E1997" s="33"/>
      <c r="F1997" s="33" t="s">
        <v>295</v>
      </c>
      <c r="G1997" s="33" t="s">
        <v>281</v>
      </c>
      <c r="H1997" s="33" t="s">
        <v>268</v>
      </c>
      <c r="I1997" s="33" t="s">
        <v>269</v>
      </c>
      <c r="J1997" s="33" t="s">
        <v>270</v>
      </c>
      <c r="K1997" s="33" t="s">
        <v>296</v>
      </c>
      <c r="L1997" s="33" t="s">
        <v>272</v>
      </c>
      <c r="M1997" s="33" t="s">
        <v>284</v>
      </c>
      <c r="N1997" s="33" t="s">
        <v>297</v>
      </c>
      <c r="O1997" s="33" t="s">
        <v>285</v>
      </c>
      <c r="P1997" s="33" t="s">
        <v>298</v>
      </c>
      <c r="Q1997" s="33" t="s">
        <v>286</v>
      </c>
      <c r="R1997" s="33" t="s">
        <v>298</v>
      </c>
      <c r="S1997" s="33" t="s">
        <v>275</v>
      </c>
      <c r="T1997" s="33" t="s">
        <v>298</v>
      </c>
      <c r="U1997" s="33"/>
      <c r="V1997" s="33"/>
      <c r="W1997" s="33"/>
      <c r="X1997" s="33"/>
    </row>
    <row r="1998" spans="1:24" ht="14.75" x14ac:dyDescent="0.75">
      <c r="A1998" s="33" t="s">
        <v>3629</v>
      </c>
      <c r="B1998" s="33" t="s">
        <v>374</v>
      </c>
      <c r="C1998" s="33" t="s">
        <v>374</v>
      </c>
      <c r="D1998" s="33" t="s">
        <v>374</v>
      </c>
      <c r="E1998" s="33"/>
      <c r="F1998" s="33" t="s">
        <v>295</v>
      </c>
      <c r="G1998" s="33" t="s">
        <v>281</v>
      </c>
      <c r="H1998" s="33" t="s">
        <v>268</v>
      </c>
      <c r="I1998" s="33" t="s">
        <v>269</v>
      </c>
      <c r="J1998" s="33" t="s">
        <v>270</v>
      </c>
      <c r="K1998" s="33" t="s">
        <v>296</v>
      </c>
      <c r="L1998" s="33" t="s">
        <v>272</v>
      </c>
      <c r="M1998" s="33" t="s">
        <v>284</v>
      </c>
      <c r="N1998" s="33" t="s">
        <v>297</v>
      </c>
      <c r="O1998" s="33" t="s">
        <v>285</v>
      </c>
      <c r="P1998" s="33" t="s">
        <v>298</v>
      </c>
      <c r="Q1998" s="33" t="s">
        <v>286</v>
      </c>
      <c r="R1998" s="33" t="s">
        <v>298</v>
      </c>
      <c r="S1998" s="33" t="s">
        <v>275</v>
      </c>
      <c r="T1998" s="33" t="s">
        <v>298</v>
      </c>
      <c r="U1998" s="33"/>
      <c r="V1998" s="33"/>
      <c r="W1998" s="33"/>
      <c r="X1998" s="33"/>
    </row>
    <row r="1999" spans="1:24" ht="14.75" x14ac:dyDescent="0.75">
      <c r="A1999" s="33" t="s">
        <v>3630</v>
      </c>
      <c r="B1999" s="33" t="s">
        <v>262</v>
      </c>
      <c r="C1999" s="33" t="s">
        <v>415</v>
      </c>
      <c r="D1999" s="33" t="s">
        <v>415</v>
      </c>
      <c r="E1999" s="33" t="s">
        <v>3294</v>
      </c>
      <c r="F1999" s="33" t="s">
        <v>2451</v>
      </c>
      <c r="G1999" s="33" t="s">
        <v>281</v>
      </c>
      <c r="H1999" s="33" t="s">
        <v>822</v>
      </c>
      <c r="I1999" s="33" t="s">
        <v>269</v>
      </c>
      <c r="J1999" s="33" t="s">
        <v>270</v>
      </c>
      <c r="K1999" s="33" t="s">
        <v>296</v>
      </c>
      <c r="L1999" s="33" t="s">
        <v>272</v>
      </c>
      <c r="M1999" s="33" t="s">
        <v>284</v>
      </c>
      <c r="N1999" s="33" t="s">
        <v>297</v>
      </c>
      <c r="O1999" s="33" t="s">
        <v>285</v>
      </c>
      <c r="P1999" s="33" t="s">
        <v>298</v>
      </c>
      <c r="Q1999" s="33" t="s">
        <v>286</v>
      </c>
      <c r="R1999" s="33" t="s">
        <v>298</v>
      </c>
      <c r="S1999" s="33" t="s">
        <v>275</v>
      </c>
      <c r="T1999" s="33" t="s">
        <v>298</v>
      </c>
      <c r="U1999" s="33"/>
      <c r="V1999" s="33"/>
      <c r="W1999" s="33" t="s">
        <v>20</v>
      </c>
      <c r="X1999" s="33" t="s">
        <v>287</v>
      </c>
    </row>
    <row r="2000" spans="1:24" ht="14.75" x14ac:dyDescent="0.75">
      <c r="A2000" s="33" t="s">
        <v>3631</v>
      </c>
      <c r="B2000" s="33" t="s">
        <v>262</v>
      </c>
      <c r="C2000" s="33" t="s">
        <v>263</v>
      </c>
      <c r="D2000" s="33" t="s">
        <v>332</v>
      </c>
      <c r="E2000" s="33" t="s">
        <v>3632</v>
      </c>
      <c r="F2000" s="33" t="s">
        <v>2608</v>
      </c>
      <c r="G2000" s="33" t="s">
        <v>492</v>
      </c>
      <c r="H2000" s="33" t="s">
        <v>268</v>
      </c>
      <c r="I2000" s="33" t="s">
        <v>418</v>
      </c>
      <c r="J2000" s="33" t="s">
        <v>270</v>
      </c>
      <c r="K2000" s="33" t="s">
        <v>296</v>
      </c>
      <c r="L2000" s="33"/>
      <c r="M2000" s="33"/>
      <c r="N2000" s="33"/>
      <c r="O2000" s="33" t="s">
        <v>285</v>
      </c>
      <c r="P2000" s="33" t="s">
        <v>274</v>
      </c>
      <c r="Q2000" s="33"/>
      <c r="R2000" s="33"/>
      <c r="S2000" s="33" t="s">
        <v>275</v>
      </c>
      <c r="T2000" s="33" t="s">
        <v>16</v>
      </c>
      <c r="U2000" s="33"/>
      <c r="V2000" s="33"/>
      <c r="W2000" s="33" t="s">
        <v>20</v>
      </c>
      <c r="X2000" s="33"/>
    </row>
    <row r="2001" spans="1:24" ht="14.75" x14ac:dyDescent="0.75">
      <c r="A2001" s="33" t="s">
        <v>3633</v>
      </c>
      <c r="B2001" s="33" t="s">
        <v>262</v>
      </c>
      <c r="C2001" s="33" t="s">
        <v>263</v>
      </c>
      <c r="D2001" s="33" t="s">
        <v>332</v>
      </c>
      <c r="E2001" s="33" t="s">
        <v>3634</v>
      </c>
      <c r="F2001" s="33" t="s">
        <v>2608</v>
      </c>
      <c r="G2001" s="33" t="s">
        <v>492</v>
      </c>
      <c r="H2001" s="33" t="s">
        <v>268</v>
      </c>
      <c r="I2001" s="33" t="s">
        <v>418</v>
      </c>
      <c r="J2001" s="33" t="s">
        <v>270</v>
      </c>
      <c r="K2001" s="33" t="s">
        <v>296</v>
      </c>
      <c r="L2001" s="33"/>
      <c r="M2001" s="33"/>
      <c r="N2001" s="33"/>
      <c r="O2001" s="33" t="s">
        <v>285</v>
      </c>
      <c r="P2001" s="33" t="s">
        <v>274</v>
      </c>
      <c r="Q2001" s="33"/>
      <c r="R2001" s="33"/>
      <c r="S2001" s="33" t="s">
        <v>275</v>
      </c>
      <c r="T2001" s="33" t="s">
        <v>16</v>
      </c>
      <c r="U2001" s="33"/>
      <c r="V2001" s="33"/>
      <c r="W2001" s="33" t="s">
        <v>20</v>
      </c>
      <c r="X2001" s="33"/>
    </row>
    <row r="2002" spans="1:24" ht="14.75" x14ac:dyDescent="0.75">
      <c r="A2002" s="33" t="s">
        <v>3635</v>
      </c>
      <c r="B2002" s="33" t="s">
        <v>374</v>
      </c>
      <c r="C2002" s="33" t="s">
        <v>374</v>
      </c>
      <c r="D2002" s="33" t="s">
        <v>374</v>
      </c>
      <c r="E2002" s="33" t="s">
        <v>3636</v>
      </c>
      <c r="F2002" s="33" t="s">
        <v>2608</v>
      </c>
      <c r="G2002" s="33" t="s">
        <v>492</v>
      </c>
      <c r="H2002" s="33" t="s">
        <v>268</v>
      </c>
      <c r="I2002" s="33" t="s">
        <v>418</v>
      </c>
      <c r="J2002" s="33" t="s">
        <v>270</v>
      </c>
      <c r="K2002" s="33" t="s">
        <v>296</v>
      </c>
      <c r="L2002" s="33"/>
      <c r="M2002" s="33"/>
      <c r="N2002" s="33"/>
      <c r="O2002" s="33" t="s">
        <v>285</v>
      </c>
      <c r="P2002" s="33" t="s">
        <v>298</v>
      </c>
      <c r="Q2002" s="33"/>
      <c r="R2002" s="33"/>
      <c r="S2002" s="33"/>
      <c r="T2002" s="33"/>
      <c r="U2002" s="33"/>
      <c r="V2002" s="33"/>
      <c r="W2002" s="33" t="s">
        <v>20</v>
      </c>
      <c r="X2002" s="33"/>
    </row>
    <row r="2003" spans="1:24" ht="14.75" x14ac:dyDescent="0.75">
      <c r="A2003" s="33" t="s">
        <v>3637</v>
      </c>
      <c r="B2003" s="33" t="s">
        <v>374</v>
      </c>
      <c r="C2003" s="33" t="s">
        <v>374</v>
      </c>
      <c r="D2003" s="33" t="s">
        <v>374</v>
      </c>
      <c r="E2003" s="33" t="s">
        <v>3638</v>
      </c>
      <c r="F2003" s="33" t="s">
        <v>2608</v>
      </c>
      <c r="G2003" s="33" t="s">
        <v>492</v>
      </c>
      <c r="H2003" s="33" t="s">
        <v>268</v>
      </c>
      <c r="I2003" s="33" t="s">
        <v>418</v>
      </c>
      <c r="J2003" s="33" t="s">
        <v>270</v>
      </c>
      <c r="K2003" s="33" t="s">
        <v>296</v>
      </c>
      <c r="L2003" s="33"/>
      <c r="M2003" s="33"/>
      <c r="N2003" s="33"/>
      <c r="O2003" s="33" t="s">
        <v>285</v>
      </c>
      <c r="P2003" s="33" t="s">
        <v>298</v>
      </c>
      <c r="Q2003" s="33"/>
      <c r="R2003" s="33"/>
      <c r="S2003" s="33"/>
      <c r="T2003" s="33"/>
      <c r="U2003" s="33"/>
      <c r="V2003" s="33"/>
      <c r="W2003" s="33" t="s">
        <v>20</v>
      </c>
      <c r="X2003" s="33"/>
    </row>
    <row r="2004" spans="1:24" ht="14.75" x14ac:dyDescent="0.75">
      <c r="A2004" s="33" t="s">
        <v>3639</v>
      </c>
      <c r="B2004" s="33" t="s">
        <v>262</v>
      </c>
      <c r="C2004" s="33" t="s">
        <v>263</v>
      </c>
      <c r="D2004" s="33" t="s">
        <v>332</v>
      </c>
      <c r="E2004" s="33" t="s">
        <v>3640</v>
      </c>
      <c r="F2004" s="33" t="s">
        <v>2608</v>
      </c>
      <c r="G2004" s="33" t="s">
        <v>492</v>
      </c>
      <c r="H2004" s="33" t="s">
        <v>268</v>
      </c>
      <c r="I2004" s="33" t="s">
        <v>418</v>
      </c>
      <c r="J2004" s="33" t="s">
        <v>270</v>
      </c>
      <c r="K2004" s="33" t="s">
        <v>296</v>
      </c>
      <c r="L2004" s="33"/>
      <c r="M2004" s="33"/>
      <c r="N2004" s="33"/>
      <c r="O2004" s="33" t="s">
        <v>285</v>
      </c>
      <c r="P2004" s="33" t="s">
        <v>274</v>
      </c>
      <c r="Q2004" s="33"/>
      <c r="R2004" s="33"/>
      <c r="S2004" s="33" t="s">
        <v>275</v>
      </c>
      <c r="T2004" s="33" t="s">
        <v>16</v>
      </c>
      <c r="U2004" s="33"/>
      <c r="V2004" s="33"/>
      <c r="W2004" s="33" t="s">
        <v>20</v>
      </c>
      <c r="X2004" s="33"/>
    </row>
    <row r="2005" spans="1:24" ht="14.75" x14ac:dyDescent="0.75">
      <c r="A2005" s="33" t="s">
        <v>3641</v>
      </c>
      <c r="B2005" s="33" t="s">
        <v>262</v>
      </c>
      <c r="C2005" s="33" t="s">
        <v>263</v>
      </c>
      <c r="D2005" s="33" t="s">
        <v>332</v>
      </c>
      <c r="E2005" s="33" t="s">
        <v>3642</v>
      </c>
      <c r="F2005" s="33" t="s">
        <v>2608</v>
      </c>
      <c r="G2005" s="33" t="s">
        <v>492</v>
      </c>
      <c r="H2005" s="33" t="s">
        <v>268</v>
      </c>
      <c r="I2005" s="33" t="s">
        <v>418</v>
      </c>
      <c r="J2005" s="33" t="s">
        <v>270</v>
      </c>
      <c r="K2005" s="33" t="s">
        <v>296</v>
      </c>
      <c r="L2005" s="33"/>
      <c r="M2005" s="33"/>
      <c r="N2005" s="33"/>
      <c r="O2005" s="33" t="s">
        <v>285</v>
      </c>
      <c r="P2005" s="33" t="s">
        <v>274</v>
      </c>
      <c r="Q2005" s="33"/>
      <c r="R2005" s="33"/>
      <c r="S2005" s="33" t="s">
        <v>275</v>
      </c>
      <c r="T2005" s="33" t="s">
        <v>16</v>
      </c>
      <c r="U2005" s="33"/>
      <c r="V2005" s="33"/>
      <c r="W2005" s="33" t="s">
        <v>20</v>
      </c>
      <c r="X2005" s="33"/>
    </row>
    <row r="2006" spans="1:24" ht="14.75" x14ac:dyDescent="0.75">
      <c r="A2006" s="33" t="s">
        <v>3643</v>
      </c>
      <c r="B2006" s="33" t="s">
        <v>262</v>
      </c>
      <c r="C2006" s="33" t="s">
        <v>263</v>
      </c>
      <c r="D2006" s="33" t="s">
        <v>332</v>
      </c>
      <c r="E2006" s="33" t="s">
        <v>3644</v>
      </c>
      <c r="F2006" s="33" t="s">
        <v>2608</v>
      </c>
      <c r="G2006" s="33" t="s">
        <v>492</v>
      </c>
      <c r="H2006" s="33" t="s">
        <v>268</v>
      </c>
      <c r="I2006" s="33" t="s">
        <v>418</v>
      </c>
      <c r="J2006" s="33" t="s">
        <v>270</v>
      </c>
      <c r="K2006" s="33" t="s">
        <v>296</v>
      </c>
      <c r="L2006" s="33"/>
      <c r="M2006" s="33"/>
      <c r="N2006" s="33"/>
      <c r="O2006" s="33" t="s">
        <v>285</v>
      </c>
      <c r="P2006" s="33" t="s">
        <v>274</v>
      </c>
      <c r="Q2006" s="33"/>
      <c r="R2006" s="33"/>
      <c r="S2006" s="33" t="s">
        <v>275</v>
      </c>
      <c r="T2006" s="33" t="s">
        <v>16</v>
      </c>
      <c r="U2006" s="33"/>
      <c r="V2006" s="33"/>
      <c r="W2006" s="33" t="s">
        <v>20</v>
      </c>
      <c r="X2006" s="33"/>
    </row>
    <row r="2007" spans="1:24" ht="14.75" x14ac:dyDescent="0.75">
      <c r="A2007" s="33" t="s">
        <v>3645</v>
      </c>
      <c r="B2007" s="33" t="s">
        <v>262</v>
      </c>
      <c r="C2007" s="33" t="s">
        <v>263</v>
      </c>
      <c r="D2007" s="33" t="s">
        <v>332</v>
      </c>
      <c r="E2007" s="33" t="s">
        <v>3646</v>
      </c>
      <c r="F2007" s="33" t="s">
        <v>2608</v>
      </c>
      <c r="G2007" s="33" t="s">
        <v>492</v>
      </c>
      <c r="H2007" s="33" t="s">
        <v>268</v>
      </c>
      <c r="I2007" s="33" t="s">
        <v>418</v>
      </c>
      <c r="J2007" s="33" t="s">
        <v>270</v>
      </c>
      <c r="K2007" s="33" t="s">
        <v>296</v>
      </c>
      <c r="L2007" s="33"/>
      <c r="M2007" s="33"/>
      <c r="N2007" s="33"/>
      <c r="O2007" s="33" t="s">
        <v>285</v>
      </c>
      <c r="P2007" s="33" t="s">
        <v>274</v>
      </c>
      <c r="Q2007" s="33"/>
      <c r="R2007" s="33"/>
      <c r="S2007" s="33" t="s">
        <v>275</v>
      </c>
      <c r="T2007" s="33" t="s">
        <v>16</v>
      </c>
      <c r="U2007" s="33"/>
      <c r="V2007" s="33"/>
      <c r="W2007" s="33" t="s">
        <v>20</v>
      </c>
      <c r="X2007" s="33"/>
    </row>
    <row r="2008" spans="1:24" ht="14.75" x14ac:dyDescent="0.75">
      <c r="A2008" s="33" t="s">
        <v>3647</v>
      </c>
      <c r="B2008" s="33" t="s">
        <v>374</v>
      </c>
      <c r="C2008" s="33" t="s">
        <v>374</v>
      </c>
      <c r="D2008" s="33" t="s">
        <v>374</v>
      </c>
      <c r="E2008" s="33" t="s">
        <v>3648</v>
      </c>
      <c r="F2008" s="33" t="s">
        <v>2608</v>
      </c>
      <c r="G2008" s="33" t="s">
        <v>492</v>
      </c>
      <c r="H2008" s="33" t="s">
        <v>268</v>
      </c>
      <c r="I2008" s="33" t="s">
        <v>418</v>
      </c>
      <c r="J2008" s="33" t="s">
        <v>270</v>
      </c>
      <c r="K2008" s="33" t="s">
        <v>296</v>
      </c>
      <c r="L2008" s="33"/>
      <c r="M2008" s="33"/>
      <c r="N2008" s="33"/>
      <c r="O2008" s="33" t="s">
        <v>285</v>
      </c>
      <c r="P2008" s="33" t="s">
        <v>298</v>
      </c>
      <c r="Q2008" s="33"/>
      <c r="R2008" s="33"/>
      <c r="S2008" s="33"/>
      <c r="T2008" s="33"/>
      <c r="U2008" s="33"/>
      <c r="V2008" s="33"/>
      <c r="W2008" s="33" t="s">
        <v>20</v>
      </c>
      <c r="X2008" s="33"/>
    </row>
    <row r="2009" spans="1:24" ht="14.75" x14ac:dyDescent="0.75">
      <c r="A2009" s="33" t="s">
        <v>3649</v>
      </c>
      <c r="B2009" s="33" t="s">
        <v>262</v>
      </c>
      <c r="C2009" s="33" t="s">
        <v>263</v>
      </c>
      <c r="D2009" s="33" t="s">
        <v>332</v>
      </c>
      <c r="E2009" s="33" t="s">
        <v>3650</v>
      </c>
      <c r="F2009" s="33" t="s">
        <v>2608</v>
      </c>
      <c r="G2009" s="33" t="s">
        <v>492</v>
      </c>
      <c r="H2009" s="33" t="s">
        <v>268</v>
      </c>
      <c r="I2009" s="33" t="s">
        <v>418</v>
      </c>
      <c r="J2009" s="33" t="s">
        <v>270</v>
      </c>
      <c r="K2009" s="33" t="s">
        <v>296</v>
      </c>
      <c r="L2009" s="33"/>
      <c r="M2009" s="33"/>
      <c r="N2009" s="33"/>
      <c r="O2009" s="33" t="s">
        <v>285</v>
      </c>
      <c r="P2009" s="33" t="s">
        <v>274</v>
      </c>
      <c r="Q2009" s="33"/>
      <c r="R2009" s="33"/>
      <c r="S2009" s="33" t="s">
        <v>275</v>
      </c>
      <c r="T2009" s="33" t="s">
        <v>16</v>
      </c>
      <c r="U2009" s="33"/>
      <c r="V2009" s="33"/>
      <c r="W2009" s="33" t="s">
        <v>20</v>
      </c>
      <c r="X2009" s="33"/>
    </row>
    <row r="2010" spans="1:24" ht="14.75" x14ac:dyDescent="0.75">
      <c r="A2010" s="33" t="s">
        <v>3651</v>
      </c>
      <c r="B2010" s="33" t="s">
        <v>262</v>
      </c>
      <c r="C2010" s="33" t="s">
        <v>263</v>
      </c>
      <c r="D2010" s="33" t="s">
        <v>332</v>
      </c>
      <c r="E2010" s="33" t="s">
        <v>3652</v>
      </c>
      <c r="F2010" s="33" t="s">
        <v>2608</v>
      </c>
      <c r="G2010" s="33" t="s">
        <v>492</v>
      </c>
      <c r="H2010" s="33" t="s">
        <v>268</v>
      </c>
      <c r="I2010" s="33" t="s">
        <v>418</v>
      </c>
      <c r="J2010" s="33" t="s">
        <v>270</v>
      </c>
      <c r="K2010" s="33" t="s">
        <v>296</v>
      </c>
      <c r="L2010" s="33"/>
      <c r="M2010" s="33"/>
      <c r="N2010" s="33"/>
      <c r="O2010" s="33" t="s">
        <v>285</v>
      </c>
      <c r="P2010" s="33" t="s">
        <v>274</v>
      </c>
      <c r="Q2010" s="33"/>
      <c r="R2010" s="33"/>
      <c r="S2010" s="33" t="s">
        <v>275</v>
      </c>
      <c r="T2010" s="33" t="s">
        <v>16</v>
      </c>
      <c r="U2010" s="33"/>
      <c r="V2010" s="33"/>
      <c r="W2010" s="33" t="s">
        <v>20</v>
      </c>
      <c r="X2010" s="33"/>
    </row>
    <row r="2011" spans="1:24" ht="14.75" x14ac:dyDescent="0.75">
      <c r="A2011" s="33" t="s">
        <v>3653</v>
      </c>
      <c r="B2011" s="33" t="s">
        <v>262</v>
      </c>
      <c r="C2011" s="33" t="s">
        <v>263</v>
      </c>
      <c r="D2011" s="33" t="s">
        <v>332</v>
      </c>
      <c r="E2011" s="33" t="s">
        <v>3654</v>
      </c>
      <c r="F2011" s="33" t="s">
        <v>2608</v>
      </c>
      <c r="G2011" s="33" t="s">
        <v>492</v>
      </c>
      <c r="H2011" s="33" t="s">
        <v>268</v>
      </c>
      <c r="I2011" s="33" t="s">
        <v>418</v>
      </c>
      <c r="J2011" s="33" t="s">
        <v>270</v>
      </c>
      <c r="K2011" s="33" t="s">
        <v>296</v>
      </c>
      <c r="L2011" s="33"/>
      <c r="M2011" s="33"/>
      <c r="N2011" s="33"/>
      <c r="O2011" s="33" t="s">
        <v>285</v>
      </c>
      <c r="P2011" s="33" t="s">
        <v>274</v>
      </c>
      <c r="Q2011" s="33"/>
      <c r="R2011" s="33"/>
      <c r="S2011" s="33" t="s">
        <v>275</v>
      </c>
      <c r="T2011" s="33" t="s">
        <v>16</v>
      </c>
      <c r="U2011" s="33"/>
      <c r="V2011" s="33"/>
      <c r="W2011" s="33" t="s">
        <v>20</v>
      </c>
      <c r="X2011" s="33"/>
    </row>
    <row r="2012" spans="1:24" ht="14.75" x14ac:dyDescent="0.75">
      <c r="A2012" s="33" t="s">
        <v>3655</v>
      </c>
      <c r="B2012" s="33" t="s">
        <v>262</v>
      </c>
      <c r="C2012" s="33" t="s">
        <v>263</v>
      </c>
      <c r="D2012" s="33" t="s">
        <v>332</v>
      </c>
      <c r="E2012" s="33" t="s">
        <v>3656</v>
      </c>
      <c r="F2012" s="33" t="s">
        <v>2608</v>
      </c>
      <c r="G2012" s="33" t="s">
        <v>492</v>
      </c>
      <c r="H2012" s="33" t="s">
        <v>268</v>
      </c>
      <c r="I2012" s="33" t="s">
        <v>418</v>
      </c>
      <c r="J2012" s="33" t="s">
        <v>270</v>
      </c>
      <c r="K2012" s="33" t="s">
        <v>296</v>
      </c>
      <c r="L2012" s="33"/>
      <c r="M2012" s="33"/>
      <c r="N2012" s="33"/>
      <c r="O2012" s="33" t="s">
        <v>285</v>
      </c>
      <c r="P2012" s="33" t="s">
        <v>274</v>
      </c>
      <c r="Q2012" s="33"/>
      <c r="R2012" s="33"/>
      <c r="S2012" s="33" t="s">
        <v>275</v>
      </c>
      <c r="T2012" s="33" t="s">
        <v>16</v>
      </c>
      <c r="U2012" s="33"/>
      <c r="V2012" s="33"/>
      <c r="W2012" s="33"/>
      <c r="X2012" s="33"/>
    </row>
    <row r="2013" spans="1:24" ht="14.75" x14ac:dyDescent="0.75">
      <c r="A2013" s="33" t="s">
        <v>3657</v>
      </c>
      <c r="B2013" s="33" t="s">
        <v>262</v>
      </c>
      <c r="C2013" s="33" t="s">
        <v>263</v>
      </c>
      <c r="D2013" s="33" t="s">
        <v>332</v>
      </c>
      <c r="E2013" s="33" t="s">
        <v>3658</v>
      </c>
      <c r="F2013" s="33" t="s">
        <v>2608</v>
      </c>
      <c r="G2013" s="33" t="s">
        <v>492</v>
      </c>
      <c r="H2013" s="33" t="s">
        <v>268</v>
      </c>
      <c r="I2013" s="33" t="s">
        <v>418</v>
      </c>
      <c r="J2013" s="33" t="s">
        <v>270</v>
      </c>
      <c r="K2013" s="33" t="s">
        <v>296</v>
      </c>
      <c r="L2013" s="33"/>
      <c r="M2013" s="33"/>
      <c r="N2013" s="33"/>
      <c r="O2013" s="33" t="s">
        <v>285</v>
      </c>
      <c r="P2013" s="33" t="s">
        <v>274</v>
      </c>
      <c r="Q2013" s="33"/>
      <c r="R2013" s="33"/>
      <c r="S2013" s="33" t="s">
        <v>275</v>
      </c>
      <c r="T2013" s="33" t="s">
        <v>16</v>
      </c>
      <c r="U2013" s="33"/>
      <c r="V2013" s="33"/>
      <c r="W2013" s="33"/>
      <c r="X2013" s="33"/>
    </row>
    <row r="2014" spans="1:24" ht="14.75" x14ac:dyDescent="0.75">
      <c r="A2014" s="33" t="s">
        <v>3659</v>
      </c>
      <c r="B2014" s="33" t="s">
        <v>262</v>
      </c>
      <c r="C2014" s="33" t="s">
        <v>263</v>
      </c>
      <c r="D2014" s="33" t="s">
        <v>332</v>
      </c>
      <c r="E2014" s="33" t="s">
        <v>3660</v>
      </c>
      <c r="F2014" s="33" t="s">
        <v>2608</v>
      </c>
      <c r="G2014" s="33" t="s">
        <v>492</v>
      </c>
      <c r="H2014" s="33" t="s">
        <v>268</v>
      </c>
      <c r="I2014" s="33" t="s">
        <v>418</v>
      </c>
      <c r="J2014" s="33" t="s">
        <v>270</v>
      </c>
      <c r="K2014" s="33" t="s">
        <v>296</v>
      </c>
      <c r="L2014" s="33"/>
      <c r="M2014" s="33"/>
      <c r="N2014" s="33"/>
      <c r="O2014" s="33" t="s">
        <v>285</v>
      </c>
      <c r="P2014" s="33" t="s">
        <v>274</v>
      </c>
      <c r="Q2014" s="33"/>
      <c r="R2014" s="33"/>
      <c r="S2014" s="33" t="s">
        <v>275</v>
      </c>
      <c r="T2014" s="33" t="s">
        <v>16</v>
      </c>
      <c r="U2014" s="33"/>
      <c r="V2014" s="33"/>
      <c r="W2014" s="33"/>
      <c r="X2014" s="33"/>
    </row>
    <row r="2015" spans="1:24" ht="14.75" x14ac:dyDescent="0.75">
      <c r="A2015" s="33" t="s">
        <v>3661</v>
      </c>
      <c r="B2015" s="33" t="s">
        <v>262</v>
      </c>
      <c r="C2015" s="33" t="s">
        <v>263</v>
      </c>
      <c r="D2015" s="33" t="s">
        <v>332</v>
      </c>
      <c r="E2015" s="33" t="s">
        <v>3662</v>
      </c>
      <c r="F2015" s="33" t="s">
        <v>2608</v>
      </c>
      <c r="G2015" s="33" t="s">
        <v>492</v>
      </c>
      <c r="H2015" s="33" t="s">
        <v>268</v>
      </c>
      <c r="I2015" s="33" t="s">
        <v>418</v>
      </c>
      <c r="J2015" s="33" t="s">
        <v>270</v>
      </c>
      <c r="K2015" s="33" t="s">
        <v>296</v>
      </c>
      <c r="L2015" s="33"/>
      <c r="M2015" s="33"/>
      <c r="N2015" s="33"/>
      <c r="O2015" s="33" t="s">
        <v>285</v>
      </c>
      <c r="P2015" s="33" t="s">
        <v>274</v>
      </c>
      <c r="Q2015" s="33"/>
      <c r="R2015" s="33"/>
      <c r="S2015" s="33" t="s">
        <v>275</v>
      </c>
      <c r="T2015" s="33" t="s">
        <v>16</v>
      </c>
      <c r="U2015" s="33"/>
      <c r="V2015" s="33"/>
      <c r="W2015" s="33"/>
      <c r="X2015" s="33"/>
    </row>
    <row r="2016" spans="1:24" ht="14.75" x14ac:dyDescent="0.75">
      <c r="A2016" s="33" t="s">
        <v>3663</v>
      </c>
      <c r="B2016" s="33" t="s">
        <v>262</v>
      </c>
      <c r="C2016" s="33" t="s">
        <v>374</v>
      </c>
      <c r="D2016" s="33" t="s">
        <v>374</v>
      </c>
      <c r="E2016" s="33" t="s">
        <v>3664</v>
      </c>
      <c r="F2016" s="33" t="s">
        <v>3665</v>
      </c>
      <c r="G2016" s="33" t="s">
        <v>281</v>
      </c>
      <c r="H2016" s="33" t="s">
        <v>268</v>
      </c>
      <c r="I2016" s="33" t="s">
        <v>269</v>
      </c>
      <c r="J2016" s="33" t="s">
        <v>270</v>
      </c>
      <c r="K2016" s="33" t="s">
        <v>377</v>
      </c>
      <c r="L2016" s="33" t="s">
        <v>272</v>
      </c>
      <c r="M2016" s="33" t="s">
        <v>284</v>
      </c>
      <c r="N2016" s="33" t="s">
        <v>378</v>
      </c>
      <c r="O2016" s="33" t="s">
        <v>285</v>
      </c>
      <c r="P2016" s="33" t="s">
        <v>378</v>
      </c>
      <c r="Q2016" s="33" t="s">
        <v>286</v>
      </c>
      <c r="R2016" s="33" t="s">
        <v>378</v>
      </c>
      <c r="S2016" s="33" t="s">
        <v>275</v>
      </c>
      <c r="T2016" s="33" t="s">
        <v>378</v>
      </c>
      <c r="U2016" s="33"/>
      <c r="V2016" s="33"/>
      <c r="W2016" s="33" t="s">
        <v>20</v>
      </c>
      <c r="X2016" s="33" t="s">
        <v>287</v>
      </c>
    </row>
    <row r="2017" spans="1:24" ht="14.75" x14ac:dyDescent="0.75">
      <c r="A2017" s="33" t="s">
        <v>3666</v>
      </c>
      <c r="B2017" s="33" t="s">
        <v>262</v>
      </c>
      <c r="C2017" s="33" t="s">
        <v>374</v>
      </c>
      <c r="D2017" s="33" t="s">
        <v>374</v>
      </c>
      <c r="E2017" s="33" t="s">
        <v>3667</v>
      </c>
      <c r="F2017" s="33" t="s">
        <v>3665</v>
      </c>
      <c r="G2017" s="33" t="s">
        <v>281</v>
      </c>
      <c r="H2017" s="33" t="s">
        <v>268</v>
      </c>
      <c r="I2017" s="33" t="s">
        <v>269</v>
      </c>
      <c r="J2017" s="33" t="s">
        <v>270</v>
      </c>
      <c r="K2017" s="33" t="s">
        <v>377</v>
      </c>
      <c r="L2017" s="33" t="s">
        <v>272</v>
      </c>
      <c r="M2017" s="33" t="s">
        <v>284</v>
      </c>
      <c r="N2017" s="33" t="s">
        <v>378</v>
      </c>
      <c r="O2017" s="33" t="s">
        <v>285</v>
      </c>
      <c r="P2017" s="33" t="s">
        <v>378</v>
      </c>
      <c r="Q2017" s="33" t="s">
        <v>286</v>
      </c>
      <c r="R2017" s="33" t="s">
        <v>378</v>
      </c>
      <c r="S2017" s="33" t="s">
        <v>275</v>
      </c>
      <c r="T2017" s="33" t="s">
        <v>378</v>
      </c>
      <c r="U2017" s="33"/>
      <c r="V2017" s="33"/>
      <c r="W2017" s="33" t="s">
        <v>20</v>
      </c>
      <c r="X2017" s="33" t="s">
        <v>287</v>
      </c>
    </row>
    <row r="2018" spans="1:24" ht="14.75" x14ac:dyDescent="0.75">
      <c r="A2018" s="33" t="s">
        <v>3668</v>
      </c>
      <c r="B2018" s="33" t="s">
        <v>262</v>
      </c>
      <c r="C2018" s="33" t="s">
        <v>374</v>
      </c>
      <c r="D2018" s="33" t="s">
        <v>374</v>
      </c>
      <c r="E2018" s="33" t="s">
        <v>3669</v>
      </c>
      <c r="F2018" s="33" t="s">
        <v>3665</v>
      </c>
      <c r="G2018" s="33" t="s">
        <v>281</v>
      </c>
      <c r="H2018" s="33" t="s">
        <v>268</v>
      </c>
      <c r="I2018" s="33" t="s">
        <v>269</v>
      </c>
      <c r="J2018" s="33" t="s">
        <v>270</v>
      </c>
      <c r="K2018" s="33" t="s">
        <v>377</v>
      </c>
      <c r="L2018" s="33" t="s">
        <v>272</v>
      </c>
      <c r="M2018" s="33" t="s">
        <v>284</v>
      </c>
      <c r="N2018" s="33" t="s">
        <v>378</v>
      </c>
      <c r="O2018" s="33" t="s">
        <v>285</v>
      </c>
      <c r="P2018" s="33" t="s">
        <v>378</v>
      </c>
      <c r="Q2018" s="33" t="s">
        <v>286</v>
      </c>
      <c r="R2018" s="33" t="s">
        <v>378</v>
      </c>
      <c r="S2018" s="33" t="s">
        <v>275</v>
      </c>
      <c r="T2018" s="33" t="s">
        <v>378</v>
      </c>
      <c r="U2018" s="33"/>
      <c r="V2018" s="33"/>
      <c r="W2018" s="33" t="s">
        <v>20</v>
      </c>
      <c r="X2018" s="33" t="s">
        <v>287</v>
      </c>
    </row>
    <row r="2019" spans="1:24" ht="14.75" x14ac:dyDescent="0.75">
      <c r="A2019" s="33" t="s">
        <v>3670</v>
      </c>
      <c r="B2019" s="33" t="s">
        <v>262</v>
      </c>
      <c r="C2019" s="33" t="s">
        <v>374</v>
      </c>
      <c r="D2019" s="33" t="s">
        <v>374</v>
      </c>
      <c r="E2019" s="33" t="s">
        <v>3671</v>
      </c>
      <c r="F2019" s="33" t="s">
        <v>3665</v>
      </c>
      <c r="G2019" s="33" t="s">
        <v>281</v>
      </c>
      <c r="H2019" s="33" t="s">
        <v>268</v>
      </c>
      <c r="I2019" s="33" t="s">
        <v>269</v>
      </c>
      <c r="J2019" s="33" t="s">
        <v>270</v>
      </c>
      <c r="K2019" s="33" t="s">
        <v>377</v>
      </c>
      <c r="L2019" s="33" t="s">
        <v>272</v>
      </c>
      <c r="M2019" s="33" t="s">
        <v>284</v>
      </c>
      <c r="N2019" s="33" t="s">
        <v>378</v>
      </c>
      <c r="O2019" s="33" t="s">
        <v>285</v>
      </c>
      <c r="P2019" s="33" t="s">
        <v>378</v>
      </c>
      <c r="Q2019" s="33" t="s">
        <v>286</v>
      </c>
      <c r="R2019" s="33" t="s">
        <v>378</v>
      </c>
      <c r="S2019" s="33" t="s">
        <v>275</v>
      </c>
      <c r="T2019" s="33" t="s">
        <v>378</v>
      </c>
      <c r="U2019" s="33"/>
      <c r="V2019" s="33"/>
      <c r="W2019" s="33" t="s">
        <v>20</v>
      </c>
      <c r="X2019" s="33" t="s">
        <v>287</v>
      </c>
    </row>
    <row r="2020" spans="1:24" ht="14.75" x14ac:dyDescent="0.75">
      <c r="A2020" s="33" t="s">
        <v>3672</v>
      </c>
      <c r="B2020" s="33" t="s">
        <v>262</v>
      </c>
      <c r="C2020" s="33" t="s">
        <v>374</v>
      </c>
      <c r="D2020" s="33" t="s">
        <v>374</v>
      </c>
      <c r="E2020" s="33" t="s">
        <v>3673</v>
      </c>
      <c r="F2020" s="33" t="s">
        <v>3665</v>
      </c>
      <c r="G2020" s="33" t="s">
        <v>281</v>
      </c>
      <c r="H2020" s="33" t="s">
        <v>268</v>
      </c>
      <c r="I2020" s="33" t="s">
        <v>269</v>
      </c>
      <c r="J2020" s="33" t="s">
        <v>270</v>
      </c>
      <c r="K2020" s="33" t="s">
        <v>377</v>
      </c>
      <c r="L2020" s="33" t="s">
        <v>272</v>
      </c>
      <c r="M2020" s="33" t="s">
        <v>284</v>
      </c>
      <c r="N2020" s="33" t="s">
        <v>378</v>
      </c>
      <c r="O2020" s="33" t="s">
        <v>285</v>
      </c>
      <c r="P2020" s="33" t="s">
        <v>378</v>
      </c>
      <c r="Q2020" s="33" t="s">
        <v>286</v>
      </c>
      <c r="R2020" s="33" t="s">
        <v>378</v>
      </c>
      <c r="S2020" s="33" t="s">
        <v>275</v>
      </c>
      <c r="T2020" s="33" t="s">
        <v>378</v>
      </c>
      <c r="U2020" s="33"/>
      <c r="V2020" s="33"/>
      <c r="W2020" s="33" t="s">
        <v>20</v>
      </c>
      <c r="X2020" s="33" t="s">
        <v>287</v>
      </c>
    </row>
    <row r="2021" spans="1:24" ht="14.75" x14ac:dyDescent="0.75">
      <c r="A2021" s="33" t="s">
        <v>3674</v>
      </c>
      <c r="B2021" s="33" t="s">
        <v>262</v>
      </c>
      <c r="C2021" s="33" t="s">
        <v>374</v>
      </c>
      <c r="D2021" s="33" t="s">
        <v>374</v>
      </c>
      <c r="E2021" s="33" t="s">
        <v>3675</v>
      </c>
      <c r="F2021" s="33" t="s">
        <v>3665</v>
      </c>
      <c r="G2021" s="33" t="s">
        <v>281</v>
      </c>
      <c r="H2021" s="33" t="s">
        <v>268</v>
      </c>
      <c r="I2021" s="33" t="s">
        <v>269</v>
      </c>
      <c r="J2021" s="33" t="s">
        <v>270</v>
      </c>
      <c r="K2021" s="33" t="s">
        <v>377</v>
      </c>
      <c r="L2021" s="33" t="s">
        <v>272</v>
      </c>
      <c r="M2021" s="33" t="s">
        <v>284</v>
      </c>
      <c r="N2021" s="33" t="s">
        <v>378</v>
      </c>
      <c r="O2021" s="33" t="s">
        <v>285</v>
      </c>
      <c r="P2021" s="33" t="s">
        <v>378</v>
      </c>
      <c r="Q2021" s="33" t="s">
        <v>286</v>
      </c>
      <c r="R2021" s="33" t="s">
        <v>378</v>
      </c>
      <c r="S2021" s="33" t="s">
        <v>275</v>
      </c>
      <c r="T2021" s="33" t="s">
        <v>378</v>
      </c>
      <c r="U2021" s="33"/>
      <c r="V2021" s="33"/>
      <c r="W2021" s="33" t="s">
        <v>20</v>
      </c>
      <c r="X2021" s="33" t="s">
        <v>287</v>
      </c>
    </row>
    <row r="2022" spans="1:24" ht="14.75" x14ac:dyDescent="0.75">
      <c r="A2022" s="33" t="s">
        <v>3676</v>
      </c>
      <c r="B2022" s="33" t="s">
        <v>262</v>
      </c>
      <c r="C2022" s="33" t="s">
        <v>374</v>
      </c>
      <c r="D2022" s="33" t="s">
        <v>374</v>
      </c>
      <c r="E2022" s="33" t="s">
        <v>3677</v>
      </c>
      <c r="F2022" s="33" t="s">
        <v>3665</v>
      </c>
      <c r="G2022" s="33" t="s">
        <v>281</v>
      </c>
      <c r="H2022" s="33" t="s">
        <v>268</v>
      </c>
      <c r="I2022" s="33" t="s">
        <v>269</v>
      </c>
      <c r="J2022" s="33" t="s">
        <v>270</v>
      </c>
      <c r="K2022" s="33" t="s">
        <v>377</v>
      </c>
      <c r="L2022" s="33" t="s">
        <v>272</v>
      </c>
      <c r="M2022" s="33" t="s">
        <v>284</v>
      </c>
      <c r="N2022" s="33" t="s">
        <v>378</v>
      </c>
      <c r="O2022" s="33" t="s">
        <v>285</v>
      </c>
      <c r="P2022" s="33" t="s">
        <v>378</v>
      </c>
      <c r="Q2022" s="33" t="s">
        <v>286</v>
      </c>
      <c r="R2022" s="33" t="s">
        <v>378</v>
      </c>
      <c r="S2022" s="33" t="s">
        <v>275</v>
      </c>
      <c r="T2022" s="33" t="s">
        <v>378</v>
      </c>
      <c r="U2022" s="33"/>
      <c r="V2022" s="33"/>
      <c r="W2022" s="33" t="s">
        <v>20</v>
      </c>
      <c r="X2022" s="33" t="s">
        <v>287</v>
      </c>
    </row>
    <row r="2023" spans="1:24" ht="14.75" x14ac:dyDescent="0.75">
      <c r="A2023" s="33" t="s">
        <v>3678</v>
      </c>
      <c r="B2023" s="33" t="s">
        <v>262</v>
      </c>
      <c r="C2023" s="33" t="s">
        <v>374</v>
      </c>
      <c r="D2023" s="33" t="s">
        <v>374</v>
      </c>
      <c r="E2023" s="33" t="s">
        <v>3679</v>
      </c>
      <c r="F2023" s="33" t="s">
        <v>3665</v>
      </c>
      <c r="G2023" s="33" t="s">
        <v>281</v>
      </c>
      <c r="H2023" s="33" t="s">
        <v>268</v>
      </c>
      <c r="I2023" s="33" t="s">
        <v>269</v>
      </c>
      <c r="J2023" s="33" t="s">
        <v>270</v>
      </c>
      <c r="K2023" s="33" t="s">
        <v>377</v>
      </c>
      <c r="L2023" s="33" t="s">
        <v>272</v>
      </c>
      <c r="M2023" s="33" t="s">
        <v>284</v>
      </c>
      <c r="N2023" s="33" t="s">
        <v>378</v>
      </c>
      <c r="O2023" s="33" t="s">
        <v>285</v>
      </c>
      <c r="P2023" s="33" t="s">
        <v>378</v>
      </c>
      <c r="Q2023" s="33" t="s">
        <v>286</v>
      </c>
      <c r="R2023" s="33" t="s">
        <v>378</v>
      </c>
      <c r="S2023" s="33" t="s">
        <v>275</v>
      </c>
      <c r="T2023" s="33" t="s">
        <v>378</v>
      </c>
      <c r="U2023" s="33"/>
      <c r="V2023" s="33"/>
      <c r="W2023" s="33" t="s">
        <v>20</v>
      </c>
      <c r="X2023" s="33" t="s">
        <v>287</v>
      </c>
    </row>
    <row r="2024" spans="1:24" ht="14.75" x14ac:dyDescent="0.75">
      <c r="A2024" s="33" t="s">
        <v>3680</v>
      </c>
      <c r="B2024" s="33" t="s">
        <v>262</v>
      </c>
      <c r="C2024" s="33" t="s">
        <v>374</v>
      </c>
      <c r="D2024" s="33" t="s">
        <v>374</v>
      </c>
      <c r="E2024" s="33" t="s">
        <v>3681</v>
      </c>
      <c r="F2024" s="33" t="s">
        <v>3665</v>
      </c>
      <c r="G2024" s="33" t="s">
        <v>281</v>
      </c>
      <c r="H2024" s="33" t="s">
        <v>268</v>
      </c>
      <c r="I2024" s="33" t="s">
        <v>269</v>
      </c>
      <c r="J2024" s="33" t="s">
        <v>270</v>
      </c>
      <c r="K2024" s="33" t="s">
        <v>377</v>
      </c>
      <c r="L2024" s="33" t="s">
        <v>272</v>
      </c>
      <c r="M2024" s="33" t="s">
        <v>284</v>
      </c>
      <c r="N2024" s="33" t="s">
        <v>378</v>
      </c>
      <c r="O2024" s="33" t="s">
        <v>285</v>
      </c>
      <c r="P2024" s="33" t="s">
        <v>378</v>
      </c>
      <c r="Q2024" s="33" t="s">
        <v>286</v>
      </c>
      <c r="R2024" s="33" t="s">
        <v>378</v>
      </c>
      <c r="S2024" s="33" t="s">
        <v>275</v>
      </c>
      <c r="T2024" s="33" t="s">
        <v>378</v>
      </c>
      <c r="U2024" s="33"/>
      <c r="V2024" s="33"/>
      <c r="W2024" s="33" t="s">
        <v>20</v>
      </c>
      <c r="X2024" s="33" t="s">
        <v>287</v>
      </c>
    </row>
    <row r="2025" spans="1:24" ht="14.75" x14ac:dyDescent="0.75">
      <c r="A2025" s="33" t="s">
        <v>3682</v>
      </c>
      <c r="B2025" s="33" t="s">
        <v>262</v>
      </c>
      <c r="C2025" s="33" t="s">
        <v>374</v>
      </c>
      <c r="D2025" s="33" t="s">
        <v>374</v>
      </c>
      <c r="E2025" s="33" t="s">
        <v>3683</v>
      </c>
      <c r="F2025" s="33" t="s">
        <v>3665</v>
      </c>
      <c r="G2025" s="33" t="s">
        <v>281</v>
      </c>
      <c r="H2025" s="33" t="s">
        <v>268</v>
      </c>
      <c r="I2025" s="33" t="s">
        <v>269</v>
      </c>
      <c r="J2025" s="33" t="s">
        <v>270</v>
      </c>
      <c r="K2025" s="33" t="s">
        <v>377</v>
      </c>
      <c r="L2025" s="33" t="s">
        <v>272</v>
      </c>
      <c r="M2025" s="33" t="s">
        <v>284</v>
      </c>
      <c r="N2025" s="33" t="s">
        <v>378</v>
      </c>
      <c r="O2025" s="33" t="s">
        <v>285</v>
      </c>
      <c r="P2025" s="33" t="s">
        <v>378</v>
      </c>
      <c r="Q2025" s="33" t="s">
        <v>286</v>
      </c>
      <c r="R2025" s="33" t="s">
        <v>378</v>
      </c>
      <c r="S2025" s="33" t="s">
        <v>275</v>
      </c>
      <c r="T2025" s="33" t="s">
        <v>378</v>
      </c>
      <c r="U2025" s="33"/>
      <c r="V2025" s="33"/>
      <c r="W2025" s="33" t="s">
        <v>20</v>
      </c>
      <c r="X2025" s="33" t="s">
        <v>287</v>
      </c>
    </row>
    <row r="2026" spans="1:24" ht="14.75" x14ac:dyDescent="0.75">
      <c r="A2026" s="33" t="s">
        <v>3684</v>
      </c>
      <c r="B2026" s="33" t="s">
        <v>374</v>
      </c>
      <c r="C2026" s="33" t="s">
        <v>374</v>
      </c>
      <c r="D2026" s="33" t="s">
        <v>374</v>
      </c>
      <c r="E2026" s="33" t="s">
        <v>3685</v>
      </c>
      <c r="F2026" s="33" t="s">
        <v>3665</v>
      </c>
      <c r="G2026" s="33" t="s">
        <v>281</v>
      </c>
      <c r="H2026" s="33" t="s">
        <v>268</v>
      </c>
      <c r="I2026" s="33" t="s">
        <v>269</v>
      </c>
      <c r="J2026" s="33" t="s">
        <v>270</v>
      </c>
      <c r="K2026" s="33" t="s">
        <v>377</v>
      </c>
      <c r="L2026" s="33" t="s">
        <v>272</v>
      </c>
      <c r="M2026" s="33" t="s">
        <v>284</v>
      </c>
      <c r="N2026" s="33" t="s">
        <v>378</v>
      </c>
      <c r="O2026" s="33" t="s">
        <v>285</v>
      </c>
      <c r="P2026" s="33" t="s">
        <v>378</v>
      </c>
      <c r="Q2026" s="33" t="s">
        <v>286</v>
      </c>
      <c r="R2026" s="33" t="s">
        <v>378</v>
      </c>
      <c r="S2026" s="33" t="s">
        <v>275</v>
      </c>
      <c r="T2026" s="33" t="s">
        <v>378</v>
      </c>
      <c r="U2026" s="33"/>
      <c r="V2026" s="33"/>
      <c r="W2026" s="33" t="s">
        <v>20</v>
      </c>
      <c r="X2026" s="33" t="s">
        <v>287</v>
      </c>
    </row>
    <row r="2027" spans="1:24" ht="14.75" x14ac:dyDescent="0.75">
      <c r="A2027" s="33" t="s">
        <v>3686</v>
      </c>
      <c r="B2027" s="33" t="s">
        <v>262</v>
      </c>
      <c r="C2027" s="33" t="s">
        <v>374</v>
      </c>
      <c r="D2027" s="33" t="s">
        <v>374</v>
      </c>
      <c r="E2027" s="33" t="s">
        <v>3687</v>
      </c>
      <c r="F2027" s="33" t="s">
        <v>3665</v>
      </c>
      <c r="G2027" s="33" t="s">
        <v>281</v>
      </c>
      <c r="H2027" s="33" t="s">
        <v>268</v>
      </c>
      <c r="I2027" s="33" t="s">
        <v>269</v>
      </c>
      <c r="J2027" s="33" t="s">
        <v>270</v>
      </c>
      <c r="K2027" s="33" t="s">
        <v>377</v>
      </c>
      <c r="L2027" s="33" t="s">
        <v>272</v>
      </c>
      <c r="M2027" s="33" t="s">
        <v>284</v>
      </c>
      <c r="N2027" s="33" t="s">
        <v>378</v>
      </c>
      <c r="O2027" s="33" t="s">
        <v>285</v>
      </c>
      <c r="P2027" s="33" t="s">
        <v>378</v>
      </c>
      <c r="Q2027" s="33" t="s">
        <v>286</v>
      </c>
      <c r="R2027" s="33" t="s">
        <v>378</v>
      </c>
      <c r="S2027" s="33" t="s">
        <v>275</v>
      </c>
      <c r="T2027" s="33" t="s">
        <v>378</v>
      </c>
      <c r="U2027" s="33"/>
      <c r="V2027" s="33"/>
      <c r="W2027" s="33" t="s">
        <v>20</v>
      </c>
      <c r="X2027" s="33" t="s">
        <v>287</v>
      </c>
    </row>
    <row r="2028" spans="1:24" ht="14.75" x14ac:dyDescent="0.75">
      <c r="A2028" s="33" t="s">
        <v>3688</v>
      </c>
      <c r="B2028" s="33" t="s">
        <v>262</v>
      </c>
      <c r="C2028" s="33" t="s">
        <v>374</v>
      </c>
      <c r="D2028" s="33" t="s">
        <v>374</v>
      </c>
      <c r="E2028" s="33" t="s">
        <v>3689</v>
      </c>
      <c r="F2028" s="33" t="s">
        <v>3665</v>
      </c>
      <c r="G2028" s="33" t="s">
        <v>281</v>
      </c>
      <c r="H2028" s="33" t="s">
        <v>268</v>
      </c>
      <c r="I2028" s="33" t="s">
        <v>269</v>
      </c>
      <c r="J2028" s="33" t="s">
        <v>270</v>
      </c>
      <c r="K2028" s="33" t="s">
        <v>377</v>
      </c>
      <c r="L2028" s="33" t="s">
        <v>272</v>
      </c>
      <c r="M2028" s="33" t="s">
        <v>284</v>
      </c>
      <c r="N2028" s="33" t="s">
        <v>378</v>
      </c>
      <c r="O2028" s="33" t="s">
        <v>285</v>
      </c>
      <c r="P2028" s="33" t="s">
        <v>378</v>
      </c>
      <c r="Q2028" s="33" t="s">
        <v>286</v>
      </c>
      <c r="R2028" s="33" t="s">
        <v>378</v>
      </c>
      <c r="S2028" s="33" t="s">
        <v>275</v>
      </c>
      <c r="T2028" s="33" t="s">
        <v>378</v>
      </c>
      <c r="U2028" s="33" t="s">
        <v>276</v>
      </c>
      <c r="V2028" s="33" t="s">
        <v>378</v>
      </c>
      <c r="W2028" s="33" t="s">
        <v>20</v>
      </c>
      <c r="X2028" s="33" t="s">
        <v>287</v>
      </c>
    </row>
    <row r="2029" spans="1:24" ht="14.75" x14ac:dyDescent="0.75">
      <c r="A2029" s="33" t="s">
        <v>3690</v>
      </c>
      <c r="B2029" s="33" t="s">
        <v>262</v>
      </c>
      <c r="C2029" s="33" t="s">
        <v>374</v>
      </c>
      <c r="D2029" s="33" t="s">
        <v>374</v>
      </c>
      <c r="E2029" s="33" t="s">
        <v>3691</v>
      </c>
      <c r="F2029" s="33" t="s">
        <v>3665</v>
      </c>
      <c r="G2029" s="33" t="s">
        <v>281</v>
      </c>
      <c r="H2029" s="33" t="s">
        <v>268</v>
      </c>
      <c r="I2029" s="33" t="s">
        <v>269</v>
      </c>
      <c r="J2029" s="33" t="s">
        <v>270</v>
      </c>
      <c r="K2029" s="33" t="s">
        <v>377</v>
      </c>
      <c r="L2029" s="33" t="s">
        <v>272</v>
      </c>
      <c r="M2029" s="33" t="s">
        <v>284</v>
      </c>
      <c r="N2029" s="33" t="s">
        <v>378</v>
      </c>
      <c r="O2029" s="33" t="s">
        <v>285</v>
      </c>
      <c r="P2029" s="33" t="s">
        <v>378</v>
      </c>
      <c r="Q2029" s="33" t="s">
        <v>286</v>
      </c>
      <c r="R2029" s="33" t="s">
        <v>378</v>
      </c>
      <c r="S2029" s="33" t="s">
        <v>275</v>
      </c>
      <c r="T2029" s="33" t="s">
        <v>378</v>
      </c>
      <c r="U2029" s="33" t="s">
        <v>276</v>
      </c>
      <c r="V2029" s="33" t="s">
        <v>378</v>
      </c>
      <c r="W2029" s="33" t="s">
        <v>20</v>
      </c>
      <c r="X2029" s="33" t="s">
        <v>287</v>
      </c>
    </row>
    <row r="2030" spans="1:24" ht="14.75" x14ac:dyDescent="0.75">
      <c r="A2030" s="33" t="s">
        <v>3692</v>
      </c>
      <c r="B2030" s="33" t="s">
        <v>262</v>
      </c>
      <c r="C2030" s="33" t="s">
        <v>374</v>
      </c>
      <c r="D2030" s="33" t="s">
        <v>374</v>
      </c>
      <c r="E2030" s="33" t="s">
        <v>3693</v>
      </c>
      <c r="F2030" s="33" t="s">
        <v>3665</v>
      </c>
      <c r="G2030" s="33" t="s">
        <v>281</v>
      </c>
      <c r="H2030" s="33" t="s">
        <v>268</v>
      </c>
      <c r="I2030" s="33" t="s">
        <v>269</v>
      </c>
      <c r="J2030" s="33" t="s">
        <v>270</v>
      </c>
      <c r="K2030" s="33" t="s">
        <v>377</v>
      </c>
      <c r="L2030" s="33" t="s">
        <v>272</v>
      </c>
      <c r="M2030" s="33" t="s">
        <v>284</v>
      </c>
      <c r="N2030" s="33" t="s">
        <v>378</v>
      </c>
      <c r="O2030" s="33" t="s">
        <v>285</v>
      </c>
      <c r="P2030" s="33" t="s">
        <v>378</v>
      </c>
      <c r="Q2030" s="33" t="s">
        <v>286</v>
      </c>
      <c r="R2030" s="33" t="s">
        <v>378</v>
      </c>
      <c r="S2030" s="33" t="s">
        <v>275</v>
      </c>
      <c r="T2030" s="33" t="s">
        <v>378</v>
      </c>
      <c r="U2030" s="33" t="s">
        <v>276</v>
      </c>
      <c r="V2030" s="33" t="s">
        <v>378</v>
      </c>
      <c r="W2030" s="33" t="s">
        <v>20</v>
      </c>
      <c r="X2030" s="33" t="s">
        <v>287</v>
      </c>
    </row>
    <row r="2031" spans="1:24" ht="14.75" x14ac:dyDescent="0.75">
      <c r="A2031" s="33" t="s">
        <v>3694</v>
      </c>
      <c r="B2031" s="33" t="s">
        <v>262</v>
      </c>
      <c r="C2031" s="33" t="s">
        <v>374</v>
      </c>
      <c r="D2031" s="33" t="s">
        <v>374</v>
      </c>
      <c r="E2031" s="33" t="s">
        <v>3695</v>
      </c>
      <c r="F2031" s="33" t="s">
        <v>3665</v>
      </c>
      <c r="G2031" s="33" t="s">
        <v>281</v>
      </c>
      <c r="H2031" s="33" t="s">
        <v>268</v>
      </c>
      <c r="I2031" s="33" t="s">
        <v>269</v>
      </c>
      <c r="J2031" s="33" t="s">
        <v>270</v>
      </c>
      <c r="K2031" s="33" t="s">
        <v>377</v>
      </c>
      <c r="L2031" s="33" t="s">
        <v>272</v>
      </c>
      <c r="M2031" s="33" t="s">
        <v>284</v>
      </c>
      <c r="N2031" s="33" t="s">
        <v>378</v>
      </c>
      <c r="O2031" s="33" t="s">
        <v>285</v>
      </c>
      <c r="P2031" s="33" t="s">
        <v>378</v>
      </c>
      <c r="Q2031" s="33" t="s">
        <v>286</v>
      </c>
      <c r="R2031" s="33" t="s">
        <v>378</v>
      </c>
      <c r="S2031" s="33" t="s">
        <v>275</v>
      </c>
      <c r="T2031" s="33" t="s">
        <v>378</v>
      </c>
      <c r="U2031" s="33" t="s">
        <v>276</v>
      </c>
      <c r="V2031" s="33" t="s">
        <v>378</v>
      </c>
      <c r="W2031" s="33" t="s">
        <v>20</v>
      </c>
      <c r="X2031" s="33" t="s">
        <v>287</v>
      </c>
    </row>
    <row r="2032" spans="1:24" ht="14.75" x14ac:dyDescent="0.75">
      <c r="A2032" s="33" t="s">
        <v>3696</v>
      </c>
      <c r="B2032" s="33" t="s">
        <v>262</v>
      </c>
      <c r="C2032" s="33" t="s">
        <v>374</v>
      </c>
      <c r="D2032" s="33" t="s">
        <v>374</v>
      </c>
      <c r="E2032" s="33" t="s">
        <v>3697</v>
      </c>
      <c r="F2032" s="33" t="s">
        <v>3665</v>
      </c>
      <c r="G2032" s="33" t="s">
        <v>281</v>
      </c>
      <c r="H2032" s="33" t="s">
        <v>268</v>
      </c>
      <c r="I2032" s="33" t="s">
        <v>269</v>
      </c>
      <c r="J2032" s="33" t="s">
        <v>270</v>
      </c>
      <c r="K2032" s="33" t="s">
        <v>377</v>
      </c>
      <c r="L2032" s="33" t="s">
        <v>272</v>
      </c>
      <c r="M2032" s="33" t="s">
        <v>284</v>
      </c>
      <c r="N2032" s="33" t="s">
        <v>378</v>
      </c>
      <c r="O2032" s="33" t="s">
        <v>285</v>
      </c>
      <c r="P2032" s="33" t="s">
        <v>378</v>
      </c>
      <c r="Q2032" s="33" t="s">
        <v>286</v>
      </c>
      <c r="R2032" s="33" t="s">
        <v>378</v>
      </c>
      <c r="S2032" s="33" t="s">
        <v>275</v>
      </c>
      <c r="T2032" s="33" t="s">
        <v>378</v>
      </c>
      <c r="U2032" s="33" t="s">
        <v>276</v>
      </c>
      <c r="V2032" s="33" t="s">
        <v>378</v>
      </c>
      <c r="W2032" s="33" t="s">
        <v>20</v>
      </c>
      <c r="X2032" s="33" t="s">
        <v>287</v>
      </c>
    </row>
    <row r="2033" spans="1:24" ht="14.75" x14ac:dyDescent="0.75">
      <c r="A2033" s="33" t="s">
        <v>3698</v>
      </c>
      <c r="B2033" s="33" t="s">
        <v>262</v>
      </c>
      <c r="C2033" s="33" t="s">
        <v>374</v>
      </c>
      <c r="D2033" s="33" t="s">
        <v>374</v>
      </c>
      <c r="E2033" s="33" t="s">
        <v>3699</v>
      </c>
      <c r="F2033" s="33" t="s">
        <v>3665</v>
      </c>
      <c r="G2033" s="33" t="s">
        <v>281</v>
      </c>
      <c r="H2033" s="33" t="s">
        <v>268</v>
      </c>
      <c r="I2033" s="33" t="s">
        <v>269</v>
      </c>
      <c r="J2033" s="33" t="s">
        <v>270</v>
      </c>
      <c r="K2033" s="33" t="s">
        <v>377</v>
      </c>
      <c r="L2033" s="33" t="s">
        <v>272</v>
      </c>
      <c r="M2033" s="33" t="s">
        <v>284</v>
      </c>
      <c r="N2033" s="33" t="s">
        <v>378</v>
      </c>
      <c r="O2033" s="33" t="s">
        <v>285</v>
      </c>
      <c r="P2033" s="33" t="s">
        <v>378</v>
      </c>
      <c r="Q2033" s="33" t="s">
        <v>286</v>
      </c>
      <c r="R2033" s="33" t="s">
        <v>378</v>
      </c>
      <c r="S2033" s="33" t="s">
        <v>275</v>
      </c>
      <c r="T2033" s="33" t="s">
        <v>378</v>
      </c>
      <c r="U2033" s="33" t="s">
        <v>276</v>
      </c>
      <c r="V2033" s="33" t="s">
        <v>378</v>
      </c>
      <c r="W2033" s="33" t="s">
        <v>20</v>
      </c>
      <c r="X2033" s="33" t="s">
        <v>287</v>
      </c>
    </row>
    <row r="2034" spans="1:24" ht="14.75" x14ac:dyDescent="0.75">
      <c r="A2034" s="33" t="s">
        <v>3700</v>
      </c>
      <c r="B2034" s="33" t="s">
        <v>262</v>
      </c>
      <c r="C2034" s="33" t="s">
        <v>374</v>
      </c>
      <c r="D2034" s="33" t="s">
        <v>374</v>
      </c>
      <c r="E2034" s="33" t="s">
        <v>3701</v>
      </c>
      <c r="F2034" s="33" t="s">
        <v>3665</v>
      </c>
      <c r="G2034" s="33" t="s">
        <v>281</v>
      </c>
      <c r="H2034" s="33" t="s">
        <v>268</v>
      </c>
      <c r="I2034" s="33" t="s">
        <v>269</v>
      </c>
      <c r="J2034" s="33" t="s">
        <v>270</v>
      </c>
      <c r="K2034" s="33" t="s">
        <v>377</v>
      </c>
      <c r="L2034" s="33" t="s">
        <v>272</v>
      </c>
      <c r="M2034" s="33" t="s">
        <v>284</v>
      </c>
      <c r="N2034" s="33" t="s">
        <v>378</v>
      </c>
      <c r="O2034" s="33" t="s">
        <v>285</v>
      </c>
      <c r="P2034" s="33" t="s">
        <v>378</v>
      </c>
      <c r="Q2034" s="33" t="s">
        <v>286</v>
      </c>
      <c r="R2034" s="33" t="s">
        <v>378</v>
      </c>
      <c r="S2034" s="33" t="s">
        <v>275</v>
      </c>
      <c r="T2034" s="33" t="s">
        <v>378</v>
      </c>
      <c r="U2034" s="33" t="s">
        <v>276</v>
      </c>
      <c r="V2034" s="33" t="s">
        <v>378</v>
      </c>
      <c r="W2034" s="33" t="s">
        <v>20</v>
      </c>
      <c r="X2034" s="33" t="s">
        <v>287</v>
      </c>
    </row>
    <row r="2035" spans="1:24" ht="14.75" x14ac:dyDescent="0.75">
      <c r="A2035" s="33" t="s">
        <v>3702</v>
      </c>
      <c r="B2035" s="33" t="s">
        <v>262</v>
      </c>
      <c r="C2035" s="33" t="s">
        <v>374</v>
      </c>
      <c r="D2035" s="33" t="s">
        <v>374</v>
      </c>
      <c r="E2035" s="33" t="s">
        <v>3703</v>
      </c>
      <c r="F2035" s="33" t="s">
        <v>3704</v>
      </c>
      <c r="G2035" s="33" t="s">
        <v>281</v>
      </c>
      <c r="H2035" s="33" t="s">
        <v>268</v>
      </c>
      <c r="I2035" s="33" t="s">
        <v>269</v>
      </c>
      <c r="J2035" s="33" t="s">
        <v>270</v>
      </c>
      <c r="K2035" s="33" t="s">
        <v>3309</v>
      </c>
      <c r="L2035" s="33" t="s">
        <v>272</v>
      </c>
      <c r="M2035" s="33" t="s">
        <v>284</v>
      </c>
      <c r="N2035" s="33" t="s">
        <v>3310</v>
      </c>
      <c r="O2035" s="33" t="s">
        <v>285</v>
      </c>
      <c r="P2035" s="33" t="s">
        <v>3310</v>
      </c>
      <c r="Q2035" s="33" t="s">
        <v>286</v>
      </c>
      <c r="R2035" s="33" t="s">
        <v>3310</v>
      </c>
      <c r="S2035" s="33" t="s">
        <v>275</v>
      </c>
      <c r="T2035" s="33" t="s">
        <v>3310</v>
      </c>
      <c r="U2035" s="33" t="s">
        <v>276</v>
      </c>
      <c r="V2035" s="33" t="s">
        <v>3310</v>
      </c>
      <c r="W2035" s="33" t="s">
        <v>20</v>
      </c>
      <c r="X2035" s="33" t="s">
        <v>3310</v>
      </c>
    </row>
    <row r="2036" spans="1:24" ht="14.75" x14ac:dyDescent="0.75">
      <c r="A2036" s="33" t="s">
        <v>3705</v>
      </c>
      <c r="B2036" s="33" t="s">
        <v>374</v>
      </c>
      <c r="C2036" s="33" t="s">
        <v>374</v>
      </c>
      <c r="D2036" s="33" t="s">
        <v>374</v>
      </c>
      <c r="E2036" s="33" t="s">
        <v>3706</v>
      </c>
      <c r="F2036" s="33" t="s">
        <v>3665</v>
      </c>
      <c r="G2036" s="33" t="s">
        <v>281</v>
      </c>
      <c r="H2036" s="33" t="s">
        <v>268</v>
      </c>
      <c r="I2036" s="33" t="s">
        <v>269</v>
      </c>
      <c r="J2036" s="33" t="s">
        <v>270</v>
      </c>
      <c r="K2036" s="33" t="s">
        <v>377</v>
      </c>
      <c r="L2036" s="33" t="s">
        <v>272</v>
      </c>
      <c r="M2036" s="33" t="s">
        <v>284</v>
      </c>
      <c r="N2036" s="33" t="s">
        <v>378</v>
      </c>
      <c r="O2036" s="33" t="s">
        <v>285</v>
      </c>
      <c r="P2036" s="33" t="s">
        <v>378</v>
      </c>
      <c r="Q2036" s="33" t="s">
        <v>286</v>
      </c>
      <c r="R2036" s="33" t="s">
        <v>378</v>
      </c>
      <c r="S2036" s="33" t="s">
        <v>275</v>
      </c>
      <c r="T2036" s="33" t="s">
        <v>378</v>
      </c>
      <c r="U2036" s="33" t="s">
        <v>276</v>
      </c>
      <c r="V2036" s="33" t="s">
        <v>378</v>
      </c>
      <c r="W2036" s="33" t="s">
        <v>20</v>
      </c>
      <c r="X2036" s="33" t="s">
        <v>287</v>
      </c>
    </row>
    <row r="2037" spans="1:24" ht="14.75" x14ac:dyDescent="0.75">
      <c r="A2037" s="33" t="s">
        <v>3707</v>
      </c>
      <c r="B2037" s="33" t="s">
        <v>262</v>
      </c>
      <c r="C2037" s="33" t="s">
        <v>374</v>
      </c>
      <c r="D2037" s="33" t="s">
        <v>374</v>
      </c>
      <c r="E2037" s="33" t="s">
        <v>3708</v>
      </c>
      <c r="F2037" s="33" t="s">
        <v>2577</v>
      </c>
      <c r="G2037" s="33" t="s">
        <v>281</v>
      </c>
      <c r="H2037" s="33" t="s">
        <v>268</v>
      </c>
      <c r="I2037" s="33" t="s">
        <v>269</v>
      </c>
      <c r="J2037" s="33" t="s">
        <v>270</v>
      </c>
      <c r="K2037" s="33" t="s">
        <v>377</v>
      </c>
      <c r="L2037" s="33" t="s">
        <v>272</v>
      </c>
      <c r="M2037" s="33" t="s">
        <v>284</v>
      </c>
      <c r="N2037" s="33" t="s">
        <v>378</v>
      </c>
      <c r="O2037" s="33" t="s">
        <v>285</v>
      </c>
      <c r="P2037" s="33" t="s">
        <v>378</v>
      </c>
      <c r="Q2037" s="33" t="s">
        <v>286</v>
      </c>
      <c r="R2037" s="33" t="s">
        <v>378</v>
      </c>
      <c r="S2037" s="33" t="s">
        <v>275</v>
      </c>
      <c r="T2037" s="33" t="s">
        <v>378</v>
      </c>
      <c r="U2037" s="33" t="s">
        <v>276</v>
      </c>
      <c r="V2037" s="33" t="s">
        <v>378</v>
      </c>
      <c r="W2037" s="33" t="s">
        <v>20</v>
      </c>
      <c r="X2037" s="33" t="s">
        <v>287</v>
      </c>
    </row>
    <row r="2038" spans="1:24" ht="14.75" x14ac:dyDescent="0.75">
      <c r="A2038" s="33" t="s">
        <v>3709</v>
      </c>
      <c r="B2038" s="33" t="s">
        <v>262</v>
      </c>
      <c r="C2038" s="33" t="s">
        <v>374</v>
      </c>
      <c r="D2038" s="33" t="s">
        <v>374</v>
      </c>
      <c r="E2038" s="33" t="s">
        <v>3710</v>
      </c>
      <c r="F2038" s="33" t="s">
        <v>2577</v>
      </c>
      <c r="G2038" s="33" t="s">
        <v>281</v>
      </c>
      <c r="H2038" s="33" t="s">
        <v>268</v>
      </c>
      <c r="I2038" s="33" t="s">
        <v>269</v>
      </c>
      <c r="J2038" s="33" t="s">
        <v>270</v>
      </c>
      <c r="K2038" s="33" t="s">
        <v>377</v>
      </c>
      <c r="L2038" s="33" t="s">
        <v>272</v>
      </c>
      <c r="M2038" s="33" t="s">
        <v>284</v>
      </c>
      <c r="N2038" s="33" t="s">
        <v>378</v>
      </c>
      <c r="O2038" s="33" t="s">
        <v>285</v>
      </c>
      <c r="P2038" s="33" t="s">
        <v>378</v>
      </c>
      <c r="Q2038" s="33" t="s">
        <v>286</v>
      </c>
      <c r="R2038" s="33" t="s">
        <v>378</v>
      </c>
      <c r="S2038" s="33" t="s">
        <v>275</v>
      </c>
      <c r="T2038" s="33" t="s">
        <v>378</v>
      </c>
      <c r="U2038" s="33"/>
      <c r="V2038" s="33"/>
      <c r="W2038" s="33" t="s">
        <v>20</v>
      </c>
      <c r="X2038" s="33" t="s">
        <v>287</v>
      </c>
    </row>
    <row r="2039" spans="1:24" ht="14.75" x14ac:dyDescent="0.75">
      <c r="A2039" s="33" t="s">
        <v>3711</v>
      </c>
      <c r="B2039" s="33" t="s">
        <v>262</v>
      </c>
      <c r="C2039" s="33" t="s">
        <v>374</v>
      </c>
      <c r="D2039" s="33" t="s">
        <v>374</v>
      </c>
      <c r="E2039" s="33" t="s">
        <v>3712</v>
      </c>
      <c r="F2039" s="33" t="s">
        <v>2577</v>
      </c>
      <c r="G2039" s="33" t="s">
        <v>281</v>
      </c>
      <c r="H2039" s="33" t="s">
        <v>268</v>
      </c>
      <c r="I2039" s="33" t="s">
        <v>269</v>
      </c>
      <c r="J2039" s="33" t="s">
        <v>270</v>
      </c>
      <c r="K2039" s="33" t="s">
        <v>377</v>
      </c>
      <c r="L2039" s="33" t="s">
        <v>272</v>
      </c>
      <c r="M2039" s="33" t="s">
        <v>284</v>
      </c>
      <c r="N2039" s="33" t="s">
        <v>378</v>
      </c>
      <c r="O2039" s="33" t="s">
        <v>285</v>
      </c>
      <c r="P2039" s="33" t="s">
        <v>378</v>
      </c>
      <c r="Q2039" s="33" t="s">
        <v>286</v>
      </c>
      <c r="R2039" s="33" t="s">
        <v>378</v>
      </c>
      <c r="S2039" s="33" t="s">
        <v>275</v>
      </c>
      <c r="T2039" s="33" t="s">
        <v>378</v>
      </c>
      <c r="U2039" s="33"/>
      <c r="V2039" s="33"/>
      <c r="W2039" s="33" t="s">
        <v>20</v>
      </c>
      <c r="X2039" s="33" t="s">
        <v>287</v>
      </c>
    </row>
    <row r="2040" spans="1:24" ht="14.75" x14ac:dyDescent="0.75">
      <c r="A2040" s="33" t="s">
        <v>3713</v>
      </c>
      <c r="B2040" s="33" t="s">
        <v>262</v>
      </c>
      <c r="C2040" s="33" t="s">
        <v>374</v>
      </c>
      <c r="D2040" s="33" t="s">
        <v>374</v>
      </c>
      <c r="E2040" s="33" t="s">
        <v>3714</v>
      </c>
      <c r="F2040" s="33" t="s">
        <v>2577</v>
      </c>
      <c r="G2040" s="33" t="s">
        <v>281</v>
      </c>
      <c r="H2040" s="33" t="s">
        <v>268</v>
      </c>
      <c r="I2040" s="33" t="s">
        <v>269</v>
      </c>
      <c r="J2040" s="33" t="s">
        <v>270</v>
      </c>
      <c r="K2040" s="33" t="s">
        <v>377</v>
      </c>
      <c r="L2040" s="33" t="s">
        <v>272</v>
      </c>
      <c r="M2040" s="33" t="s">
        <v>284</v>
      </c>
      <c r="N2040" s="33" t="s">
        <v>378</v>
      </c>
      <c r="O2040" s="33" t="s">
        <v>285</v>
      </c>
      <c r="P2040" s="33" t="s">
        <v>378</v>
      </c>
      <c r="Q2040" s="33" t="s">
        <v>286</v>
      </c>
      <c r="R2040" s="33" t="s">
        <v>378</v>
      </c>
      <c r="S2040" s="33" t="s">
        <v>275</v>
      </c>
      <c r="T2040" s="33" t="s">
        <v>378</v>
      </c>
      <c r="U2040" s="33" t="s">
        <v>276</v>
      </c>
      <c r="V2040" s="33" t="s">
        <v>378</v>
      </c>
      <c r="W2040" s="33" t="s">
        <v>20</v>
      </c>
      <c r="X2040" s="33" t="s">
        <v>287</v>
      </c>
    </row>
    <row r="2041" spans="1:24" ht="14.75" x14ac:dyDescent="0.75">
      <c r="A2041" s="33" t="s">
        <v>3715</v>
      </c>
      <c r="B2041" s="33" t="s">
        <v>262</v>
      </c>
      <c r="C2041" s="33" t="s">
        <v>374</v>
      </c>
      <c r="D2041" s="33" t="s">
        <v>374</v>
      </c>
      <c r="E2041" s="33" t="s">
        <v>3716</v>
      </c>
      <c r="F2041" s="33" t="s">
        <v>2577</v>
      </c>
      <c r="G2041" s="33" t="s">
        <v>281</v>
      </c>
      <c r="H2041" s="33" t="s">
        <v>268</v>
      </c>
      <c r="I2041" s="33" t="s">
        <v>269</v>
      </c>
      <c r="J2041" s="33" t="s">
        <v>270</v>
      </c>
      <c r="K2041" s="33" t="s">
        <v>377</v>
      </c>
      <c r="L2041" s="33" t="s">
        <v>272</v>
      </c>
      <c r="M2041" s="33" t="s">
        <v>284</v>
      </c>
      <c r="N2041" s="33" t="s">
        <v>378</v>
      </c>
      <c r="O2041" s="33" t="s">
        <v>285</v>
      </c>
      <c r="P2041" s="33" t="s">
        <v>378</v>
      </c>
      <c r="Q2041" s="33" t="s">
        <v>286</v>
      </c>
      <c r="R2041" s="33" t="s">
        <v>378</v>
      </c>
      <c r="S2041" s="33" t="s">
        <v>275</v>
      </c>
      <c r="T2041" s="33" t="s">
        <v>378</v>
      </c>
      <c r="U2041" s="33"/>
      <c r="V2041" s="33"/>
      <c r="W2041" s="33" t="s">
        <v>20</v>
      </c>
      <c r="X2041" s="33" t="s">
        <v>287</v>
      </c>
    </row>
    <row r="2042" spans="1:24" ht="14.75" x14ac:dyDescent="0.75">
      <c r="A2042" s="33" t="s">
        <v>3717</v>
      </c>
      <c r="B2042" s="33" t="s">
        <v>262</v>
      </c>
      <c r="C2042" s="33" t="s">
        <v>374</v>
      </c>
      <c r="D2042" s="33" t="s">
        <v>374</v>
      </c>
      <c r="E2042" s="33" t="s">
        <v>3718</v>
      </c>
      <c r="F2042" s="33" t="s">
        <v>2577</v>
      </c>
      <c r="G2042" s="33" t="s">
        <v>281</v>
      </c>
      <c r="H2042" s="33" t="s">
        <v>268</v>
      </c>
      <c r="I2042" s="33" t="s">
        <v>269</v>
      </c>
      <c r="J2042" s="33" t="s">
        <v>270</v>
      </c>
      <c r="K2042" s="33" t="s">
        <v>377</v>
      </c>
      <c r="L2042" s="33" t="s">
        <v>272</v>
      </c>
      <c r="M2042" s="33" t="s">
        <v>284</v>
      </c>
      <c r="N2042" s="33" t="s">
        <v>378</v>
      </c>
      <c r="O2042" s="33" t="s">
        <v>285</v>
      </c>
      <c r="P2042" s="33" t="s">
        <v>378</v>
      </c>
      <c r="Q2042" s="33" t="s">
        <v>286</v>
      </c>
      <c r="R2042" s="33" t="s">
        <v>378</v>
      </c>
      <c r="S2042" s="33" t="s">
        <v>275</v>
      </c>
      <c r="T2042" s="33" t="s">
        <v>378</v>
      </c>
      <c r="U2042" s="33"/>
      <c r="V2042" s="33"/>
      <c r="W2042" s="33" t="s">
        <v>20</v>
      </c>
      <c r="X2042" s="33" t="s">
        <v>287</v>
      </c>
    </row>
    <row r="2043" spans="1:24" ht="14.75" x14ac:dyDescent="0.75">
      <c r="A2043" s="33" t="s">
        <v>3719</v>
      </c>
      <c r="B2043" s="33" t="s">
        <v>262</v>
      </c>
      <c r="C2043" s="33" t="s">
        <v>374</v>
      </c>
      <c r="D2043" s="33" t="s">
        <v>374</v>
      </c>
      <c r="E2043" s="33" t="s">
        <v>3720</v>
      </c>
      <c r="F2043" s="33" t="s">
        <v>2577</v>
      </c>
      <c r="G2043" s="33" t="s">
        <v>281</v>
      </c>
      <c r="H2043" s="33" t="s">
        <v>268</v>
      </c>
      <c r="I2043" s="33" t="s">
        <v>269</v>
      </c>
      <c r="J2043" s="33" t="s">
        <v>270</v>
      </c>
      <c r="K2043" s="33" t="s">
        <v>377</v>
      </c>
      <c r="L2043" s="33" t="s">
        <v>272</v>
      </c>
      <c r="M2043" s="33" t="s">
        <v>284</v>
      </c>
      <c r="N2043" s="33" t="s">
        <v>378</v>
      </c>
      <c r="O2043" s="33" t="s">
        <v>285</v>
      </c>
      <c r="P2043" s="33" t="s">
        <v>378</v>
      </c>
      <c r="Q2043" s="33" t="s">
        <v>286</v>
      </c>
      <c r="R2043" s="33" t="s">
        <v>378</v>
      </c>
      <c r="S2043" s="33" t="s">
        <v>275</v>
      </c>
      <c r="T2043" s="33" t="s">
        <v>378</v>
      </c>
      <c r="U2043" s="33" t="s">
        <v>276</v>
      </c>
      <c r="V2043" s="33" t="s">
        <v>378</v>
      </c>
      <c r="W2043" s="33" t="s">
        <v>20</v>
      </c>
      <c r="X2043" s="33" t="s">
        <v>287</v>
      </c>
    </row>
    <row r="2044" spans="1:24" ht="14.75" x14ac:dyDescent="0.75">
      <c r="A2044" s="33" t="s">
        <v>3721</v>
      </c>
      <c r="B2044" s="33" t="s">
        <v>374</v>
      </c>
      <c r="C2044" s="33" t="s">
        <v>374</v>
      </c>
      <c r="D2044" s="33" t="s">
        <v>374</v>
      </c>
      <c r="E2044" s="33" t="s">
        <v>3722</v>
      </c>
      <c r="F2044" s="33" t="s">
        <v>2577</v>
      </c>
      <c r="G2044" s="33" t="s">
        <v>281</v>
      </c>
      <c r="H2044" s="33" t="s">
        <v>268</v>
      </c>
      <c r="I2044" s="33" t="s">
        <v>269</v>
      </c>
      <c r="J2044" s="33" t="s">
        <v>270</v>
      </c>
      <c r="K2044" s="33" t="s">
        <v>377</v>
      </c>
      <c r="L2044" s="33" t="s">
        <v>272</v>
      </c>
      <c r="M2044" s="33" t="s">
        <v>284</v>
      </c>
      <c r="N2044" s="33" t="s">
        <v>378</v>
      </c>
      <c r="O2044" s="33" t="s">
        <v>285</v>
      </c>
      <c r="P2044" s="33" t="s">
        <v>378</v>
      </c>
      <c r="Q2044" s="33" t="s">
        <v>286</v>
      </c>
      <c r="R2044" s="33" t="s">
        <v>378</v>
      </c>
      <c r="S2044" s="33" t="s">
        <v>275</v>
      </c>
      <c r="T2044" s="33" t="s">
        <v>378</v>
      </c>
      <c r="U2044" s="33" t="s">
        <v>276</v>
      </c>
      <c r="V2044" s="33" t="s">
        <v>378</v>
      </c>
      <c r="W2044" s="33" t="s">
        <v>20</v>
      </c>
      <c r="X2044" s="33" t="s">
        <v>287</v>
      </c>
    </row>
    <row r="2045" spans="1:24" ht="14.75" x14ac:dyDescent="0.75">
      <c r="A2045" s="33" t="s">
        <v>3723</v>
      </c>
      <c r="B2045" s="33" t="s">
        <v>262</v>
      </c>
      <c r="C2045" s="33" t="s">
        <v>374</v>
      </c>
      <c r="D2045" s="33" t="s">
        <v>374</v>
      </c>
      <c r="E2045" s="33" t="s">
        <v>3724</v>
      </c>
      <c r="F2045" s="33" t="s">
        <v>2577</v>
      </c>
      <c r="G2045" s="33" t="s">
        <v>281</v>
      </c>
      <c r="H2045" s="33" t="s">
        <v>268</v>
      </c>
      <c r="I2045" s="33" t="s">
        <v>269</v>
      </c>
      <c r="J2045" s="33" t="s">
        <v>270</v>
      </c>
      <c r="K2045" s="33" t="s">
        <v>3725</v>
      </c>
      <c r="L2045" s="33" t="s">
        <v>272</v>
      </c>
      <c r="M2045" s="33" t="s">
        <v>284</v>
      </c>
      <c r="N2045" s="33" t="s">
        <v>3726</v>
      </c>
      <c r="O2045" s="33" t="s">
        <v>285</v>
      </c>
      <c r="P2045" s="33" t="s">
        <v>3727</v>
      </c>
      <c r="Q2045" s="33" t="s">
        <v>286</v>
      </c>
      <c r="R2045" s="33" t="s">
        <v>3727</v>
      </c>
      <c r="S2045" s="33" t="s">
        <v>275</v>
      </c>
      <c r="T2045" s="33" t="s">
        <v>3727</v>
      </c>
      <c r="U2045" s="33" t="s">
        <v>276</v>
      </c>
      <c r="V2045" s="33" t="s">
        <v>3727</v>
      </c>
      <c r="W2045" s="33" t="s">
        <v>20</v>
      </c>
      <c r="X2045" s="33" t="s">
        <v>3727</v>
      </c>
    </row>
    <row r="2046" spans="1:24" ht="14.75" x14ac:dyDescent="0.75">
      <c r="A2046" s="33" t="s">
        <v>3728</v>
      </c>
      <c r="B2046" s="33" t="s">
        <v>262</v>
      </c>
      <c r="C2046" s="33" t="s">
        <v>374</v>
      </c>
      <c r="D2046" s="33" t="s">
        <v>374</v>
      </c>
      <c r="E2046" s="33" t="s">
        <v>3729</v>
      </c>
      <c r="F2046" s="33" t="s">
        <v>2577</v>
      </c>
      <c r="G2046" s="33" t="s">
        <v>281</v>
      </c>
      <c r="H2046" s="33" t="s">
        <v>268</v>
      </c>
      <c r="I2046" s="33" t="s">
        <v>269</v>
      </c>
      <c r="J2046" s="33" t="s">
        <v>270</v>
      </c>
      <c r="K2046" s="33" t="s">
        <v>377</v>
      </c>
      <c r="L2046" s="33" t="s">
        <v>272</v>
      </c>
      <c r="M2046" s="33" t="s">
        <v>570</v>
      </c>
      <c r="N2046" s="33" t="s">
        <v>378</v>
      </c>
      <c r="O2046" s="33" t="s">
        <v>570</v>
      </c>
      <c r="P2046" s="33" t="s">
        <v>378</v>
      </c>
      <c r="Q2046" s="33" t="s">
        <v>570</v>
      </c>
      <c r="R2046" s="33" t="s">
        <v>378</v>
      </c>
      <c r="S2046" s="33" t="s">
        <v>275</v>
      </c>
      <c r="T2046" s="33" t="s">
        <v>378</v>
      </c>
      <c r="U2046" s="33" t="s">
        <v>570</v>
      </c>
      <c r="V2046" s="33" t="s">
        <v>378</v>
      </c>
      <c r="W2046" s="33" t="s">
        <v>20</v>
      </c>
      <c r="X2046" s="33" t="s">
        <v>287</v>
      </c>
    </row>
    <row r="2047" spans="1:24" ht="14.75" x14ac:dyDescent="0.75">
      <c r="A2047" s="33" t="s">
        <v>3730</v>
      </c>
      <c r="B2047" s="33" t="s">
        <v>262</v>
      </c>
      <c r="C2047" s="33" t="s">
        <v>374</v>
      </c>
      <c r="D2047" s="33" t="s">
        <v>374</v>
      </c>
      <c r="E2047" s="33" t="s">
        <v>3731</v>
      </c>
      <c r="F2047" s="33" t="s">
        <v>3725</v>
      </c>
      <c r="G2047" s="33" t="s">
        <v>281</v>
      </c>
      <c r="H2047" s="33" t="s">
        <v>268</v>
      </c>
      <c r="I2047" s="33" t="s">
        <v>269</v>
      </c>
      <c r="J2047" s="33" t="s">
        <v>270</v>
      </c>
      <c r="K2047" s="33" t="s">
        <v>3725</v>
      </c>
      <c r="L2047" s="33" t="s">
        <v>272</v>
      </c>
      <c r="M2047" s="33" t="s">
        <v>284</v>
      </c>
      <c r="N2047" s="33" t="s">
        <v>3726</v>
      </c>
      <c r="O2047" s="33" t="s">
        <v>285</v>
      </c>
      <c r="P2047" s="33" t="s">
        <v>3727</v>
      </c>
      <c r="Q2047" s="33" t="s">
        <v>286</v>
      </c>
      <c r="R2047" s="33" t="s">
        <v>3727</v>
      </c>
      <c r="S2047" s="33" t="s">
        <v>275</v>
      </c>
      <c r="T2047" s="33" t="s">
        <v>3727</v>
      </c>
      <c r="U2047" s="33" t="s">
        <v>276</v>
      </c>
      <c r="V2047" s="33" t="s">
        <v>3727</v>
      </c>
      <c r="W2047" s="33" t="s">
        <v>20</v>
      </c>
      <c r="X2047" s="33" t="s">
        <v>3727</v>
      </c>
    </row>
    <row r="2048" spans="1:24" ht="14.75" x14ac:dyDescent="0.75">
      <c r="A2048" s="33" t="s">
        <v>3732</v>
      </c>
      <c r="B2048" s="33" t="s">
        <v>262</v>
      </c>
      <c r="C2048" s="33" t="s">
        <v>374</v>
      </c>
      <c r="D2048" s="33" t="s">
        <v>374</v>
      </c>
      <c r="E2048" s="33" t="s">
        <v>3733</v>
      </c>
      <c r="F2048" s="33" t="s">
        <v>2577</v>
      </c>
      <c r="G2048" s="33" t="s">
        <v>281</v>
      </c>
      <c r="H2048" s="33" t="s">
        <v>268</v>
      </c>
      <c r="I2048" s="33" t="s">
        <v>269</v>
      </c>
      <c r="J2048" s="33" t="s">
        <v>270</v>
      </c>
      <c r="K2048" s="33" t="s">
        <v>3725</v>
      </c>
      <c r="L2048" s="33" t="s">
        <v>272</v>
      </c>
      <c r="M2048" s="33" t="s">
        <v>284</v>
      </c>
      <c r="N2048" s="33" t="s">
        <v>3726</v>
      </c>
      <c r="O2048" s="33" t="s">
        <v>285</v>
      </c>
      <c r="P2048" s="33" t="s">
        <v>3727</v>
      </c>
      <c r="Q2048" s="33" t="s">
        <v>286</v>
      </c>
      <c r="R2048" s="33" t="s">
        <v>3727</v>
      </c>
      <c r="S2048" s="33" t="s">
        <v>275</v>
      </c>
      <c r="T2048" s="33" t="s">
        <v>3727</v>
      </c>
      <c r="U2048" s="33" t="s">
        <v>276</v>
      </c>
      <c r="V2048" s="33" t="s">
        <v>3727</v>
      </c>
      <c r="W2048" s="33" t="s">
        <v>20</v>
      </c>
      <c r="X2048" s="33" t="s">
        <v>3727</v>
      </c>
    </row>
    <row r="2049" spans="1:24" ht="14.75" x14ac:dyDescent="0.75">
      <c r="A2049" s="33" t="s">
        <v>3734</v>
      </c>
      <c r="B2049" s="33" t="s">
        <v>262</v>
      </c>
      <c r="C2049" s="33" t="s">
        <v>374</v>
      </c>
      <c r="D2049" s="33" t="s">
        <v>374</v>
      </c>
      <c r="E2049" s="33" t="s">
        <v>3735</v>
      </c>
      <c r="F2049" s="33" t="s">
        <v>2577</v>
      </c>
      <c r="G2049" s="33" t="s">
        <v>281</v>
      </c>
      <c r="H2049" s="33" t="s">
        <v>268</v>
      </c>
      <c r="I2049" s="33" t="s">
        <v>269</v>
      </c>
      <c r="J2049" s="33" t="s">
        <v>270</v>
      </c>
      <c r="K2049" s="33" t="s">
        <v>377</v>
      </c>
      <c r="L2049" s="33" t="s">
        <v>272</v>
      </c>
      <c r="M2049" s="33" t="s">
        <v>284</v>
      </c>
      <c r="N2049" s="33" t="s">
        <v>378</v>
      </c>
      <c r="O2049" s="33" t="s">
        <v>285</v>
      </c>
      <c r="P2049" s="33" t="s">
        <v>378</v>
      </c>
      <c r="Q2049" s="33" t="s">
        <v>286</v>
      </c>
      <c r="R2049" s="33" t="s">
        <v>378</v>
      </c>
      <c r="S2049" s="33" t="s">
        <v>275</v>
      </c>
      <c r="T2049" s="33" t="s">
        <v>378</v>
      </c>
      <c r="U2049" s="33" t="s">
        <v>276</v>
      </c>
      <c r="V2049" s="33" t="s">
        <v>378</v>
      </c>
      <c r="W2049" s="33" t="s">
        <v>20</v>
      </c>
      <c r="X2049" s="33" t="s">
        <v>287</v>
      </c>
    </row>
    <row r="2050" spans="1:24" ht="14.75" x14ac:dyDescent="0.75">
      <c r="A2050" s="33" t="s">
        <v>3736</v>
      </c>
      <c r="B2050" s="33" t="s">
        <v>262</v>
      </c>
      <c r="C2050" s="33" t="s">
        <v>374</v>
      </c>
      <c r="D2050" s="33" t="s">
        <v>374</v>
      </c>
      <c r="E2050" s="33" t="s">
        <v>3737</v>
      </c>
      <c r="F2050" s="33" t="s">
        <v>2577</v>
      </c>
      <c r="G2050" s="33" t="s">
        <v>281</v>
      </c>
      <c r="H2050" s="33" t="s">
        <v>268</v>
      </c>
      <c r="I2050" s="33" t="s">
        <v>269</v>
      </c>
      <c r="J2050" s="33" t="s">
        <v>270</v>
      </c>
      <c r="K2050" s="33" t="s">
        <v>377</v>
      </c>
      <c r="L2050" s="33" t="s">
        <v>272</v>
      </c>
      <c r="M2050" s="33" t="s">
        <v>284</v>
      </c>
      <c r="N2050" s="33" t="s">
        <v>378</v>
      </c>
      <c r="O2050" s="33" t="s">
        <v>285</v>
      </c>
      <c r="P2050" s="33" t="s">
        <v>378</v>
      </c>
      <c r="Q2050" s="33" t="s">
        <v>286</v>
      </c>
      <c r="R2050" s="33" t="s">
        <v>378</v>
      </c>
      <c r="S2050" s="33" t="s">
        <v>275</v>
      </c>
      <c r="T2050" s="33" t="s">
        <v>378</v>
      </c>
      <c r="U2050" s="33" t="s">
        <v>276</v>
      </c>
      <c r="V2050" s="33" t="s">
        <v>378</v>
      </c>
      <c r="W2050" s="33" t="s">
        <v>20</v>
      </c>
      <c r="X2050" s="33" t="s">
        <v>287</v>
      </c>
    </row>
    <row r="2051" spans="1:24" ht="14.75" x14ac:dyDescent="0.75">
      <c r="A2051" s="33" t="s">
        <v>3738</v>
      </c>
      <c r="B2051" s="33" t="s">
        <v>262</v>
      </c>
      <c r="C2051" s="33" t="s">
        <v>374</v>
      </c>
      <c r="D2051" s="33" t="s">
        <v>374</v>
      </c>
      <c r="E2051" s="33" t="s">
        <v>3739</v>
      </c>
      <c r="F2051" s="33" t="s">
        <v>2577</v>
      </c>
      <c r="G2051" s="33" t="s">
        <v>281</v>
      </c>
      <c r="H2051" s="33" t="s">
        <v>268</v>
      </c>
      <c r="I2051" s="33" t="s">
        <v>269</v>
      </c>
      <c r="J2051" s="33" t="s">
        <v>270</v>
      </c>
      <c r="K2051" s="33" t="s">
        <v>377</v>
      </c>
      <c r="L2051" s="33" t="s">
        <v>272</v>
      </c>
      <c r="M2051" s="33" t="s">
        <v>284</v>
      </c>
      <c r="N2051" s="33" t="s">
        <v>378</v>
      </c>
      <c r="O2051" s="33" t="s">
        <v>285</v>
      </c>
      <c r="P2051" s="33" t="s">
        <v>378</v>
      </c>
      <c r="Q2051" s="33" t="s">
        <v>286</v>
      </c>
      <c r="R2051" s="33" t="s">
        <v>378</v>
      </c>
      <c r="S2051" s="33" t="s">
        <v>275</v>
      </c>
      <c r="T2051" s="33" t="s">
        <v>378</v>
      </c>
      <c r="U2051" s="33" t="s">
        <v>276</v>
      </c>
      <c r="V2051" s="33" t="s">
        <v>378</v>
      </c>
      <c r="W2051" s="33" t="s">
        <v>20</v>
      </c>
      <c r="X2051" s="33" t="s">
        <v>287</v>
      </c>
    </row>
    <row r="2052" spans="1:24" ht="14.75" x14ac:dyDescent="0.75">
      <c r="A2052" s="33" t="s">
        <v>3740</v>
      </c>
      <c r="B2052" s="33" t="s">
        <v>262</v>
      </c>
      <c r="C2052" s="33" t="s">
        <v>374</v>
      </c>
      <c r="D2052" s="33" t="s">
        <v>374</v>
      </c>
      <c r="E2052" s="33" t="s">
        <v>3741</v>
      </c>
      <c r="F2052" s="33" t="s">
        <v>2577</v>
      </c>
      <c r="G2052" s="33" t="s">
        <v>281</v>
      </c>
      <c r="H2052" s="33" t="s">
        <v>268</v>
      </c>
      <c r="I2052" s="33" t="s">
        <v>269</v>
      </c>
      <c r="J2052" s="33" t="s">
        <v>270</v>
      </c>
      <c r="K2052" s="33" t="s">
        <v>377</v>
      </c>
      <c r="L2052" s="33" t="s">
        <v>272</v>
      </c>
      <c r="M2052" s="33" t="s">
        <v>284</v>
      </c>
      <c r="N2052" s="33" t="s">
        <v>378</v>
      </c>
      <c r="O2052" s="33" t="s">
        <v>285</v>
      </c>
      <c r="P2052" s="33" t="s">
        <v>378</v>
      </c>
      <c r="Q2052" s="33" t="s">
        <v>286</v>
      </c>
      <c r="R2052" s="33" t="s">
        <v>378</v>
      </c>
      <c r="S2052" s="33" t="s">
        <v>275</v>
      </c>
      <c r="T2052" s="33" t="s">
        <v>378</v>
      </c>
      <c r="U2052" s="33" t="s">
        <v>276</v>
      </c>
      <c r="V2052" s="33" t="s">
        <v>378</v>
      </c>
      <c r="W2052" s="33" t="s">
        <v>20</v>
      </c>
      <c r="X2052" s="33" t="s">
        <v>287</v>
      </c>
    </row>
    <row r="2053" spans="1:24" ht="14.75" x14ac:dyDescent="0.75">
      <c r="A2053" s="33" t="s">
        <v>3742</v>
      </c>
      <c r="B2053" s="33" t="s">
        <v>262</v>
      </c>
      <c r="C2053" s="33" t="s">
        <v>374</v>
      </c>
      <c r="D2053" s="33" t="s">
        <v>374</v>
      </c>
      <c r="E2053" s="33" t="s">
        <v>3743</v>
      </c>
      <c r="F2053" s="33" t="s">
        <v>2577</v>
      </c>
      <c r="G2053" s="33" t="s">
        <v>281</v>
      </c>
      <c r="H2053" s="33" t="s">
        <v>268</v>
      </c>
      <c r="I2053" s="33" t="s">
        <v>269</v>
      </c>
      <c r="J2053" s="33" t="s">
        <v>270</v>
      </c>
      <c r="K2053" s="33" t="s">
        <v>377</v>
      </c>
      <c r="L2053" s="33" t="s">
        <v>272</v>
      </c>
      <c r="M2053" s="33" t="s">
        <v>284</v>
      </c>
      <c r="N2053" s="33" t="s">
        <v>378</v>
      </c>
      <c r="O2053" s="33" t="s">
        <v>285</v>
      </c>
      <c r="P2053" s="33" t="s">
        <v>378</v>
      </c>
      <c r="Q2053" s="33" t="s">
        <v>286</v>
      </c>
      <c r="R2053" s="33" t="s">
        <v>378</v>
      </c>
      <c r="S2053" s="33" t="s">
        <v>275</v>
      </c>
      <c r="T2053" s="33" t="s">
        <v>378</v>
      </c>
      <c r="U2053" s="33" t="s">
        <v>276</v>
      </c>
      <c r="V2053" s="33" t="s">
        <v>378</v>
      </c>
      <c r="W2053" s="33"/>
      <c r="X2053" s="33"/>
    </row>
    <row r="2054" spans="1:24" ht="14.75" x14ac:dyDescent="0.75">
      <c r="A2054" s="33" t="s">
        <v>3744</v>
      </c>
      <c r="B2054" s="33" t="s">
        <v>262</v>
      </c>
      <c r="C2054" s="33" t="s">
        <v>374</v>
      </c>
      <c r="D2054" s="33" t="s">
        <v>374</v>
      </c>
      <c r="E2054" s="33" t="s">
        <v>3745</v>
      </c>
      <c r="F2054" s="33" t="s">
        <v>2577</v>
      </c>
      <c r="G2054" s="33" t="s">
        <v>281</v>
      </c>
      <c r="H2054" s="33" t="s">
        <v>268</v>
      </c>
      <c r="I2054" s="33" t="s">
        <v>269</v>
      </c>
      <c r="J2054" s="33" t="s">
        <v>270</v>
      </c>
      <c r="K2054" s="33" t="s">
        <v>377</v>
      </c>
      <c r="L2054" s="33" t="s">
        <v>272</v>
      </c>
      <c r="M2054" s="33" t="s">
        <v>284</v>
      </c>
      <c r="N2054" s="33" t="s">
        <v>378</v>
      </c>
      <c r="O2054" s="33" t="s">
        <v>285</v>
      </c>
      <c r="P2054" s="33" t="s">
        <v>378</v>
      </c>
      <c r="Q2054" s="33" t="s">
        <v>286</v>
      </c>
      <c r="R2054" s="33" t="s">
        <v>378</v>
      </c>
      <c r="S2054" s="33" t="s">
        <v>275</v>
      </c>
      <c r="T2054" s="33" t="s">
        <v>378</v>
      </c>
      <c r="U2054" s="33" t="s">
        <v>276</v>
      </c>
      <c r="V2054" s="33" t="s">
        <v>378</v>
      </c>
      <c r="W2054" s="33"/>
      <c r="X2054" s="33"/>
    </row>
    <row r="2055" spans="1:24" ht="14.75" x14ac:dyDescent="0.75">
      <c r="A2055" s="33" t="s">
        <v>3746</v>
      </c>
      <c r="B2055" s="33" t="s">
        <v>262</v>
      </c>
      <c r="C2055" s="33" t="s">
        <v>374</v>
      </c>
      <c r="D2055" s="33" t="s">
        <v>374</v>
      </c>
      <c r="E2055" s="33" t="s">
        <v>3747</v>
      </c>
      <c r="F2055" s="33" t="s">
        <v>3704</v>
      </c>
      <c r="G2055" s="33" t="s">
        <v>281</v>
      </c>
      <c r="H2055" s="33" t="s">
        <v>268</v>
      </c>
      <c r="I2055" s="33" t="s">
        <v>269</v>
      </c>
      <c r="J2055" s="33" t="s">
        <v>270</v>
      </c>
      <c r="K2055" s="33" t="s">
        <v>3309</v>
      </c>
      <c r="L2055" s="33" t="s">
        <v>272</v>
      </c>
      <c r="M2055" s="33" t="s">
        <v>284</v>
      </c>
      <c r="N2055" s="33" t="s">
        <v>850</v>
      </c>
      <c r="O2055" s="33" t="s">
        <v>285</v>
      </c>
      <c r="P2055" s="33" t="s">
        <v>3310</v>
      </c>
      <c r="Q2055" s="33" t="s">
        <v>286</v>
      </c>
      <c r="R2055" s="33" t="s">
        <v>3310</v>
      </c>
      <c r="S2055" s="33" t="s">
        <v>275</v>
      </c>
      <c r="T2055" s="33" t="s">
        <v>3310</v>
      </c>
      <c r="U2055" s="33" t="s">
        <v>276</v>
      </c>
      <c r="V2055" s="33" t="s">
        <v>3310</v>
      </c>
      <c r="W2055" s="33" t="s">
        <v>20</v>
      </c>
      <c r="X2055" s="33" t="s">
        <v>3310</v>
      </c>
    </row>
    <row r="2056" spans="1:24" ht="14.75" x14ac:dyDescent="0.75">
      <c r="A2056" s="33" t="s">
        <v>3748</v>
      </c>
      <c r="B2056" s="33" t="s">
        <v>262</v>
      </c>
      <c r="C2056" s="33" t="s">
        <v>374</v>
      </c>
      <c r="D2056" s="33" t="s">
        <v>374</v>
      </c>
      <c r="E2056" s="33" t="s">
        <v>3749</v>
      </c>
      <c r="F2056" s="33" t="s">
        <v>3313</v>
      </c>
      <c r="G2056" s="33" t="s">
        <v>281</v>
      </c>
      <c r="H2056" s="33" t="s">
        <v>268</v>
      </c>
      <c r="I2056" s="33" t="s">
        <v>269</v>
      </c>
      <c r="J2056" s="33" t="s">
        <v>270</v>
      </c>
      <c r="K2056" s="33" t="s">
        <v>3309</v>
      </c>
      <c r="L2056" s="33" t="s">
        <v>272</v>
      </c>
      <c r="M2056" s="33" t="s">
        <v>284</v>
      </c>
      <c r="N2056" s="33" t="s">
        <v>3310</v>
      </c>
      <c r="O2056" s="33" t="s">
        <v>285</v>
      </c>
      <c r="P2056" s="33" t="s">
        <v>3310</v>
      </c>
      <c r="Q2056" s="33" t="s">
        <v>286</v>
      </c>
      <c r="R2056" s="33" t="s">
        <v>3310</v>
      </c>
      <c r="S2056" s="33" t="s">
        <v>275</v>
      </c>
      <c r="T2056" s="33" t="s">
        <v>3310</v>
      </c>
      <c r="U2056" s="33" t="s">
        <v>276</v>
      </c>
      <c r="V2056" s="33" t="s">
        <v>3310</v>
      </c>
      <c r="W2056" s="33" t="s">
        <v>20</v>
      </c>
      <c r="X2056" s="33" t="s">
        <v>3310</v>
      </c>
    </row>
    <row r="2057" spans="1:24" ht="14.75" x14ac:dyDescent="0.75">
      <c r="A2057" s="33" t="s">
        <v>3750</v>
      </c>
      <c r="B2057" s="33" t="s">
        <v>262</v>
      </c>
      <c r="C2057" s="33" t="s">
        <v>374</v>
      </c>
      <c r="D2057" s="33" t="s">
        <v>374</v>
      </c>
      <c r="E2057" s="33" t="s">
        <v>3751</v>
      </c>
      <c r="F2057" s="33" t="s">
        <v>3313</v>
      </c>
      <c r="G2057" s="33" t="s">
        <v>281</v>
      </c>
      <c r="H2057" s="33" t="s">
        <v>268</v>
      </c>
      <c r="I2057" s="33" t="s">
        <v>269</v>
      </c>
      <c r="J2057" s="33" t="s">
        <v>270</v>
      </c>
      <c r="K2057" s="33" t="s">
        <v>3309</v>
      </c>
      <c r="L2057" s="33" t="s">
        <v>272</v>
      </c>
      <c r="M2057" s="33" t="s">
        <v>284</v>
      </c>
      <c r="N2057" s="33" t="s">
        <v>3310</v>
      </c>
      <c r="O2057" s="33" t="s">
        <v>285</v>
      </c>
      <c r="P2057" s="33" t="s">
        <v>3310</v>
      </c>
      <c r="Q2057" s="33" t="s">
        <v>286</v>
      </c>
      <c r="R2057" s="33" t="s">
        <v>3310</v>
      </c>
      <c r="S2057" s="33" t="s">
        <v>275</v>
      </c>
      <c r="T2057" s="33" t="s">
        <v>3310</v>
      </c>
      <c r="U2057" s="33" t="s">
        <v>276</v>
      </c>
      <c r="V2057" s="33" t="s">
        <v>3310</v>
      </c>
      <c r="W2057" s="33" t="s">
        <v>20</v>
      </c>
      <c r="X2057" s="33" t="s">
        <v>3310</v>
      </c>
    </row>
    <row r="2058" spans="1:24" ht="14.75" x14ac:dyDescent="0.75">
      <c r="A2058" s="33" t="s">
        <v>3752</v>
      </c>
      <c r="B2058" s="33" t="s">
        <v>262</v>
      </c>
      <c r="C2058" s="33" t="s">
        <v>374</v>
      </c>
      <c r="D2058" s="33" t="s">
        <v>374</v>
      </c>
      <c r="E2058" s="33" t="s">
        <v>3753</v>
      </c>
      <c r="F2058" s="33" t="s">
        <v>3313</v>
      </c>
      <c r="G2058" s="33" t="s">
        <v>281</v>
      </c>
      <c r="H2058" s="33" t="s">
        <v>268</v>
      </c>
      <c r="I2058" s="33" t="s">
        <v>269</v>
      </c>
      <c r="J2058" s="33" t="s">
        <v>270</v>
      </c>
      <c r="K2058" s="33" t="s">
        <v>3309</v>
      </c>
      <c r="L2058" s="33" t="s">
        <v>272</v>
      </c>
      <c r="M2058" s="33" t="s">
        <v>284</v>
      </c>
      <c r="N2058" s="33" t="s">
        <v>3310</v>
      </c>
      <c r="O2058" s="33" t="s">
        <v>285</v>
      </c>
      <c r="P2058" s="33" t="s">
        <v>3310</v>
      </c>
      <c r="Q2058" s="33" t="s">
        <v>286</v>
      </c>
      <c r="R2058" s="33" t="s">
        <v>3310</v>
      </c>
      <c r="S2058" s="33" t="s">
        <v>275</v>
      </c>
      <c r="T2058" s="33" t="s">
        <v>3310</v>
      </c>
      <c r="U2058" s="33" t="s">
        <v>276</v>
      </c>
      <c r="V2058" s="33" t="s">
        <v>3310</v>
      </c>
      <c r="W2058" s="33" t="s">
        <v>20</v>
      </c>
      <c r="X2058" s="33" t="s">
        <v>3310</v>
      </c>
    </row>
    <row r="2059" spans="1:24" ht="14.75" x14ac:dyDescent="0.75">
      <c r="A2059" s="33" t="s">
        <v>3754</v>
      </c>
      <c r="B2059" s="33" t="s">
        <v>262</v>
      </c>
      <c r="C2059" s="33" t="s">
        <v>374</v>
      </c>
      <c r="D2059" s="33" t="s">
        <v>374</v>
      </c>
      <c r="E2059" s="33" t="s">
        <v>3755</v>
      </c>
      <c r="F2059" s="33" t="s">
        <v>3313</v>
      </c>
      <c r="G2059" s="33" t="s">
        <v>281</v>
      </c>
      <c r="H2059" s="33" t="s">
        <v>268</v>
      </c>
      <c r="I2059" s="33" t="s">
        <v>269</v>
      </c>
      <c r="J2059" s="33" t="s">
        <v>270</v>
      </c>
      <c r="K2059" s="33" t="s">
        <v>3309</v>
      </c>
      <c r="L2059" s="33" t="s">
        <v>272</v>
      </c>
      <c r="M2059" s="33" t="s">
        <v>284</v>
      </c>
      <c r="N2059" s="33" t="s">
        <v>298</v>
      </c>
      <c r="O2059" s="33" t="s">
        <v>285</v>
      </c>
      <c r="P2059" s="33" t="s">
        <v>3310</v>
      </c>
      <c r="Q2059" s="33" t="s">
        <v>286</v>
      </c>
      <c r="R2059" s="33" t="s">
        <v>298</v>
      </c>
      <c r="S2059" s="33" t="s">
        <v>275</v>
      </c>
      <c r="T2059" s="33" t="s">
        <v>298</v>
      </c>
      <c r="U2059" s="33" t="s">
        <v>276</v>
      </c>
      <c r="V2059" s="33" t="s">
        <v>298</v>
      </c>
      <c r="W2059" s="33" t="s">
        <v>20</v>
      </c>
      <c r="X2059" s="33" t="s">
        <v>298</v>
      </c>
    </row>
    <row r="2060" spans="1:24" ht="14.75" x14ac:dyDescent="0.75">
      <c r="A2060" s="33" t="s">
        <v>3756</v>
      </c>
      <c r="B2060" s="33" t="s">
        <v>262</v>
      </c>
      <c r="C2060" s="33" t="s">
        <v>374</v>
      </c>
      <c r="D2060" s="33" t="s">
        <v>374</v>
      </c>
      <c r="E2060" s="33" t="s">
        <v>3757</v>
      </c>
      <c r="F2060" s="33" t="s">
        <v>3313</v>
      </c>
      <c r="G2060" s="33" t="s">
        <v>281</v>
      </c>
      <c r="H2060" s="33" t="s">
        <v>268</v>
      </c>
      <c r="I2060" s="33" t="s">
        <v>269</v>
      </c>
      <c r="J2060" s="33" t="s">
        <v>270</v>
      </c>
      <c r="K2060" s="33" t="s">
        <v>3309</v>
      </c>
      <c r="L2060" s="33" t="s">
        <v>272</v>
      </c>
      <c r="M2060" s="33" t="s">
        <v>284</v>
      </c>
      <c r="N2060" s="33" t="s">
        <v>3310</v>
      </c>
      <c r="O2060" s="33" t="s">
        <v>285</v>
      </c>
      <c r="P2060" s="33" t="s">
        <v>3310</v>
      </c>
      <c r="Q2060" s="33" t="s">
        <v>286</v>
      </c>
      <c r="R2060" s="33" t="s">
        <v>3310</v>
      </c>
      <c r="S2060" s="33" t="s">
        <v>275</v>
      </c>
      <c r="T2060" s="33" t="s">
        <v>3310</v>
      </c>
      <c r="U2060" s="33" t="s">
        <v>276</v>
      </c>
      <c r="V2060" s="33" t="s">
        <v>3310</v>
      </c>
      <c r="W2060" s="33" t="s">
        <v>20</v>
      </c>
      <c r="X2060" s="33" t="s">
        <v>3310</v>
      </c>
    </row>
    <row r="2061" spans="1:24" ht="14.75" x14ac:dyDescent="0.75">
      <c r="A2061" s="33" t="s">
        <v>3758</v>
      </c>
      <c r="B2061" s="33" t="s">
        <v>262</v>
      </c>
      <c r="C2061" s="33" t="s">
        <v>374</v>
      </c>
      <c r="D2061" s="33" t="s">
        <v>374</v>
      </c>
      <c r="E2061" s="33" t="s">
        <v>3759</v>
      </c>
      <c r="F2061" s="33" t="s">
        <v>3313</v>
      </c>
      <c r="G2061" s="33" t="s">
        <v>281</v>
      </c>
      <c r="H2061" s="33" t="s">
        <v>268</v>
      </c>
      <c r="I2061" s="33" t="s">
        <v>269</v>
      </c>
      <c r="J2061" s="33" t="s">
        <v>270</v>
      </c>
      <c r="K2061" s="33" t="s">
        <v>3309</v>
      </c>
      <c r="L2061" s="33" t="s">
        <v>272</v>
      </c>
      <c r="M2061" s="33" t="s">
        <v>284</v>
      </c>
      <c r="N2061" s="33" t="s">
        <v>3310</v>
      </c>
      <c r="O2061" s="33" t="s">
        <v>285</v>
      </c>
      <c r="P2061" s="33" t="s">
        <v>3310</v>
      </c>
      <c r="Q2061" s="33" t="s">
        <v>286</v>
      </c>
      <c r="R2061" s="33" t="s">
        <v>3310</v>
      </c>
      <c r="S2061" s="33" t="s">
        <v>275</v>
      </c>
      <c r="T2061" s="33" t="s">
        <v>3310</v>
      </c>
      <c r="U2061" s="33" t="s">
        <v>276</v>
      </c>
      <c r="V2061" s="33" t="s">
        <v>3310</v>
      </c>
      <c r="W2061" s="33" t="s">
        <v>20</v>
      </c>
      <c r="X2061" s="33" t="s">
        <v>3310</v>
      </c>
    </row>
    <row r="2062" spans="1:24" ht="14.75" x14ac:dyDescent="0.75">
      <c r="A2062" s="33" t="s">
        <v>3760</v>
      </c>
      <c r="B2062" s="33" t="s">
        <v>262</v>
      </c>
      <c r="C2062" s="33" t="s">
        <v>374</v>
      </c>
      <c r="D2062" s="33" t="s">
        <v>374</v>
      </c>
      <c r="E2062" s="33" t="s">
        <v>3761</v>
      </c>
      <c r="F2062" s="33" t="s">
        <v>3313</v>
      </c>
      <c r="G2062" s="33" t="s">
        <v>281</v>
      </c>
      <c r="H2062" s="33" t="s">
        <v>268</v>
      </c>
      <c r="I2062" s="33" t="s">
        <v>269</v>
      </c>
      <c r="J2062" s="33" t="s">
        <v>270</v>
      </c>
      <c r="K2062" s="33" t="s">
        <v>3309</v>
      </c>
      <c r="L2062" s="33" t="s">
        <v>272</v>
      </c>
      <c r="M2062" s="33" t="s">
        <v>284</v>
      </c>
      <c r="N2062" s="33" t="s">
        <v>3310</v>
      </c>
      <c r="O2062" s="33" t="s">
        <v>285</v>
      </c>
      <c r="P2062" s="33" t="s">
        <v>3310</v>
      </c>
      <c r="Q2062" s="33" t="s">
        <v>286</v>
      </c>
      <c r="R2062" s="33" t="s">
        <v>3310</v>
      </c>
      <c r="S2062" s="33" t="s">
        <v>275</v>
      </c>
      <c r="T2062" s="33" t="s">
        <v>3310</v>
      </c>
      <c r="U2062" s="33" t="s">
        <v>276</v>
      </c>
      <c r="V2062" s="33" t="s">
        <v>3310</v>
      </c>
      <c r="W2062" s="33" t="s">
        <v>20</v>
      </c>
      <c r="X2062" s="33" t="s">
        <v>3310</v>
      </c>
    </row>
    <row r="2063" spans="1:24" ht="14.75" x14ac:dyDescent="0.75">
      <c r="A2063" s="33" t="s">
        <v>3762</v>
      </c>
      <c r="B2063" s="33" t="s">
        <v>262</v>
      </c>
      <c r="C2063" s="33" t="s">
        <v>374</v>
      </c>
      <c r="D2063" s="33" t="s">
        <v>374</v>
      </c>
      <c r="E2063" s="33" t="s">
        <v>3763</v>
      </c>
      <c r="F2063" s="33" t="s">
        <v>3313</v>
      </c>
      <c r="G2063" s="33" t="s">
        <v>281</v>
      </c>
      <c r="H2063" s="33" t="s">
        <v>268</v>
      </c>
      <c r="I2063" s="33" t="s">
        <v>269</v>
      </c>
      <c r="J2063" s="33" t="s">
        <v>270</v>
      </c>
      <c r="K2063" s="33" t="s">
        <v>3309</v>
      </c>
      <c r="L2063" s="33" t="s">
        <v>272</v>
      </c>
      <c r="M2063" s="33" t="s">
        <v>284</v>
      </c>
      <c r="N2063" s="33" t="s">
        <v>3310</v>
      </c>
      <c r="O2063" s="33" t="s">
        <v>285</v>
      </c>
      <c r="P2063" s="33" t="s">
        <v>3310</v>
      </c>
      <c r="Q2063" s="33" t="s">
        <v>286</v>
      </c>
      <c r="R2063" s="33" t="s">
        <v>3310</v>
      </c>
      <c r="S2063" s="33" t="s">
        <v>275</v>
      </c>
      <c r="T2063" s="33" t="s">
        <v>3310</v>
      </c>
      <c r="U2063" s="33" t="s">
        <v>276</v>
      </c>
      <c r="V2063" s="33" t="s">
        <v>3310</v>
      </c>
      <c r="W2063" s="33" t="s">
        <v>20</v>
      </c>
      <c r="X2063" s="33" t="s">
        <v>3310</v>
      </c>
    </row>
    <row r="2064" spans="1:24" ht="14.75" x14ac:dyDescent="0.75">
      <c r="A2064" s="33" t="s">
        <v>3764</v>
      </c>
      <c r="B2064" s="33" t="s">
        <v>262</v>
      </c>
      <c r="C2064" s="33" t="s">
        <v>374</v>
      </c>
      <c r="D2064" s="33" t="s">
        <v>374</v>
      </c>
      <c r="E2064" s="33" t="s">
        <v>3765</v>
      </c>
      <c r="F2064" s="33" t="s">
        <v>3313</v>
      </c>
      <c r="G2064" s="33" t="s">
        <v>281</v>
      </c>
      <c r="H2064" s="33" t="s">
        <v>268</v>
      </c>
      <c r="I2064" s="33" t="s">
        <v>269</v>
      </c>
      <c r="J2064" s="33" t="s">
        <v>270</v>
      </c>
      <c r="K2064" s="33" t="s">
        <v>3309</v>
      </c>
      <c r="L2064" s="33" t="s">
        <v>272</v>
      </c>
      <c r="M2064" s="33" t="s">
        <v>284</v>
      </c>
      <c r="N2064" s="33" t="s">
        <v>3310</v>
      </c>
      <c r="O2064" s="33" t="s">
        <v>285</v>
      </c>
      <c r="P2064" s="33" t="s">
        <v>3310</v>
      </c>
      <c r="Q2064" s="33" t="s">
        <v>286</v>
      </c>
      <c r="R2064" s="33" t="s">
        <v>3310</v>
      </c>
      <c r="S2064" s="33" t="s">
        <v>275</v>
      </c>
      <c r="T2064" s="33" t="s">
        <v>3310</v>
      </c>
      <c r="U2064" s="33" t="s">
        <v>276</v>
      </c>
      <c r="V2064" s="33" t="s">
        <v>3310</v>
      </c>
      <c r="W2064" s="33" t="s">
        <v>20</v>
      </c>
      <c r="X2064" s="33" t="s">
        <v>3310</v>
      </c>
    </row>
    <row r="2065" spans="1:24" ht="14.75" x14ac:dyDescent="0.75">
      <c r="A2065" s="33" t="s">
        <v>3766</v>
      </c>
      <c r="B2065" s="33" t="s">
        <v>262</v>
      </c>
      <c r="C2065" s="33" t="s">
        <v>374</v>
      </c>
      <c r="D2065" s="33" t="s">
        <v>374</v>
      </c>
      <c r="E2065" s="33" t="s">
        <v>3767</v>
      </c>
      <c r="F2065" s="33" t="s">
        <v>3313</v>
      </c>
      <c r="G2065" s="33" t="s">
        <v>281</v>
      </c>
      <c r="H2065" s="33" t="s">
        <v>268</v>
      </c>
      <c r="I2065" s="33" t="s">
        <v>269</v>
      </c>
      <c r="J2065" s="33" t="s">
        <v>270</v>
      </c>
      <c r="K2065" s="33" t="s">
        <v>3309</v>
      </c>
      <c r="L2065" s="33" t="s">
        <v>272</v>
      </c>
      <c r="M2065" s="33" t="s">
        <v>284</v>
      </c>
      <c r="N2065" s="33" t="s">
        <v>3310</v>
      </c>
      <c r="O2065" s="33" t="s">
        <v>285</v>
      </c>
      <c r="P2065" s="33" t="s">
        <v>3310</v>
      </c>
      <c r="Q2065" s="33" t="s">
        <v>286</v>
      </c>
      <c r="R2065" s="33" t="s">
        <v>3310</v>
      </c>
      <c r="S2065" s="33" t="s">
        <v>275</v>
      </c>
      <c r="T2065" s="33" t="s">
        <v>3310</v>
      </c>
      <c r="U2065" s="33" t="s">
        <v>276</v>
      </c>
      <c r="V2065" s="33" t="s">
        <v>3310</v>
      </c>
      <c r="W2065" s="33" t="s">
        <v>20</v>
      </c>
      <c r="X2065" s="33" t="s">
        <v>3310</v>
      </c>
    </row>
    <row r="2066" spans="1:24" ht="14.75" x14ac:dyDescent="0.75">
      <c r="A2066" s="33" t="s">
        <v>3768</v>
      </c>
      <c r="B2066" s="33" t="s">
        <v>262</v>
      </c>
      <c r="C2066" s="33" t="s">
        <v>374</v>
      </c>
      <c r="D2066" s="33" t="s">
        <v>374</v>
      </c>
      <c r="E2066" s="33" t="s">
        <v>3769</v>
      </c>
      <c r="F2066" s="33" t="s">
        <v>3313</v>
      </c>
      <c r="G2066" s="33" t="s">
        <v>281</v>
      </c>
      <c r="H2066" s="33" t="s">
        <v>268</v>
      </c>
      <c r="I2066" s="33" t="s">
        <v>269</v>
      </c>
      <c r="J2066" s="33" t="s">
        <v>270</v>
      </c>
      <c r="K2066" s="33" t="s">
        <v>3309</v>
      </c>
      <c r="L2066" s="33" t="s">
        <v>272</v>
      </c>
      <c r="M2066" s="33" t="s">
        <v>284</v>
      </c>
      <c r="N2066" s="33" t="s">
        <v>3310</v>
      </c>
      <c r="O2066" s="33" t="s">
        <v>285</v>
      </c>
      <c r="P2066" s="33" t="s">
        <v>3310</v>
      </c>
      <c r="Q2066" s="33" t="s">
        <v>286</v>
      </c>
      <c r="R2066" s="33" t="s">
        <v>3310</v>
      </c>
      <c r="S2066" s="33" t="s">
        <v>275</v>
      </c>
      <c r="T2066" s="33" t="s">
        <v>3310</v>
      </c>
      <c r="U2066" s="33" t="s">
        <v>276</v>
      </c>
      <c r="V2066" s="33" t="s">
        <v>3310</v>
      </c>
      <c r="W2066" s="33" t="s">
        <v>20</v>
      </c>
      <c r="X2066" s="33" t="s">
        <v>3310</v>
      </c>
    </row>
    <row r="2067" spans="1:24" ht="14.75" x14ac:dyDescent="0.75">
      <c r="A2067" s="33" t="s">
        <v>3770</v>
      </c>
      <c r="B2067" s="33" t="s">
        <v>262</v>
      </c>
      <c r="C2067" s="33" t="s">
        <v>374</v>
      </c>
      <c r="D2067" s="33" t="s">
        <v>374</v>
      </c>
      <c r="E2067" s="33" t="s">
        <v>3771</v>
      </c>
      <c r="F2067" s="33" t="s">
        <v>3313</v>
      </c>
      <c r="G2067" s="33" t="s">
        <v>281</v>
      </c>
      <c r="H2067" s="33" t="s">
        <v>268</v>
      </c>
      <c r="I2067" s="33" t="s">
        <v>269</v>
      </c>
      <c r="J2067" s="33" t="s">
        <v>270</v>
      </c>
      <c r="K2067" s="33" t="s">
        <v>3309</v>
      </c>
      <c r="L2067" s="33" t="s">
        <v>272</v>
      </c>
      <c r="M2067" s="33" t="s">
        <v>284</v>
      </c>
      <c r="N2067" s="33" t="s">
        <v>3310</v>
      </c>
      <c r="O2067" s="33" t="s">
        <v>285</v>
      </c>
      <c r="P2067" s="33" t="s">
        <v>3310</v>
      </c>
      <c r="Q2067" s="33" t="s">
        <v>286</v>
      </c>
      <c r="R2067" s="33" t="s">
        <v>3310</v>
      </c>
      <c r="S2067" s="33" t="s">
        <v>275</v>
      </c>
      <c r="T2067" s="33" t="s">
        <v>3310</v>
      </c>
      <c r="U2067" s="33" t="s">
        <v>276</v>
      </c>
      <c r="V2067" s="33" t="s">
        <v>3310</v>
      </c>
      <c r="W2067" s="33" t="s">
        <v>20</v>
      </c>
      <c r="X2067" s="33" t="s">
        <v>3310</v>
      </c>
    </row>
    <row r="2068" spans="1:24" ht="14.75" x14ac:dyDescent="0.75">
      <c r="A2068" s="33" t="s">
        <v>3772</v>
      </c>
      <c r="B2068" s="33" t="s">
        <v>262</v>
      </c>
      <c r="C2068" s="33" t="s">
        <v>374</v>
      </c>
      <c r="D2068" s="33" t="s">
        <v>374</v>
      </c>
      <c r="E2068" s="33" t="s">
        <v>3773</v>
      </c>
      <c r="F2068" s="33" t="s">
        <v>3313</v>
      </c>
      <c r="G2068" s="33" t="s">
        <v>281</v>
      </c>
      <c r="H2068" s="33" t="s">
        <v>268</v>
      </c>
      <c r="I2068" s="33" t="s">
        <v>269</v>
      </c>
      <c r="J2068" s="33" t="s">
        <v>270</v>
      </c>
      <c r="K2068" s="33" t="s">
        <v>3309</v>
      </c>
      <c r="L2068" s="33" t="s">
        <v>272</v>
      </c>
      <c r="M2068" s="33" t="s">
        <v>284</v>
      </c>
      <c r="N2068" s="33" t="s">
        <v>3310</v>
      </c>
      <c r="O2068" s="33" t="s">
        <v>285</v>
      </c>
      <c r="P2068" s="33" t="s">
        <v>3310</v>
      </c>
      <c r="Q2068" s="33" t="s">
        <v>286</v>
      </c>
      <c r="R2068" s="33" t="s">
        <v>3310</v>
      </c>
      <c r="S2068" s="33" t="s">
        <v>275</v>
      </c>
      <c r="T2068" s="33" t="s">
        <v>3310</v>
      </c>
      <c r="U2068" s="33" t="s">
        <v>276</v>
      </c>
      <c r="V2068" s="33" t="s">
        <v>3310</v>
      </c>
      <c r="W2068" s="33" t="s">
        <v>20</v>
      </c>
      <c r="X2068" s="33" t="s">
        <v>3310</v>
      </c>
    </row>
    <row r="2069" spans="1:24" ht="14.75" x14ac:dyDescent="0.75">
      <c r="A2069" s="33" t="s">
        <v>3774</v>
      </c>
      <c r="B2069" s="33" t="s">
        <v>262</v>
      </c>
      <c r="C2069" s="33" t="s">
        <v>374</v>
      </c>
      <c r="D2069" s="33" t="s">
        <v>374</v>
      </c>
      <c r="E2069" s="33" t="s">
        <v>3775</v>
      </c>
      <c r="F2069" s="33" t="s">
        <v>3313</v>
      </c>
      <c r="G2069" s="33" t="s">
        <v>281</v>
      </c>
      <c r="H2069" s="33" t="s">
        <v>268</v>
      </c>
      <c r="I2069" s="33" t="s">
        <v>269</v>
      </c>
      <c r="J2069" s="33" t="s">
        <v>270</v>
      </c>
      <c r="K2069" s="33" t="s">
        <v>3309</v>
      </c>
      <c r="L2069" s="33" t="s">
        <v>272</v>
      </c>
      <c r="M2069" s="33" t="s">
        <v>284</v>
      </c>
      <c r="N2069" s="33" t="s">
        <v>3310</v>
      </c>
      <c r="O2069" s="33" t="s">
        <v>285</v>
      </c>
      <c r="P2069" s="33" t="s">
        <v>3310</v>
      </c>
      <c r="Q2069" s="33" t="s">
        <v>286</v>
      </c>
      <c r="R2069" s="33" t="s">
        <v>3310</v>
      </c>
      <c r="S2069" s="33" t="s">
        <v>275</v>
      </c>
      <c r="T2069" s="33" t="s">
        <v>3310</v>
      </c>
      <c r="U2069" s="33" t="s">
        <v>276</v>
      </c>
      <c r="V2069" s="33" t="s">
        <v>3310</v>
      </c>
      <c r="W2069" s="33" t="s">
        <v>20</v>
      </c>
      <c r="X2069" s="33" t="s">
        <v>3310</v>
      </c>
    </row>
    <row r="2070" spans="1:24" ht="14.75" x14ac:dyDescent="0.75">
      <c r="A2070" s="33" t="s">
        <v>3776</v>
      </c>
      <c r="B2070" s="33" t="s">
        <v>262</v>
      </c>
      <c r="C2070" s="33" t="s">
        <v>374</v>
      </c>
      <c r="D2070" s="33" t="s">
        <v>374</v>
      </c>
      <c r="E2070" s="33" t="s">
        <v>3777</v>
      </c>
      <c r="F2070" s="33" t="s">
        <v>295</v>
      </c>
      <c r="G2070" s="33" t="s">
        <v>281</v>
      </c>
      <c r="H2070" s="33" t="s">
        <v>268</v>
      </c>
      <c r="I2070" s="33" t="s">
        <v>269</v>
      </c>
      <c r="J2070" s="33" t="s">
        <v>270</v>
      </c>
      <c r="K2070" s="33" t="s">
        <v>296</v>
      </c>
      <c r="L2070" s="33" t="s">
        <v>272</v>
      </c>
      <c r="M2070" s="33" t="s">
        <v>284</v>
      </c>
      <c r="N2070" s="33" t="s">
        <v>297</v>
      </c>
      <c r="O2070" s="33" t="s">
        <v>285</v>
      </c>
      <c r="P2070" s="33" t="s">
        <v>298</v>
      </c>
      <c r="Q2070" s="33" t="s">
        <v>286</v>
      </c>
      <c r="R2070" s="33" t="s">
        <v>298</v>
      </c>
      <c r="S2070" s="33" t="s">
        <v>275</v>
      </c>
      <c r="T2070" s="33" t="s">
        <v>298</v>
      </c>
      <c r="U2070" s="33"/>
      <c r="V2070" s="33"/>
      <c r="W2070" s="33"/>
      <c r="X2070" s="33"/>
    </row>
    <row r="2071" spans="1:24" ht="14.75" x14ac:dyDescent="0.75">
      <c r="A2071" s="33" t="s">
        <v>3778</v>
      </c>
      <c r="B2071" s="33" t="s">
        <v>262</v>
      </c>
      <c r="C2071" s="33" t="s">
        <v>374</v>
      </c>
      <c r="D2071" s="33" t="s">
        <v>374</v>
      </c>
      <c r="E2071" s="33" t="s">
        <v>3779</v>
      </c>
      <c r="F2071" s="33" t="s">
        <v>295</v>
      </c>
      <c r="G2071" s="33" t="s">
        <v>281</v>
      </c>
      <c r="H2071" s="33" t="s">
        <v>268</v>
      </c>
      <c r="I2071" s="33" t="s">
        <v>269</v>
      </c>
      <c r="J2071" s="33" t="s">
        <v>270</v>
      </c>
      <c r="K2071" s="33" t="s">
        <v>296</v>
      </c>
      <c r="L2071" s="33" t="s">
        <v>272</v>
      </c>
      <c r="M2071" s="33" t="s">
        <v>284</v>
      </c>
      <c r="N2071" s="33" t="s">
        <v>297</v>
      </c>
      <c r="O2071" s="33" t="s">
        <v>285</v>
      </c>
      <c r="P2071" s="33" t="s">
        <v>298</v>
      </c>
      <c r="Q2071" s="33" t="s">
        <v>286</v>
      </c>
      <c r="R2071" s="33" t="s">
        <v>298</v>
      </c>
      <c r="S2071" s="33" t="s">
        <v>275</v>
      </c>
      <c r="T2071" s="33" t="s">
        <v>298</v>
      </c>
      <c r="U2071" s="33"/>
      <c r="V2071" s="33"/>
      <c r="W2071" s="33"/>
      <c r="X2071" s="33"/>
    </row>
    <row r="2072" spans="1:24" ht="14.75" x14ac:dyDescent="0.75">
      <c r="A2072" s="33" t="s">
        <v>3780</v>
      </c>
      <c r="B2072" s="33" t="s">
        <v>262</v>
      </c>
      <c r="C2072" s="33" t="s">
        <v>374</v>
      </c>
      <c r="D2072" s="33" t="s">
        <v>374</v>
      </c>
      <c r="E2072" s="33" t="s">
        <v>3781</v>
      </c>
      <c r="F2072" s="33" t="s">
        <v>3313</v>
      </c>
      <c r="G2072" s="33" t="s">
        <v>281</v>
      </c>
      <c r="H2072" s="33" t="s">
        <v>268</v>
      </c>
      <c r="I2072" s="33" t="s">
        <v>269</v>
      </c>
      <c r="J2072" s="33" t="s">
        <v>270</v>
      </c>
      <c r="K2072" s="33" t="s">
        <v>3309</v>
      </c>
      <c r="L2072" s="33" t="s">
        <v>272</v>
      </c>
      <c r="M2072" s="33" t="s">
        <v>284</v>
      </c>
      <c r="N2072" s="33" t="s">
        <v>3310</v>
      </c>
      <c r="O2072" s="33" t="s">
        <v>285</v>
      </c>
      <c r="P2072" s="33" t="s">
        <v>3310</v>
      </c>
      <c r="Q2072" s="33" t="s">
        <v>286</v>
      </c>
      <c r="R2072" s="33" t="s">
        <v>3310</v>
      </c>
      <c r="S2072" s="33" t="s">
        <v>275</v>
      </c>
      <c r="T2072" s="33" t="s">
        <v>3310</v>
      </c>
      <c r="U2072" s="33" t="s">
        <v>276</v>
      </c>
      <c r="V2072" s="33" t="s">
        <v>3310</v>
      </c>
      <c r="W2072" s="33"/>
      <c r="X2072" s="33"/>
    </row>
    <row r="2073" spans="1:24" ht="14.75" x14ac:dyDescent="0.75">
      <c r="A2073" s="33" t="s">
        <v>3782</v>
      </c>
      <c r="B2073" s="33" t="s">
        <v>262</v>
      </c>
      <c r="C2073" s="33" t="s">
        <v>374</v>
      </c>
      <c r="D2073" s="33" t="s">
        <v>374</v>
      </c>
      <c r="E2073" s="33" t="s">
        <v>3783</v>
      </c>
      <c r="F2073" s="33" t="s">
        <v>3313</v>
      </c>
      <c r="G2073" s="33" t="s">
        <v>281</v>
      </c>
      <c r="H2073" s="33" t="s">
        <v>268</v>
      </c>
      <c r="I2073" s="33" t="s">
        <v>269</v>
      </c>
      <c r="J2073" s="33" t="s">
        <v>270</v>
      </c>
      <c r="K2073" s="33" t="s">
        <v>3309</v>
      </c>
      <c r="L2073" s="33" t="s">
        <v>272</v>
      </c>
      <c r="M2073" s="33" t="s">
        <v>284</v>
      </c>
      <c r="N2073" s="33" t="s">
        <v>3310</v>
      </c>
      <c r="O2073" s="33" t="s">
        <v>285</v>
      </c>
      <c r="P2073" s="33" t="s">
        <v>3310</v>
      </c>
      <c r="Q2073" s="33" t="s">
        <v>286</v>
      </c>
      <c r="R2073" s="33" t="s">
        <v>3310</v>
      </c>
      <c r="S2073" s="33" t="s">
        <v>275</v>
      </c>
      <c r="T2073" s="33" t="s">
        <v>3310</v>
      </c>
      <c r="U2073" s="33" t="s">
        <v>276</v>
      </c>
      <c r="V2073" s="33" t="s">
        <v>3310</v>
      </c>
      <c r="W2073" s="33"/>
      <c r="X2073" s="33"/>
    </row>
    <row r="2074" spans="1:24" ht="14.75" x14ac:dyDescent="0.75">
      <c r="A2074" s="33" t="s">
        <v>3784</v>
      </c>
      <c r="B2074" s="33" t="s">
        <v>262</v>
      </c>
      <c r="C2074" s="33" t="s">
        <v>374</v>
      </c>
      <c r="D2074" s="33" t="s">
        <v>374</v>
      </c>
      <c r="E2074" s="33" t="s">
        <v>3785</v>
      </c>
      <c r="F2074" s="33" t="s">
        <v>3313</v>
      </c>
      <c r="G2074" s="33" t="s">
        <v>281</v>
      </c>
      <c r="H2074" s="33" t="s">
        <v>268</v>
      </c>
      <c r="I2074" s="33" t="s">
        <v>269</v>
      </c>
      <c r="J2074" s="33" t="s">
        <v>270</v>
      </c>
      <c r="K2074" s="33" t="s">
        <v>3309</v>
      </c>
      <c r="L2074" s="33" t="s">
        <v>272</v>
      </c>
      <c r="M2074" s="33" t="s">
        <v>284</v>
      </c>
      <c r="N2074" s="33" t="s">
        <v>3310</v>
      </c>
      <c r="O2074" s="33" t="s">
        <v>285</v>
      </c>
      <c r="P2074" s="33" t="s">
        <v>3310</v>
      </c>
      <c r="Q2074" s="33" t="s">
        <v>286</v>
      </c>
      <c r="R2074" s="33" t="s">
        <v>3310</v>
      </c>
      <c r="S2074" s="33" t="s">
        <v>275</v>
      </c>
      <c r="T2074" s="33" t="s">
        <v>3310</v>
      </c>
      <c r="U2074" s="33" t="s">
        <v>276</v>
      </c>
      <c r="V2074" s="33" t="s">
        <v>3310</v>
      </c>
      <c r="W2074" s="33"/>
      <c r="X2074" s="33"/>
    </row>
    <row r="2075" spans="1:24" ht="14.75" x14ac:dyDescent="0.75">
      <c r="A2075" s="33" t="s">
        <v>3786</v>
      </c>
      <c r="B2075" s="33" t="s">
        <v>262</v>
      </c>
      <c r="C2075" s="33" t="s">
        <v>374</v>
      </c>
      <c r="D2075" s="33" t="s">
        <v>374</v>
      </c>
      <c r="E2075" s="33" t="s">
        <v>3787</v>
      </c>
      <c r="F2075" s="33" t="s">
        <v>3313</v>
      </c>
      <c r="G2075" s="33" t="s">
        <v>281</v>
      </c>
      <c r="H2075" s="33" t="s">
        <v>268</v>
      </c>
      <c r="I2075" s="33" t="s">
        <v>269</v>
      </c>
      <c r="J2075" s="33" t="s">
        <v>270</v>
      </c>
      <c r="K2075" s="33" t="s">
        <v>3309</v>
      </c>
      <c r="L2075" s="33" t="s">
        <v>272</v>
      </c>
      <c r="M2075" s="33" t="s">
        <v>284</v>
      </c>
      <c r="N2075" s="33" t="s">
        <v>3310</v>
      </c>
      <c r="O2075" s="33" t="s">
        <v>285</v>
      </c>
      <c r="P2075" s="33" t="s">
        <v>3310</v>
      </c>
      <c r="Q2075" s="33" t="s">
        <v>286</v>
      </c>
      <c r="R2075" s="33" t="s">
        <v>3310</v>
      </c>
      <c r="S2075" s="33" t="s">
        <v>275</v>
      </c>
      <c r="T2075" s="33" t="s">
        <v>3310</v>
      </c>
      <c r="U2075" s="33" t="s">
        <v>276</v>
      </c>
      <c r="V2075" s="33" t="s">
        <v>3310</v>
      </c>
      <c r="W2075" s="33"/>
      <c r="X2075" s="33"/>
    </row>
    <row r="2076" spans="1:24" ht="14.75" x14ac:dyDescent="0.75">
      <c r="A2076" s="33" t="s">
        <v>3788</v>
      </c>
      <c r="B2076" s="33" t="s">
        <v>262</v>
      </c>
      <c r="C2076" s="33" t="s">
        <v>374</v>
      </c>
      <c r="D2076" s="33" t="s">
        <v>374</v>
      </c>
      <c r="E2076" s="33" t="s">
        <v>3789</v>
      </c>
      <c r="F2076" s="33" t="s">
        <v>3313</v>
      </c>
      <c r="G2076" s="33" t="s">
        <v>281</v>
      </c>
      <c r="H2076" s="33" t="s">
        <v>268</v>
      </c>
      <c r="I2076" s="33" t="s">
        <v>269</v>
      </c>
      <c r="J2076" s="33" t="s">
        <v>270</v>
      </c>
      <c r="K2076" s="33" t="s">
        <v>3309</v>
      </c>
      <c r="L2076" s="33" t="s">
        <v>272</v>
      </c>
      <c r="M2076" s="33" t="s">
        <v>284</v>
      </c>
      <c r="N2076" s="33" t="s">
        <v>3310</v>
      </c>
      <c r="O2076" s="33" t="s">
        <v>285</v>
      </c>
      <c r="P2076" s="33" t="s">
        <v>3310</v>
      </c>
      <c r="Q2076" s="33" t="s">
        <v>286</v>
      </c>
      <c r="R2076" s="33" t="s">
        <v>3310</v>
      </c>
      <c r="S2076" s="33" t="s">
        <v>275</v>
      </c>
      <c r="T2076" s="33" t="s">
        <v>3310</v>
      </c>
      <c r="U2076" s="33" t="s">
        <v>276</v>
      </c>
      <c r="V2076" s="33" t="s">
        <v>3310</v>
      </c>
      <c r="W2076" s="33"/>
      <c r="X2076" s="33"/>
    </row>
    <row r="2077" spans="1:24" ht="14.75" x14ac:dyDescent="0.75">
      <c r="A2077" s="33" t="s">
        <v>3790</v>
      </c>
      <c r="B2077" s="33" t="s">
        <v>262</v>
      </c>
      <c r="C2077" s="33" t="s">
        <v>374</v>
      </c>
      <c r="D2077" s="33" t="s">
        <v>374</v>
      </c>
      <c r="E2077" s="33" t="s">
        <v>3791</v>
      </c>
      <c r="F2077" s="33" t="s">
        <v>3313</v>
      </c>
      <c r="G2077" s="33" t="s">
        <v>281</v>
      </c>
      <c r="H2077" s="33" t="s">
        <v>268</v>
      </c>
      <c r="I2077" s="33" t="s">
        <v>269</v>
      </c>
      <c r="J2077" s="33" t="s">
        <v>270</v>
      </c>
      <c r="K2077" s="33" t="s">
        <v>3309</v>
      </c>
      <c r="L2077" s="33" t="s">
        <v>272</v>
      </c>
      <c r="M2077" s="33" t="s">
        <v>284</v>
      </c>
      <c r="N2077" s="33" t="s">
        <v>3310</v>
      </c>
      <c r="O2077" s="33" t="s">
        <v>285</v>
      </c>
      <c r="P2077" s="33" t="s">
        <v>3310</v>
      </c>
      <c r="Q2077" s="33" t="s">
        <v>286</v>
      </c>
      <c r="R2077" s="33" t="s">
        <v>3310</v>
      </c>
      <c r="S2077" s="33" t="s">
        <v>275</v>
      </c>
      <c r="T2077" s="33" t="s">
        <v>3310</v>
      </c>
      <c r="U2077" s="33" t="s">
        <v>276</v>
      </c>
      <c r="V2077" s="33" t="s">
        <v>3310</v>
      </c>
      <c r="W2077" s="33"/>
      <c r="X2077" s="33"/>
    </row>
    <row r="2078" spans="1:24" ht="14.75" x14ac:dyDescent="0.75">
      <c r="A2078" s="33" t="s">
        <v>3792</v>
      </c>
      <c r="B2078" s="33" t="s">
        <v>262</v>
      </c>
      <c r="C2078" s="33" t="s">
        <v>374</v>
      </c>
      <c r="D2078" s="33" t="s">
        <v>374</v>
      </c>
      <c r="E2078" s="33" t="s">
        <v>3793</v>
      </c>
      <c r="F2078" s="33" t="s">
        <v>3313</v>
      </c>
      <c r="G2078" s="33" t="s">
        <v>281</v>
      </c>
      <c r="H2078" s="33" t="s">
        <v>268</v>
      </c>
      <c r="I2078" s="33" t="s">
        <v>269</v>
      </c>
      <c r="J2078" s="33" t="s">
        <v>270</v>
      </c>
      <c r="K2078" s="33" t="s">
        <v>3309</v>
      </c>
      <c r="L2078" s="33" t="s">
        <v>272</v>
      </c>
      <c r="M2078" s="33" t="s">
        <v>284</v>
      </c>
      <c r="N2078" s="33" t="s">
        <v>3310</v>
      </c>
      <c r="O2078" s="33" t="s">
        <v>285</v>
      </c>
      <c r="P2078" s="33" t="s">
        <v>3310</v>
      </c>
      <c r="Q2078" s="33" t="s">
        <v>286</v>
      </c>
      <c r="R2078" s="33" t="s">
        <v>3310</v>
      </c>
      <c r="S2078" s="33" t="s">
        <v>275</v>
      </c>
      <c r="T2078" s="33" t="s">
        <v>3310</v>
      </c>
      <c r="U2078" s="33" t="s">
        <v>276</v>
      </c>
      <c r="V2078" s="33" t="s">
        <v>3310</v>
      </c>
      <c r="W2078" s="33"/>
      <c r="X2078" s="33"/>
    </row>
    <row r="2079" spans="1:24" ht="14.75" x14ac:dyDescent="0.75">
      <c r="A2079" s="33" t="s">
        <v>3794</v>
      </c>
      <c r="B2079" s="33" t="s">
        <v>262</v>
      </c>
      <c r="C2079" s="33" t="s">
        <v>374</v>
      </c>
      <c r="D2079" s="33" t="s">
        <v>374</v>
      </c>
      <c r="E2079" s="33" t="s">
        <v>3795</v>
      </c>
      <c r="F2079" s="33" t="s">
        <v>3313</v>
      </c>
      <c r="G2079" s="33" t="s">
        <v>281</v>
      </c>
      <c r="H2079" s="33" t="s">
        <v>268</v>
      </c>
      <c r="I2079" s="33" t="s">
        <v>269</v>
      </c>
      <c r="J2079" s="33" t="s">
        <v>270</v>
      </c>
      <c r="K2079" s="33" t="s">
        <v>3309</v>
      </c>
      <c r="L2079" s="33" t="s">
        <v>272</v>
      </c>
      <c r="M2079" s="33" t="s">
        <v>284</v>
      </c>
      <c r="N2079" s="33" t="s">
        <v>3310</v>
      </c>
      <c r="O2079" s="33" t="s">
        <v>285</v>
      </c>
      <c r="P2079" s="33" t="s">
        <v>3310</v>
      </c>
      <c r="Q2079" s="33" t="s">
        <v>286</v>
      </c>
      <c r="R2079" s="33" t="s">
        <v>3310</v>
      </c>
      <c r="S2079" s="33" t="s">
        <v>275</v>
      </c>
      <c r="T2079" s="33" t="s">
        <v>3310</v>
      </c>
      <c r="U2079" s="33" t="s">
        <v>276</v>
      </c>
      <c r="V2079" s="33" t="s">
        <v>3310</v>
      </c>
      <c r="W2079" s="33"/>
      <c r="X2079" s="33"/>
    </row>
    <row r="2080" spans="1:24" ht="14.75" x14ac:dyDescent="0.75">
      <c r="A2080" s="33" t="s">
        <v>3796</v>
      </c>
      <c r="B2080" s="33" t="s">
        <v>262</v>
      </c>
      <c r="C2080" s="33" t="s">
        <v>374</v>
      </c>
      <c r="D2080" s="33" t="s">
        <v>374</v>
      </c>
      <c r="E2080" s="33" t="s">
        <v>3797</v>
      </c>
      <c r="F2080" s="33" t="s">
        <v>3313</v>
      </c>
      <c r="G2080" s="33" t="s">
        <v>281</v>
      </c>
      <c r="H2080" s="33" t="s">
        <v>268</v>
      </c>
      <c r="I2080" s="33" t="s">
        <v>269</v>
      </c>
      <c r="J2080" s="33" t="s">
        <v>270</v>
      </c>
      <c r="K2080" s="33" t="s">
        <v>3309</v>
      </c>
      <c r="L2080" s="33" t="s">
        <v>272</v>
      </c>
      <c r="M2080" s="33" t="s">
        <v>284</v>
      </c>
      <c r="N2080" s="33" t="s">
        <v>850</v>
      </c>
      <c r="O2080" s="33" t="s">
        <v>285</v>
      </c>
      <c r="P2080" s="33" t="s">
        <v>3310</v>
      </c>
      <c r="Q2080" s="33" t="s">
        <v>286</v>
      </c>
      <c r="R2080" s="33" t="s">
        <v>3310</v>
      </c>
      <c r="S2080" s="33" t="s">
        <v>275</v>
      </c>
      <c r="T2080" s="33" t="s">
        <v>850</v>
      </c>
      <c r="U2080" s="33" t="s">
        <v>276</v>
      </c>
      <c r="V2080" s="33" t="s">
        <v>850</v>
      </c>
      <c r="W2080" s="33"/>
      <c r="X2080" s="33"/>
    </row>
    <row r="2081" spans="1:24" ht="14.75" x14ac:dyDescent="0.75">
      <c r="A2081" s="33" t="s">
        <v>3798</v>
      </c>
      <c r="B2081" s="33" t="s">
        <v>262</v>
      </c>
      <c r="C2081" s="33" t="s">
        <v>374</v>
      </c>
      <c r="D2081" s="33" t="s">
        <v>374</v>
      </c>
      <c r="E2081" s="33" t="s">
        <v>3799</v>
      </c>
      <c r="F2081" s="33" t="s">
        <v>3313</v>
      </c>
      <c r="G2081" s="33" t="s">
        <v>281</v>
      </c>
      <c r="H2081" s="33" t="s">
        <v>268</v>
      </c>
      <c r="I2081" s="33" t="s">
        <v>269</v>
      </c>
      <c r="J2081" s="33" t="s">
        <v>270</v>
      </c>
      <c r="K2081" s="33" t="s">
        <v>3309</v>
      </c>
      <c r="L2081" s="33" t="s">
        <v>272</v>
      </c>
      <c r="M2081" s="33" t="s">
        <v>284</v>
      </c>
      <c r="N2081" s="33" t="s">
        <v>3310</v>
      </c>
      <c r="O2081" s="33" t="s">
        <v>285</v>
      </c>
      <c r="P2081" s="33" t="s">
        <v>3310</v>
      </c>
      <c r="Q2081" s="33" t="s">
        <v>286</v>
      </c>
      <c r="R2081" s="33" t="s">
        <v>3310</v>
      </c>
      <c r="S2081" s="33" t="s">
        <v>275</v>
      </c>
      <c r="T2081" s="33" t="s">
        <v>3310</v>
      </c>
      <c r="U2081" s="33" t="s">
        <v>276</v>
      </c>
      <c r="V2081" s="33" t="s">
        <v>3310</v>
      </c>
      <c r="W2081" s="33"/>
      <c r="X2081" s="33"/>
    </row>
    <row r="2082" spans="1:24" ht="14.75" x14ac:dyDescent="0.75">
      <c r="A2082" s="33" t="s">
        <v>3800</v>
      </c>
      <c r="B2082" s="33" t="s">
        <v>262</v>
      </c>
      <c r="C2082" s="33" t="s">
        <v>374</v>
      </c>
      <c r="D2082" s="33" t="s">
        <v>374</v>
      </c>
      <c r="E2082" s="33" t="s">
        <v>3801</v>
      </c>
      <c r="F2082" s="33" t="s">
        <v>3313</v>
      </c>
      <c r="G2082" s="33" t="s">
        <v>281</v>
      </c>
      <c r="H2082" s="33" t="s">
        <v>268</v>
      </c>
      <c r="I2082" s="33" t="s">
        <v>269</v>
      </c>
      <c r="J2082" s="33" t="s">
        <v>270</v>
      </c>
      <c r="K2082" s="33" t="s">
        <v>3309</v>
      </c>
      <c r="L2082" s="33" t="s">
        <v>272</v>
      </c>
      <c r="M2082" s="33" t="s">
        <v>284</v>
      </c>
      <c r="N2082" s="33" t="s">
        <v>3310</v>
      </c>
      <c r="O2082" s="33" t="s">
        <v>285</v>
      </c>
      <c r="P2082" s="33" t="s">
        <v>3310</v>
      </c>
      <c r="Q2082" s="33" t="s">
        <v>286</v>
      </c>
      <c r="R2082" s="33" t="s">
        <v>3310</v>
      </c>
      <c r="S2082" s="33" t="s">
        <v>275</v>
      </c>
      <c r="T2082" s="33" t="s">
        <v>3310</v>
      </c>
      <c r="U2082" s="33" t="s">
        <v>276</v>
      </c>
      <c r="V2082" s="33" t="s">
        <v>3310</v>
      </c>
      <c r="W2082" s="33"/>
      <c r="X2082" s="33"/>
    </row>
    <row r="2083" spans="1:24" ht="14.75" x14ac:dyDescent="0.75">
      <c r="A2083" s="33" t="s">
        <v>3802</v>
      </c>
      <c r="B2083" s="33" t="s">
        <v>262</v>
      </c>
      <c r="C2083" s="33" t="s">
        <v>374</v>
      </c>
      <c r="D2083" s="33" t="s">
        <v>374</v>
      </c>
      <c r="E2083" s="33" t="s">
        <v>3803</v>
      </c>
      <c r="F2083" s="33" t="s">
        <v>3313</v>
      </c>
      <c r="G2083" s="33" t="s">
        <v>281</v>
      </c>
      <c r="H2083" s="33" t="s">
        <v>268</v>
      </c>
      <c r="I2083" s="33" t="s">
        <v>269</v>
      </c>
      <c r="J2083" s="33" t="s">
        <v>270</v>
      </c>
      <c r="K2083" s="33" t="s">
        <v>3309</v>
      </c>
      <c r="L2083" s="33" t="s">
        <v>272</v>
      </c>
      <c r="M2083" s="33" t="s">
        <v>284</v>
      </c>
      <c r="N2083" s="33" t="s">
        <v>3310</v>
      </c>
      <c r="O2083" s="33" t="s">
        <v>285</v>
      </c>
      <c r="P2083" s="33" t="s">
        <v>3310</v>
      </c>
      <c r="Q2083" s="33" t="s">
        <v>286</v>
      </c>
      <c r="R2083" s="33" t="s">
        <v>3310</v>
      </c>
      <c r="S2083" s="33" t="s">
        <v>275</v>
      </c>
      <c r="T2083" s="33" t="s">
        <v>3310</v>
      </c>
      <c r="U2083" s="33" t="s">
        <v>276</v>
      </c>
      <c r="V2083" s="33" t="s">
        <v>3310</v>
      </c>
      <c r="W2083" s="33"/>
      <c r="X2083" s="33"/>
    </row>
    <row r="2084" spans="1:24" ht="14.75" x14ac:dyDescent="0.75">
      <c r="A2084" s="33" t="s">
        <v>3804</v>
      </c>
      <c r="B2084" s="33" t="s">
        <v>262</v>
      </c>
      <c r="C2084" s="33" t="s">
        <v>374</v>
      </c>
      <c r="D2084" s="33" t="s">
        <v>374</v>
      </c>
      <c r="E2084" s="33" t="s">
        <v>3805</v>
      </c>
      <c r="F2084" s="33" t="s">
        <v>3313</v>
      </c>
      <c r="G2084" s="33" t="s">
        <v>281</v>
      </c>
      <c r="H2084" s="33" t="s">
        <v>268</v>
      </c>
      <c r="I2084" s="33" t="s">
        <v>269</v>
      </c>
      <c r="J2084" s="33" t="s">
        <v>270</v>
      </c>
      <c r="K2084" s="33" t="s">
        <v>3309</v>
      </c>
      <c r="L2084" s="33" t="s">
        <v>272</v>
      </c>
      <c r="M2084" s="33" t="s">
        <v>284</v>
      </c>
      <c r="N2084" s="33" t="s">
        <v>3310</v>
      </c>
      <c r="O2084" s="33" t="s">
        <v>285</v>
      </c>
      <c r="P2084" s="33" t="s">
        <v>3310</v>
      </c>
      <c r="Q2084" s="33" t="s">
        <v>286</v>
      </c>
      <c r="R2084" s="33" t="s">
        <v>3310</v>
      </c>
      <c r="S2084" s="33" t="s">
        <v>275</v>
      </c>
      <c r="T2084" s="33" t="s">
        <v>3310</v>
      </c>
      <c r="U2084" s="33" t="s">
        <v>276</v>
      </c>
      <c r="V2084" s="33" t="s">
        <v>3310</v>
      </c>
      <c r="W2084" s="33"/>
      <c r="X2084" s="33"/>
    </row>
    <row r="2085" spans="1:24" ht="14.75" x14ac:dyDescent="0.75">
      <c r="A2085" s="33" t="s">
        <v>3806</v>
      </c>
      <c r="B2085" s="33" t="s">
        <v>262</v>
      </c>
      <c r="C2085" s="33" t="s">
        <v>374</v>
      </c>
      <c r="D2085" s="33" t="s">
        <v>374</v>
      </c>
      <c r="E2085" s="33" t="s">
        <v>3807</v>
      </c>
      <c r="F2085" s="33" t="s">
        <v>3313</v>
      </c>
      <c r="G2085" s="33" t="s">
        <v>281</v>
      </c>
      <c r="H2085" s="33" t="s">
        <v>268</v>
      </c>
      <c r="I2085" s="33" t="s">
        <v>269</v>
      </c>
      <c r="J2085" s="33" t="s">
        <v>270</v>
      </c>
      <c r="K2085" s="33" t="s">
        <v>3309</v>
      </c>
      <c r="L2085" s="33" t="s">
        <v>272</v>
      </c>
      <c r="M2085" s="33" t="s">
        <v>284</v>
      </c>
      <c r="N2085" s="33" t="s">
        <v>3310</v>
      </c>
      <c r="O2085" s="33" t="s">
        <v>285</v>
      </c>
      <c r="P2085" s="33" t="s">
        <v>3310</v>
      </c>
      <c r="Q2085" s="33" t="s">
        <v>286</v>
      </c>
      <c r="R2085" s="33" t="s">
        <v>3310</v>
      </c>
      <c r="S2085" s="33" t="s">
        <v>275</v>
      </c>
      <c r="T2085" s="33" t="s">
        <v>3310</v>
      </c>
      <c r="U2085" s="33" t="s">
        <v>276</v>
      </c>
      <c r="V2085" s="33" t="s">
        <v>3310</v>
      </c>
      <c r="W2085" s="33"/>
      <c r="X2085" s="33"/>
    </row>
    <row r="2086" spans="1:24" ht="14.75" x14ac:dyDescent="0.75">
      <c r="A2086" s="33" t="s">
        <v>3808</v>
      </c>
      <c r="B2086" s="33" t="s">
        <v>262</v>
      </c>
      <c r="C2086" s="33" t="s">
        <v>374</v>
      </c>
      <c r="D2086" s="33" t="s">
        <v>374</v>
      </c>
      <c r="E2086" s="33" t="s">
        <v>3809</v>
      </c>
      <c r="F2086" s="33" t="s">
        <v>3313</v>
      </c>
      <c r="G2086" s="33" t="s">
        <v>281</v>
      </c>
      <c r="H2086" s="33" t="s">
        <v>268</v>
      </c>
      <c r="I2086" s="33" t="s">
        <v>269</v>
      </c>
      <c r="J2086" s="33" t="s">
        <v>270</v>
      </c>
      <c r="K2086" s="33" t="s">
        <v>3309</v>
      </c>
      <c r="L2086" s="33" t="s">
        <v>272</v>
      </c>
      <c r="M2086" s="33" t="s">
        <v>284</v>
      </c>
      <c r="N2086" s="33" t="s">
        <v>3310</v>
      </c>
      <c r="O2086" s="33" t="s">
        <v>285</v>
      </c>
      <c r="P2086" s="33" t="s">
        <v>3310</v>
      </c>
      <c r="Q2086" s="33" t="s">
        <v>286</v>
      </c>
      <c r="R2086" s="33" t="s">
        <v>3310</v>
      </c>
      <c r="S2086" s="33" t="s">
        <v>275</v>
      </c>
      <c r="T2086" s="33" t="s">
        <v>3310</v>
      </c>
      <c r="U2086" s="33" t="s">
        <v>276</v>
      </c>
      <c r="V2086" s="33" t="s">
        <v>3310</v>
      </c>
      <c r="W2086" s="33"/>
      <c r="X2086" s="33"/>
    </row>
    <row r="2087" spans="1:24" ht="14.75" x14ac:dyDescent="0.75">
      <c r="A2087" s="33" t="s">
        <v>3810</v>
      </c>
      <c r="B2087" s="33" t="s">
        <v>262</v>
      </c>
      <c r="C2087" s="33" t="s">
        <v>374</v>
      </c>
      <c r="D2087" s="33" t="s">
        <v>374</v>
      </c>
      <c r="E2087" s="33" t="s">
        <v>3811</v>
      </c>
      <c r="F2087" s="33" t="s">
        <v>3313</v>
      </c>
      <c r="G2087" s="33" t="s">
        <v>281</v>
      </c>
      <c r="H2087" s="33" t="s">
        <v>268</v>
      </c>
      <c r="I2087" s="33" t="s">
        <v>269</v>
      </c>
      <c r="J2087" s="33" t="s">
        <v>270</v>
      </c>
      <c r="K2087" s="33" t="s">
        <v>3309</v>
      </c>
      <c r="L2087" s="33" t="s">
        <v>272</v>
      </c>
      <c r="M2087" s="33" t="s">
        <v>284</v>
      </c>
      <c r="N2087" s="33" t="s">
        <v>3310</v>
      </c>
      <c r="O2087" s="33" t="s">
        <v>285</v>
      </c>
      <c r="P2087" s="33" t="s">
        <v>3310</v>
      </c>
      <c r="Q2087" s="33" t="s">
        <v>286</v>
      </c>
      <c r="R2087" s="33" t="s">
        <v>3310</v>
      </c>
      <c r="S2087" s="33" t="s">
        <v>275</v>
      </c>
      <c r="T2087" s="33" t="s">
        <v>3310</v>
      </c>
      <c r="U2087" s="33" t="s">
        <v>276</v>
      </c>
      <c r="V2087" s="33" t="s">
        <v>3310</v>
      </c>
      <c r="W2087" s="33"/>
      <c r="X2087" s="33"/>
    </row>
    <row r="2088" spans="1:24" ht="14.75" x14ac:dyDescent="0.75">
      <c r="A2088" s="33" t="s">
        <v>3812</v>
      </c>
      <c r="B2088" s="33" t="s">
        <v>374</v>
      </c>
      <c r="C2088" s="33" t="s">
        <v>374</v>
      </c>
      <c r="D2088" s="33" t="s">
        <v>374</v>
      </c>
      <c r="E2088" s="33" t="s">
        <v>3813</v>
      </c>
      <c r="F2088" s="33" t="s">
        <v>3313</v>
      </c>
      <c r="G2088" s="33" t="s">
        <v>281</v>
      </c>
      <c r="H2088" s="33" t="s">
        <v>268</v>
      </c>
      <c r="I2088" s="33" t="s">
        <v>269</v>
      </c>
      <c r="J2088" s="33" t="s">
        <v>270</v>
      </c>
      <c r="K2088" s="33" t="s">
        <v>3309</v>
      </c>
      <c r="L2088" s="33" t="s">
        <v>272</v>
      </c>
      <c r="M2088" s="33" t="s">
        <v>284</v>
      </c>
      <c r="N2088" s="33" t="s">
        <v>3310</v>
      </c>
      <c r="O2088" s="33" t="s">
        <v>285</v>
      </c>
      <c r="P2088" s="33" t="s">
        <v>3310</v>
      </c>
      <c r="Q2088" s="33" t="s">
        <v>286</v>
      </c>
      <c r="R2088" s="33" t="s">
        <v>3310</v>
      </c>
      <c r="S2088" s="33" t="s">
        <v>275</v>
      </c>
      <c r="T2088" s="33" t="s">
        <v>3310</v>
      </c>
      <c r="U2088" s="33" t="s">
        <v>276</v>
      </c>
      <c r="V2088" s="33" t="s">
        <v>3310</v>
      </c>
      <c r="W2088" s="33" t="s">
        <v>20</v>
      </c>
      <c r="X2088" s="33" t="s">
        <v>3310</v>
      </c>
    </row>
    <row r="2089" spans="1:24" ht="14.75" x14ac:dyDescent="0.75">
      <c r="A2089" s="33" t="s">
        <v>3814</v>
      </c>
      <c r="B2089" s="33" t="s">
        <v>374</v>
      </c>
      <c r="C2089" s="33" t="s">
        <v>374</v>
      </c>
      <c r="D2089" s="33" t="s">
        <v>374</v>
      </c>
      <c r="E2089" s="33" t="s">
        <v>3815</v>
      </c>
      <c r="F2089" s="33" t="s">
        <v>3313</v>
      </c>
      <c r="G2089" s="33" t="s">
        <v>281</v>
      </c>
      <c r="H2089" s="33" t="s">
        <v>268</v>
      </c>
      <c r="I2089" s="33" t="s">
        <v>269</v>
      </c>
      <c r="J2089" s="33" t="s">
        <v>270</v>
      </c>
      <c r="K2089" s="33" t="s">
        <v>3309</v>
      </c>
      <c r="L2089" s="33" t="s">
        <v>272</v>
      </c>
      <c r="M2089" s="33" t="s">
        <v>284</v>
      </c>
      <c r="N2089" s="33" t="s">
        <v>3310</v>
      </c>
      <c r="O2089" s="33" t="s">
        <v>285</v>
      </c>
      <c r="P2089" s="33" t="s">
        <v>3310</v>
      </c>
      <c r="Q2089" s="33" t="s">
        <v>286</v>
      </c>
      <c r="R2089" s="33" t="s">
        <v>3310</v>
      </c>
      <c r="S2089" s="33" t="s">
        <v>275</v>
      </c>
      <c r="T2089" s="33" t="s">
        <v>3310</v>
      </c>
      <c r="U2089" s="33" t="s">
        <v>276</v>
      </c>
      <c r="V2089" s="33" t="s">
        <v>3310</v>
      </c>
      <c r="W2089" s="33" t="s">
        <v>20</v>
      </c>
      <c r="X2089" s="33" t="s">
        <v>3310</v>
      </c>
    </row>
    <row r="2090" spans="1:24" ht="14.75" x14ac:dyDescent="0.75">
      <c r="A2090" s="33" t="s">
        <v>3816</v>
      </c>
      <c r="B2090" s="33" t="s">
        <v>374</v>
      </c>
      <c r="C2090" s="33" t="s">
        <v>374</v>
      </c>
      <c r="D2090" s="33" t="s">
        <v>374</v>
      </c>
      <c r="E2090" s="33" t="s">
        <v>3817</v>
      </c>
      <c r="F2090" s="33" t="s">
        <v>3313</v>
      </c>
      <c r="G2090" s="33" t="s">
        <v>281</v>
      </c>
      <c r="H2090" s="33" t="s">
        <v>268</v>
      </c>
      <c r="I2090" s="33" t="s">
        <v>269</v>
      </c>
      <c r="J2090" s="33" t="s">
        <v>270</v>
      </c>
      <c r="K2090" s="33" t="s">
        <v>3309</v>
      </c>
      <c r="L2090" s="33" t="s">
        <v>272</v>
      </c>
      <c r="M2090" s="33" t="s">
        <v>284</v>
      </c>
      <c r="N2090" s="33" t="s">
        <v>3310</v>
      </c>
      <c r="O2090" s="33" t="s">
        <v>285</v>
      </c>
      <c r="P2090" s="33" t="s">
        <v>3310</v>
      </c>
      <c r="Q2090" s="33" t="s">
        <v>286</v>
      </c>
      <c r="R2090" s="33" t="s">
        <v>3310</v>
      </c>
      <c r="S2090" s="33" t="s">
        <v>275</v>
      </c>
      <c r="T2090" s="33" t="s">
        <v>3310</v>
      </c>
      <c r="U2090" s="33" t="s">
        <v>276</v>
      </c>
      <c r="V2090" s="33" t="s">
        <v>3310</v>
      </c>
      <c r="W2090" s="33" t="s">
        <v>20</v>
      </c>
      <c r="X2090" s="33" t="s">
        <v>3310</v>
      </c>
    </row>
    <row r="2091" spans="1:24" ht="14.75" x14ac:dyDescent="0.75">
      <c r="A2091" s="33" t="s">
        <v>3818</v>
      </c>
      <c r="B2091" s="33" t="s">
        <v>374</v>
      </c>
      <c r="C2091" s="33" t="s">
        <v>374</v>
      </c>
      <c r="D2091" s="33" t="s">
        <v>374</v>
      </c>
      <c r="E2091" s="33" t="s">
        <v>3819</v>
      </c>
      <c r="F2091" s="33" t="s">
        <v>3313</v>
      </c>
      <c r="G2091" s="33" t="s">
        <v>281</v>
      </c>
      <c r="H2091" s="33" t="s">
        <v>268</v>
      </c>
      <c r="I2091" s="33" t="s">
        <v>269</v>
      </c>
      <c r="J2091" s="33" t="s">
        <v>270</v>
      </c>
      <c r="K2091" s="33" t="s">
        <v>3309</v>
      </c>
      <c r="L2091" s="33" t="s">
        <v>272</v>
      </c>
      <c r="M2091" s="33" t="s">
        <v>284</v>
      </c>
      <c r="N2091" s="33" t="s">
        <v>3310</v>
      </c>
      <c r="O2091" s="33" t="s">
        <v>285</v>
      </c>
      <c r="P2091" s="33" t="s">
        <v>3310</v>
      </c>
      <c r="Q2091" s="33" t="s">
        <v>286</v>
      </c>
      <c r="R2091" s="33" t="s">
        <v>3310</v>
      </c>
      <c r="S2091" s="33" t="s">
        <v>275</v>
      </c>
      <c r="T2091" s="33" t="s">
        <v>3310</v>
      </c>
      <c r="U2091" s="33" t="s">
        <v>276</v>
      </c>
      <c r="V2091" s="33" t="s">
        <v>3310</v>
      </c>
      <c r="W2091" s="33" t="s">
        <v>20</v>
      </c>
      <c r="X2091" s="33" t="s">
        <v>3310</v>
      </c>
    </row>
    <row r="2092" spans="1:24" ht="14.75" x14ac:dyDescent="0.75">
      <c r="A2092" s="33" t="s">
        <v>3820</v>
      </c>
      <c r="B2092" s="33" t="s">
        <v>374</v>
      </c>
      <c r="C2092" s="33" t="s">
        <v>374</v>
      </c>
      <c r="D2092" s="33" t="s">
        <v>374</v>
      </c>
      <c r="E2092" s="33" t="s">
        <v>3821</v>
      </c>
      <c r="F2092" s="33" t="s">
        <v>3313</v>
      </c>
      <c r="G2092" s="33" t="s">
        <v>281</v>
      </c>
      <c r="H2092" s="33" t="s">
        <v>268</v>
      </c>
      <c r="I2092" s="33" t="s">
        <v>269</v>
      </c>
      <c r="J2092" s="33" t="s">
        <v>270</v>
      </c>
      <c r="K2092" s="33" t="s">
        <v>3309</v>
      </c>
      <c r="L2092" s="33" t="s">
        <v>272</v>
      </c>
      <c r="M2092" s="33" t="s">
        <v>284</v>
      </c>
      <c r="N2092" s="33" t="s">
        <v>3310</v>
      </c>
      <c r="O2092" s="33" t="s">
        <v>285</v>
      </c>
      <c r="P2092" s="33" t="s">
        <v>3310</v>
      </c>
      <c r="Q2092" s="33" t="s">
        <v>286</v>
      </c>
      <c r="R2092" s="33" t="s">
        <v>3310</v>
      </c>
      <c r="S2092" s="33" t="s">
        <v>275</v>
      </c>
      <c r="T2092" s="33" t="s">
        <v>3310</v>
      </c>
      <c r="U2092" s="33" t="s">
        <v>276</v>
      </c>
      <c r="V2092" s="33" t="s">
        <v>3310</v>
      </c>
      <c r="W2092" s="33" t="s">
        <v>20</v>
      </c>
      <c r="X2092" s="33" t="s">
        <v>3310</v>
      </c>
    </row>
    <row r="2093" spans="1:24" ht="14.75" x14ac:dyDescent="0.75">
      <c r="A2093" s="33" t="s">
        <v>3822</v>
      </c>
      <c r="B2093" s="33" t="s">
        <v>374</v>
      </c>
      <c r="C2093" s="33" t="s">
        <v>374</v>
      </c>
      <c r="D2093" s="33" t="s">
        <v>374</v>
      </c>
      <c r="E2093" s="33" t="s">
        <v>3823</v>
      </c>
      <c r="F2093" s="33" t="s">
        <v>3313</v>
      </c>
      <c r="G2093" s="33" t="s">
        <v>281</v>
      </c>
      <c r="H2093" s="33" t="s">
        <v>268</v>
      </c>
      <c r="I2093" s="33" t="s">
        <v>269</v>
      </c>
      <c r="J2093" s="33" t="s">
        <v>270</v>
      </c>
      <c r="K2093" s="33" t="s">
        <v>3309</v>
      </c>
      <c r="L2093" s="33" t="s">
        <v>272</v>
      </c>
      <c r="M2093" s="33" t="s">
        <v>284</v>
      </c>
      <c r="N2093" s="33" t="s">
        <v>3310</v>
      </c>
      <c r="O2093" s="33" t="s">
        <v>285</v>
      </c>
      <c r="P2093" s="33" t="s">
        <v>3310</v>
      </c>
      <c r="Q2093" s="33" t="s">
        <v>286</v>
      </c>
      <c r="R2093" s="33" t="s">
        <v>3310</v>
      </c>
      <c r="S2093" s="33" t="s">
        <v>275</v>
      </c>
      <c r="T2093" s="33" t="s">
        <v>3310</v>
      </c>
      <c r="U2093" s="33" t="s">
        <v>276</v>
      </c>
      <c r="V2093" s="33" t="s">
        <v>3310</v>
      </c>
      <c r="W2093" s="33" t="s">
        <v>20</v>
      </c>
      <c r="X2093" s="33" t="s">
        <v>3310</v>
      </c>
    </row>
    <row r="2094" spans="1:24" ht="14.75" x14ac:dyDescent="0.75">
      <c r="A2094" s="33" t="s">
        <v>3824</v>
      </c>
      <c r="B2094" s="33" t="s">
        <v>374</v>
      </c>
      <c r="C2094" s="33" t="s">
        <v>374</v>
      </c>
      <c r="D2094" s="33" t="s">
        <v>374</v>
      </c>
      <c r="E2094" s="33" t="s">
        <v>3825</v>
      </c>
      <c r="F2094" s="33" t="s">
        <v>3313</v>
      </c>
      <c r="G2094" s="33" t="s">
        <v>281</v>
      </c>
      <c r="H2094" s="33" t="s">
        <v>268</v>
      </c>
      <c r="I2094" s="33" t="s">
        <v>269</v>
      </c>
      <c r="J2094" s="33" t="s">
        <v>270</v>
      </c>
      <c r="K2094" s="33" t="s">
        <v>3309</v>
      </c>
      <c r="L2094" s="33" t="s">
        <v>272</v>
      </c>
      <c r="M2094" s="33" t="s">
        <v>284</v>
      </c>
      <c r="N2094" s="33" t="s">
        <v>3310</v>
      </c>
      <c r="O2094" s="33" t="s">
        <v>285</v>
      </c>
      <c r="P2094" s="33" t="s">
        <v>3310</v>
      </c>
      <c r="Q2094" s="33" t="s">
        <v>286</v>
      </c>
      <c r="R2094" s="33" t="s">
        <v>3310</v>
      </c>
      <c r="S2094" s="33" t="s">
        <v>275</v>
      </c>
      <c r="T2094" s="33" t="s">
        <v>3310</v>
      </c>
      <c r="U2094" s="33" t="s">
        <v>276</v>
      </c>
      <c r="V2094" s="33" t="s">
        <v>3310</v>
      </c>
      <c r="W2094" s="33" t="s">
        <v>20</v>
      </c>
      <c r="X2094" s="33" t="s">
        <v>3310</v>
      </c>
    </row>
    <row r="2095" spans="1:24" ht="14.75" x14ac:dyDescent="0.75">
      <c r="A2095" s="33" t="s">
        <v>3826</v>
      </c>
      <c r="B2095" s="33" t="s">
        <v>374</v>
      </c>
      <c r="C2095" s="33" t="s">
        <v>374</v>
      </c>
      <c r="D2095" s="33" t="s">
        <v>374</v>
      </c>
      <c r="E2095" s="33" t="s">
        <v>3827</v>
      </c>
      <c r="F2095" s="33" t="s">
        <v>3313</v>
      </c>
      <c r="G2095" s="33" t="s">
        <v>281</v>
      </c>
      <c r="H2095" s="33" t="s">
        <v>268</v>
      </c>
      <c r="I2095" s="33" t="s">
        <v>269</v>
      </c>
      <c r="J2095" s="33" t="s">
        <v>270</v>
      </c>
      <c r="K2095" s="33" t="s">
        <v>3309</v>
      </c>
      <c r="L2095" s="33" t="s">
        <v>272</v>
      </c>
      <c r="M2095" s="33" t="s">
        <v>284</v>
      </c>
      <c r="N2095" s="33" t="s">
        <v>3310</v>
      </c>
      <c r="O2095" s="33" t="s">
        <v>285</v>
      </c>
      <c r="P2095" s="33" t="s">
        <v>3310</v>
      </c>
      <c r="Q2095" s="33" t="s">
        <v>286</v>
      </c>
      <c r="R2095" s="33" t="s">
        <v>3310</v>
      </c>
      <c r="S2095" s="33" t="s">
        <v>275</v>
      </c>
      <c r="T2095" s="33" t="s">
        <v>3310</v>
      </c>
      <c r="U2095" s="33" t="s">
        <v>276</v>
      </c>
      <c r="V2095" s="33" t="s">
        <v>3310</v>
      </c>
      <c r="W2095" s="33" t="s">
        <v>20</v>
      </c>
      <c r="X2095" s="33" t="s">
        <v>3310</v>
      </c>
    </row>
    <row r="2096" spans="1:24" ht="14.75" x14ac:dyDescent="0.75">
      <c r="A2096" s="33" t="s">
        <v>3828</v>
      </c>
      <c r="B2096" s="33" t="s">
        <v>374</v>
      </c>
      <c r="C2096" s="33" t="s">
        <v>374</v>
      </c>
      <c r="D2096" s="33" t="s">
        <v>374</v>
      </c>
      <c r="E2096" s="33" t="s">
        <v>3829</v>
      </c>
      <c r="F2096" s="33" t="s">
        <v>3830</v>
      </c>
      <c r="G2096" s="33" t="s">
        <v>492</v>
      </c>
      <c r="H2096" s="33" t="s">
        <v>268</v>
      </c>
      <c r="I2096" s="33" t="s">
        <v>418</v>
      </c>
      <c r="J2096" s="33" t="s">
        <v>312</v>
      </c>
      <c r="K2096" s="33" t="s">
        <v>296</v>
      </c>
      <c r="L2096" s="33"/>
      <c r="M2096" s="33"/>
      <c r="N2096" s="33"/>
      <c r="O2096" s="33" t="s">
        <v>481</v>
      </c>
      <c r="P2096" s="33" t="s">
        <v>298</v>
      </c>
      <c r="Q2096" s="33"/>
      <c r="R2096" s="33"/>
      <c r="S2096" s="33"/>
      <c r="T2096" s="33"/>
      <c r="U2096" s="33"/>
      <c r="V2096" s="33"/>
      <c r="W2096" s="33"/>
      <c r="X2096" s="33"/>
    </row>
    <row r="2097" spans="1:24" ht="14.75" x14ac:dyDescent="0.75">
      <c r="A2097" s="33" t="s">
        <v>3831</v>
      </c>
      <c r="B2097" s="33" t="s">
        <v>374</v>
      </c>
      <c r="C2097" s="33" t="s">
        <v>374</v>
      </c>
      <c r="D2097" s="33" t="s">
        <v>374</v>
      </c>
      <c r="E2097" s="33" t="s">
        <v>3832</v>
      </c>
      <c r="F2097" s="33" t="s">
        <v>2577</v>
      </c>
      <c r="G2097" s="33" t="s">
        <v>281</v>
      </c>
      <c r="H2097" s="33" t="s">
        <v>268</v>
      </c>
      <c r="I2097" s="33" t="s">
        <v>269</v>
      </c>
      <c r="J2097" s="33" t="s">
        <v>270</v>
      </c>
      <c r="K2097" s="33" t="s">
        <v>377</v>
      </c>
      <c r="L2097" s="33" t="s">
        <v>272</v>
      </c>
      <c r="M2097" s="33" t="s">
        <v>284</v>
      </c>
      <c r="N2097" s="33" t="s">
        <v>378</v>
      </c>
      <c r="O2097" s="33" t="s">
        <v>285</v>
      </c>
      <c r="P2097" s="33" t="s">
        <v>378</v>
      </c>
      <c r="Q2097" s="33" t="s">
        <v>286</v>
      </c>
      <c r="R2097" s="33" t="s">
        <v>378</v>
      </c>
      <c r="S2097" s="33" t="s">
        <v>275</v>
      </c>
      <c r="T2097" s="33" t="s">
        <v>378</v>
      </c>
      <c r="U2097" s="33"/>
      <c r="V2097" s="33"/>
      <c r="W2097" s="33" t="s">
        <v>20</v>
      </c>
      <c r="X2097" s="33" t="s">
        <v>287</v>
      </c>
    </row>
    <row r="2098" spans="1:24" ht="14.75" x14ac:dyDescent="0.75">
      <c r="A2098" s="33" t="s">
        <v>3833</v>
      </c>
      <c r="B2098" s="33" t="s">
        <v>374</v>
      </c>
      <c r="C2098" s="33" t="s">
        <v>374</v>
      </c>
      <c r="D2098" s="33" t="s">
        <v>374</v>
      </c>
      <c r="E2098" s="33" t="s">
        <v>3834</v>
      </c>
      <c r="F2098" s="33" t="s">
        <v>2577</v>
      </c>
      <c r="G2098" s="33" t="s">
        <v>281</v>
      </c>
      <c r="H2098" s="33" t="s">
        <v>268</v>
      </c>
      <c r="I2098" s="33" t="s">
        <v>269</v>
      </c>
      <c r="J2098" s="33" t="s">
        <v>270</v>
      </c>
      <c r="K2098" s="33" t="s">
        <v>377</v>
      </c>
      <c r="L2098" s="33" t="s">
        <v>272</v>
      </c>
      <c r="M2098" s="33" t="s">
        <v>284</v>
      </c>
      <c r="N2098" s="33" t="s">
        <v>378</v>
      </c>
      <c r="O2098" s="33" t="s">
        <v>285</v>
      </c>
      <c r="P2098" s="33" t="s">
        <v>378</v>
      </c>
      <c r="Q2098" s="33" t="s">
        <v>286</v>
      </c>
      <c r="R2098" s="33" t="s">
        <v>378</v>
      </c>
      <c r="S2098" s="33" t="s">
        <v>275</v>
      </c>
      <c r="T2098" s="33" t="s">
        <v>378</v>
      </c>
      <c r="U2098" s="33" t="s">
        <v>276</v>
      </c>
      <c r="V2098" s="33" t="s">
        <v>378</v>
      </c>
      <c r="W2098" s="33" t="s">
        <v>20</v>
      </c>
      <c r="X2098" s="33" t="s">
        <v>287</v>
      </c>
    </row>
    <row r="2099" spans="1:24" ht="14.75" x14ac:dyDescent="0.75">
      <c r="A2099" s="33" t="s">
        <v>3835</v>
      </c>
      <c r="B2099" s="33" t="s">
        <v>262</v>
      </c>
      <c r="C2099" s="33" t="s">
        <v>374</v>
      </c>
      <c r="D2099" s="33" t="s">
        <v>374</v>
      </c>
      <c r="E2099" s="33" t="s">
        <v>3836</v>
      </c>
      <c r="F2099" s="33" t="s">
        <v>313</v>
      </c>
      <c r="G2099" s="33" t="s">
        <v>281</v>
      </c>
      <c r="H2099" s="33" t="s">
        <v>268</v>
      </c>
      <c r="I2099" s="33" t="s">
        <v>269</v>
      </c>
      <c r="J2099" s="33" t="s">
        <v>270</v>
      </c>
      <c r="K2099" s="33" t="s">
        <v>296</v>
      </c>
      <c r="L2099" s="33" t="s">
        <v>272</v>
      </c>
      <c r="M2099" s="33" t="s">
        <v>760</v>
      </c>
      <c r="N2099" s="33" t="s">
        <v>2557</v>
      </c>
      <c r="O2099" s="33" t="s">
        <v>285</v>
      </c>
      <c r="P2099" s="33" t="s">
        <v>298</v>
      </c>
      <c r="Q2099" s="33" t="s">
        <v>286</v>
      </c>
      <c r="R2099" s="33" t="s">
        <v>298</v>
      </c>
      <c r="S2099" s="33" t="s">
        <v>275</v>
      </c>
      <c r="T2099" s="33" t="s">
        <v>2557</v>
      </c>
      <c r="U2099" s="33"/>
      <c r="V2099" s="33"/>
      <c r="W2099" s="33" t="s">
        <v>20</v>
      </c>
      <c r="X2099" s="33"/>
    </row>
    <row r="2100" spans="1:24" ht="14.75" x14ac:dyDescent="0.75">
      <c r="A2100" s="33" t="s">
        <v>3837</v>
      </c>
      <c r="B2100" s="33" t="s">
        <v>374</v>
      </c>
      <c r="C2100" s="33" t="s">
        <v>374</v>
      </c>
      <c r="D2100" s="33" t="s">
        <v>374</v>
      </c>
      <c r="E2100" s="33" t="s">
        <v>3838</v>
      </c>
      <c r="F2100" s="33" t="s">
        <v>2577</v>
      </c>
      <c r="G2100" s="33" t="s">
        <v>281</v>
      </c>
      <c r="H2100" s="33" t="s">
        <v>268</v>
      </c>
      <c r="I2100" s="33" t="s">
        <v>269</v>
      </c>
      <c r="J2100" s="33" t="s">
        <v>270</v>
      </c>
      <c r="K2100" s="33" t="s">
        <v>377</v>
      </c>
      <c r="L2100" s="33" t="s">
        <v>272</v>
      </c>
      <c r="M2100" s="33" t="s">
        <v>284</v>
      </c>
      <c r="N2100" s="33" t="s">
        <v>378</v>
      </c>
      <c r="O2100" s="33" t="s">
        <v>285</v>
      </c>
      <c r="P2100" s="33" t="s">
        <v>378</v>
      </c>
      <c r="Q2100" s="33" t="s">
        <v>286</v>
      </c>
      <c r="R2100" s="33" t="s">
        <v>378</v>
      </c>
      <c r="S2100" s="33" t="s">
        <v>275</v>
      </c>
      <c r="T2100" s="33" t="s">
        <v>378</v>
      </c>
      <c r="U2100" s="33" t="s">
        <v>276</v>
      </c>
      <c r="V2100" s="33" t="s">
        <v>378</v>
      </c>
      <c r="W2100" s="33" t="s">
        <v>20</v>
      </c>
      <c r="X2100" s="33" t="s">
        <v>287</v>
      </c>
    </row>
    <row r="2101" spans="1:24" ht="14.75" x14ac:dyDescent="0.75">
      <c r="A2101" s="33" t="s">
        <v>3839</v>
      </c>
      <c r="B2101" s="33" t="s">
        <v>262</v>
      </c>
      <c r="C2101" s="33" t="s">
        <v>374</v>
      </c>
      <c r="D2101" s="33" t="s">
        <v>374</v>
      </c>
      <c r="E2101" s="33" t="s">
        <v>3840</v>
      </c>
      <c r="F2101" s="33" t="s">
        <v>313</v>
      </c>
      <c r="G2101" s="33" t="s">
        <v>281</v>
      </c>
      <c r="H2101" s="33" t="s">
        <v>268</v>
      </c>
      <c r="I2101" s="33" t="s">
        <v>269</v>
      </c>
      <c r="J2101" s="33" t="s">
        <v>270</v>
      </c>
      <c r="K2101" s="33" t="s">
        <v>296</v>
      </c>
      <c r="L2101" s="33" t="s">
        <v>272</v>
      </c>
      <c r="M2101" s="33" t="s">
        <v>760</v>
      </c>
      <c r="N2101" s="33" t="s">
        <v>314</v>
      </c>
      <c r="O2101" s="33" t="s">
        <v>285</v>
      </c>
      <c r="P2101" s="33" t="s">
        <v>298</v>
      </c>
      <c r="Q2101" s="33" t="s">
        <v>286</v>
      </c>
      <c r="R2101" s="33" t="s">
        <v>298</v>
      </c>
      <c r="S2101" s="33" t="s">
        <v>275</v>
      </c>
      <c r="T2101" s="33" t="s">
        <v>314</v>
      </c>
      <c r="U2101" s="33"/>
      <c r="V2101" s="33"/>
      <c r="W2101" s="33" t="s">
        <v>20</v>
      </c>
      <c r="X2101" s="33" t="s">
        <v>287</v>
      </c>
    </row>
    <row r="2102" spans="1:24" ht="14.75" x14ac:dyDescent="0.75">
      <c r="A2102" s="33" t="s">
        <v>3841</v>
      </c>
      <c r="B2102" s="33" t="s">
        <v>262</v>
      </c>
      <c r="C2102" s="33" t="s">
        <v>415</v>
      </c>
      <c r="D2102" s="33" t="s">
        <v>415</v>
      </c>
      <c r="E2102" s="33" t="s">
        <v>3842</v>
      </c>
      <c r="F2102" s="33"/>
      <c r="G2102" s="33" t="s">
        <v>1431</v>
      </c>
      <c r="H2102" s="33" t="s">
        <v>268</v>
      </c>
      <c r="I2102" s="33" t="s">
        <v>418</v>
      </c>
      <c r="J2102" s="33" t="s">
        <v>312</v>
      </c>
      <c r="K2102" s="33" t="s">
        <v>296</v>
      </c>
      <c r="L2102" s="33"/>
      <c r="M2102" s="33"/>
      <c r="N2102" s="33"/>
      <c r="O2102" s="33" t="s">
        <v>285</v>
      </c>
      <c r="P2102" s="33" t="s">
        <v>16</v>
      </c>
      <c r="Q2102" s="33"/>
      <c r="R2102" s="33"/>
      <c r="S2102" s="33" t="s">
        <v>275</v>
      </c>
      <c r="T2102" s="33" t="s">
        <v>16</v>
      </c>
      <c r="U2102" s="33"/>
      <c r="V2102" s="33"/>
      <c r="W2102" s="33" t="s">
        <v>20</v>
      </c>
      <c r="X2102" s="33"/>
    </row>
    <row r="2103" spans="1:24" ht="14.75" x14ac:dyDescent="0.75">
      <c r="A2103" s="33" t="s">
        <v>3843</v>
      </c>
      <c r="B2103" s="33" t="s">
        <v>262</v>
      </c>
      <c r="C2103" s="33" t="s">
        <v>415</v>
      </c>
      <c r="D2103" s="33" t="s">
        <v>415</v>
      </c>
      <c r="E2103" s="33" t="s">
        <v>558</v>
      </c>
      <c r="F2103" s="33" t="s">
        <v>417</v>
      </c>
      <c r="G2103" s="33" t="s">
        <v>415</v>
      </c>
      <c r="H2103" s="33" t="s">
        <v>268</v>
      </c>
      <c r="I2103" s="33" t="s">
        <v>418</v>
      </c>
      <c r="J2103" s="33" t="s">
        <v>312</v>
      </c>
      <c r="K2103" s="33" t="s">
        <v>313</v>
      </c>
      <c r="L2103" s="33"/>
      <c r="M2103" s="33" t="s">
        <v>559</v>
      </c>
      <c r="N2103" s="33" t="s">
        <v>16</v>
      </c>
      <c r="O2103" s="33" t="s">
        <v>560</v>
      </c>
      <c r="P2103" s="33" t="s">
        <v>14</v>
      </c>
      <c r="Q2103" s="33"/>
      <c r="R2103" s="33"/>
      <c r="S2103" s="33" t="s">
        <v>275</v>
      </c>
      <c r="T2103" s="33" t="s">
        <v>16</v>
      </c>
      <c r="U2103" s="33"/>
      <c r="V2103" s="33"/>
      <c r="W2103" s="33"/>
      <c r="X2103" s="33"/>
    </row>
    <row r="2104" spans="1:24" ht="14.75" x14ac:dyDescent="0.75">
      <c r="A2104" s="33" t="s">
        <v>3844</v>
      </c>
      <c r="B2104" s="33" t="s">
        <v>262</v>
      </c>
      <c r="C2104" s="33" t="s">
        <v>374</v>
      </c>
      <c r="D2104" s="33" t="s">
        <v>374</v>
      </c>
      <c r="E2104" s="33" t="s">
        <v>3845</v>
      </c>
      <c r="F2104" s="33" t="s">
        <v>313</v>
      </c>
      <c r="G2104" s="33" t="s">
        <v>281</v>
      </c>
      <c r="H2104" s="33" t="s">
        <v>268</v>
      </c>
      <c r="I2104" s="33" t="s">
        <v>269</v>
      </c>
      <c r="J2104" s="33" t="s">
        <v>270</v>
      </c>
      <c r="K2104" s="33" t="s">
        <v>296</v>
      </c>
      <c r="L2104" s="33" t="s">
        <v>272</v>
      </c>
      <c r="M2104" s="33" t="s">
        <v>760</v>
      </c>
      <c r="N2104" s="33" t="s">
        <v>314</v>
      </c>
      <c r="O2104" s="33" t="s">
        <v>285</v>
      </c>
      <c r="P2104" s="33" t="s">
        <v>298</v>
      </c>
      <c r="Q2104" s="33" t="s">
        <v>286</v>
      </c>
      <c r="R2104" s="33" t="s">
        <v>298</v>
      </c>
      <c r="S2104" s="33" t="s">
        <v>275</v>
      </c>
      <c r="T2104" s="33" t="s">
        <v>314</v>
      </c>
      <c r="U2104" s="33"/>
      <c r="V2104" s="33"/>
      <c r="W2104" s="33" t="s">
        <v>20</v>
      </c>
      <c r="X2104" s="33" t="s">
        <v>287</v>
      </c>
    </row>
    <row r="2105" spans="1:24" ht="14.75" x14ac:dyDescent="0.75">
      <c r="A2105" s="33" t="s">
        <v>3846</v>
      </c>
      <c r="B2105" s="33" t="s">
        <v>262</v>
      </c>
      <c r="C2105" s="33" t="s">
        <v>1402</v>
      </c>
      <c r="D2105" s="33" t="s">
        <v>1402</v>
      </c>
      <c r="E2105" s="33" t="s">
        <v>3847</v>
      </c>
      <c r="F2105" s="33" t="s">
        <v>1402</v>
      </c>
      <c r="G2105" s="33" t="s">
        <v>492</v>
      </c>
      <c r="H2105" s="33" t="s">
        <v>268</v>
      </c>
      <c r="I2105" s="33" t="s">
        <v>418</v>
      </c>
      <c r="J2105" s="33" t="s">
        <v>312</v>
      </c>
      <c r="K2105" s="33" t="s">
        <v>296</v>
      </c>
      <c r="L2105" s="33"/>
      <c r="M2105" s="33"/>
      <c r="N2105" s="33"/>
      <c r="O2105" s="33" t="s">
        <v>285</v>
      </c>
      <c r="P2105" s="33" t="s">
        <v>298</v>
      </c>
      <c r="Q2105" s="33" t="s">
        <v>286</v>
      </c>
      <c r="R2105" s="33" t="s">
        <v>298</v>
      </c>
      <c r="S2105" s="33" t="s">
        <v>275</v>
      </c>
      <c r="T2105" s="33" t="s">
        <v>298</v>
      </c>
      <c r="U2105" s="33"/>
      <c r="V2105" s="33"/>
      <c r="W2105" s="33" t="s">
        <v>20</v>
      </c>
      <c r="X2105" s="33"/>
    </row>
    <row r="2106" spans="1:24" ht="14.75" x14ac:dyDescent="0.75">
      <c r="A2106" s="33" t="s">
        <v>3848</v>
      </c>
      <c r="B2106" s="33" t="s">
        <v>262</v>
      </c>
      <c r="C2106" s="33" t="s">
        <v>263</v>
      </c>
      <c r="D2106" s="33" t="s">
        <v>332</v>
      </c>
      <c r="E2106" s="33" t="s">
        <v>3849</v>
      </c>
      <c r="F2106" s="33" t="s">
        <v>295</v>
      </c>
      <c r="G2106" s="33" t="s">
        <v>267</v>
      </c>
      <c r="H2106" s="33" t="s">
        <v>268</v>
      </c>
      <c r="I2106" s="33" t="s">
        <v>269</v>
      </c>
      <c r="J2106" s="33" t="s">
        <v>270</v>
      </c>
      <c r="K2106" s="33" t="s">
        <v>296</v>
      </c>
      <c r="L2106" s="33" t="s">
        <v>272</v>
      </c>
      <c r="M2106" s="33" t="s">
        <v>291</v>
      </c>
      <c r="N2106" s="33" t="s">
        <v>16</v>
      </c>
      <c r="O2106" s="33" t="s">
        <v>285</v>
      </c>
      <c r="P2106" s="33" t="s">
        <v>16</v>
      </c>
      <c r="Q2106" s="33" t="s">
        <v>286</v>
      </c>
      <c r="R2106" s="33" t="s">
        <v>3939</v>
      </c>
      <c r="S2106" s="33" t="s">
        <v>275</v>
      </c>
      <c r="T2106" s="33" t="s">
        <v>16</v>
      </c>
      <c r="U2106" s="33" t="s">
        <v>276</v>
      </c>
      <c r="V2106" s="33" t="s">
        <v>16</v>
      </c>
      <c r="W2106" s="33"/>
      <c r="X2106" s="33"/>
    </row>
    <row r="2107" spans="1:24" ht="14.75" x14ac:dyDescent="0.75">
      <c r="A2107" s="33" t="s">
        <v>104</v>
      </c>
      <c r="B2107" s="33" t="s">
        <v>262</v>
      </c>
      <c r="C2107" s="33" t="s">
        <v>1426</v>
      </c>
      <c r="D2107" s="33" t="s">
        <v>1426</v>
      </c>
      <c r="E2107" s="33" t="s">
        <v>3850</v>
      </c>
      <c r="F2107" s="33" t="s">
        <v>417</v>
      </c>
      <c r="G2107" s="33" t="s">
        <v>492</v>
      </c>
      <c r="H2107" s="33" t="s">
        <v>268</v>
      </c>
      <c r="I2107" s="33" t="s">
        <v>418</v>
      </c>
      <c r="J2107" s="33" t="s">
        <v>312</v>
      </c>
      <c r="K2107" s="33" t="s">
        <v>313</v>
      </c>
      <c r="L2107" s="33"/>
      <c r="M2107" s="33" t="s">
        <v>273</v>
      </c>
      <c r="N2107" s="33" t="s">
        <v>16</v>
      </c>
      <c r="O2107" s="33" t="s">
        <v>273</v>
      </c>
      <c r="P2107" s="33" t="s">
        <v>16</v>
      </c>
      <c r="Q2107" s="33" t="s">
        <v>273</v>
      </c>
      <c r="R2107" s="33" t="s">
        <v>16</v>
      </c>
      <c r="S2107" s="33" t="s">
        <v>275</v>
      </c>
      <c r="T2107" s="33" t="s">
        <v>16</v>
      </c>
      <c r="U2107" s="33"/>
      <c r="V2107" s="33"/>
      <c r="W2107" s="33"/>
      <c r="X2107" s="33"/>
    </row>
    <row r="2108" spans="1:24" ht="14.75" x14ac:dyDescent="0.75">
      <c r="A2108" s="33" t="s">
        <v>8581</v>
      </c>
      <c r="B2108" s="33" t="s">
        <v>262</v>
      </c>
      <c r="C2108" s="33" t="s">
        <v>415</v>
      </c>
      <c r="D2108" s="33" t="s">
        <v>415</v>
      </c>
      <c r="E2108" s="33" t="s">
        <v>8582</v>
      </c>
      <c r="F2108" s="33" t="s">
        <v>1441</v>
      </c>
      <c r="G2108" s="33" t="s">
        <v>281</v>
      </c>
      <c r="H2108" s="33" t="s">
        <v>268</v>
      </c>
      <c r="I2108" s="33" t="s">
        <v>269</v>
      </c>
      <c r="J2108" s="33" t="s">
        <v>270</v>
      </c>
      <c r="K2108" s="33" t="s">
        <v>1442</v>
      </c>
      <c r="L2108" s="33" t="s">
        <v>272</v>
      </c>
      <c r="M2108" s="33" t="s">
        <v>698</v>
      </c>
      <c r="N2108" s="33" t="s">
        <v>314</v>
      </c>
      <c r="O2108" s="33" t="s">
        <v>698</v>
      </c>
      <c r="P2108" s="33" t="s">
        <v>692</v>
      </c>
      <c r="Q2108" s="33" t="s">
        <v>698</v>
      </c>
      <c r="R2108" s="33" t="s">
        <v>692</v>
      </c>
      <c r="S2108" s="33" t="s">
        <v>275</v>
      </c>
      <c r="T2108" s="33" t="s">
        <v>692</v>
      </c>
      <c r="U2108" s="33" t="s">
        <v>698</v>
      </c>
      <c r="V2108" s="33" t="s">
        <v>692</v>
      </c>
      <c r="W2108" s="33" t="s">
        <v>698</v>
      </c>
      <c r="X2108" s="33" t="s">
        <v>692</v>
      </c>
    </row>
    <row r="2109" spans="1:24" ht="14.75" x14ac:dyDescent="0.75">
      <c r="A2109" s="33" t="s">
        <v>3851</v>
      </c>
      <c r="B2109" s="33" t="s">
        <v>262</v>
      </c>
      <c r="C2109" s="33" t="s">
        <v>263</v>
      </c>
      <c r="D2109" s="33" t="s">
        <v>332</v>
      </c>
      <c r="E2109" s="33" t="s">
        <v>3852</v>
      </c>
      <c r="F2109" s="33" t="s">
        <v>2608</v>
      </c>
      <c r="G2109" s="33" t="s">
        <v>492</v>
      </c>
      <c r="H2109" s="33" t="s">
        <v>268</v>
      </c>
      <c r="I2109" s="33" t="s">
        <v>418</v>
      </c>
      <c r="J2109" s="33" t="s">
        <v>270</v>
      </c>
      <c r="K2109" s="33" t="s">
        <v>296</v>
      </c>
      <c r="L2109" s="33"/>
      <c r="M2109" s="33"/>
      <c r="N2109" s="33"/>
      <c r="O2109" s="33" t="s">
        <v>285</v>
      </c>
      <c r="P2109" s="33" t="s">
        <v>274</v>
      </c>
      <c r="Q2109" s="33"/>
      <c r="R2109" s="33"/>
      <c r="S2109" s="33" t="s">
        <v>275</v>
      </c>
      <c r="T2109" s="33" t="s">
        <v>16</v>
      </c>
      <c r="U2109" s="33"/>
      <c r="V2109" s="33"/>
      <c r="W2109" s="33" t="s">
        <v>20</v>
      </c>
      <c r="X2109" s="33"/>
    </row>
    <row r="2110" spans="1:24" ht="14.75" x14ac:dyDescent="0.75">
      <c r="A2110" s="33" t="s">
        <v>3853</v>
      </c>
      <c r="B2110" s="33" t="s">
        <v>262</v>
      </c>
      <c r="C2110" s="33" t="s">
        <v>1426</v>
      </c>
      <c r="D2110" s="33" t="s">
        <v>1426</v>
      </c>
      <c r="E2110" s="33" t="s">
        <v>3854</v>
      </c>
      <c r="F2110" s="33"/>
      <c r="G2110" s="33" t="s">
        <v>492</v>
      </c>
      <c r="H2110" s="33" t="s">
        <v>268</v>
      </c>
      <c r="I2110" s="33" t="s">
        <v>418</v>
      </c>
      <c r="J2110" s="33" t="s">
        <v>312</v>
      </c>
      <c r="K2110" s="33" t="s">
        <v>296</v>
      </c>
      <c r="L2110" s="33"/>
      <c r="M2110" s="33" t="s">
        <v>3855</v>
      </c>
      <c r="N2110" s="33" t="s">
        <v>16</v>
      </c>
      <c r="O2110" s="33" t="s">
        <v>3855</v>
      </c>
      <c r="P2110" s="33" t="s">
        <v>16</v>
      </c>
      <c r="Q2110" s="33" t="s">
        <v>3855</v>
      </c>
      <c r="R2110" s="33" t="s">
        <v>16</v>
      </c>
      <c r="S2110" s="33" t="s">
        <v>3855</v>
      </c>
      <c r="T2110" s="33" t="s">
        <v>16</v>
      </c>
      <c r="U2110" s="33"/>
      <c r="V2110" s="33"/>
      <c r="W2110" s="33"/>
      <c r="X2110" s="33"/>
    </row>
    <row r="2111" spans="1:24" ht="14.75" x14ac:dyDescent="0.75">
      <c r="A2111" s="33" t="s">
        <v>3856</v>
      </c>
      <c r="B2111" s="33" t="s">
        <v>262</v>
      </c>
      <c r="C2111" s="33" t="s">
        <v>374</v>
      </c>
      <c r="D2111" s="33" t="s">
        <v>374</v>
      </c>
      <c r="E2111" s="33" t="s">
        <v>3857</v>
      </c>
      <c r="F2111" s="33" t="s">
        <v>313</v>
      </c>
      <c r="G2111" s="33" t="s">
        <v>281</v>
      </c>
      <c r="H2111" s="33" t="s">
        <v>268</v>
      </c>
      <c r="I2111" s="33" t="s">
        <v>269</v>
      </c>
      <c r="J2111" s="33" t="s">
        <v>270</v>
      </c>
      <c r="K2111" s="33" t="s">
        <v>296</v>
      </c>
      <c r="L2111" s="33" t="s">
        <v>272</v>
      </c>
      <c r="M2111" s="33" t="s">
        <v>760</v>
      </c>
      <c r="N2111" s="33" t="s">
        <v>314</v>
      </c>
      <c r="O2111" s="33" t="s">
        <v>285</v>
      </c>
      <c r="P2111" s="33" t="s">
        <v>298</v>
      </c>
      <c r="Q2111" s="33" t="s">
        <v>286</v>
      </c>
      <c r="R2111" s="33" t="s">
        <v>298</v>
      </c>
      <c r="S2111" s="33" t="s">
        <v>275</v>
      </c>
      <c r="T2111" s="33" t="s">
        <v>314</v>
      </c>
      <c r="U2111" s="33"/>
      <c r="V2111" s="33"/>
      <c r="W2111" s="33" t="s">
        <v>20</v>
      </c>
      <c r="X2111" s="33" t="s">
        <v>287</v>
      </c>
    </row>
    <row r="2112" spans="1:24" ht="14.75" x14ac:dyDescent="0.75">
      <c r="A2112" s="33" t="s">
        <v>3858</v>
      </c>
      <c r="B2112" s="33" t="s">
        <v>262</v>
      </c>
      <c r="C2112" s="33" t="s">
        <v>374</v>
      </c>
      <c r="D2112" s="33" t="s">
        <v>374</v>
      </c>
      <c r="E2112" s="33" t="s">
        <v>3859</v>
      </c>
      <c r="F2112" s="33" t="s">
        <v>313</v>
      </c>
      <c r="G2112" s="33" t="s">
        <v>281</v>
      </c>
      <c r="H2112" s="33" t="s">
        <v>268</v>
      </c>
      <c r="I2112" s="33" t="s">
        <v>269</v>
      </c>
      <c r="J2112" s="33" t="s">
        <v>270</v>
      </c>
      <c r="K2112" s="33" t="s">
        <v>296</v>
      </c>
      <c r="L2112" s="33" t="s">
        <v>272</v>
      </c>
      <c r="M2112" s="33" t="s">
        <v>760</v>
      </c>
      <c r="N2112" s="33" t="s">
        <v>314</v>
      </c>
      <c r="O2112" s="33" t="s">
        <v>285</v>
      </c>
      <c r="P2112" s="33" t="s">
        <v>298</v>
      </c>
      <c r="Q2112" s="33" t="s">
        <v>286</v>
      </c>
      <c r="R2112" s="33" t="s">
        <v>298</v>
      </c>
      <c r="S2112" s="33" t="s">
        <v>275</v>
      </c>
      <c r="T2112" s="33" t="s">
        <v>314</v>
      </c>
      <c r="U2112" s="33"/>
      <c r="V2112" s="33"/>
      <c r="W2112" s="33" t="s">
        <v>20</v>
      </c>
      <c r="X2112" s="33" t="s">
        <v>287</v>
      </c>
    </row>
    <row r="2113" spans="1:24" ht="14.75" x14ac:dyDescent="0.75">
      <c r="A2113" s="33" t="s">
        <v>3860</v>
      </c>
      <c r="B2113" s="33" t="s">
        <v>262</v>
      </c>
      <c r="C2113" s="33" t="s">
        <v>374</v>
      </c>
      <c r="D2113" s="33" t="s">
        <v>374</v>
      </c>
      <c r="E2113" s="33" t="s">
        <v>3861</v>
      </c>
      <c r="F2113" s="33" t="s">
        <v>313</v>
      </c>
      <c r="G2113" s="33" t="s">
        <v>281</v>
      </c>
      <c r="H2113" s="33" t="s">
        <v>268</v>
      </c>
      <c r="I2113" s="33" t="s">
        <v>269</v>
      </c>
      <c r="J2113" s="33" t="s">
        <v>270</v>
      </c>
      <c r="K2113" s="33" t="s">
        <v>296</v>
      </c>
      <c r="L2113" s="33" t="s">
        <v>272</v>
      </c>
      <c r="M2113" s="33" t="s">
        <v>760</v>
      </c>
      <c r="N2113" s="33" t="s">
        <v>314</v>
      </c>
      <c r="O2113" s="33" t="s">
        <v>285</v>
      </c>
      <c r="P2113" s="33" t="s">
        <v>298</v>
      </c>
      <c r="Q2113" s="33" t="s">
        <v>286</v>
      </c>
      <c r="R2113" s="33" t="s">
        <v>298</v>
      </c>
      <c r="S2113" s="33" t="s">
        <v>275</v>
      </c>
      <c r="T2113" s="33" t="s">
        <v>314</v>
      </c>
      <c r="U2113" s="33"/>
      <c r="V2113" s="33"/>
      <c r="W2113" s="33" t="s">
        <v>20</v>
      </c>
      <c r="X2113" s="33" t="s">
        <v>287</v>
      </c>
    </row>
    <row r="2114" spans="1:24" ht="14.75" x14ac:dyDescent="0.75">
      <c r="A2114" s="33" t="s">
        <v>3862</v>
      </c>
      <c r="B2114" s="33" t="s">
        <v>262</v>
      </c>
      <c r="C2114" s="33" t="s">
        <v>415</v>
      </c>
      <c r="D2114" s="33" t="s">
        <v>415</v>
      </c>
      <c r="E2114" s="33" t="s">
        <v>3863</v>
      </c>
      <c r="F2114" s="33" t="s">
        <v>417</v>
      </c>
      <c r="G2114" s="33" t="s">
        <v>415</v>
      </c>
      <c r="H2114" s="33" t="s">
        <v>268</v>
      </c>
      <c r="I2114" s="33" t="s">
        <v>418</v>
      </c>
      <c r="J2114" s="33" t="s">
        <v>312</v>
      </c>
      <c r="K2114" s="33" t="s">
        <v>313</v>
      </c>
      <c r="L2114" s="33"/>
      <c r="M2114" s="33"/>
      <c r="N2114" s="33"/>
      <c r="O2114" s="33" t="s">
        <v>646</v>
      </c>
      <c r="P2114" s="33" t="s">
        <v>657</v>
      </c>
      <c r="Q2114" s="33"/>
      <c r="R2114" s="33"/>
      <c r="S2114" s="33"/>
      <c r="T2114" s="33"/>
      <c r="U2114" s="33"/>
      <c r="V2114" s="33"/>
      <c r="W2114" s="33"/>
      <c r="X2114" s="33"/>
    </row>
    <row r="2115" spans="1:24" ht="14.75" x14ac:dyDescent="0.75">
      <c r="A2115" s="33" t="s">
        <v>3864</v>
      </c>
      <c r="B2115" s="33" t="s">
        <v>262</v>
      </c>
      <c r="C2115" s="33" t="s">
        <v>415</v>
      </c>
      <c r="D2115" s="33" t="s">
        <v>415</v>
      </c>
      <c r="E2115" s="33" t="s">
        <v>3865</v>
      </c>
      <c r="F2115" s="33" t="s">
        <v>417</v>
      </c>
      <c r="G2115" s="33" t="s">
        <v>415</v>
      </c>
      <c r="H2115" s="33" t="s">
        <v>268</v>
      </c>
      <c r="I2115" s="33" t="s">
        <v>418</v>
      </c>
      <c r="J2115" s="33" t="s">
        <v>312</v>
      </c>
      <c r="K2115" s="33" t="s">
        <v>313</v>
      </c>
      <c r="L2115" s="33"/>
      <c r="M2115" s="33" t="s">
        <v>3866</v>
      </c>
      <c r="N2115" s="33" t="s">
        <v>798</v>
      </c>
      <c r="O2115" s="33" t="s">
        <v>560</v>
      </c>
      <c r="P2115" s="33" t="s">
        <v>798</v>
      </c>
      <c r="Q2115" s="33" t="s">
        <v>286</v>
      </c>
      <c r="R2115" s="33" t="s">
        <v>274</v>
      </c>
      <c r="S2115" s="33" t="s">
        <v>275</v>
      </c>
      <c r="T2115" s="33" t="s">
        <v>798</v>
      </c>
      <c r="U2115" s="33" t="s">
        <v>276</v>
      </c>
      <c r="V2115" s="33" t="s">
        <v>274</v>
      </c>
      <c r="W2115" s="33"/>
      <c r="X2115" s="33"/>
    </row>
  </sheetData>
  <autoFilter ref="A5:X1997" xr:uid="{FD453788-6631-48DA-92DE-579C6BA9F2D7}"/>
  <mergeCells count="1">
    <mergeCell ref="C4:D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7E68-FAB5-4F5F-B9C0-E044ACB37A1C}">
  <sheetPr>
    <tabColor theme="6" tint="0.39997558519241921"/>
  </sheetPr>
  <dimension ref="A1:J151"/>
  <sheetViews>
    <sheetView workbookViewId="0">
      <selection activeCell="D43" sqref="D43"/>
    </sheetView>
  </sheetViews>
  <sheetFormatPr defaultRowHeight="11.5" x14ac:dyDescent="0.5"/>
  <cols>
    <col min="1" max="1" width="10.75" style="4" bestFit="1" customWidth="1"/>
    <col min="2" max="2" width="30.1484375" style="4" bestFit="1" customWidth="1"/>
    <col min="3" max="3" width="18.046875" style="4" bestFit="1" customWidth="1"/>
    <col min="4" max="4" width="14.94921875" style="4" bestFit="1" customWidth="1"/>
    <col min="5" max="5" width="11.34765625" style="4" bestFit="1" customWidth="1"/>
    <col min="6" max="6" width="8.09765625" style="4" bestFit="1" customWidth="1"/>
    <col min="7" max="7" width="16.296875" style="4" bestFit="1" customWidth="1"/>
    <col min="8" max="8" width="16.84765625" style="4" bestFit="1" customWidth="1"/>
    <col min="9" max="9" width="71.1484375" style="4" bestFit="1" customWidth="1"/>
    <col min="10" max="10" width="24.44921875" style="4" bestFit="1" customWidth="1"/>
    <col min="11" max="16384" width="8.796875" style="4"/>
  </cols>
  <sheetData>
    <row r="1" spans="1:10" ht="14.75" x14ac:dyDescent="0.75">
      <c r="A1" s="13" t="s">
        <v>8</v>
      </c>
      <c r="B1" s="13" t="s">
        <v>6</v>
      </c>
      <c r="C1" s="13" t="s">
        <v>9</v>
      </c>
      <c r="D1" s="13" t="s">
        <v>7</v>
      </c>
      <c r="E1" s="13" t="s">
        <v>109</v>
      </c>
      <c r="F1" s="13" t="s">
        <v>110</v>
      </c>
      <c r="G1" s="13" t="s">
        <v>10</v>
      </c>
      <c r="H1" s="13" t="s">
        <v>11</v>
      </c>
      <c r="I1" s="13" t="s">
        <v>111</v>
      </c>
      <c r="J1" s="13" t="s">
        <v>13</v>
      </c>
    </row>
    <row r="2" spans="1:10" x14ac:dyDescent="0.5">
      <c r="A2" s="4">
        <v>531000</v>
      </c>
      <c r="B2" s="4" t="s">
        <v>1435</v>
      </c>
      <c r="C2" s="4" t="s">
        <v>3925</v>
      </c>
      <c r="D2" s="4" t="s">
        <v>8674</v>
      </c>
      <c r="G2" s="4">
        <f>193380/1.2*75%</f>
        <v>120862.5</v>
      </c>
      <c r="I2" s="4" t="s">
        <v>8625</v>
      </c>
    </row>
    <row r="3" spans="1:10" x14ac:dyDescent="0.5">
      <c r="A3" s="4">
        <v>220950</v>
      </c>
      <c r="B3" s="4" t="s">
        <v>8680</v>
      </c>
      <c r="C3" s="4" t="s">
        <v>3925</v>
      </c>
      <c r="D3" s="4" t="s">
        <v>8674</v>
      </c>
      <c r="H3" s="4">
        <f>193380/1.2*75%</f>
        <v>120862.5</v>
      </c>
      <c r="I3" s="4" t="s">
        <v>8625</v>
      </c>
    </row>
    <row r="45" spans="1:1" x14ac:dyDescent="0.5">
      <c r="A45" s="147"/>
    </row>
    <row r="50" spans="1:1" x14ac:dyDescent="0.5">
      <c r="A50" s="147"/>
    </row>
    <row r="56" spans="1:1" x14ac:dyDescent="0.5">
      <c r="A56" s="147"/>
    </row>
    <row r="115" spans="1:1" x14ac:dyDescent="0.5">
      <c r="A115" s="147"/>
    </row>
    <row r="125" spans="1:1" x14ac:dyDescent="0.5">
      <c r="A125" s="147"/>
    </row>
    <row r="132" spans="1:1" x14ac:dyDescent="0.5">
      <c r="A132" s="147"/>
    </row>
    <row r="136" spans="1:1" x14ac:dyDescent="0.5">
      <c r="A136" s="147"/>
    </row>
    <row r="141" spans="1:1" x14ac:dyDescent="0.5">
      <c r="A141" s="147"/>
    </row>
    <row r="151" spans="1:1" x14ac:dyDescent="0.5">
      <c r="A151" s="147"/>
    </row>
  </sheetData>
  <autoFilter ref="A1:J1" xr:uid="{AB6114AC-7247-4646-B2FB-A5DF605CB9F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49DE-FF20-468E-89F7-BAE8EDB69667}">
  <sheetPr>
    <tabColor theme="6" tint="0.39997558519241921"/>
  </sheetPr>
  <dimension ref="A1"/>
  <sheetViews>
    <sheetView topLeftCell="K34" workbookViewId="0">
      <selection activeCell="D43" sqref="D43"/>
    </sheetView>
  </sheetViews>
  <sheetFormatPr defaultRowHeight="11.5" x14ac:dyDescent="0.5"/>
  <cols>
    <col min="1" max="16384" width="8.796875" style="148"/>
  </cols>
  <sheetData>
    <row r="1" spans="1:1" x14ac:dyDescent="0.5">
      <c r="A1" s="148" t="s">
        <v>8681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E620-4FAD-4AF3-8C24-CA2C03A82A67}">
  <sheetPr>
    <tabColor rgb="FFFFFF00"/>
  </sheetPr>
  <dimension ref="A1:J151"/>
  <sheetViews>
    <sheetView workbookViewId="0">
      <selection activeCell="D20" sqref="D20"/>
    </sheetView>
  </sheetViews>
  <sheetFormatPr defaultRowHeight="11.5" x14ac:dyDescent="0.5"/>
  <cols>
    <col min="1" max="1" width="10.75" style="4" bestFit="1" customWidth="1"/>
    <col min="2" max="2" width="30.1484375" style="4" bestFit="1" customWidth="1"/>
    <col min="3" max="3" width="18.046875" style="4" bestFit="1" customWidth="1"/>
    <col min="4" max="4" width="14.94921875" style="4" bestFit="1" customWidth="1"/>
    <col min="5" max="5" width="11.34765625" style="4" bestFit="1" customWidth="1"/>
    <col min="6" max="6" width="8.09765625" style="4" bestFit="1" customWidth="1"/>
    <col min="7" max="7" width="16.296875" style="4" bestFit="1" customWidth="1"/>
    <col min="8" max="8" width="16.84765625" style="4" bestFit="1" customWidth="1"/>
    <col min="9" max="9" width="71.1484375" style="4" bestFit="1" customWidth="1"/>
    <col min="10" max="10" width="24.44921875" style="4" bestFit="1" customWidth="1"/>
    <col min="11" max="16384" width="8.796875" style="4"/>
  </cols>
  <sheetData>
    <row r="1" spans="1:10" ht="14.75" x14ac:dyDescent="0.75">
      <c r="A1" s="13" t="s">
        <v>8</v>
      </c>
      <c r="B1" s="13" t="s">
        <v>6</v>
      </c>
      <c r="C1" s="13" t="s">
        <v>9</v>
      </c>
      <c r="D1" s="13" t="s">
        <v>7</v>
      </c>
      <c r="E1" s="13" t="s">
        <v>109</v>
      </c>
      <c r="F1" s="13" t="s">
        <v>110</v>
      </c>
      <c r="G1" s="13" t="s">
        <v>10</v>
      </c>
      <c r="H1" s="13" t="s">
        <v>11</v>
      </c>
      <c r="I1" s="13" t="s">
        <v>111</v>
      </c>
      <c r="J1" s="13" t="s">
        <v>13</v>
      </c>
    </row>
    <row r="2" spans="1:10" x14ac:dyDescent="0.5">
      <c r="A2" s="4">
        <v>531000</v>
      </c>
      <c r="B2" s="4" t="s">
        <v>1435</v>
      </c>
      <c r="C2" s="4" t="s">
        <v>3925</v>
      </c>
      <c r="D2" s="4" t="s">
        <v>8674</v>
      </c>
      <c r="G2" s="4">
        <f>76500+57000</f>
        <v>133500</v>
      </c>
      <c r="I2" s="4" t="s">
        <v>8626</v>
      </c>
    </row>
    <row r="3" spans="1:10" x14ac:dyDescent="0.5">
      <c r="A3" s="4">
        <v>220950</v>
      </c>
      <c r="B3" s="4" t="s">
        <v>8680</v>
      </c>
      <c r="C3" s="4" t="s">
        <v>3925</v>
      </c>
      <c r="D3" s="4" t="s">
        <v>8674</v>
      </c>
      <c r="H3" s="4">
        <f>G2</f>
        <v>133500</v>
      </c>
      <c r="I3" s="4" t="s">
        <v>8626</v>
      </c>
    </row>
    <row r="45" spans="1:1" x14ac:dyDescent="0.5">
      <c r="A45" s="147"/>
    </row>
    <row r="50" spans="1:1" x14ac:dyDescent="0.5">
      <c r="A50" s="147"/>
    </row>
    <row r="56" spans="1:1" x14ac:dyDescent="0.5">
      <c r="A56" s="147"/>
    </row>
    <row r="115" spans="1:1" x14ac:dyDescent="0.5">
      <c r="A115" s="147"/>
    </row>
    <row r="125" spans="1:1" x14ac:dyDescent="0.5">
      <c r="A125" s="147"/>
    </row>
    <row r="132" spans="1:1" x14ac:dyDescent="0.5">
      <c r="A132" s="147"/>
    </row>
    <row r="136" spans="1:1" x14ac:dyDescent="0.5">
      <c r="A136" s="147"/>
    </row>
    <row r="141" spans="1:1" x14ac:dyDescent="0.5">
      <c r="A141" s="147"/>
    </row>
    <row r="151" spans="1:1" x14ac:dyDescent="0.5">
      <c r="A151" s="147"/>
    </row>
  </sheetData>
  <autoFilter ref="A1:J1" xr:uid="{AB6114AC-7247-4646-B2FB-A5DF605CB9F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742E-EABD-4618-B904-203A0FB8D5F3}">
  <sheetPr>
    <tabColor rgb="FFFFFF00"/>
  </sheetPr>
  <dimension ref="A1"/>
  <sheetViews>
    <sheetView topLeftCell="A13" workbookViewId="0">
      <selection activeCell="D20" sqref="D20"/>
    </sheetView>
  </sheetViews>
  <sheetFormatPr defaultRowHeight="11.5" x14ac:dyDescent="0.5"/>
  <cols>
    <col min="1" max="16384" width="8.796875" style="14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Cover Sheet</vt:lpstr>
      <vt:lpstr>Recon</vt:lpstr>
      <vt:lpstr>GL </vt:lpstr>
      <vt:lpstr>JE</vt:lpstr>
      <vt:lpstr>Trial Balance</vt:lpstr>
      <vt:lpstr>UK Freight Rate</vt:lpstr>
      <vt:lpstr>Shipments UK</vt:lpstr>
      <vt:lpstr>ACM Shipments</vt:lpstr>
      <vt:lpstr>Shipments UK_Raw Data</vt:lpstr>
      <vt:lpstr>Item Master</vt:lpstr>
      <vt:lpstr>JNL UK 1</vt:lpstr>
      <vt:lpstr>Backup Jnl 1</vt:lpstr>
      <vt:lpstr>JNL UK 2</vt:lpstr>
      <vt:lpstr>Backup Jnl2</vt:lpstr>
      <vt:lpstr>'GL '!Account_Details</vt:lpstr>
      <vt:lpstr>'Item Master'!Katie___Item_Record</vt:lpstr>
      <vt:lpstr>'Item Master'!Katie___Item_Record_1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Barajas</dc:creator>
  <cp:lastModifiedBy>Philip Foyn</cp:lastModifiedBy>
  <dcterms:created xsi:type="dcterms:W3CDTF">2018-07-31T19:08:53Z</dcterms:created>
  <dcterms:modified xsi:type="dcterms:W3CDTF">2018-12-02T20:10:55Z</dcterms:modified>
</cp:coreProperties>
</file>